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ropbox\Uni\POST_TESI\Argumentation Mining\Deep Networks\StructurePrediction18\"/>
    </mc:Choice>
  </mc:AlternateContent>
  <xr:revisionPtr revIDLastSave="0" documentId="13_ncr:1_{06432E98-6A88-4EBE-A21F-5DF4219FC497}" xr6:coauthVersionLast="28" xr6:coauthVersionMax="28" xr10:uidLastSave="{00000000-0000-0000-0000-000000000000}"/>
  <bookViews>
    <workbookView xWindow="0" yWindow="0" windowWidth="19200" windowHeight="6650" activeTab="3" xr2:uid="{C11E77C4-9178-41F3-B905-22F6CD328841}"/>
  </bookViews>
  <sheets>
    <sheet name="Dataframe" sheetId="1" r:id="rId1"/>
    <sheet name="Vocabulary" sheetId="2" r:id="rId2"/>
    <sheet name="Datasets" sheetId="3" r:id="rId3"/>
    <sheet name="Foglio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B19" i="1"/>
  <c r="C19" i="1"/>
  <c r="D19" i="1"/>
  <c r="E19" i="1"/>
  <c r="G19" i="1"/>
  <c r="H19" i="1"/>
  <c r="F20" i="1"/>
  <c r="F17" i="1"/>
  <c r="F53" i="1"/>
  <c r="F54" i="1"/>
  <c r="F55" i="1"/>
  <c r="H56" i="1"/>
  <c r="G56" i="1"/>
  <c r="E56" i="1"/>
  <c r="D56" i="1"/>
  <c r="C56" i="1"/>
  <c r="B56" i="1"/>
  <c r="F19" i="1" l="1"/>
  <c r="F56" i="1"/>
  <c r="F45" i="1"/>
  <c r="F44" i="1"/>
  <c r="H47" i="1"/>
  <c r="G47" i="1"/>
  <c r="E47" i="1"/>
  <c r="D47" i="1"/>
  <c r="C47" i="1"/>
  <c r="F46" i="1"/>
  <c r="B47" i="1"/>
  <c r="F47" i="1" l="1"/>
  <c r="F30" i="1"/>
  <c r="H29" i="1"/>
  <c r="G29" i="1"/>
  <c r="E29" i="1"/>
  <c r="D29" i="1"/>
  <c r="C29" i="1"/>
  <c r="B29" i="1"/>
  <c r="F28" i="1"/>
  <c r="F27" i="1"/>
  <c r="F38" i="1"/>
  <c r="F13" i="1"/>
  <c r="F10" i="1"/>
  <c r="F11" i="1"/>
  <c r="F6" i="1"/>
  <c r="F3" i="1"/>
  <c r="F4" i="1"/>
  <c r="F29" i="1" l="1"/>
  <c r="C12" i="1"/>
  <c r="D12" i="1"/>
  <c r="E12" i="1"/>
  <c r="F12" i="1" s="1"/>
  <c r="G12" i="1"/>
  <c r="H12" i="1"/>
  <c r="B12" i="1"/>
  <c r="J4" i="2" l="1"/>
  <c r="J5" i="2" s="1"/>
  <c r="B3" i="2"/>
  <c r="B5" i="2" s="1"/>
  <c r="H5" i="1" l="1"/>
  <c r="G5" i="1"/>
  <c r="E5" i="1"/>
  <c r="D5" i="1"/>
  <c r="C5" i="1"/>
  <c r="B5" i="1"/>
  <c r="F5" i="1" l="1"/>
</calcChain>
</file>

<file path=xl/sharedStrings.xml><?xml version="1.0" encoding="utf-8"?>
<sst xmlns="http://schemas.openxmlformats.org/spreadsheetml/2006/main" count="816" uniqueCount="597">
  <si>
    <t>Dataset</t>
  </si>
  <si>
    <t>Documents</t>
  </si>
  <si>
    <t>Propositions</t>
  </si>
  <si>
    <t>Possible Couples</t>
  </si>
  <si>
    <t>Link a to b</t>
  </si>
  <si>
    <t>Reasons</t>
  </si>
  <si>
    <t>Evidences</t>
  </si>
  <si>
    <t>Train</t>
  </si>
  <si>
    <t>Test</t>
  </si>
  <si>
    <t>Total</t>
  </si>
  <si>
    <t>Orphans</t>
  </si>
  <si>
    <t>Sep</t>
  </si>
  <si>
    <t>Voc_size</t>
  </si>
  <si>
    <t xml:space="preserve"> </t>
  </si>
  <si>
    <t>(</t>
  </si>
  <si>
    <t>)</t>
  </si>
  <si>
    <t>[</t>
  </si>
  <si>
    <t>]</t>
  </si>
  <si>
    <t>...</t>
  </si>
  <si>
    <t>_</t>
  </si>
  <si>
    <t>--</t>
  </si>
  <si>
    <t>;</t>
  </si>
  <si>
    <t>:</t>
  </si>
  <si>
    <t>!</t>
  </si>
  <si>
    <t>?</t>
  </si>
  <si>
    <t>/</t>
  </si>
  <si>
    <t>%</t>
  </si>
  <si>
    <t>$</t>
  </si>
  <si>
    <t>*</t>
  </si>
  <si>
    <t>#</t>
  </si>
  <si>
    <t>+</t>
  </si>
  <si>
    <t>,</t>
  </si>
  <si>
    <t>.</t>
  </si>
  <si>
    <t>'s</t>
  </si>
  <si>
    <t>'ve</t>
  </si>
  <si>
    <t>'ll</t>
  </si>
  <si>
    <t>'re</t>
  </si>
  <si>
    <t>'d</t>
  </si>
  <si>
    <t>-</t>
  </si>
  <si>
    <t>'</t>
  </si>
  <si>
    <t>"</t>
  </si>
  <si>
    <t>1692i</t>
  </si>
  <si>
    <t>1692p</t>
  </si>
  <si>
    <t>ANYTOWN</t>
  </si>
  <si>
    <t>BEOG</t>
  </si>
  <si>
    <t>BillBartmann</t>
  </si>
  <si>
    <t>BillBatram</t>
  </si>
  <si>
    <t>Bonzarel</t>
  </si>
  <si>
    <t>CRPB</t>
  </si>
  <si>
    <t>CareGiving</t>
  </si>
  <si>
    <t>DEFAULTERS</t>
  </si>
  <si>
    <t>DONOTCALL</t>
  </si>
  <si>
    <t>Disputability</t>
  </si>
  <si>
    <t>IARDC</t>
  </si>
  <si>
    <t>INVOLUNTARILY</t>
  </si>
  <si>
    <t>InsideArm</t>
  </si>
  <si>
    <t>JClark53</t>
  </si>
  <si>
    <t>Jeffreyjon</t>
  </si>
  <si>
    <t>Juddgement</t>
  </si>
  <si>
    <t>Longblack</t>
  </si>
  <si>
    <t>MLegz13</t>
  </si>
  <si>
    <t>Mslade</t>
  </si>
  <si>
    <t>NEWYEARS</t>
  </si>
  <si>
    <t>RBell</t>
  </si>
  <si>
    <t>RHEUMATOLOGIST</t>
  </si>
  <si>
    <t>SUBSERVE</t>
  </si>
  <si>
    <t>TRuly</t>
  </si>
  <si>
    <t>Tfleeman</t>
  </si>
  <si>
    <t>agnency</t>
  </si>
  <si>
    <t>alegal</t>
  </si>
  <si>
    <t>anoymousme</t>
  </si>
  <si>
    <t>autodialed</t>
  </si>
  <si>
    <t>calller</t>
  </si>
  <si>
    <t>colleft</t>
  </si>
  <si>
    <t>conusmer</t>
  </si>
  <si>
    <t>coopertaed</t>
  </si>
  <si>
    <t>crediters</t>
  </si>
  <si>
    <t>damanages</t>
  </si>
  <si>
    <t>dispue</t>
  </si>
  <si>
    <t>disregaring</t>
  </si>
  <si>
    <t>drose977</t>
  </si>
  <si>
    <t>ebtor</t>
  </si>
  <si>
    <t>emmacollector</t>
  </si>
  <si>
    <t>endore</t>
  </si>
  <si>
    <t>eoscar</t>
  </si>
  <si>
    <t>explointing</t>
  </si>
  <si>
    <t>guraranteed</t>
  </si>
  <si>
    <t>impicitly</t>
  </si>
  <si>
    <t>incurracately</t>
  </si>
  <si>
    <t>iscovery</t>
  </si>
  <si>
    <t>iunsurance</t>
  </si>
  <si>
    <t>jfearon</t>
  </si>
  <si>
    <t>josephusmyer</t>
  </si>
  <si>
    <t>laguish</t>
  </si>
  <si>
    <t>lastname1@company</t>
  </si>
  <si>
    <t>lastname@company</t>
  </si>
  <si>
    <t>legidimate</t>
  </si>
  <si>
    <t>litgation</t>
  </si>
  <si>
    <t>majotiry</t>
  </si>
  <si>
    <t>mistargeted</t>
  </si>
  <si>
    <t>or15</t>
  </si>
  <si>
    <t>paramound</t>
  </si>
  <si>
    <t>passify</t>
  </si>
  <si>
    <t>paythefiddler</t>
  </si>
  <si>
    <t>puninshing</t>
  </si>
  <si>
    <t>purchasors</t>
  </si>
  <si>
    <t>querstions</t>
  </si>
  <si>
    <t>recipeint</t>
  </si>
  <si>
    <t>repying</t>
  </si>
  <si>
    <t>robodial</t>
  </si>
  <si>
    <t>stanadrized</t>
  </si>
  <si>
    <t>subservice</t>
  </si>
  <si>
    <t>subservices</t>
  </si>
  <si>
    <t>superseed</t>
  </si>
  <si>
    <t>taxguy</t>
  </si>
  <si>
    <t>teethless</t>
  </si>
  <si>
    <t>topwithspoofedcallerID</t>
  </si>
  <si>
    <t>ultimatel</t>
  </si>
  <si>
    <t>unfaird</t>
  </si>
  <si>
    <t>uninvolvement</t>
  </si>
  <si>
    <t>wanrings</t>
  </si>
  <si>
    <t>wkill</t>
  </si>
  <si>
    <t>Type</t>
  </si>
  <si>
    <t>Code reference</t>
  </si>
  <si>
    <t>Part of phone number</t>
  </si>
  <si>
    <t>Example</t>
  </si>
  <si>
    <t>Username</t>
  </si>
  <si>
    <t>Mispell</t>
  </si>
  <si>
    <t>Bill Bartmann</t>
  </si>
  <si>
    <t>Care Giving</t>
  </si>
  <si>
    <t>Acronym</t>
  </si>
  <si>
    <t>Technical term</t>
  </si>
  <si>
    <t>Special Name</t>
  </si>
  <si>
    <t>Judgement</t>
  </si>
  <si>
    <t>??</t>
  </si>
  <si>
    <t>Unusual Word</t>
  </si>
  <si>
    <t>New Year's</t>
  </si>
  <si>
    <t>agency</t>
  </si>
  <si>
    <t>a legal</t>
  </si>
  <si>
    <t>Compound word</t>
  </si>
  <si>
    <t>auto dialed</t>
  </si>
  <si>
    <t>caller</t>
  </si>
  <si>
    <t>collect</t>
  </si>
  <si>
    <t>consumer</t>
  </si>
  <si>
    <t>cooperated</t>
  </si>
  <si>
    <t>creditors</t>
  </si>
  <si>
    <t>damages</t>
  </si>
  <si>
    <t>dispute</t>
  </si>
  <si>
    <t>disregarding</t>
  </si>
  <si>
    <t>debtor</t>
  </si>
  <si>
    <t>endorse</t>
  </si>
  <si>
    <t>e-OSCAR</t>
  </si>
  <si>
    <t>exploiting</t>
  </si>
  <si>
    <t>guardanteed</t>
  </si>
  <si>
    <t>implicitly</t>
  </si>
  <si>
    <t>inaccurately</t>
  </si>
  <si>
    <t>discovery</t>
  </si>
  <si>
    <t>insurance</t>
  </si>
  <si>
    <t>languish</t>
  </si>
  <si>
    <t>legitimate</t>
  </si>
  <si>
    <t>litigation</t>
  </si>
  <si>
    <t>majority</t>
  </si>
  <si>
    <t>mis targeted</t>
  </si>
  <si>
    <t>or 15</t>
  </si>
  <si>
    <t>paramount</t>
  </si>
  <si>
    <t>punishing</t>
  </si>
  <si>
    <t>purchasers</t>
  </si>
  <si>
    <t>questions</t>
  </si>
  <si>
    <t>recipient</t>
  </si>
  <si>
    <t>repaying</t>
  </si>
  <si>
    <t>standardized</t>
  </si>
  <si>
    <t>supersede</t>
  </si>
  <si>
    <t>tax guy</t>
  </si>
  <si>
    <t>toothless</t>
  </si>
  <si>
    <t>ultimately</t>
  </si>
  <si>
    <t>unfair</t>
  </si>
  <si>
    <t>non-involvement</t>
  </si>
  <si>
    <t>warnings</t>
  </si>
  <si>
    <t>will</t>
  </si>
  <si>
    <t>!!!</t>
  </si>
  <si>
    <t>???</t>
  </si>
  <si>
    <t>?!?</t>
  </si>
  <si>
    <t>!?!</t>
  </si>
  <si>
    <t>?!</t>
  </si>
  <si>
    <t>!?</t>
  </si>
  <si>
    <t>!!</t>
  </si>
  <si>
    <t>''</t>
  </si>
  <si>
    <t>Possible Correction</t>
  </si>
  <si>
    <t>Separators:</t>
  </si>
  <si>
    <t>Tokens:</t>
  </si>
  <si>
    <t>Orphans:</t>
  </si>
  <si>
    <t>Galassi, Lippi, Torroni</t>
  </si>
  <si>
    <t>Original Paper</t>
  </si>
  <si>
    <t>-0386</t>
  </si>
  <si>
    <t>-4530</t>
  </si>
  <si>
    <t>-4584</t>
  </si>
  <si>
    <t>-7724</t>
  </si>
  <si>
    <t>-lrb-</t>
  </si>
  <si>
    <t>-lsb-</t>
  </si>
  <si>
    <t>-rrb-</t>
  </si>
  <si>
    <t>-rsb-</t>
  </si>
  <si>
    <t>1.000.00</t>
  </si>
  <si>
    <t>102-243</t>
  </si>
  <si>
    <t>1022.43</t>
  </si>
  <si>
    <t>176000.00</t>
  </si>
  <si>
    <t>252-808-7969 571</t>
  </si>
  <si>
    <t>2 1/2</t>
  </si>
  <si>
    <t>407-712-3093 213</t>
  </si>
  <si>
    <t>427307</t>
  </si>
  <si>
    <t>600.2952</t>
  </si>
  <si>
    <t>706-913-1192 808</t>
  </si>
  <si>
    <t>757.24</t>
  </si>
  <si>
    <t>804-721-3193 678</t>
  </si>
  <si>
    <t>808-792-8186 46264</t>
  </si>
  <si>
    <t>858-240-4079</t>
  </si>
  <si>
    <t>858-345-4076 858</t>
  </si>
  <si>
    <t>858-568-7632 805</t>
  </si>
  <si>
    <t>908-505-9008 800</t>
  </si>
  <si>
    <t>act.it</t>
  </si>
  <si>
    <t>agency/company</t>
  </si>
  <si>
    <t>altogether.they</t>
  </si>
  <si>
    <t>application/paperwork</t>
  </si>
  <si>
    <t>arrangement.long</t>
  </si>
  <si>
    <t>at.yes</t>
  </si>
  <si>
    <t>attorneys/debt</t>
  </si>
  <si>
    <t>benefit.my</t>
  </si>
  <si>
    <t>beog</t>
  </si>
  <si>
    <t>bill/debt</t>
  </si>
  <si>
    <t>billbartmann</t>
  </si>
  <si>
    <t>billbatram</t>
  </si>
  <si>
    <t>bonzarel</t>
  </si>
  <si>
    <t>book/internet</t>
  </si>
  <si>
    <t>c&amp;d</t>
  </si>
  <si>
    <t>call-blocking</t>
  </si>
  <si>
    <t>call/letter</t>
  </si>
  <si>
    <t>cards.no</t>
  </si>
  <si>
    <t>caregiver.and</t>
  </si>
  <si>
    <t>cfpb</t>
  </si>
  <si>
    <t>check.they</t>
  </si>
  <si>
    <t>collection.since</t>
  </si>
  <si>
    <t>collector/creditor</t>
  </si>
  <si>
    <t>collector/debt</t>
  </si>
  <si>
    <t>collectors.a</t>
  </si>
  <si>
    <t>collectors/creditors</t>
  </si>
  <si>
    <t>collectors/debt</t>
  </si>
  <si>
    <t>comments/hearings</t>
  </si>
  <si>
    <t>communicationand</t>
  </si>
  <si>
    <t>company/employee</t>
  </si>
  <si>
    <t>compliance-safety-accountability</t>
  </si>
  <si>
    <t>consumer-initiated</t>
  </si>
  <si>
    <t>consumer.one</t>
  </si>
  <si>
    <t>consumer/debtor</t>
  </si>
  <si>
    <t>consumers!i</t>
  </si>
  <si>
    <t>consumers.my</t>
  </si>
  <si>
    <t>consumers/debtors</t>
  </si>
  <si>
    <t>contract/itemized</t>
  </si>
  <si>
    <t>contract/note</t>
  </si>
  <si>
    <t>cost.in</t>
  </si>
  <si>
    <t>countybut</t>
  </si>
  <si>
    <t>create/own</t>
  </si>
  <si>
    <t>credit-protector</t>
  </si>
  <si>
    <t>credit/collector</t>
  </si>
  <si>
    <t>creditor/collector</t>
  </si>
  <si>
    <t>creditor/debt</t>
  </si>
  <si>
    <t>creditors/buyers</t>
  </si>
  <si>
    <t>crpb</t>
  </si>
  <si>
    <t>daily-protest</t>
  </si>
  <si>
    <t>database/website</t>
  </si>
  <si>
    <t>date-of-service</t>
  </si>
  <si>
    <t>debt-buyers</t>
  </si>
  <si>
    <t>debt-collector</t>
  </si>
  <si>
    <t>debt-collectors</t>
  </si>
  <si>
    <t>debt.a</t>
  </si>
  <si>
    <t>debt.plus</t>
  </si>
  <si>
    <t>debt/amount/and</t>
  </si>
  <si>
    <t>debtor.debts</t>
  </si>
  <si>
    <t>debtor/consumers</t>
  </si>
  <si>
    <t>debtor/defaulter</t>
  </si>
  <si>
    <t>debtors/consumers</t>
  </si>
  <si>
    <t>deceptively.in</t>
  </si>
  <si>
    <t>defaulters.i</t>
  </si>
  <si>
    <t>deferment/forbearance</t>
  </si>
  <si>
    <t>delinquent.furthermore</t>
  </si>
  <si>
    <t>didso</t>
  </si>
  <si>
    <t>disputability</t>
  </si>
  <si>
    <t>dispute.sometimes</t>
  </si>
  <si>
    <t>do.for</t>
  </si>
  <si>
    <t>doctor/laboratory</t>
  </si>
  <si>
    <t>doing.i</t>
  </si>
  <si>
    <t>donotcall</t>
  </si>
  <si>
    <t>e-oscar</t>
  </si>
  <si>
    <t>estate/collections</t>
  </si>
  <si>
    <t>etcand</t>
  </si>
  <si>
    <t>evidence/documents</t>
  </si>
  <si>
    <t>false/unintelligible</t>
  </si>
  <si>
    <t>fdic-insured</t>
  </si>
  <si>
    <t>federally/state</t>
  </si>
  <si>
    <t>fee.my</t>
  </si>
  <si>
    <t>fees/surcharges</t>
  </si>
  <si>
    <t>first.lastname1@company.comthe</t>
  </si>
  <si>
    <t>first.lastname@company.com</t>
  </si>
  <si>
    <t>flanigan.we</t>
  </si>
  <si>
    <t>free-to-end-user</t>
  </si>
  <si>
    <t>from_ill_annoy</t>
  </si>
  <si>
    <t>further.requiring</t>
  </si>
  <si>
    <t>hearing.as</t>
  </si>
  <si>
    <t>her/workplace</t>
  </si>
  <si>
    <t>here.despite</t>
  </si>
  <si>
    <t>here.education</t>
  </si>
  <si>
    <t>here.however</t>
  </si>
  <si>
    <t>hook.it</t>
  </si>
  <si>
    <t>hour.they</t>
  </si>
  <si>
    <t>hour.this</t>
  </si>
  <si>
    <t>humiliating!my</t>
  </si>
  <si>
    <t>i.v.r.</t>
  </si>
  <si>
    <t>iardc</t>
  </si>
  <si>
    <t>information.i</t>
  </si>
  <si>
    <t>initial.i</t>
  </si>
  <si>
    <t>initials.it</t>
  </si>
  <si>
    <t>insidearm</t>
  </si>
  <si>
    <t>institutions/others</t>
  </si>
  <si>
    <t>investigate/verify</t>
  </si>
  <si>
    <t>involved.second</t>
  </si>
  <si>
    <t>is.if</t>
  </si>
  <si>
    <t>issue.usually</t>
  </si>
  <si>
    <t>issues.however</t>
  </si>
  <si>
    <t>it.otherwise</t>
  </si>
  <si>
    <t>jclark53</t>
  </si>
  <si>
    <t>jeffreyjon</t>
  </si>
  <si>
    <t>juddgement</t>
  </si>
  <si>
    <t>judge.i</t>
  </si>
  <si>
    <t>judge.the</t>
  </si>
  <si>
    <t>judgement.i</t>
  </si>
  <si>
    <t>judgment.therefore</t>
  </si>
  <si>
    <t>july-december</t>
  </si>
  <si>
    <t>landlords/property</t>
  </si>
  <si>
    <t>law.cut</t>
  </si>
  <si>
    <t>lender/creditor</t>
  </si>
  <si>
    <t>lender/third</t>
  </si>
  <si>
    <t>letters.this</t>
  </si>
  <si>
    <t>liedand</t>
  </si>
  <si>
    <t>limitation.notification</t>
  </si>
  <si>
    <t>limitations.i</t>
  </si>
  <si>
    <t>list.robo</t>
  </si>
  <si>
    <t>litigation.i</t>
  </si>
  <si>
    <t>local/municipal/state</t>
  </si>
  <si>
    <t>longblack</t>
  </si>
  <si>
    <t>made.a</t>
  </si>
  <si>
    <t>mail.these</t>
  </si>
  <si>
    <t>making/taking</t>
  </si>
  <si>
    <t>marginalized.more</t>
  </si>
  <si>
    <t>mini-miranda</t>
  </si>
  <si>
    <t>mini-mirandas</t>
  </si>
  <si>
    <t>misapplied/lost</t>
  </si>
  <si>
    <t>mlegz13</t>
  </si>
  <si>
    <t>mobile-cell</t>
  </si>
  <si>
    <t>month.everyone</t>
  </si>
  <si>
    <t>mortgage.i</t>
  </si>
  <si>
    <t>mslade</t>
  </si>
  <si>
    <t>name!there</t>
  </si>
  <si>
    <t>name.we</t>
  </si>
  <si>
    <t>names.and</t>
  </si>
  <si>
    <t>names.i</t>
  </si>
  <si>
    <t>needed.all</t>
  </si>
  <si>
    <t>note.i</t>
  </si>
  <si>
    <t>obligations.perhaps</t>
  </si>
  <si>
    <t>ocga</t>
  </si>
  <si>
    <t>ones.heartbreaking</t>
  </si>
  <si>
    <t>others.on</t>
  </si>
  <si>
    <t>otherwise.i</t>
  </si>
  <si>
    <t>owe.i</t>
  </si>
  <si>
    <t>owner/debt</t>
  </si>
  <si>
    <t>owners/debt</t>
  </si>
  <si>
    <t>pain.i</t>
  </si>
  <si>
    <t>paper/electronic</t>
  </si>
  <si>
    <t>parents.however</t>
  </si>
  <si>
    <t>partymany</t>
  </si>
  <si>
    <t>paying.instead</t>
  </si>
  <si>
    <t>payment.i</t>
  </si>
  <si>
    <t>payment.ii</t>
  </si>
  <si>
    <t>payments.i</t>
  </si>
  <si>
    <t>permanent.partial</t>
  </si>
  <si>
    <t>perp-walk</t>
  </si>
  <si>
    <t>person.we</t>
  </si>
  <si>
    <t>pin.it</t>
  </si>
  <si>
    <t>platform.i</t>
  </si>
  <si>
    <t>post-default</t>
  </si>
  <si>
    <t>practices.procedural</t>
  </si>
  <si>
    <t>problematicsince</t>
  </si>
  <si>
    <t>profits.the</t>
  </si>
  <si>
    <t>quo-type</t>
  </si>
  <si>
    <t>rbell</t>
  </si>
  <si>
    <t>re-externalize</t>
  </si>
  <si>
    <t>reg/law</t>
  </si>
  <si>
    <t>registered/certified</t>
  </si>
  <si>
    <t>report.and</t>
  </si>
  <si>
    <t>report.if</t>
  </si>
  <si>
    <t>residence-venue</t>
  </si>
  <si>
    <t>response.it</t>
  </si>
  <si>
    <t>retiree.i</t>
  </si>
  <si>
    <t>rewarded/acknowledged</t>
  </si>
  <si>
    <t>right!why</t>
  </si>
  <si>
    <t>right-party</t>
  </si>
  <si>
    <t>ro-bo</t>
  </si>
  <si>
    <t>robo-caller</t>
  </si>
  <si>
    <t>robo-callers</t>
  </si>
  <si>
    <t>robo-dialer</t>
  </si>
  <si>
    <t>robo-dialers</t>
  </si>
  <si>
    <t>robo-repeat</t>
  </si>
  <si>
    <t>same.why</t>
  </si>
  <si>
    <t>savings.i</t>
  </si>
  <si>
    <t>scammers.email</t>
  </si>
  <si>
    <t>scofflaws.no</t>
  </si>
  <si>
    <t>september-october</t>
  </si>
  <si>
    <t>seriously.there</t>
  </si>
  <si>
    <t>served/subserved</t>
  </si>
  <si>
    <t>service.it</t>
  </si>
  <si>
    <t>servicemember/customer</t>
  </si>
  <si>
    <t>since.i</t>
  </si>
  <si>
    <t>single-point-of-contact</t>
  </si>
  <si>
    <t>skip-trace</t>
  </si>
  <si>
    <t>so.however</t>
  </si>
  <si>
    <t>so.please</t>
  </si>
  <si>
    <t>spammers/hackers</t>
  </si>
  <si>
    <t>specific.i</t>
  </si>
  <si>
    <t>start.i</t>
  </si>
  <si>
    <t>started.i</t>
  </si>
  <si>
    <t>statements/etc</t>
  </si>
  <si>
    <t>steps.i</t>
  </si>
  <si>
    <t>stopwithspoofedcallerid</t>
  </si>
  <si>
    <t>summons/complaint</t>
  </si>
  <si>
    <t>taken.however</t>
  </si>
  <si>
    <t>taken.i</t>
  </si>
  <si>
    <t>tcpa</t>
  </si>
  <si>
    <t>tfleeman</t>
  </si>
  <si>
    <t>that.even</t>
  </si>
  <si>
    <t>them.unfortunately</t>
  </si>
  <si>
    <t>thing.they</t>
  </si>
  <si>
    <t>this.no</t>
  </si>
  <si>
    <t>three.they</t>
  </si>
  <si>
    <t>time/call/texting</t>
  </si>
  <si>
    <t>tricky.this</t>
  </si>
  <si>
    <t>truly-wronged</t>
  </si>
  <si>
    <t>udaap</t>
  </si>
  <si>
    <t>un-performing</t>
  </si>
  <si>
    <t>updated/reported</t>
  </si>
  <si>
    <t>value.the</t>
  </si>
  <si>
    <t>violators.collectors</t>
  </si>
  <si>
    <t>wagesbut</t>
  </si>
  <si>
    <t>well.let</t>
  </si>
  <si>
    <t>well.three</t>
  </si>
  <si>
    <t>work-it-out</t>
  </si>
  <si>
    <t>years.they</t>
  </si>
  <si>
    <t>4 1/2</t>
  </si>
  <si>
    <t>agency.as</t>
  </si>
  <si>
    <t>agency.we</t>
  </si>
  <si>
    <t>all.a</t>
  </si>
  <si>
    <t>all.this</t>
  </si>
  <si>
    <t>already.and</t>
  </si>
  <si>
    <t>attorney/debt</t>
  </si>
  <si>
    <t>auto-dials</t>
  </si>
  <si>
    <t>available.and</t>
  </si>
  <si>
    <t>banks/credit</t>
  </si>
  <si>
    <t>behavior.i</t>
  </si>
  <si>
    <t>behaviors.like</t>
  </si>
  <si>
    <t>bill.she</t>
  </si>
  <si>
    <t>call.when</t>
  </si>
  <si>
    <t>calls.it</t>
  </si>
  <si>
    <t>cared.then</t>
  </si>
  <si>
    <t>caregiver.by</t>
  </si>
  <si>
    <t>cease-communication</t>
  </si>
  <si>
    <t>cmrr</t>
  </si>
  <si>
    <t>collector.she</t>
  </si>
  <si>
    <t>consumer-collector</t>
  </si>
  <si>
    <t>consumer.for</t>
  </si>
  <si>
    <t>consumer.this</t>
  </si>
  <si>
    <t>credit.i</t>
  </si>
  <si>
    <t>creditor/plaintiff</t>
  </si>
  <si>
    <t>debt.but</t>
  </si>
  <si>
    <t>deleted.if</t>
  </si>
  <si>
    <t>dispute.by</t>
  </si>
  <si>
    <t>enough.take</t>
  </si>
  <si>
    <t>filed.you</t>
  </si>
  <si>
    <t>foti-compliant</t>
  </si>
  <si>
    <t>free-to-end</t>
  </si>
  <si>
    <t>furnisher/debt</t>
  </si>
  <si>
    <t>help/assistance</t>
  </si>
  <si>
    <t>her.from</t>
  </si>
  <si>
    <t>information.what</t>
  </si>
  <si>
    <t>internally.nobody</t>
  </si>
  <si>
    <t>largely-unregulated</t>
  </si>
  <si>
    <t>letter/invoice/statement</t>
  </si>
  <si>
    <t>loan.this</t>
  </si>
  <si>
    <t>made.the</t>
  </si>
  <si>
    <t>me.however</t>
  </si>
  <si>
    <t>met.without</t>
  </si>
  <si>
    <t>money?they</t>
  </si>
  <si>
    <t>narcissistic/public/storybook</t>
  </si>
  <si>
    <t>neighbor.especially</t>
  </si>
  <si>
    <t>online/email</t>
  </si>
  <si>
    <t>otherwise.my</t>
  </si>
  <si>
    <t>over.then</t>
  </si>
  <si>
    <t>owe.it</t>
  </si>
  <si>
    <t>owed.if</t>
  </si>
  <si>
    <t>owed.this</t>
  </si>
  <si>
    <t>parent.it</t>
  </si>
  <si>
    <t>pay.as</t>
  </si>
  <si>
    <t>possession-perhaps</t>
  </si>
  <si>
    <t>pretrial-hearings</t>
  </si>
  <si>
    <t>process.my</t>
  </si>
  <si>
    <t>report.another</t>
  </si>
  <si>
    <t>reported.in</t>
  </si>
  <si>
    <t>services.but</t>
  </si>
  <si>
    <t>services.i</t>
  </si>
  <si>
    <t>sharks.</t>
  </si>
  <si>
    <t>state-then</t>
  </si>
  <si>
    <t>there.its</t>
  </si>
  <si>
    <t>time.asking</t>
  </si>
  <si>
    <t>time.how</t>
  </si>
  <si>
    <t>trivial.when</t>
  </si>
  <si>
    <t>up.those</t>
  </si>
  <si>
    <t>useless.this</t>
  </si>
  <si>
    <t>valid.collection</t>
  </si>
  <si>
    <t>validation.as</t>
  </si>
  <si>
    <t>was.i</t>
  </si>
  <si>
    <t>workers.one</t>
  </si>
  <si>
    <t>Coverage:</t>
  </si>
  <si>
    <t>Preprocessed</t>
  </si>
  <si>
    <t>No preprocess</t>
  </si>
  <si>
    <t>Preprocessed+Tran</t>
  </si>
  <si>
    <t>% of links</t>
  </si>
  <si>
    <t>Reported (about)</t>
  </si>
  <si>
    <t>Tran+Preprocessed+Tran</t>
  </si>
  <si>
    <t>The same as Preprocessed+Tran</t>
  </si>
  <si>
    <t>Nested</t>
  </si>
  <si>
    <t>Nested+Tran</t>
  </si>
  <si>
    <t>Decomposition</t>
  </si>
  <si>
    <t>Original paper (about)</t>
  </si>
  <si>
    <t>Comparison</t>
  </si>
  <si>
    <t>Validation</t>
  </si>
  <si>
    <t>partyMany</t>
  </si>
  <si>
    <t>communication and</t>
  </si>
  <si>
    <t>county but</t>
  </si>
  <si>
    <t>did so</t>
  </si>
  <si>
    <t>etc and</t>
  </si>
  <si>
    <t>lied and</t>
  </si>
  <si>
    <t>party Many</t>
  </si>
  <si>
    <t>problematic since</t>
  </si>
  <si>
    <t>wages but</t>
  </si>
  <si>
    <t>Bigger text</t>
  </si>
  <si>
    <t>Bigger proposition</t>
  </si>
  <si>
    <t>New_1: Preprocessed+Tran</t>
  </si>
  <si>
    <t>Nested+Tran+noRef</t>
  </si>
  <si>
    <t>Preprocessed+Tran+noRef</t>
  </si>
  <si>
    <t>New_2: Preprocessed+Tran+noRef</t>
  </si>
  <si>
    <t>Links</t>
  </si>
  <si>
    <t>True</t>
  </si>
  <si>
    <t>False</t>
  </si>
  <si>
    <t>Prop_type</t>
  </si>
  <si>
    <t>Relation_type</t>
  </si>
  <si>
    <t>reasons</t>
  </si>
  <si>
    <t>inv_reasons</t>
  </si>
  <si>
    <t>evidences</t>
  </si>
  <si>
    <t>inv_evidences</t>
  </si>
  <si>
    <t>None</t>
  </si>
  <si>
    <t>class encoding</t>
  </si>
  <si>
    <t>10000</t>
  </si>
  <si>
    <t>01000</t>
  </si>
  <si>
    <t>00100</t>
  </si>
  <si>
    <t>00010</t>
  </si>
  <si>
    <t>00001</t>
  </si>
  <si>
    <t>policy</t>
  </si>
  <si>
    <t>fact</t>
  </si>
  <si>
    <t>testimony</t>
  </si>
  <si>
    <t>value</t>
  </si>
  <si>
    <t>reference</t>
  </si>
  <si>
    <t>10</t>
  </si>
  <si>
    <t>01</t>
  </si>
  <si>
    <t>epoch</t>
  </si>
  <si>
    <t>link_output_L_acc</t>
  </si>
  <si>
    <t>link_output_L_loss</t>
  </si>
  <si>
    <t>loss</t>
  </si>
  <si>
    <t>relation_output_L_acc</t>
  </si>
  <si>
    <t>relation_output_L_loss</t>
  </si>
  <si>
    <t>source_output_L_acc</t>
  </si>
  <si>
    <t>source_output_L_loss</t>
  </si>
  <si>
    <t>target_output_L_acc</t>
  </si>
  <si>
    <t>target_output_L_loss</t>
  </si>
  <si>
    <t>val_link_output_L_acc</t>
  </si>
  <si>
    <t>val_link_output_L_loss</t>
  </si>
  <si>
    <t>val_loss</t>
  </si>
  <si>
    <t>val_relation_output_L_acc</t>
  </si>
  <si>
    <t>val_relation_output_L_loss</t>
  </si>
  <si>
    <t>val_source_output_L_acc</t>
  </si>
  <si>
    <t>val_source_output_L_loss</t>
  </si>
  <si>
    <t>val_target_output_L_acc</t>
  </si>
  <si>
    <t>val_target_output_L_loss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</si>
</sst>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3" borderId="7" xfId="0" applyNumberFormat="1" applyFont="1" applyFill="1" applyBorder="1"/>
    <xf numFmtId="49" fontId="0" fillId="0" borderId="7" xfId="0" applyNumberFormat="1" applyFont="1" applyBorder="1"/>
    <xf numFmtId="0" fontId="2" fillId="0" borderId="0" xfId="0" applyFont="1" applyAlignment="1">
      <alignment horizontal="left"/>
    </xf>
    <xf numFmtId="0" fontId="1" fillId="2" borderId="9" xfId="0" applyFont="1" applyFill="1" applyBorder="1"/>
    <xf numFmtId="49" fontId="0" fillId="0" borderId="0" xfId="0" applyNumberFormat="1" applyFont="1" applyBorder="1"/>
    <xf numFmtId="49" fontId="0" fillId="3" borderId="0" xfId="0" applyNumberFormat="1" applyFont="1" applyFill="1" applyBorder="1"/>
    <xf numFmtId="49" fontId="0" fillId="0" borderId="7" xfId="0" applyNumberFormat="1" applyBorder="1"/>
    <xf numFmtId="49" fontId="0" fillId="0" borderId="8" xfId="0" applyNumberFormat="1" applyBorder="1"/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0" fontId="3" fillId="0" borderId="6" xfId="0" applyNumberFormat="1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10" fontId="0" fillId="0" borderId="6" xfId="0" applyNumberFormat="1" applyFont="1" applyBorder="1" applyAlignment="1">
      <alignment vertical="center" wrapText="1"/>
    </xf>
    <xf numFmtId="0" fontId="0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</cellXfs>
  <cellStyles count="1">
    <cellStyle name="Normale" xfId="0" builtinId="0"/>
  </cellStyles>
  <dxfs count="105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border outline="0">
        <top style="medium">
          <color theme="1"/>
        </top>
      </border>
    </dxf>
    <dxf>
      <numFmt numFmtId="30" formatCode="@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1402B-EDE0-4970-958E-86D71DB56C9D}" name="Tabella1" displayName="Tabella1" ref="A2:H6" totalsRowShown="0" headerRowDxfId="104" dataDxfId="102" headerRowBorderDxfId="103" tableBorderDxfId="101" totalsRowBorderDxfId="100">
  <autoFilter ref="A2:H6" xr:uid="{B8DF26DF-8A5C-4465-9A46-D108F1D39550}"/>
  <tableColumns count="8">
    <tableColumn id="1" xr3:uid="{CA369CDE-34B9-41E7-8726-282A7E63875C}" name="Dataset" dataDxfId="99"/>
    <tableColumn id="2" xr3:uid="{ACA6AC71-0980-4A12-A40E-D3CCDFBD024F}" name="Documents" dataDxfId="98"/>
    <tableColumn id="3" xr3:uid="{BCC1E130-B338-4E03-A1F3-289CD41ACC8A}" name="Propositions" dataDxfId="97"/>
    <tableColumn id="4" xr3:uid="{BD29F3E3-5890-430F-930F-2E9D2B5E9D62}" name="Possible Couples" dataDxfId="96"/>
    <tableColumn id="5" xr3:uid="{A3811466-5C2E-49C9-8F8B-74332BC1D930}" name="Link a to b" dataDxfId="95"/>
    <tableColumn id="14" xr3:uid="{C7A6B97B-59E7-4AE8-9172-4D252C9DD682}" name="% of links" dataDxfId="94">
      <calculatedColumnFormula>Tabella1[[#This Row],[Link a to b]]/Tabella1[[#This Row],[Possible Couples]]</calculatedColumnFormula>
    </tableColumn>
    <tableColumn id="6" xr3:uid="{75337FAD-F22A-4394-885E-44EFF9BF31DC}" name="Reasons" dataDxfId="93"/>
    <tableColumn id="7" xr3:uid="{3CA0BEAF-7425-41CD-9FBF-96DB28280175}" name="Evidences" dataDxfId="92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653598-4BCE-40C8-920D-D94CDDACC208}" name="Tabella4" displayName="Tabella4" ref="I7:I391" totalsRowShown="0" headerRowDxfId="7" dataDxfId="5" headerRowBorderDxfId="6" tableBorderDxfId="4">
  <autoFilter ref="I7:I391" xr:uid="{392DCD6B-B95B-48B5-B297-DFD75B75F5A5}"/>
  <sortState ref="I8:I311">
    <sortCondition ref="I7:I311"/>
  </sortState>
  <tableColumns count="1">
    <tableColumn id="1" xr3:uid="{B84EEBE0-0A8F-4F1C-8457-8A7773579D19}" name="Orphans" dataDxfId="3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BCA6AC-BA9D-4C0A-B44A-A09A7A220EF5}" name="Tabella11" displayName="Tabella11" ref="A5:B7" totalsRowShown="0">
  <autoFilter ref="A5:B7" xr:uid="{BC766496-3F9B-4115-9897-6443154B6554}"/>
  <tableColumns count="2">
    <tableColumn id="1" xr3:uid="{3025EE41-34DE-47BC-871F-BA2D66AFC177}" name="Links"/>
    <tableColumn id="2" xr3:uid="{11E2A859-10EC-409B-A473-1184098C5DC4}" name="class encoding" dataDxfId="2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3F242B-6C01-4E5C-A915-88D9D8F7F685}" name="Tabella12" displayName="Tabella12" ref="A16:B21" totalsRowShown="0">
  <autoFilter ref="A16:B21" xr:uid="{C114F650-B743-4CAC-AC3D-B8096E2CBDBF}"/>
  <tableColumns count="2">
    <tableColumn id="1" xr3:uid="{9DEE49BD-F18A-44CB-AC66-B090578AA7ED}" name="Relation_type"/>
    <tableColumn id="2" xr3:uid="{B174E6BF-6610-4A53-82D4-0C8982678EBF}" name="class encoding" dataDxfId="1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68FEB9B-F92F-4335-975A-CC4049BCB98B}" name="Tabella13" displayName="Tabella13" ref="A9:B14" totalsRowShown="0">
  <autoFilter ref="A9:B14" xr:uid="{5BEAD9B4-1AD9-47E4-9E95-17F2CC000333}"/>
  <tableColumns count="2">
    <tableColumn id="1" xr3:uid="{59CF9673-D472-44C7-86E9-3705AC003285}" name="Prop_type"/>
    <tableColumn id="2" xr3:uid="{57C5F1FD-D8CF-47D7-8F34-F79231455E4F}" name="class encoding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88AAFC-246F-401F-9671-5F20146DA3FD}" name="Tabella16" displayName="Tabella16" ref="A9:H13" totalsRowShown="0" headerRowDxfId="91" dataDxfId="89" headerRowBorderDxfId="90" tableBorderDxfId="88" totalsRowBorderDxfId="87">
  <autoFilter ref="A9:H13" xr:uid="{FCD6E75C-F75E-4C9A-AA48-4CB57089914B}"/>
  <tableColumns count="8">
    <tableColumn id="1" xr3:uid="{A5F184CB-9A77-46D9-9790-C2E16F72CA41}" name="Dataset" dataDxfId="86"/>
    <tableColumn id="2" xr3:uid="{73555D25-80A7-4A0D-A6A3-2782538BA848}" name="Documents" dataDxfId="85"/>
    <tableColumn id="3" xr3:uid="{3CB2B736-6298-4727-8413-6CCB0AE6BEA9}" name="Propositions" dataDxfId="84"/>
    <tableColumn id="4" xr3:uid="{97FD20B0-81EF-453B-B39F-F8E4A8133BB5}" name="Possible Couples" dataDxfId="83"/>
    <tableColumn id="5" xr3:uid="{AD691FFB-19F7-401B-8A88-55200F92DAD9}" name="Link a to b" dataDxfId="82"/>
    <tableColumn id="14" xr3:uid="{8B2C4B5D-DBA0-4C77-9DF3-101B72CF0F15}" name="% of links" dataDxfId="81">
      <calculatedColumnFormula>Tabella16[[#This Row],[Link a to b]]/Tabella16[[#This Row],[Possible Couples]]</calculatedColumnFormula>
    </tableColumn>
    <tableColumn id="6" xr3:uid="{358CD93B-021B-42D4-9D2B-67AECC4BF387}" name="Reasons" dataDxfId="80"/>
    <tableColumn id="7" xr3:uid="{1904F305-49BF-4408-B8AF-9B19C294949C}" name="Evidences" dataDxfId="79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3596FE-F059-494D-846C-563ED3E79F63}" name="Tabella17" displayName="Tabella17" ref="A16:H20" totalsRowShown="0" headerRowDxfId="78" dataDxfId="76" headerRowBorderDxfId="77" tableBorderDxfId="75" totalsRowBorderDxfId="74">
  <autoFilter ref="A16:H20" xr:uid="{F9532D6B-DB85-4068-8DD1-BDAD398AC44F}"/>
  <tableColumns count="8">
    <tableColumn id="1" xr3:uid="{C60DF36E-B3A9-4CD2-8BB0-4220E37F627E}" name="Dataset" dataDxfId="73"/>
    <tableColumn id="2" xr3:uid="{ECFA86DA-880A-4119-809B-9388A727CB29}" name="Documents" dataDxfId="72"/>
    <tableColumn id="3" xr3:uid="{4F904DAB-4FB2-435A-B8AA-53BEF5040BEF}" name="Propositions" dataDxfId="71"/>
    <tableColumn id="4" xr3:uid="{A17E8457-43F8-45D9-9C00-C7536C33CDEB}" name="Possible Couples" dataDxfId="70"/>
    <tableColumn id="5" xr3:uid="{01CEF3A0-0386-427F-B981-49341C7DC43C}" name="Link a to b" dataDxfId="69"/>
    <tableColumn id="14" xr3:uid="{DFD5406D-6F63-487B-9D14-2E402458D0F0}" name="% of links" dataDxfId="68">
      <calculatedColumnFormula>Tabella17[[#This Row],[Link a to b]]/Tabella17[[#This Row],[Possible Couples]]</calculatedColumnFormula>
    </tableColumn>
    <tableColumn id="6" xr3:uid="{05BD57B0-3C04-4851-AE2E-691295F97100}" name="Reasons" dataDxfId="67"/>
    <tableColumn id="7" xr3:uid="{4A5BB2D1-6733-415E-927E-205B8501275F}" name="Evidences" dataDxfId="6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D22827-D9E4-4508-B6E1-BC45298C91AC}" name="Tabella19" displayName="Tabella19" ref="A33:H38" totalsRowShown="0" headerRowDxfId="65" dataDxfId="63" headerRowBorderDxfId="64" tableBorderDxfId="62" totalsRowBorderDxfId="61">
  <autoFilter ref="A33:H38" xr:uid="{CFE43388-D646-4A13-816D-2D415F1D66FA}"/>
  <tableColumns count="8">
    <tableColumn id="1" xr3:uid="{29C51453-C079-44E9-9E3E-07B6ACA7C8B9}" name="Dataset" dataDxfId="60"/>
    <tableColumn id="2" xr3:uid="{774A23E3-F143-4D60-8158-FC61317F6794}" name="Documents" dataDxfId="59"/>
    <tableColumn id="3" xr3:uid="{6BD0C2D1-F017-46E1-8D82-2B66AB371230}" name="Propositions" dataDxfId="58"/>
    <tableColumn id="4" xr3:uid="{F9057DAD-559F-45D9-8F8C-ADD2586AC69C}" name="Possible Couples" dataDxfId="57"/>
    <tableColumn id="5" xr3:uid="{FA9FC823-4947-4ABB-B120-7219BC9F16E6}" name="Link a to b" dataDxfId="56"/>
    <tableColumn id="14" xr3:uid="{A18FA8E7-999B-42BD-AC9B-64BDB96AF403}" name="% of links" dataDxfId="55">
      <calculatedColumnFormula>Tabella19[[#This Row],[Link a to b]]/Tabella19[[#This Row],[Possible Couples]]</calculatedColumnFormula>
    </tableColumn>
    <tableColumn id="6" xr3:uid="{8D232B44-D916-4810-9E21-018C455BE00C}" name="Reasons" dataDxfId="54"/>
    <tableColumn id="7" xr3:uid="{2365803B-BA67-4AE9-840C-36A6170D3E1C}" name="Evidences" dataDxfId="53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83B059-9BA5-4F58-A5DF-33CA94B996BA}" name="Tabella1710" displayName="Tabella1710" ref="A26:H30" totalsRowShown="0" headerRowDxfId="52" dataDxfId="50" headerRowBorderDxfId="51" tableBorderDxfId="49" totalsRowBorderDxfId="48">
  <autoFilter ref="A26:H30" xr:uid="{97F2DF88-9C1A-4129-982D-BC41DB941C05}"/>
  <tableColumns count="8">
    <tableColumn id="1" xr3:uid="{4DF23F1D-35BE-435D-952B-6FA0B84A4437}" name="Dataset" dataDxfId="47"/>
    <tableColumn id="2" xr3:uid="{D86CD3BF-8BED-4440-ABD6-E7CC38EE2D19}" name="Documents" dataDxfId="46"/>
    <tableColumn id="3" xr3:uid="{F680D91C-0717-4653-8170-84CB4BF4767B}" name="Propositions" dataDxfId="45"/>
    <tableColumn id="4" xr3:uid="{993F4A91-6AAC-4E43-AF35-1B1001EAEFC3}" name="Possible Couples" dataDxfId="44"/>
    <tableColumn id="5" xr3:uid="{542F0284-3135-4D5D-8006-C8B1B0F8301A}" name="Link a to b" dataDxfId="43"/>
    <tableColumn id="14" xr3:uid="{07987C85-54E9-4927-87C3-56E870DC767A}" name="% of links" dataDxfId="42">
      <calculatedColumnFormula>Tabella1710[[#This Row],[Link a to b]]/Tabella1710[[#This Row],[Possible Couples]]</calculatedColumnFormula>
    </tableColumn>
    <tableColumn id="6" xr3:uid="{FC5D78C1-D55F-4AB5-A981-3593A7B86F71}" name="Reasons" dataDxfId="41"/>
    <tableColumn id="7" xr3:uid="{695530A8-5195-41DB-B014-B29094FEC696}" name="Evidences" dataDxfId="40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AF5FC7-EB53-4B58-BBF1-5D2B4234D6A6}" name="Tabella178" displayName="Tabella178" ref="A43:H47" totalsRowShown="0" headerRowDxfId="39" dataDxfId="37" headerRowBorderDxfId="38" tableBorderDxfId="36" totalsRowBorderDxfId="35">
  <autoFilter ref="A43:H47" xr:uid="{6ED65824-5C55-48F7-8F73-5DEACE45D2A6}"/>
  <tableColumns count="8">
    <tableColumn id="1" xr3:uid="{212B4D2A-64C6-447E-B782-5C0F05B46A7D}" name="Dataset" dataDxfId="34"/>
    <tableColumn id="2" xr3:uid="{2843B8F8-D645-4669-8CAA-F3AFD906716D}" name="Documents" dataDxfId="33"/>
    <tableColumn id="3" xr3:uid="{F27B1521-A1EC-4F44-B27B-F9C4EA21356D}" name="Propositions" dataDxfId="32"/>
    <tableColumn id="4" xr3:uid="{BD89EA83-EABA-468E-82F8-5A4E60669207}" name="Possible Couples" dataDxfId="31"/>
    <tableColumn id="5" xr3:uid="{EA696636-D236-4D54-A2BA-579003E2939C}" name="Link a to b" dataDxfId="30"/>
    <tableColumn id="14" xr3:uid="{36FCC5E6-6DE6-4BC9-8332-1CF1EACDB109}" name="% of links" dataDxfId="29">
      <calculatedColumnFormula>Tabella178[[#This Row],[Link a to b]]/Tabella178[[#This Row],[Possible Couples]]</calculatedColumnFormula>
    </tableColumn>
    <tableColumn id="6" xr3:uid="{029904B8-E8E6-4D06-AD00-1B240F003BAF}" name="Reasons" dataDxfId="28"/>
    <tableColumn id="7" xr3:uid="{986FC0BB-4C94-46F0-9F7A-A9E6B6D90898}" name="Evidences" dataDxfId="27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315DBA-DEF1-4057-AF02-C567D57F25BF}" name="Tabella17811" displayName="Tabella17811" ref="A52:H56" totalsRowShown="0" headerRowDxfId="26" dataDxfId="24" headerRowBorderDxfId="25" tableBorderDxfId="23" totalsRowBorderDxfId="22">
  <autoFilter ref="A52:H56" xr:uid="{9CAAC2D2-862B-479F-A371-99ADD22E7C59}"/>
  <tableColumns count="8">
    <tableColumn id="1" xr3:uid="{78F6D117-20B6-4375-B547-A5F938160765}" name="Dataset" dataDxfId="21"/>
    <tableColumn id="2" xr3:uid="{6E82504F-4774-40DC-8237-37C84A38E833}" name="Documents" dataDxfId="20"/>
    <tableColumn id="3" xr3:uid="{CC88AD52-93FC-4DD5-962A-F423F3C36CB4}" name="Propositions" dataDxfId="19"/>
    <tableColumn id="4" xr3:uid="{F396E22F-C504-4263-B238-DC1A35C2F4D5}" name="Possible Couples" dataDxfId="18"/>
    <tableColumn id="5" xr3:uid="{BB96C4E0-627E-4696-8624-424E53953376}" name="Link a to b" dataDxfId="17"/>
    <tableColumn id="14" xr3:uid="{F521B82C-DA0B-487B-AAE7-5EBFB423D341}" name="% of links" dataDxfId="16">
      <calculatedColumnFormula>Tabella17811[[#This Row],[Link a to b]]/Tabella17811[[#This Row],[Possible Couples]]</calculatedColumnFormula>
    </tableColumn>
    <tableColumn id="6" xr3:uid="{2DE74415-FA76-4564-8D83-FEC8C68A3CE4}" name="Reasons" dataDxfId="15"/>
    <tableColumn id="7" xr3:uid="{89EB5495-0008-48A5-9DC0-59BDE58D16B0}" name="Evidences" dataDxfId="14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EDFFA-789B-4160-993A-A8068E019CE6}" name="Tabella2" displayName="Tabella2" ref="A7:C44" totalsRowShown="0" headerRowDxfId="13" dataDxfId="12">
  <autoFilter ref="A7:C44" xr:uid="{2CD19B54-3AA2-4DC6-BF3B-746078B34B34}"/>
  <tableColumns count="3">
    <tableColumn id="1" xr3:uid="{9F50491A-D3F1-46FD-8C90-AACEDE3DC76B}" name="Sep" dataDxfId="11"/>
    <tableColumn id="2" xr3:uid="{C90E44D4-B946-430C-A1BE-FFDD2123C708}" name="Voc_size" dataDxfId="10"/>
    <tableColumn id="3" xr3:uid="{396B7765-571B-45A2-AA9B-61DF74B229DA}" name="Orphans" dataDxfId="9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A31E8A-164B-43FF-AA7B-0AE16036B10D}" name="Tabella3" displayName="Tabella3" ref="E7:G98" totalsRowShown="0">
  <autoFilter ref="E7:G98" xr:uid="{27A805C6-F055-4C95-B93F-F71B0B3A3CE2}"/>
  <sortState ref="E8:G98">
    <sortCondition ref="F7:F98"/>
  </sortState>
  <tableColumns count="3">
    <tableColumn id="1" xr3:uid="{EB1F21C4-BEC4-469D-80B2-2AAEA78BD5DC}" name="Orphans" dataDxfId="8"/>
    <tableColumn id="2" xr3:uid="{2CA15102-39E2-4F81-B70D-8870D05261BB}" name="Type"/>
    <tableColumn id="3" xr3:uid="{218AD517-A62D-4869-94C7-8437C570F7E4}" name="Possible Correctio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9FC2-0686-42B4-8018-5CB477DB8AA3}">
  <dimension ref="A1:H56"/>
  <sheetViews>
    <sheetView topLeftCell="A40" workbookViewId="0">
      <selection activeCell="A52" sqref="A52"/>
    </sheetView>
  </sheetViews>
  <sheetFormatPr defaultColWidth="17.36328125" defaultRowHeight="14.5" x14ac:dyDescent="0.35"/>
  <cols>
    <col min="1" max="1" width="16.6328125" customWidth="1"/>
    <col min="2" max="2" width="12.6328125" bestFit="1" customWidth="1"/>
    <col min="3" max="3" width="13.6328125" bestFit="1" customWidth="1"/>
    <col min="4" max="4" width="17.08984375" bestFit="1" customWidth="1"/>
    <col min="5" max="5" width="11.7265625" bestFit="1" customWidth="1"/>
    <col min="6" max="6" width="11.36328125" bestFit="1" customWidth="1"/>
    <col min="7" max="7" width="10" bestFit="1" customWidth="1"/>
    <col min="8" max="8" width="11.26953125" bestFit="1" customWidth="1"/>
    <col min="9" max="9" width="7.81640625" bestFit="1" customWidth="1"/>
    <col min="10" max="10" width="11.81640625" bestFit="1" customWidth="1"/>
    <col min="11" max="11" width="7.90625" bestFit="1" customWidth="1"/>
    <col min="12" max="12" width="6.54296875" bestFit="1" customWidth="1"/>
    <col min="13" max="13" width="11.453125" bestFit="1" customWidth="1"/>
    <col min="14" max="14" width="6.26953125" bestFit="1" customWidth="1"/>
  </cols>
  <sheetData>
    <row r="1" spans="1:8" x14ac:dyDescent="0.35">
      <c r="A1" t="s">
        <v>528</v>
      </c>
    </row>
    <row r="2" spans="1:8" ht="15" thickBot="1" x14ac:dyDescent="0.4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530</v>
      </c>
      <c r="G2" s="4" t="s">
        <v>5</v>
      </c>
      <c r="H2" s="4" t="s">
        <v>6</v>
      </c>
    </row>
    <row r="3" spans="1:8" ht="15" thickBot="1" x14ac:dyDescent="0.4">
      <c r="A3" s="2" t="s">
        <v>7</v>
      </c>
      <c r="B3" s="1">
        <v>581</v>
      </c>
      <c r="C3" s="1">
        <v>3902</v>
      </c>
      <c r="D3" s="1">
        <v>39364</v>
      </c>
      <c r="E3" s="1">
        <v>1099</v>
      </c>
      <c r="F3" s="19">
        <f>Tabella1[[#This Row],[Link a to b]]/Tabella1[[#This Row],[Possible Couples]]</f>
        <v>2.7918910679808964E-2</v>
      </c>
      <c r="G3" s="1">
        <v>1052</v>
      </c>
      <c r="H3" s="1">
        <v>47</v>
      </c>
    </row>
    <row r="4" spans="1:8" ht="15" thickBot="1" x14ac:dyDescent="0.4">
      <c r="A4" s="2" t="s">
        <v>8</v>
      </c>
      <c r="B4" s="1">
        <v>150</v>
      </c>
      <c r="C4" s="1">
        <v>1026</v>
      </c>
      <c r="D4" s="1">
        <v>11354</v>
      </c>
      <c r="E4" s="1">
        <v>324</v>
      </c>
      <c r="F4" s="19">
        <f>Tabella1[[#This Row],[Link a to b]]/Tabella1[[#This Row],[Possible Couples]]</f>
        <v>2.8536198696494628E-2</v>
      </c>
      <c r="G4" s="1">
        <v>298</v>
      </c>
      <c r="H4" s="1">
        <v>26</v>
      </c>
    </row>
    <row r="5" spans="1:8" ht="15" thickBot="1" x14ac:dyDescent="0.4">
      <c r="A5" s="5" t="s">
        <v>9</v>
      </c>
      <c r="B5" s="6">
        <f>SUM(B3:B4)</f>
        <v>731</v>
      </c>
      <c r="C5" s="6">
        <f t="shared" ref="C5:H5" si="0">SUM(C3:C4)</f>
        <v>4928</v>
      </c>
      <c r="D5" s="6">
        <f t="shared" si="0"/>
        <v>50718</v>
      </c>
      <c r="E5" s="6">
        <f t="shared" si="0"/>
        <v>1423</v>
      </c>
      <c r="F5" s="20">
        <f>Tabella1[[#This Row],[Link a to b]]/Tabella1[[#This Row],[Possible Couples]]</f>
        <v>2.8057100043377105E-2</v>
      </c>
      <c r="G5" s="6">
        <f t="shared" si="0"/>
        <v>1350</v>
      </c>
      <c r="H5" s="6">
        <f t="shared" si="0"/>
        <v>73</v>
      </c>
    </row>
    <row r="6" spans="1:8" x14ac:dyDescent="0.35">
      <c r="A6" s="5" t="s">
        <v>531</v>
      </c>
      <c r="B6" s="6">
        <v>731</v>
      </c>
      <c r="C6" s="6">
        <v>4700</v>
      </c>
      <c r="D6" s="6">
        <v>43000</v>
      </c>
      <c r="E6" s="6">
        <v>1300</v>
      </c>
      <c r="F6" s="20">
        <f>Tabella1[[#This Row],[Link a to b]]/Tabella1[[#This Row],[Possible Couples]]</f>
        <v>3.0232558139534883E-2</v>
      </c>
      <c r="G6" s="6"/>
      <c r="H6" s="6"/>
    </row>
    <row r="8" spans="1:8" x14ac:dyDescent="0.35">
      <c r="A8" t="s">
        <v>527</v>
      </c>
    </row>
    <row r="9" spans="1:8" ht="15" thickBot="1" x14ac:dyDescent="0.4">
      <c r="A9" s="3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530</v>
      </c>
      <c r="G9" s="4" t="s">
        <v>5</v>
      </c>
      <c r="H9" s="4" t="s">
        <v>6</v>
      </c>
    </row>
    <row r="10" spans="1:8" ht="15" thickBot="1" x14ac:dyDescent="0.4">
      <c r="A10" s="2" t="s">
        <v>7</v>
      </c>
      <c r="B10" s="1">
        <v>581</v>
      </c>
      <c r="C10" s="1">
        <v>3802</v>
      </c>
      <c r="D10" s="1">
        <v>37706</v>
      </c>
      <c r="E10" s="1">
        <v>955</v>
      </c>
      <c r="F10" s="19">
        <f>Tabella16[[#This Row],[Link a to b]]/Tabella16[[#This Row],[Possible Couples]]</f>
        <v>2.532753407945685E-2</v>
      </c>
      <c r="G10" s="1">
        <v>916</v>
      </c>
      <c r="H10" s="1">
        <v>39</v>
      </c>
    </row>
    <row r="11" spans="1:8" ht="15" thickBot="1" x14ac:dyDescent="0.4">
      <c r="A11" s="2" t="s">
        <v>8</v>
      </c>
      <c r="B11" s="1">
        <v>150</v>
      </c>
      <c r="C11" s="1">
        <v>973</v>
      </c>
      <c r="D11" s="1">
        <v>10457</v>
      </c>
      <c r="E11" s="1">
        <v>244</v>
      </c>
      <c r="F11" s="19">
        <f>Tabella16[[#This Row],[Link a to b]]/Tabella16[[#This Row],[Possible Couples]]</f>
        <v>2.3333652099072393E-2</v>
      </c>
      <c r="G11" s="1">
        <v>237</v>
      </c>
      <c r="H11" s="1">
        <v>7</v>
      </c>
    </row>
    <row r="12" spans="1:8" ht="15" thickBot="1" x14ac:dyDescent="0.4">
      <c r="A12" s="5" t="s">
        <v>9</v>
      </c>
      <c r="B12" s="6">
        <f>SUM(B10:B11)</f>
        <v>731</v>
      </c>
      <c r="C12" s="6">
        <f t="shared" ref="C12:H12" si="1">SUM(C10:C11)</f>
        <v>4775</v>
      </c>
      <c r="D12" s="6">
        <f t="shared" si="1"/>
        <v>48163</v>
      </c>
      <c r="E12" s="6">
        <f t="shared" si="1"/>
        <v>1199</v>
      </c>
      <c r="F12" s="20">
        <f>Tabella16[[#This Row],[Link a to b]]/Tabella16[[#This Row],[Possible Couples]]</f>
        <v>2.4894628656852772E-2</v>
      </c>
      <c r="G12" s="6">
        <f t="shared" si="1"/>
        <v>1153</v>
      </c>
      <c r="H12" s="6">
        <f t="shared" si="1"/>
        <v>46</v>
      </c>
    </row>
    <row r="13" spans="1:8" ht="15" thickBot="1" x14ac:dyDescent="0.4">
      <c r="A13" s="5" t="s">
        <v>531</v>
      </c>
      <c r="B13" s="6">
        <v>731</v>
      </c>
      <c r="C13" s="6">
        <v>4700</v>
      </c>
      <c r="D13" s="6">
        <v>43000</v>
      </c>
      <c r="E13" s="6">
        <v>1300</v>
      </c>
      <c r="F13" s="19">
        <f>Tabella16[[#This Row],[Link a to b]]/Tabella16[[#This Row],[Possible Couples]]</f>
        <v>3.0232558139534883E-2</v>
      </c>
      <c r="G13" s="6"/>
      <c r="H13" s="6"/>
    </row>
    <row r="15" spans="1:8" x14ac:dyDescent="0.35">
      <c r="A15" t="s">
        <v>529</v>
      </c>
    </row>
    <row r="16" spans="1:8" ht="15" thickBot="1" x14ac:dyDescent="0.4">
      <c r="A16" s="3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530</v>
      </c>
      <c r="G16" s="4" t="s">
        <v>5</v>
      </c>
      <c r="H16" s="4" t="s">
        <v>6</v>
      </c>
    </row>
    <row r="17" spans="1:8" ht="15" thickBot="1" x14ac:dyDescent="0.4">
      <c r="A17" s="2" t="s">
        <v>7</v>
      </c>
      <c r="B17" s="1">
        <v>581</v>
      </c>
      <c r="C17" s="1">
        <v>3802</v>
      </c>
      <c r="D17" s="1">
        <v>37706</v>
      </c>
      <c r="E17" s="1">
        <v>1066</v>
      </c>
      <c r="F17" s="19">
        <f>Tabella17[[#This Row],[Link a to b]]/Tabella17[[#This Row],[Possible Couples]]</f>
        <v>2.8271362647854452E-2</v>
      </c>
      <c r="G17" s="1">
        <v>1027</v>
      </c>
      <c r="H17" s="1">
        <v>39</v>
      </c>
    </row>
    <row r="18" spans="1:8" ht="15" thickBot="1" x14ac:dyDescent="0.4">
      <c r="A18" s="2" t="s">
        <v>8</v>
      </c>
      <c r="B18" s="1">
        <v>150</v>
      </c>
      <c r="C18" s="1">
        <v>973</v>
      </c>
      <c r="D18" s="1">
        <v>10457</v>
      </c>
      <c r="E18" s="1">
        <v>272</v>
      </c>
      <c r="F18" s="19">
        <f>Tabella17[[#This Row],[Link a to b]]/Tabella17[[#This Row],[Possible Couples]]</f>
        <v>2.6011284307162666E-2</v>
      </c>
      <c r="G18" s="1">
        <v>265</v>
      </c>
      <c r="H18" s="1">
        <v>7</v>
      </c>
    </row>
    <row r="19" spans="1:8" ht="15" thickBot="1" x14ac:dyDescent="0.4">
      <c r="A19" s="5" t="s">
        <v>9</v>
      </c>
      <c r="B19" s="6">
        <f>SUM(B17:B18)</f>
        <v>731</v>
      </c>
      <c r="C19" s="6">
        <f t="shared" ref="C19:H19" si="2">SUM(C17:C18)</f>
        <v>4775</v>
      </c>
      <c r="D19" s="6">
        <f t="shared" si="2"/>
        <v>48163</v>
      </c>
      <c r="E19" s="6">
        <f t="shared" si="2"/>
        <v>1338</v>
      </c>
      <c r="F19" s="20">
        <f>Tabella17[[#This Row],[Link a to b]]/Tabella17[[#This Row],[Possible Couples]]</f>
        <v>2.7780661503643875E-2</v>
      </c>
      <c r="G19" s="6">
        <f t="shared" si="2"/>
        <v>1292</v>
      </c>
      <c r="H19" s="6">
        <f t="shared" si="2"/>
        <v>46</v>
      </c>
    </row>
    <row r="20" spans="1:8" x14ac:dyDescent="0.35">
      <c r="A20" s="5" t="s">
        <v>531</v>
      </c>
      <c r="B20" s="6">
        <v>731</v>
      </c>
      <c r="C20" s="6">
        <v>4700</v>
      </c>
      <c r="D20" s="6">
        <v>43000</v>
      </c>
      <c r="E20" s="6">
        <v>1300</v>
      </c>
      <c r="F20" s="20">
        <f>Tabella17[[#This Row],[Link a to b]]/Tabella17[[#This Row],[Possible Couples]]</f>
        <v>3.0232558139534883E-2</v>
      </c>
      <c r="G20" s="6"/>
      <c r="H20" s="6"/>
    </row>
    <row r="22" spans="1:8" x14ac:dyDescent="0.35">
      <c r="A22" t="s">
        <v>532</v>
      </c>
    </row>
    <row r="23" spans="1:8" x14ac:dyDescent="0.35">
      <c r="A23" t="s">
        <v>533</v>
      </c>
    </row>
    <row r="25" spans="1:8" x14ac:dyDescent="0.35">
      <c r="A25" t="s">
        <v>553</v>
      </c>
    </row>
    <row r="26" spans="1:8" ht="15" thickBot="1" x14ac:dyDescent="0.4">
      <c r="A26" s="3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530</v>
      </c>
      <c r="G26" s="4" t="s">
        <v>5</v>
      </c>
      <c r="H26" s="4" t="s">
        <v>6</v>
      </c>
    </row>
    <row r="27" spans="1:8" ht="15" thickBot="1" x14ac:dyDescent="0.4">
      <c r="A27" s="2" t="s">
        <v>7</v>
      </c>
      <c r="B27" s="1">
        <v>581</v>
      </c>
      <c r="C27" s="1">
        <v>3802</v>
      </c>
      <c r="D27" s="1">
        <v>33900</v>
      </c>
      <c r="E27" s="1">
        <v>1066</v>
      </c>
      <c r="F27" s="19">
        <f>Tabella1710[[#This Row],[Link a to b]]/Tabella1710[[#This Row],[Possible Couples]]</f>
        <v>3.144542772861357E-2</v>
      </c>
      <c r="G27" s="1">
        <v>1027</v>
      </c>
      <c r="H27" s="1">
        <v>39</v>
      </c>
    </row>
    <row r="28" spans="1:8" ht="15" thickBot="1" x14ac:dyDescent="0.4">
      <c r="A28" s="2" t="s">
        <v>8</v>
      </c>
      <c r="B28" s="1">
        <v>150</v>
      </c>
      <c r="C28" s="1">
        <v>973</v>
      </c>
      <c r="D28" s="1">
        <v>9484</v>
      </c>
      <c r="E28" s="1">
        <v>272</v>
      </c>
      <c r="F28" s="19">
        <f>Tabella1710[[#This Row],[Link a to b]]/Tabella1710[[#This Row],[Possible Couples]]</f>
        <v>2.867988190636862E-2</v>
      </c>
      <c r="G28" s="1">
        <v>265</v>
      </c>
      <c r="H28" s="1">
        <v>7</v>
      </c>
    </row>
    <row r="29" spans="1:8" ht="15" thickBot="1" x14ac:dyDescent="0.4">
      <c r="A29" s="5" t="s">
        <v>9</v>
      </c>
      <c r="B29" s="6">
        <f>SUM(B27:B28)</f>
        <v>731</v>
      </c>
      <c r="C29" s="6">
        <f t="shared" ref="C29:E29" si="3">SUM(C27:C28)</f>
        <v>4775</v>
      </c>
      <c r="D29" s="6">
        <f t="shared" si="3"/>
        <v>43384</v>
      </c>
      <c r="E29" s="6">
        <f t="shared" si="3"/>
        <v>1338</v>
      </c>
      <c r="F29" s="20">
        <f>Tabella1710[[#This Row],[Link a to b]]/Tabella1710[[#This Row],[Possible Couples]]</f>
        <v>3.0840862990964411E-2</v>
      </c>
      <c r="G29" s="6">
        <f t="shared" ref="G29:H29" si="4">SUM(G27:G28)</f>
        <v>1292</v>
      </c>
      <c r="H29" s="6">
        <f t="shared" si="4"/>
        <v>46</v>
      </c>
    </row>
    <row r="30" spans="1:8" x14ac:dyDescent="0.35">
      <c r="A30" s="5" t="s">
        <v>531</v>
      </c>
      <c r="B30" s="6">
        <v>731</v>
      </c>
      <c r="C30" s="6">
        <v>4700</v>
      </c>
      <c r="D30" s="6">
        <v>43000</v>
      </c>
      <c r="E30" s="6">
        <v>1300</v>
      </c>
      <c r="F30" s="20">
        <f>Tabella1710[[#This Row],[Link a to b]]/Tabella1710[[#This Row],[Possible Couples]]</f>
        <v>3.0232558139534883E-2</v>
      </c>
      <c r="G30" s="6"/>
      <c r="H30" s="6"/>
    </row>
    <row r="32" spans="1:8" x14ac:dyDescent="0.35">
      <c r="A32" t="s">
        <v>538</v>
      </c>
    </row>
    <row r="33" spans="1:8" ht="15" thickBot="1" x14ac:dyDescent="0.4">
      <c r="A33" s="3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530</v>
      </c>
      <c r="G33" s="4" t="s">
        <v>5</v>
      </c>
      <c r="H33" s="4" t="s">
        <v>6</v>
      </c>
    </row>
    <row r="34" spans="1:8" ht="15" thickBot="1" x14ac:dyDescent="0.4">
      <c r="A34" s="2" t="s">
        <v>536</v>
      </c>
      <c r="B34" s="1">
        <v>731</v>
      </c>
      <c r="C34" s="1">
        <v>4928</v>
      </c>
      <c r="D34" s="1">
        <v>50718</v>
      </c>
      <c r="E34" s="1">
        <v>1423</v>
      </c>
      <c r="F34" s="19">
        <v>2.8057100043377105E-2</v>
      </c>
      <c r="G34" s="1">
        <v>1350</v>
      </c>
      <c r="H34" s="1">
        <v>73</v>
      </c>
    </row>
    <row r="35" spans="1:8" ht="15" thickBot="1" x14ac:dyDescent="0.4">
      <c r="A35" s="2" t="s">
        <v>534</v>
      </c>
      <c r="B35" s="1">
        <v>731</v>
      </c>
      <c r="C35" s="1">
        <v>4775</v>
      </c>
      <c r="D35" s="1">
        <v>48163</v>
      </c>
      <c r="E35" s="1">
        <v>1199</v>
      </c>
      <c r="F35" s="19">
        <v>2.4894628656852772E-2</v>
      </c>
      <c r="G35" s="1">
        <v>1153</v>
      </c>
      <c r="H35" s="1">
        <v>46</v>
      </c>
    </row>
    <row r="36" spans="1:8" ht="15" thickBot="1" x14ac:dyDescent="0.4">
      <c r="A36" s="21" t="s">
        <v>535</v>
      </c>
      <c r="B36" s="22">
        <v>731</v>
      </c>
      <c r="C36" s="22">
        <v>4775</v>
      </c>
      <c r="D36" s="22">
        <v>48163</v>
      </c>
      <c r="E36" s="22">
        <v>1338</v>
      </c>
      <c r="F36" s="23">
        <v>2.7780661503643875E-2</v>
      </c>
      <c r="G36" s="22">
        <v>1292</v>
      </c>
      <c r="H36" s="22">
        <v>46</v>
      </c>
    </row>
    <row r="37" spans="1:8" ht="15" thickBot="1" x14ac:dyDescent="0.4">
      <c r="A37" s="27" t="s">
        <v>552</v>
      </c>
      <c r="B37" s="25">
        <v>731</v>
      </c>
      <c r="C37" s="25">
        <v>4775</v>
      </c>
      <c r="D37" s="25">
        <v>43384</v>
      </c>
      <c r="E37" s="25">
        <v>1338</v>
      </c>
      <c r="F37" s="26">
        <v>3.0840862990964411E-2</v>
      </c>
      <c r="G37" s="25">
        <v>1292</v>
      </c>
      <c r="H37" s="25">
        <v>46</v>
      </c>
    </row>
    <row r="38" spans="1:8" ht="29" x14ac:dyDescent="0.35">
      <c r="A38" s="24" t="s">
        <v>537</v>
      </c>
      <c r="B38" s="25">
        <v>731</v>
      </c>
      <c r="C38" s="25">
        <v>4700</v>
      </c>
      <c r="D38" s="25">
        <v>43000</v>
      </c>
      <c r="E38" s="25">
        <v>1300</v>
      </c>
      <c r="F38" s="26">
        <f>Tabella19[[#This Row],[Link a to b]]/Tabella19[[#This Row],[Possible Couples]]</f>
        <v>3.0232558139534883E-2</v>
      </c>
      <c r="G38" s="22"/>
      <c r="H38" s="22"/>
    </row>
    <row r="42" spans="1:8" x14ac:dyDescent="0.35">
      <c r="A42" s="28" t="s">
        <v>551</v>
      </c>
    </row>
    <row r="43" spans="1:8" ht="15" thickBot="1" x14ac:dyDescent="0.4">
      <c r="A43" s="3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530</v>
      </c>
      <c r="G43" s="4" t="s">
        <v>5</v>
      </c>
      <c r="H43" s="4" t="s">
        <v>6</v>
      </c>
    </row>
    <row r="44" spans="1:8" ht="15" thickBot="1" x14ac:dyDescent="0.4">
      <c r="A44" s="2" t="s">
        <v>7</v>
      </c>
      <c r="B44" s="1">
        <v>538</v>
      </c>
      <c r="C44" s="1">
        <v>3497</v>
      </c>
      <c r="D44" s="1">
        <v>34230</v>
      </c>
      <c r="E44" s="1">
        <v>968</v>
      </c>
      <c r="F44" s="19">
        <f>Tabella178[[#This Row],[Link a to b]]/Tabella178[[#This Row],[Possible Couples]]</f>
        <v>2.8279287174992698E-2</v>
      </c>
      <c r="G44" s="1">
        <v>931</v>
      </c>
      <c r="H44" s="1">
        <v>37</v>
      </c>
    </row>
    <row r="45" spans="1:8" ht="15" thickBot="1" x14ac:dyDescent="0.4">
      <c r="A45" s="2" t="s">
        <v>539</v>
      </c>
      <c r="B45" s="1">
        <v>43</v>
      </c>
      <c r="C45" s="1">
        <v>305</v>
      </c>
      <c r="D45" s="1">
        <v>3476</v>
      </c>
      <c r="E45" s="1">
        <v>98</v>
      </c>
      <c r="F45" s="19">
        <f>Tabella178[[#This Row],[Link a to b]]/Tabella178[[#This Row],[Possible Couples]]</f>
        <v>2.8193325661680091E-2</v>
      </c>
      <c r="G45" s="1">
        <v>96</v>
      </c>
      <c r="H45" s="1">
        <v>2</v>
      </c>
    </row>
    <row r="46" spans="1:8" ht="15" thickBot="1" x14ac:dyDescent="0.4">
      <c r="A46" s="2" t="s">
        <v>8</v>
      </c>
      <c r="B46" s="1">
        <v>150</v>
      </c>
      <c r="C46" s="1">
        <v>973</v>
      </c>
      <c r="D46" s="1">
        <v>10457</v>
      </c>
      <c r="E46" s="1">
        <v>272</v>
      </c>
      <c r="F46" s="19">
        <f>Tabella178[[#This Row],[Link a to b]]/Tabella178[[#This Row],[Possible Couples]]</f>
        <v>2.6011284307162666E-2</v>
      </c>
      <c r="G46" s="1">
        <v>265</v>
      </c>
      <c r="H46" s="1">
        <v>7</v>
      </c>
    </row>
    <row r="47" spans="1:8" x14ac:dyDescent="0.35">
      <c r="A47" s="5" t="s">
        <v>9</v>
      </c>
      <c r="B47" s="6">
        <f>SUM(B44:B46)</f>
        <v>731</v>
      </c>
      <c r="C47" s="6">
        <f t="shared" ref="C47:E47" si="5">SUM(C44:C46)</f>
        <v>4775</v>
      </c>
      <c r="D47" s="6">
        <f t="shared" si="5"/>
        <v>48163</v>
      </c>
      <c r="E47" s="6">
        <f t="shared" si="5"/>
        <v>1338</v>
      </c>
      <c r="F47" s="20">
        <f>Tabella178[[#This Row],[Link a to b]]/Tabella178[[#This Row],[Possible Couples]]</f>
        <v>2.7780661503643875E-2</v>
      </c>
      <c r="G47" s="6">
        <f t="shared" ref="G47:H47" si="6">SUM(G44:G46)</f>
        <v>1292</v>
      </c>
      <c r="H47" s="6">
        <f t="shared" si="6"/>
        <v>46</v>
      </c>
    </row>
    <row r="51" spans="1:8" x14ac:dyDescent="0.35">
      <c r="A51" s="28" t="s">
        <v>554</v>
      </c>
    </row>
    <row r="52" spans="1:8" ht="15" thickBot="1" x14ac:dyDescent="0.4">
      <c r="A52" s="3" t="s">
        <v>0</v>
      </c>
      <c r="B52" s="4" t="s">
        <v>1</v>
      </c>
      <c r="C52" s="4" t="s">
        <v>2</v>
      </c>
      <c r="D52" s="4" t="s">
        <v>3</v>
      </c>
      <c r="E52" s="4" t="s">
        <v>4</v>
      </c>
      <c r="F52" s="4" t="s">
        <v>530</v>
      </c>
      <c r="G52" s="4" t="s">
        <v>5</v>
      </c>
      <c r="H52" s="4" t="s">
        <v>6</v>
      </c>
    </row>
    <row r="53" spans="1:8" ht="15" thickBot="1" x14ac:dyDescent="0.4">
      <c r="A53" s="2" t="s">
        <v>7</v>
      </c>
      <c r="B53" s="1">
        <v>525</v>
      </c>
      <c r="C53" s="1">
        <v>3425</v>
      </c>
      <c r="D53" s="1">
        <v>29734</v>
      </c>
      <c r="E53" s="1">
        <v>964</v>
      </c>
      <c r="F53" s="19">
        <f>Tabella17811[[#This Row],[Link a to b]]/Tabella17811[[#This Row],[Possible Couples]]</f>
        <v>3.242079773996099E-2</v>
      </c>
      <c r="G53" s="1">
        <v>930</v>
      </c>
      <c r="H53" s="1">
        <v>34</v>
      </c>
    </row>
    <row r="54" spans="1:8" ht="15" thickBot="1" x14ac:dyDescent="0.4">
      <c r="A54" s="2" t="s">
        <v>539</v>
      </c>
      <c r="B54" s="1">
        <v>56</v>
      </c>
      <c r="C54" s="1">
        <v>381</v>
      </c>
      <c r="D54" s="1">
        <v>4166</v>
      </c>
      <c r="E54" s="1">
        <v>102</v>
      </c>
      <c r="F54" s="19">
        <f>Tabella17811[[#This Row],[Link a to b]]/Tabella17811[[#This Row],[Possible Couples]]</f>
        <v>2.4483917426788286E-2</v>
      </c>
      <c r="G54" s="1">
        <v>97</v>
      </c>
      <c r="H54" s="1">
        <v>5</v>
      </c>
    </row>
    <row r="55" spans="1:8" ht="15" thickBot="1" x14ac:dyDescent="0.4">
      <c r="A55" s="2" t="s">
        <v>8</v>
      </c>
      <c r="B55" s="1">
        <v>150</v>
      </c>
      <c r="C55" s="1">
        <v>973</v>
      </c>
      <c r="D55" s="1">
        <v>9484</v>
      </c>
      <c r="E55" s="1">
        <v>272</v>
      </c>
      <c r="F55" s="19">
        <f>Tabella17811[[#This Row],[Link a to b]]/Tabella17811[[#This Row],[Possible Couples]]</f>
        <v>2.867988190636862E-2</v>
      </c>
      <c r="G55" s="1">
        <v>265</v>
      </c>
      <c r="H55" s="1">
        <v>7</v>
      </c>
    </row>
    <row r="56" spans="1:8" x14ac:dyDescent="0.35">
      <c r="A56" s="5" t="s">
        <v>9</v>
      </c>
      <c r="B56" s="6">
        <f>SUM(B53:B55)</f>
        <v>731</v>
      </c>
      <c r="C56" s="6">
        <f t="shared" ref="C56:E56" si="7">SUM(C53:C55)</f>
        <v>4779</v>
      </c>
      <c r="D56" s="6">
        <f t="shared" si="7"/>
        <v>43384</v>
      </c>
      <c r="E56" s="6">
        <f t="shared" si="7"/>
        <v>1338</v>
      </c>
      <c r="F56" s="20">
        <f>Tabella17811[[#This Row],[Link a to b]]/Tabella17811[[#This Row],[Possible Couples]]</f>
        <v>3.0840862990964411E-2</v>
      </c>
      <c r="G56" s="6">
        <f t="shared" ref="G56:H56" si="8">SUM(G53:G55)</f>
        <v>1292</v>
      </c>
      <c r="H56" s="6">
        <f t="shared" si="8"/>
        <v>46</v>
      </c>
    </row>
  </sheetData>
  <pageMargins left="0.7" right="0.7" top="0.75" bottom="0.75" header="0.3" footer="0.3"/>
  <pageSetup paperSize="9" orientation="portrait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B8E5-EE00-4C0C-8A07-751ED122BDF9}">
  <dimension ref="A1:K391"/>
  <sheetViews>
    <sheetView workbookViewId="0">
      <selection activeCell="E1" sqref="E1:E1048576"/>
    </sheetView>
  </sheetViews>
  <sheetFormatPr defaultRowHeight="14.5" x14ac:dyDescent="0.35"/>
  <cols>
    <col min="1" max="1" width="10.36328125" style="7" bestFit="1" customWidth="1"/>
    <col min="2" max="3" width="10.26953125" style="7" bestFit="1" customWidth="1"/>
    <col min="4" max="4" width="10.26953125" style="7" customWidth="1"/>
    <col min="5" max="5" width="20.54296875" bestFit="1" customWidth="1"/>
    <col min="6" max="6" width="19.453125" bestFit="1" customWidth="1"/>
    <col min="7" max="7" width="19.36328125" bestFit="1" customWidth="1"/>
    <col min="9" max="9" width="30" bestFit="1" customWidth="1"/>
  </cols>
  <sheetData>
    <row r="1" spans="1:11" ht="23.5" x14ac:dyDescent="0.55000000000000004">
      <c r="A1" s="12" t="s">
        <v>191</v>
      </c>
      <c r="I1" s="12" t="s">
        <v>192</v>
      </c>
      <c r="J1" s="7"/>
      <c r="K1" s="7"/>
    </row>
    <row r="2" spans="1:11" x14ac:dyDescent="0.35">
      <c r="A2" s="7" t="s">
        <v>189</v>
      </c>
      <c r="B2" s="7">
        <v>7362</v>
      </c>
      <c r="I2" s="7" t="s">
        <v>189</v>
      </c>
      <c r="J2" s="7">
        <v>5705</v>
      </c>
      <c r="K2" s="7"/>
    </row>
    <row r="3" spans="1:11" x14ac:dyDescent="0.35">
      <c r="A3" s="7" t="s">
        <v>188</v>
      </c>
      <c r="B3" s="7">
        <f>COUNTA(Tabella2[Sep])-1</f>
        <v>36</v>
      </c>
      <c r="I3" s="7"/>
      <c r="J3" s="7"/>
      <c r="K3" s="7"/>
    </row>
    <row r="4" spans="1:11" x14ac:dyDescent="0.35">
      <c r="A4" s="7" t="s">
        <v>190</v>
      </c>
      <c r="B4" s="7">
        <v>91</v>
      </c>
      <c r="I4" s="7" t="s">
        <v>190</v>
      </c>
      <c r="J4" s="7">
        <f>COUNTA(Tabella4[Orphans])</f>
        <v>384</v>
      </c>
      <c r="K4" s="7"/>
    </row>
    <row r="5" spans="1:11" x14ac:dyDescent="0.35">
      <c r="A5" s="7" t="s">
        <v>526</v>
      </c>
      <c r="B5" s="18">
        <f>(B2-B3)/(B2+B4-B3)</f>
        <v>0.98773088849939328</v>
      </c>
      <c r="I5" s="7" t="s">
        <v>526</v>
      </c>
      <c r="J5" s="18">
        <f>(J2-J3)/(J2+J4-J3)</f>
        <v>0.93693545738216455</v>
      </c>
      <c r="K5" s="7"/>
    </row>
    <row r="7" spans="1:11" ht="15" thickBot="1" x14ac:dyDescent="0.4">
      <c r="A7" s="8" t="s">
        <v>11</v>
      </c>
      <c r="B7" s="8" t="s">
        <v>12</v>
      </c>
      <c r="C7" s="8" t="s">
        <v>10</v>
      </c>
      <c r="D7" s="8"/>
      <c r="E7" t="s">
        <v>10</v>
      </c>
      <c r="F7" t="s">
        <v>122</v>
      </c>
      <c r="G7" t="s">
        <v>187</v>
      </c>
      <c r="I7" s="13" t="s">
        <v>10</v>
      </c>
    </row>
    <row r="8" spans="1:11" x14ac:dyDescent="0.35">
      <c r="A8" s="7" t="s">
        <v>13</v>
      </c>
      <c r="B8" s="7">
        <v>6539</v>
      </c>
      <c r="C8" s="7">
        <v>3253</v>
      </c>
      <c r="E8" s="9" t="s">
        <v>59</v>
      </c>
      <c r="F8" t="s">
        <v>134</v>
      </c>
      <c r="I8" s="10" t="s">
        <v>193</v>
      </c>
    </row>
    <row r="9" spans="1:11" x14ac:dyDescent="0.35">
      <c r="A9" s="7" t="s">
        <v>14</v>
      </c>
      <c r="B9" s="7">
        <v>6555</v>
      </c>
      <c r="C9" s="7">
        <v>3136</v>
      </c>
      <c r="E9" s="9" t="s">
        <v>44</v>
      </c>
      <c r="F9" t="s">
        <v>130</v>
      </c>
      <c r="I9" s="10" t="s">
        <v>194</v>
      </c>
    </row>
    <row r="10" spans="1:11" x14ac:dyDescent="0.35">
      <c r="A10" s="7" t="s">
        <v>15</v>
      </c>
      <c r="B10" s="7">
        <v>6588</v>
      </c>
      <c r="C10" s="7">
        <v>2911</v>
      </c>
      <c r="E10" s="9" t="s">
        <v>48</v>
      </c>
      <c r="F10" t="s">
        <v>130</v>
      </c>
      <c r="I10" s="11" t="s">
        <v>195</v>
      </c>
    </row>
    <row r="11" spans="1:11" x14ac:dyDescent="0.35">
      <c r="A11" s="7" t="s">
        <v>16</v>
      </c>
      <c r="B11" s="7">
        <v>6590</v>
      </c>
      <c r="C11" s="7">
        <v>2909</v>
      </c>
      <c r="E11" s="9" t="s">
        <v>53</v>
      </c>
      <c r="F11" t="s">
        <v>130</v>
      </c>
      <c r="I11" s="10" t="s">
        <v>196</v>
      </c>
    </row>
    <row r="12" spans="1:11" x14ac:dyDescent="0.35">
      <c r="A12" s="7" t="s">
        <v>17</v>
      </c>
      <c r="B12" s="7">
        <v>6593</v>
      </c>
      <c r="C12" s="7">
        <v>2901</v>
      </c>
      <c r="E12" s="9" t="s">
        <v>41</v>
      </c>
      <c r="F12" t="s">
        <v>123</v>
      </c>
      <c r="I12" s="11" t="s">
        <v>197</v>
      </c>
    </row>
    <row r="13" spans="1:11" x14ac:dyDescent="0.35">
      <c r="A13" s="7" t="s">
        <v>18</v>
      </c>
      <c r="B13" s="7">
        <v>6599</v>
      </c>
      <c r="C13" s="7">
        <v>2866</v>
      </c>
      <c r="E13" s="9" t="s">
        <v>42</v>
      </c>
      <c r="F13" t="s">
        <v>123</v>
      </c>
      <c r="I13" s="10" t="s">
        <v>198</v>
      </c>
    </row>
    <row r="14" spans="1:11" x14ac:dyDescent="0.35">
      <c r="A14" s="7" t="s">
        <v>19</v>
      </c>
      <c r="B14" s="7">
        <v>6602</v>
      </c>
      <c r="C14" s="7">
        <v>2863</v>
      </c>
      <c r="E14" s="9" t="s">
        <v>71</v>
      </c>
      <c r="F14" t="s">
        <v>139</v>
      </c>
      <c r="G14" t="s">
        <v>140</v>
      </c>
      <c r="I14" s="10" t="s">
        <v>199</v>
      </c>
    </row>
    <row r="15" spans="1:11" x14ac:dyDescent="0.35">
      <c r="A15" s="7" t="s">
        <v>20</v>
      </c>
      <c r="B15" s="7">
        <v>6608</v>
      </c>
      <c r="C15" s="7">
        <v>2841</v>
      </c>
      <c r="E15" s="9" t="s">
        <v>49</v>
      </c>
      <c r="F15" t="s">
        <v>139</v>
      </c>
      <c r="G15" t="s">
        <v>129</v>
      </c>
      <c r="I15" s="10" t="s">
        <v>200</v>
      </c>
    </row>
    <row r="16" spans="1:11" x14ac:dyDescent="0.35">
      <c r="A16" s="7" t="s">
        <v>21</v>
      </c>
      <c r="B16" s="7">
        <v>6613</v>
      </c>
      <c r="C16" s="7">
        <v>2794</v>
      </c>
      <c r="E16" s="9" t="s">
        <v>99</v>
      </c>
      <c r="F16" t="s">
        <v>139</v>
      </c>
      <c r="G16" t="s">
        <v>162</v>
      </c>
      <c r="I16" s="11" t="s">
        <v>201</v>
      </c>
    </row>
    <row r="17" spans="1:9" x14ac:dyDescent="0.35">
      <c r="A17" s="7" t="s">
        <v>22</v>
      </c>
      <c r="B17" s="7">
        <v>6622</v>
      </c>
      <c r="C17" s="7">
        <v>2752</v>
      </c>
      <c r="E17" s="9" t="s">
        <v>43</v>
      </c>
      <c r="F17" t="s">
        <v>125</v>
      </c>
      <c r="I17" s="11" t="s">
        <v>202</v>
      </c>
    </row>
    <row r="18" spans="1:9" x14ac:dyDescent="0.35">
      <c r="A18" s="7" t="s">
        <v>179</v>
      </c>
      <c r="B18" s="7">
        <v>6624</v>
      </c>
      <c r="C18" s="7">
        <v>2747</v>
      </c>
      <c r="E18" s="9" t="s">
        <v>95</v>
      </c>
      <c r="F18" t="s">
        <v>125</v>
      </c>
      <c r="I18" s="11" t="s">
        <v>203</v>
      </c>
    </row>
    <row r="19" spans="1:9" x14ac:dyDescent="0.35">
      <c r="A19" s="7" t="s">
        <v>180</v>
      </c>
      <c r="B19" s="7">
        <v>6625</v>
      </c>
      <c r="C19" s="7">
        <v>2747</v>
      </c>
      <c r="E19" s="9" t="s">
        <v>94</v>
      </c>
      <c r="F19" t="s">
        <v>125</v>
      </c>
      <c r="I19" s="10" t="s">
        <v>41</v>
      </c>
    </row>
    <row r="20" spans="1:9" x14ac:dyDescent="0.35">
      <c r="A20" s="7" t="s">
        <v>181</v>
      </c>
      <c r="B20" s="7">
        <v>6626</v>
      </c>
      <c r="C20" s="7">
        <v>2747</v>
      </c>
      <c r="E20" s="9" t="s">
        <v>68</v>
      </c>
      <c r="F20" t="s">
        <v>127</v>
      </c>
      <c r="G20" t="s">
        <v>137</v>
      </c>
      <c r="I20" s="10" t="s">
        <v>42</v>
      </c>
    </row>
    <row r="21" spans="1:9" x14ac:dyDescent="0.35">
      <c r="A21" s="7" t="s">
        <v>182</v>
      </c>
      <c r="B21" s="7">
        <v>6627</v>
      </c>
      <c r="C21" s="7">
        <v>2747</v>
      </c>
      <c r="E21" s="9" t="s">
        <v>69</v>
      </c>
      <c r="F21" t="s">
        <v>127</v>
      </c>
      <c r="G21" t="s">
        <v>138</v>
      </c>
      <c r="I21" s="10" t="s">
        <v>204</v>
      </c>
    </row>
    <row r="22" spans="1:9" x14ac:dyDescent="0.35">
      <c r="A22" s="7" t="s">
        <v>183</v>
      </c>
      <c r="B22" s="7">
        <v>6628</v>
      </c>
      <c r="C22" s="7">
        <v>2745</v>
      </c>
      <c r="E22" s="9" t="s">
        <v>45</v>
      </c>
      <c r="F22" t="s">
        <v>127</v>
      </c>
      <c r="G22" t="s">
        <v>128</v>
      </c>
      <c r="I22" s="11" t="s">
        <v>205</v>
      </c>
    </row>
    <row r="23" spans="1:9" x14ac:dyDescent="0.35">
      <c r="A23" s="7" t="s">
        <v>184</v>
      </c>
      <c r="B23" s="7">
        <v>6629</v>
      </c>
      <c r="C23" s="7">
        <v>2745</v>
      </c>
      <c r="E23" s="9" t="s">
        <v>46</v>
      </c>
      <c r="F23" t="s">
        <v>127</v>
      </c>
      <c r="G23" t="s">
        <v>128</v>
      </c>
      <c r="I23" s="10" t="s">
        <v>206</v>
      </c>
    </row>
    <row r="24" spans="1:9" x14ac:dyDescent="0.35">
      <c r="A24" s="7" t="s">
        <v>134</v>
      </c>
      <c r="B24" s="7">
        <v>6630</v>
      </c>
      <c r="C24" s="7">
        <v>2745</v>
      </c>
      <c r="E24" s="9" t="s">
        <v>72</v>
      </c>
      <c r="F24" t="s">
        <v>127</v>
      </c>
      <c r="G24" t="s">
        <v>141</v>
      </c>
      <c r="I24" s="11" t="s">
        <v>207</v>
      </c>
    </row>
    <row r="25" spans="1:9" x14ac:dyDescent="0.35">
      <c r="A25" s="7" t="s">
        <v>185</v>
      </c>
      <c r="B25" s="7">
        <v>6631</v>
      </c>
      <c r="C25" s="7">
        <v>2740</v>
      </c>
      <c r="E25" s="9" t="s">
        <v>73</v>
      </c>
      <c r="F25" t="s">
        <v>127</v>
      </c>
      <c r="G25" t="s">
        <v>142</v>
      </c>
      <c r="I25" s="11" t="s">
        <v>208</v>
      </c>
    </row>
    <row r="26" spans="1:9" x14ac:dyDescent="0.35">
      <c r="A26" s="7" t="s">
        <v>23</v>
      </c>
      <c r="B26" s="7">
        <v>6639</v>
      </c>
      <c r="C26" s="7">
        <v>2695</v>
      </c>
      <c r="E26" s="9" t="s">
        <v>74</v>
      </c>
      <c r="F26" t="s">
        <v>127</v>
      </c>
      <c r="G26" t="s">
        <v>143</v>
      </c>
      <c r="I26" s="10" t="s">
        <v>453</v>
      </c>
    </row>
    <row r="27" spans="1:9" x14ac:dyDescent="0.35">
      <c r="A27" s="7" t="s">
        <v>24</v>
      </c>
      <c r="B27" s="7">
        <v>6641</v>
      </c>
      <c r="C27" s="7">
        <v>2622</v>
      </c>
      <c r="E27" s="9" t="s">
        <v>75</v>
      </c>
      <c r="F27" t="s">
        <v>127</v>
      </c>
      <c r="G27" t="s">
        <v>144</v>
      </c>
      <c r="I27" s="11" t="s">
        <v>209</v>
      </c>
    </row>
    <row r="28" spans="1:9" x14ac:dyDescent="0.35">
      <c r="A28" s="7" t="s">
        <v>25</v>
      </c>
      <c r="B28" s="7">
        <v>6658</v>
      </c>
      <c r="C28" s="7">
        <v>2559</v>
      </c>
      <c r="E28" s="9" t="s">
        <v>76</v>
      </c>
      <c r="F28" t="s">
        <v>127</v>
      </c>
      <c r="G28" t="s">
        <v>145</v>
      </c>
      <c r="I28" s="10" t="s">
        <v>210</v>
      </c>
    </row>
    <row r="29" spans="1:9" x14ac:dyDescent="0.35">
      <c r="A29" s="7" t="s">
        <v>40</v>
      </c>
      <c r="B29" s="7">
        <v>6718</v>
      </c>
      <c r="C29" s="7">
        <v>2163</v>
      </c>
      <c r="E29" s="9" t="s">
        <v>77</v>
      </c>
      <c r="F29" t="s">
        <v>127</v>
      </c>
      <c r="G29" t="s">
        <v>146</v>
      </c>
      <c r="I29" s="11" t="s">
        <v>211</v>
      </c>
    </row>
    <row r="30" spans="1:9" x14ac:dyDescent="0.35">
      <c r="A30" s="7" t="s">
        <v>186</v>
      </c>
      <c r="B30" s="7">
        <v>6719</v>
      </c>
      <c r="C30" s="7">
        <v>2163</v>
      </c>
      <c r="E30" s="9" t="s">
        <v>78</v>
      </c>
      <c r="F30" t="s">
        <v>127</v>
      </c>
      <c r="G30" t="s">
        <v>147</v>
      </c>
      <c r="I30" s="10" t="s">
        <v>212</v>
      </c>
    </row>
    <row r="31" spans="1:9" x14ac:dyDescent="0.35">
      <c r="A31" s="7" t="s">
        <v>26</v>
      </c>
      <c r="B31" s="7">
        <v>6731</v>
      </c>
      <c r="C31" s="7">
        <v>2133</v>
      </c>
      <c r="E31" s="9" t="s">
        <v>79</v>
      </c>
      <c r="F31" t="s">
        <v>127</v>
      </c>
      <c r="G31" t="s">
        <v>148</v>
      </c>
      <c r="I31" s="11" t="s">
        <v>213</v>
      </c>
    </row>
    <row r="32" spans="1:9" x14ac:dyDescent="0.35">
      <c r="A32" s="7" t="s">
        <v>27</v>
      </c>
      <c r="B32" s="7">
        <v>6757</v>
      </c>
      <c r="C32" s="7">
        <v>2098</v>
      </c>
      <c r="E32" s="9" t="s">
        <v>81</v>
      </c>
      <c r="F32" t="s">
        <v>127</v>
      </c>
      <c r="G32" t="s">
        <v>149</v>
      </c>
      <c r="I32" s="10" t="s">
        <v>214</v>
      </c>
    </row>
    <row r="33" spans="1:9" x14ac:dyDescent="0.35">
      <c r="A33" s="7" t="s">
        <v>28</v>
      </c>
      <c r="B33" s="7">
        <v>6759</v>
      </c>
      <c r="C33" s="7">
        <v>2094</v>
      </c>
      <c r="E33" s="9" t="s">
        <v>83</v>
      </c>
      <c r="F33" t="s">
        <v>127</v>
      </c>
      <c r="G33" t="s">
        <v>150</v>
      </c>
      <c r="I33" s="11" t="s">
        <v>215</v>
      </c>
    </row>
    <row r="34" spans="1:9" x14ac:dyDescent="0.35">
      <c r="A34" s="7" t="s">
        <v>29</v>
      </c>
      <c r="B34" s="7">
        <v>6760</v>
      </c>
      <c r="C34" s="7">
        <v>2089</v>
      </c>
      <c r="E34" s="9" t="s">
        <v>84</v>
      </c>
      <c r="F34" t="s">
        <v>127</v>
      </c>
      <c r="G34" t="s">
        <v>151</v>
      </c>
      <c r="I34" s="10" t="s">
        <v>216</v>
      </c>
    </row>
    <row r="35" spans="1:9" x14ac:dyDescent="0.35">
      <c r="A35" s="7" t="s">
        <v>30</v>
      </c>
      <c r="B35" s="7">
        <v>6762</v>
      </c>
      <c r="C35" s="7">
        <v>2086</v>
      </c>
      <c r="E35" s="9" t="s">
        <v>85</v>
      </c>
      <c r="F35" t="s">
        <v>127</v>
      </c>
      <c r="G35" t="s">
        <v>152</v>
      </c>
      <c r="I35" s="11" t="s">
        <v>217</v>
      </c>
    </row>
    <row r="36" spans="1:9" x14ac:dyDescent="0.35">
      <c r="A36" s="7" t="s">
        <v>31</v>
      </c>
      <c r="B36" s="7">
        <v>6970</v>
      </c>
      <c r="C36" s="7">
        <v>986</v>
      </c>
      <c r="E36" s="9" t="s">
        <v>86</v>
      </c>
      <c r="F36" t="s">
        <v>127</v>
      </c>
      <c r="G36" t="s">
        <v>153</v>
      </c>
      <c r="I36" s="10" t="s">
        <v>218</v>
      </c>
    </row>
    <row r="37" spans="1:9" x14ac:dyDescent="0.35">
      <c r="A37" s="7" t="s">
        <v>32</v>
      </c>
      <c r="B37" s="7">
        <v>7179</v>
      </c>
      <c r="C37" s="7">
        <v>316</v>
      </c>
      <c r="E37" s="9" t="s">
        <v>87</v>
      </c>
      <c r="F37" t="s">
        <v>127</v>
      </c>
      <c r="G37" t="s">
        <v>154</v>
      </c>
      <c r="I37" s="11" t="s">
        <v>454</v>
      </c>
    </row>
    <row r="38" spans="1:9" x14ac:dyDescent="0.35">
      <c r="A38" s="7" t="s">
        <v>33</v>
      </c>
      <c r="B38" s="7">
        <v>7189</v>
      </c>
      <c r="C38" s="7">
        <v>231</v>
      </c>
      <c r="E38" s="9" t="s">
        <v>88</v>
      </c>
      <c r="F38" t="s">
        <v>127</v>
      </c>
      <c r="G38" t="s">
        <v>155</v>
      </c>
      <c r="I38" s="10" t="s">
        <v>455</v>
      </c>
    </row>
    <row r="39" spans="1:9" x14ac:dyDescent="0.35">
      <c r="A39" s="7" t="s">
        <v>34</v>
      </c>
      <c r="B39" s="7">
        <v>7190</v>
      </c>
      <c r="C39" s="7">
        <v>223</v>
      </c>
      <c r="E39" s="9" t="s">
        <v>89</v>
      </c>
      <c r="F39" t="s">
        <v>127</v>
      </c>
      <c r="G39" t="s">
        <v>156</v>
      </c>
      <c r="I39" s="11" t="s">
        <v>219</v>
      </c>
    </row>
    <row r="40" spans="1:9" x14ac:dyDescent="0.35">
      <c r="A40" s="7" t="s">
        <v>35</v>
      </c>
      <c r="B40" s="7">
        <v>7191</v>
      </c>
      <c r="C40" s="7">
        <v>221</v>
      </c>
      <c r="E40" s="9" t="s">
        <v>90</v>
      </c>
      <c r="F40" t="s">
        <v>127</v>
      </c>
      <c r="G40" t="s">
        <v>157</v>
      </c>
      <c r="I40" s="10" t="s">
        <v>68</v>
      </c>
    </row>
    <row r="41" spans="1:9" x14ac:dyDescent="0.35">
      <c r="A41" s="7" t="s">
        <v>36</v>
      </c>
      <c r="B41" s="7">
        <v>7192</v>
      </c>
      <c r="C41" s="7">
        <v>217</v>
      </c>
      <c r="E41" s="9" t="s">
        <v>58</v>
      </c>
      <c r="F41" t="s">
        <v>127</v>
      </c>
      <c r="G41" t="s">
        <v>133</v>
      </c>
      <c r="I41" s="11" t="s">
        <v>69</v>
      </c>
    </row>
    <row r="42" spans="1:9" x14ac:dyDescent="0.35">
      <c r="A42" s="7" t="s">
        <v>37</v>
      </c>
      <c r="B42" s="7">
        <v>7195</v>
      </c>
      <c r="C42" s="7">
        <v>211</v>
      </c>
      <c r="E42" s="9" t="s">
        <v>93</v>
      </c>
      <c r="F42" t="s">
        <v>127</v>
      </c>
      <c r="G42" t="s">
        <v>158</v>
      </c>
      <c r="I42" s="10" t="s">
        <v>456</v>
      </c>
    </row>
    <row r="43" spans="1:9" x14ac:dyDescent="0.35">
      <c r="A43" s="7" t="s">
        <v>38</v>
      </c>
      <c r="B43" s="7">
        <v>7264</v>
      </c>
      <c r="C43" s="7">
        <v>143</v>
      </c>
      <c r="E43" s="9" t="s">
        <v>96</v>
      </c>
      <c r="F43" t="s">
        <v>127</v>
      </c>
      <c r="G43" t="s">
        <v>159</v>
      </c>
      <c r="I43" s="11" t="s">
        <v>457</v>
      </c>
    </row>
    <row r="44" spans="1:9" x14ac:dyDescent="0.35">
      <c r="A44" s="7" t="s">
        <v>39</v>
      </c>
      <c r="B44" s="7">
        <v>7282</v>
      </c>
      <c r="C44" s="7">
        <v>84</v>
      </c>
      <c r="E44" s="9" t="s">
        <v>97</v>
      </c>
      <c r="F44" t="s">
        <v>127</v>
      </c>
      <c r="G44" t="s">
        <v>160</v>
      </c>
      <c r="I44" s="10" t="s">
        <v>458</v>
      </c>
    </row>
    <row r="45" spans="1:9" x14ac:dyDescent="0.35">
      <c r="E45" s="9" t="s">
        <v>98</v>
      </c>
      <c r="F45" t="s">
        <v>127</v>
      </c>
      <c r="G45" t="s">
        <v>161</v>
      </c>
      <c r="I45" s="11" t="s">
        <v>220</v>
      </c>
    </row>
    <row r="46" spans="1:9" x14ac:dyDescent="0.35">
      <c r="E46" s="9" t="s">
        <v>62</v>
      </c>
      <c r="F46" t="s">
        <v>127</v>
      </c>
      <c r="G46" t="s">
        <v>136</v>
      </c>
      <c r="I46" s="11" t="s">
        <v>70</v>
      </c>
    </row>
    <row r="47" spans="1:9" x14ac:dyDescent="0.35">
      <c r="E47" s="9" t="s">
        <v>100</v>
      </c>
      <c r="F47" t="s">
        <v>127</v>
      </c>
      <c r="G47" t="s">
        <v>163</v>
      </c>
      <c r="I47" s="10" t="s">
        <v>221</v>
      </c>
    </row>
    <row r="48" spans="1:9" x14ac:dyDescent="0.35">
      <c r="E48" s="9" t="s">
        <v>101</v>
      </c>
      <c r="F48" t="s">
        <v>127</v>
      </c>
      <c r="G48" t="s">
        <v>164</v>
      </c>
      <c r="I48" s="10" t="s">
        <v>222</v>
      </c>
    </row>
    <row r="49" spans="5:9" x14ac:dyDescent="0.35">
      <c r="E49" s="9" t="s">
        <v>104</v>
      </c>
      <c r="F49" t="s">
        <v>127</v>
      </c>
      <c r="G49" t="s">
        <v>165</v>
      </c>
      <c r="I49" s="11" t="s">
        <v>223</v>
      </c>
    </row>
    <row r="50" spans="5:9" x14ac:dyDescent="0.35">
      <c r="E50" s="9" t="s">
        <v>105</v>
      </c>
      <c r="F50" t="s">
        <v>127</v>
      </c>
      <c r="G50" t="s">
        <v>166</v>
      </c>
      <c r="I50" s="11" t="s">
        <v>459</v>
      </c>
    </row>
    <row r="51" spans="5:9" x14ac:dyDescent="0.35">
      <c r="E51" s="9" t="s">
        <v>106</v>
      </c>
      <c r="F51" t="s">
        <v>127</v>
      </c>
      <c r="G51" t="s">
        <v>167</v>
      </c>
      <c r="I51" s="10" t="s">
        <v>224</v>
      </c>
    </row>
    <row r="52" spans="5:9" x14ac:dyDescent="0.35">
      <c r="E52" s="9" t="s">
        <v>107</v>
      </c>
      <c r="F52" t="s">
        <v>127</v>
      </c>
      <c r="G52" t="s">
        <v>168</v>
      </c>
      <c r="I52" s="10" t="s">
        <v>460</v>
      </c>
    </row>
    <row r="53" spans="5:9" x14ac:dyDescent="0.35">
      <c r="E53" s="9" t="s">
        <v>108</v>
      </c>
      <c r="F53" t="s">
        <v>127</v>
      </c>
      <c r="G53" t="s">
        <v>169</v>
      </c>
      <c r="I53" s="11" t="s">
        <v>71</v>
      </c>
    </row>
    <row r="54" spans="5:9" x14ac:dyDescent="0.35">
      <c r="E54" s="9" t="s">
        <v>110</v>
      </c>
      <c r="F54" t="s">
        <v>127</v>
      </c>
      <c r="G54" t="s">
        <v>170</v>
      </c>
      <c r="I54" s="10" t="s">
        <v>461</v>
      </c>
    </row>
    <row r="55" spans="5:9" x14ac:dyDescent="0.35">
      <c r="E55" s="9" t="s">
        <v>113</v>
      </c>
      <c r="F55" t="s">
        <v>127</v>
      </c>
      <c r="G55" t="s">
        <v>171</v>
      </c>
      <c r="I55" s="11" t="s">
        <v>462</v>
      </c>
    </row>
    <row r="56" spans="5:9" x14ac:dyDescent="0.35">
      <c r="E56" s="9" t="s">
        <v>114</v>
      </c>
      <c r="F56" t="s">
        <v>127</v>
      </c>
      <c r="G56" t="s">
        <v>172</v>
      </c>
      <c r="I56" s="10" t="s">
        <v>463</v>
      </c>
    </row>
    <row r="57" spans="5:9" x14ac:dyDescent="0.35">
      <c r="E57" s="9" t="s">
        <v>115</v>
      </c>
      <c r="F57" t="s">
        <v>127</v>
      </c>
      <c r="G57" t="s">
        <v>173</v>
      </c>
      <c r="I57" s="11" t="s">
        <v>464</v>
      </c>
    </row>
    <row r="58" spans="5:9" x14ac:dyDescent="0.35">
      <c r="E58" s="9" t="s">
        <v>117</v>
      </c>
      <c r="F58" t="s">
        <v>127</v>
      </c>
      <c r="G58" t="s">
        <v>174</v>
      </c>
      <c r="I58" s="10" t="s">
        <v>225</v>
      </c>
    </row>
    <row r="59" spans="5:9" x14ac:dyDescent="0.35">
      <c r="E59" s="9" t="s">
        <v>118</v>
      </c>
      <c r="F59" t="s">
        <v>127</v>
      </c>
      <c r="G59" t="s">
        <v>175</v>
      </c>
      <c r="I59" s="11" t="s">
        <v>226</v>
      </c>
    </row>
    <row r="60" spans="5:9" x14ac:dyDescent="0.35">
      <c r="E60" s="9" t="s">
        <v>119</v>
      </c>
      <c r="F60" t="s">
        <v>127</v>
      </c>
      <c r="G60" t="s">
        <v>176</v>
      </c>
      <c r="I60" s="10" t="s">
        <v>465</v>
      </c>
    </row>
    <row r="61" spans="5:9" x14ac:dyDescent="0.35">
      <c r="E61" s="9" t="s">
        <v>120</v>
      </c>
      <c r="F61" t="s">
        <v>127</v>
      </c>
      <c r="G61" t="s">
        <v>177</v>
      </c>
      <c r="I61" s="11" t="s">
        <v>227</v>
      </c>
    </row>
    <row r="62" spans="5:9" x14ac:dyDescent="0.35">
      <c r="E62" s="9" t="s">
        <v>121</v>
      </c>
      <c r="F62" t="s">
        <v>127</v>
      </c>
      <c r="G62" t="s">
        <v>178</v>
      </c>
      <c r="I62" s="10" t="s">
        <v>228</v>
      </c>
    </row>
    <row r="63" spans="5:9" x14ac:dyDescent="0.35">
      <c r="E63" s="9">
        <v>427307</v>
      </c>
      <c r="F63" t="s">
        <v>124</v>
      </c>
      <c r="I63" s="11" t="s">
        <v>229</v>
      </c>
    </row>
    <row r="64" spans="5:9" x14ac:dyDescent="0.35">
      <c r="E64" s="9">
        <v>462643</v>
      </c>
      <c r="F64" t="s">
        <v>124</v>
      </c>
      <c r="I64" s="11" t="s">
        <v>230</v>
      </c>
    </row>
    <row r="65" spans="5:9" x14ac:dyDescent="0.35">
      <c r="E65" s="9" t="s">
        <v>51</v>
      </c>
      <c r="F65" t="s">
        <v>132</v>
      </c>
      <c r="I65" s="10" t="s">
        <v>231</v>
      </c>
    </row>
    <row r="66" spans="5:9" x14ac:dyDescent="0.35">
      <c r="E66" s="9" t="s">
        <v>55</v>
      </c>
      <c r="F66" t="s">
        <v>132</v>
      </c>
      <c r="I66" s="10" t="s">
        <v>232</v>
      </c>
    </row>
    <row r="67" spans="5:9" x14ac:dyDescent="0.35">
      <c r="E67" s="9" t="s">
        <v>50</v>
      </c>
      <c r="F67" t="s">
        <v>131</v>
      </c>
      <c r="I67" s="11" t="s">
        <v>233</v>
      </c>
    </row>
    <row r="68" spans="5:9" x14ac:dyDescent="0.35">
      <c r="E68" s="9" t="s">
        <v>52</v>
      </c>
      <c r="F68" t="s">
        <v>131</v>
      </c>
      <c r="I68" s="11" t="s">
        <v>466</v>
      </c>
    </row>
    <row r="69" spans="5:9" x14ac:dyDescent="0.35">
      <c r="E69" s="9" t="s">
        <v>109</v>
      </c>
      <c r="F69" t="s">
        <v>131</v>
      </c>
      <c r="I69" s="10" t="s">
        <v>234</v>
      </c>
    </row>
    <row r="70" spans="5:9" x14ac:dyDescent="0.35">
      <c r="E70" s="9" t="s">
        <v>65</v>
      </c>
      <c r="F70" t="s">
        <v>131</v>
      </c>
      <c r="I70" s="10" t="s">
        <v>72</v>
      </c>
    </row>
    <row r="71" spans="5:9" x14ac:dyDescent="0.35">
      <c r="E71" s="9" t="s">
        <v>111</v>
      </c>
      <c r="F71" t="s">
        <v>131</v>
      </c>
      <c r="I71" s="11" t="s">
        <v>467</v>
      </c>
    </row>
    <row r="72" spans="5:9" x14ac:dyDescent="0.35">
      <c r="E72" s="9" t="s">
        <v>112</v>
      </c>
      <c r="F72" t="s">
        <v>131</v>
      </c>
      <c r="I72" s="10" t="s">
        <v>235</v>
      </c>
    </row>
    <row r="73" spans="5:9" x14ac:dyDescent="0.35">
      <c r="E73" s="9" t="s">
        <v>54</v>
      </c>
      <c r="F73" t="s">
        <v>135</v>
      </c>
      <c r="I73" s="11" t="s">
        <v>468</v>
      </c>
    </row>
    <row r="74" spans="5:9" x14ac:dyDescent="0.35">
      <c r="E74" s="9" t="s">
        <v>102</v>
      </c>
      <c r="F74" t="s">
        <v>135</v>
      </c>
      <c r="I74" s="10" t="s">
        <v>236</v>
      </c>
    </row>
    <row r="75" spans="5:9" x14ac:dyDescent="0.35">
      <c r="E75" s="9" t="s">
        <v>64</v>
      </c>
      <c r="F75" t="s">
        <v>135</v>
      </c>
      <c r="I75" s="11" t="s">
        <v>469</v>
      </c>
    </row>
    <row r="76" spans="5:9" x14ac:dyDescent="0.35">
      <c r="E76" s="9" t="s">
        <v>70</v>
      </c>
      <c r="F76" t="s">
        <v>126</v>
      </c>
      <c r="I76" s="10" t="s">
        <v>470</v>
      </c>
    </row>
    <row r="77" spans="5:9" x14ac:dyDescent="0.35">
      <c r="E77" s="9" t="s">
        <v>47</v>
      </c>
      <c r="F77" t="s">
        <v>126</v>
      </c>
      <c r="I77" s="10" t="s">
        <v>237</v>
      </c>
    </row>
    <row r="78" spans="5:9" x14ac:dyDescent="0.35">
      <c r="E78" s="9" t="s">
        <v>80</v>
      </c>
      <c r="F78" t="s">
        <v>126</v>
      </c>
      <c r="I78" s="11" t="s">
        <v>238</v>
      </c>
    </row>
    <row r="79" spans="5:9" x14ac:dyDescent="0.35">
      <c r="E79" s="9" t="s">
        <v>82</v>
      </c>
      <c r="F79" t="s">
        <v>126</v>
      </c>
      <c r="I79" s="10" t="s">
        <v>471</v>
      </c>
    </row>
    <row r="80" spans="5:9" x14ac:dyDescent="0.35">
      <c r="E80" s="9" t="s">
        <v>56</v>
      </c>
      <c r="F80" t="s">
        <v>126</v>
      </c>
      <c r="I80" s="11" t="s">
        <v>239</v>
      </c>
    </row>
    <row r="81" spans="5:9" x14ac:dyDescent="0.35">
      <c r="E81" s="9" t="s">
        <v>57</v>
      </c>
      <c r="F81" t="s">
        <v>126</v>
      </c>
      <c r="I81" s="11" t="s">
        <v>472</v>
      </c>
    </row>
    <row r="82" spans="5:9" x14ac:dyDescent="0.35">
      <c r="E82" s="9" t="s">
        <v>91</v>
      </c>
      <c r="F82" t="s">
        <v>126</v>
      </c>
      <c r="I82" s="16" t="s">
        <v>240</v>
      </c>
    </row>
    <row r="83" spans="5:9" x14ac:dyDescent="0.35">
      <c r="E83" s="9" t="s">
        <v>92</v>
      </c>
      <c r="F83" t="s">
        <v>126</v>
      </c>
      <c r="I83" s="16" t="s">
        <v>241</v>
      </c>
    </row>
    <row r="84" spans="5:9" x14ac:dyDescent="0.35">
      <c r="E84" s="9" t="s">
        <v>60</v>
      </c>
      <c r="F84" t="s">
        <v>126</v>
      </c>
      <c r="I84" s="16" t="s">
        <v>242</v>
      </c>
    </row>
    <row r="85" spans="5:9" x14ac:dyDescent="0.35">
      <c r="E85" s="9" t="s">
        <v>61</v>
      </c>
      <c r="F85" t="s">
        <v>126</v>
      </c>
      <c r="I85" s="16" t="s">
        <v>243</v>
      </c>
    </row>
    <row r="86" spans="5:9" x14ac:dyDescent="0.35">
      <c r="E86" s="9" t="s">
        <v>103</v>
      </c>
      <c r="F86" t="s">
        <v>126</v>
      </c>
      <c r="I86" s="10" t="s">
        <v>244</v>
      </c>
    </row>
    <row r="87" spans="5:9" x14ac:dyDescent="0.35">
      <c r="E87" s="9" t="s">
        <v>63</v>
      </c>
      <c r="F87" t="s">
        <v>126</v>
      </c>
      <c r="I87" s="16" t="s">
        <v>73</v>
      </c>
    </row>
    <row r="88" spans="5:9" x14ac:dyDescent="0.35">
      <c r="E88" s="9" t="s">
        <v>67</v>
      </c>
      <c r="F88" t="s">
        <v>126</v>
      </c>
      <c r="I88" s="16" t="s">
        <v>245</v>
      </c>
    </row>
    <row r="89" spans="5:9" x14ac:dyDescent="0.35">
      <c r="E89" s="9" t="s">
        <v>116</v>
      </c>
      <c r="F89" t="s">
        <v>126</v>
      </c>
      <c r="I89" s="16" t="s">
        <v>246</v>
      </c>
    </row>
    <row r="90" spans="5:9" ht="15" thickBot="1" x14ac:dyDescent="0.4">
      <c r="E90" s="9" t="s">
        <v>246</v>
      </c>
      <c r="F90" t="s">
        <v>127</v>
      </c>
      <c r="G90" t="s">
        <v>541</v>
      </c>
      <c r="I90" s="17" t="s">
        <v>247</v>
      </c>
    </row>
    <row r="91" spans="5:9" x14ac:dyDescent="0.35">
      <c r="E91" s="9" t="s">
        <v>258</v>
      </c>
      <c r="F91" t="s">
        <v>127</v>
      </c>
      <c r="G91" t="s">
        <v>542</v>
      </c>
      <c r="I91" s="9" t="s">
        <v>248</v>
      </c>
    </row>
    <row r="92" spans="5:9" x14ac:dyDescent="0.35">
      <c r="E92" s="9" t="s">
        <v>283</v>
      </c>
      <c r="F92" t="s">
        <v>127</v>
      </c>
      <c r="G92" t="s">
        <v>543</v>
      </c>
      <c r="I92" s="9" t="s">
        <v>473</v>
      </c>
    </row>
    <row r="93" spans="5:9" x14ac:dyDescent="0.35">
      <c r="E93" s="9" t="s">
        <v>292</v>
      </c>
      <c r="F93" t="s">
        <v>127</v>
      </c>
      <c r="G93" t="s">
        <v>544</v>
      </c>
      <c r="I93" s="9" t="s">
        <v>249</v>
      </c>
    </row>
    <row r="94" spans="5:9" x14ac:dyDescent="0.35">
      <c r="E94" s="9" t="s">
        <v>340</v>
      </c>
      <c r="F94" t="s">
        <v>127</v>
      </c>
      <c r="G94" t="s">
        <v>545</v>
      </c>
      <c r="I94" s="9" t="s">
        <v>474</v>
      </c>
    </row>
    <row r="95" spans="5:9" x14ac:dyDescent="0.35">
      <c r="E95" s="9" t="s">
        <v>540</v>
      </c>
      <c r="F95" t="s">
        <v>127</v>
      </c>
      <c r="G95" t="s">
        <v>546</v>
      </c>
      <c r="I95" s="9" t="s">
        <v>250</v>
      </c>
    </row>
    <row r="96" spans="5:9" x14ac:dyDescent="0.35">
      <c r="E96" s="9" t="s">
        <v>388</v>
      </c>
      <c r="F96" t="s">
        <v>127</v>
      </c>
      <c r="G96" t="s">
        <v>547</v>
      </c>
      <c r="I96" s="9" t="s">
        <v>475</v>
      </c>
    </row>
    <row r="97" spans="5:9" x14ac:dyDescent="0.35">
      <c r="E97" s="9" t="s">
        <v>66</v>
      </c>
      <c r="F97" t="s">
        <v>134</v>
      </c>
      <c r="I97" s="9" t="s">
        <v>251</v>
      </c>
    </row>
    <row r="98" spans="5:9" x14ac:dyDescent="0.35">
      <c r="E98" s="9" t="s">
        <v>448</v>
      </c>
      <c r="F98" t="s">
        <v>127</v>
      </c>
      <c r="G98" t="s">
        <v>548</v>
      </c>
      <c r="I98" s="9" t="s">
        <v>252</v>
      </c>
    </row>
    <row r="99" spans="5:9" x14ac:dyDescent="0.35">
      <c r="I99" s="9" t="s">
        <v>253</v>
      </c>
    </row>
    <row r="100" spans="5:9" x14ac:dyDescent="0.35">
      <c r="I100" s="9" t="s">
        <v>254</v>
      </c>
    </row>
    <row r="101" spans="5:9" x14ac:dyDescent="0.35">
      <c r="I101" s="9" t="s">
        <v>255</v>
      </c>
    </row>
    <row r="102" spans="5:9" x14ac:dyDescent="0.35">
      <c r="I102" s="9" t="s">
        <v>256</v>
      </c>
    </row>
    <row r="103" spans="5:9" x14ac:dyDescent="0.35">
      <c r="I103" s="9" t="s">
        <v>74</v>
      </c>
    </row>
    <row r="104" spans="5:9" x14ac:dyDescent="0.35">
      <c r="I104" s="9" t="s">
        <v>75</v>
      </c>
    </row>
    <row r="105" spans="5:9" x14ac:dyDescent="0.35">
      <c r="I105" s="9" t="s">
        <v>257</v>
      </c>
    </row>
    <row r="106" spans="5:9" x14ac:dyDescent="0.35">
      <c r="I106" s="9" t="s">
        <v>258</v>
      </c>
    </row>
    <row r="107" spans="5:9" x14ac:dyDescent="0.35">
      <c r="I107" s="9" t="s">
        <v>259</v>
      </c>
    </row>
    <row r="108" spans="5:9" x14ac:dyDescent="0.35">
      <c r="I108" s="9" t="s">
        <v>260</v>
      </c>
    </row>
    <row r="109" spans="5:9" x14ac:dyDescent="0.35">
      <c r="I109" s="9" t="s">
        <v>476</v>
      </c>
    </row>
    <row r="110" spans="5:9" x14ac:dyDescent="0.35">
      <c r="I110" s="9" t="s">
        <v>261</v>
      </c>
    </row>
    <row r="111" spans="5:9" x14ac:dyDescent="0.35">
      <c r="I111" s="9" t="s">
        <v>76</v>
      </c>
    </row>
    <row r="112" spans="5:9" x14ac:dyDescent="0.35">
      <c r="I112" s="9" t="s">
        <v>262</v>
      </c>
    </row>
    <row r="113" spans="9:9" x14ac:dyDescent="0.35">
      <c r="I113" s="9" t="s">
        <v>263</v>
      </c>
    </row>
    <row r="114" spans="9:9" x14ac:dyDescent="0.35">
      <c r="I114" s="9" t="s">
        <v>477</v>
      </c>
    </row>
    <row r="115" spans="9:9" x14ac:dyDescent="0.35">
      <c r="I115" s="9" t="s">
        <v>264</v>
      </c>
    </row>
    <row r="116" spans="9:9" x14ac:dyDescent="0.35">
      <c r="I116" s="9" t="s">
        <v>265</v>
      </c>
    </row>
    <row r="117" spans="9:9" x14ac:dyDescent="0.35">
      <c r="I117" s="9" t="s">
        <v>266</v>
      </c>
    </row>
    <row r="118" spans="9:9" x14ac:dyDescent="0.35">
      <c r="I118" s="9" t="s">
        <v>77</v>
      </c>
    </row>
    <row r="119" spans="9:9" x14ac:dyDescent="0.35">
      <c r="I119" s="9" t="s">
        <v>267</v>
      </c>
    </row>
    <row r="120" spans="9:9" x14ac:dyDescent="0.35">
      <c r="I120" s="9" t="s">
        <v>268</v>
      </c>
    </row>
    <row r="121" spans="9:9" x14ac:dyDescent="0.35">
      <c r="I121" s="9" t="s">
        <v>269</v>
      </c>
    </row>
    <row r="122" spans="9:9" x14ac:dyDescent="0.35">
      <c r="I122" s="9" t="s">
        <v>270</v>
      </c>
    </row>
    <row r="123" spans="9:9" x14ac:dyDescent="0.35">
      <c r="I123" s="9" t="s">
        <v>271</v>
      </c>
    </row>
    <row r="124" spans="9:9" x14ac:dyDescent="0.35">
      <c r="I124" s="9" t="s">
        <v>272</v>
      </c>
    </row>
    <row r="125" spans="9:9" x14ac:dyDescent="0.35">
      <c r="I125" s="9" t="s">
        <v>478</v>
      </c>
    </row>
    <row r="126" spans="9:9" x14ac:dyDescent="0.35">
      <c r="I126" s="9" t="s">
        <v>273</v>
      </c>
    </row>
    <row r="127" spans="9:9" x14ac:dyDescent="0.35">
      <c r="I127" s="9" t="s">
        <v>274</v>
      </c>
    </row>
    <row r="128" spans="9:9" x14ac:dyDescent="0.35">
      <c r="I128" s="9" t="s">
        <v>275</v>
      </c>
    </row>
    <row r="129" spans="9:9" x14ac:dyDescent="0.35">
      <c r="I129" s="9" t="s">
        <v>276</v>
      </c>
    </row>
    <row r="130" spans="9:9" x14ac:dyDescent="0.35">
      <c r="I130" s="9" t="s">
        <v>277</v>
      </c>
    </row>
    <row r="131" spans="9:9" x14ac:dyDescent="0.35">
      <c r="I131" s="9" t="s">
        <v>278</v>
      </c>
    </row>
    <row r="132" spans="9:9" x14ac:dyDescent="0.35">
      <c r="I132" s="9" t="s">
        <v>279</v>
      </c>
    </row>
    <row r="133" spans="9:9" x14ac:dyDescent="0.35">
      <c r="I133" s="9" t="s">
        <v>280</v>
      </c>
    </row>
    <row r="134" spans="9:9" x14ac:dyDescent="0.35">
      <c r="I134" s="9" t="s">
        <v>281</v>
      </c>
    </row>
    <row r="135" spans="9:9" x14ac:dyDescent="0.35">
      <c r="I135" s="9" t="s">
        <v>479</v>
      </c>
    </row>
    <row r="136" spans="9:9" x14ac:dyDescent="0.35">
      <c r="I136" s="9" t="s">
        <v>282</v>
      </c>
    </row>
    <row r="137" spans="9:9" x14ac:dyDescent="0.35">
      <c r="I137" s="9" t="s">
        <v>283</v>
      </c>
    </row>
    <row r="138" spans="9:9" x14ac:dyDescent="0.35">
      <c r="I138" s="9" t="s">
        <v>78</v>
      </c>
    </row>
    <row r="139" spans="9:9" x14ac:dyDescent="0.35">
      <c r="I139" s="9" t="s">
        <v>284</v>
      </c>
    </row>
    <row r="140" spans="9:9" x14ac:dyDescent="0.35">
      <c r="I140" s="9" t="s">
        <v>480</v>
      </c>
    </row>
    <row r="141" spans="9:9" x14ac:dyDescent="0.35">
      <c r="I141" s="9" t="s">
        <v>285</v>
      </c>
    </row>
    <row r="142" spans="9:9" x14ac:dyDescent="0.35">
      <c r="I142" s="9" t="s">
        <v>79</v>
      </c>
    </row>
    <row r="143" spans="9:9" x14ac:dyDescent="0.35">
      <c r="I143" s="9" t="s">
        <v>286</v>
      </c>
    </row>
    <row r="144" spans="9:9" x14ac:dyDescent="0.35">
      <c r="I144" s="9" t="s">
        <v>287</v>
      </c>
    </row>
    <row r="145" spans="9:9" x14ac:dyDescent="0.35">
      <c r="I145" s="9" t="s">
        <v>288</v>
      </c>
    </row>
    <row r="146" spans="9:9" x14ac:dyDescent="0.35">
      <c r="I146" s="9" t="s">
        <v>289</v>
      </c>
    </row>
    <row r="147" spans="9:9" x14ac:dyDescent="0.35">
      <c r="I147" s="9" t="s">
        <v>80</v>
      </c>
    </row>
    <row r="148" spans="9:9" x14ac:dyDescent="0.35">
      <c r="I148" s="9" t="s">
        <v>290</v>
      </c>
    </row>
    <row r="149" spans="9:9" x14ac:dyDescent="0.35">
      <c r="I149" s="9" t="s">
        <v>82</v>
      </c>
    </row>
    <row r="150" spans="9:9" x14ac:dyDescent="0.35">
      <c r="I150" s="9" t="s">
        <v>83</v>
      </c>
    </row>
    <row r="151" spans="9:9" x14ac:dyDescent="0.35">
      <c r="I151" s="9" t="s">
        <v>481</v>
      </c>
    </row>
    <row r="152" spans="9:9" x14ac:dyDescent="0.35">
      <c r="I152" s="9" t="s">
        <v>84</v>
      </c>
    </row>
    <row r="153" spans="9:9" x14ac:dyDescent="0.35">
      <c r="I153" s="9" t="s">
        <v>291</v>
      </c>
    </row>
    <row r="154" spans="9:9" x14ac:dyDescent="0.35">
      <c r="I154" s="9" t="s">
        <v>292</v>
      </c>
    </row>
    <row r="155" spans="9:9" x14ac:dyDescent="0.35">
      <c r="I155" s="9" t="s">
        <v>293</v>
      </c>
    </row>
    <row r="156" spans="9:9" x14ac:dyDescent="0.35">
      <c r="I156" s="9" t="s">
        <v>85</v>
      </c>
    </row>
    <row r="157" spans="9:9" x14ac:dyDescent="0.35">
      <c r="I157" s="9" t="s">
        <v>294</v>
      </c>
    </row>
    <row r="158" spans="9:9" x14ac:dyDescent="0.35">
      <c r="I158" s="9" t="s">
        <v>295</v>
      </c>
    </row>
    <row r="159" spans="9:9" x14ac:dyDescent="0.35">
      <c r="I159" s="9" t="s">
        <v>296</v>
      </c>
    </row>
    <row r="160" spans="9:9" x14ac:dyDescent="0.35">
      <c r="I160" s="9" t="s">
        <v>297</v>
      </c>
    </row>
    <row r="161" spans="9:9" x14ac:dyDescent="0.35">
      <c r="I161" s="9" t="s">
        <v>298</v>
      </c>
    </row>
    <row r="162" spans="9:9" x14ac:dyDescent="0.35">
      <c r="I162" s="9" t="s">
        <v>482</v>
      </c>
    </row>
    <row r="163" spans="9:9" x14ac:dyDescent="0.35">
      <c r="I163" s="9" t="s">
        <v>299</v>
      </c>
    </row>
    <row r="164" spans="9:9" x14ac:dyDescent="0.35">
      <c r="I164" s="9" t="s">
        <v>300</v>
      </c>
    </row>
    <row r="165" spans="9:9" x14ac:dyDescent="0.35">
      <c r="I165" s="9" t="s">
        <v>301</v>
      </c>
    </row>
    <row r="166" spans="9:9" x14ac:dyDescent="0.35">
      <c r="I166" s="9" t="s">
        <v>483</v>
      </c>
    </row>
    <row r="167" spans="9:9" x14ac:dyDescent="0.35">
      <c r="I167" s="9" t="s">
        <v>484</v>
      </c>
    </row>
    <row r="168" spans="9:9" x14ac:dyDescent="0.35">
      <c r="I168" s="9" t="s">
        <v>302</v>
      </c>
    </row>
    <row r="169" spans="9:9" x14ac:dyDescent="0.35">
      <c r="I169" s="9" t="s">
        <v>303</v>
      </c>
    </row>
    <row r="170" spans="9:9" x14ac:dyDescent="0.35">
      <c r="I170" s="9" t="s">
        <v>485</v>
      </c>
    </row>
    <row r="171" spans="9:9" x14ac:dyDescent="0.35">
      <c r="I171" s="9" t="s">
        <v>304</v>
      </c>
    </row>
    <row r="172" spans="9:9" x14ac:dyDescent="0.35">
      <c r="I172" s="9" t="s">
        <v>86</v>
      </c>
    </row>
    <row r="173" spans="9:9" x14ac:dyDescent="0.35">
      <c r="I173" s="9" t="s">
        <v>305</v>
      </c>
    </row>
    <row r="174" spans="9:9" x14ac:dyDescent="0.35">
      <c r="I174" s="9" t="s">
        <v>486</v>
      </c>
    </row>
    <row r="175" spans="9:9" x14ac:dyDescent="0.35">
      <c r="I175" s="9" t="s">
        <v>487</v>
      </c>
    </row>
    <row r="176" spans="9:9" x14ac:dyDescent="0.35">
      <c r="I176" s="9" t="s">
        <v>306</v>
      </c>
    </row>
    <row r="177" spans="9:9" x14ac:dyDescent="0.35">
      <c r="I177" s="9" t="s">
        <v>307</v>
      </c>
    </row>
    <row r="178" spans="9:9" x14ac:dyDescent="0.35">
      <c r="I178" s="9" t="s">
        <v>308</v>
      </c>
    </row>
    <row r="179" spans="9:9" x14ac:dyDescent="0.35">
      <c r="I179" s="9" t="s">
        <v>309</v>
      </c>
    </row>
    <row r="180" spans="9:9" x14ac:dyDescent="0.35">
      <c r="I180" s="9" t="s">
        <v>310</v>
      </c>
    </row>
    <row r="181" spans="9:9" x14ac:dyDescent="0.35">
      <c r="I181" s="15" t="s">
        <v>311</v>
      </c>
    </row>
    <row r="182" spans="9:9" x14ac:dyDescent="0.35">
      <c r="I182" s="14" t="s">
        <v>312</v>
      </c>
    </row>
    <row r="183" spans="9:9" x14ac:dyDescent="0.35">
      <c r="I183" s="9" t="s">
        <v>313</v>
      </c>
    </row>
    <row r="184" spans="9:9" x14ac:dyDescent="0.35">
      <c r="I184" s="9" t="s">
        <v>314</v>
      </c>
    </row>
    <row r="185" spans="9:9" x14ac:dyDescent="0.35">
      <c r="I185" s="14" t="s">
        <v>315</v>
      </c>
    </row>
    <row r="186" spans="9:9" x14ac:dyDescent="0.35">
      <c r="I186" s="15" t="s">
        <v>87</v>
      </c>
    </row>
    <row r="187" spans="9:9" x14ac:dyDescent="0.35">
      <c r="I187" s="9" t="s">
        <v>88</v>
      </c>
    </row>
    <row r="188" spans="9:9" x14ac:dyDescent="0.35">
      <c r="I188" s="9" t="s">
        <v>316</v>
      </c>
    </row>
    <row r="189" spans="9:9" x14ac:dyDescent="0.35">
      <c r="I189" s="9" t="s">
        <v>488</v>
      </c>
    </row>
    <row r="190" spans="9:9" x14ac:dyDescent="0.35">
      <c r="I190" s="9" t="s">
        <v>317</v>
      </c>
    </row>
    <row r="191" spans="9:9" x14ac:dyDescent="0.35">
      <c r="I191" s="9" t="s">
        <v>318</v>
      </c>
    </row>
    <row r="192" spans="9:9" x14ac:dyDescent="0.35">
      <c r="I192" s="9" t="s">
        <v>319</v>
      </c>
    </row>
    <row r="193" spans="9:9" x14ac:dyDescent="0.35">
      <c r="I193" s="9" t="s">
        <v>320</v>
      </c>
    </row>
    <row r="194" spans="9:9" x14ac:dyDescent="0.35">
      <c r="I194" s="9" t="s">
        <v>489</v>
      </c>
    </row>
    <row r="195" spans="9:9" x14ac:dyDescent="0.35">
      <c r="I195" s="9" t="s">
        <v>321</v>
      </c>
    </row>
    <row r="196" spans="9:9" x14ac:dyDescent="0.35">
      <c r="I196" s="9" t="s">
        <v>322</v>
      </c>
    </row>
    <row r="197" spans="9:9" x14ac:dyDescent="0.35">
      <c r="I197" s="9" t="s">
        <v>323</v>
      </c>
    </row>
    <row r="198" spans="9:9" x14ac:dyDescent="0.35">
      <c r="I198" s="9" t="s">
        <v>324</v>
      </c>
    </row>
    <row r="199" spans="9:9" x14ac:dyDescent="0.35">
      <c r="I199" s="9" t="s">
        <v>325</v>
      </c>
    </row>
    <row r="200" spans="9:9" x14ac:dyDescent="0.35">
      <c r="I200" s="9" t="s">
        <v>326</v>
      </c>
    </row>
    <row r="201" spans="9:9" x14ac:dyDescent="0.35">
      <c r="I201" s="9" t="s">
        <v>90</v>
      </c>
    </row>
    <row r="202" spans="9:9" x14ac:dyDescent="0.35">
      <c r="I202" s="9" t="s">
        <v>327</v>
      </c>
    </row>
    <row r="203" spans="9:9" x14ac:dyDescent="0.35">
      <c r="I203" s="9" t="s">
        <v>328</v>
      </c>
    </row>
    <row r="204" spans="9:9" x14ac:dyDescent="0.35">
      <c r="I204" s="9" t="s">
        <v>91</v>
      </c>
    </row>
    <row r="205" spans="9:9" x14ac:dyDescent="0.35">
      <c r="I205" s="9" t="s">
        <v>92</v>
      </c>
    </row>
    <row r="206" spans="9:9" x14ac:dyDescent="0.35">
      <c r="I206" s="9" t="s">
        <v>329</v>
      </c>
    </row>
    <row r="207" spans="9:9" x14ac:dyDescent="0.35">
      <c r="I207" s="9" t="s">
        <v>330</v>
      </c>
    </row>
    <row r="208" spans="9:9" x14ac:dyDescent="0.35">
      <c r="I208" s="9" t="s">
        <v>331</v>
      </c>
    </row>
    <row r="209" spans="9:9" x14ac:dyDescent="0.35">
      <c r="I209" s="9" t="s">
        <v>332</v>
      </c>
    </row>
    <row r="210" spans="9:9" x14ac:dyDescent="0.35">
      <c r="I210" s="9" t="s">
        <v>333</v>
      </c>
    </row>
    <row r="211" spans="9:9" x14ac:dyDescent="0.35">
      <c r="I211" s="9" t="s">
        <v>334</v>
      </c>
    </row>
    <row r="212" spans="9:9" x14ac:dyDescent="0.35">
      <c r="I212" s="9" t="s">
        <v>93</v>
      </c>
    </row>
    <row r="213" spans="9:9" x14ac:dyDescent="0.35">
      <c r="I213" s="9" t="s">
        <v>335</v>
      </c>
    </row>
    <row r="214" spans="9:9" x14ac:dyDescent="0.35">
      <c r="I214" s="9" t="s">
        <v>490</v>
      </c>
    </row>
    <row r="215" spans="9:9" x14ac:dyDescent="0.35">
      <c r="I215" s="9" t="s">
        <v>336</v>
      </c>
    </row>
    <row r="216" spans="9:9" x14ac:dyDescent="0.35">
      <c r="I216" s="9" t="s">
        <v>96</v>
      </c>
    </row>
    <row r="217" spans="9:9" x14ac:dyDescent="0.35">
      <c r="I217" s="9" t="s">
        <v>337</v>
      </c>
    </row>
    <row r="218" spans="9:9" x14ac:dyDescent="0.35">
      <c r="I218" s="9" t="s">
        <v>338</v>
      </c>
    </row>
    <row r="219" spans="9:9" x14ac:dyDescent="0.35">
      <c r="I219" s="9" t="s">
        <v>491</v>
      </c>
    </row>
    <row r="220" spans="9:9" x14ac:dyDescent="0.35">
      <c r="I220" s="9" t="s">
        <v>339</v>
      </c>
    </row>
    <row r="221" spans="9:9" x14ac:dyDescent="0.35">
      <c r="I221" s="9" t="s">
        <v>340</v>
      </c>
    </row>
    <row r="222" spans="9:9" x14ac:dyDescent="0.35">
      <c r="I222" s="9" t="s">
        <v>341</v>
      </c>
    </row>
    <row r="223" spans="9:9" x14ac:dyDescent="0.35">
      <c r="I223" s="9" t="s">
        <v>342</v>
      </c>
    </row>
    <row r="224" spans="9:9" x14ac:dyDescent="0.35">
      <c r="I224" s="9" t="s">
        <v>343</v>
      </c>
    </row>
    <row r="225" spans="9:9" x14ac:dyDescent="0.35">
      <c r="I225" s="9" t="s">
        <v>97</v>
      </c>
    </row>
    <row r="226" spans="9:9" x14ac:dyDescent="0.35">
      <c r="I226" s="9" t="s">
        <v>344</v>
      </c>
    </row>
    <row r="227" spans="9:9" x14ac:dyDescent="0.35">
      <c r="I227" s="9" t="s">
        <v>492</v>
      </c>
    </row>
    <row r="228" spans="9:9" x14ac:dyDescent="0.35">
      <c r="I228" s="9" t="s">
        <v>345</v>
      </c>
    </row>
    <row r="229" spans="9:9" x14ac:dyDescent="0.35">
      <c r="I229" s="9" t="s">
        <v>346</v>
      </c>
    </row>
    <row r="230" spans="9:9" x14ac:dyDescent="0.35">
      <c r="I230" s="9" t="s">
        <v>347</v>
      </c>
    </row>
    <row r="231" spans="9:9" x14ac:dyDescent="0.35">
      <c r="I231" s="9" t="s">
        <v>493</v>
      </c>
    </row>
    <row r="232" spans="9:9" x14ac:dyDescent="0.35">
      <c r="I232" s="9" t="s">
        <v>348</v>
      </c>
    </row>
    <row r="233" spans="9:9" x14ac:dyDescent="0.35">
      <c r="I233" s="9" t="s">
        <v>98</v>
      </c>
    </row>
    <row r="234" spans="9:9" x14ac:dyDescent="0.35">
      <c r="I234" s="9" t="s">
        <v>349</v>
      </c>
    </row>
    <row r="235" spans="9:9" x14ac:dyDescent="0.35">
      <c r="I235" s="9" t="s">
        <v>350</v>
      </c>
    </row>
    <row r="236" spans="9:9" x14ac:dyDescent="0.35">
      <c r="I236" s="9" t="s">
        <v>494</v>
      </c>
    </row>
    <row r="237" spans="9:9" x14ac:dyDescent="0.35">
      <c r="I237" s="9" t="s">
        <v>495</v>
      </c>
    </row>
    <row r="238" spans="9:9" x14ac:dyDescent="0.35">
      <c r="I238" s="9" t="s">
        <v>351</v>
      </c>
    </row>
    <row r="239" spans="9:9" x14ac:dyDescent="0.35">
      <c r="I239" s="9" t="s">
        <v>352</v>
      </c>
    </row>
    <row r="240" spans="9:9" x14ac:dyDescent="0.35">
      <c r="I240" s="9" t="s">
        <v>353</v>
      </c>
    </row>
    <row r="241" spans="9:9" x14ac:dyDescent="0.35">
      <c r="I241" s="9" t="s">
        <v>99</v>
      </c>
    </row>
    <row r="242" spans="9:9" x14ac:dyDescent="0.35">
      <c r="I242" s="9" t="s">
        <v>354</v>
      </c>
    </row>
    <row r="243" spans="9:9" x14ac:dyDescent="0.35">
      <c r="I243" s="9" t="s">
        <v>355</v>
      </c>
    </row>
    <row r="244" spans="9:9" x14ac:dyDescent="0.35">
      <c r="I244" s="9" t="s">
        <v>496</v>
      </c>
    </row>
    <row r="245" spans="9:9" x14ac:dyDescent="0.35">
      <c r="I245" s="9" t="s">
        <v>356</v>
      </c>
    </row>
    <row r="246" spans="9:9" x14ac:dyDescent="0.35">
      <c r="I246" s="9" t="s">
        <v>357</v>
      </c>
    </row>
    <row r="247" spans="9:9" x14ac:dyDescent="0.35">
      <c r="I247" s="9" t="s">
        <v>358</v>
      </c>
    </row>
    <row r="248" spans="9:9" x14ac:dyDescent="0.35">
      <c r="I248" s="9" t="s">
        <v>359</v>
      </c>
    </row>
    <row r="249" spans="9:9" x14ac:dyDescent="0.35">
      <c r="I249" s="9" t="s">
        <v>360</v>
      </c>
    </row>
    <row r="250" spans="9:9" x14ac:dyDescent="0.35">
      <c r="I250" s="9" t="s">
        <v>361</v>
      </c>
    </row>
    <row r="251" spans="9:9" x14ac:dyDescent="0.35">
      <c r="I251" s="9" t="s">
        <v>362</v>
      </c>
    </row>
    <row r="252" spans="9:9" x14ac:dyDescent="0.35">
      <c r="I252" s="9" t="s">
        <v>497</v>
      </c>
    </row>
    <row r="253" spans="9:9" x14ac:dyDescent="0.35">
      <c r="I253" s="14" t="s">
        <v>363</v>
      </c>
    </row>
    <row r="254" spans="9:9" x14ac:dyDescent="0.35">
      <c r="I254" s="9" t="s">
        <v>498</v>
      </c>
    </row>
    <row r="255" spans="9:9" x14ac:dyDescent="0.35">
      <c r="I255" s="9" t="s">
        <v>364</v>
      </c>
    </row>
    <row r="256" spans="9:9" x14ac:dyDescent="0.35">
      <c r="I256" s="15" t="s">
        <v>365</v>
      </c>
    </row>
    <row r="257" spans="9:9" x14ac:dyDescent="0.35">
      <c r="I257" s="14" t="s">
        <v>366</v>
      </c>
    </row>
    <row r="258" spans="9:9" x14ac:dyDescent="0.35">
      <c r="I258" s="14" t="s">
        <v>367</v>
      </c>
    </row>
    <row r="259" spans="9:9" x14ac:dyDescent="0.35">
      <c r="I259" s="9" t="s">
        <v>499</v>
      </c>
    </row>
    <row r="260" spans="9:9" x14ac:dyDescent="0.35">
      <c r="I260" s="9" t="s">
        <v>100</v>
      </c>
    </row>
    <row r="261" spans="9:9" x14ac:dyDescent="0.35">
      <c r="I261" s="9" t="s">
        <v>368</v>
      </c>
    </row>
    <row r="262" spans="9:9" x14ac:dyDescent="0.35">
      <c r="I262" s="9" t="s">
        <v>369</v>
      </c>
    </row>
    <row r="263" spans="9:9" x14ac:dyDescent="0.35">
      <c r="I263" s="9" t="s">
        <v>500</v>
      </c>
    </row>
    <row r="264" spans="9:9" x14ac:dyDescent="0.35">
      <c r="I264" s="9" t="s">
        <v>501</v>
      </c>
    </row>
    <row r="265" spans="9:9" x14ac:dyDescent="0.35">
      <c r="I265" s="9" t="s">
        <v>370</v>
      </c>
    </row>
    <row r="266" spans="9:9" x14ac:dyDescent="0.35">
      <c r="I266" s="9" t="s">
        <v>502</v>
      </c>
    </row>
    <row r="267" spans="9:9" x14ac:dyDescent="0.35">
      <c r="I267" s="9" t="s">
        <v>503</v>
      </c>
    </row>
    <row r="268" spans="9:9" x14ac:dyDescent="0.35">
      <c r="I268" s="9" t="s">
        <v>504</v>
      </c>
    </row>
    <row r="269" spans="9:9" x14ac:dyDescent="0.35">
      <c r="I269" s="9" t="s">
        <v>371</v>
      </c>
    </row>
    <row r="270" spans="9:9" x14ac:dyDescent="0.35">
      <c r="I270" s="9" t="s">
        <v>372</v>
      </c>
    </row>
    <row r="271" spans="9:9" x14ac:dyDescent="0.35">
      <c r="I271" s="9" t="s">
        <v>373</v>
      </c>
    </row>
    <row r="272" spans="9:9" x14ac:dyDescent="0.35">
      <c r="I272" s="9" t="s">
        <v>374</v>
      </c>
    </row>
    <row r="273" spans="9:9" x14ac:dyDescent="0.35">
      <c r="I273" s="9" t="s">
        <v>101</v>
      </c>
    </row>
    <row r="274" spans="9:9" x14ac:dyDescent="0.35">
      <c r="I274" s="9" t="s">
        <v>505</v>
      </c>
    </row>
    <row r="275" spans="9:9" x14ac:dyDescent="0.35">
      <c r="I275" s="9" t="s">
        <v>375</v>
      </c>
    </row>
    <row r="276" spans="9:9" x14ac:dyDescent="0.35">
      <c r="I276" s="9" t="s">
        <v>376</v>
      </c>
    </row>
    <row r="277" spans="9:9" x14ac:dyDescent="0.35">
      <c r="I277" s="9" t="s">
        <v>102</v>
      </c>
    </row>
    <row r="278" spans="9:9" x14ac:dyDescent="0.35">
      <c r="I278" s="9" t="s">
        <v>506</v>
      </c>
    </row>
    <row r="279" spans="9:9" x14ac:dyDescent="0.35">
      <c r="I279" s="9" t="s">
        <v>377</v>
      </c>
    </row>
    <row r="280" spans="9:9" x14ac:dyDescent="0.35">
      <c r="I280" s="9" t="s">
        <v>378</v>
      </c>
    </row>
    <row r="281" spans="9:9" x14ac:dyDescent="0.35">
      <c r="I281" s="9" t="s">
        <v>379</v>
      </c>
    </row>
    <row r="282" spans="9:9" x14ac:dyDescent="0.35">
      <c r="I282" s="9" t="s">
        <v>380</v>
      </c>
    </row>
    <row r="283" spans="9:9" x14ac:dyDescent="0.35">
      <c r="I283" s="9" t="s">
        <v>103</v>
      </c>
    </row>
    <row r="284" spans="9:9" x14ac:dyDescent="0.35">
      <c r="I284" s="9" t="s">
        <v>381</v>
      </c>
    </row>
    <row r="285" spans="9:9" x14ac:dyDescent="0.35">
      <c r="I285" s="9" t="s">
        <v>382</v>
      </c>
    </row>
    <row r="286" spans="9:9" x14ac:dyDescent="0.35">
      <c r="I286" s="9" t="s">
        <v>383</v>
      </c>
    </row>
    <row r="287" spans="9:9" x14ac:dyDescent="0.35">
      <c r="I287" s="9" t="s">
        <v>384</v>
      </c>
    </row>
    <row r="288" spans="9:9" x14ac:dyDescent="0.35">
      <c r="I288" s="9" t="s">
        <v>385</v>
      </c>
    </row>
    <row r="289" spans="9:9" x14ac:dyDescent="0.35">
      <c r="I289" s="9" t="s">
        <v>507</v>
      </c>
    </row>
    <row r="290" spans="9:9" x14ac:dyDescent="0.35">
      <c r="I290" s="9" t="s">
        <v>386</v>
      </c>
    </row>
    <row r="291" spans="9:9" x14ac:dyDescent="0.35">
      <c r="I291" s="9" t="s">
        <v>387</v>
      </c>
    </row>
    <row r="292" spans="9:9" x14ac:dyDescent="0.35">
      <c r="I292" s="9" t="s">
        <v>508</v>
      </c>
    </row>
    <row r="293" spans="9:9" x14ac:dyDescent="0.35">
      <c r="I293" s="9" t="s">
        <v>388</v>
      </c>
    </row>
    <row r="294" spans="9:9" x14ac:dyDescent="0.35">
      <c r="I294" s="9" t="s">
        <v>509</v>
      </c>
    </row>
    <row r="295" spans="9:9" x14ac:dyDescent="0.35">
      <c r="I295" s="9" t="s">
        <v>389</v>
      </c>
    </row>
    <row r="296" spans="9:9" x14ac:dyDescent="0.35">
      <c r="I296" s="9" t="s">
        <v>104</v>
      </c>
    </row>
    <row r="297" spans="9:9" x14ac:dyDescent="0.35">
      <c r="I297" s="9" t="s">
        <v>105</v>
      </c>
    </row>
    <row r="298" spans="9:9" x14ac:dyDescent="0.35">
      <c r="I298" s="9" t="s">
        <v>106</v>
      </c>
    </row>
    <row r="299" spans="9:9" x14ac:dyDescent="0.35">
      <c r="I299" s="9" t="s">
        <v>390</v>
      </c>
    </row>
    <row r="300" spans="9:9" x14ac:dyDescent="0.35">
      <c r="I300" s="9" t="s">
        <v>391</v>
      </c>
    </row>
    <row r="301" spans="9:9" x14ac:dyDescent="0.35">
      <c r="I301" s="9" t="s">
        <v>392</v>
      </c>
    </row>
    <row r="302" spans="9:9" x14ac:dyDescent="0.35">
      <c r="I302" s="9" t="s">
        <v>107</v>
      </c>
    </row>
    <row r="303" spans="9:9" x14ac:dyDescent="0.35">
      <c r="I303" s="9" t="s">
        <v>393</v>
      </c>
    </row>
    <row r="304" spans="9:9" x14ac:dyDescent="0.35">
      <c r="I304" s="9" t="s">
        <v>394</v>
      </c>
    </row>
    <row r="305" spans="9:9" x14ac:dyDescent="0.35">
      <c r="I305" s="9" t="s">
        <v>395</v>
      </c>
    </row>
    <row r="306" spans="9:9" x14ac:dyDescent="0.35">
      <c r="I306" s="9" t="s">
        <v>510</v>
      </c>
    </row>
    <row r="307" spans="9:9" x14ac:dyDescent="0.35">
      <c r="I307" s="9" t="s">
        <v>396</v>
      </c>
    </row>
    <row r="308" spans="9:9" x14ac:dyDescent="0.35">
      <c r="I308" s="9" t="s">
        <v>511</v>
      </c>
    </row>
    <row r="309" spans="9:9" x14ac:dyDescent="0.35">
      <c r="I309" s="9" t="s">
        <v>108</v>
      </c>
    </row>
    <row r="310" spans="9:9" x14ac:dyDescent="0.35">
      <c r="I310" s="9" t="s">
        <v>397</v>
      </c>
    </row>
    <row r="311" spans="9:9" x14ac:dyDescent="0.35">
      <c r="I311" s="9" t="s">
        <v>398</v>
      </c>
    </row>
    <row r="312" spans="9:9" x14ac:dyDescent="0.35">
      <c r="I312" s="9" t="s">
        <v>399</v>
      </c>
    </row>
    <row r="313" spans="9:9" x14ac:dyDescent="0.35">
      <c r="I313" s="9" t="s">
        <v>400</v>
      </c>
    </row>
    <row r="314" spans="9:9" x14ac:dyDescent="0.35">
      <c r="I314" s="9" t="s">
        <v>401</v>
      </c>
    </row>
    <row r="315" spans="9:9" x14ac:dyDescent="0.35">
      <c r="I315" s="9" t="s">
        <v>402</v>
      </c>
    </row>
    <row r="316" spans="9:9" x14ac:dyDescent="0.35">
      <c r="I316" s="9" t="s">
        <v>403</v>
      </c>
    </row>
    <row r="317" spans="9:9" x14ac:dyDescent="0.35">
      <c r="I317" s="9" t="s">
        <v>404</v>
      </c>
    </row>
    <row r="318" spans="9:9" x14ac:dyDescent="0.35">
      <c r="I318" s="9" t="s">
        <v>405</v>
      </c>
    </row>
    <row r="319" spans="9:9" x14ac:dyDescent="0.35">
      <c r="I319" s="9" t="s">
        <v>406</v>
      </c>
    </row>
    <row r="320" spans="9:9" x14ac:dyDescent="0.35">
      <c r="I320" s="9" t="s">
        <v>407</v>
      </c>
    </row>
    <row r="321" spans="9:9" x14ac:dyDescent="0.35">
      <c r="I321" s="9" t="s">
        <v>408</v>
      </c>
    </row>
    <row r="322" spans="9:9" x14ac:dyDescent="0.35">
      <c r="I322" s="9" t="s">
        <v>109</v>
      </c>
    </row>
    <row r="323" spans="9:9" x14ac:dyDescent="0.35">
      <c r="I323" s="9" t="s">
        <v>409</v>
      </c>
    </row>
    <row r="324" spans="9:9" x14ac:dyDescent="0.35">
      <c r="I324" s="9" t="s">
        <v>410</v>
      </c>
    </row>
    <row r="325" spans="9:9" x14ac:dyDescent="0.35">
      <c r="I325" s="9" t="s">
        <v>411</v>
      </c>
    </row>
    <row r="326" spans="9:9" x14ac:dyDescent="0.35">
      <c r="I326" s="9" t="s">
        <v>412</v>
      </c>
    </row>
    <row r="327" spans="9:9" x14ac:dyDescent="0.35">
      <c r="I327" s="9" t="s">
        <v>413</v>
      </c>
    </row>
    <row r="328" spans="9:9" x14ac:dyDescent="0.35">
      <c r="I328" s="9" t="s">
        <v>414</v>
      </c>
    </row>
    <row r="329" spans="9:9" x14ac:dyDescent="0.35">
      <c r="I329" s="9" t="s">
        <v>415</v>
      </c>
    </row>
    <row r="330" spans="9:9" x14ac:dyDescent="0.35">
      <c r="I330" s="9" t="s">
        <v>416</v>
      </c>
    </row>
    <row r="331" spans="9:9" x14ac:dyDescent="0.35">
      <c r="I331" s="9" t="s">
        <v>417</v>
      </c>
    </row>
    <row r="332" spans="9:9" x14ac:dyDescent="0.35">
      <c r="I332" s="9" t="s">
        <v>512</v>
      </c>
    </row>
    <row r="333" spans="9:9" x14ac:dyDescent="0.35">
      <c r="I333" s="9" t="s">
        <v>513</v>
      </c>
    </row>
    <row r="334" spans="9:9" x14ac:dyDescent="0.35">
      <c r="I334" s="9" t="s">
        <v>514</v>
      </c>
    </row>
    <row r="335" spans="9:9" x14ac:dyDescent="0.35">
      <c r="I335" s="9" t="s">
        <v>418</v>
      </c>
    </row>
    <row r="336" spans="9:9" x14ac:dyDescent="0.35">
      <c r="I336" s="9" t="s">
        <v>419</v>
      </c>
    </row>
    <row r="337" spans="9:9" x14ac:dyDescent="0.35">
      <c r="I337" s="9" t="s">
        <v>420</v>
      </c>
    </row>
    <row r="338" spans="9:9" x14ac:dyDescent="0.35">
      <c r="I338" s="9" t="s">
        <v>421</v>
      </c>
    </row>
    <row r="339" spans="9:9" x14ac:dyDescent="0.35">
      <c r="I339" s="9" t="s">
        <v>422</v>
      </c>
    </row>
    <row r="340" spans="9:9" x14ac:dyDescent="0.35">
      <c r="I340" s="9" t="s">
        <v>423</v>
      </c>
    </row>
    <row r="341" spans="9:9" x14ac:dyDescent="0.35">
      <c r="I341" s="9" t="s">
        <v>424</v>
      </c>
    </row>
    <row r="342" spans="9:9" x14ac:dyDescent="0.35">
      <c r="I342" s="9" t="s">
        <v>110</v>
      </c>
    </row>
    <row r="343" spans="9:9" x14ac:dyDescent="0.35">
      <c r="I343" s="9" t="s">
        <v>425</v>
      </c>
    </row>
    <row r="344" spans="9:9" x14ac:dyDescent="0.35">
      <c r="I344" s="9" t="s">
        <v>426</v>
      </c>
    </row>
    <row r="345" spans="9:9" x14ac:dyDescent="0.35">
      <c r="I345" s="9" t="s">
        <v>515</v>
      </c>
    </row>
    <row r="346" spans="9:9" x14ac:dyDescent="0.35">
      <c r="I346" s="9" t="s">
        <v>427</v>
      </c>
    </row>
    <row r="347" spans="9:9" x14ac:dyDescent="0.35">
      <c r="I347" s="9" t="s">
        <v>428</v>
      </c>
    </row>
    <row r="348" spans="9:9" x14ac:dyDescent="0.35">
      <c r="I348" s="9" t="s">
        <v>429</v>
      </c>
    </row>
    <row r="349" spans="9:9" x14ac:dyDescent="0.35">
      <c r="I349" s="9" t="s">
        <v>111</v>
      </c>
    </row>
    <row r="350" spans="9:9" x14ac:dyDescent="0.35">
      <c r="I350" s="9" t="s">
        <v>112</v>
      </c>
    </row>
    <row r="351" spans="9:9" x14ac:dyDescent="0.35">
      <c r="I351" s="9" t="s">
        <v>430</v>
      </c>
    </row>
    <row r="352" spans="9:9" x14ac:dyDescent="0.35">
      <c r="I352" s="9" t="s">
        <v>113</v>
      </c>
    </row>
    <row r="353" spans="9:9" x14ac:dyDescent="0.35">
      <c r="I353" s="9" t="s">
        <v>431</v>
      </c>
    </row>
    <row r="354" spans="9:9" x14ac:dyDescent="0.35">
      <c r="I354" s="9" t="s">
        <v>432</v>
      </c>
    </row>
    <row r="355" spans="9:9" x14ac:dyDescent="0.35">
      <c r="I355" s="9" t="s">
        <v>114</v>
      </c>
    </row>
    <row r="356" spans="9:9" x14ac:dyDescent="0.35">
      <c r="I356" s="9" t="s">
        <v>433</v>
      </c>
    </row>
    <row r="357" spans="9:9" x14ac:dyDescent="0.35">
      <c r="I357" s="9" t="s">
        <v>115</v>
      </c>
    </row>
    <row r="358" spans="9:9" x14ac:dyDescent="0.35">
      <c r="I358" s="9" t="s">
        <v>434</v>
      </c>
    </row>
    <row r="359" spans="9:9" x14ac:dyDescent="0.35">
      <c r="I359" s="9" t="s">
        <v>435</v>
      </c>
    </row>
    <row r="360" spans="9:9" x14ac:dyDescent="0.35">
      <c r="I360" s="9" t="s">
        <v>436</v>
      </c>
    </row>
    <row r="361" spans="9:9" x14ac:dyDescent="0.35">
      <c r="I361" s="9" t="s">
        <v>516</v>
      </c>
    </row>
    <row r="362" spans="9:9" x14ac:dyDescent="0.35">
      <c r="I362" s="9" t="s">
        <v>437</v>
      </c>
    </row>
    <row r="363" spans="9:9" x14ac:dyDescent="0.35">
      <c r="I363" s="9" t="s">
        <v>438</v>
      </c>
    </row>
    <row r="364" spans="9:9" x14ac:dyDescent="0.35">
      <c r="I364" s="9" t="s">
        <v>439</v>
      </c>
    </row>
    <row r="365" spans="9:9" x14ac:dyDescent="0.35">
      <c r="I365" s="9" t="s">
        <v>517</v>
      </c>
    </row>
    <row r="366" spans="9:9" x14ac:dyDescent="0.35">
      <c r="I366" s="9" t="s">
        <v>518</v>
      </c>
    </row>
    <row r="367" spans="9:9" x14ac:dyDescent="0.35">
      <c r="I367" s="9" t="s">
        <v>440</v>
      </c>
    </row>
    <row r="368" spans="9:9" x14ac:dyDescent="0.35">
      <c r="I368" s="9" t="s">
        <v>441</v>
      </c>
    </row>
    <row r="369" spans="9:9" x14ac:dyDescent="0.35">
      <c r="I369" s="9" t="s">
        <v>519</v>
      </c>
    </row>
    <row r="370" spans="9:9" x14ac:dyDescent="0.35">
      <c r="I370" s="9" t="s">
        <v>442</v>
      </c>
    </row>
    <row r="371" spans="9:9" x14ac:dyDescent="0.35">
      <c r="I371" s="9" t="s">
        <v>443</v>
      </c>
    </row>
    <row r="372" spans="9:9" x14ac:dyDescent="0.35">
      <c r="I372" s="9" t="s">
        <v>117</v>
      </c>
    </row>
    <row r="373" spans="9:9" x14ac:dyDescent="0.35">
      <c r="I373" s="9" t="s">
        <v>444</v>
      </c>
    </row>
    <row r="374" spans="9:9" x14ac:dyDescent="0.35">
      <c r="I374" s="9" t="s">
        <v>118</v>
      </c>
    </row>
    <row r="375" spans="9:9" x14ac:dyDescent="0.35">
      <c r="I375" s="9" t="s">
        <v>119</v>
      </c>
    </row>
    <row r="376" spans="9:9" x14ac:dyDescent="0.35">
      <c r="I376" s="9" t="s">
        <v>520</v>
      </c>
    </row>
    <row r="377" spans="9:9" x14ac:dyDescent="0.35">
      <c r="I377" s="9" t="s">
        <v>445</v>
      </c>
    </row>
    <row r="378" spans="9:9" x14ac:dyDescent="0.35">
      <c r="I378" s="9" t="s">
        <v>521</v>
      </c>
    </row>
    <row r="379" spans="9:9" x14ac:dyDescent="0.35">
      <c r="I379" s="9" t="s">
        <v>522</v>
      </c>
    </row>
    <row r="380" spans="9:9" x14ac:dyDescent="0.35">
      <c r="I380" s="9" t="s">
        <v>523</v>
      </c>
    </row>
    <row r="381" spans="9:9" x14ac:dyDescent="0.35">
      <c r="I381" s="9" t="s">
        <v>446</v>
      </c>
    </row>
    <row r="382" spans="9:9" x14ac:dyDescent="0.35">
      <c r="I382" s="9" t="s">
        <v>447</v>
      </c>
    </row>
    <row r="383" spans="9:9" x14ac:dyDescent="0.35">
      <c r="I383" s="9" t="s">
        <v>448</v>
      </c>
    </row>
    <row r="384" spans="9:9" x14ac:dyDescent="0.35">
      <c r="I384" s="9" t="s">
        <v>120</v>
      </c>
    </row>
    <row r="385" spans="9:9" x14ac:dyDescent="0.35">
      <c r="I385" s="9" t="s">
        <v>524</v>
      </c>
    </row>
    <row r="386" spans="9:9" x14ac:dyDescent="0.35">
      <c r="I386" s="9" t="s">
        <v>449</v>
      </c>
    </row>
    <row r="387" spans="9:9" x14ac:dyDescent="0.35">
      <c r="I387" s="9" t="s">
        <v>450</v>
      </c>
    </row>
    <row r="388" spans="9:9" x14ac:dyDescent="0.35">
      <c r="I388" s="9" t="s">
        <v>121</v>
      </c>
    </row>
    <row r="389" spans="9:9" x14ac:dyDescent="0.35">
      <c r="I389" s="9" t="s">
        <v>451</v>
      </c>
    </row>
    <row r="390" spans="9:9" x14ac:dyDescent="0.35">
      <c r="I390" s="9" t="s">
        <v>525</v>
      </c>
    </row>
    <row r="391" spans="9:9" x14ac:dyDescent="0.35">
      <c r="I391" s="9" t="s">
        <v>452</v>
      </c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CFA1-F838-4BD4-B66A-7AB2B6D0C1F5}">
  <dimension ref="A1:B21"/>
  <sheetViews>
    <sheetView topLeftCell="A4" workbookViewId="0">
      <selection activeCell="G14" sqref="G14"/>
    </sheetView>
  </sheetViews>
  <sheetFormatPr defaultRowHeight="14.5" x14ac:dyDescent="0.35"/>
  <cols>
    <col min="1" max="1" width="16.6328125" bestFit="1" customWidth="1"/>
    <col min="2" max="2" width="15" bestFit="1" customWidth="1"/>
  </cols>
  <sheetData>
    <row r="1" spans="1:2" x14ac:dyDescent="0.35">
      <c r="A1" t="s">
        <v>550</v>
      </c>
      <c r="B1">
        <v>151</v>
      </c>
    </row>
    <row r="2" spans="1:2" x14ac:dyDescent="0.35">
      <c r="A2" t="s">
        <v>549</v>
      </c>
      <c r="B2">
        <v>538</v>
      </c>
    </row>
    <row r="5" spans="1:2" x14ac:dyDescent="0.35">
      <c r="A5" t="s">
        <v>555</v>
      </c>
      <c r="B5" t="s">
        <v>565</v>
      </c>
    </row>
    <row r="6" spans="1:2" x14ac:dyDescent="0.35">
      <c r="A6" t="s">
        <v>556</v>
      </c>
      <c r="B6" s="29" t="s">
        <v>576</v>
      </c>
    </row>
    <row r="7" spans="1:2" x14ac:dyDescent="0.35">
      <c r="A7" t="s">
        <v>557</v>
      </c>
      <c r="B7" s="29" t="s">
        <v>577</v>
      </c>
    </row>
    <row r="9" spans="1:2" x14ac:dyDescent="0.35">
      <c r="A9" t="s">
        <v>558</v>
      </c>
      <c r="B9" t="s">
        <v>565</v>
      </c>
    </row>
    <row r="10" spans="1:2" x14ac:dyDescent="0.35">
      <c r="A10" t="s">
        <v>571</v>
      </c>
      <c r="B10" s="29" t="s">
        <v>566</v>
      </c>
    </row>
    <row r="11" spans="1:2" x14ac:dyDescent="0.35">
      <c r="A11" t="s">
        <v>572</v>
      </c>
      <c r="B11" s="29" t="s">
        <v>567</v>
      </c>
    </row>
    <row r="12" spans="1:2" x14ac:dyDescent="0.35">
      <c r="A12" t="s">
        <v>573</v>
      </c>
      <c r="B12" s="29" t="s">
        <v>568</v>
      </c>
    </row>
    <row r="13" spans="1:2" x14ac:dyDescent="0.35">
      <c r="A13" t="s">
        <v>574</v>
      </c>
      <c r="B13" s="29" t="s">
        <v>569</v>
      </c>
    </row>
    <row r="14" spans="1:2" x14ac:dyDescent="0.35">
      <c r="A14" t="s">
        <v>575</v>
      </c>
      <c r="B14" s="29" t="s">
        <v>570</v>
      </c>
    </row>
    <row r="16" spans="1:2" x14ac:dyDescent="0.35">
      <c r="A16" t="s">
        <v>559</v>
      </c>
      <c r="B16" t="s">
        <v>565</v>
      </c>
    </row>
    <row r="17" spans="1:2" x14ac:dyDescent="0.35">
      <c r="A17" t="s">
        <v>560</v>
      </c>
      <c r="B17" s="29" t="s">
        <v>566</v>
      </c>
    </row>
    <row r="18" spans="1:2" x14ac:dyDescent="0.35">
      <c r="A18" t="s">
        <v>561</v>
      </c>
      <c r="B18" s="29" t="s">
        <v>567</v>
      </c>
    </row>
    <row r="19" spans="1:2" x14ac:dyDescent="0.35">
      <c r="A19" t="s">
        <v>562</v>
      </c>
      <c r="B19" s="29" t="s">
        <v>568</v>
      </c>
    </row>
    <row r="20" spans="1:2" x14ac:dyDescent="0.35">
      <c r="A20" t="s">
        <v>563</v>
      </c>
      <c r="B20" s="29" t="s">
        <v>569</v>
      </c>
    </row>
    <row r="21" spans="1:2" x14ac:dyDescent="0.35">
      <c r="A21" t="s">
        <v>564</v>
      </c>
      <c r="B21" s="29" t="s">
        <v>570</v>
      </c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CEC9-15EE-4AA5-86A8-1BAE44A57839}">
  <dimension ref="A1:S3"/>
  <sheetViews>
    <sheetView tabSelected="1" topLeftCell="B1" workbookViewId="0">
      <selection activeCell="B2" sqref="B2:J3"/>
    </sheetView>
  </sheetViews>
  <sheetFormatPr defaultRowHeight="14.5" x14ac:dyDescent="0.35"/>
  <cols>
    <col min="1" max="1" width="5.90625" bestFit="1" customWidth="1"/>
    <col min="2" max="2" width="15.90625" bestFit="1" customWidth="1"/>
    <col min="3" max="3" width="16.453125" bestFit="1" customWidth="1"/>
    <col min="4" max="4" width="11.81640625" bestFit="1" customWidth="1"/>
    <col min="5" max="5" width="19.54296875" bestFit="1" customWidth="1"/>
    <col min="6" max="6" width="20.08984375" bestFit="1" customWidth="1"/>
    <col min="7" max="7" width="18.6328125" bestFit="1" customWidth="1"/>
    <col min="8" max="8" width="19.1796875" bestFit="1" customWidth="1"/>
    <col min="9" max="9" width="18" bestFit="1" customWidth="1"/>
    <col min="10" max="10" width="18.54296875" bestFit="1" customWidth="1"/>
    <col min="11" max="11" width="19.36328125" bestFit="1" customWidth="1"/>
    <col min="12" max="12" width="19.90625" bestFit="1" customWidth="1"/>
    <col min="13" max="13" width="11.81640625" bestFit="1" customWidth="1"/>
    <col min="14" max="14" width="23" bestFit="1" customWidth="1"/>
    <col min="15" max="15" width="23.54296875" bestFit="1" customWidth="1"/>
    <col min="16" max="16" width="22.08984375" bestFit="1" customWidth="1"/>
    <col min="17" max="17" width="22.6328125" bestFit="1" customWidth="1"/>
    <col min="18" max="18" width="21.453125" bestFit="1" customWidth="1"/>
    <col min="19" max="19" width="22" bestFit="1" customWidth="1"/>
    <col min="20" max="20" width="19.36328125" bestFit="1" customWidth="1"/>
    <col min="21" max="21" width="19.90625" bestFit="1" customWidth="1"/>
    <col min="22" max="22" width="11.81640625" bestFit="1" customWidth="1"/>
    <col min="23" max="23" width="23" bestFit="1" customWidth="1"/>
    <col min="24" max="24" width="23.54296875" bestFit="1" customWidth="1"/>
    <col min="25" max="25" width="22.08984375" bestFit="1" customWidth="1"/>
    <col min="26" max="26" width="22.6328125" bestFit="1" customWidth="1"/>
    <col min="27" max="27" width="21.453125" bestFit="1" customWidth="1"/>
    <col min="28" max="28" width="22" bestFit="1" customWidth="1"/>
  </cols>
  <sheetData>
    <row r="1" spans="1:19" x14ac:dyDescent="0.35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  <c r="M1" t="s">
        <v>590</v>
      </c>
      <c r="N1" t="s">
        <v>591</v>
      </c>
      <c r="O1" t="s">
        <v>592</v>
      </c>
      <c r="P1" t="s">
        <v>593</v>
      </c>
      <c r="Q1" t="s">
        <v>594</v>
      </c>
      <c r="R1" t="s">
        <v>595</v>
      </c>
      <c r="S1" t="s">
        <v>596</v>
      </c>
    </row>
    <row r="2" spans="1:19" x14ac:dyDescent="0.35">
      <c r="A2">
        <v>0</v>
      </c>
      <c r="K2">
        <v>0</v>
      </c>
      <c r="L2">
        <v>0.78764343261718694</v>
      </c>
      <c r="M2">
        <v>10.5592803955078</v>
      </c>
      <c r="N2">
        <v>0</v>
      </c>
      <c r="O2">
        <v>1.64885342121124</v>
      </c>
      <c r="P2">
        <v>0</v>
      </c>
      <c r="Q2">
        <v>1.6600650548934901</v>
      </c>
      <c r="R2">
        <v>0</v>
      </c>
      <c r="S2">
        <v>1.6022746562957699</v>
      </c>
    </row>
    <row r="3" spans="1:19" x14ac:dyDescent="0.35">
      <c r="A3">
        <v>1</v>
      </c>
      <c r="K3">
        <v>0</v>
      </c>
      <c r="L3">
        <v>0.93019378185272195</v>
      </c>
      <c r="M3">
        <v>10.7984600067138</v>
      </c>
      <c r="N3">
        <v>0</v>
      </c>
      <c r="O3">
        <v>1.63599705696105</v>
      </c>
      <c r="P3">
        <v>0</v>
      </c>
      <c r="Q3">
        <v>1.79433441162109</v>
      </c>
      <c r="R3">
        <v>0</v>
      </c>
      <c r="S3">
        <v>1.6062605381011901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Dataframe</vt:lpstr>
      <vt:lpstr>Vocabulary</vt:lpstr>
      <vt:lpstr>Datasets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Galassi</dc:creator>
  <cp:lastModifiedBy>Andrea Galassi</cp:lastModifiedBy>
  <dcterms:created xsi:type="dcterms:W3CDTF">2018-03-24T15:03:56Z</dcterms:created>
  <dcterms:modified xsi:type="dcterms:W3CDTF">2018-03-31T03:40:09Z</dcterms:modified>
</cp:coreProperties>
</file>