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239" documentId="8_{AE6EE886-186C-438A-A3D8-7543467F2F40}" xr6:coauthVersionLast="45" xr6:coauthVersionMax="46" xr10:uidLastSave="{F166DA18-E775-45CB-83EE-70108CBD3C22}"/>
  <bookViews>
    <workbookView xWindow="-120" yWindow="-120" windowWidth="20730" windowHeight="11160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7" i="2" l="1"/>
  <c r="W209" i="3" l="1"/>
  <c r="AD209" i="3" s="1"/>
  <c r="W208" i="3"/>
  <c r="AD208" i="3" s="1"/>
  <c r="W207" i="3"/>
  <c r="AD207" i="3" s="1"/>
  <c r="W206" i="3"/>
  <c r="AD206" i="3" s="1"/>
  <c r="W205" i="3"/>
  <c r="AD205" i="3" s="1"/>
  <c r="W204" i="3"/>
  <c r="AD204" i="3" s="1"/>
  <c r="W203" i="3"/>
  <c r="AD203" i="3" s="1"/>
  <c r="W202" i="3"/>
  <c r="AD202" i="3" s="1"/>
  <c r="W201" i="3"/>
  <c r="AD201" i="3" s="1"/>
  <c r="AF209" i="3" l="1"/>
  <c r="AE209" i="3"/>
  <c r="AF203" i="3"/>
  <c r="AE203" i="3"/>
  <c r="AF201" i="3"/>
  <c r="AE201" i="3"/>
  <c r="AF202" i="3"/>
  <c r="AE202" i="3"/>
  <c r="AF204" i="3"/>
  <c r="AE204" i="3"/>
  <c r="AF205" i="3"/>
  <c r="AE205" i="3"/>
  <c r="AF206" i="3"/>
  <c r="AE206" i="3"/>
  <c r="AF207" i="3"/>
  <c r="AE207" i="3"/>
  <c r="AF208" i="3"/>
  <c r="AE208" i="3"/>
  <c r="F6" i="1"/>
  <c r="G6" i="1" s="1"/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F81" i="3" s="1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E81" i="3" l="1"/>
  <c r="AF106" i="3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</calcChain>
</file>

<file path=xl/sharedStrings.xml><?xml version="1.0" encoding="utf-8"?>
<sst xmlns="http://schemas.openxmlformats.org/spreadsheetml/2006/main" count="3478" uniqueCount="1052">
  <si>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</si>
  <si>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</si>
  <si>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</si>
  <si>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</si>
  <si>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</si>
  <si>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</si>
  <si>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</si>
  <si>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</si>
  <si>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</si>
  <si>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</si>
  <si>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</si>
  <si>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</si>
  <si>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</si>
  <si>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</si>
  <si>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</si>
  <si>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</si>
  <si>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</si>
  <si>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</si>
  <si>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</si>
  <si>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</si>
  <si>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</si>
  <si>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</si>
  <si>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</si>
  <si>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</si>
  <si>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</si>
  <si>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</si>
  <si>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</si>
  <si>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</si>
  <si>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</si>
  <si>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</si>
  <si>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</si>
  <si>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</si>
  <si>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</si>
  <si>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</si>
  <si>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</si>
  <si>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</si>
  <si>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</si>
  <si>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</si>
  <si>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</si>
  <si>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</si>
  <si>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</si>
  <si>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</si>
  <si>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</si>
  <si>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</si>
  <si>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</si>
  <si>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</si>
  <si>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</si>
  <si>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</si>
  <si>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</si>
  <si>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</si>
  <si>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</si>
  <si>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</si>
  <si>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</si>
  <si>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</si>
  <si>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</si>
  <si>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</si>
  <si>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</si>
  <si>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</si>
  <si>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</si>
  <si>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</si>
  <si>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</si>
  <si>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</si>
  <si>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</si>
  <si>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</si>
  <si>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</si>
  <si>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</si>
  <si>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</si>
  <si>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</si>
  <si>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</si>
  <si>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</si>
  <si>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</si>
  <si>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</si>
  <si>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</si>
  <si>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</si>
  <si>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</si>
  <si>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</si>
  <si>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</si>
  <si>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</si>
  <si>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</si>
  <si>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</si>
  <si>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</si>
  <si>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</si>
  <si>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</si>
  <si>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</si>
  <si>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</si>
  <si>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</si>
  <si>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</si>
  <si>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</si>
  <si>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</si>
  <si>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</si>
  <si>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</si>
  <si>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</si>
  <si>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</si>
  <si>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</si>
  <si>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</si>
  <si>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</si>
  <si>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</si>
  <si>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</si>
  <si>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</si>
  <si>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</si>
  <si>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</si>
  <si>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</si>
  <si>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</si>
  <si>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</si>
  <si>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</si>
  <si>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</si>
  <si>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</si>
  <si>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</si>
  <si>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</si>
  <si>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</si>
  <si>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</si>
  <si>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</si>
  <si>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</si>
  <si>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</si>
  <si>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</si>
  <si>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</si>
  <si>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</si>
  <si>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</si>
  <si>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</si>
  <si>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</si>
  <si>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</si>
  <si>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</si>
  <si>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</si>
  <si>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</si>
  <si>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</si>
  <si>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</si>
  <si>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</si>
  <si>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</si>
  <si>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</si>
  <si>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</si>
  <si>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</si>
  <si>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</si>
  <si>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</si>
  <si>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</si>
  <si>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</si>
  <si>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</si>
  <si>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</si>
  <si>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</si>
  <si>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</si>
  <si>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</si>
  <si>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</si>
  <si>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</si>
  <si>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</si>
  <si>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</si>
  <si>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</si>
  <si>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</si>
  <si>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</si>
  <si>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</si>
  <si>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</si>
  <si>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</si>
  <si>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</si>
  <si>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</si>
  <si>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</si>
  <si>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</si>
  <si>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</si>
  <si>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</si>
  <si>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</si>
  <si>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</si>
  <si>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</si>
  <si>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</si>
  <si>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</si>
  <si>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</si>
  <si>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</si>
  <si>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</si>
  <si>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</si>
  <si>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</si>
  <si>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</si>
  <si>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</si>
  <si>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</si>
  <si>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</si>
  <si>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</si>
  <si>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</si>
  <si>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</si>
  <si>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</si>
  <si>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</si>
  <si>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</si>
  <si>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</si>
  <si>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</si>
  <si>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</si>
  <si>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</si>
  <si>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</si>
  <si>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</si>
  <si>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</si>
  <si>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</si>
  <si>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</si>
  <si>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</si>
  <si>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</si>
  <si>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</si>
  <si>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</si>
  <si>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</si>
  <si>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</si>
  <si>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</si>
  <si>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</si>
  <si>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</si>
  <si>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</si>
  <si>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</si>
  <si>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</si>
  <si>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</si>
  <si>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</si>
  <si>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</si>
  <si>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</si>
  <si>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</si>
  <si>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</si>
  <si>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</si>
  <si>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</si>
  <si>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</si>
  <si>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</si>
  <si>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</si>
  <si>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</si>
  <si>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</si>
  <si>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</si>
  <si>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</si>
  <si>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</si>
  <si>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</si>
  <si>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</si>
  <si>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</si>
  <si>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</si>
  <si>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</si>
  <si>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</si>
  <si>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</si>
  <si>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</si>
  <si>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</si>
  <si>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</si>
  <si>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</si>
  <si>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</si>
  <si>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</si>
  <si>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</si>
  <si>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</si>
  <si>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</si>
  <si>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</si>
  <si>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</si>
  <si>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</si>
  <si>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</si>
  <si>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</si>
  <si>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</si>
  <si>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</si>
  <si>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</si>
  <si>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</si>
  <si>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</si>
  <si>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</si>
  <si>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</si>
  <si>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</si>
  <si>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</si>
  <si>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</si>
  <si>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</si>
  <si>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</si>
  <si>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</si>
  <si>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</si>
  <si>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</si>
  <si>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</si>
  <si>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</si>
  <si>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</si>
  <si>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</si>
  <si>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</si>
  <si>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</si>
  <si>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</si>
  <si>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</si>
  <si>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</si>
  <si>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</si>
  <si>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</si>
  <si>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</si>
  <si>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</si>
  <si>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</si>
  <si>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</si>
  <si>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</si>
  <si>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</si>
  <si>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</si>
  <si>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</si>
  <si>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</si>
  <si>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</si>
  <si>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</si>
  <si>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</si>
  <si>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</si>
  <si>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</si>
  <si>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</si>
  <si>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</si>
  <si>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</si>
  <si>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</si>
  <si>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</si>
  <si>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</si>
  <si>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</si>
  <si>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</si>
  <si>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</si>
  <si>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</si>
  <si>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</si>
  <si>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</si>
  <si>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</si>
  <si>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</si>
  <si>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</si>
  <si>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</si>
  <si>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</si>
  <si>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</si>
  <si>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</si>
  <si>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</si>
  <si>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</si>
  <si>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</si>
  <si>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</si>
  <si>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</si>
  <si>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</si>
  <si>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</si>
  <si>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</si>
  <si>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</si>
  <si>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</si>
  <si>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</si>
  <si>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</si>
  <si>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</si>
  <si>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</si>
  <si>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</si>
  <si>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</si>
  <si>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</si>
  <si>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</si>
  <si>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</si>
  <si>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</si>
  <si>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</si>
  <si>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</si>
  <si>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</si>
  <si>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</si>
  <si>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</si>
  <si>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</si>
  <si>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</si>
  <si>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</si>
  <si>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</si>
  <si>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</si>
  <si>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</si>
  <si>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</si>
  <si>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</si>
  <si>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</si>
  <si>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</si>
  <si>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</si>
  <si>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</si>
  <si>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</si>
  <si>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</si>
  <si>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</si>
  <si>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</si>
  <si>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</si>
  <si>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</si>
  <si>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</si>
  <si>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</si>
  <si>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</si>
  <si>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</si>
  <si>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</si>
  <si>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</si>
  <si>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</si>
  <si>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</si>
  <si>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</si>
  <si>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</si>
  <si>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</si>
  <si>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</si>
  <si>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</si>
  <si>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</si>
  <si>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</si>
  <si>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</si>
  <si>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</si>
  <si>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</si>
  <si>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</si>
  <si>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</si>
  <si>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</si>
  <si>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</si>
  <si>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</si>
  <si>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</si>
  <si>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</si>
  <si>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</si>
  <si>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</si>
  <si>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</si>
  <si>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</si>
  <si>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</si>
  <si>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</si>
  <si>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</si>
  <si>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</si>
  <si>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</si>
  <si>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</si>
  <si>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</si>
  <si>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</si>
  <si>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</si>
  <si>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</si>
  <si>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</si>
  <si>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</si>
  <si>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</si>
  <si>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</si>
  <si>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</si>
  <si>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</si>
  <si>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</si>
  <si>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</si>
  <si>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</si>
  <si>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</si>
  <si>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</si>
  <si>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</si>
  <si>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</si>
  <si>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</si>
  <si>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</si>
  <si>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</si>
  <si>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</si>
  <si>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</si>
  <si>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</si>
  <si>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</si>
  <si>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</si>
  <si>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</si>
  <si>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</si>
  <si>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</si>
  <si>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</si>
  <si>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</si>
  <si>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</si>
  <si>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</si>
  <si>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</si>
  <si>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</si>
  <si>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</si>
  <si>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</si>
  <si>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</si>
  <si>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</si>
  <si>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</si>
  <si>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</si>
  <si>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</si>
  <si>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</si>
  <si>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</si>
  <si>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</si>
  <si>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</si>
  <si>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</si>
  <si>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</si>
  <si>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</si>
  <si>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</si>
  <si>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</si>
  <si>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</si>
  <si>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</si>
  <si>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</si>
  <si>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</si>
  <si>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</si>
  <si>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</si>
  <si>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</si>
  <si>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</si>
  <si>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</si>
  <si>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</si>
  <si>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</si>
  <si>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</si>
  <si>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</si>
  <si>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</si>
  <si>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</si>
  <si>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</si>
  <si>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</si>
  <si>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</si>
  <si>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</si>
  <si>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</si>
  <si>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</si>
  <si>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</si>
  <si>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</si>
  <si>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</si>
  <si>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</si>
  <si>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</si>
  <si>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</si>
  <si>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</si>
  <si>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</si>
  <si>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</si>
  <si>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</si>
  <si>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</si>
  <si>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</si>
  <si>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</si>
  <si>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</si>
  <si>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</si>
  <si>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</si>
  <si>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</si>
  <si>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</si>
  <si>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</si>
  <si>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</si>
  <si>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</si>
  <si>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</si>
  <si>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</si>
  <si>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</si>
  <si>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</si>
  <si>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</si>
  <si>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</si>
  <si>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</si>
  <si>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</si>
  <si>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</si>
  <si>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</si>
  <si>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</si>
  <si>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</si>
  <si>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</si>
  <si>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</si>
  <si>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</si>
  <si>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</si>
  <si>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</si>
  <si>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</si>
  <si>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</si>
  <si>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</si>
  <si>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</si>
  <si>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</si>
  <si>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</si>
  <si>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</si>
  <si>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</si>
  <si>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</si>
  <si>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</si>
  <si>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</si>
  <si>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</si>
  <si>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</si>
  <si>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</si>
  <si>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</si>
  <si>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</si>
  <si>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</si>
  <si>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</si>
  <si>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</si>
  <si>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</si>
  <si>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</si>
  <si>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</si>
  <si>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</si>
  <si>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</si>
  <si>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</si>
  <si>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</si>
  <si>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</si>
  <si>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</si>
  <si>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</si>
  <si>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</si>
  <si>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</si>
  <si>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</si>
  <si>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</si>
  <si>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</si>
  <si>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</si>
  <si>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</si>
  <si>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</si>
  <si>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</si>
  <si>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</si>
  <si>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</si>
  <si>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</si>
  <si>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</si>
  <si>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</si>
  <si>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</si>
  <si>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</si>
  <si>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</si>
  <si>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</si>
  <si>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</si>
  <si>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</si>
  <si>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</si>
  <si>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</si>
  <si>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</si>
  <si>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</si>
  <si>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</si>
  <si>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</si>
  <si>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</si>
  <si>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</si>
  <si>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</si>
  <si>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</si>
  <si>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</si>
  <si>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</si>
  <si>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</si>
  <si>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</si>
  <si>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</si>
  <si>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</si>
  <si>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</si>
  <si>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</si>
  <si>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</si>
  <si>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</si>
  <si>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</si>
  <si>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</si>
  <si>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</si>
  <si>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</si>
  <si>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</si>
  <si>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</si>
  <si>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</si>
  <si>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</si>
  <si>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</si>
  <si>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</si>
  <si>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</si>
  <si>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</si>
  <si>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</si>
  <si>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</si>
  <si>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</si>
  <si>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</si>
  <si>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</si>
  <si>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</si>
  <si>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</si>
  <si>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</si>
  <si>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</si>
  <si>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</si>
  <si>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</si>
  <si>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</si>
  <si>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</si>
  <si>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</si>
  <si>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</si>
  <si>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</si>
  <si>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</si>
  <si>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</si>
  <si>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</si>
  <si>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</si>
  <si>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</si>
  <si>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</si>
  <si>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</si>
  <si>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</si>
  <si>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</si>
  <si>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</si>
  <si>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</si>
  <si>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</si>
  <si>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</si>
  <si>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</si>
  <si>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</si>
  <si>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</si>
  <si>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</si>
  <si>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</si>
  <si>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</si>
  <si>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</si>
  <si>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</si>
  <si>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</si>
  <si>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</si>
  <si>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</si>
  <si>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</si>
  <si>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</si>
  <si>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</si>
  <si>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</si>
  <si>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</si>
  <si>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</si>
  <si>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</si>
  <si>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</si>
  <si>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</si>
  <si>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</si>
  <si>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</si>
  <si>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</si>
  <si>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</si>
  <si>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</si>
  <si>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</si>
  <si>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</si>
  <si>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</si>
  <si>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</si>
  <si>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</si>
  <si>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</si>
  <si>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</si>
  <si>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</si>
  <si>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</si>
  <si>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</si>
  <si>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</si>
  <si>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</si>
  <si>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</si>
  <si>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</si>
  <si>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</si>
  <si>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</si>
  <si>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</si>
  <si>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</si>
  <si>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</si>
  <si>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</si>
  <si>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</si>
  <si>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</si>
  <si>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</si>
  <si>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</si>
  <si>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</si>
  <si>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</si>
  <si>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</si>
  <si>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</si>
  <si>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</si>
  <si>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</si>
  <si>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</si>
  <si>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</si>
  <si>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</si>
  <si>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</si>
  <si>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</si>
  <si>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</si>
  <si>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</si>
  <si>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</si>
  <si>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</si>
  <si>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</si>
  <si>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</si>
  <si>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</si>
  <si>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</si>
  <si>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</si>
  <si>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</si>
  <si>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</si>
  <si>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</si>
  <si>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</si>
  <si>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</si>
  <si>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</si>
  <si>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</si>
  <si>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</si>
  <si>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</si>
  <si>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</si>
  <si>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</si>
  <si>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</si>
  <si>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</si>
  <si>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</si>
  <si>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</si>
  <si>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</si>
  <si>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</si>
  <si>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</si>
  <si>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</si>
  <si>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</si>
  <si>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</si>
  <si>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</si>
  <si>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</si>
  <si>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</si>
  <si>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</si>
  <si>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</si>
  <si>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</si>
  <si>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</si>
  <si>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</si>
  <si>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</si>
  <si>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</si>
  <si>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</si>
  <si>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</si>
  <si>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</si>
  <si>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</si>
  <si>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</si>
  <si>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</si>
  <si>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</si>
  <si>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</si>
  <si>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</si>
  <si>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</si>
  <si>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</si>
  <si>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</si>
  <si>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</si>
  <si>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</si>
  <si>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</si>
  <si>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</si>
  <si>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</si>
  <si>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</si>
  <si>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</si>
  <si>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</si>
  <si>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</si>
  <si>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</si>
  <si>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</si>
  <si>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</si>
  <si>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</si>
  <si>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</si>
  <si>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</si>
  <si>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</si>
  <si>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</si>
  <si>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</si>
  <si>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</si>
  <si>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</si>
  <si>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</si>
  <si>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</si>
  <si>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</si>
  <si>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</si>
  <si>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</si>
  <si>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</si>
  <si>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</si>
  <si>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</si>
  <si>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</si>
  <si>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</si>
  <si>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</si>
  <si>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</si>
  <si>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</si>
  <si>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</si>
  <si>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</si>
  <si>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</si>
  <si>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</si>
  <si>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</si>
  <si>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</si>
  <si>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</si>
  <si>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</si>
  <si>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</si>
  <si>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</si>
  <si>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</si>
  <si>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</si>
  <si>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</si>
  <si>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</si>
  <si>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</si>
  <si>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</si>
  <si>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</si>
  <si>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</si>
  <si>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</si>
  <si>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</si>
  <si>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</si>
  <si>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</si>
  <si>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</si>
  <si>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</si>
  <si>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</si>
  <si>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</si>
  <si>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</si>
  <si>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</si>
  <si>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</si>
  <si>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</si>
  <si>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</si>
  <si>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</si>
  <si>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</si>
  <si>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</si>
  <si>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</si>
  <si>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</si>
  <si>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</si>
  <si>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</si>
  <si>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</si>
  <si>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</si>
  <si>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</si>
  <si>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</si>
  <si>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</si>
  <si>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</si>
  <si>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</si>
  <si>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</si>
  <si>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</si>
  <si>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</si>
  <si>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</si>
  <si>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</si>
  <si>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</si>
  <si>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</si>
  <si>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</si>
  <si>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</si>
  <si>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</si>
  <si>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</si>
  <si>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</si>
  <si>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</si>
  <si>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</si>
  <si>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</si>
  <si>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</si>
  <si>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</si>
  <si>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</si>
  <si>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</si>
  <si>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</si>
  <si>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</si>
  <si>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</si>
  <si>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</si>
  <si>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</si>
  <si>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</si>
  <si>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</si>
  <si>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</si>
  <si>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</si>
  <si>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</si>
  <si>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</si>
  <si>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</si>
  <si>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</si>
  <si>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</si>
  <si>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</si>
  <si>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</si>
  <si>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</si>
  <si>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</si>
  <si>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</si>
  <si>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</si>
  <si>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</si>
  <si>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</si>
  <si>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</si>
  <si>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</si>
  <si>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</si>
  <si>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</si>
  <si>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</si>
  <si>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</si>
  <si>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</si>
  <si>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</si>
  <si>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</si>
  <si>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</si>
  <si>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</si>
  <si>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</si>
  <si>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</si>
  <si>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</si>
  <si>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</si>
  <si>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</si>
  <si>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</si>
  <si>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</si>
  <si>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</si>
  <si>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</si>
  <si>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</si>
  <si>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</si>
  <si>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</si>
  <si>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</si>
  <si>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</si>
  <si>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</si>
  <si>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</si>
  <si>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</si>
  <si>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</si>
  <si>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</si>
  <si>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</si>
  <si>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</si>
  <si>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</si>
  <si>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</si>
  <si>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</si>
  <si>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</si>
  <si>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</si>
  <si>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</si>
  <si>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</si>
  <si>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</si>
  <si>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</si>
  <si>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</si>
  <si>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</si>
  <si>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</si>
  <si>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</si>
  <si>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</si>
  <si>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</si>
  <si>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</si>
  <si>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</si>
  <si>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</si>
  <si>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</si>
  <si>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</si>
  <si>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</si>
  <si>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</si>
  <si>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</si>
  <si>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</si>
  <si>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</si>
  <si>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</si>
  <si>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</si>
  <si>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</si>
  <si>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</si>
  <si>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</si>
  <si>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</si>
  <si>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</si>
  <si>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</si>
  <si>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</si>
  <si>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</si>
  <si>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</si>
  <si>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</si>
  <si>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</si>
  <si>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</si>
  <si>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</si>
  <si>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</si>
  <si>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</si>
  <si>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</si>
  <si>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</si>
  <si>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</si>
  <si>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</si>
  <si>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</si>
  <si>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</si>
  <si>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</si>
  <si>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</si>
  <si>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</si>
  <si>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</si>
  <si>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</si>
  <si>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</si>
  <si>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</si>
  <si>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</si>
  <si>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</si>
  <si>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</si>
  <si>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</si>
  <si>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</si>
  <si>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</si>
  <si>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</si>
  <si>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</si>
  <si>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</si>
  <si>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</si>
  <si>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</si>
  <si>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</si>
  <si>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</si>
  <si>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</si>
  <si>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</si>
  <si>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</si>
  <si>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</si>
  <si>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</si>
  <si>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</si>
  <si>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</si>
  <si>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</si>
  <si>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</si>
  <si>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</si>
  <si>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</si>
  <si>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</si>
  <si>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</si>
  <si>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</si>
  <si>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</si>
  <si>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</si>
  <si>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</si>
  <si>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</si>
  <si>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</si>
  <si>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</si>
  <si>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</si>
  <si>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</si>
  <si>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</si>
  <si>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</si>
  <si>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</si>
  <si>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</si>
  <si>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</si>
  <si>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</si>
  <si>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</si>
  <si>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</si>
  <si>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</si>
  <si>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</si>
  <si>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</si>
  <si>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</si>
  <si>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</si>
  <si>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</si>
  <si>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</si>
  <si>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</si>
  <si>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</si>
  <si>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</si>
  <si>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</si>
  <si>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Published</t>
  </si>
  <si>
    <t>fengzhengzhi@gmail.com</t>
  </si>
  <si>
    <t>Feng</t>
  </si>
  <si>
    <t>Kaufman</t>
  </si>
  <si>
    <t>diff</t>
  </si>
  <si>
    <t>Date2</t>
  </si>
  <si>
    <t># New</t>
  </si>
  <si>
    <t>TOTAL</t>
  </si>
  <si>
    <t>Depression evaluation based on prefrontal EEG signals in resting state using fuzzy measure entropy</t>
  </si>
  <si>
    <t>Chen F</t>
  </si>
  <si>
    <t>Yang L</t>
  </si>
  <si>
    <t>Physiol Meas</t>
  </si>
  <si>
    <t>A Phase I, Randomized, Single‑Blind, Placebo‑Controlled, Single Ascending Dose Study of the Safety, Tolerability, and Pharmacokinetics of Subcutaneous and Oral TRV250, a G Protein-Selective Delta Receptor Agonist, in Healthy Subjects</t>
  </si>
  <si>
    <t>EEG Markers in Emotionally Unstable Personality Disorder-A Possible Outcome Measure for Neurofeedback: A Narrative Review</t>
  </si>
  <si>
    <t>Active and Passive Attentional Processing in Adolescent Suicide Attempters: An Event-Related Potential Study</t>
  </si>
  <si>
    <t>Relationship between Auditory Evoked Potentials and Circadian Preference in Patients with Major Depressive Episodes</t>
  </si>
  <si>
    <t>Reward Responsiveness in Suicide Attempters: An Electroencephalography/Event-Related Potential Study</t>
  </si>
  <si>
    <t>Unified protocol for anxiety disorders in two cities of Mexico measuring gamma activity: Study protocol for a randomized controlled trial</t>
  </si>
  <si>
    <t>Differentiating clinically depressed adolescents with and without active suicidality: An examination of neurophysiological and self-report measures of reward responsiveness</t>
  </si>
  <si>
    <t>Cariprazine Safety in Adolescents and the Elderly: Analyses of Clinical Study Data</t>
  </si>
  <si>
    <t>Electroencephalography-based neurofeedback as treatment for post-traumatic stress disorder: A systematic review and meta-analysis</t>
  </si>
  <si>
    <t>Alzheimer disease starts in childhood in polluted Metropolitan Mexico City. A major health crisis in progress</t>
  </si>
  <si>
    <t>Frontal Alpha Asymmetry Moderated by Suicidal Ideation in Patients with Major Depressive Disorder: A Comparison with Healthy Individuals</t>
  </si>
  <si>
    <t>Family Risk for Depression and Prioritization of Religion or Spirituality: Early Neurophysiological Modulations of Motivated Attention</t>
  </si>
  <si>
    <t>Mobile Neurofeedback for Pain Management in Veterans with TBI and PTSD</t>
  </si>
  <si>
    <t>Electroencephalogram Resting State Frequency Power Characteristics of Suicidal Behavior in Female Patients With Major Depressive Disorder</t>
  </si>
  <si>
    <t>Fossler MJ</t>
  </si>
  <si>
    <t>Kramer MS</t>
  </si>
  <si>
    <t>CNS Drugs</t>
  </si>
  <si>
    <t>Brain Sci</t>
  </si>
  <si>
    <t>Contemp Clin Trials Commun</t>
  </si>
  <si>
    <t>Depress Anxiety</t>
  </si>
  <si>
    <t>Eur Psychiatry</t>
  </si>
  <si>
    <t>Environ Res</t>
  </si>
  <si>
    <t>Front Hum Neurosci</t>
  </si>
  <si>
    <t>Pain Med</t>
  </si>
  <si>
    <t>Boland C</t>
  </si>
  <si>
    <t>Lagharne R</t>
  </si>
  <si>
    <t>Dominguez-Rodriguez A</t>
  </si>
  <si>
    <t>Avita GC</t>
  </si>
  <si>
    <t>Pegg S</t>
  </si>
  <si>
    <t>Kujawa A</t>
  </si>
  <si>
    <t>Szatmári B</t>
  </si>
  <si>
    <t>Gál M</t>
  </si>
  <si>
    <t>Steingrimsson S</t>
  </si>
  <si>
    <t>Bernhardsson S</t>
  </si>
  <si>
    <t>Calderón-Garcidueñas L</t>
  </si>
  <si>
    <t>Mukherjee PS</t>
  </si>
  <si>
    <t>Roh SC</t>
  </si>
  <si>
    <t>Kayser J</t>
  </si>
  <si>
    <t>Elbogen EB</t>
  </si>
  <si>
    <t>Russoniello C</t>
  </si>
  <si>
    <t>Benschop L</t>
  </si>
  <si>
    <t>Arns M</t>
  </si>
  <si>
    <t>Fearlessness about death is related to diminished late positive potential responses when viewing threatening and mutilation images in suicidal ideators</t>
  </si>
  <si>
    <t>Bauer BW</t>
  </si>
  <si>
    <t>Capron DW</t>
  </si>
  <si>
    <t>Cognitive Therapy and Research</t>
  </si>
  <si>
    <t>Detection of Suicidal Ideation in Depressed Subjects Using Resting Electroencephalography Features Identified by Machine Learning Algorithms</t>
  </si>
  <si>
    <t>Hasey G</t>
  </si>
  <si>
    <t>Mistry N</t>
  </si>
  <si>
    <t>BIOLOGICAL PSYCHIATRY</t>
  </si>
  <si>
    <t>Morphology of Auditory Evoked Potentials, and its Role in the Evaluation of Suicidal Behavior</t>
  </si>
  <si>
    <t>Saavedra CF</t>
  </si>
  <si>
    <t>Franco MVD</t>
  </si>
  <si>
    <t>INTERNATIONAL JOURNAL OF MORPHOLOGY</t>
  </si>
  <si>
    <t>Exploratory Analysis of Behavioral Impulsivity, Pro-inflammatory Cytokines, and Resting-State Frontal EEG Activity Associated With Non-suicidal Self-Injury in Patients With Mood Disorder</t>
  </si>
  <si>
    <t>Kim JS</t>
  </si>
  <si>
    <t>Baek JH</t>
  </si>
  <si>
    <t>FRONTIERS IN PSYCHIATRY</t>
  </si>
  <si>
    <t>AUDITORY P3 INDICES OF ATTENTION IN ADOLESCENTS WITH ACUTE SUICIDAL BEHAVIOUR: AN EVENT-RELATED POTENTIAL STUDY</t>
  </si>
  <si>
    <t>Tavakoli F</t>
  </si>
  <si>
    <t>PSYCHOPHYSIOLOGY</t>
  </si>
  <si>
    <t>Target N2 at Fz</t>
  </si>
  <si>
    <t>Novel N2 at Fz</t>
  </si>
  <si>
    <t>Target P3 at Pz</t>
  </si>
  <si>
    <t>Novel P3 at Cz</t>
  </si>
  <si>
    <t>Pegg et al.</t>
  </si>
  <si>
    <t>RewP Win</t>
  </si>
  <si>
    <t>RewP Loss</t>
  </si>
  <si>
    <t>RewP Diff Score</t>
  </si>
  <si>
    <t>Gallyer et al.</t>
  </si>
  <si>
    <t>Tsypes et al.</t>
  </si>
  <si>
    <t>N2; P3</t>
  </si>
  <si>
    <t>Duplicate Data</t>
  </si>
  <si>
    <t>Examining Blunted Initial Response to Reward and Recent Suicidal Ideation in Children and Adolescents Using Event-Related Potentials: Failure to Conceptually Replicate Across Two Independent Samples</t>
  </si>
  <si>
    <t>Gallyer AJ</t>
  </si>
  <si>
    <t>bioRxiv</t>
  </si>
  <si>
    <t>authors</t>
  </si>
  <si>
    <t>Albanese &amp; 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</si>
</sst>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2" Type="http://schemas.openxmlformats.org/officeDocument/2006/relationships/customXml" Target="../ink/ink12.xml"/><Relationship Id="rId1" Type="http://schemas.openxmlformats.org/officeDocument/2006/relationships/customXml" Target="../ink/ink7.xml"/><Relationship Id="rId6" Type="http://schemas.openxmlformats.org/officeDocument/2006/relationships/image" Target="../media/image10.png"/><Relationship Id="rId11" Type="http://schemas.openxmlformats.org/officeDocument/2006/relationships/customXml" Target="../ink/ink11.xml"/><Relationship Id="rId10" Type="http://schemas.openxmlformats.org/officeDocument/2006/relationships/image" Target="../media/image100.png"/><Relationship Id="rId9" Type="http://schemas.openxmlformats.org/officeDocument/2006/relationships/customXml" Target="../ink/ink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.xml"/><Relationship Id="rId2" Type="http://schemas.openxmlformats.org/officeDocument/2006/relationships/image" Target="../media/image2.png"/><Relationship Id="rId1" Type="http://schemas.openxmlformats.org/officeDocument/2006/relationships/customXml" Target="../ink/ink1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D12CA30-4C59-4FF6-A225-FD420E7D1269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626F6A-D583-4277-9056-A5FF7EB0348D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73FC52C-BAB5-42BC-AB86-2A86116ECA74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462997</xdr:colOff>
      <xdr:row>62</xdr:row>
      <xdr:rowOff>147930</xdr:rowOff>
    </xdr:from>
    <xdr:to>
      <xdr:col>8</xdr:col>
      <xdr:colOff>469837</xdr:colOff>
      <xdr:row>62</xdr:row>
      <xdr:rowOff>151890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14:cNvPr>
            <xdr14:cNvContentPartPr/>
          </xdr14:nvContentPartPr>
          <xdr14:nvPr macro=""/>
          <xdr14:xfrm>
            <a:off x="6449460" y="11368380"/>
            <a:ext cx="6840" cy="3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0460" y="11359740"/>
              <a:ext cx="24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359677</xdr:colOff>
      <xdr:row>62</xdr:row>
      <xdr:rowOff>12570</xdr:rowOff>
    </xdr:from>
    <xdr:to>
      <xdr:col>8</xdr:col>
      <xdr:colOff>367957</xdr:colOff>
      <xdr:row>62</xdr:row>
      <xdr:rowOff>34890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14:cNvPr>
            <xdr14:cNvContentPartPr/>
          </xdr14:nvContentPartPr>
          <xdr14:nvPr macro=""/>
          <xdr14:xfrm>
            <a:off x="6346140" y="11233020"/>
            <a:ext cx="8280" cy="22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37140" y="11224380"/>
              <a:ext cx="2592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4T18:43:11.654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4T18:43:11.65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4T18:43:11.65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7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 1280,'-11'-3'512,"14"6"-384,5-3-608,-1 7-224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 6528,'-11'-4'2464,"11"4"-1920,7 11-992,-3 2-608,3 3-1472,-3 5-544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H6"/>
  <sheetViews>
    <sheetView workbookViewId="0">
      <selection activeCell="F11" sqref="F11"/>
    </sheetView>
  </sheetViews>
  <sheetFormatPr defaultRowHeight="15" x14ac:dyDescent="0.25"/>
  <cols>
    <col min="1" max="1" width="24.5703125" bestFit="1" customWidth="1"/>
    <col min="3" max="3" width="10.7109375" bestFit="1" customWidth="1"/>
    <col min="5" max="5" width="10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967</v>
      </c>
      <c r="F1" s="1" t="s">
        <v>968</v>
      </c>
    </row>
    <row r="2" spans="1:8" x14ac:dyDescent="0.25">
      <c r="A2" t="s">
        <v>3</v>
      </c>
      <c r="B2" t="s">
        <v>562</v>
      </c>
      <c r="C2" s="3">
        <v>43767</v>
      </c>
      <c r="D2">
        <v>142</v>
      </c>
      <c r="E2" s="3">
        <v>44120</v>
      </c>
      <c r="F2">
        <v>15</v>
      </c>
    </row>
    <row r="3" spans="1:8" x14ac:dyDescent="0.25">
      <c r="A3" t="s">
        <v>5</v>
      </c>
      <c r="B3" t="s">
        <v>563</v>
      </c>
      <c r="C3" s="3">
        <v>43767</v>
      </c>
      <c r="D3">
        <v>94</v>
      </c>
      <c r="E3" s="3">
        <v>44124</v>
      </c>
      <c r="F3">
        <v>7</v>
      </c>
    </row>
    <row r="4" spans="1:8" x14ac:dyDescent="0.25">
      <c r="A4" t="s">
        <v>4</v>
      </c>
      <c r="B4" t="s">
        <v>564</v>
      </c>
      <c r="C4" s="3">
        <v>43769</v>
      </c>
      <c r="D4">
        <v>25</v>
      </c>
      <c r="E4" s="3">
        <v>44124</v>
      </c>
      <c r="F4">
        <v>6</v>
      </c>
    </row>
    <row r="5" spans="1:8" x14ac:dyDescent="0.25">
      <c r="A5" t="s">
        <v>7</v>
      </c>
      <c r="B5" t="s">
        <v>563</v>
      </c>
      <c r="C5" s="3">
        <v>43767</v>
      </c>
      <c r="D5">
        <v>9</v>
      </c>
      <c r="E5" s="3">
        <v>44124</v>
      </c>
      <c r="F5">
        <v>0</v>
      </c>
    </row>
    <row r="6" spans="1:8" x14ac:dyDescent="0.25">
      <c r="D6">
        <f>SUM(D2:D5)</f>
        <v>270</v>
      </c>
      <c r="F6">
        <f>SUM(F2:F5)</f>
        <v>28</v>
      </c>
      <c r="G6">
        <f>D6+F6</f>
        <v>298</v>
      </c>
      <c r="H6" s="1" t="s">
        <v>969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217"/>
  <sheetViews>
    <sheetView topLeftCell="A206" zoomScale="110" zoomScaleNormal="110" workbookViewId="0">
      <selection activeCell="G218" sqref="G218"/>
    </sheetView>
  </sheetViews>
  <sheetFormatPr defaultRowHeight="15" x14ac:dyDescent="0.25"/>
  <cols>
    <col min="1" max="1" width="10.85546875" customWidth="1"/>
    <col min="2" max="2" width="13" customWidth="1"/>
    <col min="3" max="3" width="11.140625" customWidth="1"/>
    <col min="4" max="4" width="9.5703125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2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2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2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2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2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2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2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2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2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2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2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2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2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2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2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2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2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2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2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2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2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2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2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2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2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2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2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2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2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2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2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2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2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2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2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2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2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2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2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2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2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2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2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2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2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2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2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2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2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2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2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2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2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2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2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2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2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2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2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2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2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2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2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2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2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2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2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2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2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2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2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2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2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2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2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2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2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2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2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2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2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2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2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2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2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2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2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2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2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2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2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2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2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2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2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2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2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2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2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2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2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2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2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2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2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2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2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2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2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2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2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2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2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2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2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2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2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2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2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2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2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2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2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2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2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2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2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2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2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2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2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2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2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2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2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2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2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2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2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2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2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2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2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2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2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2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2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2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2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2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2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2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2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2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2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2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2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2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2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2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2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2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2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2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2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2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2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2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2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2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2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2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2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2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2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2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2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2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2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2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2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2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2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2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2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2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2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2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2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2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2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2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2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2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2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25">
      <c r="A197" t="s">
        <v>970</v>
      </c>
      <c r="B197" t="s">
        <v>971</v>
      </c>
      <c r="C197" t="s">
        <v>972</v>
      </c>
      <c r="D197">
        <v>2020</v>
      </c>
      <c r="E197" t="s">
        <v>973</v>
      </c>
      <c r="F197" t="s">
        <v>37</v>
      </c>
      <c r="G197">
        <v>0</v>
      </c>
    </row>
    <row r="198" spans="1:7" x14ac:dyDescent="0.25">
      <c r="A198" t="s">
        <v>974</v>
      </c>
      <c r="B198" t="s">
        <v>988</v>
      </c>
      <c r="C198" t="s">
        <v>989</v>
      </c>
      <c r="D198">
        <v>2020</v>
      </c>
      <c r="E198" t="s">
        <v>990</v>
      </c>
      <c r="F198" t="s">
        <v>519</v>
      </c>
      <c r="G198">
        <v>0</v>
      </c>
    </row>
    <row r="199" spans="1:7" x14ac:dyDescent="0.25">
      <c r="A199" t="s">
        <v>975</v>
      </c>
      <c r="B199" t="s">
        <v>998</v>
      </c>
      <c r="C199" t="s">
        <v>999</v>
      </c>
      <c r="D199">
        <v>2020</v>
      </c>
      <c r="E199" t="s">
        <v>239</v>
      </c>
      <c r="F199" t="s">
        <v>37</v>
      </c>
      <c r="G199">
        <v>0</v>
      </c>
    </row>
    <row r="200" spans="1:7" x14ac:dyDescent="0.25">
      <c r="A200" t="s">
        <v>976</v>
      </c>
      <c r="B200" t="s">
        <v>222</v>
      </c>
      <c r="C200" t="s">
        <v>223</v>
      </c>
      <c r="D200">
        <v>2020</v>
      </c>
      <c r="E200" t="s">
        <v>239</v>
      </c>
      <c r="F200" t="s">
        <v>643</v>
      </c>
      <c r="G200">
        <v>1</v>
      </c>
    </row>
    <row r="201" spans="1:7" x14ac:dyDescent="0.25">
      <c r="A201" t="s">
        <v>977</v>
      </c>
      <c r="B201" t="s">
        <v>237</v>
      </c>
      <c r="D201">
        <v>2020</v>
      </c>
      <c r="E201" t="s">
        <v>991</v>
      </c>
      <c r="F201" t="s">
        <v>37</v>
      </c>
      <c r="G201">
        <v>1</v>
      </c>
    </row>
    <row r="202" spans="1:7" x14ac:dyDescent="0.25">
      <c r="A202" t="s">
        <v>978</v>
      </c>
      <c r="B202" t="s">
        <v>44</v>
      </c>
      <c r="C202" t="s">
        <v>43</v>
      </c>
      <c r="D202">
        <v>2020</v>
      </c>
      <c r="E202" t="s">
        <v>45</v>
      </c>
      <c r="F202" t="s">
        <v>37</v>
      </c>
      <c r="G202">
        <v>1</v>
      </c>
    </row>
    <row r="203" spans="1:7" x14ac:dyDescent="0.25">
      <c r="A203" t="s">
        <v>979</v>
      </c>
      <c r="B203" t="s">
        <v>1000</v>
      </c>
      <c r="C203" t="s">
        <v>1001</v>
      </c>
      <c r="D203">
        <v>2020</v>
      </c>
      <c r="E203" t="s">
        <v>992</v>
      </c>
      <c r="F203" t="s">
        <v>37</v>
      </c>
      <c r="G203">
        <v>0</v>
      </c>
    </row>
    <row r="204" spans="1:7" x14ac:dyDescent="0.25">
      <c r="A204" t="s">
        <v>980</v>
      </c>
      <c r="B204" t="s">
        <v>1002</v>
      </c>
      <c r="C204" t="s">
        <v>1003</v>
      </c>
      <c r="D204">
        <v>2020</v>
      </c>
      <c r="E204" t="s">
        <v>993</v>
      </c>
      <c r="F204" t="s">
        <v>519</v>
      </c>
      <c r="G204">
        <v>1</v>
      </c>
    </row>
    <row r="205" spans="1:7" x14ac:dyDescent="0.25">
      <c r="A205" t="s">
        <v>981</v>
      </c>
      <c r="B205" t="s">
        <v>1004</v>
      </c>
      <c r="C205" t="s">
        <v>1005</v>
      </c>
      <c r="D205">
        <v>2020</v>
      </c>
      <c r="E205" t="s">
        <v>204</v>
      </c>
      <c r="F205" t="s">
        <v>519</v>
      </c>
      <c r="G205">
        <v>0</v>
      </c>
    </row>
    <row r="206" spans="1:7" x14ac:dyDescent="0.25">
      <c r="A206" t="s">
        <v>982</v>
      </c>
      <c r="B206" t="s">
        <v>1006</v>
      </c>
      <c r="C206" t="s">
        <v>1007</v>
      </c>
      <c r="D206">
        <v>2020</v>
      </c>
      <c r="E206" t="s">
        <v>994</v>
      </c>
      <c r="F206" t="s">
        <v>519</v>
      </c>
      <c r="G206">
        <v>0</v>
      </c>
    </row>
    <row r="207" spans="1:7" x14ac:dyDescent="0.25">
      <c r="A207" t="s">
        <v>983</v>
      </c>
      <c r="B207" t="s">
        <v>1008</v>
      </c>
      <c r="C207" t="s">
        <v>1009</v>
      </c>
      <c r="D207">
        <v>2020</v>
      </c>
      <c r="E207" t="s">
        <v>995</v>
      </c>
      <c r="F207" t="s">
        <v>37</v>
      </c>
      <c r="G207">
        <v>0</v>
      </c>
    </row>
    <row r="208" spans="1:7" x14ac:dyDescent="0.25">
      <c r="A208" t="s">
        <v>984</v>
      </c>
      <c r="B208" t="s">
        <v>1010</v>
      </c>
      <c r="C208" t="s">
        <v>199</v>
      </c>
      <c r="D208">
        <v>2020</v>
      </c>
      <c r="E208" t="s">
        <v>200</v>
      </c>
      <c r="F208" t="s">
        <v>519</v>
      </c>
      <c r="G208">
        <v>0</v>
      </c>
    </row>
    <row r="209" spans="1:7" x14ac:dyDescent="0.25">
      <c r="A209" t="s">
        <v>985</v>
      </c>
      <c r="B209" t="s">
        <v>1011</v>
      </c>
      <c r="C209" t="s">
        <v>365</v>
      </c>
      <c r="D209">
        <v>2019</v>
      </c>
      <c r="E209" t="s">
        <v>996</v>
      </c>
      <c r="F209" t="s">
        <v>519</v>
      </c>
      <c r="G209">
        <v>0</v>
      </c>
    </row>
    <row r="210" spans="1:7" x14ac:dyDescent="0.25">
      <c r="A210" t="s">
        <v>986</v>
      </c>
      <c r="B210" t="s">
        <v>1012</v>
      </c>
      <c r="C210" t="s">
        <v>1013</v>
      </c>
      <c r="D210">
        <v>2019</v>
      </c>
      <c r="E210" t="s">
        <v>997</v>
      </c>
      <c r="F210" t="s">
        <v>37</v>
      </c>
      <c r="G210">
        <v>0</v>
      </c>
    </row>
    <row r="211" spans="1:7" x14ac:dyDescent="0.25">
      <c r="A211" t="s">
        <v>987</v>
      </c>
      <c r="B211" t="s">
        <v>1014</v>
      </c>
      <c r="C211" t="s">
        <v>1015</v>
      </c>
      <c r="D211">
        <v>2019</v>
      </c>
      <c r="E211" t="s">
        <v>247</v>
      </c>
      <c r="F211" t="s">
        <v>37</v>
      </c>
      <c r="G211">
        <v>0</v>
      </c>
    </row>
    <row r="212" spans="1:7" x14ac:dyDescent="0.25">
      <c r="A212" t="s">
        <v>1016</v>
      </c>
      <c r="B212" t="s">
        <v>1017</v>
      </c>
      <c r="C212" t="s">
        <v>1018</v>
      </c>
      <c r="D212">
        <v>2020</v>
      </c>
      <c r="E212" t="s">
        <v>1019</v>
      </c>
      <c r="F212" t="s">
        <v>642</v>
      </c>
      <c r="G212">
        <v>1</v>
      </c>
    </row>
    <row r="213" spans="1:7" x14ac:dyDescent="0.25">
      <c r="A213" t="s">
        <v>1020</v>
      </c>
      <c r="B213" t="s">
        <v>1021</v>
      </c>
      <c r="C213" t="s">
        <v>1022</v>
      </c>
      <c r="D213">
        <v>2020</v>
      </c>
      <c r="E213" t="s">
        <v>1023</v>
      </c>
      <c r="F213" t="s">
        <v>4</v>
      </c>
      <c r="G213">
        <v>0</v>
      </c>
    </row>
    <row r="214" spans="1:7" x14ac:dyDescent="0.25">
      <c r="A214" t="s">
        <v>1024</v>
      </c>
      <c r="B214" t="s">
        <v>1025</v>
      </c>
      <c r="C214" t="s">
        <v>1026</v>
      </c>
      <c r="D214">
        <v>2020</v>
      </c>
      <c r="E214" t="s">
        <v>1027</v>
      </c>
      <c r="F214" t="s">
        <v>4</v>
      </c>
      <c r="G214">
        <v>0</v>
      </c>
    </row>
    <row r="215" spans="1:7" x14ac:dyDescent="0.25">
      <c r="A215" t="s">
        <v>1028</v>
      </c>
      <c r="B215" t="s">
        <v>1029</v>
      </c>
      <c r="C215" t="s">
        <v>1030</v>
      </c>
      <c r="D215">
        <v>2020</v>
      </c>
      <c r="E215" t="s">
        <v>1031</v>
      </c>
      <c r="F215" t="s">
        <v>4</v>
      </c>
      <c r="G215">
        <v>0</v>
      </c>
    </row>
    <row r="216" spans="1:7" x14ac:dyDescent="0.25">
      <c r="A216" t="s">
        <v>1032</v>
      </c>
      <c r="B216" t="s">
        <v>1033</v>
      </c>
      <c r="C216" t="s">
        <v>223</v>
      </c>
      <c r="D216">
        <v>2020</v>
      </c>
      <c r="E216" t="s">
        <v>1034</v>
      </c>
      <c r="F216" t="s">
        <v>4</v>
      </c>
      <c r="G216">
        <v>0</v>
      </c>
    </row>
    <row r="217" spans="1:7" x14ac:dyDescent="0.25">
      <c r="G217">
        <f>SUM(G2:G216)</f>
        <v>51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3" sqref="L23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140625" bestFit="1" customWidth="1"/>
    <col min="9" max="9" width="10.5703125" bestFit="1" customWidth="1"/>
    <col min="11" max="11" width="15" bestFit="1" customWidth="1"/>
    <col min="12" max="12" width="15" customWidth="1"/>
    <col min="13" max="13" width="10.5703125" bestFit="1" customWidth="1"/>
    <col min="14" max="14" width="12.5703125" customWidth="1"/>
    <col min="15" max="15" width="13.42578125" bestFit="1" customWidth="1"/>
  </cols>
  <sheetData>
    <row r="1" spans="1:1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25">
      <c r="A2" t="s">
        <v>57</v>
      </c>
      <c r="B2" t="s">
        <v>195</v>
      </c>
      <c r="C2" t="s">
        <v>196</v>
      </c>
      <c r="D2">
        <v>2019</v>
      </c>
      <c r="E2" t="s">
        <v>197</v>
      </c>
      <c r="F2" t="s">
        <v>519</v>
      </c>
      <c r="G2" t="s">
        <v>688</v>
      </c>
      <c r="H2" t="s">
        <v>688</v>
      </c>
      <c r="J2" t="s">
        <v>688</v>
      </c>
      <c r="L2" t="s">
        <v>689</v>
      </c>
      <c r="O2">
        <v>1</v>
      </c>
      <c r="P2" t="s">
        <v>841</v>
      </c>
    </row>
    <row r="3" spans="1:16" x14ac:dyDescent="0.25">
      <c r="A3" t="s">
        <v>55</v>
      </c>
      <c r="B3" t="s">
        <v>195</v>
      </c>
      <c r="C3" t="s">
        <v>196</v>
      </c>
      <c r="D3">
        <v>2019</v>
      </c>
      <c r="E3" t="s">
        <v>45</v>
      </c>
      <c r="F3" t="s">
        <v>37</v>
      </c>
      <c r="G3" t="s">
        <v>688</v>
      </c>
      <c r="H3" t="s">
        <v>688</v>
      </c>
      <c r="J3" t="s">
        <v>688</v>
      </c>
      <c r="L3" t="s">
        <v>696</v>
      </c>
      <c r="O3">
        <v>2</v>
      </c>
      <c r="P3" t="s">
        <v>841</v>
      </c>
    </row>
    <row r="4" spans="1:16" x14ac:dyDescent="0.2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2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25">
      <c r="A6" t="s">
        <v>66</v>
      </c>
      <c r="B6" t="s">
        <v>222</v>
      </c>
      <c r="C6" t="s">
        <v>223</v>
      </c>
      <c r="D6">
        <v>2018</v>
      </c>
      <c r="E6" t="s">
        <v>204</v>
      </c>
      <c r="F6" t="s">
        <v>641</v>
      </c>
      <c r="G6" t="s">
        <v>688</v>
      </c>
      <c r="H6" t="s">
        <v>688</v>
      </c>
      <c r="J6" t="s">
        <v>688</v>
      </c>
      <c r="L6" t="s">
        <v>712</v>
      </c>
      <c r="O6">
        <v>5</v>
      </c>
      <c r="P6" t="s">
        <v>841</v>
      </c>
    </row>
    <row r="7" spans="1:16" x14ac:dyDescent="0.25">
      <c r="A7" t="s">
        <v>521</v>
      </c>
      <c r="B7" t="s">
        <v>274</v>
      </c>
      <c r="C7" t="s">
        <v>275</v>
      </c>
      <c r="D7">
        <v>2017</v>
      </c>
      <c r="E7" t="s">
        <v>522</v>
      </c>
      <c r="F7" t="s">
        <v>520</v>
      </c>
      <c r="G7" t="s">
        <v>688</v>
      </c>
      <c r="H7" t="s">
        <v>688</v>
      </c>
      <c r="J7" t="s">
        <v>688</v>
      </c>
      <c r="L7" t="s">
        <v>689</v>
      </c>
      <c r="O7">
        <v>6</v>
      </c>
      <c r="P7" t="s">
        <v>841</v>
      </c>
    </row>
    <row r="8" spans="1:16" s="7" customFormat="1" x14ac:dyDescent="0.25">
      <c r="A8" t="s">
        <v>70</v>
      </c>
      <c r="B8" t="s">
        <v>233</v>
      </c>
      <c r="C8" t="s">
        <v>199</v>
      </c>
      <c r="D8">
        <v>2018</v>
      </c>
      <c r="E8" t="s">
        <v>197</v>
      </c>
      <c r="F8" t="s">
        <v>519</v>
      </c>
      <c r="G8" t="s">
        <v>688</v>
      </c>
      <c r="H8" t="s">
        <v>688</v>
      </c>
      <c r="I8"/>
      <c r="J8" t="s">
        <v>36</v>
      </c>
      <c r="K8"/>
      <c r="L8" t="s">
        <v>718</v>
      </c>
      <c r="M8"/>
      <c r="N8"/>
      <c r="O8">
        <v>7</v>
      </c>
      <c r="P8" t="s">
        <v>841</v>
      </c>
    </row>
    <row r="9" spans="1:16" x14ac:dyDescent="0.25">
      <c r="A9" t="s">
        <v>87</v>
      </c>
      <c r="B9" t="s">
        <v>274</v>
      </c>
      <c r="C9" t="s">
        <v>275</v>
      </c>
      <c r="D9">
        <v>2016</v>
      </c>
      <c r="E9" t="s">
        <v>254</v>
      </c>
      <c r="F9" t="s">
        <v>519</v>
      </c>
      <c r="G9" t="s">
        <v>688</v>
      </c>
      <c r="H9" t="s">
        <v>688</v>
      </c>
      <c r="J9" t="s">
        <v>688</v>
      </c>
      <c r="L9" t="s">
        <v>689</v>
      </c>
      <c r="O9">
        <v>8</v>
      </c>
      <c r="P9" t="s">
        <v>841</v>
      </c>
    </row>
    <row r="10" spans="1:16" x14ac:dyDescent="0.25">
      <c r="A10" t="s">
        <v>92</v>
      </c>
      <c r="B10" t="s">
        <v>284</v>
      </c>
      <c r="C10" t="s">
        <v>43</v>
      </c>
      <c r="D10">
        <v>2016</v>
      </c>
      <c r="E10" t="s">
        <v>285</v>
      </c>
      <c r="F10" t="s">
        <v>519</v>
      </c>
      <c r="G10" t="s">
        <v>688</v>
      </c>
      <c r="H10" t="s">
        <v>688</v>
      </c>
      <c r="J10" t="s">
        <v>688</v>
      </c>
      <c r="L10" t="s">
        <v>689</v>
      </c>
      <c r="O10">
        <v>9</v>
      </c>
      <c r="P10" t="s">
        <v>841</v>
      </c>
    </row>
    <row r="11" spans="1:16" x14ac:dyDescent="0.25">
      <c r="A11" t="s">
        <v>93</v>
      </c>
      <c r="B11" t="s">
        <v>287</v>
      </c>
      <c r="C11" t="s">
        <v>288</v>
      </c>
      <c r="D11">
        <v>2015</v>
      </c>
      <c r="E11" t="s">
        <v>289</v>
      </c>
      <c r="F11" t="s">
        <v>519</v>
      </c>
      <c r="G11" t="s">
        <v>688</v>
      </c>
      <c r="H11" t="s">
        <v>688</v>
      </c>
      <c r="J11" t="s">
        <v>688</v>
      </c>
      <c r="L11" t="s">
        <v>720</v>
      </c>
      <c r="O11">
        <v>10</v>
      </c>
      <c r="P11" t="s">
        <v>841</v>
      </c>
    </row>
    <row r="12" spans="1:16" x14ac:dyDescent="0.25">
      <c r="A12" t="s">
        <v>90</v>
      </c>
      <c r="B12" t="s">
        <v>279</v>
      </c>
      <c r="C12" t="s">
        <v>280</v>
      </c>
      <c r="D12">
        <v>2015</v>
      </c>
      <c r="E12" t="s">
        <v>197</v>
      </c>
      <c r="F12" t="s">
        <v>641</v>
      </c>
      <c r="G12" t="s">
        <v>688</v>
      </c>
      <c r="H12" t="s">
        <v>688</v>
      </c>
      <c r="J12" t="s">
        <v>688</v>
      </c>
      <c r="L12" t="s">
        <v>720</v>
      </c>
      <c r="O12">
        <v>11</v>
      </c>
      <c r="P12" t="s">
        <v>841</v>
      </c>
    </row>
    <row r="13" spans="1:16" x14ac:dyDescent="0.25">
      <c r="A13" s="6" t="s">
        <v>95</v>
      </c>
      <c r="B13" s="6" t="s">
        <v>199</v>
      </c>
      <c r="C13" s="6" t="s">
        <v>292</v>
      </c>
      <c r="D13" s="6">
        <v>2014</v>
      </c>
      <c r="E13" s="6" t="s">
        <v>293</v>
      </c>
      <c r="F13" s="6" t="s">
        <v>519</v>
      </c>
      <c r="G13" s="6" t="s">
        <v>688</v>
      </c>
      <c r="H13" s="6" t="s">
        <v>688</v>
      </c>
      <c r="I13" s="6"/>
      <c r="J13" s="6" t="s">
        <v>688</v>
      </c>
      <c r="K13" s="6">
        <v>3</v>
      </c>
      <c r="L13" s="6" t="s">
        <v>720</v>
      </c>
      <c r="M13" s="6">
        <v>1</v>
      </c>
      <c r="N13" s="6" t="s">
        <v>805</v>
      </c>
      <c r="O13" s="6">
        <v>12</v>
      </c>
      <c r="P13" s="6" t="s">
        <v>841</v>
      </c>
    </row>
    <row r="14" spans="1:16" x14ac:dyDescent="0.25">
      <c r="A14" t="s">
        <v>104</v>
      </c>
      <c r="B14" t="s">
        <v>310</v>
      </c>
      <c r="C14" t="s">
        <v>237</v>
      </c>
      <c r="D14">
        <v>2013</v>
      </c>
      <c r="E14" t="s">
        <v>197</v>
      </c>
      <c r="F14" t="s">
        <v>519</v>
      </c>
      <c r="G14" t="s">
        <v>688</v>
      </c>
      <c r="H14" t="s">
        <v>688</v>
      </c>
      <c r="J14" t="s">
        <v>688</v>
      </c>
      <c r="L14" t="s">
        <v>720</v>
      </c>
      <c r="O14">
        <v>13</v>
      </c>
      <c r="P14" t="s">
        <v>841</v>
      </c>
    </row>
    <row r="15" spans="1:16" x14ac:dyDescent="0.25">
      <c r="A15" t="s">
        <v>106</v>
      </c>
      <c r="B15" t="s">
        <v>315</v>
      </c>
      <c r="C15" t="s">
        <v>316</v>
      </c>
      <c r="D15">
        <v>2012</v>
      </c>
      <c r="E15" t="s">
        <v>261</v>
      </c>
      <c r="F15" t="s">
        <v>519</v>
      </c>
      <c r="G15" t="s">
        <v>688</v>
      </c>
      <c r="H15" t="s">
        <v>688</v>
      </c>
      <c r="J15" t="s">
        <v>688</v>
      </c>
      <c r="L15" t="s">
        <v>720</v>
      </c>
      <c r="O15">
        <v>14</v>
      </c>
      <c r="P15" t="s">
        <v>841</v>
      </c>
    </row>
    <row r="16" spans="1:16" x14ac:dyDescent="0.25">
      <c r="A16" t="s">
        <v>663</v>
      </c>
      <c r="B16" t="s">
        <v>287</v>
      </c>
      <c r="D16">
        <v>2012</v>
      </c>
      <c r="E16" t="s">
        <v>664</v>
      </c>
      <c r="F16" t="s">
        <v>669</v>
      </c>
      <c r="G16" t="s">
        <v>688</v>
      </c>
      <c r="H16" t="s">
        <v>688</v>
      </c>
      <c r="J16" t="s">
        <v>688</v>
      </c>
      <c r="L16" t="s">
        <v>720</v>
      </c>
      <c r="O16">
        <v>15</v>
      </c>
      <c r="P16" t="s">
        <v>841</v>
      </c>
    </row>
    <row r="17" spans="1:16" x14ac:dyDescent="0.25">
      <c r="A17" t="s">
        <v>111</v>
      </c>
      <c r="B17" t="s">
        <v>329</v>
      </c>
      <c r="C17" t="s">
        <v>330</v>
      </c>
      <c r="D17">
        <v>2010</v>
      </c>
      <c r="E17" t="s">
        <v>197</v>
      </c>
      <c r="F17" t="s">
        <v>641</v>
      </c>
      <c r="G17" t="s">
        <v>688</v>
      </c>
      <c r="H17" t="s">
        <v>688</v>
      </c>
      <c r="J17" t="s">
        <v>688</v>
      </c>
      <c r="L17" t="s">
        <v>724</v>
      </c>
      <c r="O17">
        <v>16</v>
      </c>
      <c r="P17" t="s">
        <v>841</v>
      </c>
    </row>
    <row r="18" spans="1:16" x14ac:dyDescent="0.25">
      <c r="A18" t="s">
        <v>116</v>
      </c>
      <c r="B18" t="s">
        <v>344</v>
      </c>
      <c r="C18" t="s">
        <v>345</v>
      </c>
      <c r="D18">
        <v>2005</v>
      </c>
      <c r="E18" t="s">
        <v>346</v>
      </c>
      <c r="F18" t="s">
        <v>641</v>
      </c>
      <c r="G18" t="s">
        <v>688</v>
      </c>
      <c r="H18" t="s">
        <v>688</v>
      </c>
      <c r="J18" t="s">
        <v>688</v>
      </c>
      <c r="L18" t="s">
        <v>726</v>
      </c>
      <c r="O18">
        <v>17</v>
      </c>
      <c r="P18" t="s">
        <v>841</v>
      </c>
    </row>
    <row r="19" spans="1:16" x14ac:dyDescent="0.25">
      <c r="A19" t="s">
        <v>145</v>
      </c>
      <c r="B19" t="s">
        <v>417</v>
      </c>
      <c r="C19" t="s">
        <v>418</v>
      </c>
      <c r="D19">
        <v>1996</v>
      </c>
      <c r="E19" t="s">
        <v>322</v>
      </c>
      <c r="F19" t="s">
        <v>643</v>
      </c>
      <c r="G19" t="s">
        <v>688</v>
      </c>
      <c r="H19" t="s">
        <v>688</v>
      </c>
      <c r="I19" t="s">
        <v>688</v>
      </c>
      <c r="J19" t="s">
        <v>688</v>
      </c>
      <c r="L19" t="s">
        <v>728</v>
      </c>
      <c r="O19">
        <v>18</v>
      </c>
      <c r="P19" t="s">
        <v>841</v>
      </c>
    </row>
    <row r="20" spans="1:16" x14ac:dyDescent="0.25">
      <c r="A20" t="s">
        <v>149</v>
      </c>
      <c r="B20" t="s">
        <v>395</v>
      </c>
      <c r="C20" t="s">
        <v>426</v>
      </c>
      <c r="D20">
        <v>1994</v>
      </c>
      <c r="E20" t="s">
        <v>334</v>
      </c>
      <c r="F20" t="s">
        <v>519</v>
      </c>
      <c r="G20" t="s">
        <v>688</v>
      </c>
      <c r="H20" t="s">
        <v>688</v>
      </c>
      <c r="I20" t="s">
        <v>688</v>
      </c>
      <c r="J20" t="s">
        <v>688</v>
      </c>
      <c r="L20" t="s">
        <v>729</v>
      </c>
      <c r="O20">
        <v>19</v>
      </c>
      <c r="P20" t="s">
        <v>841</v>
      </c>
    </row>
    <row r="21" spans="1:16" s="6" customFormat="1" x14ac:dyDescent="0.25">
      <c r="A21" t="s">
        <v>151</v>
      </c>
      <c r="B21" t="s">
        <v>320</v>
      </c>
      <c r="C21" t="s">
        <v>428</v>
      </c>
      <c r="D21">
        <v>1994</v>
      </c>
      <c r="E21" t="s">
        <v>429</v>
      </c>
      <c r="F21" t="s">
        <v>641</v>
      </c>
      <c r="G21" t="s">
        <v>688</v>
      </c>
      <c r="H21" t="s">
        <v>688</v>
      </c>
      <c r="I21" t="s">
        <v>688</v>
      </c>
      <c r="J21" t="s">
        <v>688</v>
      </c>
      <c r="K21"/>
      <c r="L21" t="s">
        <v>720</v>
      </c>
      <c r="M21"/>
      <c r="N21"/>
      <c r="O21">
        <v>20</v>
      </c>
      <c r="P21" t="s">
        <v>841</v>
      </c>
    </row>
    <row r="22" spans="1:16" s="6" customFormat="1" x14ac:dyDescent="0.25">
      <c r="A22" t="s">
        <v>842</v>
      </c>
      <c r="B22" t="s">
        <v>417</v>
      </c>
      <c r="C22" t="s">
        <v>418</v>
      </c>
      <c r="D22">
        <v>1994</v>
      </c>
      <c r="E22" t="s">
        <v>346</v>
      </c>
      <c r="F22" t="s">
        <v>843</v>
      </c>
      <c r="G22" t="s">
        <v>688</v>
      </c>
      <c r="H22" t="s">
        <v>688</v>
      </c>
      <c r="I22" t="s">
        <v>688</v>
      </c>
      <c r="J22" t="s">
        <v>688</v>
      </c>
      <c r="K22"/>
      <c r="L22" t="s">
        <v>844</v>
      </c>
      <c r="M22"/>
      <c r="N22"/>
      <c r="O22">
        <v>21</v>
      </c>
      <c r="P22" t="s">
        <v>841</v>
      </c>
    </row>
    <row r="23" spans="1:16" s="6" customFormat="1" x14ac:dyDescent="0.25">
      <c r="A23" t="s">
        <v>978</v>
      </c>
      <c r="B23" t="s">
        <v>44</v>
      </c>
      <c r="C23" t="s">
        <v>43</v>
      </c>
      <c r="D23">
        <v>2020</v>
      </c>
      <c r="E23" t="s">
        <v>45</v>
      </c>
      <c r="F23" t="s">
        <v>37</v>
      </c>
      <c r="G23" t="s">
        <v>688</v>
      </c>
      <c r="H23" t="s">
        <v>688</v>
      </c>
      <c r="I23" t="s">
        <v>688</v>
      </c>
      <c r="J23" t="s">
        <v>688</v>
      </c>
      <c r="K23"/>
      <c r="L23"/>
      <c r="M23"/>
      <c r="N23"/>
      <c r="O23">
        <v>22</v>
      </c>
      <c r="P23"/>
    </row>
    <row r="24" spans="1:16" s="6" customFormat="1" x14ac:dyDescent="0.25">
      <c r="A24"/>
      <c r="B24" t="s">
        <v>44</v>
      </c>
      <c r="C24" t="s">
        <v>43</v>
      </c>
      <c r="D24" t="s">
        <v>851</v>
      </c>
      <c r="E24"/>
      <c r="F24" t="s">
        <v>852</v>
      </c>
      <c r="G24" t="s">
        <v>688</v>
      </c>
      <c r="H24" t="s">
        <v>688</v>
      </c>
      <c r="I24" t="s">
        <v>688</v>
      </c>
      <c r="J24" t="s">
        <v>688</v>
      </c>
      <c r="K24"/>
      <c r="L24"/>
      <c r="M24"/>
      <c r="N24"/>
      <c r="O24">
        <v>23</v>
      </c>
      <c r="P24"/>
    </row>
    <row r="25" spans="1:16" x14ac:dyDescent="0.25">
      <c r="B25" t="s">
        <v>195</v>
      </c>
      <c r="D25" t="s">
        <v>851</v>
      </c>
      <c r="F25" t="s">
        <v>852</v>
      </c>
      <c r="G25" t="s">
        <v>688</v>
      </c>
      <c r="H25" t="s">
        <v>688</v>
      </c>
      <c r="I25" t="s">
        <v>688</v>
      </c>
      <c r="J25" t="s">
        <v>688</v>
      </c>
      <c r="O25">
        <v>24</v>
      </c>
    </row>
    <row r="26" spans="1:16" x14ac:dyDescent="0.25">
      <c r="A26" t="s">
        <v>976</v>
      </c>
      <c r="B26" t="s">
        <v>222</v>
      </c>
      <c r="C26" t="s">
        <v>223</v>
      </c>
      <c r="D26">
        <v>2020</v>
      </c>
      <c r="E26" t="s">
        <v>239</v>
      </c>
      <c r="F26" t="s">
        <v>643</v>
      </c>
      <c r="G26" t="s">
        <v>688</v>
      </c>
      <c r="H26" t="s">
        <v>688</v>
      </c>
      <c r="I26" t="s">
        <v>688</v>
      </c>
      <c r="J26" t="s">
        <v>688</v>
      </c>
      <c r="L26" t="s">
        <v>1045</v>
      </c>
      <c r="O26">
        <v>25</v>
      </c>
    </row>
    <row r="27" spans="1:16" x14ac:dyDescent="0.25">
      <c r="A27" t="s">
        <v>980</v>
      </c>
      <c r="B27" t="s">
        <v>1002</v>
      </c>
      <c r="C27" t="s">
        <v>1003</v>
      </c>
      <c r="D27">
        <v>2020</v>
      </c>
      <c r="E27" t="s">
        <v>993</v>
      </c>
      <c r="F27" t="s">
        <v>519</v>
      </c>
      <c r="G27" t="s">
        <v>688</v>
      </c>
      <c r="H27" t="s">
        <v>688</v>
      </c>
      <c r="I27" t="s">
        <v>688</v>
      </c>
      <c r="J27" t="s">
        <v>688</v>
      </c>
      <c r="L27" t="s">
        <v>704</v>
      </c>
      <c r="O27">
        <v>26</v>
      </c>
    </row>
    <row r="28" spans="1:16" x14ac:dyDescent="0.25">
      <c r="A28" t="s">
        <v>1047</v>
      </c>
      <c r="B28" t="s">
        <v>1048</v>
      </c>
      <c r="C28" t="s">
        <v>275</v>
      </c>
      <c r="D28">
        <v>2020</v>
      </c>
      <c r="E28" t="s">
        <v>1049</v>
      </c>
      <c r="F28" t="s">
        <v>1050</v>
      </c>
      <c r="G28" t="s">
        <v>688</v>
      </c>
      <c r="H28" t="s">
        <v>688</v>
      </c>
      <c r="I28" t="s">
        <v>688</v>
      </c>
      <c r="J28" t="s">
        <v>688</v>
      </c>
      <c r="O28">
        <v>27</v>
      </c>
    </row>
    <row r="29" spans="1:16" x14ac:dyDescent="0.25">
      <c r="A29" t="s">
        <v>60</v>
      </c>
      <c r="B29" t="s">
        <v>208</v>
      </c>
      <c r="C29" t="s">
        <v>209</v>
      </c>
      <c r="D29">
        <v>2018</v>
      </c>
      <c r="E29" t="s">
        <v>49</v>
      </c>
      <c r="F29" t="s">
        <v>665</v>
      </c>
      <c r="G29" t="s">
        <v>688</v>
      </c>
      <c r="H29" t="s">
        <v>36</v>
      </c>
      <c r="J29" t="s">
        <v>36</v>
      </c>
      <c r="K29">
        <v>1</v>
      </c>
    </row>
    <row r="30" spans="1:16" s="5" customFormat="1" x14ac:dyDescent="0.25">
      <c r="A30" t="s">
        <v>62</v>
      </c>
      <c r="B30" t="s">
        <v>213</v>
      </c>
      <c r="C30" t="s">
        <v>214</v>
      </c>
      <c r="D30">
        <v>2018</v>
      </c>
      <c r="E30" t="s">
        <v>215</v>
      </c>
      <c r="F30" t="s">
        <v>519</v>
      </c>
      <c r="G30" t="s">
        <v>36</v>
      </c>
      <c r="H30" t="s">
        <v>688</v>
      </c>
      <c r="I30"/>
      <c r="J30" t="s">
        <v>36</v>
      </c>
      <c r="K30">
        <v>2</v>
      </c>
      <c r="L30"/>
      <c r="M30"/>
      <c r="N30"/>
      <c r="O30"/>
      <c r="P30"/>
    </row>
    <row r="31" spans="1:16" s="5" customFormat="1" x14ac:dyDescent="0.25">
      <c r="A31" s="7" t="s">
        <v>64</v>
      </c>
      <c r="B31" s="7" t="s">
        <v>219</v>
      </c>
      <c r="C31" s="7" t="s">
        <v>220</v>
      </c>
      <c r="D31" s="7">
        <v>2018</v>
      </c>
      <c r="E31" s="7" t="s">
        <v>215</v>
      </c>
      <c r="F31" s="7" t="s">
        <v>519</v>
      </c>
      <c r="G31" s="7"/>
      <c r="H31" s="7"/>
      <c r="I31" s="7"/>
      <c r="J31" s="7"/>
      <c r="K31" s="7">
        <v>3</v>
      </c>
      <c r="L31" s="7"/>
      <c r="M31" s="7">
        <v>1</v>
      </c>
      <c r="N31" s="7" t="s">
        <v>710</v>
      </c>
      <c r="O31" s="7"/>
      <c r="P31" s="7"/>
    </row>
    <row r="32" spans="1:16" x14ac:dyDescent="0.25">
      <c r="A32" t="s">
        <v>65</v>
      </c>
      <c r="B32" t="s">
        <v>44</v>
      </c>
      <c r="C32" t="s">
        <v>43</v>
      </c>
      <c r="D32">
        <v>2018</v>
      </c>
      <c r="E32" t="s">
        <v>221</v>
      </c>
      <c r="F32" t="s">
        <v>519</v>
      </c>
      <c r="G32" t="s">
        <v>36</v>
      </c>
      <c r="H32" t="s">
        <v>688</v>
      </c>
      <c r="J32" t="s">
        <v>36</v>
      </c>
      <c r="K32">
        <v>2</v>
      </c>
    </row>
    <row r="33" spans="1:16" x14ac:dyDescent="0.25">
      <c r="A33" t="s">
        <v>72</v>
      </c>
      <c r="B33" t="s">
        <v>237</v>
      </c>
      <c r="D33">
        <v>2017</v>
      </c>
      <c r="E33" t="s">
        <v>238</v>
      </c>
      <c r="F33" t="s">
        <v>37</v>
      </c>
      <c r="G33" t="s">
        <v>36</v>
      </c>
      <c r="H33" t="s">
        <v>688</v>
      </c>
      <c r="J33" t="s">
        <v>36</v>
      </c>
      <c r="K33">
        <v>2</v>
      </c>
    </row>
    <row r="34" spans="1:16" x14ac:dyDescent="0.25">
      <c r="A34" t="s">
        <v>82</v>
      </c>
      <c r="B34" t="s">
        <v>262</v>
      </c>
      <c r="C34" t="s">
        <v>237</v>
      </c>
      <c r="D34">
        <v>2016</v>
      </c>
      <c r="E34" t="s">
        <v>238</v>
      </c>
      <c r="F34" t="s">
        <v>37</v>
      </c>
      <c r="G34" t="s">
        <v>36</v>
      </c>
      <c r="H34" t="s">
        <v>688</v>
      </c>
      <c r="J34" t="s">
        <v>36</v>
      </c>
      <c r="K34">
        <v>2</v>
      </c>
    </row>
    <row r="35" spans="1:16" x14ac:dyDescent="0.25">
      <c r="A35" t="s">
        <v>84</v>
      </c>
      <c r="B35" t="s">
        <v>208</v>
      </c>
      <c r="C35" t="s">
        <v>209</v>
      </c>
      <c r="D35">
        <v>2016</v>
      </c>
      <c r="E35" t="s">
        <v>265</v>
      </c>
      <c r="F35" t="s">
        <v>519</v>
      </c>
      <c r="G35" t="s">
        <v>688</v>
      </c>
      <c r="H35" t="s">
        <v>36</v>
      </c>
      <c r="J35" t="s">
        <v>36</v>
      </c>
      <c r="K35">
        <v>1</v>
      </c>
    </row>
    <row r="36" spans="1:16" x14ac:dyDescent="0.25">
      <c r="A36" t="s">
        <v>88</v>
      </c>
      <c r="B36" t="s">
        <v>276</v>
      </c>
      <c r="C36" t="s">
        <v>277</v>
      </c>
      <c r="D36">
        <v>2015</v>
      </c>
      <c r="E36" t="s">
        <v>278</v>
      </c>
      <c r="F36" t="s">
        <v>519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25">
      <c r="A37" s="6" t="s">
        <v>644</v>
      </c>
      <c r="B37" s="6" t="s">
        <v>645</v>
      </c>
      <c r="C37" s="6" t="s">
        <v>241</v>
      </c>
      <c r="D37" s="6">
        <v>2015</v>
      </c>
      <c r="E37" s="6" t="s">
        <v>646</v>
      </c>
      <c r="F37" s="6" t="s">
        <v>4</v>
      </c>
      <c r="G37" s="6"/>
      <c r="H37" s="6"/>
      <c r="I37" s="6"/>
      <c r="J37" s="6"/>
      <c r="K37" s="6">
        <v>3</v>
      </c>
      <c r="L37" s="6"/>
      <c r="M37" s="6">
        <v>1</v>
      </c>
      <c r="N37" s="6" t="s">
        <v>721</v>
      </c>
      <c r="O37" s="6"/>
      <c r="P37" s="6"/>
    </row>
    <row r="38" spans="1:16" x14ac:dyDescent="0.25">
      <c r="A38" s="6" t="s">
        <v>647</v>
      </c>
      <c r="B38" s="6" t="s">
        <v>648</v>
      </c>
      <c r="C38" s="6" t="s">
        <v>649</v>
      </c>
      <c r="D38" s="6">
        <v>2015</v>
      </c>
      <c r="E38" s="6" t="s">
        <v>650</v>
      </c>
      <c r="F38" s="6" t="s">
        <v>4</v>
      </c>
      <c r="G38" s="6"/>
      <c r="H38" s="6"/>
      <c r="I38" s="6"/>
      <c r="J38" s="6"/>
      <c r="K38" s="6">
        <v>3</v>
      </c>
      <c r="L38" s="6"/>
      <c r="M38" s="6">
        <v>1</v>
      </c>
      <c r="N38" s="6" t="s">
        <v>721</v>
      </c>
      <c r="O38" s="6"/>
      <c r="P38" s="6"/>
    </row>
    <row r="39" spans="1:16" x14ac:dyDescent="0.25">
      <c r="A39" s="6" t="s">
        <v>96</v>
      </c>
      <c r="B39" s="6" t="s">
        <v>237</v>
      </c>
      <c r="C39" s="6" t="s">
        <v>199</v>
      </c>
      <c r="D39" s="6">
        <v>2014</v>
      </c>
      <c r="E39" s="6" t="s">
        <v>197</v>
      </c>
      <c r="F39" s="6" t="s">
        <v>519</v>
      </c>
      <c r="G39" s="6" t="s">
        <v>688</v>
      </c>
      <c r="H39" s="6" t="s">
        <v>688</v>
      </c>
      <c r="I39" s="6"/>
      <c r="J39" s="6" t="s">
        <v>688</v>
      </c>
      <c r="K39" s="6">
        <v>3</v>
      </c>
      <c r="L39" s="6" t="s">
        <v>720</v>
      </c>
      <c r="M39" s="6">
        <v>1</v>
      </c>
      <c r="N39" s="6" t="s">
        <v>722</v>
      </c>
      <c r="O39" s="6"/>
      <c r="P39" s="6"/>
    </row>
    <row r="40" spans="1:16" x14ac:dyDescent="0.25">
      <c r="A40" t="s">
        <v>97</v>
      </c>
      <c r="B40" t="s">
        <v>237</v>
      </c>
      <c r="C40" t="s">
        <v>295</v>
      </c>
      <c r="D40">
        <v>2014</v>
      </c>
      <c r="E40" t="s">
        <v>278</v>
      </c>
      <c r="F40" t="s">
        <v>37</v>
      </c>
      <c r="G40" t="s">
        <v>688</v>
      </c>
      <c r="H40" t="s">
        <v>688</v>
      </c>
      <c r="J40" t="s">
        <v>36</v>
      </c>
      <c r="K40">
        <v>3</v>
      </c>
    </row>
    <row r="41" spans="1:16" x14ac:dyDescent="0.25">
      <c r="A41" t="s">
        <v>100</v>
      </c>
      <c r="B41" t="s">
        <v>237</v>
      </c>
      <c r="C41" t="s">
        <v>199</v>
      </c>
      <c r="D41">
        <v>2013</v>
      </c>
      <c r="E41" t="s">
        <v>238</v>
      </c>
      <c r="F41" t="s">
        <v>643</v>
      </c>
      <c r="G41" t="s">
        <v>688</v>
      </c>
      <c r="H41" t="s">
        <v>688</v>
      </c>
      <c r="J41" t="s">
        <v>36</v>
      </c>
      <c r="K41">
        <v>3</v>
      </c>
    </row>
    <row r="42" spans="1:16" x14ac:dyDescent="0.25">
      <c r="A42" t="s">
        <v>103</v>
      </c>
      <c r="B42" t="s">
        <v>308</v>
      </c>
      <c r="C42" t="s">
        <v>309</v>
      </c>
      <c r="D42">
        <v>2013</v>
      </c>
      <c r="E42" t="s">
        <v>265</v>
      </c>
      <c r="F42" t="s">
        <v>519</v>
      </c>
      <c r="G42" t="s">
        <v>688</v>
      </c>
      <c r="H42" t="s">
        <v>688</v>
      </c>
      <c r="J42" t="s">
        <v>36</v>
      </c>
      <c r="K42" s="11">
        <v>3</v>
      </c>
    </row>
    <row r="43" spans="1:16" x14ac:dyDescent="0.25">
      <c r="A43" s="5" t="s">
        <v>107</v>
      </c>
      <c r="B43" s="5" t="s">
        <v>317</v>
      </c>
      <c r="C43" s="5" t="s">
        <v>318</v>
      </c>
      <c r="D43" s="5">
        <v>2012</v>
      </c>
      <c r="E43" s="5" t="s">
        <v>319</v>
      </c>
      <c r="F43" s="5" t="s">
        <v>519</v>
      </c>
      <c r="G43" s="5" t="s">
        <v>688</v>
      </c>
      <c r="H43" s="5" t="s">
        <v>688</v>
      </c>
      <c r="I43" s="5"/>
      <c r="J43" s="5" t="s">
        <v>36</v>
      </c>
      <c r="K43" s="5">
        <v>3</v>
      </c>
      <c r="L43" s="5"/>
      <c r="M43" s="5">
        <v>1</v>
      </c>
      <c r="N43" s="5" t="s">
        <v>723</v>
      </c>
      <c r="O43" s="5"/>
      <c r="P43" s="5"/>
    </row>
    <row r="44" spans="1:16" x14ac:dyDescent="0.25">
      <c r="A44" s="5" t="s">
        <v>108</v>
      </c>
      <c r="B44" s="5" t="s">
        <v>280</v>
      </c>
      <c r="C44" s="5" t="s">
        <v>320</v>
      </c>
      <c r="D44" s="5">
        <v>2012</v>
      </c>
      <c r="E44" s="5" t="s">
        <v>321</v>
      </c>
      <c r="F44" s="5" t="s">
        <v>641</v>
      </c>
      <c r="G44" s="5" t="s">
        <v>688</v>
      </c>
      <c r="H44" s="5" t="s">
        <v>688</v>
      </c>
      <c r="I44" s="5"/>
      <c r="J44" s="5" t="s">
        <v>36</v>
      </c>
      <c r="K44" s="5">
        <v>3</v>
      </c>
      <c r="L44" s="5"/>
      <c r="M44" s="5">
        <v>1</v>
      </c>
      <c r="N44" s="5" t="s">
        <v>723</v>
      </c>
      <c r="O44" s="5"/>
      <c r="P44" s="5"/>
    </row>
    <row r="45" spans="1:16" x14ac:dyDescent="0.25">
      <c r="A45" t="s">
        <v>666</v>
      </c>
      <c r="B45" t="s">
        <v>667</v>
      </c>
      <c r="D45">
        <v>2009</v>
      </c>
      <c r="E45" t="s">
        <v>668</v>
      </c>
      <c r="F45" t="s">
        <v>669</v>
      </c>
      <c r="J45" t="s">
        <v>36</v>
      </c>
      <c r="K45">
        <v>3</v>
      </c>
    </row>
    <row r="46" spans="1:16" x14ac:dyDescent="0.25">
      <c r="A46" t="s">
        <v>672</v>
      </c>
      <c r="B46" t="s">
        <v>673</v>
      </c>
      <c r="D46">
        <v>2005</v>
      </c>
      <c r="E46" t="s">
        <v>674</v>
      </c>
      <c r="F46" t="s">
        <v>669</v>
      </c>
      <c r="G46" t="s">
        <v>36</v>
      </c>
      <c r="H46" t="s">
        <v>688</v>
      </c>
      <c r="J46" t="s">
        <v>36</v>
      </c>
      <c r="K46">
        <v>2</v>
      </c>
    </row>
    <row r="47" spans="1:16" x14ac:dyDescent="0.25">
      <c r="A47" t="s">
        <v>121</v>
      </c>
      <c r="B47" t="s">
        <v>357</v>
      </c>
      <c r="C47" t="s">
        <v>358</v>
      </c>
      <c r="D47">
        <v>2004</v>
      </c>
      <c r="E47" t="s">
        <v>346</v>
      </c>
      <c r="F47" t="s">
        <v>519</v>
      </c>
      <c r="G47" t="s">
        <v>688</v>
      </c>
      <c r="H47" t="s">
        <v>36</v>
      </c>
      <c r="J47" t="s">
        <v>36</v>
      </c>
      <c r="K47">
        <v>1</v>
      </c>
    </row>
    <row r="48" spans="1:16" x14ac:dyDescent="0.25">
      <c r="A48" t="s">
        <v>125</v>
      </c>
      <c r="B48" t="s">
        <v>366</v>
      </c>
      <c r="C48" t="s">
        <v>367</v>
      </c>
      <c r="D48">
        <v>2002</v>
      </c>
      <c r="E48" t="s">
        <v>368</v>
      </c>
      <c r="F48" t="s">
        <v>643</v>
      </c>
      <c r="J48" t="s">
        <v>36</v>
      </c>
      <c r="K48">
        <v>3</v>
      </c>
    </row>
    <row r="49" spans="1:16" x14ac:dyDescent="0.25">
      <c r="A49" t="s">
        <v>136</v>
      </c>
      <c r="B49" t="s">
        <v>394</v>
      </c>
      <c r="C49" t="s">
        <v>395</v>
      </c>
      <c r="D49">
        <v>2000</v>
      </c>
      <c r="E49" t="s">
        <v>343</v>
      </c>
      <c r="F49" t="s">
        <v>37</v>
      </c>
      <c r="G49" t="s">
        <v>688</v>
      </c>
      <c r="H49" t="s">
        <v>688</v>
      </c>
      <c r="I49" t="s">
        <v>36</v>
      </c>
      <c r="J49" t="s">
        <v>36</v>
      </c>
      <c r="K49">
        <v>3</v>
      </c>
    </row>
    <row r="50" spans="1:16" x14ac:dyDescent="0.25">
      <c r="A50" t="s">
        <v>578</v>
      </c>
      <c r="B50" t="s">
        <v>579</v>
      </c>
      <c r="C50" t="s">
        <v>580</v>
      </c>
      <c r="D50">
        <v>1994</v>
      </c>
      <c r="E50" t="s">
        <v>322</v>
      </c>
      <c r="F50" t="s">
        <v>520</v>
      </c>
      <c r="G50" t="s">
        <v>688</v>
      </c>
      <c r="H50" t="s">
        <v>688</v>
      </c>
      <c r="I50" t="s">
        <v>36</v>
      </c>
      <c r="J50" t="s">
        <v>36</v>
      </c>
      <c r="K50">
        <v>3</v>
      </c>
    </row>
    <row r="51" spans="1:16" x14ac:dyDescent="0.25">
      <c r="A51" t="s">
        <v>584</v>
      </c>
      <c r="B51" t="s">
        <v>585</v>
      </c>
      <c r="C51" t="s">
        <v>586</v>
      </c>
      <c r="D51">
        <v>1993</v>
      </c>
      <c r="E51" t="s">
        <v>587</v>
      </c>
      <c r="F51" t="s">
        <v>520</v>
      </c>
      <c r="G51" t="s">
        <v>688</v>
      </c>
      <c r="H51" t="s">
        <v>688</v>
      </c>
      <c r="I51" t="s">
        <v>36</v>
      </c>
      <c r="J51" t="s">
        <v>36</v>
      </c>
      <c r="K51">
        <v>3</v>
      </c>
    </row>
    <row r="52" spans="1:16" x14ac:dyDescent="0.25">
      <c r="A52" t="s">
        <v>675</v>
      </c>
      <c r="B52" t="s">
        <v>676</v>
      </c>
      <c r="D52">
        <v>1989</v>
      </c>
      <c r="E52" t="s">
        <v>677</v>
      </c>
      <c r="F52" t="s">
        <v>669</v>
      </c>
      <c r="J52" t="s">
        <v>36</v>
      </c>
      <c r="K52">
        <v>3</v>
      </c>
    </row>
    <row r="53" spans="1:16" x14ac:dyDescent="0.25">
      <c r="A53" t="s">
        <v>168</v>
      </c>
      <c r="B53" t="s">
        <v>465</v>
      </c>
      <c r="C53" t="s">
        <v>466</v>
      </c>
      <c r="D53">
        <v>1988</v>
      </c>
      <c r="E53" t="s">
        <v>311</v>
      </c>
      <c r="F53" t="s">
        <v>519</v>
      </c>
      <c r="G53" t="s">
        <v>688</v>
      </c>
      <c r="H53" t="s">
        <v>688</v>
      </c>
      <c r="I53" t="s">
        <v>36</v>
      </c>
      <c r="J53" t="s">
        <v>36</v>
      </c>
      <c r="K53">
        <v>3</v>
      </c>
    </row>
    <row r="54" spans="1:16" x14ac:dyDescent="0.25">
      <c r="A54" t="s">
        <v>171</v>
      </c>
      <c r="B54" t="s">
        <v>472</v>
      </c>
      <c r="D54">
        <v>1986</v>
      </c>
      <c r="E54" t="s">
        <v>212</v>
      </c>
      <c r="F54" t="s">
        <v>641</v>
      </c>
      <c r="G54" t="s">
        <v>36</v>
      </c>
      <c r="H54" t="s">
        <v>36</v>
      </c>
      <c r="I54" t="s">
        <v>36</v>
      </c>
      <c r="J54" t="s">
        <v>36</v>
      </c>
      <c r="K54">
        <v>4</v>
      </c>
    </row>
    <row r="55" spans="1:16" x14ac:dyDescent="0.25">
      <c r="A55" t="s">
        <v>845</v>
      </c>
      <c r="B55" t="s">
        <v>475</v>
      </c>
      <c r="C55" t="s">
        <v>479</v>
      </c>
      <c r="D55">
        <v>1983</v>
      </c>
      <c r="E55" t="s">
        <v>846</v>
      </c>
      <c r="F55" t="s">
        <v>843</v>
      </c>
      <c r="G55" t="s">
        <v>36</v>
      </c>
      <c r="H55" t="s">
        <v>688</v>
      </c>
      <c r="I55" t="s">
        <v>688</v>
      </c>
      <c r="J55" t="s">
        <v>36</v>
      </c>
      <c r="K55">
        <v>2</v>
      </c>
      <c r="P55" t="s">
        <v>841</v>
      </c>
    </row>
    <row r="56" spans="1:16" x14ac:dyDescent="0.25">
      <c r="A56" t="s">
        <v>977</v>
      </c>
      <c r="B56" t="s">
        <v>237</v>
      </c>
      <c r="D56">
        <v>2020</v>
      </c>
      <c r="E56" t="s">
        <v>991</v>
      </c>
      <c r="F56" t="s">
        <v>37</v>
      </c>
      <c r="G56" t="s">
        <v>688</v>
      </c>
      <c r="H56" t="s">
        <v>688</v>
      </c>
      <c r="I56" t="s">
        <v>36</v>
      </c>
      <c r="J56" t="s">
        <v>36</v>
      </c>
      <c r="K56">
        <v>3</v>
      </c>
    </row>
    <row r="57" spans="1:16" x14ac:dyDescent="0.25">
      <c r="A57" t="s">
        <v>1016</v>
      </c>
      <c r="B57" t="s">
        <v>1017</v>
      </c>
      <c r="C57" t="s">
        <v>1018</v>
      </c>
      <c r="D57">
        <v>2020</v>
      </c>
      <c r="E57" t="s">
        <v>1019</v>
      </c>
      <c r="F57" t="s">
        <v>642</v>
      </c>
      <c r="G57" t="s">
        <v>688</v>
      </c>
      <c r="H57" t="s">
        <v>688</v>
      </c>
      <c r="I57" t="s">
        <v>688</v>
      </c>
      <c r="J57" t="s">
        <v>36</v>
      </c>
      <c r="K57" t="s">
        <v>1046</v>
      </c>
    </row>
  </sheetData>
  <sortState xmlns:xlrd2="http://schemas.microsoft.com/office/spreadsheetml/2017/richdata2" ref="A1:P57">
    <sortCondition ref="O2:O5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209"/>
  <sheetViews>
    <sheetView tabSelected="1" topLeftCell="A41" workbookViewId="0">
      <pane xSplit="5" topLeftCell="F1" activePane="topRight" state="frozen"/>
      <selection pane="topRight" activeCell="F193" sqref="F193"/>
    </sheetView>
  </sheetViews>
  <sheetFormatPr defaultRowHeight="15" x14ac:dyDescent="0.25"/>
  <cols>
    <col min="3" max="3" width="17.28515625" customWidth="1"/>
    <col min="5" max="5" width="9.42578125" bestFit="1" customWidth="1"/>
    <col min="6" max="6" width="9.42578125" customWidth="1"/>
    <col min="7" max="7" width="10.42578125" customWidth="1"/>
    <col min="8" max="8" width="10.140625" bestFit="1" customWidth="1"/>
    <col min="9" max="9" width="14.42578125" bestFit="1" customWidth="1"/>
    <col min="10" max="10" width="12.28515625" bestFit="1" customWidth="1"/>
    <col min="12" max="13" width="12" bestFit="1" customWidth="1"/>
    <col min="14" max="14" width="12.140625" bestFit="1" customWidth="1"/>
    <col min="15" max="15" width="12.28515625" bestFit="1" customWidth="1"/>
    <col min="16" max="17" width="12.28515625" customWidth="1"/>
    <col min="18" max="18" width="27" bestFit="1" customWidth="1"/>
    <col min="19" max="20" width="12" bestFit="1" customWidth="1"/>
    <col min="21" max="21" width="9.140625" bestFit="1" customWidth="1"/>
    <col min="22" max="22" width="9.28515625" bestFit="1" customWidth="1"/>
    <col min="23" max="23" width="10.42578125" bestFit="1" customWidth="1"/>
    <col min="24" max="25" width="6.7109375" customWidth="1"/>
    <col min="26" max="26" width="14.42578125" bestFit="1" customWidth="1"/>
  </cols>
  <sheetData>
    <row r="1" spans="1:32" x14ac:dyDescent="0.25">
      <c r="A1" s="1" t="s">
        <v>18</v>
      </c>
      <c r="B1" s="1" t="s">
        <v>962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2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966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2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2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966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2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2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2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966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2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2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966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2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2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966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2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2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966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2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2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966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2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2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2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966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2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2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2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966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2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2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2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966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2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2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2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2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2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2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2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2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2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2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2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2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2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2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2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2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2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2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2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2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2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2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2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2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2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2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2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966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2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2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2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966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2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966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2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966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2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966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2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966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2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966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2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2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2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2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2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2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2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2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2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2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2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2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2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2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2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2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2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2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2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2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2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2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143</v>
      </c>
      <c r="AB81">
        <v>0.16</v>
      </c>
      <c r="AC81">
        <v>0.1</v>
      </c>
      <c r="AD81" s="2">
        <f t="shared" si="5"/>
        <v>0.99467140319715808</v>
      </c>
      <c r="AE81" s="2">
        <f t="shared" si="6"/>
        <v>0.15914742451154529</v>
      </c>
      <c r="AF81" s="2">
        <f t="shared" si="7"/>
        <v>9.8937120033820339E-2</v>
      </c>
    </row>
    <row r="82" spans="1:32" x14ac:dyDescent="0.2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2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2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966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2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966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2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966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2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2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2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2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2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2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2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2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2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2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2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2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2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2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2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2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2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2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2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2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966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2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966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25">
      <c r="A108">
        <v>22</v>
      </c>
      <c r="B108" s="2">
        <v>1</v>
      </c>
      <c r="C108" t="s">
        <v>1044</v>
      </c>
      <c r="D108">
        <v>2020</v>
      </c>
      <c r="E108">
        <v>107</v>
      </c>
      <c r="F108" t="s">
        <v>697</v>
      </c>
      <c r="G108" t="s">
        <v>698</v>
      </c>
      <c r="H108">
        <v>24.92</v>
      </c>
      <c r="L108">
        <v>30</v>
      </c>
      <c r="M108">
        <v>30</v>
      </c>
      <c r="N108" t="s">
        <v>700</v>
      </c>
      <c r="O108" t="s">
        <v>703</v>
      </c>
      <c r="P108" t="s">
        <v>966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25">
      <c r="A109">
        <v>22</v>
      </c>
      <c r="B109" s="2">
        <v>1</v>
      </c>
      <c r="C109" t="s">
        <v>1044</v>
      </c>
      <c r="D109">
        <v>2020</v>
      </c>
      <c r="E109">
        <v>108</v>
      </c>
      <c r="F109" t="s">
        <v>697</v>
      </c>
      <c r="G109" t="s">
        <v>698</v>
      </c>
      <c r="H109">
        <v>24.92</v>
      </c>
      <c r="L109">
        <v>30</v>
      </c>
      <c r="M109">
        <v>30</v>
      </c>
      <c r="N109" t="s">
        <v>700</v>
      </c>
      <c r="O109" t="s">
        <v>703</v>
      </c>
      <c r="P109" t="s">
        <v>966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25">
      <c r="A110">
        <v>22</v>
      </c>
      <c r="B110" s="2">
        <v>1</v>
      </c>
      <c r="C110" t="s">
        <v>1044</v>
      </c>
      <c r="D110">
        <v>2020</v>
      </c>
      <c r="E110">
        <v>109</v>
      </c>
      <c r="F110" t="s">
        <v>697</v>
      </c>
      <c r="G110" t="s">
        <v>698</v>
      </c>
      <c r="H110">
        <v>24.92</v>
      </c>
      <c r="L110">
        <v>30</v>
      </c>
      <c r="M110">
        <v>30</v>
      </c>
      <c r="N110" t="s">
        <v>700</v>
      </c>
      <c r="O110" t="s">
        <v>703</v>
      </c>
      <c r="P110" t="s">
        <v>966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25">
      <c r="A111">
        <v>22</v>
      </c>
      <c r="B111" s="2">
        <v>1</v>
      </c>
      <c r="C111" t="s">
        <v>1044</v>
      </c>
      <c r="D111">
        <v>2020</v>
      </c>
      <c r="E111">
        <v>110</v>
      </c>
      <c r="F111" t="s">
        <v>697</v>
      </c>
      <c r="G111" t="s">
        <v>698</v>
      </c>
      <c r="H111">
        <v>24.92</v>
      </c>
      <c r="L111">
        <v>30</v>
      </c>
      <c r="M111">
        <v>30</v>
      </c>
      <c r="N111" t="s">
        <v>700</v>
      </c>
      <c r="O111" t="s">
        <v>703</v>
      </c>
      <c r="P111" t="s">
        <v>966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25">
      <c r="A112">
        <v>22</v>
      </c>
      <c r="B112" s="2">
        <v>1</v>
      </c>
      <c r="C112" t="s">
        <v>1044</v>
      </c>
      <c r="D112">
        <v>2020</v>
      </c>
      <c r="E112">
        <v>111</v>
      </c>
      <c r="F112" t="s">
        <v>697</v>
      </c>
      <c r="G112" t="s">
        <v>698</v>
      </c>
      <c r="H112">
        <v>24.92</v>
      </c>
      <c r="L112">
        <v>30</v>
      </c>
      <c r="M112">
        <v>30</v>
      </c>
      <c r="N112" t="s">
        <v>700</v>
      </c>
      <c r="O112" t="s">
        <v>703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2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2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2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966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25">
      <c r="A116">
        <v>24</v>
      </c>
      <c r="B116" s="2">
        <v>0</v>
      </c>
      <c r="C116" t="s">
        <v>1051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884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25">
      <c r="A117">
        <v>24</v>
      </c>
      <c r="B117" s="2">
        <v>0</v>
      </c>
      <c r="C117" t="s">
        <v>1051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885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25">
      <c r="A118">
        <v>24</v>
      </c>
      <c r="B118" s="2">
        <v>0</v>
      </c>
      <c r="C118" t="s">
        <v>1051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886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25">
      <c r="A119">
        <v>24</v>
      </c>
      <c r="B119" s="2">
        <v>0</v>
      </c>
      <c r="C119" t="s">
        <v>1051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887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25">
      <c r="A120">
        <v>24</v>
      </c>
      <c r="B120" s="2">
        <v>0</v>
      </c>
      <c r="C120" t="s">
        <v>1051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888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25">
      <c r="A121">
        <v>24</v>
      </c>
      <c r="B121" s="2">
        <v>0</v>
      </c>
      <c r="C121" t="s">
        <v>1051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889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25">
      <c r="A122">
        <v>24</v>
      </c>
      <c r="B122" s="2">
        <v>0</v>
      </c>
      <c r="C122" t="s">
        <v>1051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890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25">
      <c r="A123">
        <v>24</v>
      </c>
      <c r="B123" s="2">
        <v>0</v>
      </c>
      <c r="C123" t="s">
        <v>1051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891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25">
      <c r="A124">
        <v>24</v>
      </c>
      <c r="B124" s="2">
        <v>0</v>
      </c>
      <c r="C124" t="s">
        <v>1051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892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25">
      <c r="A125">
        <v>24</v>
      </c>
      <c r="B125" s="2">
        <v>0</v>
      </c>
      <c r="C125" t="s">
        <v>1051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893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25">
      <c r="A126">
        <v>24</v>
      </c>
      <c r="B126" s="2">
        <v>0</v>
      </c>
      <c r="C126" t="s">
        <v>1051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894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25">
      <c r="A127">
        <v>24</v>
      </c>
      <c r="B127" s="2">
        <v>0</v>
      </c>
      <c r="C127" t="s">
        <v>1051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895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25">
      <c r="A128">
        <v>24</v>
      </c>
      <c r="B128" s="2">
        <v>0</v>
      </c>
      <c r="C128" t="s">
        <v>1051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896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25">
      <c r="A129">
        <v>24</v>
      </c>
      <c r="B129" s="2">
        <v>0</v>
      </c>
      <c r="C129" t="s">
        <v>1051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897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25">
      <c r="A130">
        <v>24</v>
      </c>
      <c r="B130" s="2">
        <v>0</v>
      </c>
      <c r="C130" t="s">
        <v>1051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898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25">
      <c r="A131">
        <v>24</v>
      </c>
      <c r="B131" s="2">
        <v>0</v>
      </c>
      <c r="C131" t="s">
        <v>1051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899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25">
      <c r="A132">
        <v>24</v>
      </c>
      <c r="B132" s="2">
        <v>0</v>
      </c>
      <c r="C132" t="s">
        <v>1051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900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25">
      <c r="A133">
        <v>24</v>
      </c>
      <c r="B133" s="2">
        <v>0</v>
      </c>
      <c r="C133" t="s">
        <v>1051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901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25">
      <c r="A134">
        <v>24</v>
      </c>
      <c r="B134" s="2">
        <v>0</v>
      </c>
      <c r="C134" t="s">
        <v>1051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902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25">
      <c r="A135">
        <v>24</v>
      </c>
      <c r="B135" s="2">
        <v>0</v>
      </c>
      <c r="C135" t="s">
        <v>1051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903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25">
      <c r="A136">
        <v>24</v>
      </c>
      <c r="B136" s="2">
        <v>0</v>
      </c>
      <c r="C136" t="s">
        <v>1051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904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25">
      <c r="A137">
        <v>24</v>
      </c>
      <c r="B137" s="2">
        <v>0</v>
      </c>
      <c r="C137" t="s">
        <v>1051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905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25">
      <c r="A138">
        <v>24</v>
      </c>
      <c r="B138" s="2">
        <v>0</v>
      </c>
      <c r="C138" t="s">
        <v>1051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906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25">
      <c r="A139">
        <v>24</v>
      </c>
      <c r="B139" s="2">
        <v>0</v>
      </c>
      <c r="C139" t="s">
        <v>1051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907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25">
      <c r="A140">
        <v>24</v>
      </c>
      <c r="B140" s="2">
        <v>0</v>
      </c>
      <c r="C140" t="s">
        <v>1051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908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25">
      <c r="A141">
        <v>24</v>
      </c>
      <c r="B141" s="2">
        <v>0</v>
      </c>
      <c r="C141" t="s">
        <v>1051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909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25">
      <c r="A142">
        <v>24</v>
      </c>
      <c r="B142" s="2">
        <v>0</v>
      </c>
      <c r="C142" t="s">
        <v>1051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910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25">
      <c r="A143">
        <v>24</v>
      </c>
      <c r="B143" s="2">
        <v>0</v>
      </c>
      <c r="C143" t="s">
        <v>1051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911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25">
      <c r="A144">
        <v>24</v>
      </c>
      <c r="B144" s="2">
        <v>0</v>
      </c>
      <c r="C144" t="s">
        <v>1051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912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25">
      <c r="A145">
        <v>24</v>
      </c>
      <c r="B145" s="2">
        <v>0</v>
      </c>
      <c r="C145" t="s">
        <v>1051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913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25">
      <c r="A146">
        <v>24</v>
      </c>
      <c r="B146" s="2">
        <v>0</v>
      </c>
      <c r="C146" t="s">
        <v>1051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914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25">
      <c r="A147">
        <v>24</v>
      </c>
      <c r="B147" s="2">
        <v>0</v>
      </c>
      <c r="C147" t="s">
        <v>1051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915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25">
      <c r="A148">
        <v>24</v>
      </c>
      <c r="B148" s="2">
        <v>0</v>
      </c>
      <c r="C148" t="s">
        <v>1051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916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25">
      <c r="A149">
        <v>24</v>
      </c>
      <c r="B149" s="2">
        <v>0</v>
      </c>
      <c r="C149" t="s">
        <v>1051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917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25">
      <c r="A150">
        <v>24</v>
      </c>
      <c r="B150" s="2">
        <v>0</v>
      </c>
      <c r="C150" t="s">
        <v>1051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918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25">
      <c r="A151">
        <v>24</v>
      </c>
      <c r="B151" s="2">
        <v>0</v>
      </c>
      <c r="C151" t="s">
        <v>1051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919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25">
      <c r="A152">
        <v>24</v>
      </c>
      <c r="B152" s="2">
        <v>0</v>
      </c>
      <c r="C152" t="s">
        <v>1051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724</v>
      </c>
      <c r="R152" t="s">
        <v>920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25">
      <c r="A153">
        <v>24</v>
      </c>
      <c r="B153" s="2">
        <v>0</v>
      </c>
      <c r="C153" t="s">
        <v>1051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724</v>
      </c>
      <c r="R153" t="s">
        <v>921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25">
      <c r="A154">
        <v>24</v>
      </c>
      <c r="B154" s="2">
        <v>0</v>
      </c>
      <c r="C154" t="s">
        <v>1051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724</v>
      </c>
      <c r="R154" t="s">
        <v>922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25">
      <c r="A155">
        <v>24</v>
      </c>
      <c r="B155" s="2">
        <v>0</v>
      </c>
      <c r="C155" t="s">
        <v>1051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724</v>
      </c>
      <c r="R155" t="s">
        <v>923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25">
      <c r="A156">
        <v>24</v>
      </c>
      <c r="B156" s="2">
        <v>0</v>
      </c>
      <c r="C156" t="s">
        <v>1051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724</v>
      </c>
      <c r="R156" t="s">
        <v>924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25">
      <c r="A157">
        <v>24</v>
      </c>
      <c r="B157" s="2">
        <v>0</v>
      </c>
      <c r="C157" t="s">
        <v>1051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724</v>
      </c>
      <c r="R157" t="s">
        <v>925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25">
      <c r="A158">
        <v>24</v>
      </c>
      <c r="B158" s="2">
        <v>0</v>
      </c>
      <c r="C158" t="s">
        <v>1051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724</v>
      </c>
      <c r="R158" t="s">
        <v>926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25">
      <c r="A159">
        <v>24</v>
      </c>
      <c r="B159" s="2">
        <v>0</v>
      </c>
      <c r="C159" t="s">
        <v>1051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724</v>
      </c>
      <c r="R159" t="s">
        <v>927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25">
      <c r="A160">
        <v>24</v>
      </c>
      <c r="B160" s="2">
        <v>0</v>
      </c>
      <c r="C160" t="s">
        <v>1051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724</v>
      </c>
      <c r="R160" t="s">
        <v>928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25">
      <c r="A161">
        <v>24</v>
      </c>
      <c r="B161" s="2">
        <v>0</v>
      </c>
      <c r="C161" t="s">
        <v>1051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724</v>
      </c>
      <c r="R161" t="s">
        <v>929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25">
      <c r="A162">
        <v>24</v>
      </c>
      <c r="B162" s="2">
        <v>0</v>
      </c>
      <c r="C162" t="s">
        <v>1051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724</v>
      </c>
      <c r="R162" t="s">
        <v>930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25">
      <c r="A163">
        <v>24</v>
      </c>
      <c r="B163" s="2">
        <v>0</v>
      </c>
      <c r="C163" t="s">
        <v>1051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724</v>
      </c>
      <c r="R163" t="s">
        <v>931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25">
      <c r="A164">
        <v>24</v>
      </c>
      <c r="B164" s="2">
        <v>0</v>
      </c>
      <c r="C164" t="s">
        <v>1051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724</v>
      </c>
      <c r="R164" t="s">
        <v>932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25">
      <c r="A165">
        <v>24</v>
      </c>
      <c r="B165" s="2">
        <v>0</v>
      </c>
      <c r="C165" t="s">
        <v>1051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724</v>
      </c>
      <c r="R165" t="s">
        <v>933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25">
      <c r="A166">
        <v>24</v>
      </c>
      <c r="B166" s="2">
        <v>0</v>
      </c>
      <c r="C166" t="s">
        <v>1051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724</v>
      </c>
      <c r="R166" t="s">
        <v>934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25">
      <c r="A167">
        <v>24</v>
      </c>
      <c r="B167" s="2">
        <v>0</v>
      </c>
      <c r="C167" t="s">
        <v>1051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724</v>
      </c>
      <c r="R167" t="s">
        <v>935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25">
      <c r="A168">
        <v>24</v>
      </c>
      <c r="B168" s="2">
        <v>0</v>
      </c>
      <c r="C168" t="s">
        <v>1051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724</v>
      </c>
      <c r="R168" t="s">
        <v>936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25">
      <c r="A169">
        <v>24</v>
      </c>
      <c r="B169" s="2">
        <v>0</v>
      </c>
      <c r="C169" t="s">
        <v>1051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724</v>
      </c>
      <c r="R169" t="s">
        <v>937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25">
      <c r="A170">
        <v>24</v>
      </c>
      <c r="B170" s="2">
        <v>0</v>
      </c>
      <c r="C170" t="s">
        <v>1051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724</v>
      </c>
      <c r="R170" t="s">
        <v>938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25">
      <c r="A171">
        <v>24</v>
      </c>
      <c r="B171" s="2">
        <v>0</v>
      </c>
      <c r="C171" t="s">
        <v>1051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724</v>
      </c>
      <c r="R171" t="s">
        <v>939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25">
      <c r="A172">
        <v>24</v>
      </c>
      <c r="B172" s="2">
        <v>0</v>
      </c>
      <c r="C172" t="s">
        <v>1051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724</v>
      </c>
      <c r="R172" t="s">
        <v>940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25">
      <c r="A173">
        <v>24</v>
      </c>
      <c r="B173" s="2">
        <v>0</v>
      </c>
      <c r="C173" t="s">
        <v>1051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724</v>
      </c>
      <c r="R173" t="s">
        <v>941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25">
      <c r="A174">
        <v>24</v>
      </c>
      <c r="B174" s="2">
        <v>0</v>
      </c>
      <c r="C174" t="s">
        <v>1051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724</v>
      </c>
      <c r="R174" t="s">
        <v>942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25">
      <c r="A175">
        <v>24</v>
      </c>
      <c r="B175" s="2">
        <v>0</v>
      </c>
      <c r="C175" t="s">
        <v>1051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724</v>
      </c>
      <c r="R175" t="s">
        <v>943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25">
      <c r="A176">
        <v>24</v>
      </c>
      <c r="B176" s="2">
        <v>0</v>
      </c>
      <c r="C176" t="s">
        <v>1051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944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25">
      <c r="A177">
        <v>24</v>
      </c>
      <c r="B177" s="2">
        <v>0</v>
      </c>
      <c r="C177" t="s">
        <v>1051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945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25">
      <c r="A178">
        <v>24</v>
      </c>
      <c r="B178" s="2">
        <v>0</v>
      </c>
      <c r="C178" t="s">
        <v>1051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946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25">
      <c r="A179">
        <v>24</v>
      </c>
      <c r="B179" s="2">
        <v>0</v>
      </c>
      <c r="C179" t="s">
        <v>1051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947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25">
      <c r="A180">
        <v>24</v>
      </c>
      <c r="B180" s="2">
        <v>0</v>
      </c>
      <c r="C180" t="s">
        <v>1051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948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25">
      <c r="A181">
        <v>24</v>
      </c>
      <c r="B181" s="2">
        <v>0</v>
      </c>
      <c r="C181" t="s">
        <v>1051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949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25">
      <c r="A182">
        <v>24</v>
      </c>
      <c r="B182" s="2">
        <v>0</v>
      </c>
      <c r="C182" t="s">
        <v>1051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950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25">
      <c r="A183">
        <v>24</v>
      </c>
      <c r="B183" s="2">
        <v>0</v>
      </c>
      <c r="C183" t="s">
        <v>1051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951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25">
      <c r="A184">
        <v>24</v>
      </c>
      <c r="B184" s="2">
        <v>0</v>
      </c>
      <c r="C184" t="s">
        <v>1051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952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25">
      <c r="A185">
        <v>24</v>
      </c>
      <c r="B185" s="2">
        <v>0</v>
      </c>
      <c r="C185" t="s">
        <v>1051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953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25">
      <c r="A186">
        <v>24</v>
      </c>
      <c r="B186" s="2">
        <v>0</v>
      </c>
      <c r="C186" t="s">
        <v>1051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954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25">
      <c r="A187">
        <v>24</v>
      </c>
      <c r="B187" s="2">
        <v>0</v>
      </c>
      <c r="C187" t="s">
        <v>1051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955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25">
      <c r="A188">
        <v>24</v>
      </c>
      <c r="B188" s="2">
        <v>0</v>
      </c>
      <c r="C188" t="s">
        <v>1051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956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25">
      <c r="A189">
        <v>24</v>
      </c>
      <c r="B189" s="2">
        <v>0</v>
      </c>
      <c r="C189" t="s">
        <v>1051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957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25">
      <c r="A190">
        <v>24</v>
      </c>
      <c r="B190" s="2">
        <v>0</v>
      </c>
      <c r="C190" t="s">
        <v>1051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958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25">
      <c r="A191">
        <v>24</v>
      </c>
      <c r="B191" s="2">
        <v>0</v>
      </c>
      <c r="C191" t="s">
        <v>1051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959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25">
      <c r="A192">
        <v>24</v>
      </c>
      <c r="B192" s="2">
        <v>0</v>
      </c>
      <c r="C192" t="s">
        <v>1051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960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25">
      <c r="A193">
        <v>24</v>
      </c>
      <c r="B193" s="2">
        <v>0</v>
      </c>
      <c r="C193" t="s">
        <v>1051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961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  <row r="194" spans="1:32" x14ac:dyDescent="0.25">
      <c r="A194">
        <v>25</v>
      </c>
      <c r="B194">
        <v>1</v>
      </c>
      <c r="C194" t="s">
        <v>877</v>
      </c>
      <c r="D194">
        <v>2020</v>
      </c>
      <c r="E194">
        <v>193</v>
      </c>
      <c r="F194" t="s">
        <v>697</v>
      </c>
      <c r="G194" t="s">
        <v>713</v>
      </c>
      <c r="H194">
        <v>15.7</v>
      </c>
      <c r="I194" t="s">
        <v>714</v>
      </c>
      <c r="J194" t="s">
        <v>715</v>
      </c>
      <c r="K194" t="s">
        <v>716</v>
      </c>
      <c r="L194">
        <v>14</v>
      </c>
      <c r="M194">
        <v>14</v>
      </c>
      <c r="N194" t="s">
        <v>707</v>
      </c>
      <c r="O194" t="s">
        <v>703</v>
      </c>
      <c r="P194" t="s">
        <v>966</v>
      </c>
      <c r="Q194" t="s">
        <v>747</v>
      </c>
      <c r="R194" t="s">
        <v>1035</v>
      </c>
      <c r="S194">
        <v>-1.71</v>
      </c>
      <c r="T194">
        <v>7.0000000000000007E-2</v>
      </c>
      <c r="U194">
        <v>3.56</v>
      </c>
      <c r="V194">
        <v>1.99</v>
      </c>
      <c r="W194">
        <v>28</v>
      </c>
      <c r="AB194">
        <v>-0.62</v>
      </c>
      <c r="AC194">
        <v>0.15</v>
      </c>
      <c r="AD194">
        <v>0.97087378599999996</v>
      </c>
      <c r="AE194">
        <v>-0.601941748</v>
      </c>
      <c r="AF194">
        <v>0.14138938600000001</v>
      </c>
    </row>
    <row r="195" spans="1:32" x14ac:dyDescent="0.25">
      <c r="A195">
        <v>25</v>
      </c>
      <c r="B195">
        <v>1</v>
      </c>
      <c r="C195" t="s">
        <v>877</v>
      </c>
      <c r="D195">
        <v>2020</v>
      </c>
      <c r="E195">
        <v>194</v>
      </c>
      <c r="F195" t="s">
        <v>697</v>
      </c>
      <c r="G195" t="s">
        <v>713</v>
      </c>
      <c r="H195">
        <v>15.7</v>
      </c>
      <c r="I195" t="s">
        <v>714</v>
      </c>
      <c r="J195" t="s">
        <v>715</v>
      </c>
      <c r="K195" t="s">
        <v>716</v>
      </c>
      <c r="L195">
        <v>14</v>
      </c>
      <c r="M195">
        <v>14</v>
      </c>
      <c r="N195" t="s">
        <v>707</v>
      </c>
      <c r="O195" t="s">
        <v>703</v>
      </c>
      <c r="P195" t="s">
        <v>966</v>
      </c>
      <c r="Q195" t="s">
        <v>747</v>
      </c>
      <c r="R195" t="s">
        <v>1036</v>
      </c>
      <c r="S195">
        <v>-5.36</v>
      </c>
      <c r="T195">
        <v>-2.15</v>
      </c>
      <c r="U195">
        <v>7.5</v>
      </c>
      <c r="V195">
        <v>3.66</v>
      </c>
      <c r="W195">
        <v>28</v>
      </c>
      <c r="AB195">
        <v>-0.55000000000000004</v>
      </c>
      <c r="AC195">
        <v>0.15</v>
      </c>
      <c r="AD195">
        <v>0.97087378599999996</v>
      </c>
      <c r="AE195">
        <v>-0.53398058299999995</v>
      </c>
      <c r="AF195">
        <v>0.14138938600000001</v>
      </c>
    </row>
    <row r="196" spans="1:32" x14ac:dyDescent="0.25">
      <c r="A196">
        <v>25</v>
      </c>
      <c r="B196">
        <v>1</v>
      </c>
      <c r="C196" t="s">
        <v>877</v>
      </c>
      <c r="D196">
        <v>2020</v>
      </c>
      <c r="E196">
        <v>195</v>
      </c>
      <c r="F196" t="s">
        <v>697</v>
      </c>
      <c r="G196" t="s">
        <v>713</v>
      </c>
      <c r="H196">
        <v>15.7</v>
      </c>
      <c r="I196" t="s">
        <v>714</v>
      </c>
      <c r="J196" t="s">
        <v>715</v>
      </c>
      <c r="K196" t="s">
        <v>716</v>
      </c>
      <c r="L196">
        <v>14</v>
      </c>
      <c r="M196">
        <v>14</v>
      </c>
      <c r="N196" t="s">
        <v>707</v>
      </c>
      <c r="O196" t="s">
        <v>703</v>
      </c>
      <c r="P196" t="s">
        <v>966</v>
      </c>
      <c r="Q196" t="s">
        <v>724</v>
      </c>
      <c r="R196" t="s">
        <v>1037</v>
      </c>
      <c r="S196">
        <v>14.87</v>
      </c>
      <c r="T196">
        <v>13.69</v>
      </c>
      <c r="U196">
        <v>7.07</v>
      </c>
      <c r="V196">
        <v>9.65</v>
      </c>
      <c r="W196">
        <v>28</v>
      </c>
      <c r="AB196">
        <v>0.14000000000000001</v>
      </c>
      <c r="AC196">
        <v>0.14000000000000001</v>
      </c>
      <c r="AD196">
        <v>0.97087378599999996</v>
      </c>
      <c r="AE196">
        <v>0.13592233000000001</v>
      </c>
      <c r="AF196">
        <v>0.13196342699999999</v>
      </c>
    </row>
    <row r="197" spans="1:32" x14ac:dyDescent="0.25">
      <c r="A197">
        <v>25</v>
      </c>
      <c r="B197">
        <v>1</v>
      </c>
      <c r="C197" t="s">
        <v>877</v>
      </c>
      <c r="D197">
        <v>2020</v>
      </c>
      <c r="E197">
        <v>196</v>
      </c>
      <c r="F197" t="s">
        <v>697</v>
      </c>
      <c r="G197" t="s">
        <v>713</v>
      </c>
      <c r="H197">
        <v>15.7</v>
      </c>
      <c r="I197" t="s">
        <v>714</v>
      </c>
      <c r="J197" t="s">
        <v>715</v>
      </c>
      <c r="K197" t="s">
        <v>716</v>
      </c>
      <c r="L197">
        <v>14</v>
      </c>
      <c r="M197">
        <v>14</v>
      </c>
      <c r="N197" t="s">
        <v>707</v>
      </c>
      <c r="O197" t="s">
        <v>703</v>
      </c>
      <c r="P197" t="s">
        <v>966</v>
      </c>
      <c r="Q197" t="s">
        <v>724</v>
      </c>
      <c r="R197" t="s">
        <v>1038</v>
      </c>
      <c r="S197">
        <v>13.17</v>
      </c>
      <c r="T197">
        <v>10.98</v>
      </c>
      <c r="U197">
        <v>9.5</v>
      </c>
      <c r="V197">
        <v>5.87</v>
      </c>
      <c r="W197">
        <v>28</v>
      </c>
      <c r="AB197">
        <v>0.28000000000000003</v>
      </c>
      <c r="AC197">
        <v>0.14000000000000001</v>
      </c>
      <c r="AD197">
        <v>0.97087378599999996</v>
      </c>
      <c r="AE197">
        <v>0.27184466000000002</v>
      </c>
      <c r="AF197">
        <v>0.13196342699999999</v>
      </c>
    </row>
    <row r="198" spans="1:32" x14ac:dyDescent="0.25">
      <c r="A198">
        <v>26</v>
      </c>
      <c r="B198">
        <v>1</v>
      </c>
      <c r="C198" t="s">
        <v>1039</v>
      </c>
      <c r="D198">
        <v>2020</v>
      </c>
      <c r="E198">
        <v>197</v>
      </c>
      <c r="F198" t="s">
        <v>690</v>
      </c>
      <c r="G198" t="s">
        <v>713</v>
      </c>
      <c r="H198">
        <v>15.9</v>
      </c>
      <c r="I198" t="s">
        <v>719</v>
      </c>
      <c r="J198" t="s">
        <v>692</v>
      </c>
      <c r="K198" t="s">
        <v>693</v>
      </c>
      <c r="P198" t="s">
        <v>745</v>
      </c>
      <c r="Q198" t="s">
        <v>704</v>
      </c>
      <c r="R198" t="s">
        <v>1040</v>
      </c>
      <c r="W198">
        <v>58</v>
      </c>
      <c r="X198">
        <v>7.0000000000000007E-2</v>
      </c>
      <c r="AB198">
        <v>0.14000000000000001</v>
      </c>
      <c r="AC198">
        <v>7.0000000000000007E-2</v>
      </c>
      <c r="AD198">
        <v>0.98654708499999999</v>
      </c>
      <c r="AE198">
        <v>0.13811659200000001</v>
      </c>
      <c r="AF198">
        <v>6.8129260999999997E-2</v>
      </c>
    </row>
    <row r="199" spans="1:32" x14ac:dyDescent="0.25">
      <c r="A199">
        <v>26</v>
      </c>
      <c r="B199">
        <v>1</v>
      </c>
      <c r="C199" t="s">
        <v>1039</v>
      </c>
      <c r="D199">
        <v>2020</v>
      </c>
      <c r="E199">
        <v>198</v>
      </c>
      <c r="F199" t="s">
        <v>690</v>
      </c>
      <c r="G199" t="s">
        <v>713</v>
      </c>
      <c r="H199">
        <v>15.9</v>
      </c>
      <c r="I199" t="s">
        <v>719</v>
      </c>
      <c r="J199" t="s">
        <v>692</v>
      </c>
      <c r="K199" t="s">
        <v>693</v>
      </c>
      <c r="P199" t="s">
        <v>745</v>
      </c>
      <c r="Q199" t="s">
        <v>704</v>
      </c>
      <c r="R199" t="s">
        <v>1041</v>
      </c>
      <c r="W199">
        <v>58</v>
      </c>
      <c r="X199">
        <v>-0.1</v>
      </c>
      <c r="AB199">
        <v>-0.2</v>
      </c>
      <c r="AC199">
        <v>7.0000000000000007E-2</v>
      </c>
      <c r="AD199">
        <v>0.98654708499999999</v>
      </c>
      <c r="AE199">
        <v>-0.19730941699999999</v>
      </c>
      <c r="AF199">
        <v>6.8129260999999997E-2</v>
      </c>
    </row>
    <row r="200" spans="1:32" x14ac:dyDescent="0.25">
      <c r="A200">
        <v>26</v>
      </c>
      <c r="B200">
        <v>1</v>
      </c>
      <c r="C200" t="s">
        <v>1039</v>
      </c>
      <c r="D200">
        <v>2020</v>
      </c>
      <c r="E200">
        <v>199</v>
      </c>
      <c r="F200" t="s">
        <v>690</v>
      </c>
      <c r="G200" t="s">
        <v>713</v>
      </c>
      <c r="H200">
        <v>15.9</v>
      </c>
      <c r="I200" t="s">
        <v>719</v>
      </c>
      <c r="J200" t="s">
        <v>692</v>
      </c>
      <c r="K200" t="s">
        <v>693</v>
      </c>
      <c r="P200" t="s">
        <v>966</v>
      </c>
      <c r="Q200" t="s">
        <v>704</v>
      </c>
      <c r="R200" t="s">
        <v>1042</v>
      </c>
      <c r="W200">
        <v>58</v>
      </c>
      <c r="X200">
        <v>0.35</v>
      </c>
      <c r="AB200">
        <v>0.75</v>
      </c>
      <c r="AC200">
        <v>0.08</v>
      </c>
      <c r="AD200">
        <v>0.98654708499999999</v>
      </c>
      <c r="AE200">
        <v>0.73991031399999996</v>
      </c>
      <c r="AF200">
        <v>7.7862011999999994E-2</v>
      </c>
    </row>
    <row r="201" spans="1:32" x14ac:dyDescent="0.25">
      <c r="A201">
        <v>27</v>
      </c>
      <c r="B201">
        <v>0</v>
      </c>
      <c r="C201" t="s">
        <v>1043</v>
      </c>
      <c r="D201">
        <v>2020</v>
      </c>
      <c r="E201">
        <v>200</v>
      </c>
      <c r="F201" t="s">
        <v>697</v>
      </c>
      <c r="G201" t="s">
        <v>695</v>
      </c>
      <c r="H201">
        <v>12.91</v>
      </c>
      <c r="I201" t="s">
        <v>705</v>
      </c>
      <c r="J201" t="s">
        <v>692</v>
      </c>
      <c r="K201" t="s">
        <v>693</v>
      </c>
      <c r="L201">
        <v>27</v>
      </c>
      <c r="M201">
        <v>237</v>
      </c>
      <c r="N201" t="s">
        <v>701</v>
      </c>
      <c r="O201" t="s">
        <v>703</v>
      </c>
      <c r="P201" t="s">
        <v>745</v>
      </c>
      <c r="Q201" t="s">
        <v>704</v>
      </c>
      <c r="R201" t="s">
        <v>1040</v>
      </c>
      <c r="S201">
        <v>16.09</v>
      </c>
      <c r="T201">
        <v>18.2</v>
      </c>
      <c r="U201">
        <v>7.91</v>
      </c>
      <c r="V201">
        <v>8.18</v>
      </c>
      <c r="W201">
        <f>L201+M201</f>
        <v>264</v>
      </c>
      <c r="AB201">
        <v>-0.26</v>
      </c>
      <c r="AC201">
        <v>0.04</v>
      </c>
      <c r="AD201">
        <f t="shared" ref="AD201:AD202" si="13">1-(3/(4*(W201-2)-1))</f>
        <v>0.99713467048710602</v>
      </c>
      <c r="AE201">
        <f t="shared" ref="AE201:AE202" si="14">AD201*AB201</f>
        <v>-0.25925501432664755</v>
      </c>
      <c r="AF201">
        <f t="shared" ref="AF201:AF202" si="15">(AD201^2)*AC201</f>
        <v>3.9771102043497181E-2</v>
      </c>
    </row>
    <row r="202" spans="1:32" x14ac:dyDescent="0.25">
      <c r="A202">
        <v>27</v>
      </c>
      <c r="B202">
        <v>0</v>
      </c>
      <c r="C202" t="s">
        <v>1043</v>
      </c>
      <c r="D202">
        <v>2020</v>
      </c>
      <c r="E202">
        <v>201</v>
      </c>
      <c r="F202" t="s">
        <v>697</v>
      </c>
      <c r="G202" t="s">
        <v>695</v>
      </c>
      <c r="H202">
        <v>12.91</v>
      </c>
      <c r="I202" t="s">
        <v>705</v>
      </c>
      <c r="J202" t="s">
        <v>692</v>
      </c>
      <c r="K202" t="s">
        <v>693</v>
      </c>
      <c r="L202">
        <v>27</v>
      </c>
      <c r="M202">
        <v>237</v>
      </c>
      <c r="N202" t="s">
        <v>701</v>
      </c>
      <c r="O202" t="s">
        <v>703</v>
      </c>
      <c r="P202" t="s">
        <v>745</v>
      </c>
      <c r="Q202" t="s">
        <v>704</v>
      </c>
      <c r="R202" t="s">
        <v>1041</v>
      </c>
      <c r="S202">
        <v>12.18</v>
      </c>
      <c r="T202">
        <v>13.95</v>
      </c>
      <c r="U202">
        <v>7.44</v>
      </c>
      <c r="V202">
        <v>7.91</v>
      </c>
      <c r="W202">
        <f t="shared" ref="W202:W209" si="16">L202+M202</f>
        <v>264</v>
      </c>
      <c r="AB202">
        <v>-0.23</v>
      </c>
      <c r="AC202">
        <v>0.04</v>
      </c>
      <c r="AD202">
        <f t="shared" si="13"/>
        <v>0.99713467048710602</v>
      </c>
      <c r="AE202">
        <f t="shared" si="14"/>
        <v>-0.22934097421203439</v>
      </c>
      <c r="AF202">
        <f t="shared" si="15"/>
        <v>3.9771102043497181E-2</v>
      </c>
    </row>
    <row r="203" spans="1:32" x14ac:dyDescent="0.25">
      <c r="A203">
        <v>27</v>
      </c>
      <c r="B203">
        <v>0</v>
      </c>
      <c r="C203" t="s">
        <v>1043</v>
      </c>
      <c r="D203">
        <v>2020</v>
      </c>
      <c r="E203">
        <v>202</v>
      </c>
      <c r="F203" t="s">
        <v>697</v>
      </c>
      <c r="G203" t="s">
        <v>695</v>
      </c>
      <c r="H203">
        <v>12.91</v>
      </c>
      <c r="I203" t="s">
        <v>705</v>
      </c>
      <c r="J203" t="s">
        <v>692</v>
      </c>
      <c r="K203" t="s">
        <v>693</v>
      </c>
      <c r="L203">
        <v>27</v>
      </c>
      <c r="M203">
        <v>237</v>
      </c>
      <c r="N203" t="s">
        <v>701</v>
      </c>
      <c r="O203" t="s">
        <v>703</v>
      </c>
      <c r="P203" t="s">
        <v>966</v>
      </c>
      <c r="Q203" t="s">
        <v>704</v>
      </c>
      <c r="R203" t="s">
        <v>1042</v>
      </c>
      <c r="S203">
        <v>3.91</v>
      </c>
      <c r="T203">
        <v>4.26</v>
      </c>
      <c r="U203">
        <v>5.2</v>
      </c>
      <c r="V203">
        <v>6.03</v>
      </c>
      <c r="W203">
        <f t="shared" si="16"/>
        <v>264</v>
      </c>
      <c r="AB203">
        <v>-0.06</v>
      </c>
      <c r="AC203">
        <v>0.04</v>
      </c>
      <c r="AD203">
        <f>1-(3/(4*(W203-2)-1))</f>
        <v>0.99713467048710602</v>
      </c>
      <c r="AE203">
        <f>AD203*AB203</f>
        <v>-5.9828080229226359E-2</v>
      </c>
      <c r="AF203">
        <f>(AD203^2)*AC203</f>
        <v>3.9771102043497181E-2</v>
      </c>
    </row>
    <row r="204" spans="1:32" x14ac:dyDescent="0.25">
      <c r="A204">
        <v>27</v>
      </c>
      <c r="B204">
        <v>0</v>
      </c>
      <c r="C204" t="s">
        <v>1043</v>
      </c>
      <c r="D204">
        <v>2020</v>
      </c>
      <c r="E204">
        <v>203</v>
      </c>
      <c r="F204" t="s">
        <v>697</v>
      </c>
      <c r="G204" t="s">
        <v>695</v>
      </c>
      <c r="H204">
        <v>12.42</v>
      </c>
      <c r="I204" t="s">
        <v>705</v>
      </c>
      <c r="J204" t="s">
        <v>692</v>
      </c>
      <c r="K204" t="s">
        <v>693</v>
      </c>
      <c r="L204">
        <v>48</v>
      </c>
      <c r="M204">
        <v>263</v>
      </c>
      <c r="N204" t="s">
        <v>701</v>
      </c>
      <c r="O204" t="s">
        <v>703</v>
      </c>
      <c r="P204" t="s">
        <v>745</v>
      </c>
      <c r="Q204" t="s">
        <v>704</v>
      </c>
      <c r="R204" t="s">
        <v>1040</v>
      </c>
      <c r="S204">
        <v>3.41</v>
      </c>
      <c r="T204">
        <v>3.81</v>
      </c>
      <c r="U204">
        <v>5.12</v>
      </c>
      <c r="V204">
        <v>6.54</v>
      </c>
      <c r="W204">
        <f t="shared" si="16"/>
        <v>311</v>
      </c>
      <c r="AB204">
        <v>-0.06</v>
      </c>
      <c r="AC204">
        <v>0.02</v>
      </c>
      <c r="AD204">
        <f t="shared" ref="AD204:AD205" si="17">1-(3/(4*(W204-2)-1))</f>
        <v>0.99757085020242919</v>
      </c>
      <c r="AE204">
        <f t="shared" ref="AE204:AE205" si="18">AD204*AB204</f>
        <v>-5.9854251012145747E-2</v>
      </c>
      <c r="AF204">
        <f t="shared" ref="AF204:AF205" si="19">(AD204^2)*AC204</f>
        <v>1.9902952023471948E-2</v>
      </c>
    </row>
    <row r="205" spans="1:32" x14ac:dyDescent="0.25">
      <c r="A205">
        <v>27</v>
      </c>
      <c r="B205">
        <v>0</v>
      </c>
      <c r="C205" t="s">
        <v>1043</v>
      </c>
      <c r="D205">
        <v>2020</v>
      </c>
      <c r="E205">
        <v>204</v>
      </c>
      <c r="F205" t="s">
        <v>697</v>
      </c>
      <c r="G205" t="s">
        <v>695</v>
      </c>
      <c r="H205">
        <v>12.42</v>
      </c>
      <c r="I205" t="s">
        <v>705</v>
      </c>
      <c r="J205" t="s">
        <v>692</v>
      </c>
      <c r="K205" t="s">
        <v>693</v>
      </c>
      <c r="L205">
        <v>48</v>
      </c>
      <c r="M205">
        <v>263</v>
      </c>
      <c r="N205" t="s">
        <v>701</v>
      </c>
      <c r="O205" t="s">
        <v>703</v>
      </c>
      <c r="P205" t="s">
        <v>745</v>
      </c>
      <c r="Q205" t="s">
        <v>704</v>
      </c>
      <c r="R205" t="s">
        <v>1041</v>
      </c>
      <c r="S205">
        <v>-1.58</v>
      </c>
      <c r="T205">
        <v>-0.21</v>
      </c>
      <c r="U205">
        <v>5.4</v>
      </c>
      <c r="V205">
        <v>4.99</v>
      </c>
      <c r="W205">
        <f t="shared" si="16"/>
        <v>311</v>
      </c>
      <c r="AB205">
        <v>-0.27</v>
      </c>
      <c r="AC205">
        <v>0.02</v>
      </c>
      <c r="AD205">
        <f t="shared" si="17"/>
        <v>0.99757085020242919</v>
      </c>
      <c r="AE205">
        <f t="shared" si="18"/>
        <v>-0.26934412955465592</v>
      </c>
      <c r="AF205">
        <f t="shared" si="19"/>
        <v>1.9902952023471948E-2</v>
      </c>
    </row>
    <row r="206" spans="1:32" x14ac:dyDescent="0.25">
      <c r="A206">
        <v>27</v>
      </c>
      <c r="B206">
        <v>0</v>
      </c>
      <c r="C206" t="s">
        <v>1043</v>
      </c>
      <c r="D206">
        <v>2020</v>
      </c>
      <c r="E206">
        <v>205</v>
      </c>
      <c r="F206" t="s">
        <v>697</v>
      </c>
      <c r="G206" t="s">
        <v>695</v>
      </c>
      <c r="H206">
        <v>12.42</v>
      </c>
      <c r="I206" t="s">
        <v>705</v>
      </c>
      <c r="J206" t="s">
        <v>692</v>
      </c>
      <c r="K206" t="s">
        <v>693</v>
      </c>
      <c r="L206">
        <v>48</v>
      </c>
      <c r="M206">
        <v>263</v>
      </c>
      <c r="N206" t="s">
        <v>701</v>
      </c>
      <c r="O206" t="s">
        <v>703</v>
      </c>
      <c r="P206" t="s">
        <v>966</v>
      </c>
      <c r="Q206" t="s">
        <v>704</v>
      </c>
      <c r="R206" t="s">
        <v>1042</v>
      </c>
      <c r="S206">
        <v>4.9800000000000004</v>
      </c>
      <c r="T206">
        <v>4.0199999999999996</v>
      </c>
      <c r="U206">
        <v>5.14</v>
      </c>
      <c r="V206">
        <v>5.99</v>
      </c>
      <c r="W206">
        <f t="shared" si="16"/>
        <v>311</v>
      </c>
      <c r="AB206">
        <v>0.16</v>
      </c>
      <c r="AC206">
        <v>0.02</v>
      </c>
      <c r="AD206">
        <f>1-(3/(4*(W206-2)-1))</f>
        <v>0.99757085020242919</v>
      </c>
      <c r="AE206">
        <f>AD206*AB206</f>
        <v>0.15961133603238867</v>
      </c>
      <c r="AF206">
        <f>(AD206^2)*AC206</f>
        <v>1.9902952023471948E-2</v>
      </c>
    </row>
    <row r="207" spans="1:32" x14ac:dyDescent="0.25">
      <c r="A207">
        <v>27</v>
      </c>
      <c r="B207">
        <v>0</v>
      </c>
      <c r="C207" t="s">
        <v>1043</v>
      </c>
      <c r="D207">
        <v>2020</v>
      </c>
      <c r="E207">
        <v>206</v>
      </c>
      <c r="F207" t="s">
        <v>697</v>
      </c>
      <c r="G207" t="s">
        <v>695</v>
      </c>
      <c r="H207">
        <v>14.41</v>
      </c>
      <c r="I207" t="s">
        <v>705</v>
      </c>
      <c r="J207" t="s">
        <v>692</v>
      </c>
      <c r="K207" t="s">
        <v>693</v>
      </c>
      <c r="L207">
        <v>33</v>
      </c>
      <c r="M207">
        <v>222</v>
      </c>
      <c r="N207" t="s">
        <v>701</v>
      </c>
      <c r="O207" t="s">
        <v>703</v>
      </c>
      <c r="P207" t="s">
        <v>745</v>
      </c>
      <c r="Q207" t="s">
        <v>704</v>
      </c>
      <c r="R207" t="s">
        <v>1040</v>
      </c>
      <c r="S207">
        <v>6.55</v>
      </c>
      <c r="T207">
        <v>6.64</v>
      </c>
      <c r="U207">
        <v>4.5199999999999996</v>
      </c>
      <c r="V207">
        <v>6.14</v>
      </c>
      <c r="W207">
        <f t="shared" si="16"/>
        <v>255</v>
      </c>
      <c r="AB207">
        <v>-0.02</v>
      </c>
      <c r="AC207">
        <v>0.03</v>
      </c>
      <c r="AD207">
        <f t="shared" ref="AD207:AD208" si="20">1-(3/(4*(W207-2)-1))</f>
        <v>0.9970326409495549</v>
      </c>
      <c r="AE207">
        <f t="shared" ref="AE207:AE208" si="21">AD207*AB207</f>
        <v>-1.9940652818991097E-2</v>
      </c>
      <c r="AF207">
        <f t="shared" ref="AF207:AF208" si="22">(AD207^2)*AC207</f>
        <v>2.9822222613565319E-2</v>
      </c>
    </row>
    <row r="208" spans="1:32" x14ac:dyDescent="0.25">
      <c r="A208">
        <v>27</v>
      </c>
      <c r="B208">
        <v>0</v>
      </c>
      <c r="C208" t="s">
        <v>1043</v>
      </c>
      <c r="D208">
        <v>2020</v>
      </c>
      <c r="E208">
        <v>207</v>
      </c>
      <c r="F208" t="s">
        <v>697</v>
      </c>
      <c r="G208" t="s">
        <v>695</v>
      </c>
      <c r="H208">
        <v>14.41</v>
      </c>
      <c r="I208" t="s">
        <v>705</v>
      </c>
      <c r="J208" t="s">
        <v>692</v>
      </c>
      <c r="K208" t="s">
        <v>693</v>
      </c>
      <c r="L208">
        <v>33</v>
      </c>
      <c r="M208">
        <v>222</v>
      </c>
      <c r="N208" t="s">
        <v>701</v>
      </c>
      <c r="O208" t="s">
        <v>703</v>
      </c>
      <c r="P208" t="s">
        <v>745</v>
      </c>
      <c r="Q208" t="s">
        <v>704</v>
      </c>
      <c r="R208" t="s">
        <v>1041</v>
      </c>
      <c r="S208">
        <v>2.2000000000000002</v>
      </c>
      <c r="T208">
        <v>2.7</v>
      </c>
      <c r="U208">
        <v>4.43</v>
      </c>
      <c r="V208">
        <v>5.69</v>
      </c>
      <c r="W208">
        <f t="shared" si="16"/>
        <v>255</v>
      </c>
      <c r="AB208">
        <v>-0.09</v>
      </c>
      <c r="AC208">
        <v>0.03</v>
      </c>
      <c r="AD208">
        <f t="shared" si="20"/>
        <v>0.9970326409495549</v>
      </c>
      <c r="AE208">
        <f t="shared" si="21"/>
        <v>-8.9732937685459938E-2</v>
      </c>
      <c r="AF208">
        <f t="shared" si="22"/>
        <v>2.9822222613565319E-2</v>
      </c>
    </row>
    <row r="209" spans="1:32" x14ac:dyDescent="0.25">
      <c r="A209">
        <v>27</v>
      </c>
      <c r="B209">
        <v>0</v>
      </c>
      <c r="C209" t="s">
        <v>1043</v>
      </c>
      <c r="D209">
        <v>2020</v>
      </c>
      <c r="E209">
        <v>208</v>
      </c>
      <c r="F209" t="s">
        <v>697</v>
      </c>
      <c r="G209" t="s">
        <v>695</v>
      </c>
      <c r="H209">
        <v>14.41</v>
      </c>
      <c r="I209" t="s">
        <v>705</v>
      </c>
      <c r="J209" t="s">
        <v>692</v>
      </c>
      <c r="K209" t="s">
        <v>693</v>
      </c>
      <c r="L209">
        <v>33</v>
      </c>
      <c r="M209">
        <v>222</v>
      </c>
      <c r="N209" t="s">
        <v>701</v>
      </c>
      <c r="O209" t="s">
        <v>703</v>
      </c>
      <c r="P209" t="s">
        <v>966</v>
      </c>
      <c r="Q209" t="s">
        <v>704</v>
      </c>
      <c r="R209" t="s">
        <v>1042</v>
      </c>
      <c r="S209">
        <v>4.3600000000000003</v>
      </c>
      <c r="T209">
        <v>3.94</v>
      </c>
      <c r="U209">
        <v>5.32</v>
      </c>
      <c r="V209">
        <v>6.75</v>
      </c>
      <c r="W209">
        <f t="shared" si="16"/>
        <v>255</v>
      </c>
      <c r="AB209">
        <v>0.06</v>
      </c>
      <c r="AC209">
        <v>0.03</v>
      </c>
      <c r="AD209">
        <f>1-(3/(4*(W209-2)-1))</f>
        <v>0.9970326409495549</v>
      </c>
      <c r="AE209">
        <f>AD209*AB209</f>
        <v>5.9821958456973294E-2</v>
      </c>
      <c r="AF209">
        <f>(AD209^2)*AC209</f>
        <v>2.9822222613565319E-2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8.28515625" bestFit="1" customWidth="1"/>
  </cols>
  <sheetData>
    <row r="1" spans="1:4" x14ac:dyDescent="0.2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2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2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2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2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2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8" customFormat="1" x14ac:dyDescent="0.25">
      <c r="A7" s="8" t="s">
        <v>831</v>
      </c>
      <c r="B7" s="9" t="s">
        <v>832</v>
      </c>
      <c r="C7" s="8" t="s">
        <v>841</v>
      </c>
      <c r="D7" s="8" t="s">
        <v>841</v>
      </c>
    </row>
    <row r="8" spans="1:4" x14ac:dyDescent="0.25">
      <c r="A8" t="s">
        <v>833</v>
      </c>
      <c r="B8" s="4" t="s">
        <v>834</v>
      </c>
      <c r="C8" t="s">
        <v>841</v>
      </c>
    </row>
    <row r="9" spans="1:4" x14ac:dyDescent="0.25">
      <c r="A9" t="s">
        <v>835</v>
      </c>
      <c r="B9" s="4" t="s">
        <v>836</v>
      </c>
      <c r="C9" t="s">
        <v>841</v>
      </c>
    </row>
    <row r="10" spans="1:4" x14ac:dyDescent="0.25">
      <c r="A10" t="s">
        <v>837</v>
      </c>
      <c r="B10" s="4" t="s">
        <v>838</v>
      </c>
      <c r="C10" t="s">
        <v>841</v>
      </c>
    </row>
    <row r="11" spans="1:4" ht="14.25" customHeight="1" x14ac:dyDescent="0.25">
      <c r="A11" t="s">
        <v>964</v>
      </c>
      <c r="B11" s="12" t="s">
        <v>963</v>
      </c>
      <c r="C11" s="12" t="s">
        <v>841</v>
      </c>
    </row>
    <row r="12" spans="1:4" x14ac:dyDescent="0.25">
      <c r="A12" t="s">
        <v>965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Gallyer</cp:lastModifiedBy>
  <dcterms:created xsi:type="dcterms:W3CDTF">2019-10-02T15:41:05Z</dcterms:created>
  <dcterms:modified xsi:type="dcterms:W3CDTF">2021-05-14T13:36:14Z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