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25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2" l="1"/>
  <c r="F5" i="22"/>
  <c r="E5" i="22"/>
  <c r="D5" i="22"/>
  <c r="C5" i="22"/>
  <c r="K6" i="25"/>
  <c r="J9" i="18" l="1"/>
  <c r="J5" i="18"/>
  <c r="E9" i="18"/>
  <c r="E5" i="18"/>
</calcChain>
</file>

<file path=xl/sharedStrings.xml><?xml version="1.0" encoding="utf-8"?>
<sst xmlns="http://schemas.openxmlformats.org/spreadsheetml/2006/main" count="388" uniqueCount="122">
  <si>
    <t>Coal</t>
  </si>
  <si>
    <t>NatGas</t>
  </si>
  <si>
    <t>UNITS</t>
  </si>
  <si>
    <t>OtherMC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</si>
  <si>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</si>
  <si>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</si>
  <si>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</si>
  <si>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</si>
  <si>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</si>
  <si>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</si>
  <si>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</si>
  <si>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</si>
  <si>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</si>
  <si>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</si>
  <si>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</si>
  <si>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</si>
  <si>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</si>
  <si>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</si>
  <si>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</si>
  <si>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</si>
  <si>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</si>
  <si>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</si>
  <si>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FuelMix/BFt</t>
  </si>
  <si>
    <t>FuelMix/FuelMix</t>
  </si>
  <si>
    <t>E2H/E2H</t>
  </si>
  <si>
    <t>BP_Coal</t>
  </si>
  <si>
    <t>BP_NatGas</t>
  </si>
  <si>
    <t>BP_BioMass</t>
  </si>
  <si>
    <t>InvestCost</t>
  </si>
  <si>
    <t>BP</t>
  </si>
  <si>
    <t>Uranium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</si>
  <si>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</si>
  <si>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</si>
  <si>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</si>
  <si>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</si>
  <si>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</si>
  <si>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</si>
  <si>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</si>
  <si>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</si>
  <si>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</si>
  <si>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</si>
  <si>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</si>
  <si>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</si>
  <si>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</si>
  <si>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</si>
  <si>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</si>
  <si>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</si>
  <si>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</si>
  <si>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</si>
  <si>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</si>
  <si>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</si>
  <si>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</si>
  <si>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</si>
  <si>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</si>
  <si>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</si>
  <si>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</si>
  <si>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</si>
  <si>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</si>
  <si>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</si>
  <si>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</si>
  <si>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</si>
  <si>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</si>
  <si>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</si>
  <si>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</si>
  <si>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</si>
  <si>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</si>
  <si>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</si>
  <si>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</si>
  <si>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</si>
  <si>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</si>
  <si>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</si>
  <si>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</si>
  <si>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</si>
  <si>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</si>
  <si>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</si>
  <si>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</si>
  <si>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</si>
  <si>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</si>
  <si>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</si>
  <si>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</si>
  <si>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</si>
  <si>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</si>
  <si>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</si>
  <si>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</si>
  <si>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</si>
  <si>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</si>
  <si>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</si>
  <si>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</si>
  <si>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</si>
  <si>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</si>
  <si>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</si>
  <si>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</si>
  <si>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</si>
  <si>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</si>
  <si>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</si>
  <si>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</si>
  <si>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</si>
  <si>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</si>
  <si>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WL</t>
  </si>
  <si>
    <t>WS1</t>
  </si>
  <si>
    <t>WS2</t>
  </si>
  <si>
    <t>InvestCost_A/tech</t>
  </si>
  <si>
    <t>InvestCost_A/InvestCost_A</t>
  </si>
  <si>
    <t>G2E</t>
  </si>
  <si>
    <t>G2H</t>
  </si>
  <si>
    <t>FOM/id</t>
  </si>
  <si>
    <t>OtherMC/id</t>
  </si>
  <si>
    <t>FuelMix/id</t>
  </si>
  <si>
    <t>TechCap_E/g</t>
  </si>
  <si>
    <t>TechCap_E/tech</t>
  </si>
  <si>
    <t>TechCap_E/TechCap_E</t>
  </si>
  <si>
    <t>TechCap_H/g</t>
  </si>
  <si>
    <t>TechCap_H/tech</t>
  </si>
  <si>
    <t>TechCap_H/TechCap_H</t>
  </si>
  <si>
    <t>InvestCost_A</t>
  </si>
  <si>
    <t>1000 EUR / (GJ/h generating capacity)</t>
  </si>
  <si>
    <t>Amortized InvestCost with yearly discount factor of 3%</t>
  </si>
  <si>
    <t>GeneratingCap_E</t>
  </si>
  <si>
    <t>GeneratingCap_H</t>
  </si>
  <si>
    <t>E2H/id</t>
  </si>
  <si>
    <t>CapFactor/tech</t>
  </si>
  <si>
    <t>CapFactor/CapFactor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</si>
</sst>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3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L12" sqref="L12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47</v>
      </c>
      <c r="B2" t="s">
        <v>48</v>
      </c>
    </row>
    <row r="3" spans="1:2" x14ac:dyDescent="0.25">
      <c r="A3" t="s">
        <v>49</v>
      </c>
      <c r="B3" t="s">
        <v>50</v>
      </c>
    </row>
    <row r="4" spans="1:2" x14ac:dyDescent="0.25">
      <c r="A4" t="s">
        <v>49</v>
      </c>
      <c r="B4" t="s">
        <v>51</v>
      </c>
    </row>
    <row r="5" spans="1:2" x14ac:dyDescent="0.25">
      <c r="A5" t="s">
        <v>52</v>
      </c>
      <c r="B5" t="s">
        <v>53</v>
      </c>
    </row>
    <row r="6" spans="1:2" x14ac:dyDescent="0.25">
      <c r="A6" t="s">
        <v>52</v>
      </c>
      <c r="B6" t="s">
        <v>54</v>
      </c>
    </row>
    <row r="7" spans="1:2" x14ac:dyDescent="0.25">
      <c r="A7" t="s">
        <v>57</v>
      </c>
      <c r="B7" t="s">
        <v>9</v>
      </c>
    </row>
    <row r="8" spans="1:2" x14ac:dyDescent="0.25">
      <c r="A8" t="s">
        <v>67</v>
      </c>
      <c r="B8" t="s">
        <v>68</v>
      </c>
    </row>
    <row r="9" spans="1:2" x14ac:dyDescent="0.25">
      <c r="A9" t="s">
        <v>69</v>
      </c>
      <c r="B9" t="s">
        <v>48</v>
      </c>
    </row>
    <row r="10" spans="1:2" x14ac:dyDescent="0.25">
      <c r="A10" t="s">
        <v>70</v>
      </c>
      <c r="B10" t="s">
        <v>71</v>
      </c>
    </row>
    <row r="11" spans="1:2" x14ac:dyDescent="0.25">
      <c r="A11" t="s">
        <v>8</v>
      </c>
      <c r="B11" t="s">
        <v>11</v>
      </c>
    </row>
    <row r="12" spans="1:2" x14ac:dyDescent="0.25">
      <c r="A12" t="s">
        <v>118</v>
      </c>
      <c r="B12" t="s">
        <v>68</v>
      </c>
    </row>
    <row r="13" spans="1:2" x14ac:dyDescent="0.25">
      <c r="A13" t="s">
        <v>117</v>
      </c>
      <c r="B13" t="s">
        <v>68</v>
      </c>
    </row>
    <row r="14" spans="1:2" x14ac:dyDescent="0.25">
      <c r="A14" t="s">
        <v>3</v>
      </c>
      <c r="B14" t="s">
        <v>10</v>
      </c>
    </row>
    <row r="15" spans="1:2" x14ac:dyDescent="0.25">
      <c r="A15" t="s">
        <v>16</v>
      </c>
      <c r="B15" t="s">
        <v>17</v>
      </c>
    </row>
    <row r="16" spans="1:2" x14ac:dyDescent="0.25">
      <c r="A16" t="s">
        <v>28</v>
      </c>
      <c r="B16" t="s">
        <v>115</v>
      </c>
    </row>
    <row r="17" spans="1:23" x14ac:dyDescent="0.25">
      <c r="A17" t="s">
        <v>114</v>
      </c>
      <c r="B17" t="s">
        <v>116</v>
      </c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" sqref="G3"/>
    </sheetView>
  </sheetViews>
  <sheetFormatPr defaultRowHeight="15" x14ac:dyDescent="0.25"/>
  <sheetData>
    <row r="1" spans="1:4" x14ac:dyDescent="0.25">
      <c r="A1" s="4" t="s">
        <v>94</v>
      </c>
      <c r="B1" s="4" t="s">
        <v>95</v>
      </c>
      <c r="C1" t="s">
        <v>96</v>
      </c>
      <c r="D1" t="s">
        <v>97</v>
      </c>
    </row>
    <row r="2" spans="1:4" x14ac:dyDescent="0.25">
      <c r="A2" t="s">
        <v>18</v>
      </c>
      <c r="B2">
        <v>40</v>
      </c>
      <c r="C2" t="s">
        <v>18</v>
      </c>
      <c r="D2">
        <v>0.1</v>
      </c>
    </row>
    <row r="3" spans="1:4" x14ac:dyDescent="0.25">
      <c r="A3" t="s">
        <v>19</v>
      </c>
      <c r="B3">
        <v>40</v>
      </c>
      <c r="C3" t="s">
        <v>19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 x14ac:dyDescent="0.25">
      <c r="A2" t="s">
        <v>0</v>
      </c>
      <c r="B2" s="3">
        <v>2.3624622108362896</v>
      </c>
      <c r="C2" t="s">
        <v>0</v>
      </c>
      <c r="D2" t="s">
        <v>46</v>
      </c>
      <c r="E2">
        <v>9.4370000000000009E-2</v>
      </c>
      <c r="F2" t="s">
        <v>46</v>
      </c>
      <c r="G2">
        <v>0</v>
      </c>
    </row>
    <row r="3" spans="1:7" x14ac:dyDescent="0.25">
      <c r="A3" t="s">
        <v>1</v>
      </c>
      <c r="B3" s="3">
        <v>5.0462416510206998</v>
      </c>
      <c r="C3" t="s">
        <v>1</v>
      </c>
      <c r="D3" t="s">
        <v>46</v>
      </c>
      <c r="E3">
        <v>5.7000000000000002E-2</v>
      </c>
    </row>
    <row r="4" spans="1:7" x14ac:dyDescent="0.25">
      <c r="A4" t="s">
        <v>12</v>
      </c>
      <c r="B4" s="3">
        <v>10.335570469798657</v>
      </c>
      <c r="C4" t="s">
        <v>12</v>
      </c>
      <c r="D4" t="s">
        <v>46</v>
      </c>
      <c r="E4">
        <v>0</v>
      </c>
    </row>
    <row r="5" spans="1:7" x14ac:dyDescent="0.25">
      <c r="A5" t="s">
        <v>30</v>
      </c>
      <c r="B5" s="3">
        <v>0.47</v>
      </c>
      <c r="C5" t="s">
        <v>30</v>
      </c>
      <c r="D5" t="s">
        <v>46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</row>
    <row r="2" spans="1:10" x14ac:dyDescent="0.25">
      <c r="A2" t="s">
        <v>55</v>
      </c>
      <c r="B2">
        <v>400</v>
      </c>
      <c r="C2" t="s">
        <v>55</v>
      </c>
      <c r="D2">
        <v>1</v>
      </c>
      <c r="E2">
        <v>0.1</v>
      </c>
      <c r="F2" t="s">
        <v>55</v>
      </c>
      <c r="G2">
        <v>400</v>
      </c>
      <c r="H2" t="s">
        <v>55</v>
      </c>
      <c r="I2">
        <v>1</v>
      </c>
      <c r="J2">
        <v>0.1</v>
      </c>
    </row>
    <row r="3" spans="1:10" x14ac:dyDescent="0.25">
      <c r="A3" t="s">
        <v>56</v>
      </c>
      <c r="B3">
        <v>0</v>
      </c>
      <c r="C3" t="s">
        <v>55</v>
      </c>
      <c r="D3">
        <v>2</v>
      </c>
      <c r="E3">
        <v>0.3</v>
      </c>
      <c r="F3" t="s">
        <v>56</v>
      </c>
      <c r="G3">
        <v>0</v>
      </c>
      <c r="H3" t="s">
        <v>55</v>
      </c>
      <c r="I3">
        <v>2</v>
      </c>
      <c r="J3">
        <v>0.3</v>
      </c>
    </row>
    <row r="4" spans="1:10" x14ac:dyDescent="0.25">
      <c r="C4" t="s">
        <v>55</v>
      </c>
      <c r="D4">
        <v>3</v>
      </c>
      <c r="E4">
        <v>0.5</v>
      </c>
      <c r="H4" t="s">
        <v>55</v>
      </c>
      <c r="I4">
        <v>3</v>
      </c>
      <c r="J4">
        <v>0.5</v>
      </c>
    </row>
    <row r="5" spans="1:10" x14ac:dyDescent="0.25">
      <c r="C5" t="s">
        <v>55</v>
      </c>
      <c r="D5">
        <v>4</v>
      </c>
      <c r="E5">
        <f>1-SUM(E2:E4)</f>
        <v>9.9999999999999978E-2</v>
      </c>
      <c r="H5" t="s">
        <v>55</v>
      </c>
      <c r="I5">
        <v>4</v>
      </c>
      <c r="J5">
        <f>1-SUM(J2:J4)</f>
        <v>9.9999999999999978E-2</v>
      </c>
    </row>
    <row r="6" spans="1:10" x14ac:dyDescent="0.25">
      <c r="C6" t="s">
        <v>56</v>
      </c>
      <c r="D6">
        <v>1</v>
      </c>
      <c r="E6">
        <v>0.1</v>
      </c>
      <c r="H6" t="s">
        <v>56</v>
      </c>
      <c r="I6">
        <v>1</v>
      </c>
      <c r="J6">
        <v>0.1</v>
      </c>
    </row>
    <row r="7" spans="1:10" x14ac:dyDescent="0.25">
      <c r="C7" t="s">
        <v>56</v>
      </c>
      <c r="D7">
        <v>2</v>
      </c>
      <c r="E7">
        <v>0.3</v>
      </c>
      <c r="H7" t="s">
        <v>56</v>
      </c>
      <c r="I7">
        <v>2</v>
      </c>
      <c r="J7">
        <v>0.3</v>
      </c>
    </row>
    <row r="8" spans="1:10" x14ac:dyDescent="0.25">
      <c r="C8" t="s">
        <v>56</v>
      </c>
      <c r="D8">
        <v>3</v>
      </c>
      <c r="E8">
        <v>0.5</v>
      </c>
      <c r="H8" t="s">
        <v>56</v>
      </c>
      <c r="I8">
        <v>3</v>
      </c>
      <c r="J8">
        <v>0.5</v>
      </c>
    </row>
    <row r="9" spans="1:10" x14ac:dyDescent="0.25">
      <c r="C9" t="s">
        <v>56</v>
      </c>
      <c r="D9">
        <v>4</v>
      </c>
      <c r="E9">
        <f>1-SUM(E6:E8)</f>
        <v>9.9999999999999978E-2</v>
      </c>
      <c r="H9" t="s">
        <v>56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S19" sqref="S19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90</v>
      </c>
      <c r="B1" s="1" t="s">
        <v>91</v>
      </c>
      <c r="C1" s="1" t="s">
        <v>92</v>
      </c>
      <c r="D1" s="1" t="s">
        <v>93</v>
      </c>
    </row>
    <row r="2" spans="1:4" x14ac:dyDescent="0.25">
      <c r="A2" t="s">
        <v>55</v>
      </c>
      <c r="B2" t="s">
        <v>18</v>
      </c>
      <c r="C2" t="s">
        <v>55</v>
      </c>
      <c r="D2" t="s">
        <v>18</v>
      </c>
    </row>
    <row r="3" spans="1:4" x14ac:dyDescent="0.25">
      <c r="A3" t="s">
        <v>56</v>
      </c>
      <c r="B3" t="s">
        <v>19</v>
      </c>
      <c r="C3" t="s">
        <v>56</v>
      </c>
      <c r="D3" t="s">
        <v>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5" x14ac:dyDescent="0.25"/>
  <sheetData>
    <row r="1" spans="1:9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25">
      <c r="A2" t="s">
        <v>18</v>
      </c>
      <c r="B2" t="s">
        <v>19</v>
      </c>
      <c r="C2">
        <v>0</v>
      </c>
      <c r="D2" t="s">
        <v>18</v>
      </c>
      <c r="E2" t="s">
        <v>19</v>
      </c>
      <c r="F2">
        <v>0</v>
      </c>
      <c r="G2" t="s">
        <v>18</v>
      </c>
      <c r="H2" t="s">
        <v>19</v>
      </c>
      <c r="I2">
        <v>1</v>
      </c>
    </row>
    <row r="3" spans="1:9" x14ac:dyDescent="0.25">
      <c r="A3" t="s">
        <v>19</v>
      </c>
      <c r="B3" t="s">
        <v>18</v>
      </c>
      <c r="C3">
        <v>0</v>
      </c>
      <c r="D3" t="s">
        <v>19</v>
      </c>
      <c r="E3" t="s">
        <v>18</v>
      </c>
      <c r="F3">
        <v>0</v>
      </c>
      <c r="G3" t="s">
        <v>19</v>
      </c>
      <c r="H3" t="s">
        <v>18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D1" sqref="D1"/>
    </sheetView>
  </sheetViews>
  <sheetFormatPr defaultRowHeight="15" x14ac:dyDescent="0.25"/>
  <cols>
    <col min="1" max="1" width="14.85546875" bestFit="1" customWidth="1"/>
    <col min="2" max="2" width="13.7109375" bestFit="1" customWidth="1"/>
    <col min="3" max="3" width="14" bestFit="1" customWidth="1"/>
    <col min="4" max="4" width="18.42578125" bestFit="1" customWidth="1"/>
    <col min="5" max="5" width="13.140625" bestFit="1" customWidth="1"/>
    <col min="6" max="6" width="12" bestFit="1" customWidth="1"/>
    <col min="7" max="7" width="16.5703125" bestFit="1" customWidth="1"/>
    <col min="8" max="8" width="17.5703125" bestFit="1" customWidth="1"/>
    <col min="9" max="9" width="25.5703125" bestFit="1" customWidth="1"/>
    <col min="10" max="11" width="25.5703125" customWidth="1"/>
    <col min="14" max="14" width="12.28515625" bestFit="1" customWidth="1"/>
    <col min="15" max="15" width="15.28515625" bestFit="1" customWidth="1"/>
    <col min="16" max="16" width="16.85546875" bestFit="1" customWidth="1"/>
    <col min="17" max="17" width="12.28515625" bestFit="1" customWidth="1"/>
    <col min="18" max="18" width="15.5703125" bestFit="1" customWidth="1"/>
    <col min="19" max="19" width="21" bestFit="1" customWidth="1"/>
  </cols>
  <sheetData>
    <row r="1" spans="1:19" x14ac:dyDescent="0.25">
      <c r="A1" s="1" t="s">
        <v>105</v>
      </c>
      <c r="B1" s="1" t="s">
        <v>15</v>
      </c>
      <c r="C1" s="1" t="s">
        <v>106</v>
      </c>
      <c r="D1" s="1" t="s">
        <v>4</v>
      </c>
      <c r="E1" s="1" t="s">
        <v>107</v>
      </c>
      <c r="F1" s="1" t="s">
        <v>22</v>
      </c>
      <c r="G1" s="1" t="s">
        <v>23</v>
      </c>
      <c r="H1" s="1" t="s">
        <v>101</v>
      </c>
      <c r="I1" s="1" t="s">
        <v>102</v>
      </c>
      <c r="J1" s="1" t="s">
        <v>120</v>
      </c>
      <c r="K1" s="1" t="s">
        <v>121</v>
      </c>
      <c r="L1" s="1" t="s">
        <v>119</v>
      </c>
      <c r="M1" s="1" t="s">
        <v>24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</row>
    <row r="2" spans="1:19" x14ac:dyDescent="0.25">
      <c r="A2" t="s">
        <v>25</v>
      </c>
      <c r="B2" s="5">
        <v>8.6111111111111107</v>
      </c>
      <c r="C2" t="s">
        <v>25</v>
      </c>
      <c r="D2">
        <v>0.80555555555555547</v>
      </c>
      <c r="E2" t="s">
        <v>25</v>
      </c>
      <c r="F2" t="s">
        <v>0</v>
      </c>
      <c r="G2">
        <v>2.061855670103093</v>
      </c>
      <c r="H2" t="s">
        <v>25</v>
      </c>
      <c r="I2" s="5">
        <v>29.426363261689009</v>
      </c>
      <c r="J2" t="s">
        <v>98</v>
      </c>
      <c r="K2" s="6">
        <v>0.38812785388127852</v>
      </c>
      <c r="L2" t="s">
        <v>25</v>
      </c>
      <c r="M2" s="2">
        <v>0.84</v>
      </c>
      <c r="N2" s="2" t="s">
        <v>18</v>
      </c>
      <c r="O2" t="s">
        <v>25</v>
      </c>
      <c r="P2" s="2">
        <v>1000</v>
      </c>
      <c r="Q2" s="2" t="s">
        <v>18</v>
      </c>
      <c r="R2" t="s">
        <v>35</v>
      </c>
      <c r="S2" s="2">
        <v>1000</v>
      </c>
    </row>
    <row r="3" spans="1:19" x14ac:dyDescent="0.25">
      <c r="A3" t="s">
        <v>26</v>
      </c>
      <c r="B3" s="5">
        <v>8.1388888888888893</v>
      </c>
      <c r="C3" t="s">
        <v>26</v>
      </c>
      <c r="D3">
        <v>1.2222222222222223</v>
      </c>
      <c r="E3" t="s">
        <v>26</v>
      </c>
      <c r="F3" t="s">
        <v>1</v>
      </c>
      <c r="G3">
        <v>1.9607843137254901</v>
      </c>
      <c r="H3" t="s">
        <v>26</v>
      </c>
      <c r="I3" s="5">
        <v>20.133827494839849</v>
      </c>
      <c r="J3" t="s">
        <v>34</v>
      </c>
      <c r="K3" s="6">
        <v>0.15334212328767124</v>
      </c>
      <c r="L3" t="s">
        <v>26</v>
      </c>
      <c r="M3" s="2">
        <v>1.3</v>
      </c>
      <c r="N3" s="2" t="s">
        <v>18</v>
      </c>
      <c r="O3" t="s">
        <v>26</v>
      </c>
      <c r="P3" s="2">
        <v>1000</v>
      </c>
      <c r="Q3" s="2" t="s">
        <v>18</v>
      </c>
      <c r="R3" t="s">
        <v>38</v>
      </c>
      <c r="S3" s="2">
        <v>1000</v>
      </c>
    </row>
    <row r="4" spans="1:19" x14ac:dyDescent="0.25">
      <c r="A4" t="s">
        <v>27</v>
      </c>
      <c r="B4" s="5">
        <v>18.333333333333332</v>
      </c>
      <c r="C4" t="s">
        <v>27</v>
      </c>
      <c r="D4">
        <v>0.47951318416666666</v>
      </c>
      <c r="E4" t="s">
        <v>27</v>
      </c>
      <c r="F4" t="s">
        <v>12</v>
      </c>
      <c r="G4">
        <v>3.1566190729772359</v>
      </c>
      <c r="H4" t="s">
        <v>27</v>
      </c>
      <c r="I4" s="5">
        <v>36.8357557211691</v>
      </c>
      <c r="J4" t="s">
        <v>99</v>
      </c>
      <c r="K4" s="6">
        <v>0.50228310502283102</v>
      </c>
      <c r="L4" t="s">
        <v>27</v>
      </c>
      <c r="M4" s="2">
        <v>0.48902215799999998</v>
      </c>
      <c r="N4" s="2" t="s">
        <v>18</v>
      </c>
      <c r="O4" t="s">
        <v>27</v>
      </c>
      <c r="P4" s="2">
        <v>1000</v>
      </c>
      <c r="Q4" s="2" t="s">
        <v>18</v>
      </c>
      <c r="R4" t="s">
        <v>36</v>
      </c>
      <c r="S4" s="2">
        <v>1000</v>
      </c>
    </row>
    <row r="5" spans="1:19" x14ac:dyDescent="0.25">
      <c r="A5" t="s">
        <v>98</v>
      </c>
      <c r="B5" s="5">
        <v>3.8888888888888888</v>
      </c>
      <c r="C5" t="s">
        <v>98</v>
      </c>
      <c r="D5">
        <v>0.41666666666666663</v>
      </c>
      <c r="E5" t="s">
        <v>31</v>
      </c>
      <c r="F5" t="s">
        <v>0</v>
      </c>
      <c r="G5">
        <v>2</v>
      </c>
      <c r="H5" t="s">
        <v>98</v>
      </c>
      <c r="I5" s="5">
        <v>16.463072925014298</v>
      </c>
      <c r="J5" t="s">
        <v>100</v>
      </c>
      <c r="K5" s="6">
        <v>0.4680365296803653</v>
      </c>
      <c r="L5" t="s">
        <v>38</v>
      </c>
      <c r="M5">
        <v>-0.28571428571428598</v>
      </c>
      <c r="N5" s="2" t="s">
        <v>18</v>
      </c>
      <c r="O5" t="s">
        <v>98</v>
      </c>
      <c r="P5" s="2">
        <v>1000</v>
      </c>
      <c r="Q5" s="2" t="s">
        <v>18</v>
      </c>
      <c r="R5" t="s">
        <v>37</v>
      </c>
      <c r="S5" s="2">
        <v>1000</v>
      </c>
    </row>
    <row r="6" spans="1:19" x14ac:dyDescent="0.25">
      <c r="A6" t="s">
        <v>34</v>
      </c>
      <c r="B6" s="5">
        <v>3.1388888888888888</v>
      </c>
      <c r="C6" t="s">
        <v>34</v>
      </c>
      <c r="D6">
        <v>0</v>
      </c>
      <c r="E6" t="s">
        <v>32</v>
      </c>
      <c r="F6" t="s">
        <v>1</v>
      </c>
      <c r="G6">
        <v>1.6666666666666667</v>
      </c>
      <c r="H6" t="s">
        <v>34</v>
      </c>
      <c r="I6" s="5">
        <v>7.0599653473300217</v>
      </c>
      <c r="J6" t="s">
        <v>37</v>
      </c>
      <c r="K6">
        <f>1316/8760</f>
        <v>0.15022831050228311</v>
      </c>
      <c r="N6" s="2" t="s">
        <v>18</v>
      </c>
      <c r="O6" t="s">
        <v>34</v>
      </c>
      <c r="P6" s="2">
        <v>1000</v>
      </c>
      <c r="Q6" s="2" t="s">
        <v>19</v>
      </c>
      <c r="R6" t="s">
        <v>37</v>
      </c>
      <c r="S6" s="2">
        <v>1000</v>
      </c>
    </row>
    <row r="7" spans="1:19" x14ac:dyDescent="0.25">
      <c r="A7" t="s">
        <v>99</v>
      </c>
      <c r="B7" s="5">
        <v>13.888888888888889</v>
      </c>
      <c r="C7" t="s">
        <v>99</v>
      </c>
      <c r="D7">
        <v>1.3888888888888888</v>
      </c>
      <c r="E7" t="s">
        <v>33</v>
      </c>
      <c r="F7" t="s">
        <v>30</v>
      </c>
      <c r="G7">
        <v>2</v>
      </c>
      <c r="H7" t="s">
        <v>99</v>
      </c>
      <c r="I7" s="5">
        <v>31.136678020317181</v>
      </c>
      <c r="J7" s="5"/>
      <c r="K7" s="5"/>
      <c r="N7" s="2" t="s">
        <v>18</v>
      </c>
      <c r="O7" t="s">
        <v>99</v>
      </c>
      <c r="P7" s="2">
        <v>1000</v>
      </c>
    </row>
    <row r="8" spans="1:19" x14ac:dyDescent="0.25">
      <c r="A8" t="s">
        <v>100</v>
      </c>
      <c r="B8" s="5">
        <v>13.888888888888889</v>
      </c>
      <c r="C8" t="s">
        <v>100</v>
      </c>
      <c r="D8">
        <v>1.3888888888888888</v>
      </c>
      <c r="E8" t="s">
        <v>35</v>
      </c>
      <c r="F8" t="s">
        <v>12</v>
      </c>
      <c r="G8">
        <v>0.98842427860704063</v>
      </c>
      <c r="H8" t="s">
        <v>100</v>
      </c>
      <c r="I8" s="5">
        <v>25.014032785009661</v>
      </c>
      <c r="J8" s="5"/>
      <c r="K8" s="5"/>
      <c r="N8" s="2" t="s">
        <v>18</v>
      </c>
      <c r="O8" t="s">
        <v>100</v>
      </c>
      <c r="P8" s="2">
        <v>1000</v>
      </c>
    </row>
    <row r="9" spans="1:19" x14ac:dyDescent="0.25">
      <c r="A9" t="s">
        <v>31</v>
      </c>
      <c r="B9" s="5">
        <v>24.444444444444443</v>
      </c>
      <c r="C9" t="s">
        <v>31</v>
      </c>
      <c r="D9">
        <v>0.55555555555555558</v>
      </c>
      <c r="E9" t="s">
        <v>36</v>
      </c>
      <c r="F9" t="s">
        <v>1</v>
      </c>
      <c r="G9">
        <v>0.95238095238095233</v>
      </c>
      <c r="H9" t="s">
        <v>31</v>
      </c>
      <c r="I9" s="5">
        <v>30.975119222830539</v>
      </c>
      <c r="J9" s="5"/>
      <c r="K9" s="5"/>
      <c r="N9" s="2" t="s">
        <v>18</v>
      </c>
      <c r="O9" t="s">
        <v>31</v>
      </c>
      <c r="P9" s="2">
        <v>1000</v>
      </c>
    </row>
    <row r="10" spans="1:19" x14ac:dyDescent="0.25">
      <c r="A10" t="s">
        <v>32</v>
      </c>
      <c r="B10" s="5">
        <v>8.3333333333333339</v>
      </c>
      <c r="C10" t="s">
        <v>32</v>
      </c>
      <c r="D10">
        <v>0.55555555555555558</v>
      </c>
      <c r="H10" t="s">
        <v>32</v>
      </c>
      <c r="I10" s="5">
        <v>15.48755961141527</v>
      </c>
      <c r="J10" s="5"/>
      <c r="K10" s="5"/>
      <c r="N10" s="2" t="s">
        <v>18</v>
      </c>
      <c r="O10" t="s">
        <v>32</v>
      </c>
      <c r="P10" s="2">
        <v>1000</v>
      </c>
    </row>
    <row r="11" spans="1:19" x14ac:dyDescent="0.25">
      <c r="A11" t="s">
        <v>33</v>
      </c>
      <c r="B11" s="5">
        <v>2.7777777777777777</v>
      </c>
      <c r="C11" t="s">
        <v>33</v>
      </c>
      <c r="D11">
        <v>0.83333333333333326</v>
      </c>
      <c r="H11" t="s">
        <v>33</v>
      </c>
      <c r="I11" s="5">
        <v>34.398098247203741</v>
      </c>
      <c r="J11" s="5"/>
      <c r="K11" s="5"/>
      <c r="N11" s="2" t="s">
        <v>18</v>
      </c>
      <c r="O11" t="s">
        <v>33</v>
      </c>
      <c r="P11" s="2">
        <v>1000</v>
      </c>
    </row>
    <row r="12" spans="1:19" x14ac:dyDescent="0.25">
      <c r="A12" t="s">
        <v>35</v>
      </c>
      <c r="B12">
        <v>9.0833333333333339</v>
      </c>
      <c r="C12" t="s">
        <v>35</v>
      </c>
      <c r="D12">
        <v>0.54492716749999992</v>
      </c>
      <c r="H12" t="s">
        <v>35</v>
      </c>
      <c r="I12" s="5">
        <v>11.067647723944468</v>
      </c>
      <c r="J12" s="5"/>
      <c r="K12" s="5"/>
      <c r="N12" s="2" t="s">
        <v>19</v>
      </c>
      <c r="O12" t="s">
        <v>98</v>
      </c>
      <c r="P12" s="2">
        <v>1000</v>
      </c>
    </row>
    <row r="13" spans="1:19" x14ac:dyDescent="0.25">
      <c r="A13" t="s">
        <v>38</v>
      </c>
      <c r="B13">
        <v>0.55555555555555558</v>
      </c>
      <c r="C13" t="s">
        <v>38</v>
      </c>
      <c r="D13">
        <v>0.46944444444444444</v>
      </c>
      <c r="H13" t="s">
        <v>38</v>
      </c>
      <c r="I13" s="5">
        <v>13.261172443317548</v>
      </c>
      <c r="J13" s="5"/>
      <c r="K13" s="5"/>
    </row>
    <row r="14" spans="1:19" x14ac:dyDescent="0.25">
      <c r="A14" t="s">
        <v>36</v>
      </c>
      <c r="B14">
        <v>0.54166666666666663</v>
      </c>
      <c r="C14" t="s">
        <v>36</v>
      </c>
      <c r="D14">
        <v>0.30555555555555558</v>
      </c>
      <c r="H14" t="s">
        <v>36</v>
      </c>
      <c r="I14" s="5">
        <v>0.92925357668491615</v>
      </c>
      <c r="J14" s="5"/>
      <c r="K14" s="5"/>
    </row>
    <row r="15" spans="1:19" x14ac:dyDescent="0.25">
      <c r="A15" t="s">
        <v>37</v>
      </c>
      <c r="B15">
        <v>1.689125E-2</v>
      </c>
      <c r="C15" t="s">
        <v>37</v>
      </c>
      <c r="D15">
        <v>5.8333333333333327E-2</v>
      </c>
      <c r="H15" t="s">
        <v>37</v>
      </c>
      <c r="I15" s="5">
        <v>4.2055790102559722</v>
      </c>
      <c r="J15" s="5"/>
      <c r="K15" s="5"/>
    </row>
    <row r="16" spans="1:19" x14ac:dyDescent="0.25">
      <c r="A16" t="s">
        <v>103</v>
      </c>
      <c r="B16">
        <v>1</v>
      </c>
      <c r="C16" t="s">
        <v>103</v>
      </c>
      <c r="D16">
        <v>0.27777777777777779</v>
      </c>
      <c r="I16" s="5"/>
      <c r="J16" s="5"/>
      <c r="K16" s="5"/>
    </row>
    <row r="17" spans="1:11" x14ac:dyDescent="0.25">
      <c r="A17" t="s">
        <v>104</v>
      </c>
      <c r="B17">
        <v>1</v>
      </c>
      <c r="C17" t="s">
        <v>104</v>
      </c>
      <c r="D17">
        <v>0.27777777777777779</v>
      </c>
      <c r="I17" s="5"/>
      <c r="J17" s="5"/>
      <c r="K17" s="5"/>
    </row>
    <row r="18" spans="1:11" x14ac:dyDescent="0.25">
      <c r="I18" s="5"/>
      <c r="J18" s="5"/>
      <c r="K18" s="5"/>
    </row>
    <row r="19" spans="1:11" x14ac:dyDescent="0.25">
      <c r="I19" s="5"/>
      <c r="J19" s="5"/>
      <c r="K19" s="5"/>
    </row>
    <row r="20" spans="1:11" x14ac:dyDescent="0.25">
      <c r="I20" s="5"/>
      <c r="J20" s="5"/>
      <c r="K20" s="5"/>
    </row>
    <row r="21" spans="1:11" x14ac:dyDescent="0.25">
      <c r="I21" s="5"/>
      <c r="J21" s="5"/>
      <c r="K21" s="5"/>
    </row>
    <row r="22" spans="1:11" x14ac:dyDescent="0.25">
      <c r="I22" s="5"/>
      <c r="J22" s="5"/>
      <c r="K22" s="5"/>
    </row>
    <row r="23" spans="1:11" x14ac:dyDescent="0.25">
      <c r="I23" s="5"/>
      <c r="J23" s="5"/>
      <c r="K23" s="5"/>
    </row>
    <row r="24" spans="1:11" x14ac:dyDescent="0.25">
      <c r="I24" s="5"/>
      <c r="J24" s="5"/>
      <c r="K24" s="5"/>
    </row>
    <row r="25" spans="1:11" x14ac:dyDescent="0.25">
      <c r="I25" s="5"/>
      <c r="J25" s="5"/>
      <c r="K25" s="5"/>
    </row>
    <row r="26" spans="1:11" x14ac:dyDescent="0.25">
      <c r="I26" s="5"/>
      <c r="J26" s="5"/>
      <c r="K26" s="5"/>
    </row>
    <row r="27" spans="1:11" x14ac:dyDescent="0.25">
      <c r="I27" s="5"/>
      <c r="J27" s="5"/>
      <c r="K27" s="5"/>
    </row>
    <row r="28" spans="1:11" x14ac:dyDescent="0.25">
      <c r="I28" s="5"/>
      <c r="J28" s="5"/>
      <c r="K28" s="5"/>
    </row>
    <row r="29" spans="1:11" x14ac:dyDescent="0.25">
      <c r="I29" s="5"/>
      <c r="J29" s="5"/>
      <c r="K29" s="5"/>
    </row>
    <row r="30" spans="1:11" x14ac:dyDescent="0.25">
      <c r="I30" s="5"/>
      <c r="J30" s="5"/>
      <c r="K30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4" sqref="A14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5</v>
      </c>
      <c r="B1" s="1" t="s">
        <v>6</v>
      </c>
      <c r="C1" s="1" t="s">
        <v>13</v>
      </c>
      <c r="D1" s="1" t="s">
        <v>14</v>
      </c>
      <c r="E1" s="1" t="s">
        <v>20</v>
      </c>
      <c r="F1" s="1" t="s">
        <v>21</v>
      </c>
      <c r="G1" s="1" t="s">
        <v>74</v>
      </c>
      <c r="H1" s="1" t="s">
        <v>75</v>
      </c>
    </row>
    <row r="2" spans="1:8" x14ac:dyDescent="0.25">
      <c r="A2" t="s">
        <v>25</v>
      </c>
      <c r="B2" t="s">
        <v>25</v>
      </c>
      <c r="C2" t="s">
        <v>25</v>
      </c>
      <c r="D2" t="s">
        <v>7</v>
      </c>
      <c r="E2" t="s">
        <v>25</v>
      </c>
      <c r="F2" t="s">
        <v>18</v>
      </c>
      <c r="G2" t="s">
        <v>25</v>
      </c>
      <c r="H2" t="s">
        <v>29</v>
      </c>
    </row>
    <row r="3" spans="1:8" x14ac:dyDescent="0.25">
      <c r="A3" t="s">
        <v>26</v>
      </c>
      <c r="B3" t="s">
        <v>26</v>
      </c>
      <c r="C3" t="s">
        <v>26</v>
      </c>
      <c r="D3" t="s">
        <v>7</v>
      </c>
      <c r="E3" t="s">
        <v>26</v>
      </c>
      <c r="F3" t="s">
        <v>18</v>
      </c>
      <c r="G3" t="s">
        <v>26</v>
      </c>
      <c r="H3" t="s">
        <v>29</v>
      </c>
    </row>
    <row r="4" spans="1:8" x14ac:dyDescent="0.25">
      <c r="A4" t="s">
        <v>27</v>
      </c>
      <c r="B4" t="s">
        <v>27</v>
      </c>
      <c r="C4" t="s">
        <v>27</v>
      </c>
      <c r="D4" t="s">
        <v>7</v>
      </c>
      <c r="E4" t="s">
        <v>27</v>
      </c>
      <c r="F4" t="s">
        <v>18</v>
      </c>
      <c r="G4" t="s">
        <v>27</v>
      </c>
      <c r="H4" t="s">
        <v>29</v>
      </c>
    </row>
    <row r="5" spans="1:8" x14ac:dyDescent="0.25">
      <c r="A5" t="s">
        <v>98</v>
      </c>
      <c r="B5" t="s">
        <v>98</v>
      </c>
      <c r="C5" t="s">
        <v>98</v>
      </c>
      <c r="D5" t="s">
        <v>98</v>
      </c>
      <c r="E5" t="s">
        <v>98</v>
      </c>
      <c r="F5" t="s">
        <v>18</v>
      </c>
      <c r="G5" t="s">
        <v>98</v>
      </c>
      <c r="H5" t="s">
        <v>76</v>
      </c>
    </row>
    <row r="6" spans="1:8" x14ac:dyDescent="0.25">
      <c r="A6" t="s">
        <v>34</v>
      </c>
      <c r="B6" t="s">
        <v>34</v>
      </c>
      <c r="C6" t="s">
        <v>34</v>
      </c>
      <c r="D6" t="s">
        <v>34</v>
      </c>
      <c r="E6" t="s">
        <v>34</v>
      </c>
      <c r="F6" t="s">
        <v>18</v>
      </c>
      <c r="G6" t="s">
        <v>34</v>
      </c>
      <c r="H6" t="s">
        <v>76</v>
      </c>
    </row>
    <row r="7" spans="1:8" x14ac:dyDescent="0.25">
      <c r="A7" t="s">
        <v>99</v>
      </c>
      <c r="B7" t="s">
        <v>99</v>
      </c>
      <c r="C7" t="s">
        <v>99</v>
      </c>
      <c r="D7" t="s">
        <v>99</v>
      </c>
      <c r="E7" t="s">
        <v>99</v>
      </c>
      <c r="F7" t="s">
        <v>18</v>
      </c>
      <c r="G7" t="s">
        <v>99</v>
      </c>
      <c r="H7" t="s">
        <v>76</v>
      </c>
    </row>
    <row r="8" spans="1:8" x14ac:dyDescent="0.25">
      <c r="A8" t="s">
        <v>100</v>
      </c>
      <c r="B8" t="s">
        <v>100</v>
      </c>
      <c r="C8" t="s">
        <v>100</v>
      </c>
      <c r="D8" t="s">
        <v>100</v>
      </c>
      <c r="E8" t="s">
        <v>100</v>
      </c>
      <c r="F8" t="s">
        <v>18</v>
      </c>
      <c r="G8" t="s">
        <v>100</v>
      </c>
      <c r="H8" t="s">
        <v>76</v>
      </c>
    </row>
    <row r="9" spans="1:8" x14ac:dyDescent="0.25">
      <c r="A9" t="s">
        <v>31</v>
      </c>
      <c r="B9" t="s">
        <v>31</v>
      </c>
      <c r="C9" t="s">
        <v>31</v>
      </c>
      <c r="D9" t="s">
        <v>7</v>
      </c>
      <c r="E9" t="s">
        <v>31</v>
      </c>
      <c r="F9" t="s">
        <v>18</v>
      </c>
      <c r="G9" t="s">
        <v>31</v>
      </c>
      <c r="H9" t="s">
        <v>76</v>
      </c>
    </row>
    <row r="10" spans="1:8" x14ac:dyDescent="0.25">
      <c r="A10" t="s">
        <v>32</v>
      </c>
      <c r="B10" t="s">
        <v>32</v>
      </c>
      <c r="C10" t="s">
        <v>32</v>
      </c>
      <c r="D10" t="s">
        <v>7</v>
      </c>
      <c r="E10" t="s">
        <v>32</v>
      </c>
      <c r="F10" t="s">
        <v>18</v>
      </c>
      <c r="G10" t="s">
        <v>32</v>
      </c>
      <c r="H10" t="s">
        <v>76</v>
      </c>
    </row>
    <row r="11" spans="1:8" x14ac:dyDescent="0.25">
      <c r="A11" t="s">
        <v>33</v>
      </c>
      <c r="B11" t="s">
        <v>33</v>
      </c>
      <c r="C11" t="s">
        <v>33</v>
      </c>
      <c r="D11" t="s">
        <v>7</v>
      </c>
      <c r="E11" t="s">
        <v>33</v>
      </c>
      <c r="F11" t="s">
        <v>18</v>
      </c>
      <c r="G11" t="s">
        <v>33</v>
      </c>
      <c r="H11" t="s">
        <v>76</v>
      </c>
    </row>
    <row r="12" spans="1:8" x14ac:dyDescent="0.25">
      <c r="A12" t="s">
        <v>35</v>
      </c>
      <c r="B12" t="s">
        <v>35</v>
      </c>
      <c r="C12" t="s">
        <v>35</v>
      </c>
      <c r="D12" t="s">
        <v>7</v>
      </c>
      <c r="E12" t="s">
        <v>35</v>
      </c>
      <c r="F12" t="s">
        <v>18</v>
      </c>
      <c r="G12" t="s">
        <v>35</v>
      </c>
      <c r="H12" t="s">
        <v>77</v>
      </c>
    </row>
    <row r="13" spans="1:8" x14ac:dyDescent="0.25">
      <c r="A13" t="s">
        <v>38</v>
      </c>
      <c r="B13" t="s">
        <v>38</v>
      </c>
      <c r="C13" t="s">
        <v>38</v>
      </c>
      <c r="D13" t="s">
        <v>7</v>
      </c>
      <c r="E13" t="s">
        <v>38</v>
      </c>
      <c r="F13" t="s">
        <v>18</v>
      </c>
      <c r="G13" t="s">
        <v>38</v>
      </c>
      <c r="H13" t="s">
        <v>38</v>
      </c>
    </row>
    <row r="14" spans="1:8" x14ac:dyDescent="0.25">
      <c r="A14" t="s">
        <v>36</v>
      </c>
      <c r="B14" t="s">
        <v>36</v>
      </c>
      <c r="C14" t="s">
        <v>36</v>
      </c>
      <c r="D14" t="s">
        <v>7</v>
      </c>
      <c r="E14" t="s">
        <v>36</v>
      </c>
      <c r="F14" t="s">
        <v>18</v>
      </c>
      <c r="G14" t="s">
        <v>36</v>
      </c>
      <c r="H14" t="s">
        <v>77</v>
      </c>
    </row>
    <row r="15" spans="1:8" x14ac:dyDescent="0.25">
      <c r="A15" t="s">
        <v>37</v>
      </c>
      <c r="B15" t="s">
        <v>37</v>
      </c>
      <c r="C15" t="s">
        <v>37</v>
      </c>
      <c r="D15" t="s">
        <v>37</v>
      </c>
      <c r="E15" t="s">
        <v>37</v>
      </c>
      <c r="F15" t="s">
        <v>18</v>
      </c>
      <c r="G15" t="s">
        <v>37</v>
      </c>
      <c r="H15" t="s">
        <v>77</v>
      </c>
    </row>
    <row r="16" spans="1:8" x14ac:dyDescent="0.25">
      <c r="A16" t="s">
        <v>103</v>
      </c>
      <c r="B16" t="s">
        <v>98</v>
      </c>
      <c r="C16" t="s">
        <v>103</v>
      </c>
      <c r="D16" t="s">
        <v>7</v>
      </c>
      <c r="E16" t="s">
        <v>103</v>
      </c>
      <c r="F16" t="s">
        <v>19</v>
      </c>
    </row>
    <row r="17" spans="1:6" x14ac:dyDescent="0.25">
      <c r="A17" t="s">
        <v>104</v>
      </c>
      <c r="B17" t="s">
        <v>37</v>
      </c>
      <c r="C17" t="s">
        <v>104</v>
      </c>
      <c r="D17" t="s">
        <v>7</v>
      </c>
      <c r="E17" t="s">
        <v>104</v>
      </c>
      <c r="F17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8.42578125" bestFit="1" customWidth="1"/>
  </cols>
  <sheetData>
    <row r="1" spans="1:7" x14ac:dyDescent="0.25">
      <c r="A1" t="s">
        <v>72</v>
      </c>
      <c r="B1" t="s">
        <v>7</v>
      </c>
      <c r="C1" t="s">
        <v>98</v>
      </c>
      <c r="D1" t="s">
        <v>34</v>
      </c>
      <c r="E1" t="s">
        <v>99</v>
      </c>
      <c r="F1" t="s">
        <v>100</v>
      </c>
      <c r="G1" t="s">
        <v>37</v>
      </c>
    </row>
    <row r="2" spans="1:7" x14ac:dyDescent="0.25">
      <c r="A2">
        <v>1</v>
      </c>
      <c r="B2">
        <v>1</v>
      </c>
      <c r="C2">
        <v>0.5</v>
      </c>
      <c r="D2">
        <v>0</v>
      </c>
      <c r="E2">
        <v>0.7</v>
      </c>
      <c r="F2">
        <v>0.6</v>
      </c>
      <c r="G2">
        <v>0.05</v>
      </c>
    </row>
    <row r="3" spans="1:7" x14ac:dyDescent="0.25">
      <c r="A3">
        <v>2</v>
      </c>
      <c r="B3">
        <v>1</v>
      </c>
      <c r="C3">
        <v>0.14000000000000001</v>
      </c>
      <c r="D3">
        <v>0.2</v>
      </c>
      <c r="E3">
        <v>0.2</v>
      </c>
      <c r="F3">
        <v>0.5</v>
      </c>
      <c r="G3">
        <v>0.23</v>
      </c>
    </row>
    <row r="4" spans="1:7" x14ac:dyDescent="0.25">
      <c r="A4">
        <v>3</v>
      </c>
      <c r="B4">
        <v>1</v>
      </c>
      <c r="C4">
        <v>0.1</v>
      </c>
      <c r="D4">
        <v>0.3</v>
      </c>
      <c r="E4">
        <v>0.6</v>
      </c>
      <c r="F4">
        <v>0.4</v>
      </c>
      <c r="G4">
        <v>0.2</v>
      </c>
    </row>
    <row r="5" spans="1:7" x14ac:dyDescent="0.25">
      <c r="A5">
        <v>4</v>
      </c>
      <c r="B5">
        <v>1</v>
      </c>
      <c r="C5">
        <f>$A5*GeneratorsVariables!$K$2-SUM(C2:C4)</f>
        <v>0.81251141552511408</v>
      </c>
      <c r="D5">
        <f>$A5*GeneratorsVariables!$K$3-SUM(D2:D4)</f>
        <v>0.11336849315068498</v>
      </c>
      <c r="E5">
        <f>$A5*GeneratorsVariables!$K$4-SUM(E2:E4)</f>
        <v>0.50913242009132409</v>
      </c>
      <c r="F5">
        <f>$A5*GeneratorsVariables!$K$5-SUM(F2:F4)</f>
        <v>0.37214611872146119</v>
      </c>
      <c r="G5">
        <f>$A5*GeneratorsVariables!$K$6-SUM(G2:G4)</f>
        <v>0.12091324200913239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78</v>
      </c>
      <c r="B1">
        <v>50</v>
      </c>
    </row>
    <row r="2" spans="1:2" x14ac:dyDescent="0.25">
      <c r="A2" t="s">
        <v>79</v>
      </c>
      <c r="B2">
        <v>50</v>
      </c>
    </row>
    <row r="3" spans="1:2" x14ac:dyDescent="0.25">
      <c r="A3" t="s">
        <v>73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2022-10-27T12:17:05Z</dcterms:modified>
</cp:coreProperties>
</file>