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2"/>
  </bookViews>
  <sheets>
    <sheet name="Log" sheetId="2" r:id="rId1"/>
    <sheet name="HS_Variables" sheetId="16" r:id="rId2"/>
    <sheet name="HS_Maps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6" l="1"/>
  <c r="P2" i="16"/>
  <c r="L3" i="16" l="1"/>
  <c r="L2" i="16"/>
  <c r="F3" i="16"/>
  <c r="F2" i="16"/>
  <c r="D3" i="16"/>
  <c r="D2" i="16"/>
</calcChain>
</file>

<file path=xl/sharedStrings.xml><?xml version="1.0" encoding="utf-8"?>
<sst xmlns="http://schemas.openxmlformats.org/spreadsheetml/2006/main" count="73" uniqueCount="46">
  <si>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</si>
  <si>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</si>
  <si>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</si>
  <si>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</si>
  <si>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</si>
  <si>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</si>
  <si>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</si>
  <si>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</si>
  <si>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</si>
  <si>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</si>
  <si>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</si>
  <si>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</si>
  <si>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</si>
  <si>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</si>
  <si>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</si>
  <si>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</si>
  <si>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</si>
  <si>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</si>
  <si>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</si>
  <si>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</si>
  <si>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</si>
  <si>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</si>
  <si>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ID</t>
  </si>
  <si>
    <t>InvestCost/tech</t>
  </si>
  <si>
    <t>InvestCost/InvestCost</t>
  </si>
  <si>
    <t>InvestCost</t>
  </si>
  <si>
    <t xml:space="preserve">Million EUR / (GJ/h generating capacity) </t>
  </si>
  <si>
    <t>Sheet in IEA technology data</t>
  </si>
  <si>
    <t>Sheet in technology data, storage (2020)</t>
  </si>
  <si>
    <t>141 Large hot water tank</t>
  </si>
  <si>
    <t>g1_HS</t>
  </si>
  <si>
    <t>g2_HS</t>
  </si>
  <si>
    <t>GeneratingCap_H/id</t>
  </si>
  <si>
    <t>GeneratingCap_H/GeneratingCap_H</t>
  </si>
  <si>
    <t>chargeCap_H/id</t>
  </si>
  <si>
    <t>chargeCap_H/chargeCap_H</t>
  </si>
  <si>
    <t>effC/id</t>
  </si>
  <si>
    <t>effC/effC</t>
  </si>
  <si>
    <t>effD/id</t>
  </si>
  <si>
    <t>effD/effD</t>
  </si>
  <si>
    <t>sCap/id</t>
  </si>
  <si>
    <t>sCap/sCap</t>
  </si>
  <si>
    <t>selfDischarge/id</t>
  </si>
  <si>
    <t>selfDischarge/selfDischarge</t>
  </si>
  <si>
    <t>Number of hours in each 'h' index: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</si>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</sst>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_-* #,##0.00000_-;\-* #,##0.0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chnologyCatalogue_Storag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3" sqref="B13"/>
    </sheetView>
  </sheetViews>
  <sheetFormatPr defaultRowHeight="15" x14ac:dyDescent="0.25"/>
  <cols>
    <col min="1" max="1" width="31.85546875" bestFit="1" customWidth="1"/>
    <col min="2" max="2" width="65.85546875" bestFit="1" customWidth="1"/>
    <col min="3" max="3" width="26.7109375" bestFit="1" customWidth="1"/>
  </cols>
  <sheetData>
    <row r="1" spans="1:3" x14ac:dyDescent="0.25">
      <c r="A1" s="1" t="s">
        <v>0</v>
      </c>
    </row>
    <row r="2" spans="1:3" x14ac:dyDescent="0.25">
      <c r="A2" t="s">
        <v>8</v>
      </c>
      <c r="B2" t="s">
        <v>11</v>
      </c>
    </row>
    <row r="3" spans="1:3" x14ac:dyDescent="0.25">
      <c r="A3" t="s">
        <v>1</v>
      </c>
      <c r="B3" t="s">
        <v>9</v>
      </c>
    </row>
    <row r="4" spans="1:3" x14ac:dyDescent="0.25">
      <c r="A4" t="s">
        <v>2</v>
      </c>
      <c r="B4" t="s">
        <v>10</v>
      </c>
    </row>
    <row r="5" spans="1:3" x14ac:dyDescent="0.25">
      <c r="A5" t="s">
        <v>16</v>
      </c>
      <c r="B5" t="s">
        <v>17</v>
      </c>
    </row>
    <row r="6" spans="1:3" x14ac:dyDescent="0.25">
      <c r="A6" t="s">
        <v>25</v>
      </c>
      <c r="B6" t="s">
        <v>26</v>
      </c>
    </row>
    <row r="7" spans="1:3" x14ac:dyDescent="0.25">
      <c r="A7" t="s">
        <v>44</v>
      </c>
      <c r="B7">
        <v>6</v>
      </c>
    </row>
    <row r="9" spans="1:3" x14ac:dyDescent="0.25">
      <c r="A9" s="1" t="s">
        <v>22</v>
      </c>
      <c r="B9" s="3" t="s">
        <v>28</v>
      </c>
      <c r="C9" t="s">
        <v>27</v>
      </c>
    </row>
    <row r="10" spans="1:3" x14ac:dyDescent="0.25">
      <c r="A10" t="s">
        <v>30</v>
      </c>
      <c r="B10" t="s">
        <v>29</v>
      </c>
      <c r="C10" s="3"/>
    </row>
    <row r="11" spans="1:3" x14ac:dyDescent="0.25">
      <c r="A11" t="s">
        <v>31</v>
      </c>
      <c r="B11" t="s">
        <v>29</v>
      </c>
      <c r="C11" s="3"/>
    </row>
    <row r="12" spans="1:3" x14ac:dyDescent="0.25">
      <c r="C12" s="3"/>
    </row>
    <row r="13" spans="1:3" x14ac:dyDescent="0.25">
      <c r="C13" s="3"/>
    </row>
    <row r="14" spans="1:3" x14ac:dyDescent="0.25">
      <c r="C14" s="3"/>
    </row>
    <row r="15" spans="1:3" x14ac:dyDescent="0.25">
      <c r="C15" s="3"/>
    </row>
  </sheetData>
  <hyperlinks>
    <hyperlink ref="B9" r:id="rId1" display="Sheet in technology data (202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="115" zoomScaleNormal="115" workbookViewId="0"/>
  </sheetViews>
  <sheetFormatPr defaultRowHeight="15" x14ac:dyDescent="0.25"/>
  <cols>
    <col min="1" max="1" width="19.7109375" customWidth="1"/>
    <col min="2" max="2" width="32.5703125" customWidth="1"/>
    <col min="3" max="3" width="16.7109375" customWidth="1"/>
    <col min="4" max="4" width="26" customWidth="1"/>
    <col min="5" max="5" width="13" customWidth="1"/>
    <col min="6" max="6" width="13.5703125" customWidth="1"/>
    <col min="7" max="7" width="12" customWidth="1"/>
    <col min="8" max="8" width="10.7109375" customWidth="1"/>
    <col min="9" max="9" width="10" customWidth="1"/>
    <col min="10" max="10" width="15.28515625" customWidth="1"/>
    <col min="11" max="11" width="15.5703125" bestFit="1" customWidth="1"/>
    <col min="12" max="12" width="26.140625" bestFit="1" customWidth="1"/>
    <col min="13" max="13" width="14.7109375" bestFit="1" customWidth="1"/>
    <col min="14" max="14" width="18.140625" bestFit="1" customWidth="1"/>
    <col min="15" max="15" width="16" bestFit="1" customWidth="1"/>
    <col min="16" max="16" width="27" bestFit="1" customWidth="1"/>
    <col min="17" max="17" width="15.140625" bestFit="1" customWidth="1"/>
    <col min="18" max="18" width="20.7109375" bestFit="1" customWidth="1"/>
  </cols>
  <sheetData>
    <row r="1" spans="1:18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40</v>
      </c>
      <c r="F1" s="1" t="s">
        <v>41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42</v>
      </c>
      <c r="L1" s="1" t="s">
        <v>43</v>
      </c>
      <c r="M1" s="1" t="s">
        <v>3</v>
      </c>
      <c r="N1" s="1" t="s">
        <v>4</v>
      </c>
      <c r="O1" s="1" t="s">
        <v>14</v>
      </c>
      <c r="P1" s="1" t="s">
        <v>15</v>
      </c>
      <c r="Q1" s="1" t="s">
        <v>23</v>
      </c>
      <c r="R1" s="1" t="s">
        <v>24</v>
      </c>
    </row>
    <row r="2" spans="1:18" x14ac:dyDescent="0.25">
      <c r="A2" t="s">
        <v>30</v>
      </c>
      <c r="B2">
        <v>5</v>
      </c>
      <c r="C2" t="s">
        <v>30</v>
      </c>
      <c r="D2">
        <f>B2</f>
        <v>5</v>
      </c>
      <c r="E2" t="s">
        <v>30</v>
      </c>
      <c r="F2" s="4">
        <f>B2*(175/3)/Log!B$7</f>
        <v>48.611111111111114</v>
      </c>
      <c r="G2" t="s">
        <v>30</v>
      </c>
      <c r="H2">
        <v>1</v>
      </c>
      <c r="I2" t="s">
        <v>30</v>
      </c>
      <c r="J2">
        <v>1</v>
      </c>
      <c r="K2" t="s">
        <v>30</v>
      </c>
      <c r="L2" s="6">
        <f>1-0.98^(1/(24/Log!B$7))</f>
        <v>5.0379436073119122E-3</v>
      </c>
      <c r="M2" t="s">
        <v>30</v>
      </c>
      <c r="N2">
        <v>0</v>
      </c>
      <c r="O2" t="s">
        <v>30</v>
      </c>
      <c r="P2" s="5">
        <f>8.6/(3.6*1000)</f>
        <v>2.3888888888888887E-3</v>
      </c>
      <c r="Q2" t="s">
        <v>30</v>
      </c>
      <c r="R2" s="2">
        <v>3</v>
      </c>
    </row>
    <row r="3" spans="1:18" x14ac:dyDescent="0.25">
      <c r="A3" t="s">
        <v>31</v>
      </c>
      <c r="B3">
        <v>10</v>
      </c>
      <c r="C3" t="s">
        <v>31</v>
      </c>
      <c r="D3">
        <f>B3</f>
        <v>10</v>
      </c>
      <c r="E3" t="s">
        <v>31</v>
      </c>
      <c r="F3" s="4">
        <f>B3*(175/3)/Log!B$7</f>
        <v>97.222222222222229</v>
      </c>
      <c r="G3" t="s">
        <v>31</v>
      </c>
      <c r="H3">
        <v>1</v>
      </c>
      <c r="I3" t="s">
        <v>31</v>
      </c>
      <c r="J3">
        <v>1</v>
      </c>
      <c r="K3" t="s">
        <v>31</v>
      </c>
      <c r="L3" s="6">
        <f>1-0.98^(1/(24/Log!B$7))</f>
        <v>5.0379436073119122E-3</v>
      </c>
      <c r="M3" t="s">
        <v>31</v>
      </c>
      <c r="N3">
        <v>0</v>
      </c>
      <c r="O3" t="s">
        <v>31</v>
      </c>
      <c r="P3" s="5">
        <f>8.6/(3.6*1000)</f>
        <v>2.3888888888888887E-3</v>
      </c>
      <c r="Q3" t="s">
        <v>31</v>
      </c>
      <c r="R3" s="2">
        <v>3</v>
      </c>
    </row>
    <row r="4" spans="1:18" x14ac:dyDescent="0.25">
      <c r="P4" s="2"/>
    </row>
    <row r="5" spans="1:18" x14ac:dyDescent="0.25">
      <c r="P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I16" sqref="I16"/>
    </sheetView>
  </sheetViews>
  <sheetFormatPr defaultRowHeight="15" x14ac:dyDescent="0.25"/>
  <cols>
    <col min="1" max="1" width="14.7109375" bestFit="1" customWidth="1"/>
    <col min="2" max="2" width="12.28515625" bestFit="1" customWidth="1"/>
    <col min="3" max="3" width="14.7109375" bestFit="1" customWidth="1"/>
    <col min="4" max="4" width="10.28515625" bestFit="1" customWidth="1"/>
    <col min="5" max="5" width="11.7109375" bestFit="1" customWidth="1"/>
  </cols>
  <sheetData>
    <row r="1" spans="1:6" x14ac:dyDescent="0.25">
      <c r="A1" s="1" t="s">
        <v>5</v>
      </c>
      <c r="B1" s="1" t="s">
        <v>6</v>
      </c>
      <c r="C1" s="1" t="s">
        <v>12</v>
      </c>
      <c r="D1" s="1" t="s">
        <v>13</v>
      </c>
      <c r="E1" s="1" t="s">
        <v>20</v>
      </c>
      <c r="F1" s="1" t="s">
        <v>21</v>
      </c>
    </row>
    <row r="2" spans="1:6" x14ac:dyDescent="0.25">
      <c r="A2" t="s">
        <v>30</v>
      </c>
      <c r="B2" t="s">
        <v>45</v>
      </c>
      <c r="C2" t="s">
        <v>30</v>
      </c>
      <c r="D2" t="s">
        <v>7</v>
      </c>
      <c r="E2" t="s">
        <v>30</v>
      </c>
      <c r="F2" t="s">
        <v>18</v>
      </c>
    </row>
    <row r="3" spans="1:6" x14ac:dyDescent="0.25">
      <c r="A3" t="s">
        <v>31</v>
      </c>
      <c r="B3" t="s">
        <v>45</v>
      </c>
      <c r="C3" t="s">
        <v>31</v>
      </c>
      <c r="D3" t="s">
        <v>7</v>
      </c>
      <c r="E3" t="s">
        <v>31</v>
      </c>
      <c r="F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HS_Variables</vt:lpstr>
      <vt:lpstr>HS_Maps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2022-08-18T11:25:56Z</dcterms:modified>
</cp:coreProperties>
</file>