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2"/>
  </bookViews>
  <sheets>
    <sheet name="Log" sheetId="2" r:id="rId1"/>
    <sheet name="Fundamentals" sheetId="1" r:id="rId2"/>
    <sheet name="Load" sheetId="3" r:id="rId3"/>
    <sheet name="Generators_FuelMix" sheetId="4" r:id="rId4"/>
    <sheet name="Generators_Other" sheetId="5" r:id="rId5"/>
    <sheet name="Generators_Categori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2" i="5"/>
  <c r="B4" i="5"/>
  <c r="B5" i="5"/>
  <c r="B6" i="5"/>
</calcChain>
</file>

<file path=xl/sharedStrings.xml><?xml version="1.0" encoding="utf-8"?>
<sst xmlns="http://schemas.openxmlformats.org/spreadsheetml/2006/main" count="74" uniqueCount="43">
  <si>
    <t>Coal</t>
  </si>
  <si>
    <t>NatGas</t>
  </si>
  <si>
    <t>Waste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</si>
  <si>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</si>
  <si>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</si>
  <si>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</si>
  <si>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</si>
  <si>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</si>
  <si>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</si>
  <si>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</si>
  <si>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</si>
  <si>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</si>
  <si>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</si>
  <si>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T CO2/GJ</t>
  </si>
  <si>
    <t>EmissionTax/EmissionType</t>
  </si>
  <si>
    <t>EmissionIntensity/EmissionType</t>
  </si>
  <si>
    <t>EmissionTax/EmissionTax</t>
  </si>
  <si>
    <t>EUR/TCO2</t>
  </si>
  <si>
    <t>Load</t>
  </si>
  <si>
    <t>FuelMix/BFt/id</t>
  </si>
  <si>
    <t>id1</t>
  </si>
  <si>
    <t>id2</t>
  </si>
  <si>
    <t>id3</t>
  </si>
  <si>
    <t>id4</t>
  </si>
  <si>
    <t>id5</t>
  </si>
  <si>
    <t>GeneratingCapacity</t>
  </si>
  <si>
    <t>GeneratingCapacity/id</t>
  </si>
  <si>
    <t>GeneratingCapacity/GeneratingCapacity</t>
  </si>
  <si>
    <t>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</si>
  <si>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</si>
  <si>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</si>
  <si>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</si>
  <si>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</si>
  <si>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</si>
  <si>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</si>
  <si>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</si>
  <si>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</si>
  <si>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</si>
  <si>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BioMass</t>
  </si>
  <si>
    <t>OtherMC/id</t>
  </si>
  <si>
    <t>OtherMC/OtherMC</t>
  </si>
  <si>
    <t>Load/c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</si>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</sst>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4" sqref="D4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7</v>
      </c>
    </row>
    <row r="2" spans="1:2" x14ac:dyDescent="0.25">
      <c r="A2" t="s">
        <v>3</v>
      </c>
      <c r="B2" t="s">
        <v>6</v>
      </c>
    </row>
    <row r="3" spans="1:2" x14ac:dyDescent="0.25">
      <c r="A3" t="s">
        <v>12</v>
      </c>
      <c r="B3" t="s">
        <v>13</v>
      </c>
    </row>
    <row r="4" spans="1:2" x14ac:dyDescent="0.25">
      <c r="A4" t="s">
        <v>8</v>
      </c>
      <c r="B4" t="s">
        <v>17</v>
      </c>
    </row>
    <row r="5" spans="1:2" x14ac:dyDescent="0.25">
      <c r="A5" t="s">
        <v>18</v>
      </c>
      <c r="B5" t="s">
        <v>34</v>
      </c>
    </row>
    <row r="6" spans="1:2" x14ac:dyDescent="0.25">
      <c r="A6" t="s">
        <v>33</v>
      </c>
      <c r="B6" t="s">
        <v>36</v>
      </c>
    </row>
    <row r="7" spans="1:2" x14ac:dyDescent="0.25">
      <c r="A7" t="s">
        <v>25</v>
      </c>
      <c r="B7" t="s">
        <v>34</v>
      </c>
    </row>
    <row r="8" spans="1:2" x14ac:dyDescent="0.25">
      <c r="A8" t="s">
        <v>28</v>
      </c>
      <c r="B8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4" sqref="F4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4</v>
      </c>
      <c r="B1" s="2" t="s">
        <v>5</v>
      </c>
      <c r="C1" s="2" t="s">
        <v>9</v>
      </c>
      <c r="D1" s="2" t="s">
        <v>15</v>
      </c>
      <c r="E1" s="2" t="s">
        <v>11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10</v>
      </c>
      <c r="E2">
        <v>9.4370000000000009E-2</v>
      </c>
      <c r="F2" t="s">
        <v>10</v>
      </c>
      <c r="G2">
        <v>35.513338652552946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10</v>
      </c>
      <c r="E3">
        <v>5.7000000000000002E-2</v>
      </c>
    </row>
    <row r="4" spans="1:7" x14ac:dyDescent="0.25">
      <c r="A4" t="s">
        <v>38</v>
      </c>
      <c r="B4" s="1">
        <v>6.9963568377391443</v>
      </c>
      <c r="C4" t="s">
        <v>38</v>
      </c>
      <c r="D4" t="s">
        <v>10</v>
      </c>
      <c r="E4">
        <v>0</v>
      </c>
    </row>
    <row r="5" spans="1:7" x14ac:dyDescent="0.25">
      <c r="A5" t="s">
        <v>2</v>
      </c>
      <c r="B5" s="1">
        <v>1.3422818791946308E-2</v>
      </c>
      <c r="C5" t="s">
        <v>2</v>
      </c>
      <c r="D5" t="s">
        <v>10</v>
      </c>
      <c r="E5">
        <v>4.2500000000000003E-2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1" sqref="B1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</cols>
  <sheetData>
    <row r="1" spans="1:2" x14ac:dyDescent="0.25">
      <c r="A1" t="s">
        <v>41</v>
      </c>
      <c r="B1" t="s">
        <v>37</v>
      </c>
    </row>
    <row r="2" spans="1:2" x14ac:dyDescent="0.25">
      <c r="A2" t="s">
        <v>42</v>
      </c>
      <c r="B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6" sqref="G6"/>
    </sheetView>
  </sheetViews>
  <sheetFormatPr defaultRowHeight="15" x14ac:dyDescent="0.25"/>
  <cols>
    <col min="1" max="1" width="14.5703125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0</v>
      </c>
      <c r="B2">
        <v>0.9</v>
      </c>
      <c r="C2">
        <v>0.1</v>
      </c>
      <c r="D2">
        <v>0</v>
      </c>
      <c r="E2">
        <v>0</v>
      </c>
      <c r="F2">
        <v>0</v>
      </c>
    </row>
    <row r="3" spans="1:6" x14ac:dyDescent="0.25">
      <c r="A3" t="s">
        <v>1</v>
      </c>
      <c r="B3">
        <v>0.1</v>
      </c>
      <c r="C3">
        <v>0.9</v>
      </c>
      <c r="D3">
        <v>0</v>
      </c>
      <c r="E3">
        <v>0</v>
      </c>
      <c r="F3">
        <v>0</v>
      </c>
    </row>
    <row r="4" spans="1:6" x14ac:dyDescent="0.25">
      <c r="A4" t="s">
        <v>38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25">
      <c r="A5" t="s">
        <v>2</v>
      </c>
      <c r="B5">
        <v>0</v>
      </c>
      <c r="C5">
        <v>0</v>
      </c>
      <c r="D5">
        <v>0</v>
      </c>
      <c r="E5">
        <v>1.1499999999999999</v>
      </c>
      <c r="F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4" x14ac:dyDescent="0.25">
      <c r="A1" s="3" t="s">
        <v>26</v>
      </c>
      <c r="B1" s="3" t="s">
        <v>27</v>
      </c>
      <c r="C1" t="s">
        <v>39</v>
      </c>
      <c r="D1" t="s">
        <v>40</v>
      </c>
    </row>
    <row r="2" spans="1:4" x14ac:dyDescent="0.25">
      <c r="A2" t="s">
        <v>20</v>
      </c>
      <c r="B2">
        <f>Load!B$2*0.3</f>
        <v>30</v>
      </c>
      <c r="C2" t="s">
        <v>20</v>
      </c>
      <c r="D2">
        <v>3</v>
      </c>
    </row>
    <row r="3" spans="1:4" x14ac:dyDescent="0.25">
      <c r="A3" t="s">
        <v>21</v>
      </c>
      <c r="B3">
        <f>Load!B$2*0.4</f>
        <v>40</v>
      </c>
      <c r="C3" t="s">
        <v>21</v>
      </c>
      <c r="D3">
        <v>3</v>
      </c>
    </row>
    <row r="4" spans="1:4" x14ac:dyDescent="0.25">
      <c r="A4" t="s">
        <v>22</v>
      </c>
      <c r="B4">
        <f>Load!B$2*0.25</f>
        <v>25</v>
      </c>
      <c r="C4" t="s">
        <v>22</v>
      </c>
      <c r="D4">
        <v>3</v>
      </c>
    </row>
    <row r="5" spans="1:4" x14ac:dyDescent="0.25">
      <c r="A5" t="s">
        <v>23</v>
      </c>
      <c r="B5">
        <f>Load!B$2*0.175</f>
        <v>17.5</v>
      </c>
      <c r="C5" t="s">
        <v>23</v>
      </c>
      <c r="D5">
        <v>3</v>
      </c>
    </row>
    <row r="6" spans="1:4" x14ac:dyDescent="0.25">
      <c r="A6" t="s">
        <v>24</v>
      </c>
      <c r="B6">
        <f>Load!B$2*0.18</f>
        <v>18</v>
      </c>
      <c r="C6" t="s">
        <v>24</v>
      </c>
      <c r="D6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20</v>
      </c>
      <c r="B2" t="s">
        <v>31</v>
      </c>
    </row>
    <row r="3" spans="1:2" x14ac:dyDescent="0.25">
      <c r="A3" t="s">
        <v>21</v>
      </c>
      <c r="B3" t="s">
        <v>31</v>
      </c>
    </row>
    <row r="4" spans="1:2" x14ac:dyDescent="0.25">
      <c r="A4" t="s">
        <v>22</v>
      </c>
      <c r="B4" t="s">
        <v>31</v>
      </c>
    </row>
    <row r="5" spans="1:2" x14ac:dyDescent="0.25">
      <c r="A5" t="s">
        <v>23</v>
      </c>
      <c r="B5" t="s">
        <v>31</v>
      </c>
    </row>
    <row r="6" spans="1:2" x14ac:dyDescent="0.25">
      <c r="A6" t="s">
        <v>24</v>
      </c>
      <c r="B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Fundamentals</vt:lpstr>
      <vt:lpstr>Load</vt:lpstr>
      <vt:lpstr>Generators_FuelMix</vt:lpstr>
      <vt:lpstr>Generators_Other</vt:lpstr>
      <vt:lpstr>Generators_Categories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2022-08-09T05:42:17Z</dcterms:modified>
</cp:coreProperties>
</file>