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lvaro\Documents\TFM_THN\008_DataProcessing\Procesar_info\NuclearCTF - main\CHECK_MAIN\"/>
    </mc:Choice>
  </mc:AlternateContent>
  <xr:revisionPtr revIDLastSave="0" documentId="13_ncr:1_{5A4AE3C7-B133-41C7-A345-2957AF0CF93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FullMa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4" i="1" l="1"/>
  <c r="N283" i="1"/>
  <c r="N282" i="1"/>
  <c r="N281" i="1"/>
  <c r="N280" i="1"/>
  <c r="N279" i="1"/>
  <c r="N278" i="1"/>
  <c r="N277" i="1"/>
  <c r="N262" i="1"/>
  <c r="N264" i="1" s="1"/>
  <c r="N261" i="1"/>
  <c r="W261" i="1" s="1"/>
  <c r="N260" i="1"/>
  <c r="N246" i="1"/>
  <c r="N248" i="1" s="1"/>
  <c r="N245" i="1"/>
  <c r="W245" i="1" s="1"/>
  <c r="N244" i="1"/>
  <c r="N243" i="1"/>
  <c r="W243" i="1" s="1"/>
  <c r="V243" i="1"/>
  <c r="X243" i="1"/>
  <c r="N227" i="1"/>
  <c r="N229" i="1" s="1"/>
  <c r="N226" i="1"/>
  <c r="N228" i="1" s="1"/>
  <c r="N211" i="1"/>
  <c r="N213" i="1" s="1"/>
  <c r="N210" i="1"/>
  <c r="N212" i="1" s="1"/>
  <c r="N209" i="1"/>
  <c r="N194" i="1"/>
  <c r="N196" i="1" s="1"/>
  <c r="N198" i="1" s="1"/>
  <c r="N200" i="1" s="1"/>
  <c r="N202" i="1" s="1"/>
  <c r="N204" i="1" s="1"/>
  <c r="N206" i="1" s="1"/>
  <c r="N193" i="1"/>
  <c r="N195" i="1" s="1"/>
  <c r="N197" i="1" s="1"/>
  <c r="N199" i="1" s="1"/>
  <c r="N201" i="1" s="1"/>
  <c r="N203" i="1" s="1"/>
  <c r="N205" i="1" s="1"/>
  <c r="N207" i="1" s="1"/>
  <c r="N208" i="1" s="1"/>
  <c r="N192" i="1"/>
  <c r="N184" i="1"/>
  <c r="N186" i="1"/>
  <c r="N176" i="1"/>
  <c r="N175" i="1"/>
  <c r="N177" i="1" s="1"/>
  <c r="N188" i="1"/>
  <c r="N190" i="1" s="1"/>
  <c r="N191" i="1" s="1"/>
  <c r="N180" i="1"/>
  <c r="N182" i="1" s="1"/>
  <c r="W182" i="1" s="1"/>
  <c r="N178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44" i="1"/>
  <c r="N143" i="1"/>
  <c r="N142" i="1"/>
  <c r="N141" i="1"/>
  <c r="L277" i="1"/>
  <c r="L278" i="1"/>
  <c r="L279" i="1"/>
  <c r="L280" i="1"/>
  <c r="L281" i="1"/>
  <c r="L282" i="1"/>
  <c r="L283" i="1"/>
  <c r="L284" i="1"/>
  <c r="L157" i="1"/>
  <c r="L156" i="1"/>
  <c r="L154" i="1"/>
  <c r="L152" i="1"/>
  <c r="L148" i="1"/>
  <c r="L146" i="1"/>
  <c r="L144" i="1"/>
  <c r="L149" i="1"/>
  <c r="L142" i="1"/>
  <c r="L155" i="1"/>
  <c r="L153" i="1"/>
  <c r="L151" i="1"/>
  <c r="L147" i="1"/>
  <c r="L145" i="1"/>
  <c r="L143" i="1"/>
  <c r="L141" i="1"/>
  <c r="J276" i="1"/>
  <c r="J275" i="1"/>
  <c r="J273" i="1"/>
  <c r="J271" i="1"/>
  <c r="J269" i="1"/>
  <c r="J267" i="1"/>
  <c r="J265" i="1"/>
  <c r="J263" i="1"/>
  <c r="J261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H279" i="1"/>
  <c r="H280" i="1" s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F279" i="1"/>
  <c r="F280" i="1" s="1"/>
  <c r="F281" i="1" s="1"/>
  <c r="F282" i="1" s="1"/>
  <c r="F283" i="1" s="1"/>
  <c r="F284" i="1" s="1"/>
  <c r="D279" i="1"/>
  <c r="D280" i="1" s="1"/>
  <c r="D281" i="1" s="1"/>
  <c r="D282" i="1" s="1"/>
  <c r="D283" i="1" s="1"/>
  <c r="D284" i="1" s="1"/>
  <c r="F278" i="1"/>
  <c r="D278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F172" i="1"/>
  <c r="F174" i="1"/>
  <c r="F173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F158" i="1"/>
  <c r="D158" i="1"/>
  <c r="K284" i="1"/>
  <c r="K283" i="1"/>
  <c r="U283" i="1" s="1"/>
  <c r="K282" i="1"/>
  <c r="U282" i="1" s="1"/>
  <c r="K281" i="1"/>
  <c r="U281" i="1" s="1"/>
  <c r="K280" i="1"/>
  <c r="U280" i="1" s="1"/>
  <c r="K279" i="1"/>
  <c r="U279" i="1" s="1"/>
  <c r="K278" i="1"/>
  <c r="U278" i="1" s="1"/>
  <c r="K277" i="1"/>
  <c r="U277" i="1" s="1"/>
  <c r="K276" i="1"/>
  <c r="K275" i="1"/>
  <c r="U275" i="1" s="1"/>
  <c r="K274" i="1"/>
  <c r="U274" i="1" s="1"/>
  <c r="K273" i="1"/>
  <c r="U273" i="1" s="1"/>
  <c r="K272" i="1"/>
  <c r="U272" i="1" s="1"/>
  <c r="K271" i="1"/>
  <c r="U271" i="1" s="1"/>
  <c r="K270" i="1"/>
  <c r="U270" i="1" s="1"/>
  <c r="K269" i="1"/>
  <c r="U269" i="1" s="1"/>
  <c r="K268" i="1"/>
  <c r="U268" i="1" s="1"/>
  <c r="K267" i="1"/>
  <c r="U267" i="1" s="1"/>
  <c r="K266" i="1"/>
  <c r="U266" i="1" s="1"/>
  <c r="K265" i="1"/>
  <c r="U265" i="1" s="1"/>
  <c r="K264" i="1"/>
  <c r="U264" i="1" s="1"/>
  <c r="K263" i="1"/>
  <c r="U263" i="1" s="1"/>
  <c r="K262" i="1"/>
  <c r="U262" i="1" s="1"/>
  <c r="K261" i="1"/>
  <c r="U261" i="1" s="1"/>
  <c r="K260" i="1"/>
  <c r="U260" i="1" s="1"/>
  <c r="K259" i="1"/>
  <c r="U259" i="1" s="1"/>
  <c r="K258" i="1"/>
  <c r="U258" i="1" s="1"/>
  <c r="K257" i="1"/>
  <c r="U257" i="1" s="1"/>
  <c r="K256" i="1"/>
  <c r="U256" i="1" s="1"/>
  <c r="K255" i="1"/>
  <c r="U255" i="1" s="1"/>
  <c r="K254" i="1"/>
  <c r="U254" i="1" s="1"/>
  <c r="K253" i="1"/>
  <c r="U253" i="1" s="1"/>
  <c r="K252" i="1"/>
  <c r="U252" i="1" s="1"/>
  <c r="K251" i="1"/>
  <c r="U251" i="1" s="1"/>
  <c r="K250" i="1"/>
  <c r="U250" i="1" s="1"/>
  <c r="K249" i="1"/>
  <c r="U249" i="1" s="1"/>
  <c r="K248" i="1"/>
  <c r="U248" i="1" s="1"/>
  <c r="K247" i="1"/>
  <c r="U247" i="1" s="1"/>
  <c r="K246" i="1"/>
  <c r="U246" i="1" s="1"/>
  <c r="K245" i="1"/>
  <c r="U245" i="1" s="1"/>
  <c r="K244" i="1"/>
  <c r="U244" i="1" s="1"/>
  <c r="K243" i="1"/>
  <c r="U243" i="1" s="1"/>
  <c r="K242" i="1"/>
  <c r="U242" i="1" s="1"/>
  <c r="K241" i="1"/>
  <c r="U241" i="1" s="1"/>
  <c r="K240" i="1"/>
  <c r="U240" i="1" s="1"/>
  <c r="K239" i="1"/>
  <c r="U239" i="1" s="1"/>
  <c r="K238" i="1"/>
  <c r="U238" i="1" s="1"/>
  <c r="K237" i="1"/>
  <c r="U237" i="1" s="1"/>
  <c r="K236" i="1"/>
  <c r="U236" i="1" s="1"/>
  <c r="K235" i="1"/>
  <c r="U235" i="1" s="1"/>
  <c r="K234" i="1"/>
  <c r="U234" i="1" s="1"/>
  <c r="K233" i="1"/>
  <c r="U233" i="1" s="1"/>
  <c r="K232" i="1"/>
  <c r="U232" i="1" s="1"/>
  <c r="K231" i="1"/>
  <c r="U231" i="1" s="1"/>
  <c r="K230" i="1"/>
  <c r="U230" i="1" s="1"/>
  <c r="K229" i="1"/>
  <c r="U229" i="1" s="1"/>
  <c r="K228" i="1"/>
  <c r="U228" i="1" s="1"/>
  <c r="K227" i="1"/>
  <c r="U227" i="1" s="1"/>
  <c r="K226" i="1"/>
  <c r="U226" i="1" s="1"/>
  <c r="K225" i="1"/>
  <c r="U225" i="1" s="1"/>
  <c r="K224" i="1"/>
  <c r="U224" i="1" s="1"/>
  <c r="K223" i="1"/>
  <c r="U223" i="1" s="1"/>
  <c r="K222" i="1"/>
  <c r="U222" i="1" s="1"/>
  <c r="K221" i="1"/>
  <c r="U221" i="1" s="1"/>
  <c r="K220" i="1"/>
  <c r="U220" i="1" s="1"/>
  <c r="K219" i="1"/>
  <c r="U219" i="1" s="1"/>
  <c r="K218" i="1"/>
  <c r="U218" i="1" s="1"/>
  <c r="K217" i="1"/>
  <c r="U217" i="1" s="1"/>
  <c r="K216" i="1"/>
  <c r="U216" i="1" s="1"/>
  <c r="K215" i="1"/>
  <c r="U215" i="1" s="1"/>
  <c r="K214" i="1"/>
  <c r="U214" i="1" s="1"/>
  <c r="K213" i="1"/>
  <c r="U213" i="1" s="1"/>
  <c r="K212" i="1"/>
  <c r="U212" i="1" s="1"/>
  <c r="K211" i="1"/>
  <c r="U211" i="1" s="1"/>
  <c r="K210" i="1"/>
  <c r="U210" i="1" s="1"/>
  <c r="K209" i="1"/>
  <c r="U209" i="1" s="1"/>
  <c r="K208" i="1"/>
  <c r="U208" i="1" s="1"/>
  <c r="K207" i="1"/>
  <c r="U207" i="1" s="1"/>
  <c r="K206" i="1"/>
  <c r="U206" i="1" s="1"/>
  <c r="K205" i="1"/>
  <c r="U205" i="1" s="1"/>
  <c r="K204" i="1"/>
  <c r="U204" i="1" s="1"/>
  <c r="K203" i="1"/>
  <c r="U203" i="1" s="1"/>
  <c r="K202" i="1"/>
  <c r="U202" i="1" s="1"/>
  <c r="K201" i="1"/>
  <c r="U201" i="1" s="1"/>
  <c r="K200" i="1"/>
  <c r="U200" i="1" s="1"/>
  <c r="K199" i="1"/>
  <c r="U199" i="1" s="1"/>
  <c r="K198" i="1"/>
  <c r="U198" i="1" s="1"/>
  <c r="K197" i="1"/>
  <c r="U197" i="1" s="1"/>
  <c r="K196" i="1"/>
  <c r="U196" i="1" s="1"/>
  <c r="K195" i="1"/>
  <c r="K194" i="1"/>
  <c r="U194" i="1" s="1"/>
  <c r="K193" i="1"/>
  <c r="K192" i="1"/>
  <c r="U192" i="1" s="1"/>
  <c r="K191" i="1"/>
  <c r="K190" i="1"/>
  <c r="U190" i="1" s="1"/>
  <c r="K189" i="1"/>
  <c r="U189" i="1" s="1"/>
  <c r="K188" i="1"/>
  <c r="K187" i="1"/>
  <c r="U187" i="1" s="1"/>
  <c r="K186" i="1"/>
  <c r="U186" i="1" s="1"/>
  <c r="K185" i="1"/>
  <c r="U185" i="1" s="1"/>
  <c r="K184" i="1"/>
  <c r="U184" i="1" s="1"/>
  <c r="K183" i="1"/>
  <c r="U183" i="1" s="1"/>
  <c r="K182" i="1"/>
  <c r="U182" i="1" s="1"/>
  <c r="K181" i="1"/>
  <c r="U181" i="1" s="1"/>
  <c r="K180" i="1"/>
  <c r="U180" i="1" s="1"/>
  <c r="K179" i="1"/>
  <c r="U179" i="1" s="1"/>
  <c r="K178" i="1"/>
  <c r="U178" i="1" s="1"/>
  <c r="K177" i="1"/>
  <c r="U177" i="1" s="1"/>
  <c r="K176" i="1"/>
  <c r="U176" i="1" s="1"/>
  <c r="K175" i="1"/>
  <c r="U175" i="1" s="1"/>
  <c r="K174" i="1"/>
  <c r="U174" i="1" s="1"/>
  <c r="K173" i="1"/>
  <c r="U173" i="1" s="1"/>
  <c r="K172" i="1"/>
  <c r="U172" i="1" s="1"/>
  <c r="K171" i="1"/>
  <c r="U171" i="1" s="1"/>
  <c r="K170" i="1"/>
  <c r="U170" i="1" s="1"/>
  <c r="K169" i="1"/>
  <c r="U169" i="1" s="1"/>
  <c r="K168" i="1"/>
  <c r="U168" i="1" s="1"/>
  <c r="K167" i="1"/>
  <c r="U167" i="1" s="1"/>
  <c r="K166" i="1"/>
  <c r="U166" i="1" s="1"/>
  <c r="K165" i="1"/>
  <c r="U165" i="1" s="1"/>
  <c r="K164" i="1"/>
  <c r="U164" i="1" s="1"/>
  <c r="K163" i="1"/>
  <c r="U163" i="1" s="1"/>
  <c r="K162" i="1"/>
  <c r="U162" i="1" s="1"/>
  <c r="K161" i="1"/>
  <c r="U161" i="1" s="1"/>
  <c r="K160" i="1"/>
  <c r="U160" i="1" s="1"/>
  <c r="K159" i="1"/>
  <c r="U159" i="1" s="1"/>
  <c r="K158" i="1"/>
  <c r="U158" i="1" s="1"/>
  <c r="K157" i="1"/>
  <c r="U157" i="1" s="1"/>
  <c r="K156" i="1"/>
  <c r="U156" i="1" s="1"/>
  <c r="K155" i="1"/>
  <c r="U155" i="1" s="1"/>
  <c r="K154" i="1"/>
  <c r="U154" i="1" s="1"/>
  <c r="K153" i="1"/>
  <c r="U153" i="1" s="1"/>
  <c r="K152" i="1"/>
  <c r="U152" i="1" s="1"/>
  <c r="K151" i="1"/>
  <c r="U151" i="1" s="1"/>
  <c r="K150" i="1"/>
  <c r="U150" i="1" s="1"/>
  <c r="K149" i="1"/>
  <c r="U149" i="1" s="1"/>
  <c r="K148" i="1"/>
  <c r="U148" i="1" s="1"/>
  <c r="K147" i="1"/>
  <c r="U147" i="1" s="1"/>
  <c r="K146" i="1"/>
  <c r="U146" i="1" s="1"/>
  <c r="K145" i="1"/>
  <c r="U145" i="1" s="1"/>
  <c r="K144" i="1"/>
  <c r="U144" i="1" s="1"/>
  <c r="K143" i="1"/>
  <c r="U143" i="1" s="1"/>
  <c r="K142" i="1"/>
  <c r="U142" i="1" s="1"/>
  <c r="K141" i="1"/>
  <c r="U141" i="1" s="1"/>
  <c r="I141" i="1"/>
  <c r="I284" i="1"/>
  <c r="I283" i="1"/>
  <c r="I282" i="1"/>
  <c r="I281" i="1"/>
  <c r="I280" i="1"/>
  <c r="I279" i="1"/>
  <c r="T279" i="1" s="1"/>
  <c r="I278" i="1"/>
  <c r="T278" i="1" s="1"/>
  <c r="I277" i="1"/>
  <c r="T277" i="1" s="1"/>
  <c r="I276" i="1"/>
  <c r="T276" i="1" s="1"/>
  <c r="I275" i="1"/>
  <c r="T275" i="1" s="1"/>
  <c r="I274" i="1"/>
  <c r="T274" i="1" s="1"/>
  <c r="I273" i="1"/>
  <c r="T273" i="1" s="1"/>
  <c r="I272" i="1"/>
  <c r="T272" i="1" s="1"/>
  <c r="I271" i="1"/>
  <c r="T271" i="1" s="1"/>
  <c r="I270" i="1"/>
  <c r="T270" i="1" s="1"/>
  <c r="I269" i="1"/>
  <c r="T269" i="1" s="1"/>
  <c r="I268" i="1"/>
  <c r="T268" i="1" s="1"/>
  <c r="I267" i="1"/>
  <c r="T267" i="1" s="1"/>
  <c r="I266" i="1"/>
  <c r="T266" i="1" s="1"/>
  <c r="I265" i="1"/>
  <c r="T265" i="1" s="1"/>
  <c r="I264" i="1"/>
  <c r="T264" i="1" s="1"/>
  <c r="I263" i="1"/>
  <c r="T263" i="1" s="1"/>
  <c r="I262" i="1"/>
  <c r="T262" i="1" s="1"/>
  <c r="I261" i="1"/>
  <c r="T261" i="1" s="1"/>
  <c r="I260" i="1"/>
  <c r="T260" i="1" s="1"/>
  <c r="I259" i="1"/>
  <c r="T259" i="1" s="1"/>
  <c r="I258" i="1"/>
  <c r="T258" i="1" s="1"/>
  <c r="I257" i="1"/>
  <c r="T257" i="1" s="1"/>
  <c r="I256" i="1"/>
  <c r="T256" i="1" s="1"/>
  <c r="I255" i="1"/>
  <c r="T255" i="1" s="1"/>
  <c r="I254" i="1"/>
  <c r="T254" i="1" s="1"/>
  <c r="I253" i="1"/>
  <c r="T253" i="1" s="1"/>
  <c r="I252" i="1"/>
  <c r="T252" i="1" s="1"/>
  <c r="I251" i="1"/>
  <c r="T251" i="1" s="1"/>
  <c r="I250" i="1"/>
  <c r="T250" i="1" s="1"/>
  <c r="I249" i="1"/>
  <c r="T249" i="1" s="1"/>
  <c r="I248" i="1"/>
  <c r="T248" i="1" s="1"/>
  <c r="I247" i="1"/>
  <c r="T247" i="1" s="1"/>
  <c r="I246" i="1"/>
  <c r="T246" i="1" s="1"/>
  <c r="I245" i="1"/>
  <c r="T245" i="1" s="1"/>
  <c r="I244" i="1"/>
  <c r="T244" i="1" s="1"/>
  <c r="I243" i="1"/>
  <c r="T243" i="1" s="1"/>
  <c r="I242" i="1"/>
  <c r="T242" i="1" s="1"/>
  <c r="I241" i="1"/>
  <c r="T241" i="1" s="1"/>
  <c r="I240" i="1"/>
  <c r="T240" i="1" s="1"/>
  <c r="I239" i="1"/>
  <c r="T239" i="1" s="1"/>
  <c r="I238" i="1"/>
  <c r="T238" i="1" s="1"/>
  <c r="I237" i="1"/>
  <c r="T237" i="1" s="1"/>
  <c r="I236" i="1"/>
  <c r="T236" i="1" s="1"/>
  <c r="I235" i="1"/>
  <c r="T235" i="1" s="1"/>
  <c r="I234" i="1"/>
  <c r="T234" i="1" s="1"/>
  <c r="I233" i="1"/>
  <c r="T233" i="1" s="1"/>
  <c r="I232" i="1"/>
  <c r="T232" i="1" s="1"/>
  <c r="I231" i="1"/>
  <c r="T231" i="1" s="1"/>
  <c r="I230" i="1"/>
  <c r="T230" i="1" s="1"/>
  <c r="I229" i="1"/>
  <c r="T229" i="1" s="1"/>
  <c r="I228" i="1"/>
  <c r="T228" i="1" s="1"/>
  <c r="I227" i="1"/>
  <c r="T227" i="1" s="1"/>
  <c r="I226" i="1"/>
  <c r="T226" i="1" s="1"/>
  <c r="I225" i="1"/>
  <c r="T225" i="1" s="1"/>
  <c r="I224" i="1"/>
  <c r="T224" i="1" s="1"/>
  <c r="I223" i="1"/>
  <c r="T223" i="1" s="1"/>
  <c r="I222" i="1"/>
  <c r="T222" i="1" s="1"/>
  <c r="I221" i="1"/>
  <c r="T221" i="1" s="1"/>
  <c r="I220" i="1"/>
  <c r="T220" i="1" s="1"/>
  <c r="I219" i="1"/>
  <c r="T219" i="1" s="1"/>
  <c r="I218" i="1"/>
  <c r="T218" i="1" s="1"/>
  <c r="I217" i="1"/>
  <c r="T217" i="1" s="1"/>
  <c r="I216" i="1"/>
  <c r="T216" i="1" s="1"/>
  <c r="I215" i="1"/>
  <c r="T215" i="1" s="1"/>
  <c r="I214" i="1"/>
  <c r="T214" i="1" s="1"/>
  <c r="I213" i="1"/>
  <c r="T213" i="1" s="1"/>
  <c r="I212" i="1"/>
  <c r="T212" i="1" s="1"/>
  <c r="I211" i="1"/>
  <c r="T211" i="1" s="1"/>
  <c r="I210" i="1"/>
  <c r="T210" i="1" s="1"/>
  <c r="I209" i="1"/>
  <c r="T209" i="1" s="1"/>
  <c r="I208" i="1"/>
  <c r="T208" i="1" s="1"/>
  <c r="I207" i="1"/>
  <c r="T207" i="1" s="1"/>
  <c r="I206" i="1"/>
  <c r="T206" i="1" s="1"/>
  <c r="I205" i="1"/>
  <c r="T205" i="1" s="1"/>
  <c r="I204" i="1"/>
  <c r="T204" i="1" s="1"/>
  <c r="I203" i="1"/>
  <c r="T203" i="1" s="1"/>
  <c r="I202" i="1"/>
  <c r="T202" i="1" s="1"/>
  <c r="I201" i="1"/>
  <c r="T201" i="1" s="1"/>
  <c r="I200" i="1"/>
  <c r="T200" i="1" s="1"/>
  <c r="I199" i="1"/>
  <c r="I198" i="1"/>
  <c r="T198" i="1" s="1"/>
  <c r="I197" i="1"/>
  <c r="I196" i="1"/>
  <c r="T196" i="1" s="1"/>
  <c r="I195" i="1"/>
  <c r="T195" i="1" s="1"/>
  <c r="I194" i="1"/>
  <c r="T194" i="1" s="1"/>
  <c r="I193" i="1"/>
  <c r="I192" i="1"/>
  <c r="T192" i="1" s="1"/>
  <c r="I191" i="1"/>
  <c r="I190" i="1"/>
  <c r="I189" i="1"/>
  <c r="I188" i="1"/>
  <c r="I187" i="1"/>
  <c r="I186" i="1"/>
  <c r="T186" i="1" s="1"/>
  <c r="I185" i="1"/>
  <c r="I184" i="1"/>
  <c r="I183" i="1"/>
  <c r="I182" i="1"/>
  <c r="T182" i="1" s="1"/>
  <c r="I181" i="1"/>
  <c r="T181" i="1" s="1"/>
  <c r="I180" i="1"/>
  <c r="T180" i="1" s="1"/>
  <c r="I179" i="1"/>
  <c r="I178" i="1"/>
  <c r="T178" i="1" s="1"/>
  <c r="I177" i="1"/>
  <c r="I176" i="1"/>
  <c r="T176" i="1" s="1"/>
  <c r="I175" i="1"/>
  <c r="I174" i="1"/>
  <c r="I173" i="1"/>
  <c r="T173" i="1" s="1"/>
  <c r="I172" i="1"/>
  <c r="I171" i="1"/>
  <c r="T171" i="1" s="1"/>
  <c r="I170" i="1"/>
  <c r="T170" i="1" s="1"/>
  <c r="I169" i="1"/>
  <c r="T169" i="1" s="1"/>
  <c r="I168" i="1"/>
  <c r="T168" i="1" s="1"/>
  <c r="I167" i="1"/>
  <c r="T167" i="1" s="1"/>
  <c r="I166" i="1"/>
  <c r="T166" i="1" s="1"/>
  <c r="I165" i="1"/>
  <c r="T165" i="1" s="1"/>
  <c r="I164" i="1"/>
  <c r="T164" i="1" s="1"/>
  <c r="I163" i="1"/>
  <c r="I162" i="1"/>
  <c r="I161" i="1"/>
  <c r="T161" i="1" s="1"/>
  <c r="I160" i="1"/>
  <c r="T160" i="1" s="1"/>
  <c r="I159" i="1"/>
  <c r="I158" i="1"/>
  <c r="T158" i="1" s="1"/>
  <c r="I157" i="1"/>
  <c r="I156" i="1"/>
  <c r="T156" i="1" s="1"/>
  <c r="I155" i="1"/>
  <c r="I154" i="1"/>
  <c r="T154" i="1" s="1"/>
  <c r="I153" i="1"/>
  <c r="T153" i="1" s="1"/>
  <c r="I152" i="1"/>
  <c r="T152" i="1" s="1"/>
  <c r="I151" i="1"/>
  <c r="T151" i="1" s="1"/>
  <c r="I150" i="1"/>
  <c r="T150" i="1" s="1"/>
  <c r="I149" i="1"/>
  <c r="T149" i="1" s="1"/>
  <c r="I148" i="1"/>
  <c r="T148" i="1" s="1"/>
  <c r="I147" i="1"/>
  <c r="T147" i="1" s="1"/>
  <c r="I146" i="1"/>
  <c r="T146" i="1" s="1"/>
  <c r="I145" i="1"/>
  <c r="T145" i="1" s="1"/>
  <c r="I144" i="1"/>
  <c r="T144" i="1" s="1"/>
  <c r="I143" i="1"/>
  <c r="T143" i="1" s="1"/>
  <c r="I142" i="1"/>
  <c r="T141" i="1"/>
  <c r="E141" i="1"/>
  <c r="R141" i="1" s="1"/>
  <c r="J135" i="1"/>
  <c r="I135" i="1"/>
  <c r="H135" i="1"/>
  <c r="G135" i="1"/>
  <c r="F135" i="1"/>
  <c r="E135" i="1"/>
  <c r="J136" i="1"/>
  <c r="I136" i="1"/>
  <c r="H136" i="1"/>
  <c r="G136" i="1"/>
  <c r="F136" i="1"/>
  <c r="E136" i="1"/>
  <c r="G284" i="1"/>
  <c r="G283" i="1"/>
  <c r="G282" i="1"/>
  <c r="G281" i="1"/>
  <c r="G280" i="1"/>
  <c r="G279" i="1"/>
  <c r="S279" i="1" s="1"/>
  <c r="G278" i="1"/>
  <c r="S278" i="1" s="1"/>
  <c r="G277" i="1"/>
  <c r="S277" i="1" s="1"/>
  <c r="G276" i="1"/>
  <c r="S276" i="1" s="1"/>
  <c r="G275" i="1"/>
  <c r="S275" i="1" s="1"/>
  <c r="G274" i="1"/>
  <c r="S274" i="1" s="1"/>
  <c r="G273" i="1"/>
  <c r="S273" i="1" s="1"/>
  <c r="G272" i="1"/>
  <c r="G271" i="1"/>
  <c r="S271" i="1" s="1"/>
  <c r="G270" i="1"/>
  <c r="S270" i="1" s="1"/>
  <c r="G269" i="1"/>
  <c r="S269" i="1" s="1"/>
  <c r="G268" i="1"/>
  <c r="S268" i="1" s="1"/>
  <c r="G267" i="1"/>
  <c r="S267" i="1" s="1"/>
  <c r="G266" i="1"/>
  <c r="S266" i="1" s="1"/>
  <c r="G265" i="1"/>
  <c r="S265" i="1" s="1"/>
  <c r="G264" i="1"/>
  <c r="G263" i="1"/>
  <c r="S263" i="1" s="1"/>
  <c r="G262" i="1"/>
  <c r="S262" i="1" s="1"/>
  <c r="G261" i="1"/>
  <c r="S261" i="1" s="1"/>
  <c r="G260" i="1"/>
  <c r="S260" i="1" s="1"/>
  <c r="G259" i="1"/>
  <c r="S259" i="1" s="1"/>
  <c r="G258" i="1"/>
  <c r="S258" i="1" s="1"/>
  <c r="G257" i="1"/>
  <c r="S257" i="1" s="1"/>
  <c r="G256" i="1"/>
  <c r="S256" i="1" s="1"/>
  <c r="G255" i="1"/>
  <c r="S255" i="1" s="1"/>
  <c r="G254" i="1"/>
  <c r="S254" i="1" s="1"/>
  <c r="G253" i="1"/>
  <c r="S253" i="1" s="1"/>
  <c r="G252" i="1"/>
  <c r="G251" i="1"/>
  <c r="S251" i="1" s="1"/>
  <c r="G250" i="1"/>
  <c r="S250" i="1" s="1"/>
  <c r="G249" i="1"/>
  <c r="S249" i="1" s="1"/>
  <c r="G248" i="1"/>
  <c r="S248" i="1" s="1"/>
  <c r="G247" i="1"/>
  <c r="S247" i="1" s="1"/>
  <c r="G246" i="1"/>
  <c r="S246" i="1" s="1"/>
  <c r="G245" i="1"/>
  <c r="S245" i="1" s="1"/>
  <c r="G244" i="1"/>
  <c r="G243" i="1"/>
  <c r="S243" i="1" s="1"/>
  <c r="G242" i="1"/>
  <c r="S242" i="1" s="1"/>
  <c r="G241" i="1"/>
  <c r="S241" i="1" s="1"/>
  <c r="G240" i="1"/>
  <c r="S240" i="1" s="1"/>
  <c r="G239" i="1"/>
  <c r="S239" i="1" s="1"/>
  <c r="G238" i="1"/>
  <c r="S238" i="1" s="1"/>
  <c r="G237" i="1"/>
  <c r="S237" i="1" s="1"/>
  <c r="G236" i="1"/>
  <c r="G235" i="1"/>
  <c r="G234" i="1"/>
  <c r="S234" i="1" s="1"/>
  <c r="G233" i="1"/>
  <c r="S233" i="1" s="1"/>
  <c r="G232" i="1"/>
  <c r="S232" i="1" s="1"/>
  <c r="G231" i="1"/>
  <c r="S231" i="1" s="1"/>
  <c r="G230" i="1"/>
  <c r="S230" i="1" s="1"/>
  <c r="G229" i="1"/>
  <c r="S229" i="1" s="1"/>
  <c r="G228" i="1"/>
  <c r="G227" i="1"/>
  <c r="G226" i="1"/>
  <c r="S226" i="1" s="1"/>
  <c r="G225" i="1"/>
  <c r="S225" i="1" s="1"/>
  <c r="G224" i="1"/>
  <c r="S224" i="1" s="1"/>
  <c r="G223" i="1"/>
  <c r="S223" i="1" s="1"/>
  <c r="G222" i="1"/>
  <c r="S222" i="1" s="1"/>
  <c r="G221" i="1"/>
  <c r="S221" i="1" s="1"/>
  <c r="G220" i="1"/>
  <c r="S220" i="1" s="1"/>
  <c r="G219" i="1"/>
  <c r="S219" i="1" s="1"/>
  <c r="G218" i="1"/>
  <c r="G217" i="1"/>
  <c r="S217" i="1" s="1"/>
  <c r="G216" i="1"/>
  <c r="S216" i="1" s="1"/>
  <c r="G215" i="1"/>
  <c r="S215" i="1" s="1"/>
  <c r="G214" i="1"/>
  <c r="S214" i="1" s="1"/>
  <c r="G213" i="1"/>
  <c r="S213" i="1" s="1"/>
  <c r="G212" i="1"/>
  <c r="S212" i="1" s="1"/>
  <c r="G211" i="1"/>
  <c r="S211" i="1" s="1"/>
  <c r="G210" i="1"/>
  <c r="G209" i="1"/>
  <c r="S209" i="1" s="1"/>
  <c r="G208" i="1"/>
  <c r="S208" i="1" s="1"/>
  <c r="G207" i="1"/>
  <c r="S207" i="1" s="1"/>
  <c r="G206" i="1"/>
  <c r="S206" i="1" s="1"/>
  <c r="G205" i="1"/>
  <c r="S205" i="1" s="1"/>
  <c r="G204" i="1"/>
  <c r="S204" i="1" s="1"/>
  <c r="G203" i="1"/>
  <c r="S203" i="1" s="1"/>
  <c r="G202" i="1"/>
  <c r="S202" i="1" s="1"/>
  <c r="G201" i="1"/>
  <c r="S201" i="1" s="1"/>
  <c r="G200" i="1"/>
  <c r="S200" i="1" s="1"/>
  <c r="G199" i="1"/>
  <c r="S199" i="1" s="1"/>
  <c r="G198" i="1"/>
  <c r="S198" i="1" s="1"/>
  <c r="G197" i="1"/>
  <c r="S197" i="1" s="1"/>
  <c r="G196" i="1"/>
  <c r="S196" i="1" s="1"/>
  <c r="G195" i="1"/>
  <c r="S195" i="1" s="1"/>
  <c r="G194" i="1"/>
  <c r="S194" i="1" s="1"/>
  <c r="G193" i="1"/>
  <c r="S193" i="1" s="1"/>
  <c r="G192" i="1"/>
  <c r="S192" i="1" s="1"/>
  <c r="G191" i="1"/>
  <c r="S191" i="1" s="1"/>
  <c r="G190" i="1"/>
  <c r="S190" i="1" s="1"/>
  <c r="G189" i="1"/>
  <c r="S189" i="1" s="1"/>
  <c r="G188" i="1"/>
  <c r="S188" i="1" s="1"/>
  <c r="G187" i="1"/>
  <c r="S187" i="1" s="1"/>
  <c r="G186" i="1"/>
  <c r="S186" i="1" s="1"/>
  <c r="G185" i="1"/>
  <c r="G184" i="1"/>
  <c r="S184" i="1" s="1"/>
  <c r="G183" i="1"/>
  <c r="S183" i="1" s="1"/>
  <c r="G182" i="1"/>
  <c r="S182" i="1" s="1"/>
  <c r="G181" i="1"/>
  <c r="S181" i="1" s="1"/>
  <c r="G180" i="1"/>
  <c r="S180" i="1" s="1"/>
  <c r="G179" i="1"/>
  <c r="S179" i="1" s="1"/>
  <c r="G178" i="1"/>
  <c r="S178" i="1" s="1"/>
  <c r="G177" i="1"/>
  <c r="G176" i="1"/>
  <c r="S176" i="1" s="1"/>
  <c r="G175" i="1"/>
  <c r="S175" i="1" s="1"/>
  <c r="G174" i="1"/>
  <c r="S174" i="1" s="1"/>
  <c r="G173" i="1"/>
  <c r="S173" i="1" s="1"/>
  <c r="G172" i="1"/>
  <c r="S172" i="1" s="1"/>
  <c r="G171" i="1"/>
  <c r="S171" i="1" s="1"/>
  <c r="G170" i="1"/>
  <c r="S170" i="1" s="1"/>
  <c r="G169" i="1"/>
  <c r="S169" i="1" s="1"/>
  <c r="G168" i="1"/>
  <c r="S168" i="1" s="1"/>
  <c r="G167" i="1"/>
  <c r="G166" i="1"/>
  <c r="S166" i="1" s="1"/>
  <c r="G165" i="1"/>
  <c r="S165" i="1" s="1"/>
  <c r="G164" i="1"/>
  <c r="S164" i="1" s="1"/>
  <c r="G163" i="1"/>
  <c r="S163" i="1" s="1"/>
  <c r="G162" i="1"/>
  <c r="S162" i="1" s="1"/>
  <c r="G161" i="1"/>
  <c r="S161" i="1" s="1"/>
  <c r="G160" i="1"/>
  <c r="S160" i="1" s="1"/>
  <c r="G159" i="1"/>
  <c r="G158" i="1"/>
  <c r="S158" i="1" s="1"/>
  <c r="G157" i="1"/>
  <c r="S157" i="1" s="1"/>
  <c r="G156" i="1"/>
  <c r="S156" i="1" s="1"/>
  <c r="G155" i="1"/>
  <c r="S155" i="1" s="1"/>
  <c r="G154" i="1"/>
  <c r="S154" i="1" s="1"/>
  <c r="G153" i="1"/>
  <c r="S153" i="1" s="1"/>
  <c r="G152" i="1"/>
  <c r="S152" i="1" s="1"/>
  <c r="G151" i="1"/>
  <c r="S151" i="1" s="1"/>
  <c r="G150" i="1"/>
  <c r="S150" i="1" s="1"/>
  <c r="G149" i="1"/>
  <c r="S149" i="1" s="1"/>
  <c r="G148" i="1"/>
  <c r="S148" i="1" s="1"/>
  <c r="G147" i="1"/>
  <c r="S147" i="1" s="1"/>
  <c r="G146" i="1"/>
  <c r="S146" i="1" s="1"/>
  <c r="G145" i="1"/>
  <c r="S145" i="1" s="1"/>
  <c r="G144" i="1"/>
  <c r="S144" i="1" s="1"/>
  <c r="G143" i="1"/>
  <c r="S143" i="1" s="1"/>
  <c r="G142" i="1"/>
  <c r="S142" i="1" s="1"/>
  <c r="G141" i="1"/>
  <c r="S141" i="1" s="1"/>
  <c r="E284" i="1"/>
  <c r="E283" i="1"/>
  <c r="E282" i="1"/>
  <c r="E281" i="1"/>
  <c r="E280" i="1"/>
  <c r="E279" i="1"/>
  <c r="R279" i="1" s="1"/>
  <c r="E278" i="1"/>
  <c r="R278" i="1" s="1"/>
  <c r="E277" i="1"/>
  <c r="R277" i="1" s="1"/>
  <c r="E276" i="1"/>
  <c r="R276" i="1" s="1"/>
  <c r="E275" i="1"/>
  <c r="R275" i="1" s="1"/>
  <c r="E274" i="1"/>
  <c r="R274" i="1" s="1"/>
  <c r="E273" i="1"/>
  <c r="R273" i="1" s="1"/>
  <c r="E272" i="1"/>
  <c r="R272" i="1" s="1"/>
  <c r="E271" i="1"/>
  <c r="R271" i="1" s="1"/>
  <c r="E270" i="1"/>
  <c r="R270" i="1" s="1"/>
  <c r="E269" i="1"/>
  <c r="E268" i="1"/>
  <c r="R268" i="1" s="1"/>
  <c r="E267" i="1"/>
  <c r="R267" i="1" s="1"/>
  <c r="E266" i="1"/>
  <c r="R266" i="1" s="1"/>
  <c r="E265" i="1"/>
  <c r="R265" i="1" s="1"/>
  <c r="E264" i="1"/>
  <c r="R264" i="1" s="1"/>
  <c r="E263" i="1"/>
  <c r="R263" i="1" s="1"/>
  <c r="E262" i="1"/>
  <c r="R262" i="1" s="1"/>
  <c r="E261" i="1"/>
  <c r="E260" i="1"/>
  <c r="R260" i="1" s="1"/>
  <c r="E259" i="1"/>
  <c r="R259" i="1" s="1"/>
  <c r="E258" i="1"/>
  <c r="R258" i="1" s="1"/>
  <c r="E257" i="1"/>
  <c r="R257" i="1" s="1"/>
  <c r="E256" i="1"/>
  <c r="R256" i="1" s="1"/>
  <c r="E255" i="1"/>
  <c r="R255" i="1" s="1"/>
  <c r="E254" i="1"/>
  <c r="R254" i="1" s="1"/>
  <c r="E253" i="1"/>
  <c r="R253" i="1" s="1"/>
  <c r="E252" i="1"/>
  <c r="E251" i="1"/>
  <c r="R251" i="1" s="1"/>
  <c r="E250" i="1"/>
  <c r="R250" i="1" s="1"/>
  <c r="E249" i="1"/>
  <c r="R249" i="1" s="1"/>
  <c r="E248" i="1"/>
  <c r="R248" i="1" s="1"/>
  <c r="E247" i="1"/>
  <c r="R247" i="1" s="1"/>
  <c r="E246" i="1"/>
  <c r="R246" i="1" s="1"/>
  <c r="E245" i="1"/>
  <c r="R245" i="1" s="1"/>
  <c r="E244" i="1"/>
  <c r="E243" i="1"/>
  <c r="R243" i="1" s="1"/>
  <c r="E242" i="1"/>
  <c r="R242" i="1" s="1"/>
  <c r="E241" i="1"/>
  <c r="R241" i="1" s="1"/>
  <c r="E240" i="1"/>
  <c r="R240" i="1" s="1"/>
  <c r="E239" i="1"/>
  <c r="R239" i="1" s="1"/>
  <c r="E238" i="1"/>
  <c r="R238" i="1" s="1"/>
  <c r="E237" i="1"/>
  <c r="R237" i="1" s="1"/>
  <c r="E236" i="1"/>
  <c r="E235" i="1"/>
  <c r="R235" i="1" s="1"/>
  <c r="E234" i="1"/>
  <c r="R234" i="1" s="1"/>
  <c r="E233" i="1"/>
  <c r="R233" i="1" s="1"/>
  <c r="E232" i="1"/>
  <c r="R232" i="1" s="1"/>
  <c r="E231" i="1"/>
  <c r="R231" i="1" s="1"/>
  <c r="E230" i="1"/>
  <c r="R230" i="1" s="1"/>
  <c r="E229" i="1"/>
  <c r="R229" i="1" s="1"/>
  <c r="E228" i="1"/>
  <c r="E227" i="1"/>
  <c r="R227" i="1" s="1"/>
  <c r="E226" i="1"/>
  <c r="R226" i="1" s="1"/>
  <c r="E225" i="1"/>
  <c r="R225" i="1" s="1"/>
  <c r="E224" i="1"/>
  <c r="R224" i="1" s="1"/>
  <c r="E223" i="1"/>
  <c r="R223" i="1" s="1"/>
  <c r="E222" i="1"/>
  <c r="R222" i="1" s="1"/>
  <c r="E221" i="1"/>
  <c r="R221" i="1" s="1"/>
  <c r="E220" i="1"/>
  <c r="R220" i="1" s="1"/>
  <c r="E219" i="1"/>
  <c r="R219" i="1" s="1"/>
  <c r="E218" i="1"/>
  <c r="R218" i="1" s="1"/>
  <c r="E217" i="1"/>
  <c r="R217" i="1" s="1"/>
  <c r="E216" i="1"/>
  <c r="R216" i="1" s="1"/>
  <c r="E215" i="1"/>
  <c r="R215" i="1" s="1"/>
  <c r="E214" i="1"/>
  <c r="R214" i="1" s="1"/>
  <c r="E213" i="1"/>
  <c r="R213" i="1" s="1"/>
  <c r="E212" i="1"/>
  <c r="R212" i="1" s="1"/>
  <c r="E211" i="1"/>
  <c r="R211" i="1" s="1"/>
  <c r="E210" i="1"/>
  <c r="R210" i="1" s="1"/>
  <c r="E209" i="1"/>
  <c r="R209" i="1" s="1"/>
  <c r="E208" i="1"/>
  <c r="R208" i="1" s="1"/>
  <c r="E207" i="1"/>
  <c r="R207" i="1" s="1"/>
  <c r="E206" i="1"/>
  <c r="R206" i="1" s="1"/>
  <c r="E205" i="1"/>
  <c r="R205" i="1" s="1"/>
  <c r="E204" i="1"/>
  <c r="R204" i="1" s="1"/>
  <c r="E203" i="1"/>
  <c r="R203" i="1" s="1"/>
  <c r="E202" i="1"/>
  <c r="R202" i="1" s="1"/>
  <c r="E201" i="1"/>
  <c r="E200" i="1"/>
  <c r="R200" i="1" s="1"/>
  <c r="E199" i="1"/>
  <c r="R199" i="1" s="1"/>
  <c r="E198" i="1"/>
  <c r="R198" i="1" s="1"/>
  <c r="E197" i="1"/>
  <c r="R197" i="1" s="1"/>
  <c r="E196" i="1"/>
  <c r="R196" i="1" s="1"/>
  <c r="E195" i="1"/>
  <c r="R195" i="1" s="1"/>
  <c r="E194" i="1"/>
  <c r="R194" i="1" s="1"/>
  <c r="E193" i="1"/>
  <c r="E192" i="1"/>
  <c r="R192" i="1" s="1"/>
  <c r="E191" i="1"/>
  <c r="R191" i="1" s="1"/>
  <c r="E190" i="1"/>
  <c r="R190" i="1" s="1"/>
  <c r="E189" i="1"/>
  <c r="R189" i="1" s="1"/>
  <c r="E188" i="1"/>
  <c r="R188" i="1" s="1"/>
  <c r="E187" i="1"/>
  <c r="R187" i="1" s="1"/>
  <c r="E186" i="1"/>
  <c r="R186" i="1" s="1"/>
  <c r="E185" i="1"/>
  <c r="R185" i="1" s="1"/>
  <c r="E184" i="1"/>
  <c r="E183" i="1"/>
  <c r="R183" i="1" s="1"/>
  <c r="E182" i="1"/>
  <c r="R182" i="1" s="1"/>
  <c r="E181" i="1"/>
  <c r="R181" i="1" s="1"/>
  <c r="E180" i="1"/>
  <c r="R180" i="1" s="1"/>
  <c r="E179" i="1"/>
  <c r="R179" i="1" s="1"/>
  <c r="E178" i="1"/>
  <c r="R178" i="1" s="1"/>
  <c r="E177" i="1"/>
  <c r="R177" i="1" s="1"/>
  <c r="E176" i="1"/>
  <c r="E175" i="1"/>
  <c r="R175" i="1" s="1"/>
  <c r="E174" i="1"/>
  <c r="R174" i="1" s="1"/>
  <c r="E173" i="1"/>
  <c r="R173" i="1" s="1"/>
  <c r="E172" i="1"/>
  <c r="R172" i="1" s="1"/>
  <c r="E171" i="1"/>
  <c r="R171" i="1" s="1"/>
  <c r="E170" i="1"/>
  <c r="R170" i="1" s="1"/>
  <c r="E169" i="1"/>
  <c r="R169" i="1" s="1"/>
  <c r="E168" i="1"/>
  <c r="E167" i="1"/>
  <c r="R167" i="1" s="1"/>
  <c r="E166" i="1"/>
  <c r="R166" i="1" s="1"/>
  <c r="E165" i="1"/>
  <c r="R165" i="1" s="1"/>
  <c r="E164" i="1"/>
  <c r="R164" i="1" s="1"/>
  <c r="E163" i="1"/>
  <c r="R163" i="1" s="1"/>
  <c r="E162" i="1"/>
  <c r="R162" i="1" s="1"/>
  <c r="E161" i="1"/>
  <c r="R161" i="1" s="1"/>
  <c r="E160" i="1"/>
  <c r="E159" i="1"/>
  <c r="R159" i="1" s="1"/>
  <c r="E158" i="1"/>
  <c r="R158" i="1" s="1"/>
  <c r="E157" i="1"/>
  <c r="R157" i="1" s="1"/>
  <c r="E156" i="1"/>
  <c r="R156" i="1" s="1"/>
  <c r="E155" i="1"/>
  <c r="R155" i="1" s="1"/>
  <c r="E154" i="1"/>
  <c r="R154" i="1" s="1"/>
  <c r="E153" i="1"/>
  <c r="R153" i="1" s="1"/>
  <c r="E152" i="1"/>
  <c r="R152" i="1" s="1"/>
  <c r="E151" i="1"/>
  <c r="R151" i="1" s="1"/>
  <c r="E150" i="1"/>
  <c r="R150" i="1" s="1"/>
  <c r="E149" i="1"/>
  <c r="R149" i="1" s="1"/>
  <c r="E148" i="1"/>
  <c r="R148" i="1" s="1"/>
  <c r="E147" i="1"/>
  <c r="R147" i="1" s="1"/>
  <c r="E146" i="1"/>
  <c r="R146" i="1" s="1"/>
  <c r="E145" i="1"/>
  <c r="R145" i="1" s="1"/>
  <c r="E144" i="1"/>
  <c r="R144" i="1" s="1"/>
  <c r="E143" i="1"/>
  <c r="R143" i="1" s="1"/>
  <c r="E142" i="1"/>
  <c r="R142" i="1" s="1"/>
  <c r="X284" i="1"/>
  <c r="W284" i="1"/>
  <c r="V284" i="1"/>
  <c r="U284" i="1"/>
  <c r="X283" i="1"/>
  <c r="W283" i="1"/>
  <c r="V283" i="1"/>
  <c r="X282" i="1"/>
  <c r="W282" i="1"/>
  <c r="V282" i="1"/>
  <c r="X281" i="1"/>
  <c r="W281" i="1"/>
  <c r="V281" i="1"/>
  <c r="X280" i="1"/>
  <c r="W280" i="1"/>
  <c r="V280" i="1"/>
  <c r="X279" i="1"/>
  <c r="W279" i="1"/>
  <c r="V279" i="1"/>
  <c r="X278" i="1"/>
  <c r="W278" i="1"/>
  <c r="V278" i="1"/>
  <c r="X277" i="1"/>
  <c r="W277" i="1"/>
  <c r="V277" i="1"/>
  <c r="X276" i="1"/>
  <c r="V276" i="1"/>
  <c r="X275" i="1"/>
  <c r="V275" i="1"/>
  <c r="X274" i="1"/>
  <c r="V274" i="1"/>
  <c r="X273" i="1"/>
  <c r="V273" i="1"/>
  <c r="X272" i="1"/>
  <c r="V272" i="1"/>
  <c r="X271" i="1"/>
  <c r="V271" i="1"/>
  <c r="X270" i="1"/>
  <c r="V270" i="1"/>
  <c r="X269" i="1"/>
  <c r="V269" i="1"/>
  <c r="X268" i="1"/>
  <c r="V268" i="1"/>
  <c r="X267" i="1"/>
  <c r="V267" i="1"/>
  <c r="X266" i="1"/>
  <c r="V266" i="1"/>
  <c r="X265" i="1"/>
  <c r="V265" i="1"/>
  <c r="X264" i="1"/>
  <c r="V264" i="1"/>
  <c r="X263" i="1"/>
  <c r="V263" i="1"/>
  <c r="X262" i="1"/>
  <c r="V262" i="1"/>
  <c r="W262" i="1"/>
  <c r="X261" i="1"/>
  <c r="V261" i="1"/>
  <c r="X260" i="1"/>
  <c r="W260" i="1"/>
  <c r="V260" i="1"/>
  <c r="X259" i="1"/>
  <c r="V259" i="1"/>
  <c r="X258" i="1"/>
  <c r="V258" i="1"/>
  <c r="X257" i="1"/>
  <c r="V257" i="1"/>
  <c r="X256" i="1"/>
  <c r="V256" i="1"/>
  <c r="X255" i="1"/>
  <c r="V255" i="1"/>
  <c r="X254" i="1"/>
  <c r="V254" i="1"/>
  <c r="X253" i="1"/>
  <c r="V253" i="1"/>
  <c r="X252" i="1"/>
  <c r="V252" i="1"/>
  <c r="X251" i="1"/>
  <c r="V251" i="1"/>
  <c r="X250" i="1"/>
  <c r="V250" i="1"/>
  <c r="X249" i="1"/>
  <c r="V249" i="1"/>
  <c r="X248" i="1"/>
  <c r="V248" i="1"/>
  <c r="X247" i="1"/>
  <c r="V247" i="1"/>
  <c r="X246" i="1"/>
  <c r="W246" i="1"/>
  <c r="V246" i="1"/>
  <c r="X245" i="1"/>
  <c r="V245" i="1"/>
  <c r="X244" i="1"/>
  <c r="W244" i="1"/>
  <c r="V244" i="1"/>
  <c r="X242" i="1"/>
  <c r="V242" i="1"/>
  <c r="X241" i="1"/>
  <c r="V241" i="1"/>
  <c r="X240" i="1"/>
  <c r="V240" i="1"/>
  <c r="X239" i="1"/>
  <c r="V239" i="1"/>
  <c r="X238" i="1"/>
  <c r="V238" i="1"/>
  <c r="X237" i="1"/>
  <c r="V237" i="1"/>
  <c r="X236" i="1"/>
  <c r="V236" i="1"/>
  <c r="X235" i="1"/>
  <c r="V235" i="1"/>
  <c r="X234" i="1"/>
  <c r="V234" i="1"/>
  <c r="X233" i="1"/>
  <c r="V233" i="1"/>
  <c r="X232" i="1"/>
  <c r="V232" i="1"/>
  <c r="X231" i="1"/>
  <c r="X230" i="1"/>
  <c r="X229" i="1"/>
  <c r="X228" i="1"/>
  <c r="X227" i="1"/>
  <c r="W227" i="1"/>
  <c r="X226" i="1"/>
  <c r="W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W211" i="1"/>
  <c r="X210" i="1"/>
  <c r="W210" i="1"/>
  <c r="X209" i="1"/>
  <c r="W209" i="1"/>
  <c r="X208" i="1"/>
  <c r="X207" i="1"/>
  <c r="X206" i="1"/>
  <c r="X205" i="1"/>
  <c r="X204" i="1"/>
  <c r="X203" i="1"/>
  <c r="X202" i="1"/>
  <c r="V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V185" i="1"/>
  <c r="X184" i="1"/>
  <c r="W184" i="1"/>
  <c r="V184" i="1"/>
  <c r="X183" i="1"/>
  <c r="V183" i="1"/>
  <c r="X182" i="1"/>
  <c r="V182" i="1"/>
  <c r="X181" i="1"/>
  <c r="V181" i="1"/>
  <c r="X180" i="1"/>
  <c r="W180" i="1"/>
  <c r="V180" i="1"/>
  <c r="X179" i="1"/>
  <c r="V179" i="1"/>
  <c r="X178" i="1"/>
  <c r="W178" i="1"/>
  <c r="V178" i="1"/>
  <c r="X177" i="1"/>
  <c r="V177" i="1"/>
  <c r="X176" i="1"/>
  <c r="W176" i="1"/>
  <c r="V176" i="1"/>
  <c r="X175" i="1"/>
  <c r="W175" i="1"/>
  <c r="V175" i="1"/>
  <c r="X174" i="1"/>
  <c r="W174" i="1"/>
  <c r="V174" i="1"/>
  <c r="X173" i="1"/>
  <c r="W173" i="1"/>
  <c r="V173" i="1"/>
  <c r="X172" i="1"/>
  <c r="V172" i="1"/>
  <c r="X171" i="1"/>
  <c r="V171" i="1"/>
  <c r="X170" i="1"/>
  <c r="W170" i="1"/>
  <c r="V170" i="1"/>
  <c r="X169" i="1"/>
  <c r="W169" i="1"/>
  <c r="V169" i="1"/>
  <c r="X168" i="1"/>
  <c r="W168" i="1"/>
  <c r="V168" i="1"/>
  <c r="X167" i="1"/>
  <c r="W167" i="1"/>
  <c r="V167" i="1"/>
  <c r="X166" i="1"/>
  <c r="W166" i="1"/>
  <c r="V166" i="1"/>
  <c r="X165" i="1"/>
  <c r="W165" i="1"/>
  <c r="V165" i="1"/>
  <c r="X164" i="1"/>
  <c r="W164" i="1"/>
  <c r="V164" i="1"/>
  <c r="X163" i="1"/>
  <c r="W163" i="1"/>
  <c r="V163" i="1"/>
  <c r="X162" i="1"/>
  <c r="W162" i="1"/>
  <c r="V162" i="1"/>
  <c r="X161" i="1"/>
  <c r="W161" i="1"/>
  <c r="V161" i="1"/>
  <c r="X160" i="1"/>
  <c r="W160" i="1"/>
  <c r="V160" i="1"/>
  <c r="X159" i="1"/>
  <c r="V159" i="1"/>
  <c r="X158" i="1"/>
  <c r="V158" i="1"/>
  <c r="X157" i="1"/>
  <c r="V157" i="1"/>
  <c r="X156" i="1"/>
  <c r="V156" i="1"/>
  <c r="X155" i="1"/>
  <c r="W155" i="1"/>
  <c r="V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V148" i="1"/>
  <c r="X147" i="1"/>
  <c r="V147" i="1"/>
  <c r="W147" i="1"/>
  <c r="V192" i="1"/>
  <c r="X146" i="1"/>
  <c r="V146" i="1"/>
  <c r="V191" i="1"/>
  <c r="C146" i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X145" i="1"/>
  <c r="V190" i="1"/>
  <c r="X144" i="1"/>
  <c r="V152" i="1"/>
  <c r="X143" i="1"/>
  <c r="V188" i="1"/>
  <c r="X142" i="1"/>
  <c r="W142" i="1"/>
  <c r="V187" i="1"/>
  <c r="X141" i="1"/>
  <c r="W141" i="1"/>
  <c r="N266" i="1" l="1"/>
  <c r="W264" i="1"/>
  <c r="N263" i="1"/>
  <c r="N250" i="1"/>
  <c r="W248" i="1"/>
  <c r="N247" i="1"/>
  <c r="N230" i="1"/>
  <c r="W228" i="1"/>
  <c r="N231" i="1"/>
  <c r="W229" i="1"/>
  <c r="W212" i="1"/>
  <c r="N214" i="1"/>
  <c r="W213" i="1"/>
  <c r="N215" i="1"/>
  <c r="W203" i="1"/>
  <c r="W204" i="1"/>
  <c r="W206" i="1"/>
  <c r="W205" i="1"/>
  <c r="N179" i="1"/>
  <c r="W177" i="1"/>
  <c r="U276" i="1"/>
  <c r="H281" i="1"/>
  <c r="H282" i="1" s="1"/>
  <c r="H283" i="1" s="1"/>
  <c r="H284" i="1" s="1"/>
  <c r="T284" i="1" s="1"/>
  <c r="T280" i="1"/>
  <c r="S283" i="1"/>
  <c r="S284" i="1"/>
  <c r="S282" i="1"/>
  <c r="S280" i="1"/>
  <c r="S281" i="1"/>
  <c r="R283" i="1"/>
  <c r="R281" i="1"/>
  <c r="R284" i="1"/>
  <c r="R282" i="1"/>
  <c r="R280" i="1"/>
  <c r="S264" i="1"/>
  <c r="S272" i="1"/>
  <c r="R261" i="1"/>
  <c r="R269" i="1"/>
  <c r="S244" i="1"/>
  <c r="S252" i="1"/>
  <c r="R244" i="1"/>
  <c r="R252" i="1"/>
  <c r="S227" i="1"/>
  <c r="S235" i="1"/>
  <c r="S228" i="1"/>
  <c r="S236" i="1"/>
  <c r="R228" i="1"/>
  <c r="R236" i="1"/>
  <c r="S210" i="1"/>
  <c r="S218" i="1"/>
  <c r="R193" i="1"/>
  <c r="R201" i="1"/>
  <c r="S177" i="1"/>
  <c r="S185" i="1"/>
  <c r="R176" i="1"/>
  <c r="R184" i="1"/>
  <c r="S159" i="1"/>
  <c r="S167" i="1"/>
  <c r="R160" i="1"/>
  <c r="R168" i="1"/>
  <c r="T163" i="1"/>
  <c r="T187" i="1"/>
  <c r="T183" i="1"/>
  <c r="T185" i="1"/>
  <c r="T175" i="1"/>
  <c r="T159" i="1"/>
  <c r="T177" i="1"/>
  <c r="T142" i="1"/>
  <c r="T172" i="1"/>
  <c r="T174" i="1"/>
  <c r="T157" i="1"/>
  <c r="T162" i="1"/>
  <c r="T179" i="1"/>
  <c r="T197" i="1"/>
  <c r="W172" i="1"/>
  <c r="W159" i="1"/>
  <c r="W157" i="1"/>
  <c r="W193" i="1"/>
  <c r="V193" i="1"/>
  <c r="V203" i="1"/>
  <c r="V149" i="1"/>
  <c r="W145" i="1"/>
  <c r="W143" i="1"/>
  <c r="W158" i="1"/>
  <c r="V142" i="1"/>
  <c r="V144" i="1"/>
  <c r="V150" i="1"/>
  <c r="V154" i="1"/>
  <c r="T188" i="1"/>
  <c r="U191" i="1"/>
  <c r="T155" i="1"/>
  <c r="T184" i="1"/>
  <c r="U188" i="1"/>
  <c r="V189" i="1"/>
  <c r="T193" i="1"/>
  <c r="V201" i="1"/>
  <c r="V151" i="1"/>
  <c r="V186" i="1"/>
  <c r="T190" i="1"/>
  <c r="W191" i="1"/>
  <c r="U193" i="1"/>
  <c r="V141" i="1"/>
  <c r="V143" i="1"/>
  <c r="V145" i="1"/>
  <c r="T189" i="1"/>
  <c r="V153" i="1"/>
  <c r="U195" i="1"/>
  <c r="N268" i="1" l="1"/>
  <c r="W266" i="1"/>
  <c r="N265" i="1"/>
  <c r="W263" i="1"/>
  <c r="W250" i="1"/>
  <c r="N252" i="1"/>
  <c r="N249" i="1"/>
  <c r="W247" i="1"/>
  <c r="N233" i="1"/>
  <c r="W231" i="1"/>
  <c r="W230" i="1"/>
  <c r="N232" i="1"/>
  <c r="N217" i="1"/>
  <c r="W215" i="1"/>
  <c r="N216" i="1"/>
  <c r="W214" i="1"/>
  <c r="W208" i="1"/>
  <c r="W207" i="1"/>
  <c r="W179" i="1"/>
  <c r="N181" i="1"/>
  <c r="T283" i="1"/>
  <c r="T281" i="1"/>
  <c r="T282" i="1"/>
  <c r="V195" i="1"/>
  <c r="T191" i="1"/>
  <c r="T199" i="1"/>
  <c r="W195" i="1"/>
  <c r="V194" i="1"/>
  <c r="W144" i="1"/>
  <c r="V204" i="1"/>
  <c r="W156" i="1"/>
  <c r="V205" i="1"/>
  <c r="W265" i="1" l="1"/>
  <c r="N267" i="1"/>
  <c r="W268" i="1"/>
  <c r="N270" i="1"/>
  <c r="N251" i="1"/>
  <c r="W249" i="1"/>
  <c r="N254" i="1"/>
  <c r="W252" i="1"/>
  <c r="W233" i="1"/>
  <c r="N235" i="1"/>
  <c r="N234" i="1"/>
  <c r="W232" i="1"/>
  <c r="W216" i="1"/>
  <c r="N218" i="1"/>
  <c r="W217" i="1"/>
  <c r="N219" i="1"/>
  <c r="N183" i="1"/>
  <c r="W181" i="1"/>
  <c r="V206" i="1"/>
  <c r="V197" i="1"/>
  <c r="W148" i="1"/>
  <c r="W146" i="1"/>
  <c r="V207" i="1"/>
  <c r="V198" i="1"/>
  <c r="V196" i="1"/>
  <c r="W171" i="1"/>
  <c r="W197" i="1"/>
  <c r="W267" i="1" l="1"/>
  <c r="N269" i="1"/>
  <c r="W270" i="1"/>
  <c r="N272" i="1"/>
  <c r="W251" i="1"/>
  <c r="N253" i="1"/>
  <c r="N256" i="1"/>
  <c r="W254" i="1"/>
  <c r="W235" i="1"/>
  <c r="N237" i="1"/>
  <c r="N236" i="1"/>
  <c r="W234" i="1"/>
  <c r="W219" i="1"/>
  <c r="N221" i="1"/>
  <c r="W218" i="1"/>
  <c r="N220" i="1"/>
  <c r="W183" i="1"/>
  <c r="N185" i="1"/>
  <c r="W186" i="1"/>
  <c r="V209" i="1"/>
  <c r="W202" i="1"/>
  <c r="W199" i="1"/>
  <c r="W200" i="1"/>
  <c r="V199" i="1"/>
  <c r="V200" i="1"/>
  <c r="V208" i="1"/>
  <c r="N274" i="1" l="1"/>
  <c r="W274" i="1" s="1"/>
  <c r="W272" i="1"/>
  <c r="N271" i="1"/>
  <c r="W269" i="1"/>
  <c r="W253" i="1"/>
  <c r="N255" i="1"/>
  <c r="N258" i="1"/>
  <c r="W256" i="1"/>
  <c r="N239" i="1"/>
  <c r="W237" i="1"/>
  <c r="W236" i="1"/>
  <c r="N238" i="1"/>
  <c r="W220" i="1"/>
  <c r="N222" i="1"/>
  <c r="W221" i="1"/>
  <c r="N223" i="1"/>
  <c r="W223" i="1" s="1"/>
  <c r="N187" i="1"/>
  <c r="W185" i="1"/>
  <c r="V210" i="1"/>
  <c r="W188" i="1"/>
  <c r="V211" i="1"/>
  <c r="N273" i="1" l="1"/>
  <c r="W271" i="1"/>
  <c r="N257" i="1"/>
  <c r="W257" i="1" s="1"/>
  <c r="W255" i="1"/>
  <c r="N259" i="1"/>
  <c r="W259" i="1" s="1"/>
  <c r="W258" i="1"/>
  <c r="W239" i="1"/>
  <c r="N241" i="1"/>
  <c r="N240" i="1"/>
  <c r="W240" i="1" s="1"/>
  <c r="W238" i="1"/>
  <c r="W222" i="1"/>
  <c r="N224" i="1"/>
  <c r="N189" i="1"/>
  <c r="W189" i="1" s="1"/>
  <c r="W187" i="1"/>
  <c r="V213" i="1"/>
  <c r="W190" i="1"/>
  <c r="V212" i="1"/>
  <c r="N275" i="1" l="1"/>
  <c r="W273" i="1"/>
  <c r="N242" i="1"/>
  <c r="W242" i="1" s="1"/>
  <c r="W241" i="1"/>
  <c r="N225" i="1"/>
  <c r="W225" i="1" s="1"/>
  <c r="W224" i="1"/>
  <c r="V214" i="1"/>
  <c r="W192" i="1"/>
  <c r="V215" i="1"/>
  <c r="N276" i="1" l="1"/>
  <c r="W276" i="1" s="1"/>
  <c r="W275" i="1"/>
  <c r="V217" i="1"/>
  <c r="W194" i="1"/>
  <c r="V216" i="1"/>
  <c r="V218" i="1" l="1"/>
  <c r="W196" i="1"/>
  <c r="V219" i="1"/>
  <c r="W198" i="1" l="1"/>
  <c r="W201" i="1"/>
  <c r="V221" i="1"/>
  <c r="V220" i="1"/>
  <c r="V222" i="1" l="1"/>
  <c r="V223" i="1"/>
  <c r="V225" i="1" l="1"/>
  <c r="V224" i="1"/>
  <c r="V226" i="1" l="1"/>
  <c r="V227" i="1"/>
  <c r="V229" i="1"/>
  <c r="V228" i="1" l="1"/>
  <c r="V230" i="1" l="1"/>
  <c r="V231" i="1"/>
  <c r="P115" i="1" l="1"/>
  <c r="D475" i="1"/>
  <c r="D477" i="1" s="1"/>
  <c r="D474" i="1"/>
  <c r="D476" i="1" s="1"/>
  <c r="S560" i="1"/>
  <c r="S552" i="1"/>
  <c r="S544" i="1"/>
  <c r="S536" i="1"/>
  <c r="S528" i="1"/>
  <c r="R545" i="1"/>
  <c r="S517" i="1"/>
  <c r="S509" i="1"/>
  <c r="S501" i="1"/>
  <c r="S493" i="1"/>
  <c r="R517" i="1"/>
  <c r="R506" i="1"/>
  <c r="R492" i="1"/>
  <c r="S482" i="1"/>
  <c r="S474" i="1"/>
  <c r="S466" i="1"/>
  <c r="R48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484" i="1"/>
  <c r="U483" i="1"/>
  <c r="U482" i="1"/>
  <c r="U481" i="1"/>
  <c r="U480" i="1"/>
  <c r="U479" i="1"/>
  <c r="U478" i="1"/>
  <c r="U468" i="1"/>
  <c r="U467" i="1"/>
  <c r="U466" i="1"/>
  <c r="U465" i="1"/>
  <c r="U464" i="1"/>
  <c r="U463" i="1"/>
  <c r="U462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484" i="1"/>
  <c r="T483" i="1"/>
  <c r="T482" i="1"/>
  <c r="T481" i="1"/>
  <c r="T480" i="1"/>
  <c r="T479" i="1"/>
  <c r="T478" i="1"/>
  <c r="T468" i="1"/>
  <c r="T467" i="1"/>
  <c r="T466" i="1"/>
  <c r="T465" i="1"/>
  <c r="T464" i="1"/>
  <c r="T463" i="1"/>
  <c r="T462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V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V486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V473" i="1"/>
  <c r="V472" i="1"/>
  <c r="V471" i="1"/>
  <c r="V470" i="1"/>
  <c r="W469" i="1"/>
  <c r="W468" i="1"/>
  <c r="W467" i="1"/>
  <c r="W466" i="1"/>
  <c r="W465" i="1"/>
  <c r="W464" i="1"/>
  <c r="W463" i="1"/>
  <c r="C460" i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S598" i="1"/>
  <c r="S597" i="1"/>
  <c r="S596" i="1"/>
  <c r="S595" i="1"/>
  <c r="S594" i="1"/>
  <c r="S593" i="1"/>
  <c r="S591" i="1"/>
  <c r="S590" i="1"/>
  <c r="S589" i="1"/>
  <c r="S588" i="1"/>
  <c r="S587" i="1"/>
  <c r="S586" i="1"/>
  <c r="S585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59" i="1"/>
  <c r="S558" i="1"/>
  <c r="S557" i="1"/>
  <c r="S556" i="1"/>
  <c r="S555" i="1"/>
  <c r="S554" i="1"/>
  <c r="S553" i="1"/>
  <c r="S551" i="1"/>
  <c r="S550" i="1"/>
  <c r="S549" i="1"/>
  <c r="S548" i="1"/>
  <c r="S547" i="1"/>
  <c r="S546" i="1"/>
  <c r="S545" i="1"/>
  <c r="S543" i="1"/>
  <c r="S542" i="1"/>
  <c r="S541" i="1"/>
  <c r="S540" i="1"/>
  <c r="S539" i="1"/>
  <c r="S538" i="1"/>
  <c r="S537" i="1"/>
  <c r="S535" i="1"/>
  <c r="S534" i="1"/>
  <c r="S533" i="1"/>
  <c r="S532" i="1"/>
  <c r="S531" i="1"/>
  <c r="S530" i="1"/>
  <c r="S529" i="1"/>
  <c r="S527" i="1"/>
  <c r="S526" i="1"/>
  <c r="S525" i="1"/>
  <c r="S524" i="1"/>
  <c r="S523" i="1"/>
  <c r="S522" i="1"/>
  <c r="S521" i="1"/>
  <c r="S520" i="1"/>
  <c r="S519" i="1"/>
  <c r="S518" i="1"/>
  <c r="S516" i="1"/>
  <c r="S515" i="1"/>
  <c r="S514" i="1"/>
  <c r="S513" i="1"/>
  <c r="S512" i="1"/>
  <c r="S511" i="1"/>
  <c r="S510" i="1"/>
  <c r="S508" i="1"/>
  <c r="S507" i="1"/>
  <c r="S506" i="1"/>
  <c r="S505" i="1"/>
  <c r="S504" i="1"/>
  <c r="S503" i="1"/>
  <c r="S502" i="1"/>
  <c r="S500" i="1"/>
  <c r="S499" i="1"/>
  <c r="S498" i="1"/>
  <c r="S497" i="1"/>
  <c r="S496" i="1"/>
  <c r="S495" i="1"/>
  <c r="S494" i="1"/>
  <c r="S492" i="1"/>
  <c r="S491" i="1"/>
  <c r="S490" i="1"/>
  <c r="S489" i="1"/>
  <c r="S488" i="1"/>
  <c r="S487" i="1"/>
  <c r="S486" i="1"/>
  <c r="S485" i="1"/>
  <c r="S484" i="1"/>
  <c r="S483" i="1"/>
  <c r="S481" i="1"/>
  <c r="S480" i="1"/>
  <c r="S479" i="1"/>
  <c r="S478" i="1"/>
  <c r="S477" i="1"/>
  <c r="S476" i="1"/>
  <c r="S475" i="1"/>
  <c r="S473" i="1"/>
  <c r="S472" i="1"/>
  <c r="S471" i="1"/>
  <c r="S470" i="1"/>
  <c r="S469" i="1"/>
  <c r="S468" i="1"/>
  <c r="S467" i="1"/>
  <c r="S465" i="1"/>
  <c r="S464" i="1"/>
  <c r="S463" i="1"/>
  <c r="S462" i="1"/>
  <c r="S461" i="1"/>
  <c r="S460" i="1"/>
  <c r="S459" i="1"/>
  <c r="S458" i="1"/>
  <c r="S457" i="1"/>
  <c r="S456" i="1"/>
  <c r="S455" i="1"/>
  <c r="R598" i="1"/>
  <c r="R597" i="1"/>
  <c r="R596" i="1"/>
  <c r="R595" i="1"/>
  <c r="R594" i="1"/>
  <c r="R593" i="1"/>
  <c r="R581" i="1"/>
  <c r="R569" i="1"/>
  <c r="R568" i="1"/>
  <c r="R567" i="1"/>
  <c r="R566" i="1"/>
  <c r="R565" i="1"/>
  <c r="R564" i="1"/>
  <c r="R563" i="1"/>
  <c r="R562" i="1"/>
  <c r="R561" i="1"/>
  <c r="R546" i="1"/>
  <c r="R529" i="1"/>
  <c r="R528" i="1"/>
  <c r="R527" i="1"/>
  <c r="R526" i="1"/>
  <c r="R525" i="1"/>
  <c r="R524" i="1"/>
  <c r="R516" i="1"/>
  <c r="R515" i="1"/>
  <c r="R514" i="1"/>
  <c r="R505" i="1"/>
  <c r="R504" i="1"/>
  <c r="R497" i="1"/>
  <c r="R496" i="1"/>
  <c r="R495" i="1"/>
  <c r="R494" i="1"/>
  <c r="R493" i="1"/>
  <c r="R491" i="1"/>
  <c r="R490" i="1"/>
  <c r="R488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U132" i="1"/>
  <c r="T132" i="1"/>
  <c r="R132" i="1"/>
  <c r="Q132" i="1"/>
  <c r="P132" i="1"/>
  <c r="U131" i="1"/>
  <c r="T131" i="1"/>
  <c r="S131" i="1"/>
  <c r="R131" i="1"/>
  <c r="Q131" i="1"/>
  <c r="P131" i="1"/>
  <c r="U130" i="1"/>
  <c r="T130" i="1"/>
  <c r="S130" i="1"/>
  <c r="R130" i="1"/>
  <c r="Q130" i="1"/>
  <c r="P130" i="1"/>
  <c r="U129" i="1"/>
  <c r="T129" i="1"/>
  <c r="S129" i="1"/>
  <c r="R129" i="1"/>
  <c r="Q129" i="1"/>
  <c r="P129" i="1"/>
  <c r="U128" i="1"/>
  <c r="T128" i="1"/>
  <c r="S128" i="1"/>
  <c r="R128" i="1"/>
  <c r="Q128" i="1"/>
  <c r="P128" i="1"/>
  <c r="U127" i="1"/>
  <c r="T127" i="1"/>
  <c r="S127" i="1"/>
  <c r="R127" i="1"/>
  <c r="Q127" i="1"/>
  <c r="P127" i="1"/>
  <c r="U126" i="1"/>
  <c r="T126" i="1"/>
  <c r="S126" i="1"/>
  <c r="R126" i="1"/>
  <c r="Q126" i="1"/>
  <c r="P126" i="1"/>
  <c r="U125" i="1"/>
  <c r="T125" i="1"/>
  <c r="S125" i="1"/>
  <c r="R125" i="1"/>
  <c r="Q125" i="1"/>
  <c r="P125" i="1"/>
  <c r="U124" i="1"/>
  <c r="T124" i="1"/>
  <c r="S124" i="1"/>
  <c r="R124" i="1"/>
  <c r="Q124" i="1"/>
  <c r="P124" i="1"/>
  <c r="U123" i="1"/>
  <c r="T123" i="1"/>
  <c r="S123" i="1"/>
  <c r="R123" i="1"/>
  <c r="Q123" i="1"/>
  <c r="P123" i="1"/>
  <c r="U122" i="1"/>
  <c r="T122" i="1"/>
  <c r="S122" i="1"/>
  <c r="R122" i="1"/>
  <c r="Q122" i="1"/>
  <c r="P122" i="1"/>
  <c r="U121" i="1"/>
  <c r="T121" i="1"/>
  <c r="S121" i="1"/>
  <c r="R121" i="1"/>
  <c r="Q121" i="1"/>
  <c r="P121" i="1"/>
  <c r="U120" i="1"/>
  <c r="T120" i="1"/>
  <c r="S120" i="1"/>
  <c r="R120" i="1"/>
  <c r="Q120" i="1"/>
  <c r="P120" i="1"/>
  <c r="U119" i="1"/>
  <c r="T119" i="1"/>
  <c r="S119" i="1"/>
  <c r="R119" i="1"/>
  <c r="Q119" i="1"/>
  <c r="P119" i="1"/>
  <c r="U118" i="1"/>
  <c r="T118" i="1"/>
  <c r="S118" i="1"/>
  <c r="R118" i="1"/>
  <c r="Q118" i="1"/>
  <c r="P118" i="1"/>
  <c r="U117" i="1"/>
  <c r="T117" i="1"/>
  <c r="S117" i="1"/>
  <c r="R117" i="1"/>
  <c r="Q117" i="1"/>
  <c r="P117" i="1"/>
  <c r="U116" i="1"/>
  <c r="T116" i="1"/>
  <c r="R116" i="1"/>
  <c r="Q116" i="1"/>
  <c r="P116" i="1"/>
  <c r="U115" i="1"/>
  <c r="T115" i="1"/>
  <c r="S115" i="1"/>
  <c r="R115" i="1"/>
  <c r="Q115" i="1"/>
  <c r="U114" i="1"/>
  <c r="T114" i="1"/>
  <c r="S114" i="1"/>
  <c r="R114" i="1"/>
  <c r="Q114" i="1"/>
  <c r="P114" i="1"/>
  <c r="U113" i="1"/>
  <c r="T113" i="1"/>
  <c r="S113" i="1"/>
  <c r="R113" i="1"/>
  <c r="Q113" i="1"/>
  <c r="P113" i="1"/>
  <c r="U112" i="1"/>
  <c r="T112" i="1"/>
  <c r="S112" i="1"/>
  <c r="R112" i="1"/>
  <c r="Q112" i="1"/>
  <c r="P112" i="1"/>
  <c r="U111" i="1"/>
  <c r="T111" i="1"/>
  <c r="S111" i="1"/>
  <c r="R111" i="1"/>
  <c r="Q111" i="1"/>
  <c r="P111" i="1"/>
  <c r="U110" i="1"/>
  <c r="T110" i="1"/>
  <c r="S110" i="1"/>
  <c r="R110" i="1"/>
  <c r="Q110" i="1"/>
  <c r="P110" i="1"/>
  <c r="U109" i="1"/>
  <c r="T109" i="1"/>
  <c r="S109" i="1"/>
  <c r="R109" i="1"/>
  <c r="Q109" i="1"/>
  <c r="P109" i="1"/>
  <c r="U108" i="1"/>
  <c r="T108" i="1"/>
  <c r="S108" i="1"/>
  <c r="R108" i="1"/>
  <c r="Q108" i="1"/>
  <c r="P108" i="1"/>
  <c r="U107" i="1"/>
  <c r="T107" i="1"/>
  <c r="S107" i="1"/>
  <c r="R107" i="1"/>
  <c r="Q107" i="1"/>
  <c r="P107" i="1"/>
  <c r="U106" i="1"/>
  <c r="T106" i="1"/>
  <c r="S106" i="1"/>
  <c r="R106" i="1"/>
  <c r="Q106" i="1"/>
  <c r="P106" i="1"/>
  <c r="U105" i="1"/>
  <c r="T105" i="1"/>
  <c r="S105" i="1"/>
  <c r="R105" i="1"/>
  <c r="Q105" i="1"/>
  <c r="P105" i="1"/>
  <c r="U104" i="1"/>
  <c r="T104" i="1"/>
  <c r="S104" i="1"/>
  <c r="R104" i="1"/>
  <c r="Q104" i="1"/>
  <c r="P104" i="1"/>
  <c r="U103" i="1"/>
  <c r="T103" i="1"/>
  <c r="S103" i="1"/>
  <c r="R103" i="1"/>
  <c r="Q103" i="1"/>
  <c r="P103" i="1"/>
  <c r="U102" i="1"/>
  <c r="T102" i="1"/>
  <c r="S102" i="1"/>
  <c r="R102" i="1"/>
  <c r="Q102" i="1"/>
  <c r="P102" i="1"/>
  <c r="U101" i="1"/>
  <c r="T101" i="1"/>
  <c r="S101" i="1"/>
  <c r="R101" i="1"/>
  <c r="Q101" i="1"/>
  <c r="P101" i="1"/>
  <c r="U100" i="1"/>
  <c r="T100" i="1"/>
  <c r="R100" i="1"/>
  <c r="Q100" i="1"/>
  <c r="P100" i="1"/>
  <c r="U99" i="1"/>
  <c r="T99" i="1"/>
  <c r="S99" i="1"/>
  <c r="Q99" i="1"/>
  <c r="P99" i="1"/>
  <c r="U98" i="1"/>
  <c r="T98" i="1"/>
  <c r="S98" i="1"/>
  <c r="Q98" i="1"/>
  <c r="P98" i="1"/>
  <c r="U97" i="1"/>
  <c r="T97" i="1"/>
  <c r="S97" i="1"/>
  <c r="Q97" i="1"/>
  <c r="P97" i="1"/>
  <c r="U96" i="1"/>
  <c r="T96" i="1"/>
  <c r="S96" i="1"/>
  <c r="U95" i="1"/>
  <c r="T95" i="1"/>
  <c r="S95" i="1"/>
  <c r="R95" i="1"/>
  <c r="U94" i="1"/>
  <c r="T94" i="1"/>
  <c r="S94" i="1"/>
  <c r="R94" i="1"/>
  <c r="U93" i="1"/>
  <c r="T93" i="1"/>
  <c r="S93" i="1"/>
  <c r="R93" i="1"/>
  <c r="U92" i="1"/>
  <c r="T92" i="1"/>
  <c r="S92" i="1"/>
  <c r="R92" i="1"/>
  <c r="U91" i="1"/>
  <c r="T91" i="1"/>
  <c r="S91" i="1"/>
  <c r="R91" i="1"/>
  <c r="U90" i="1"/>
  <c r="T90" i="1"/>
  <c r="S90" i="1"/>
  <c r="R90" i="1"/>
  <c r="U89" i="1"/>
  <c r="T89" i="1"/>
  <c r="S89" i="1"/>
  <c r="R89" i="1"/>
  <c r="U88" i="1"/>
  <c r="T88" i="1"/>
  <c r="S88" i="1"/>
  <c r="R88" i="1"/>
  <c r="U87" i="1"/>
  <c r="T87" i="1"/>
  <c r="S87" i="1"/>
  <c r="U86" i="1"/>
  <c r="T86" i="1"/>
  <c r="S86" i="1"/>
  <c r="U85" i="1"/>
  <c r="T85" i="1"/>
  <c r="S85" i="1"/>
  <c r="U84" i="1"/>
  <c r="T84" i="1"/>
  <c r="S84" i="1"/>
  <c r="U83" i="1"/>
  <c r="T83" i="1"/>
  <c r="S83" i="1"/>
  <c r="R83" i="1"/>
  <c r="U82" i="1"/>
  <c r="T82" i="1"/>
  <c r="S82" i="1"/>
  <c r="R82" i="1"/>
  <c r="U81" i="1"/>
  <c r="T81" i="1"/>
  <c r="S81" i="1"/>
  <c r="R81" i="1"/>
  <c r="U80" i="1"/>
  <c r="T80" i="1"/>
  <c r="S80" i="1"/>
  <c r="R80" i="1"/>
  <c r="U79" i="1"/>
  <c r="T79" i="1"/>
  <c r="S79" i="1"/>
  <c r="R79" i="1"/>
  <c r="U78" i="1"/>
  <c r="T78" i="1"/>
  <c r="S78" i="1"/>
  <c r="R78" i="1"/>
  <c r="U77" i="1"/>
  <c r="T77" i="1"/>
  <c r="S77" i="1"/>
  <c r="R77" i="1"/>
  <c r="U76" i="1"/>
  <c r="T76" i="1"/>
  <c r="R76" i="1"/>
  <c r="U75" i="1"/>
  <c r="T75" i="1"/>
  <c r="S75" i="1"/>
  <c r="R75" i="1"/>
  <c r="U74" i="1"/>
  <c r="T74" i="1"/>
  <c r="S74" i="1"/>
  <c r="R74" i="1"/>
  <c r="U73" i="1"/>
  <c r="T73" i="1"/>
  <c r="S73" i="1"/>
  <c r="R73" i="1"/>
  <c r="U72" i="1"/>
  <c r="T72" i="1"/>
  <c r="S72" i="1"/>
  <c r="R72" i="1"/>
  <c r="U71" i="1"/>
  <c r="T71" i="1"/>
  <c r="S71" i="1"/>
  <c r="R71" i="1"/>
  <c r="U70" i="1"/>
  <c r="T70" i="1"/>
  <c r="S70" i="1"/>
  <c r="R70" i="1"/>
  <c r="U69" i="1"/>
  <c r="T69" i="1"/>
  <c r="S69" i="1"/>
  <c r="R69" i="1"/>
  <c r="U68" i="1"/>
  <c r="T68" i="1"/>
  <c r="R68" i="1"/>
  <c r="U67" i="1"/>
  <c r="T67" i="1"/>
  <c r="S67" i="1"/>
  <c r="R67" i="1"/>
  <c r="U66" i="1"/>
  <c r="T66" i="1"/>
  <c r="S66" i="1"/>
  <c r="R66" i="1"/>
  <c r="U65" i="1"/>
  <c r="T65" i="1"/>
  <c r="S65" i="1"/>
  <c r="R65" i="1"/>
  <c r="U64" i="1"/>
  <c r="T64" i="1"/>
  <c r="S64" i="1"/>
  <c r="R64" i="1"/>
  <c r="U63" i="1"/>
  <c r="S63" i="1"/>
  <c r="R63" i="1"/>
  <c r="U62" i="1"/>
  <c r="S62" i="1"/>
  <c r="R62" i="1"/>
  <c r="U61" i="1"/>
  <c r="S61" i="1"/>
  <c r="R61" i="1"/>
  <c r="U60" i="1"/>
  <c r="U59" i="1"/>
  <c r="T59" i="1"/>
  <c r="S59" i="1"/>
  <c r="Q59" i="1"/>
  <c r="P59" i="1"/>
  <c r="U58" i="1"/>
  <c r="T58" i="1"/>
  <c r="S58" i="1"/>
  <c r="Q58" i="1"/>
  <c r="P58" i="1"/>
  <c r="U57" i="1"/>
  <c r="T57" i="1"/>
  <c r="S57" i="1"/>
  <c r="Q57" i="1"/>
  <c r="P57" i="1"/>
  <c r="U56" i="1"/>
  <c r="T56" i="1"/>
  <c r="S56" i="1"/>
  <c r="Q56" i="1"/>
  <c r="P56" i="1"/>
  <c r="S55" i="1"/>
  <c r="S54" i="1"/>
  <c r="J34" i="1"/>
  <c r="K43" i="1" s="1"/>
  <c r="I34" i="1"/>
  <c r="K42" i="1" s="1"/>
  <c r="F52" i="1" s="1"/>
  <c r="K34" i="1"/>
  <c r="K47" i="1" s="1"/>
  <c r="F9" i="1"/>
  <c r="J40" i="1"/>
  <c r="J45" i="1" s="1"/>
  <c r="C9" i="1"/>
  <c r="G39" i="1" s="1"/>
  <c r="G41" i="1" s="1"/>
  <c r="F6" i="1"/>
  <c r="K10" i="1"/>
  <c r="J39" i="1" s="1"/>
  <c r="W507" i="1" s="1"/>
  <c r="C13" i="1"/>
  <c r="C8" i="1"/>
  <c r="Q8" i="1"/>
  <c r="K6" i="1"/>
  <c r="F69" i="1" l="1"/>
  <c r="F70" i="1" s="1"/>
  <c r="F78" i="1"/>
  <c r="F79" i="1" s="1"/>
  <c r="F87" i="1" s="1"/>
  <c r="R476" i="1"/>
  <c r="D478" i="1"/>
  <c r="R478" i="1" s="1"/>
  <c r="D80" i="1"/>
  <c r="P80" i="1" s="1"/>
  <c r="D72" i="1"/>
  <c r="P72" i="1" s="1"/>
  <c r="D64" i="1"/>
  <c r="D66" i="1" s="1"/>
  <c r="P66" i="1" s="1"/>
  <c r="D86" i="1"/>
  <c r="P86" i="1" s="1"/>
  <c r="D83" i="1"/>
  <c r="P83" i="1" s="1"/>
  <c r="D90" i="1"/>
  <c r="D74" i="1"/>
  <c r="P74" i="1" s="1"/>
  <c r="R477" i="1"/>
  <c r="D479" i="1"/>
  <c r="R479" i="1" s="1"/>
  <c r="F95" i="1"/>
  <c r="Q95" i="1" s="1"/>
  <c r="F89" i="1"/>
  <c r="F65" i="1"/>
  <c r="Q65" i="1" s="1"/>
  <c r="O34" i="1"/>
  <c r="P34" i="1" s="1"/>
  <c r="Q34" i="1" s="1"/>
  <c r="R34" i="1" s="1"/>
  <c r="S34" i="1" s="1"/>
  <c r="T34" i="1" s="1"/>
  <c r="U34" i="1" s="1"/>
  <c r="V34" i="1" s="1"/>
  <c r="W34" i="1" s="1"/>
  <c r="K45" i="1"/>
  <c r="H52" i="1"/>
  <c r="H53" i="1" s="1"/>
  <c r="H54" i="1" s="1"/>
  <c r="H55" i="1" s="1"/>
  <c r="H56" i="1" s="1"/>
  <c r="H57" i="1" s="1"/>
  <c r="H58" i="1" s="1"/>
  <c r="H59" i="1" s="1"/>
  <c r="H60" i="1" s="1"/>
  <c r="R60" i="1" s="1"/>
  <c r="J47" i="1"/>
  <c r="J42" i="1"/>
  <c r="L52" i="1"/>
  <c r="J46" i="1"/>
  <c r="L53" i="1"/>
  <c r="Q69" i="1"/>
  <c r="J43" i="1"/>
  <c r="K46" i="1"/>
  <c r="J44" i="1"/>
  <c r="F76" i="1"/>
  <c r="K44" i="1"/>
  <c r="D480" i="1"/>
  <c r="R582" i="1"/>
  <c r="R583" i="1"/>
  <c r="R580" i="1"/>
  <c r="R570" i="1"/>
  <c r="R571" i="1"/>
  <c r="R548" i="1"/>
  <c r="R531" i="1"/>
  <c r="R532" i="1"/>
  <c r="R530" i="1"/>
  <c r="R518" i="1"/>
  <c r="R507" i="1"/>
  <c r="R498" i="1"/>
  <c r="R499" i="1"/>
  <c r="W546" i="1"/>
  <c r="J14" i="1"/>
  <c r="W501" i="1"/>
  <c r="Q53" i="1"/>
  <c r="Q61" i="1"/>
  <c r="W503" i="1"/>
  <c r="W505" i="1"/>
  <c r="S584" i="1"/>
  <c r="S592" i="1"/>
  <c r="R584" i="1"/>
  <c r="R592" i="1"/>
  <c r="G383" i="1"/>
  <c r="S132" i="1"/>
  <c r="P53" i="1"/>
  <c r="P52" i="1"/>
  <c r="H385" i="1"/>
  <c r="G385" i="1"/>
  <c r="H387" i="1"/>
  <c r="Q79" i="1"/>
  <c r="Q76" i="1"/>
  <c r="S100" i="1"/>
  <c r="S116" i="1"/>
  <c r="H386" i="1"/>
  <c r="G40" i="1"/>
  <c r="G42" i="1" s="1"/>
  <c r="G43" i="1" s="1"/>
  <c r="G387" i="1"/>
  <c r="G384" i="1"/>
  <c r="G388" i="1"/>
  <c r="D71" i="1" l="1"/>
  <c r="D63" i="1"/>
  <c r="D67" i="1"/>
  <c r="F92" i="1"/>
  <c r="Q92" i="1" s="1"/>
  <c r="Q89" i="1"/>
  <c r="F75" i="1"/>
  <c r="Q75" i="1" s="1"/>
  <c r="F84" i="1"/>
  <c r="F68" i="1"/>
  <c r="Q68" i="1" s="1"/>
  <c r="F81" i="1"/>
  <c r="F73" i="1"/>
  <c r="Q73" i="1" s="1"/>
  <c r="D81" i="1"/>
  <c r="D73" i="1"/>
  <c r="P73" i="1" s="1"/>
  <c r="D84" i="1"/>
  <c r="D68" i="1"/>
  <c r="P68" i="1" s="1"/>
  <c r="D75" i="1"/>
  <c r="D89" i="1"/>
  <c r="D65" i="1"/>
  <c r="P65" i="1" s="1"/>
  <c r="D95" i="1"/>
  <c r="P95" i="1" s="1"/>
  <c r="F67" i="1"/>
  <c r="F63" i="1"/>
  <c r="F71" i="1"/>
  <c r="D78" i="1"/>
  <c r="D79" i="1" s="1"/>
  <c r="D87" i="1" s="1"/>
  <c r="D69" i="1"/>
  <c r="F86" i="1"/>
  <c r="Q86" i="1" s="1"/>
  <c r="F80" i="1"/>
  <c r="Q80" i="1" s="1"/>
  <c r="F64" i="1"/>
  <c r="F66" i="1" s="1"/>
  <c r="Q66" i="1" s="1"/>
  <c r="F72" i="1"/>
  <c r="Q72" i="1" s="1"/>
  <c r="F90" i="1"/>
  <c r="F74" i="1"/>
  <c r="Q74" i="1" s="1"/>
  <c r="F83" i="1"/>
  <c r="Q83" i="1" s="1"/>
  <c r="P90" i="1"/>
  <c r="D91" i="1"/>
  <c r="Q87" i="1"/>
  <c r="F88" i="1"/>
  <c r="D481" i="1"/>
  <c r="D483" i="1" s="1"/>
  <c r="R481" i="1"/>
  <c r="R480" i="1"/>
  <c r="D482" i="1"/>
  <c r="R585" i="1"/>
  <c r="R586" i="1"/>
  <c r="R573" i="1"/>
  <c r="R572" i="1"/>
  <c r="Q62" i="1"/>
  <c r="Q70" i="1"/>
  <c r="R547" i="1"/>
  <c r="R550" i="1"/>
  <c r="R534" i="1"/>
  <c r="R533" i="1"/>
  <c r="R519" i="1"/>
  <c r="R522" i="1"/>
  <c r="R520" i="1"/>
  <c r="R509" i="1"/>
  <c r="R508" i="1"/>
  <c r="R503" i="1"/>
  <c r="R501" i="1"/>
  <c r="R502" i="1"/>
  <c r="R500" i="1"/>
  <c r="W509" i="1"/>
  <c r="R96" i="1"/>
  <c r="W456" i="1"/>
  <c r="H388" i="1"/>
  <c r="U493" i="1"/>
  <c r="U485" i="1"/>
  <c r="U499" i="1"/>
  <c r="U508" i="1"/>
  <c r="U494" i="1"/>
  <c r="U486" i="1"/>
  <c r="U500" i="1"/>
  <c r="U492" i="1"/>
  <c r="U459" i="1"/>
  <c r="H383" i="1"/>
  <c r="T501" i="1"/>
  <c r="T461" i="1"/>
  <c r="T470" i="1"/>
  <c r="T474" i="1"/>
  <c r="T490" i="1"/>
  <c r="T458" i="1"/>
  <c r="T460" i="1"/>
  <c r="T489" i="1"/>
  <c r="T496" i="1"/>
  <c r="T488" i="1"/>
  <c r="G389" i="1"/>
  <c r="T491" i="1"/>
  <c r="T476" i="1"/>
  <c r="U471" i="1"/>
  <c r="U477" i="1"/>
  <c r="H389" i="1"/>
  <c r="U457" i="1"/>
  <c r="G386" i="1"/>
  <c r="T508" i="1"/>
  <c r="T499" i="1"/>
  <c r="T494" i="1"/>
  <c r="T486" i="1"/>
  <c r="T500" i="1"/>
  <c r="T492" i="1"/>
  <c r="T493" i="1"/>
  <c r="T485" i="1"/>
  <c r="T60" i="1"/>
  <c r="T52" i="1"/>
  <c r="R56" i="1"/>
  <c r="P55" i="1"/>
  <c r="S52" i="1"/>
  <c r="S53" i="1"/>
  <c r="U52" i="1"/>
  <c r="G44" i="1"/>
  <c r="G45" i="1" s="1"/>
  <c r="P62" i="1"/>
  <c r="P61" i="1"/>
  <c r="T61" i="1"/>
  <c r="T53" i="1"/>
  <c r="Q55" i="1"/>
  <c r="Q52" i="1"/>
  <c r="P67" i="1"/>
  <c r="P54" i="1"/>
  <c r="P64" i="1"/>
  <c r="P60" i="1"/>
  <c r="P63" i="1"/>
  <c r="P71" i="1"/>
  <c r="Q71" i="1"/>
  <c r="Q54" i="1"/>
  <c r="Q64" i="1"/>
  <c r="Q67" i="1"/>
  <c r="Q60" i="1"/>
  <c r="Q63" i="1"/>
  <c r="D92" i="1" l="1"/>
  <c r="P92" i="1" s="1"/>
  <c r="P89" i="1"/>
  <c r="D70" i="1"/>
  <c r="P70" i="1" s="1"/>
  <c r="P69" i="1"/>
  <c r="P75" i="1"/>
  <c r="D76" i="1"/>
  <c r="F85" i="1"/>
  <c r="Q85" i="1" s="1"/>
  <c r="Q84" i="1"/>
  <c r="D88" i="1"/>
  <c r="P87" i="1"/>
  <c r="Q90" i="1"/>
  <c r="F91" i="1"/>
  <c r="D85" i="1"/>
  <c r="P85" i="1" s="1"/>
  <c r="P84" i="1"/>
  <c r="F96" i="1"/>
  <c r="Q96" i="1" s="1"/>
  <c r="Q88" i="1"/>
  <c r="P81" i="1"/>
  <c r="D82" i="1"/>
  <c r="P82" i="1" s="1"/>
  <c r="P91" i="1"/>
  <c r="D93" i="1"/>
  <c r="Q81" i="1"/>
  <c r="F82" i="1"/>
  <c r="Q82" i="1" s="1"/>
  <c r="D484" i="1"/>
  <c r="R482" i="1"/>
  <c r="D485" i="1"/>
  <c r="R483" i="1"/>
  <c r="R588" i="1"/>
  <c r="R590" i="1"/>
  <c r="R587" i="1"/>
  <c r="R574" i="1"/>
  <c r="R575" i="1"/>
  <c r="R84" i="1"/>
  <c r="R552" i="1"/>
  <c r="R549" i="1"/>
  <c r="R535" i="1"/>
  <c r="R536" i="1"/>
  <c r="R523" i="1"/>
  <c r="R521" i="1"/>
  <c r="R512" i="1"/>
  <c r="R510" i="1"/>
  <c r="R513" i="1"/>
  <c r="R511" i="1"/>
  <c r="W511" i="1"/>
  <c r="V516" i="1"/>
  <c r="V515" i="1"/>
  <c r="V501" i="1"/>
  <c r="V464" i="1"/>
  <c r="V456" i="1"/>
  <c r="T469" i="1"/>
  <c r="T456" i="1"/>
  <c r="T455" i="1"/>
  <c r="U510" i="1"/>
  <c r="U502" i="1"/>
  <c r="T498" i="1"/>
  <c r="T497" i="1"/>
  <c r="U495" i="1"/>
  <c r="U487" i="1"/>
  <c r="U475" i="1"/>
  <c r="T506" i="1"/>
  <c r="U469" i="1"/>
  <c r="U456" i="1"/>
  <c r="U455" i="1"/>
  <c r="U474" i="1"/>
  <c r="U490" i="1"/>
  <c r="U458" i="1"/>
  <c r="U460" i="1"/>
  <c r="U489" i="1"/>
  <c r="U496" i="1"/>
  <c r="U488" i="1"/>
  <c r="U470" i="1"/>
  <c r="H384" i="1"/>
  <c r="U501" i="1"/>
  <c r="U461" i="1"/>
  <c r="T512" i="1"/>
  <c r="T504" i="1"/>
  <c r="T475" i="1"/>
  <c r="T495" i="1"/>
  <c r="T487" i="1"/>
  <c r="T511" i="1"/>
  <c r="T503" i="1"/>
  <c r="W486" i="1"/>
  <c r="W473" i="1"/>
  <c r="W471" i="1"/>
  <c r="W461" i="1"/>
  <c r="W455" i="1"/>
  <c r="T471" i="1"/>
  <c r="T477" i="1"/>
  <c r="U512" i="1"/>
  <c r="U504" i="1"/>
  <c r="W458" i="1"/>
  <c r="R52" i="1"/>
  <c r="S60" i="1"/>
  <c r="R57" i="1"/>
  <c r="P78" i="1"/>
  <c r="P77" i="1"/>
  <c r="Q78" i="1"/>
  <c r="Q77" i="1"/>
  <c r="U53" i="1"/>
  <c r="T55" i="1"/>
  <c r="T63" i="1"/>
  <c r="R85" i="1"/>
  <c r="T62" i="1"/>
  <c r="T54" i="1"/>
  <c r="P76" i="1"/>
  <c r="P79" i="1"/>
  <c r="R484" i="1" l="1"/>
  <c r="D486" i="1"/>
  <c r="R486" i="1" s="1"/>
  <c r="P93" i="1"/>
  <c r="D94" i="1"/>
  <c r="P94" i="1" s="1"/>
  <c r="F93" i="1"/>
  <c r="Q91" i="1"/>
  <c r="R485" i="1"/>
  <c r="D487" i="1"/>
  <c r="R487" i="1" s="1"/>
  <c r="D96" i="1"/>
  <c r="P96" i="1" s="1"/>
  <c r="P88" i="1"/>
  <c r="R591" i="1"/>
  <c r="R589" i="1"/>
  <c r="R579" i="1"/>
  <c r="R577" i="1"/>
  <c r="R578" i="1"/>
  <c r="R576" i="1"/>
  <c r="R97" i="1"/>
  <c r="R551" i="1"/>
  <c r="R554" i="1"/>
  <c r="R538" i="1"/>
  <c r="R537" i="1"/>
  <c r="W514" i="1"/>
  <c r="W513" i="1"/>
  <c r="W516" i="1"/>
  <c r="V518" i="1"/>
  <c r="V517" i="1"/>
  <c r="V500" i="1"/>
  <c r="V455" i="1"/>
  <c r="T459" i="1"/>
  <c r="T457" i="1"/>
  <c r="U498" i="1"/>
  <c r="U497" i="1"/>
  <c r="T514" i="1"/>
  <c r="T509" i="1"/>
  <c r="T507" i="1"/>
  <c r="T510" i="1"/>
  <c r="T502" i="1"/>
  <c r="U473" i="1"/>
  <c r="U472" i="1"/>
  <c r="W470" i="1"/>
  <c r="T473" i="1"/>
  <c r="T472" i="1"/>
  <c r="U506" i="1"/>
  <c r="W462" i="1"/>
  <c r="W460" i="1"/>
  <c r="W472" i="1"/>
  <c r="W459" i="1"/>
  <c r="W457" i="1"/>
  <c r="U491" i="1"/>
  <c r="U476" i="1"/>
  <c r="T513" i="1"/>
  <c r="T505" i="1"/>
  <c r="U55" i="1"/>
  <c r="U54" i="1"/>
  <c r="R99" i="1"/>
  <c r="R98" i="1"/>
  <c r="R58" i="1"/>
  <c r="R59" i="1"/>
  <c r="R87" i="1"/>
  <c r="R86" i="1"/>
  <c r="S68" i="1"/>
  <c r="S76" i="1"/>
  <c r="R53" i="1"/>
  <c r="F94" i="1" l="1"/>
  <c r="Q94" i="1" s="1"/>
  <c r="Q93" i="1"/>
  <c r="R556" i="1"/>
  <c r="R553" i="1"/>
  <c r="R539" i="1"/>
  <c r="R540" i="1"/>
  <c r="V520" i="1"/>
  <c r="V519" i="1"/>
  <c r="V463" i="1"/>
  <c r="V465" i="1"/>
  <c r="V502" i="1"/>
  <c r="V457" i="1"/>
  <c r="V503" i="1"/>
  <c r="V466" i="1"/>
  <c r="V458" i="1"/>
  <c r="U514" i="1"/>
  <c r="U509" i="1"/>
  <c r="U507" i="1"/>
  <c r="U511" i="1"/>
  <c r="U503" i="1"/>
  <c r="W485" i="1"/>
  <c r="R54" i="1"/>
  <c r="R555" i="1" l="1"/>
  <c r="R560" i="1"/>
  <c r="R558" i="1"/>
  <c r="R544" i="1"/>
  <c r="R542" i="1"/>
  <c r="R543" i="1"/>
  <c r="R541" i="1"/>
  <c r="V521" i="1"/>
  <c r="V508" i="1"/>
  <c r="V522" i="1"/>
  <c r="V504" i="1"/>
  <c r="V467" i="1"/>
  <c r="V459" i="1"/>
  <c r="U513" i="1"/>
  <c r="U505" i="1"/>
  <c r="V505" i="1"/>
  <c r="V468" i="1"/>
  <c r="V460" i="1"/>
  <c r="R55" i="1"/>
  <c r="W500" i="1"/>
  <c r="R559" i="1" l="1"/>
  <c r="R557" i="1"/>
  <c r="V524" i="1"/>
  <c r="V510" i="1"/>
  <c r="V512" i="1"/>
  <c r="V523" i="1"/>
  <c r="W502" i="1"/>
  <c r="V506" i="1"/>
  <c r="V461" i="1"/>
  <c r="V469" i="1"/>
  <c r="V462" i="1"/>
  <c r="V525" i="1" l="1"/>
  <c r="V507" i="1"/>
  <c r="V526" i="1"/>
  <c r="W504" i="1"/>
  <c r="V528" i="1" l="1"/>
  <c r="V509" i="1"/>
  <c r="V527" i="1"/>
  <c r="W506" i="1"/>
  <c r="W508" i="1" l="1"/>
  <c r="V529" i="1"/>
  <c r="V511" i="1"/>
  <c r="V530" i="1"/>
  <c r="V532" i="1" l="1"/>
  <c r="V514" i="1"/>
  <c r="V513" i="1"/>
  <c r="V531" i="1"/>
  <c r="W510" i="1"/>
  <c r="W515" i="1" l="1"/>
  <c r="W512" i="1"/>
  <c r="V533" i="1"/>
  <c r="V534" i="1"/>
  <c r="V536" i="1" l="1"/>
  <c r="V535" i="1"/>
  <c r="V537" i="1" l="1"/>
  <c r="V538" i="1"/>
  <c r="V540" i="1" l="1"/>
  <c r="V539" i="1"/>
  <c r="V543" i="1" l="1"/>
  <c r="V541" i="1"/>
  <c r="V542" i="1"/>
  <c r="V545" i="1" l="1"/>
  <c r="V544" i="1"/>
</calcChain>
</file>

<file path=xl/sharedStrings.xml><?xml version="1.0" encoding="utf-8"?>
<sst xmlns="http://schemas.openxmlformats.org/spreadsheetml/2006/main" count="612" uniqueCount="102">
  <si>
    <t>Card 2</t>
  </si>
  <si>
    <t>An</t>
  </si>
  <si>
    <t>Pw</t>
  </si>
  <si>
    <t>NCHN</t>
  </si>
  <si>
    <t>X</t>
  </si>
  <si>
    <t>Y</t>
  </si>
  <si>
    <t>XSIZ</t>
  </si>
  <si>
    <t>YSIZ</t>
  </si>
  <si>
    <t xml:space="preserve">Gt_od </t>
  </si>
  <si>
    <t>Gt_id</t>
  </si>
  <si>
    <t>Clad_od</t>
  </si>
  <si>
    <t>Clad_id</t>
  </si>
  <si>
    <t>pp</t>
  </si>
  <si>
    <t>Guide tube positions</t>
  </si>
  <si>
    <t>Grids location</t>
  </si>
  <si>
    <t>Initial height</t>
  </si>
  <si>
    <t>Loss coef</t>
  </si>
  <si>
    <t>Rods per side</t>
  </si>
  <si>
    <t>Channels per side</t>
  </si>
  <si>
    <t>fr per FA</t>
  </si>
  <si>
    <t>gt per FA</t>
  </si>
  <si>
    <t>totr per FA</t>
  </si>
  <si>
    <t>nºFA (REAL)</t>
  </si>
  <si>
    <t>CORE_COL</t>
  </si>
  <si>
    <t>CORE_ROW</t>
  </si>
  <si>
    <t>nºFA (TOTAL)</t>
  </si>
  <si>
    <t>bp</t>
  </si>
  <si>
    <t>free_sp</t>
  </si>
  <si>
    <t>FA_CENTY</t>
  </si>
  <si>
    <t>FA_CENTX</t>
  </si>
  <si>
    <t>IWDE</t>
  </si>
  <si>
    <t>MSIM</t>
  </si>
  <si>
    <t>NONO</t>
  </si>
  <si>
    <t>totchan per FA</t>
  </si>
  <si>
    <t>Newnchn in FA</t>
  </si>
  <si>
    <t>DLEV</t>
  </si>
  <si>
    <t>Newnchnper side in FA</t>
  </si>
  <si>
    <t xml:space="preserve">lshort </t>
  </si>
  <si>
    <t>llong</t>
  </si>
  <si>
    <t>CHAN_CENTX</t>
  </si>
  <si>
    <t>CHAN_CENTY</t>
  </si>
  <si>
    <t>TOTnewchn in CORE</t>
  </si>
  <si>
    <t>Innernewgaps in FA</t>
  </si>
  <si>
    <t>TotalinnergapsinCORE</t>
  </si>
  <si>
    <t>ConnectionsX</t>
  </si>
  <si>
    <t>ConnectionsY</t>
  </si>
  <si>
    <t>TotalOutGapsinCORE</t>
  </si>
  <si>
    <t>TotConnections</t>
  </si>
  <si>
    <t>TotalgapsinCORE</t>
  </si>
  <si>
    <t>Excel</t>
  </si>
  <si>
    <t>Code</t>
  </si>
  <si>
    <t>RMUKT</t>
  </si>
  <si>
    <t>LAT</t>
  </si>
  <si>
    <t>CENT</t>
  </si>
  <si>
    <t>DIFS</t>
  </si>
  <si>
    <t>DLEV 2</t>
  </si>
  <si>
    <t>Type</t>
  </si>
  <si>
    <t>Desc</t>
  </si>
  <si>
    <t>NºGAP</t>
  </si>
  <si>
    <t># Type Gap</t>
  </si>
  <si>
    <t>GAP</t>
  </si>
  <si>
    <t>LNGT</t>
  </si>
  <si>
    <t>Corner-Corner, EXT</t>
  </si>
  <si>
    <t>Lat-Lat, EXT</t>
  </si>
  <si>
    <t>Esq Lat, INT</t>
  </si>
  <si>
    <t>Lat-Lat, INT</t>
  </si>
  <si>
    <t>N_ini</t>
  </si>
  <si>
    <t>N_fin</t>
  </si>
  <si>
    <t>Gap</t>
  </si>
  <si>
    <t>Lngt</t>
  </si>
  <si>
    <t>NORM</t>
  </si>
  <si>
    <t>Difs</t>
  </si>
  <si>
    <t>EXCEL ROUNDS THIS DATA WHEN READING A.TXT</t>
  </si>
  <si>
    <t>Cent-cent, INT</t>
  </si>
  <si>
    <t>Lat-cent, INT with 1 gt</t>
  </si>
  <si>
    <t>Lat-cent, INT w/o gt</t>
  </si>
  <si>
    <t>XCENT</t>
  </si>
  <si>
    <t>CORN</t>
  </si>
  <si>
    <t>Corner</t>
  </si>
  <si>
    <t>Lat</t>
  </si>
  <si>
    <t>Cent 0.25 gt</t>
  </si>
  <si>
    <t>Cent 0.5 gt</t>
  </si>
  <si>
    <t>Cent 1 gt</t>
  </si>
  <si>
    <t>Cent 0.75 gt</t>
  </si>
  <si>
    <t>I</t>
  </si>
  <si>
    <t>AN</t>
  </si>
  <si>
    <t>PW</t>
  </si>
  <si>
    <t>ABOT</t>
  </si>
  <si>
    <t>ATOP</t>
  </si>
  <si>
    <t>NMGP</t>
  </si>
  <si>
    <t>x</t>
  </si>
  <si>
    <t>y</t>
  </si>
  <si>
    <t>IK</t>
  </si>
  <si>
    <t>JK</t>
  </si>
  <si>
    <t>Gap width</t>
  </si>
  <si>
    <t>Gap length</t>
  </si>
  <si>
    <t>Corner-Lat</t>
  </si>
  <si>
    <t>Lat-Lat</t>
  </si>
  <si>
    <t>Lat-Cent</t>
  </si>
  <si>
    <t>Cent-Cent 1/2 gt</t>
  </si>
  <si>
    <t>Cent-Cent 1 gt</t>
  </si>
  <si>
    <t>Cent-Cent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</si>
</sst>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 applyAlignment="1">
      <alignment horizontal="center"/>
    </xf>
    <xf numFmtId="0" fontId="1" fillId="5" borderId="1" xfId="0" applyFont="1" applyFill="1" applyBorder="1"/>
    <xf numFmtId="0" fontId="1" fillId="4" borderId="1" xfId="0" applyFont="1" applyFill="1" applyBorder="1"/>
    <xf numFmtId="0" fontId="0" fillId="6" borderId="1" xfId="0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4" borderId="1" xfId="0" applyFill="1" applyBorder="1"/>
    <xf numFmtId="164" fontId="0" fillId="0" borderId="0" xfId="0" applyNumberForma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6" xfId="0" applyFill="1" applyBorder="1"/>
    <xf numFmtId="0" fontId="0" fillId="4" borderId="7" xfId="0" applyFill="1" applyBorder="1"/>
    <xf numFmtId="0" fontId="0" fillId="4" borderId="9" xfId="0" applyFill="1" applyBorder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1" fontId="0" fillId="0" borderId="0" xfId="0" applyNumberFormat="1"/>
    <xf numFmtId="0" fontId="1" fillId="7" borderId="0" xfId="0" applyFont="1" applyFill="1"/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G1893"/>
  <sheetViews>
    <sheetView tabSelected="1" topLeftCell="A32" zoomScale="86" zoomScaleNormal="86" workbookViewId="0">
      <selection activeCell="O288" sqref="O288"/>
    </sheetView>
  </sheetViews>
  <sheetFormatPr baseColWidth="10" defaultColWidth="9.140625" defaultRowHeight="15" x14ac:dyDescent="0.25"/>
  <cols>
    <col min="2" max="2" width="16.28515625" customWidth="1"/>
    <col min="3" max="3" width="11.42578125" customWidth="1"/>
    <col min="4" max="4" width="16" customWidth="1"/>
    <col min="5" max="5" width="15.140625" customWidth="1"/>
    <col min="6" max="6" width="21.28515625" customWidth="1"/>
    <col min="7" max="7" width="16" customWidth="1"/>
    <col min="8" max="8" width="16.7109375" customWidth="1"/>
    <col min="9" max="9" width="21.5703125" customWidth="1"/>
    <col min="10" max="10" width="13.5703125" customWidth="1"/>
    <col min="11" max="12" width="13" customWidth="1"/>
    <col min="13" max="13" width="13.42578125" customWidth="1"/>
    <col min="14" max="14" width="13" customWidth="1"/>
    <col min="15" max="15" width="13.140625" customWidth="1"/>
    <col min="16" max="16" width="13.42578125" customWidth="1"/>
    <col min="17" max="17" width="12.85546875" customWidth="1"/>
    <col min="18" max="18" width="14" customWidth="1"/>
    <col min="19" max="19" width="11.85546875" customWidth="1"/>
    <col min="20" max="20" width="12.42578125" bestFit="1" customWidth="1"/>
    <col min="21" max="21" width="14.28515625" customWidth="1"/>
    <col min="22" max="22" width="12.140625" customWidth="1"/>
    <col min="23" max="23" width="13.28515625" customWidth="1"/>
    <col min="24" max="24" width="13" customWidth="1"/>
    <col min="25" max="25" width="14.7109375" customWidth="1"/>
    <col min="28" max="28" width="12.140625" customWidth="1"/>
    <col min="29" max="29" width="13" customWidth="1"/>
    <col min="31" max="31" width="9.7109375" bestFit="1" customWidth="1"/>
  </cols>
  <sheetData>
    <row r="4" spans="2:18" x14ac:dyDescent="0.25">
      <c r="B4" s="6" t="s">
        <v>17</v>
      </c>
      <c r="C4" s="3">
        <v>17</v>
      </c>
      <c r="E4" s="6" t="s">
        <v>30</v>
      </c>
      <c r="F4" s="3">
        <v>324</v>
      </c>
      <c r="J4" s="6" t="s">
        <v>8</v>
      </c>
      <c r="K4" s="2">
        <v>1.22428E-2</v>
      </c>
      <c r="M4" s="51" t="s">
        <v>13</v>
      </c>
      <c r="N4" s="52"/>
      <c r="Q4" s="53" t="s">
        <v>14</v>
      </c>
      <c r="R4" s="53"/>
    </row>
    <row r="5" spans="2:18" x14ac:dyDescent="0.25">
      <c r="B5" s="6" t="s">
        <v>18</v>
      </c>
      <c r="C5" s="3">
        <v>18</v>
      </c>
      <c r="E5" s="6" t="s">
        <v>31</v>
      </c>
      <c r="F5" s="3">
        <v>14904</v>
      </c>
      <c r="J5" s="6" t="s">
        <v>9</v>
      </c>
      <c r="K5" s="2">
        <v>1.0838E-2</v>
      </c>
      <c r="M5" s="8" t="s">
        <v>4</v>
      </c>
      <c r="N5" s="8" t="s">
        <v>5</v>
      </c>
      <c r="Q5" s="5" t="s">
        <v>15</v>
      </c>
      <c r="R5" s="5" t="s">
        <v>16</v>
      </c>
    </row>
    <row r="6" spans="2:18" x14ac:dyDescent="0.25">
      <c r="B6" s="6" t="s">
        <v>19</v>
      </c>
      <c r="C6" s="3">
        <v>264</v>
      </c>
      <c r="E6" s="6" t="s">
        <v>32</v>
      </c>
      <c r="F6" s="3">
        <f>F5/F4</f>
        <v>46</v>
      </c>
      <c r="J6" s="6" t="s">
        <v>10</v>
      </c>
      <c r="K6" s="2">
        <f>0.0094996</f>
        <v>9.4996000000000004E-3</v>
      </c>
      <c r="M6" s="3">
        <v>6</v>
      </c>
      <c r="N6" s="3">
        <v>3</v>
      </c>
      <c r="P6" s="24">
        <v>1</v>
      </c>
      <c r="Q6" s="2">
        <v>0</v>
      </c>
      <c r="R6" s="25">
        <v>1</v>
      </c>
    </row>
    <row r="7" spans="2:18" x14ac:dyDescent="0.25">
      <c r="B7" s="6" t="s">
        <v>20</v>
      </c>
      <c r="C7" s="3">
        <v>25</v>
      </c>
      <c r="E7" s="6" t="s">
        <v>44</v>
      </c>
      <c r="F7" s="3">
        <v>0</v>
      </c>
      <c r="J7" s="6" t="s">
        <v>11</v>
      </c>
      <c r="K7" s="2">
        <v>8.2804000000000003E-3</v>
      </c>
      <c r="M7" s="3">
        <v>9</v>
      </c>
      <c r="N7" s="3">
        <v>3</v>
      </c>
      <c r="P7" s="24">
        <v>2</v>
      </c>
      <c r="Q7" s="2">
        <v>0.33339000000000002</v>
      </c>
      <c r="R7" s="25">
        <v>1</v>
      </c>
    </row>
    <row r="8" spans="2:18" x14ac:dyDescent="0.25">
      <c r="B8" s="4" t="s">
        <v>21</v>
      </c>
      <c r="C8" s="3">
        <f>C6+C7</f>
        <v>289</v>
      </c>
      <c r="E8" s="6" t="s">
        <v>45</v>
      </c>
      <c r="F8" s="3">
        <v>0</v>
      </c>
      <c r="J8" s="6" t="s">
        <v>12</v>
      </c>
      <c r="K8" s="2">
        <v>1.2598399999999999E-2</v>
      </c>
      <c r="M8" s="3">
        <v>12</v>
      </c>
      <c r="N8" s="3">
        <v>3</v>
      </c>
      <c r="P8" s="24">
        <v>3</v>
      </c>
      <c r="Q8" s="2">
        <f>0.83337</f>
        <v>0.83337000000000006</v>
      </c>
      <c r="R8" s="25">
        <v>1</v>
      </c>
    </row>
    <row r="9" spans="2:18" x14ac:dyDescent="0.25">
      <c r="B9" s="4" t="s">
        <v>33</v>
      </c>
      <c r="C9" s="3">
        <f>C5^2</f>
        <v>324</v>
      </c>
      <c r="E9" s="4" t="s">
        <v>47</v>
      </c>
      <c r="F9" s="3">
        <f>F7+F8</f>
        <v>0</v>
      </c>
      <c r="J9" s="6" t="s">
        <v>26</v>
      </c>
      <c r="K9" s="2">
        <v>0.21503639999999999</v>
      </c>
      <c r="M9" s="3">
        <v>4</v>
      </c>
      <c r="N9" s="3">
        <v>4</v>
      </c>
      <c r="P9" s="24">
        <v>4</v>
      </c>
      <c r="Q9" s="2">
        <v>1.33335</v>
      </c>
      <c r="R9" s="25">
        <v>1</v>
      </c>
    </row>
    <row r="10" spans="2:18" x14ac:dyDescent="0.25">
      <c r="B10" s="6" t="s">
        <v>22</v>
      </c>
      <c r="C10" s="3">
        <v>1</v>
      </c>
      <c r="J10" s="7" t="s">
        <v>27</v>
      </c>
      <c r="K10" s="2">
        <f>(K9-(C4-1)*K8) / 2</f>
        <v>6.7310000000000009E-3</v>
      </c>
      <c r="M10" s="3">
        <v>14</v>
      </c>
      <c r="N10" s="3">
        <v>4</v>
      </c>
      <c r="P10" s="24">
        <v>5</v>
      </c>
      <c r="Q10" s="2">
        <v>1.9555499999999999</v>
      </c>
      <c r="R10" s="25">
        <v>1</v>
      </c>
    </row>
    <row r="11" spans="2:18" x14ac:dyDescent="0.25">
      <c r="B11" s="6" t="s">
        <v>23</v>
      </c>
      <c r="C11" s="3">
        <v>1</v>
      </c>
      <c r="M11" s="3">
        <v>3</v>
      </c>
      <c r="N11" s="3">
        <v>6</v>
      </c>
    </row>
    <row r="12" spans="2:18" x14ac:dyDescent="0.25">
      <c r="B12" s="6" t="s">
        <v>24</v>
      </c>
      <c r="C12" s="3">
        <v>1</v>
      </c>
      <c r="K12" s="1"/>
      <c r="M12" s="3">
        <v>6</v>
      </c>
      <c r="N12" s="3">
        <v>6</v>
      </c>
    </row>
    <row r="13" spans="2:18" x14ac:dyDescent="0.25">
      <c r="B13" s="4" t="s">
        <v>25</v>
      </c>
      <c r="C13" s="3">
        <f>C11*C12</f>
        <v>1</v>
      </c>
      <c r="K13" s="1"/>
      <c r="M13" s="3">
        <v>9</v>
      </c>
      <c r="N13" s="3">
        <v>6</v>
      </c>
    </row>
    <row r="14" spans="2:18" x14ac:dyDescent="0.25">
      <c r="J14" s="1">
        <f>K8*2+2*K10</f>
        <v>3.86588E-2</v>
      </c>
      <c r="M14" s="23">
        <v>12</v>
      </c>
      <c r="N14" s="23">
        <v>6</v>
      </c>
    </row>
    <row r="15" spans="2:18" x14ac:dyDescent="0.25">
      <c r="M15" s="23">
        <v>15</v>
      </c>
      <c r="N15" s="23">
        <v>6</v>
      </c>
    </row>
    <row r="16" spans="2:18" x14ac:dyDescent="0.25">
      <c r="M16" s="23">
        <v>3</v>
      </c>
      <c r="N16" s="23">
        <v>9</v>
      </c>
    </row>
    <row r="17" spans="3:15" x14ac:dyDescent="0.25">
      <c r="M17" s="23">
        <v>6</v>
      </c>
      <c r="N17" s="23">
        <v>9</v>
      </c>
    </row>
    <row r="18" spans="3:15" x14ac:dyDescent="0.25">
      <c r="M18" s="23">
        <v>9</v>
      </c>
      <c r="N18" s="23">
        <v>9</v>
      </c>
    </row>
    <row r="19" spans="3:15" x14ac:dyDescent="0.25">
      <c r="M19" s="23">
        <v>12</v>
      </c>
      <c r="N19" s="23">
        <v>9</v>
      </c>
    </row>
    <row r="20" spans="3:15" x14ac:dyDescent="0.25">
      <c r="M20" s="23">
        <v>15</v>
      </c>
      <c r="N20" s="23">
        <v>9</v>
      </c>
    </row>
    <row r="21" spans="3:15" x14ac:dyDescent="0.25">
      <c r="M21" s="23">
        <v>3</v>
      </c>
      <c r="N21" s="23">
        <v>12</v>
      </c>
    </row>
    <row r="22" spans="3:15" x14ac:dyDescent="0.25">
      <c r="D22" s="4">
        <v>1</v>
      </c>
      <c r="M22" s="23">
        <v>6</v>
      </c>
      <c r="N22" s="23">
        <v>12</v>
      </c>
    </row>
    <row r="23" spans="3:15" x14ac:dyDescent="0.25">
      <c r="C23" s="4" t="s">
        <v>29</v>
      </c>
      <c r="D23" s="2">
        <v>0</v>
      </c>
      <c r="M23" s="23">
        <v>9</v>
      </c>
      <c r="N23" s="23">
        <v>12</v>
      </c>
    </row>
    <row r="24" spans="3:15" x14ac:dyDescent="0.25">
      <c r="C24" s="4" t="s">
        <v>28</v>
      </c>
      <c r="D24" s="2">
        <v>0</v>
      </c>
      <c r="M24" s="23">
        <v>12</v>
      </c>
      <c r="N24" s="23">
        <v>12</v>
      </c>
    </row>
    <row r="25" spans="3:15" x14ac:dyDescent="0.25">
      <c r="M25" s="23">
        <v>15</v>
      </c>
      <c r="N25" s="23">
        <v>12</v>
      </c>
    </row>
    <row r="26" spans="3:15" x14ac:dyDescent="0.25">
      <c r="M26" s="23">
        <v>4</v>
      </c>
      <c r="N26" s="23">
        <v>14</v>
      </c>
    </row>
    <row r="27" spans="3:15" x14ac:dyDescent="0.25">
      <c r="M27" s="23">
        <v>14</v>
      </c>
      <c r="N27" s="23">
        <v>14</v>
      </c>
    </row>
    <row r="28" spans="3:15" x14ac:dyDescent="0.25">
      <c r="M28" s="23">
        <v>6</v>
      </c>
      <c r="N28" s="23">
        <v>15</v>
      </c>
    </row>
    <row r="29" spans="3:15" x14ac:dyDescent="0.25">
      <c r="M29" s="23">
        <v>9</v>
      </c>
      <c r="N29" s="23">
        <v>15</v>
      </c>
    </row>
    <row r="30" spans="3:15" x14ac:dyDescent="0.25">
      <c r="M30" s="23">
        <v>12</v>
      </c>
      <c r="N30" s="23">
        <v>15</v>
      </c>
    </row>
    <row r="32" spans="3:15" x14ac:dyDescent="0.25">
      <c r="I32" s="6" t="s">
        <v>51</v>
      </c>
      <c r="O32" s="6" t="s">
        <v>76</v>
      </c>
    </row>
    <row r="33" spans="4:23" x14ac:dyDescent="0.25">
      <c r="I33" s="4" t="s">
        <v>77</v>
      </c>
      <c r="J33" s="4" t="s">
        <v>52</v>
      </c>
      <c r="K33" s="4" t="s">
        <v>53</v>
      </c>
      <c r="O33" s="26">
        <v>1</v>
      </c>
      <c r="P33" s="26">
        <v>2</v>
      </c>
      <c r="Q33" s="26">
        <v>3</v>
      </c>
      <c r="R33" s="26">
        <v>4</v>
      </c>
      <c r="S33" s="26">
        <v>5</v>
      </c>
      <c r="T33" s="26">
        <v>6</v>
      </c>
      <c r="U33" s="26">
        <v>7</v>
      </c>
      <c r="V33" s="26">
        <v>8</v>
      </c>
      <c r="W33" s="26">
        <v>9</v>
      </c>
    </row>
    <row r="34" spans="4:23" x14ac:dyDescent="0.25">
      <c r="I34" s="3">
        <f>0.25 - $E$39 + $E$39^2</f>
        <v>2.25</v>
      </c>
      <c r="J34" s="3">
        <f>-0.5*$E$39 + $E$39^2</f>
        <v>3</v>
      </c>
      <c r="K34" s="3">
        <f>$E$39^2</f>
        <v>4</v>
      </c>
      <c r="O34" s="2">
        <f>-K9/2 + J39/2</f>
        <v>-9.7853499999999996E-2</v>
      </c>
      <c r="P34" s="2">
        <f>O34+J39/2+J40/2</f>
        <v>-7.5590400000000002E-2</v>
      </c>
      <c r="Q34" s="2">
        <f>P34+J40</f>
        <v>-5.0393600000000004E-2</v>
      </c>
      <c r="R34" s="2">
        <f>Q34+J40</f>
        <v>-2.5196800000000005E-2</v>
      </c>
      <c r="S34" s="2">
        <f>R34+J40</f>
        <v>0</v>
      </c>
      <c r="T34" s="2">
        <f>S34+J40</f>
        <v>2.5196799999999998E-2</v>
      </c>
      <c r="U34" s="2">
        <f>T34+J40</f>
        <v>5.0393599999999997E-2</v>
      </c>
      <c r="V34" s="2">
        <f>U34+J40</f>
        <v>7.5590400000000002E-2</v>
      </c>
      <c r="W34" s="2">
        <f>V34+J39/2+J40/2</f>
        <v>9.7853499999999996E-2</v>
      </c>
    </row>
    <row r="39" spans="4:23" x14ac:dyDescent="0.25">
      <c r="D39" s="6" t="s">
        <v>35</v>
      </c>
      <c r="E39" s="3">
        <v>2</v>
      </c>
      <c r="F39" s="4" t="s">
        <v>34</v>
      </c>
      <c r="G39" s="3">
        <f>$C$9/(E39^2)</f>
        <v>81</v>
      </c>
      <c r="I39" s="4" t="s">
        <v>37</v>
      </c>
      <c r="J39" s="2">
        <f>$K$10+(E39-1)*$K$8</f>
        <v>1.93294E-2</v>
      </c>
      <c r="L39" s="4" t="s">
        <v>39</v>
      </c>
      <c r="M39" s="2">
        <v>0</v>
      </c>
      <c r="N39" s="2">
        <v>0</v>
      </c>
      <c r="O39" s="2">
        <v>0</v>
      </c>
      <c r="P39" s="2">
        <v>0</v>
      </c>
    </row>
    <row r="40" spans="4:23" x14ac:dyDescent="0.25">
      <c r="F40" s="4" t="s">
        <v>36</v>
      </c>
      <c r="G40" s="3">
        <f>SQRT(G39)</f>
        <v>9</v>
      </c>
      <c r="I40" s="4" t="s">
        <v>38</v>
      </c>
      <c r="J40" s="2">
        <f>E39*$K$8</f>
        <v>2.5196799999999998E-2</v>
      </c>
      <c r="L40" s="4" t="s">
        <v>40</v>
      </c>
      <c r="M40" s="2">
        <v>0</v>
      </c>
      <c r="N40" s="2">
        <v>0</v>
      </c>
      <c r="O40" s="2">
        <v>0</v>
      </c>
      <c r="P40" s="2">
        <v>0</v>
      </c>
    </row>
    <row r="41" spans="4:23" x14ac:dyDescent="0.25">
      <c r="F41" s="4" t="s">
        <v>41</v>
      </c>
      <c r="G41" s="3">
        <f>G39*$C$10</f>
        <v>81</v>
      </c>
      <c r="I41" s="4" t="s">
        <v>56</v>
      </c>
      <c r="J41" s="4" t="s">
        <v>1</v>
      </c>
      <c r="K41" s="4" t="s">
        <v>2</v>
      </c>
      <c r="L41" s="4" t="s">
        <v>57</v>
      </c>
    </row>
    <row r="42" spans="4:23" x14ac:dyDescent="0.25">
      <c r="F42" s="4" t="s">
        <v>42</v>
      </c>
      <c r="G42" s="3">
        <f>2*G40*(G40-1)</f>
        <v>144</v>
      </c>
      <c r="I42" s="24">
        <v>1</v>
      </c>
      <c r="J42" s="2">
        <f>$J$39*$J$39-I34/4*3.141592*(K6^2)</f>
        <v>2.1415425300805671E-4</v>
      </c>
      <c r="K42" s="2">
        <f>3.141592*$I$34*$K$6</f>
        <v>6.71487015672E-2</v>
      </c>
      <c r="L42" s="4" t="s">
        <v>78</v>
      </c>
    </row>
    <row r="43" spans="4:23" x14ac:dyDescent="0.25">
      <c r="F43" s="4" t="s">
        <v>43</v>
      </c>
      <c r="G43" s="3">
        <f>G42*$C$10</f>
        <v>144</v>
      </c>
      <c r="I43" s="24">
        <v>2</v>
      </c>
      <c r="J43" s="2">
        <f>$J$39*$J$40 -$J$34/4*3.141592*($K$6^2)</f>
        <v>2.7441042411740889E-4</v>
      </c>
      <c r="K43" s="2">
        <f>3.141592*$J$34*$K$6</f>
        <v>8.9531602089600024E-2</v>
      </c>
      <c r="L43" s="4" t="s">
        <v>79</v>
      </c>
    </row>
    <row r="44" spans="4:23" x14ac:dyDescent="0.25">
      <c r="F44" s="4" t="s">
        <v>46</v>
      </c>
      <c r="G44" s="3">
        <f>G40*$F$9</f>
        <v>0</v>
      </c>
      <c r="I44" s="24">
        <v>3</v>
      </c>
      <c r="J44" s="2">
        <f>$J$40^2 - 3.141592/4 * ((K34 - 0.25)*$K$6^2  + 0.25*$K$4^2)</f>
        <v>3.3966290701605305E-4</v>
      </c>
      <c r="K44" s="2">
        <f>3.141592*(($K$34 - 0.25)*$K$6 + 0.25*$K$4)</f>
        <v>0.12152997324640001</v>
      </c>
      <c r="L44" s="4" t="s">
        <v>80</v>
      </c>
    </row>
    <row r="45" spans="4:23" x14ac:dyDescent="0.25">
      <c r="F45" s="4" t="s">
        <v>48</v>
      </c>
      <c r="G45" s="3">
        <f>G43+G44</f>
        <v>144</v>
      </c>
      <c r="I45" s="24">
        <v>4</v>
      </c>
      <c r="J45" s="2">
        <f>$J$40*$J$40 - 3.141592/4*(($K$34-0.5)*$K$6^2 + 0.5*$K$4^2)</f>
        <v>3.2795188619556088E-4</v>
      </c>
      <c r="K45" s="2">
        <f>3.141592*(($K$34-0.5)*$K$6 + 0.5*$K$4)</f>
        <v>0.12368447704000002</v>
      </c>
      <c r="L45" s="4" t="s">
        <v>81</v>
      </c>
    </row>
    <row r="46" spans="4:23" x14ac:dyDescent="0.25">
      <c r="I46" s="24">
        <v>5</v>
      </c>
      <c r="J46" s="2">
        <f>$J$40*$J$40 - 3.141592/4*(($K$34-0.75)*$K$6^2 + 0.75*$K$4^2)</f>
        <v>3.1624086537506866E-4</v>
      </c>
      <c r="K46" s="2">
        <f>3.141592*(($K$34-0.75)*$K$6 + 0.75*$K$4)</f>
        <v>0.12583898083360001</v>
      </c>
      <c r="L46" s="4" t="s">
        <v>83</v>
      </c>
    </row>
    <row r="47" spans="4:23" x14ac:dyDescent="0.25">
      <c r="D47" t="s">
        <v>0</v>
      </c>
      <c r="I47" s="24">
        <v>6</v>
      </c>
      <c r="J47" s="2">
        <f>$J$40*$J$40 - 3.141592/4*(($K$34-1)*$K$6^2 + 1*$K$4^2)</f>
        <v>3.0452984455457655E-4</v>
      </c>
      <c r="K47" s="2">
        <f>3.141592*(($K$34-1)*$K$6 + 1*$K$4)</f>
        <v>0.1279934846272</v>
      </c>
      <c r="L47" s="4" t="s">
        <v>82</v>
      </c>
    </row>
    <row r="50" spans="3:32" x14ac:dyDescent="0.25">
      <c r="C50" s="11" t="s">
        <v>3</v>
      </c>
      <c r="D50" s="49" t="s">
        <v>1</v>
      </c>
      <c r="E50" s="50"/>
      <c r="F50" s="49" t="s">
        <v>2</v>
      </c>
      <c r="G50" s="50"/>
      <c r="H50" s="49" t="s">
        <v>4</v>
      </c>
      <c r="I50" s="50"/>
      <c r="J50" s="49" t="s">
        <v>5</v>
      </c>
      <c r="K50" s="50"/>
      <c r="L50" s="49" t="s">
        <v>6</v>
      </c>
      <c r="M50" s="50"/>
      <c r="N50" s="49" t="s">
        <v>7</v>
      </c>
      <c r="O50" s="50"/>
      <c r="P50" s="49" t="s">
        <v>54</v>
      </c>
      <c r="Q50" s="50"/>
    </row>
    <row r="51" spans="3:32" x14ac:dyDescent="0.25">
      <c r="C51" s="11"/>
      <c r="D51" s="39" t="s">
        <v>49</v>
      </c>
      <c r="E51" s="39" t="s">
        <v>50</v>
      </c>
      <c r="F51" s="39" t="s">
        <v>49</v>
      </c>
      <c r="G51" s="39" t="s">
        <v>50</v>
      </c>
      <c r="H51" s="39" t="s">
        <v>49</v>
      </c>
      <c r="I51" s="39" t="s">
        <v>50</v>
      </c>
      <c r="J51" s="39" t="s">
        <v>49</v>
      </c>
      <c r="K51" s="39" t="s">
        <v>50</v>
      </c>
      <c r="L51" s="39" t="s">
        <v>49</v>
      </c>
      <c r="M51" s="39" t="s">
        <v>50</v>
      </c>
      <c r="N51" s="39" t="s">
        <v>49</v>
      </c>
      <c r="O51" s="39" t="s">
        <v>50</v>
      </c>
      <c r="P51" s="26" t="s">
        <v>1</v>
      </c>
      <c r="Q51" s="26" t="s">
        <v>2</v>
      </c>
      <c r="R51" s="26" t="s">
        <v>4</v>
      </c>
      <c r="S51" s="26" t="s">
        <v>5</v>
      </c>
      <c r="T51" s="26" t="s">
        <v>6</v>
      </c>
      <c r="U51" s="26" t="s">
        <v>7</v>
      </c>
      <c r="W51" t="s">
        <v>84</v>
      </c>
      <c r="X51" t="s">
        <v>85</v>
      </c>
      <c r="Y51" t="s">
        <v>86</v>
      </c>
      <c r="Z51" t="s">
        <v>87</v>
      </c>
      <c r="AA51" t="s">
        <v>88</v>
      </c>
      <c r="AB51" t="s">
        <v>89</v>
      </c>
      <c r="AC51" t="s">
        <v>4</v>
      </c>
      <c r="AD51" t="s">
        <v>5</v>
      </c>
      <c r="AE51" t="s">
        <v>6</v>
      </c>
      <c r="AF51" t="s">
        <v>7</v>
      </c>
    </row>
    <row r="52" spans="3:32" x14ac:dyDescent="0.25">
      <c r="C52" s="10">
        <v>1</v>
      </c>
      <c r="D52" s="16">
        <v>2.1415425300805671E-4</v>
      </c>
      <c r="E52" s="16">
        <v>2.141542E-4</v>
      </c>
      <c r="F52" s="16">
        <f>K42</f>
        <v>6.71487015672E-2</v>
      </c>
      <c r="G52" s="16">
        <v>6.7148669999999994E-2</v>
      </c>
      <c r="H52" s="16">
        <f>-K9/2+J39/2</f>
        <v>-9.7853499999999996E-2</v>
      </c>
      <c r="I52" s="16">
        <v>-9.7853499999999996E-2</v>
      </c>
      <c r="J52" s="16">
        <v>9.7853499999999996E-2</v>
      </c>
      <c r="K52" s="16">
        <v>9.7853499999999996E-2</v>
      </c>
      <c r="L52" s="16">
        <f>J39</f>
        <v>1.93294E-2</v>
      </c>
      <c r="M52" s="16">
        <v>1.93294E-2</v>
      </c>
      <c r="N52" s="16">
        <v>1.93294E-2</v>
      </c>
      <c r="O52" s="16">
        <v>1.93294E-2</v>
      </c>
      <c r="P52" s="42">
        <f>D52-E52</f>
        <v>5.3008056711406626E-11</v>
      </c>
      <c r="Q52" s="42">
        <f>F52-G52</f>
        <v>3.1567200006743512E-8</v>
      </c>
      <c r="R52" s="42">
        <f>H52-I52</f>
        <v>0</v>
      </c>
      <c r="S52" s="42">
        <f>J52-K52</f>
        <v>0</v>
      </c>
      <c r="T52" s="42">
        <f>L52-M52</f>
        <v>0</v>
      </c>
      <c r="U52" s="42">
        <f>N52-O52</f>
        <v>0</v>
      </c>
      <c r="W52">
        <v>1</v>
      </c>
      <c r="X52" s="43">
        <v>2.141542E-4</v>
      </c>
      <c r="Y52" s="43">
        <v>6.7148669999999994E-2</v>
      </c>
      <c r="Z52">
        <v>0</v>
      </c>
      <c r="AA52">
        <v>0</v>
      </c>
      <c r="AB52">
        <v>0</v>
      </c>
      <c r="AC52" s="43">
        <v>-9.7853499999999996E-2</v>
      </c>
      <c r="AD52" s="43">
        <v>9.7853499999999996E-2</v>
      </c>
      <c r="AE52" s="43">
        <v>1.93294E-2</v>
      </c>
      <c r="AF52" s="43">
        <v>1.93294E-2</v>
      </c>
    </row>
    <row r="53" spans="3:32" x14ac:dyDescent="0.25">
      <c r="C53" s="10">
        <v>2</v>
      </c>
      <c r="D53" s="16">
        <v>2.7441042411740889E-4</v>
      </c>
      <c r="E53" s="16">
        <v>2.7441040000000002E-4</v>
      </c>
      <c r="F53" s="16">
        <v>8.9531602089600024E-2</v>
      </c>
      <c r="G53" s="16">
        <v>8.9531600000000003E-2</v>
      </c>
      <c r="H53" s="16">
        <f>H52+J39/2 +J40/2</f>
        <v>-7.5590400000000002E-2</v>
      </c>
      <c r="I53" s="16">
        <v>-7.5590400000000002E-2</v>
      </c>
      <c r="J53" s="16">
        <v>9.7853499999999996E-2</v>
      </c>
      <c r="K53" s="16">
        <v>9.7853499999999996E-2</v>
      </c>
      <c r="L53" s="16">
        <f>J40</f>
        <v>2.5196799999999998E-2</v>
      </c>
      <c r="M53" s="16">
        <v>2.5196799999999998E-2</v>
      </c>
      <c r="N53" s="16">
        <v>1.93294E-2</v>
      </c>
      <c r="O53" s="16">
        <v>1.93294E-2</v>
      </c>
      <c r="P53" s="42">
        <f t="shared" ref="P53:P116" si="0">D53-E53</f>
        <v>2.41174088620906E-11</v>
      </c>
      <c r="Q53" s="42">
        <f t="shared" ref="Q53:Q116" si="1">F53-G53</f>
        <v>2.0896000207937249E-9</v>
      </c>
      <c r="R53" s="42">
        <f t="shared" ref="R53:R116" si="2">H53-I53</f>
        <v>0</v>
      </c>
      <c r="S53" s="42">
        <f t="shared" ref="S53:S116" si="3">J53-K53</f>
        <v>0</v>
      </c>
      <c r="T53" s="42">
        <f t="shared" ref="T53:T116" si="4">L53-M53</f>
        <v>0</v>
      </c>
      <c r="U53" s="42">
        <f t="shared" ref="U53:U116" si="5">N53-O53</f>
        <v>0</v>
      </c>
      <c r="W53">
        <v>2</v>
      </c>
      <c r="X53" s="43">
        <v>2.7441040000000002E-4</v>
      </c>
      <c r="Y53" s="43">
        <v>8.9531600000000003E-2</v>
      </c>
      <c r="Z53">
        <v>0</v>
      </c>
      <c r="AA53">
        <v>0</v>
      </c>
      <c r="AB53">
        <v>0</v>
      </c>
      <c r="AC53" s="43">
        <v>-7.5590400000000002E-2</v>
      </c>
      <c r="AD53" s="43">
        <v>9.7853499999999996E-2</v>
      </c>
      <c r="AE53" s="43">
        <v>2.5196799999999998E-2</v>
      </c>
      <c r="AF53" s="43">
        <v>1.93294E-2</v>
      </c>
    </row>
    <row r="54" spans="3:32" x14ac:dyDescent="0.25">
      <c r="C54" s="10">
        <v>3</v>
      </c>
      <c r="D54" s="16">
        <v>2.7441042411740889E-4</v>
      </c>
      <c r="E54" s="16">
        <v>2.7441040000000002E-4</v>
      </c>
      <c r="F54" s="16">
        <v>8.9531602089600024E-2</v>
      </c>
      <c r="G54" s="16">
        <v>8.9531600000000003E-2</v>
      </c>
      <c r="H54" s="16">
        <f t="shared" ref="H54:H59" si="6">H53+$J$40</f>
        <v>-5.0393600000000004E-2</v>
      </c>
      <c r="I54" s="16">
        <v>-5.0393599999999997E-2</v>
      </c>
      <c r="J54" s="16">
        <v>9.7853499999999996E-2</v>
      </c>
      <c r="K54" s="16">
        <v>9.7853499999999996E-2</v>
      </c>
      <c r="L54" s="16">
        <v>2.5196799999999998E-2</v>
      </c>
      <c r="M54" s="16">
        <v>2.5196799999999998E-2</v>
      </c>
      <c r="N54" s="16">
        <v>1.93294E-2</v>
      </c>
      <c r="O54" s="16">
        <v>1.93294E-2</v>
      </c>
      <c r="P54" s="42">
        <f t="shared" si="0"/>
        <v>2.41174088620906E-11</v>
      </c>
      <c r="Q54" s="42">
        <f t="shared" si="1"/>
        <v>2.0896000207937249E-9</v>
      </c>
      <c r="R54" s="42">
        <f t="shared" si="2"/>
        <v>0</v>
      </c>
      <c r="S54" s="42">
        <f t="shared" si="3"/>
        <v>0</v>
      </c>
      <c r="T54" s="42">
        <f t="shared" si="4"/>
        <v>0</v>
      </c>
      <c r="U54" s="42">
        <f t="shared" si="5"/>
        <v>0</v>
      </c>
      <c r="W54">
        <v>3</v>
      </c>
      <c r="X54" s="43">
        <v>2.7441040000000002E-4</v>
      </c>
      <c r="Y54" s="43">
        <v>8.9531600000000003E-2</v>
      </c>
      <c r="Z54">
        <v>0</v>
      </c>
      <c r="AA54">
        <v>0</v>
      </c>
      <c r="AB54">
        <v>0</v>
      </c>
      <c r="AC54" s="43">
        <v>-5.0393599999999997E-2</v>
      </c>
      <c r="AD54" s="43">
        <v>9.7853499999999996E-2</v>
      </c>
      <c r="AE54" s="43">
        <v>2.5196799999999998E-2</v>
      </c>
      <c r="AF54" s="43">
        <v>1.93294E-2</v>
      </c>
    </row>
    <row r="55" spans="3:32" x14ac:dyDescent="0.25">
      <c r="C55" s="10">
        <v>4</v>
      </c>
      <c r="D55" s="16">
        <v>2.7441042411740889E-4</v>
      </c>
      <c r="E55" s="16">
        <v>2.7441040000000002E-4</v>
      </c>
      <c r="F55" s="16">
        <v>8.9531602089600024E-2</v>
      </c>
      <c r="G55" s="16">
        <v>8.9531600000000003E-2</v>
      </c>
      <c r="H55" s="16">
        <f t="shared" si="6"/>
        <v>-2.5196800000000005E-2</v>
      </c>
      <c r="I55" s="16">
        <v>-2.5196799999999998E-2</v>
      </c>
      <c r="J55" s="16">
        <v>9.7853499999999996E-2</v>
      </c>
      <c r="K55" s="16">
        <v>9.7853499999999996E-2</v>
      </c>
      <c r="L55" s="16">
        <v>2.5196799999999998E-2</v>
      </c>
      <c r="M55" s="16">
        <v>2.5196799999999998E-2</v>
      </c>
      <c r="N55" s="16">
        <v>1.93294E-2</v>
      </c>
      <c r="O55" s="16">
        <v>1.93294E-2</v>
      </c>
      <c r="P55" s="42">
        <f t="shared" si="0"/>
        <v>2.41174088620906E-11</v>
      </c>
      <c r="Q55" s="42">
        <f t="shared" si="1"/>
        <v>2.0896000207937249E-9</v>
      </c>
      <c r="R55" s="42">
        <f t="shared" si="2"/>
        <v>0</v>
      </c>
      <c r="S55" s="42">
        <f t="shared" si="3"/>
        <v>0</v>
      </c>
      <c r="T55" s="42">
        <f t="shared" si="4"/>
        <v>0</v>
      </c>
      <c r="U55" s="42">
        <f t="shared" si="5"/>
        <v>0</v>
      </c>
      <c r="W55">
        <v>4</v>
      </c>
      <c r="X55" s="43">
        <v>2.7441040000000002E-4</v>
      </c>
      <c r="Y55" s="43">
        <v>8.9531600000000003E-2</v>
      </c>
      <c r="Z55">
        <v>0</v>
      </c>
      <c r="AA55">
        <v>0</v>
      </c>
      <c r="AB55">
        <v>0</v>
      </c>
      <c r="AC55" s="43">
        <v>-2.5196799999999998E-2</v>
      </c>
      <c r="AD55" s="43">
        <v>9.7853499999999996E-2</v>
      </c>
      <c r="AE55" s="43">
        <v>2.5196799999999998E-2</v>
      </c>
      <c r="AF55" s="43">
        <v>1.93294E-2</v>
      </c>
    </row>
    <row r="56" spans="3:32" x14ac:dyDescent="0.25">
      <c r="C56" s="10">
        <v>5</v>
      </c>
      <c r="D56" s="16">
        <v>2.7441042411740889E-4</v>
      </c>
      <c r="E56" s="16">
        <v>2.7441040000000002E-4</v>
      </c>
      <c r="F56" s="16">
        <v>8.9531602089600024E-2</v>
      </c>
      <c r="G56" s="16">
        <v>8.9531600000000003E-2</v>
      </c>
      <c r="H56" s="16">
        <f t="shared" si="6"/>
        <v>0</v>
      </c>
      <c r="I56" s="16">
        <v>-6.9388940000000007E-18</v>
      </c>
      <c r="J56" s="16">
        <v>9.7853499999999996E-2</v>
      </c>
      <c r="K56" s="16">
        <v>9.7853499999999996E-2</v>
      </c>
      <c r="L56" s="16">
        <v>2.5196799999999998E-2</v>
      </c>
      <c r="M56" s="16">
        <v>2.5196799999999998E-2</v>
      </c>
      <c r="N56" s="16">
        <v>1.93294E-2</v>
      </c>
      <c r="O56" s="16">
        <v>1.93294E-2</v>
      </c>
      <c r="P56" s="42">
        <f t="shared" si="0"/>
        <v>2.41174088620906E-11</v>
      </c>
      <c r="Q56" s="42">
        <f t="shared" si="1"/>
        <v>2.0896000207937249E-9</v>
      </c>
      <c r="R56" s="42">
        <f t="shared" si="2"/>
        <v>6.9388940000000007E-18</v>
      </c>
      <c r="S56" s="42">
        <f t="shared" si="3"/>
        <v>0</v>
      </c>
      <c r="T56" s="42">
        <f t="shared" si="4"/>
        <v>0</v>
      </c>
      <c r="U56" s="42">
        <f t="shared" si="5"/>
        <v>0</v>
      </c>
      <c r="W56">
        <v>5</v>
      </c>
      <c r="X56" s="43">
        <v>2.7441040000000002E-4</v>
      </c>
      <c r="Y56" s="43">
        <v>8.9531600000000003E-2</v>
      </c>
      <c r="Z56">
        <v>0</v>
      </c>
      <c r="AA56">
        <v>0</v>
      </c>
      <c r="AB56">
        <v>0</v>
      </c>
      <c r="AC56" s="43">
        <v>-6.9388940000000007E-18</v>
      </c>
      <c r="AD56" s="43">
        <v>9.7853499999999996E-2</v>
      </c>
      <c r="AE56" s="43">
        <v>2.5196799999999998E-2</v>
      </c>
      <c r="AF56" s="43">
        <v>1.93294E-2</v>
      </c>
    </row>
    <row r="57" spans="3:32" x14ac:dyDescent="0.25">
      <c r="C57" s="10">
        <v>6</v>
      </c>
      <c r="D57" s="16">
        <v>2.7441042411740889E-4</v>
      </c>
      <c r="E57" s="16">
        <v>2.7441040000000002E-4</v>
      </c>
      <c r="F57" s="16">
        <v>8.9531602089600024E-2</v>
      </c>
      <c r="G57" s="16">
        <v>8.9531600000000003E-2</v>
      </c>
      <c r="H57" s="16">
        <f t="shared" si="6"/>
        <v>2.5196799999999998E-2</v>
      </c>
      <c r="I57" s="16">
        <v>2.5196799999999998E-2</v>
      </c>
      <c r="J57" s="16">
        <v>9.7853499999999996E-2</v>
      </c>
      <c r="K57" s="16">
        <v>9.7853499999999996E-2</v>
      </c>
      <c r="L57" s="16">
        <v>2.5196799999999998E-2</v>
      </c>
      <c r="M57" s="16">
        <v>2.5196799999999998E-2</v>
      </c>
      <c r="N57" s="16">
        <v>1.93294E-2</v>
      </c>
      <c r="O57" s="16">
        <v>1.93294E-2</v>
      </c>
      <c r="P57" s="42">
        <f t="shared" si="0"/>
        <v>2.41174088620906E-11</v>
      </c>
      <c r="Q57" s="42">
        <f t="shared" si="1"/>
        <v>2.0896000207937249E-9</v>
      </c>
      <c r="R57" s="42">
        <f t="shared" si="2"/>
        <v>0</v>
      </c>
      <c r="S57" s="42">
        <f t="shared" si="3"/>
        <v>0</v>
      </c>
      <c r="T57" s="42">
        <f t="shared" si="4"/>
        <v>0</v>
      </c>
      <c r="U57" s="42">
        <f t="shared" si="5"/>
        <v>0</v>
      </c>
      <c r="W57">
        <v>6</v>
      </c>
      <c r="X57" s="43">
        <v>2.7441040000000002E-4</v>
      </c>
      <c r="Y57" s="43">
        <v>8.9531600000000003E-2</v>
      </c>
      <c r="Z57">
        <v>0</v>
      </c>
      <c r="AA57">
        <v>0</v>
      </c>
      <c r="AB57">
        <v>0</v>
      </c>
      <c r="AC57" s="43">
        <v>2.5196799999999998E-2</v>
      </c>
      <c r="AD57" s="43">
        <v>9.7853499999999996E-2</v>
      </c>
      <c r="AE57" s="43">
        <v>2.5196799999999998E-2</v>
      </c>
      <c r="AF57" s="43">
        <v>1.93294E-2</v>
      </c>
    </row>
    <row r="58" spans="3:32" x14ac:dyDescent="0.25">
      <c r="C58" s="10">
        <v>7</v>
      </c>
      <c r="D58" s="16">
        <v>2.7441042411740889E-4</v>
      </c>
      <c r="E58" s="16">
        <v>2.7441040000000002E-4</v>
      </c>
      <c r="F58" s="16">
        <v>8.9531602089600024E-2</v>
      </c>
      <c r="G58" s="16">
        <v>8.9531600000000003E-2</v>
      </c>
      <c r="H58" s="16">
        <f t="shared" si="6"/>
        <v>5.0393599999999997E-2</v>
      </c>
      <c r="I58" s="16">
        <v>5.0393599999999997E-2</v>
      </c>
      <c r="J58" s="16">
        <v>9.7853499999999996E-2</v>
      </c>
      <c r="K58" s="16">
        <v>9.7853499999999996E-2</v>
      </c>
      <c r="L58" s="16">
        <v>2.5196799999999998E-2</v>
      </c>
      <c r="M58" s="16">
        <v>2.5196799999999998E-2</v>
      </c>
      <c r="N58" s="16">
        <v>1.93294E-2</v>
      </c>
      <c r="O58" s="16">
        <v>1.93294E-2</v>
      </c>
      <c r="P58" s="42">
        <f t="shared" si="0"/>
        <v>2.41174088620906E-11</v>
      </c>
      <c r="Q58" s="42">
        <f t="shared" si="1"/>
        <v>2.0896000207937249E-9</v>
      </c>
      <c r="R58" s="42">
        <f t="shared" si="2"/>
        <v>0</v>
      </c>
      <c r="S58" s="42">
        <f t="shared" si="3"/>
        <v>0</v>
      </c>
      <c r="T58" s="42">
        <f t="shared" si="4"/>
        <v>0</v>
      </c>
      <c r="U58" s="42">
        <f t="shared" si="5"/>
        <v>0</v>
      </c>
      <c r="W58">
        <v>7</v>
      </c>
      <c r="X58" s="43">
        <v>2.7441040000000002E-4</v>
      </c>
      <c r="Y58" s="43">
        <v>8.9531600000000003E-2</v>
      </c>
      <c r="Z58">
        <v>0</v>
      </c>
      <c r="AA58">
        <v>0</v>
      </c>
      <c r="AB58">
        <v>0</v>
      </c>
      <c r="AC58" s="43">
        <v>5.0393599999999997E-2</v>
      </c>
      <c r="AD58" s="43">
        <v>9.7853499999999996E-2</v>
      </c>
      <c r="AE58" s="43">
        <v>2.5196799999999998E-2</v>
      </c>
      <c r="AF58" s="43">
        <v>1.93294E-2</v>
      </c>
    </row>
    <row r="59" spans="3:32" x14ac:dyDescent="0.25">
      <c r="C59" s="10">
        <v>8</v>
      </c>
      <c r="D59" s="16">
        <v>2.7441042411740889E-4</v>
      </c>
      <c r="E59" s="16">
        <v>2.7441040000000002E-4</v>
      </c>
      <c r="F59" s="16">
        <v>8.9531602089600024E-2</v>
      </c>
      <c r="G59" s="16">
        <v>8.9531600000000003E-2</v>
      </c>
      <c r="H59" s="16">
        <f t="shared" si="6"/>
        <v>7.5590400000000002E-2</v>
      </c>
      <c r="I59" s="16">
        <v>7.5590400000000002E-2</v>
      </c>
      <c r="J59" s="16">
        <v>9.7853499999999996E-2</v>
      </c>
      <c r="K59" s="16">
        <v>9.7853499999999996E-2</v>
      </c>
      <c r="L59" s="16">
        <v>2.5196799999999998E-2</v>
      </c>
      <c r="M59" s="16">
        <v>2.5196799999999998E-2</v>
      </c>
      <c r="N59" s="16">
        <v>1.93294E-2</v>
      </c>
      <c r="O59" s="16">
        <v>1.93294E-2</v>
      </c>
      <c r="P59" s="42">
        <f t="shared" si="0"/>
        <v>2.41174088620906E-11</v>
      </c>
      <c r="Q59" s="42">
        <f t="shared" si="1"/>
        <v>2.0896000207937249E-9</v>
      </c>
      <c r="R59" s="42">
        <f t="shared" si="2"/>
        <v>0</v>
      </c>
      <c r="S59" s="42">
        <f t="shared" si="3"/>
        <v>0</v>
      </c>
      <c r="T59" s="42">
        <f t="shared" si="4"/>
        <v>0</v>
      </c>
      <c r="U59" s="42">
        <f t="shared" si="5"/>
        <v>0</v>
      </c>
      <c r="W59">
        <v>8</v>
      </c>
      <c r="X59" s="43">
        <v>2.7441040000000002E-4</v>
      </c>
      <c r="Y59" s="43">
        <v>8.9531600000000003E-2</v>
      </c>
      <c r="Z59">
        <v>0</v>
      </c>
      <c r="AA59">
        <v>0</v>
      </c>
      <c r="AB59">
        <v>0</v>
      </c>
      <c r="AC59" s="43">
        <v>7.5590400000000002E-2</v>
      </c>
      <c r="AD59" s="43">
        <v>9.7853499999999996E-2</v>
      </c>
      <c r="AE59" s="43">
        <v>2.5196799999999998E-2</v>
      </c>
      <c r="AF59" s="43">
        <v>1.93294E-2</v>
      </c>
    </row>
    <row r="60" spans="3:32" x14ac:dyDescent="0.25">
      <c r="C60" s="10">
        <v>9</v>
      </c>
      <c r="D60" s="16">
        <v>2.1415425300805671E-4</v>
      </c>
      <c r="E60" s="16">
        <v>2.141542E-4</v>
      </c>
      <c r="F60" s="16">
        <v>6.71487015672E-2</v>
      </c>
      <c r="G60" s="16">
        <v>6.7148669999999994E-2</v>
      </c>
      <c r="H60" s="16">
        <f>H59+J39/2+J40/2</f>
        <v>9.7853499999999996E-2</v>
      </c>
      <c r="I60" s="16">
        <v>9.7853499999999996E-2</v>
      </c>
      <c r="J60" s="16">
        <v>9.7853499999999996E-2</v>
      </c>
      <c r="K60" s="16">
        <v>9.7853499999999996E-2</v>
      </c>
      <c r="L60" s="16">
        <v>1.93294E-2</v>
      </c>
      <c r="M60" s="16">
        <v>1.93294E-2</v>
      </c>
      <c r="N60" s="16">
        <v>1.93294E-2</v>
      </c>
      <c r="O60" s="16">
        <v>1.93294E-2</v>
      </c>
      <c r="P60" s="42">
        <f t="shared" si="0"/>
        <v>5.3008056711406626E-11</v>
      </c>
      <c r="Q60" s="42">
        <f t="shared" si="1"/>
        <v>3.1567200006743512E-8</v>
      </c>
      <c r="R60" s="42">
        <f t="shared" si="2"/>
        <v>0</v>
      </c>
      <c r="S60" s="42">
        <f t="shared" si="3"/>
        <v>0</v>
      </c>
      <c r="T60" s="42">
        <f t="shared" si="4"/>
        <v>0</v>
      </c>
      <c r="U60" s="42">
        <f t="shared" si="5"/>
        <v>0</v>
      </c>
      <c r="W60">
        <v>9</v>
      </c>
      <c r="X60" s="43">
        <v>2.141542E-4</v>
      </c>
      <c r="Y60" s="43">
        <v>6.7148669999999994E-2</v>
      </c>
      <c r="Z60">
        <v>0</v>
      </c>
      <c r="AA60">
        <v>0</v>
      </c>
      <c r="AB60">
        <v>0</v>
      </c>
      <c r="AC60" s="43">
        <v>9.7853499999999996E-2</v>
      </c>
      <c r="AD60" s="43">
        <v>9.7853499999999996E-2</v>
      </c>
      <c r="AE60" s="43">
        <v>1.93294E-2</v>
      </c>
      <c r="AF60" s="43">
        <v>1.93294E-2</v>
      </c>
    </row>
    <row r="61" spans="3:32" x14ac:dyDescent="0.25">
      <c r="C61" s="10">
        <v>10</v>
      </c>
      <c r="D61" s="16">
        <v>2.7441042411740889E-4</v>
      </c>
      <c r="E61" s="16">
        <v>2.7441040000000002E-4</v>
      </c>
      <c r="F61" s="16">
        <v>8.9531602089600024E-2</v>
      </c>
      <c r="G61" s="16">
        <v>8.9531600000000003E-2</v>
      </c>
      <c r="H61" s="16">
        <v>-9.7853499999999996E-2</v>
      </c>
      <c r="I61" s="16">
        <v>-9.7853499999999996E-2</v>
      </c>
      <c r="J61" s="16">
        <v>7.5590400000000002E-2</v>
      </c>
      <c r="K61" s="16">
        <v>7.5590400000000002E-2</v>
      </c>
      <c r="L61" s="16">
        <v>1.93294E-2</v>
      </c>
      <c r="M61" s="16">
        <v>1.93294E-2</v>
      </c>
      <c r="N61" s="16">
        <v>2.5196799999999998E-2</v>
      </c>
      <c r="O61" s="16">
        <v>2.5196799999999998E-2</v>
      </c>
      <c r="P61" s="42">
        <f t="shared" si="0"/>
        <v>2.41174088620906E-11</v>
      </c>
      <c r="Q61" s="42">
        <f t="shared" si="1"/>
        <v>2.0896000207937249E-9</v>
      </c>
      <c r="R61" s="42">
        <f t="shared" si="2"/>
        <v>0</v>
      </c>
      <c r="S61" s="42">
        <f t="shared" si="3"/>
        <v>0</v>
      </c>
      <c r="T61" s="42">
        <f t="shared" si="4"/>
        <v>0</v>
      </c>
      <c r="U61" s="42">
        <f t="shared" si="5"/>
        <v>0</v>
      </c>
      <c r="W61">
        <v>10</v>
      </c>
      <c r="X61" s="43">
        <v>2.7441040000000002E-4</v>
      </c>
      <c r="Y61" s="43">
        <v>8.9531600000000003E-2</v>
      </c>
      <c r="Z61">
        <v>0</v>
      </c>
      <c r="AA61">
        <v>0</v>
      </c>
      <c r="AB61">
        <v>0</v>
      </c>
      <c r="AC61" s="43">
        <v>-9.7853499999999996E-2</v>
      </c>
      <c r="AD61" s="43">
        <v>7.5590400000000002E-2</v>
      </c>
      <c r="AE61" s="43">
        <v>1.93294E-2</v>
      </c>
      <c r="AF61" s="43">
        <v>2.5196799999999998E-2</v>
      </c>
    </row>
    <row r="62" spans="3:32" x14ac:dyDescent="0.25">
      <c r="C62" s="10">
        <v>11</v>
      </c>
      <c r="D62" s="16">
        <v>3.3966290701605305E-4</v>
      </c>
      <c r="E62" s="16">
        <v>3.396629E-4</v>
      </c>
      <c r="F62" s="16">
        <v>0.12152997324640001</v>
      </c>
      <c r="G62" s="16">
        <v>0.1215301</v>
      </c>
      <c r="H62" s="16">
        <v>-7.5590400000000002E-2</v>
      </c>
      <c r="I62" s="16">
        <v>-7.5590400000000002E-2</v>
      </c>
      <c r="J62" s="16">
        <v>7.5590400000000002E-2</v>
      </c>
      <c r="K62" s="16">
        <v>7.5590400000000002E-2</v>
      </c>
      <c r="L62" s="16">
        <v>2.5196799999999998E-2</v>
      </c>
      <c r="M62" s="16">
        <v>2.5196799999999998E-2</v>
      </c>
      <c r="N62" s="16">
        <v>2.5196799999999998E-2</v>
      </c>
      <c r="O62" s="16">
        <v>2.5196799999999998E-2</v>
      </c>
      <c r="P62" s="42">
        <f t="shared" si="0"/>
        <v>7.0160530488659612E-12</v>
      </c>
      <c r="Q62" s="42">
        <f t="shared" si="1"/>
        <v>-1.267535999910363E-7</v>
      </c>
      <c r="R62" s="42">
        <f t="shared" si="2"/>
        <v>0</v>
      </c>
      <c r="S62" s="42">
        <f t="shared" si="3"/>
        <v>0</v>
      </c>
      <c r="T62" s="42">
        <f t="shared" si="4"/>
        <v>0</v>
      </c>
      <c r="U62" s="42">
        <f t="shared" si="5"/>
        <v>0</v>
      </c>
      <c r="W62">
        <v>11</v>
      </c>
      <c r="X62" s="43">
        <v>3.396629E-4</v>
      </c>
      <c r="Y62" s="43">
        <v>0.1215301</v>
      </c>
      <c r="Z62">
        <v>0</v>
      </c>
      <c r="AA62">
        <v>0</v>
      </c>
      <c r="AB62">
        <v>0</v>
      </c>
      <c r="AC62" s="43">
        <v>-7.5590400000000002E-2</v>
      </c>
      <c r="AD62" s="43">
        <v>7.5590400000000002E-2</v>
      </c>
      <c r="AE62" s="43">
        <v>2.5196799999999998E-2</v>
      </c>
      <c r="AF62" s="43">
        <v>2.5196799999999998E-2</v>
      </c>
    </row>
    <row r="63" spans="3:32" x14ac:dyDescent="0.25">
      <c r="C63" s="10">
        <v>12</v>
      </c>
      <c r="D63" s="16">
        <f>J46</f>
        <v>3.1624086537506866E-4</v>
      </c>
      <c r="E63" s="16">
        <v>3.1624069999999999E-4</v>
      </c>
      <c r="F63" s="16">
        <f>K46</f>
        <v>0.12583898083360001</v>
      </c>
      <c r="G63" s="16">
        <v>0.12583910000000001</v>
      </c>
      <c r="H63" s="16">
        <v>-5.0393600000000004E-2</v>
      </c>
      <c r="I63" s="16">
        <v>-5.0393599999999997E-2</v>
      </c>
      <c r="J63" s="16">
        <v>7.5590400000000002E-2</v>
      </c>
      <c r="K63" s="16">
        <v>7.5590400000000002E-2</v>
      </c>
      <c r="L63" s="16">
        <v>2.5196799999999998E-2</v>
      </c>
      <c r="M63" s="16">
        <v>2.5196799999999998E-2</v>
      </c>
      <c r="N63" s="16">
        <v>2.5196799999999998E-2</v>
      </c>
      <c r="O63" s="16">
        <v>2.5196799999999998E-2</v>
      </c>
      <c r="P63" s="42">
        <f t="shared" si="0"/>
        <v>1.6537506867392304E-10</v>
      </c>
      <c r="Q63" s="42">
        <f t="shared" si="1"/>
        <v>-1.1916639999776102E-7</v>
      </c>
      <c r="R63" s="42">
        <f t="shared" si="2"/>
        <v>0</v>
      </c>
      <c r="S63" s="42">
        <f t="shared" si="3"/>
        <v>0</v>
      </c>
      <c r="T63" s="42">
        <f t="shared" si="4"/>
        <v>0</v>
      </c>
      <c r="U63" s="42">
        <f t="shared" si="5"/>
        <v>0</v>
      </c>
      <c r="W63">
        <v>12</v>
      </c>
      <c r="X63" s="43">
        <v>3.1624069999999999E-4</v>
      </c>
      <c r="Y63" s="43">
        <v>0.12583910000000001</v>
      </c>
      <c r="Z63">
        <v>0</v>
      </c>
      <c r="AA63">
        <v>0</v>
      </c>
      <c r="AB63">
        <v>0</v>
      </c>
      <c r="AC63" s="43">
        <v>-5.0393599999999997E-2</v>
      </c>
      <c r="AD63" s="43">
        <v>7.5590400000000002E-2</v>
      </c>
      <c r="AE63" s="43">
        <v>2.5196799999999998E-2</v>
      </c>
      <c r="AF63" s="43">
        <v>2.5196799999999998E-2</v>
      </c>
    </row>
    <row r="64" spans="3:32" x14ac:dyDescent="0.25">
      <c r="C64" s="10">
        <v>13</v>
      </c>
      <c r="D64" s="16">
        <f>J45</f>
        <v>3.2795188619556088E-4</v>
      </c>
      <c r="E64" s="16">
        <v>3.2795179999999999E-4</v>
      </c>
      <c r="F64" s="16">
        <f>K45</f>
        <v>0.12368447704000002</v>
      </c>
      <c r="G64" s="16">
        <v>0.12368460000000001</v>
      </c>
      <c r="H64" s="16">
        <v>-2.5196800000000005E-2</v>
      </c>
      <c r="I64" s="16">
        <v>-2.5196799999999998E-2</v>
      </c>
      <c r="J64" s="16">
        <v>7.5590400000000002E-2</v>
      </c>
      <c r="K64" s="16">
        <v>7.5590400000000002E-2</v>
      </c>
      <c r="L64" s="16">
        <v>2.5196799999999998E-2</v>
      </c>
      <c r="M64" s="16">
        <v>2.5196799999999998E-2</v>
      </c>
      <c r="N64" s="16">
        <v>2.5196799999999998E-2</v>
      </c>
      <c r="O64" s="16">
        <v>2.5196799999999998E-2</v>
      </c>
      <c r="P64" s="42">
        <f t="shared" si="0"/>
        <v>8.6195560888499556E-11</v>
      </c>
      <c r="Q64" s="42">
        <f t="shared" si="1"/>
        <v>-1.2295999998745977E-7</v>
      </c>
      <c r="R64" s="42">
        <f t="shared" si="2"/>
        <v>0</v>
      </c>
      <c r="S64" s="42">
        <f t="shared" si="3"/>
        <v>0</v>
      </c>
      <c r="T64" s="42">
        <f t="shared" si="4"/>
        <v>0</v>
      </c>
      <c r="U64" s="42">
        <f t="shared" si="5"/>
        <v>0</v>
      </c>
      <c r="W64">
        <v>13</v>
      </c>
      <c r="X64" s="43">
        <v>3.2795179999999999E-4</v>
      </c>
      <c r="Y64" s="43">
        <v>0.12368460000000001</v>
      </c>
      <c r="Z64">
        <v>0</v>
      </c>
      <c r="AA64">
        <v>0</v>
      </c>
      <c r="AB64">
        <v>0</v>
      </c>
      <c r="AC64" s="43">
        <v>-2.5196799999999998E-2</v>
      </c>
      <c r="AD64" s="43">
        <v>7.5590400000000002E-2</v>
      </c>
      <c r="AE64" s="43">
        <v>2.5196799999999998E-2</v>
      </c>
      <c r="AF64" s="43">
        <v>2.5196799999999998E-2</v>
      </c>
    </row>
    <row r="65" spans="3:32" x14ac:dyDescent="0.25">
      <c r="C65" s="10">
        <v>14</v>
      </c>
      <c r="D65" s="16">
        <f>J47</f>
        <v>3.0452984455457655E-4</v>
      </c>
      <c r="E65" s="16">
        <v>3.0452959999999999E-4</v>
      </c>
      <c r="F65" s="16">
        <f>K47</f>
        <v>0.1279934846272</v>
      </c>
      <c r="G65" s="16">
        <v>0.12799360000000001</v>
      </c>
      <c r="H65" s="16">
        <v>0</v>
      </c>
      <c r="I65" s="16">
        <v>-6.9388940000000007E-18</v>
      </c>
      <c r="J65" s="16">
        <v>7.5590400000000002E-2</v>
      </c>
      <c r="K65" s="16">
        <v>7.5590400000000002E-2</v>
      </c>
      <c r="L65" s="16">
        <v>2.5196799999999998E-2</v>
      </c>
      <c r="M65" s="16">
        <v>2.5196799999999998E-2</v>
      </c>
      <c r="N65" s="16">
        <v>2.5196799999999998E-2</v>
      </c>
      <c r="O65" s="16">
        <v>2.5196799999999998E-2</v>
      </c>
      <c r="P65" s="42">
        <f t="shared" si="0"/>
        <v>2.4455457656776675E-10</v>
      </c>
      <c r="Q65" s="42">
        <f t="shared" si="1"/>
        <v>-1.1537280000806227E-7</v>
      </c>
      <c r="R65" s="42">
        <f t="shared" si="2"/>
        <v>6.9388940000000007E-18</v>
      </c>
      <c r="S65" s="42">
        <f t="shared" si="3"/>
        <v>0</v>
      </c>
      <c r="T65" s="42">
        <f t="shared" si="4"/>
        <v>0</v>
      </c>
      <c r="U65" s="42">
        <f t="shared" si="5"/>
        <v>0</v>
      </c>
      <c r="W65">
        <v>14</v>
      </c>
      <c r="X65" s="43">
        <v>3.0452959999999999E-4</v>
      </c>
      <c r="Y65" s="43">
        <v>0.12799360000000001</v>
      </c>
      <c r="Z65">
        <v>0</v>
      </c>
      <c r="AA65">
        <v>0</v>
      </c>
      <c r="AB65">
        <v>0</v>
      </c>
      <c r="AC65" s="43">
        <v>-6.9388940000000007E-18</v>
      </c>
      <c r="AD65" s="43">
        <v>7.5590400000000002E-2</v>
      </c>
      <c r="AE65" s="43">
        <v>2.5196799999999998E-2</v>
      </c>
      <c r="AF65" s="43">
        <v>2.5196799999999998E-2</v>
      </c>
    </row>
    <row r="66" spans="3:32" x14ac:dyDescent="0.25">
      <c r="C66" s="10">
        <v>15</v>
      </c>
      <c r="D66" s="16">
        <f>D64</f>
        <v>3.2795188619556088E-4</v>
      </c>
      <c r="E66" s="16">
        <v>3.2795179999999999E-4</v>
      </c>
      <c r="F66" s="16">
        <f>F64</f>
        <v>0.12368447704000002</v>
      </c>
      <c r="G66" s="16">
        <v>0.12368460000000001</v>
      </c>
      <c r="H66" s="16">
        <v>2.5196799999999998E-2</v>
      </c>
      <c r="I66" s="16">
        <v>2.5196799999999998E-2</v>
      </c>
      <c r="J66" s="16">
        <v>7.5590400000000002E-2</v>
      </c>
      <c r="K66" s="16">
        <v>7.5590400000000002E-2</v>
      </c>
      <c r="L66" s="16">
        <v>2.5196799999999998E-2</v>
      </c>
      <c r="M66" s="16">
        <v>2.5196799999999998E-2</v>
      </c>
      <c r="N66" s="16">
        <v>2.5196799999999998E-2</v>
      </c>
      <c r="O66" s="16">
        <v>2.5196799999999998E-2</v>
      </c>
      <c r="P66" s="42">
        <f t="shared" si="0"/>
        <v>8.6195560888499556E-11</v>
      </c>
      <c r="Q66" s="42">
        <f t="shared" si="1"/>
        <v>-1.2295999998745977E-7</v>
      </c>
      <c r="R66" s="42">
        <f t="shared" si="2"/>
        <v>0</v>
      </c>
      <c r="S66" s="42">
        <f t="shared" si="3"/>
        <v>0</v>
      </c>
      <c r="T66" s="42">
        <f t="shared" si="4"/>
        <v>0</v>
      </c>
      <c r="U66" s="42">
        <f t="shared" si="5"/>
        <v>0</v>
      </c>
      <c r="W66">
        <v>15</v>
      </c>
      <c r="X66" s="43">
        <v>3.2795179999999999E-4</v>
      </c>
      <c r="Y66" s="43">
        <v>0.12368460000000001</v>
      </c>
      <c r="Z66">
        <v>0</v>
      </c>
      <c r="AA66">
        <v>0</v>
      </c>
      <c r="AB66">
        <v>0</v>
      </c>
      <c r="AC66" s="43">
        <v>2.5196799999999998E-2</v>
      </c>
      <c r="AD66" s="43">
        <v>7.5590400000000002E-2</v>
      </c>
      <c r="AE66" s="43">
        <v>2.5196799999999998E-2</v>
      </c>
      <c r="AF66" s="43">
        <v>2.5196799999999998E-2</v>
      </c>
    </row>
    <row r="67" spans="3:32" x14ac:dyDescent="0.25">
      <c r="C67" s="10">
        <v>16</v>
      </c>
      <c r="D67" s="16">
        <f>J46</f>
        <v>3.1624086537506866E-4</v>
      </c>
      <c r="E67" s="16">
        <v>3.1624069999999999E-4</v>
      </c>
      <c r="F67" s="16">
        <f>K46</f>
        <v>0.12583898083360001</v>
      </c>
      <c r="G67" s="16">
        <v>0.12583910000000001</v>
      </c>
      <c r="H67" s="16">
        <v>5.0393599999999997E-2</v>
      </c>
      <c r="I67" s="16">
        <v>5.0393599999999997E-2</v>
      </c>
      <c r="J67" s="16">
        <v>7.5590400000000002E-2</v>
      </c>
      <c r="K67" s="16">
        <v>7.5590400000000002E-2</v>
      </c>
      <c r="L67" s="16">
        <v>2.5196799999999998E-2</v>
      </c>
      <c r="M67" s="16">
        <v>2.5196799999999998E-2</v>
      </c>
      <c r="N67" s="16">
        <v>2.5196799999999998E-2</v>
      </c>
      <c r="O67" s="16">
        <v>2.5196799999999998E-2</v>
      </c>
      <c r="P67" s="42">
        <f t="shared" si="0"/>
        <v>1.6537506867392304E-10</v>
      </c>
      <c r="Q67" s="42">
        <f t="shared" si="1"/>
        <v>-1.1916639999776102E-7</v>
      </c>
      <c r="R67" s="42">
        <f t="shared" si="2"/>
        <v>0</v>
      </c>
      <c r="S67" s="42">
        <f t="shared" si="3"/>
        <v>0</v>
      </c>
      <c r="T67" s="42">
        <f t="shared" si="4"/>
        <v>0</v>
      </c>
      <c r="U67" s="42">
        <f t="shared" si="5"/>
        <v>0</v>
      </c>
      <c r="W67">
        <v>16</v>
      </c>
      <c r="X67" s="43">
        <v>3.1624069999999999E-4</v>
      </c>
      <c r="Y67" s="43">
        <v>0.12583910000000001</v>
      </c>
      <c r="Z67">
        <v>0</v>
      </c>
      <c r="AA67">
        <v>0</v>
      </c>
      <c r="AB67">
        <v>0</v>
      </c>
      <c r="AC67" s="43">
        <v>5.0393599999999997E-2</v>
      </c>
      <c r="AD67" s="43">
        <v>7.5590400000000002E-2</v>
      </c>
      <c r="AE67" s="43">
        <v>2.5196799999999998E-2</v>
      </c>
      <c r="AF67" s="43">
        <v>2.5196799999999998E-2</v>
      </c>
    </row>
    <row r="68" spans="3:32" x14ac:dyDescent="0.25">
      <c r="C68" s="10">
        <v>17</v>
      </c>
      <c r="D68" s="16">
        <f>J44</f>
        <v>3.3966290701605305E-4</v>
      </c>
      <c r="E68" s="16">
        <v>3.396629E-4</v>
      </c>
      <c r="F68" s="16">
        <f>K44</f>
        <v>0.12152997324640001</v>
      </c>
      <c r="G68" s="16">
        <v>0.1215301</v>
      </c>
      <c r="H68" s="16">
        <v>7.5590400000000002E-2</v>
      </c>
      <c r="I68" s="16">
        <v>7.5590400000000002E-2</v>
      </c>
      <c r="J68" s="16">
        <v>7.5590400000000002E-2</v>
      </c>
      <c r="K68" s="16">
        <v>7.5590400000000002E-2</v>
      </c>
      <c r="L68" s="16">
        <v>2.5196799999999998E-2</v>
      </c>
      <c r="M68" s="16">
        <v>2.5196799999999998E-2</v>
      </c>
      <c r="N68" s="16">
        <v>2.5196799999999998E-2</v>
      </c>
      <c r="O68" s="16">
        <v>2.5196799999999998E-2</v>
      </c>
      <c r="P68" s="42">
        <f t="shared" si="0"/>
        <v>7.0160530488659612E-12</v>
      </c>
      <c r="Q68" s="42">
        <f t="shared" si="1"/>
        <v>-1.267535999910363E-7</v>
      </c>
      <c r="R68" s="42">
        <f t="shared" si="2"/>
        <v>0</v>
      </c>
      <c r="S68" s="42">
        <f t="shared" si="3"/>
        <v>0</v>
      </c>
      <c r="T68" s="42">
        <f t="shared" si="4"/>
        <v>0</v>
      </c>
      <c r="U68" s="42">
        <f t="shared" si="5"/>
        <v>0</v>
      </c>
      <c r="W68">
        <v>17</v>
      </c>
      <c r="X68" s="43">
        <v>3.396629E-4</v>
      </c>
      <c r="Y68" s="43">
        <v>0.1215301</v>
      </c>
      <c r="Z68">
        <v>0</v>
      </c>
      <c r="AA68">
        <v>0</v>
      </c>
      <c r="AB68">
        <v>0</v>
      </c>
      <c r="AC68" s="43">
        <v>7.5590400000000002E-2</v>
      </c>
      <c r="AD68" s="43">
        <v>7.5590400000000002E-2</v>
      </c>
      <c r="AE68" s="43">
        <v>2.5196799999999998E-2</v>
      </c>
      <c r="AF68" s="43">
        <v>2.5196799999999998E-2</v>
      </c>
    </row>
    <row r="69" spans="3:32" x14ac:dyDescent="0.25">
      <c r="C69" s="10">
        <v>18</v>
      </c>
      <c r="D69" s="16">
        <f>J43</f>
        <v>2.7441042411740889E-4</v>
      </c>
      <c r="E69" s="16">
        <v>2.7441040000000002E-4</v>
      </c>
      <c r="F69" s="16">
        <f>K43</f>
        <v>8.9531602089600024E-2</v>
      </c>
      <c r="G69" s="16">
        <v>8.9531600000000003E-2</v>
      </c>
      <c r="H69" s="16">
        <v>9.7853499999999996E-2</v>
      </c>
      <c r="I69" s="16">
        <v>9.7853499999999996E-2</v>
      </c>
      <c r="J69" s="16">
        <v>7.5590400000000002E-2</v>
      </c>
      <c r="K69" s="16">
        <v>7.5590400000000002E-2</v>
      </c>
      <c r="L69" s="16">
        <v>1.93294E-2</v>
      </c>
      <c r="M69" s="16">
        <v>1.93294E-2</v>
      </c>
      <c r="N69" s="16">
        <v>2.5196799999999998E-2</v>
      </c>
      <c r="O69" s="16">
        <v>2.5196799999999998E-2</v>
      </c>
      <c r="P69" s="42">
        <f t="shared" si="0"/>
        <v>2.41174088620906E-11</v>
      </c>
      <c r="Q69" s="42">
        <f t="shared" si="1"/>
        <v>2.0896000207937249E-9</v>
      </c>
      <c r="R69" s="42">
        <f t="shared" si="2"/>
        <v>0</v>
      </c>
      <c r="S69" s="42">
        <f t="shared" si="3"/>
        <v>0</v>
      </c>
      <c r="T69" s="42">
        <f t="shared" si="4"/>
        <v>0</v>
      </c>
      <c r="U69" s="42">
        <f t="shared" si="5"/>
        <v>0</v>
      </c>
      <c r="W69">
        <v>18</v>
      </c>
      <c r="X69" s="43">
        <v>2.7441040000000002E-4</v>
      </c>
      <c r="Y69" s="43">
        <v>8.9531600000000003E-2</v>
      </c>
      <c r="Z69">
        <v>0</v>
      </c>
      <c r="AA69">
        <v>0</v>
      </c>
      <c r="AB69">
        <v>0</v>
      </c>
      <c r="AC69" s="43">
        <v>9.7853499999999996E-2</v>
      </c>
      <c r="AD69" s="43">
        <v>7.5590400000000002E-2</v>
      </c>
      <c r="AE69" s="43">
        <v>1.93294E-2</v>
      </c>
      <c r="AF69" s="43">
        <v>2.5196799999999998E-2</v>
      </c>
    </row>
    <row r="70" spans="3:32" x14ac:dyDescent="0.25">
      <c r="C70" s="10">
        <v>19</v>
      </c>
      <c r="D70" s="16">
        <f>D69</f>
        <v>2.7441042411740889E-4</v>
      </c>
      <c r="E70" s="16">
        <v>2.7441040000000002E-4</v>
      </c>
      <c r="F70" s="16">
        <f>F69</f>
        <v>8.9531602089600024E-2</v>
      </c>
      <c r="G70" s="16">
        <v>8.9531600000000003E-2</v>
      </c>
      <c r="H70" s="16">
        <v>-9.7853499999999996E-2</v>
      </c>
      <c r="I70" s="16">
        <v>-9.7853499999999996E-2</v>
      </c>
      <c r="J70" s="16">
        <v>5.0393599999999997E-2</v>
      </c>
      <c r="K70" s="16">
        <v>5.0393599999999997E-2</v>
      </c>
      <c r="L70" s="16">
        <v>1.93294E-2</v>
      </c>
      <c r="M70" s="16">
        <v>1.93294E-2</v>
      </c>
      <c r="N70" s="16">
        <v>2.5196799999999998E-2</v>
      </c>
      <c r="O70" s="16">
        <v>2.5196799999999998E-2</v>
      </c>
      <c r="P70" s="42">
        <f t="shared" si="0"/>
        <v>2.41174088620906E-11</v>
      </c>
      <c r="Q70" s="42">
        <f t="shared" si="1"/>
        <v>2.0896000207937249E-9</v>
      </c>
      <c r="R70" s="42">
        <f t="shared" si="2"/>
        <v>0</v>
      </c>
      <c r="S70" s="42">
        <f t="shared" si="3"/>
        <v>0</v>
      </c>
      <c r="T70" s="42">
        <f t="shared" si="4"/>
        <v>0</v>
      </c>
      <c r="U70" s="42">
        <f t="shared" si="5"/>
        <v>0</v>
      </c>
      <c r="W70">
        <v>19</v>
      </c>
      <c r="X70" s="43">
        <v>2.7441040000000002E-4</v>
      </c>
      <c r="Y70" s="43">
        <v>8.9531600000000003E-2</v>
      </c>
      <c r="Z70">
        <v>0</v>
      </c>
      <c r="AA70">
        <v>0</v>
      </c>
      <c r="AB70">
        <v>0</v>
      </c>
      <c r="AC70" s="43">
        <v>-9.7853499999999996E-2</v>
      </c>
      <c r="AD70" s="43">
        <v>5.0393599999999997E-2</v>
      </c>
      <c r="AE70" s="43">
        <v>1.93294E-2</v>
      </c>
      <c r="AF70" s="43">
        <v>2.5196799999999998E-2</v>
      </c>
    </row>
    <row r="71" spans="3:32" x14ac:dyDescent="0.25">
      <c r="C71" s="10">
        <v>20</v>
      </c>
      <c r="D71" s="16">
        <f>J46</f>
        <v>3.1624086537506866E-4</v>
      </c>
      <c r="E71" s="16">
        <v>3.1624069999999999E-4</v>
      </c>
      <c r="F71" s="16">
        <f>K46</f>
        <v>0.12583898083360001</v>
      </c>
      <c r="G71" s="16">
        <v>0.12583910000000001</v>
      </c>
      <c r="H71" s="16">
        <v>-7.5590400000000002E-2</v>
      </c>
      <c r="I71" s="16">
        <v>-7.5590400000000002E-2</v>
      </c>
      <c r="J71" s="16">
        <v>5.0393599999999997E-2</v>
      </c>
      <c r="K71" s="16">
        <v>5.0393599999999997E-2</v>
      </c>
      <c r="L71" s="16">
        <v>2.5196799999999998E-2</v>
      </c>
      <c r="M71" s="16">
        <v>2.5196799999999998E-2</v>
      </c>
      <c r="N71" s="16">
        <v>2.5196799999999998E-2</v>
      </c>
      <c r="O71" s="16">
        <v>2.5196799999999998E-2</v>
      </c>
      <c r="P71" s="42">
        <f t="shared" si="0"/>
        <v>1.6537506867392304E-10</v>
      </c>
      <c r="Q71" s="42">
        <f t="shared" si="1"/>
        <v>-1.1916639999776102E-7</v>
      </c>
      <c r="R71" s="42">
        <f t="shared" si="2"/>
        <v>0</v>
      </c>
      <c r="S71" s="42">
        <f t="shared" si="3"/>
        <v>0</v>
      </c>
      <c r="T71" s="42">
        <f t="shared" si="4"/>
        <v>0</v>
      </c>
      <c r="U71" s="42">
        <f t="shared" si="5"/>
        <v>0</v>
      </c>
      <c r="W71">
        <v>20</v>
      </c>
      <c r="X71" s="43">
        <v>3.1624069999999999E-4</v>
      </c>
      <c r="Y71" s="43">
        <v>0.12583910000000001</v>
      </c>
      <c r="Z71">
        <v>0</v>
      </c>
      <c r="AA71">
        <v>0</v>
      </c>
      <c r="AB71">
        <v>0</v>
      </c>
      <c r="AC71" s="43">
        <v>-7.5590400000000002E-2</v>
      </c>
      <c r="AD71" s="43">
        <v>5.0393599999999997E-2</v>
      </c>
      <c r="AE71" s="43">
        <v>2.5196799999999998E-2</v>
      </c>
      <c r="AF71" s="43">
        <v>2.5196799999999998E-2</v>
      </c>
    </row>
    <row r="72" spans="3:32" x14ac:dyDescent="0.25">
      <c r="C72" s="10">
        <v>21</v>
      </c>
      <c r="D72" s="16">
        <f>J45</f>
        <v>3.2795188619556088E-4</v>
      </c>
      <c r="E72" s="16">
        <v>3.2795179999999999E-4</v>
      </c>
      <c r="F72" s="16">
        <f>K45</f>
        <v>0.12368447704000002</v>
      </c>
      <c r="G72" s="16">
        <v>0.12368460000000001</v>
      </c>
      <c r="H72" s="16">
        <v>-5.0393600000000004E-2</v>
      </c>
      <c r="I72" s="16">
        <v>-5.0393599999999997E-2</v>
      </c>
      <c r="J72" s="16">
        <v>5.0393599999999997E-2</v>
      </c>
      <c r="K72" s="16">
        <v>5.0393599999999997E-2</v>
      </c>
      <c r="L72" s="16">
        <v>2.5196799999999998E-2</v>
      </c>
      <c r="M72" s="16">
        <v>2.5196799999999998E-2</v>
      </c>
      <c r="N72" s="16">
        <v>2.5196799999999998E-2</v>
      </c>
      <c r="O72" s="16">
        <v>2.5196799999999998E-2</v>
      </c>
      <c r="P72" s="42">
        <f t="shared" si="0"/>
        <v>8.6195560888499556E-11</v>
      </c>
      <c r="Q72" s="42">
        <f t="shared" si="1"/>
        <v>-1.2295999998745977E-7</v>
      </c>
      <c r="R72" s="42">
        <f t="shared" si="2"/>
        <v>0</v>
      </c>
      <c r="S72" s="42">
        <f t="shared" si="3"/>
        <v>0</v>
      </c>
      <c r="T72" s="42">
        <f t="shared" si="4"/>
        <v>0</v>
      </c>
      <c r="U72" s="42">
        <f t="shared" si="5"/>
        <v>0</v>
      </c>
      <c r="W72">
        <v>21</v>
      </c>
      <c r="X72" s="43">
        <v>3.2795179999999999E-4</v>
      </c>
      <c r="Y72" s="43">
        <v>0.12368460000000001</v>
      </c>
      <c r="Z72">
        <v>0</v>
      </c>
      <c r="AA72">
        <v>0</v>
      </c>
      <c r="AB72">
        <v>0</v>
      </c>
      <c r="AC72" s="43">
        <v>-5.0393599999999997E-2</v>
      </c>
      <c r="AD72" s="43">
        <v>5.0393599999999997E-2</v>
      </c>
      <c r="AE72" s="43">
        <v>2.5196799999999998E-2</v>
      </c>
      <c r="AF72" s="43">
        <v>2.5196799999999998E-2</v>
      </c>
    </row>
    <row r="73" spans="3:32" x14ac:dyDescent="0.25">
      <c r="C73" s="10">
        <v>22</v>
      </c>
      <c r="D73" s="16">
        <f>J44</f>
        <v>3.3966290701605305E-4</v>
      </c>
      <c r="E73" s="16">
        <v>3.396629E-4</v>
      </c>
      <c r="F73" s="16">
        <f>K44</f>
        <v>0.12152997324640001</v>
      </c>
      <c r="G73" s="16">
        <v>0.1215301</v>
      </c>
      <c r="H73" s="16">
        <v>-2.5196800000000005E-2</v>
      </c>
      <c r="I73" s="16">
        <v>-2.5196799999999998E-2</v>
      </c>
      <c r="J73" s="16">
        <v>5.0393599999999997E-2</v>
      </c>
      <c r="K73" s="16">
        <v>5.0393599999999997E-2</v>
      </c>
      <c r="L73" s="16">
        <v>2.5196799999999998E-2</v>
      </c>
      <c r="M73" s="16">
        <v>2.5196799999999998E-2</v>
      </c>
      <c r="N73" s="16">
        <v>2.5196799999999998E-2</v>
      </c>
      <c r="O73" s="16">
        <v>2.5196799999999998E-2</v>
      </c>
      <c r="P73" s="42">
        <f t="shared" si="0"/>
        <v>7.0160530488659612E-12</v>
      </c>
      <c r="Q73" s="42">
        <f t="shared" si="1"/>
        <v>-1.267535999910363E-7</v>
      </c>
      <c r="R73" s="42">
        <f t="shared" si="2"/>
        <v>0</v>
      </c>
      <c r="S73" s="42">
        <f t="shared" si="3"/>
        <v>0</v>
      </c>
      <c r="T73" s="42">
        <f t="shared" si="4"/>
        <v>0</v>
      </c>
      <c r="U73" s="42">
        <f t="shared" si="5"/>
        <v>0</v>
      </c>
      <c r="W73">
        <v>22</v>
      </c>
      <c r="X73" s="43">
        <v>3.396629E-4</v>
      </c>
      <c r="Y73" s="43">
        <v>0.1215301</v>
      </c>
      <c r="Z73">
        <v>0</v>
      </c>
      <c r="AA73">
        <v>0</v>
      </c>
      <c r="AB73">
        <v>0</v>
      </c>
      <c r="AC73" s="43">
        <v>-2.5196799999999998E-2</v>
      </c>
      <c r="AD73" s="43">
        <v>5.0393599999999997E-2</v>
      </c>
      <c r="AE73" s="43">
        <v>2.5196799999999998E-2</v>
      </c>
      <c r="AF73" s="43">
        <v>2.5196799999999998E-2</v>
      </c>
    </row>
    <row r="74" spans="3:32" x14ac:dyDescent="0.25">
      <c r="C74" s="10">
        <v>23</v>
      </c>
      <c r="D74" s="16">
        <f>J45</f>
        <v>3.2795188619556088E-4</v>
      </c>
      <c r="E74" s="16">
        <v>3.2795179999999999E-4</v>
      </c>
      <c r="F74" s="16">
        <f>K45</f>
        <v>0.12368447704000002</v>
      </c>
      <c r="G74" s="16">
        <v>0.12368460000000001</v>
      </c>
      <c r="H74" s="16">
        <v>0</v>
      </c>
      <c r="I74" s="16">
        <v>-6.9388940000000007E-18</v>
      </c>
      <c r="J74" s="16">
        <v>5.0393599999999997E-2</v>
      </c>
      <c r="K74" s="16">
        <v>5.0393599999999997E-2</v>
      </c>
      <c r="L74" s="16">
        <v>2.5196799999999998E-2</v>
      </c>
      <c r="M74" s="16">
        <v>2.5196799999999998E-2</v>
      </c>
      <c r="N74" s="16">
        <v>2.5196799999999998E-2</v>
      </c>
      <c r="O74" s="16">
        <v>2.5196799999999998E-2</v>
      </c>
      <c r="P74" s="42">
        <f t="shared" si="0"/>
        <v>8.6195560888499556E-11</v>
      </c>
      <c r="Q74" s="42">
        <f t="shared" si="1"/>
        <v>-1.2295999998745977E-7</v>
      </c>
      <c r="R74" s="42">
        <f t="shared" si="2"/>
        <v>6.9388940000000007E-18</v>
      </c>
      <c r="S74" s="42">
        <f t="shared" si="3"/>
        <v>0</v>
      </c>
      <c r="T74" s="42">
        <f t="shared" si="4"/>
        <v>0</v>
      </c>
      <c r="U74" s="42">
        <f t="shared" si="5"/>
        <v>0</v>
      </c>
      <c r="W74">
        <v>23</v>
      </c>
      <c r="X74" s="43">
        <v>3.2795179999999999E-4</v>
      </c>
      <c r="Y74" s="43">
        <v>0.12368460000000001</v>
      </c>
      <c r="Z74">
        <v>0</v>
      </c>
      <c r="AA74">
        <v>0</v>
      </c>
      <c r="AB74">
        <v>0</v>
      </c>
      <c r="AC74" s="43">
        <v>-6.9388940000000007E-18</v>
      </c>
      <c r="AD74" s="43">
        <v>5.0393599999999997E-2</v>
      </c>
      <c r="AE74" s="43">
        <v>2.5196799999999998E-2</v>
      </c>
      <c r="AF74" s="43">
        <v>2.5196799999999998E-2</v>
      </c>
    </row>
    <row r="75" spans="3:32" x14ac:dyDescent="0.25">
      <c r="C75" s="10">
        <v>24</v>
      </c>
      <c r="D75" s="16">
        <f>J44</f>
        <v>3.3966290701605305E-4</v>
      </c>
      <c r="E75" s="16">
        <v>3.396629E-4</v>
      </c>
      <c r="F75" s="16">
        <f>K44</f>
        <v>0.12152997324640001</v>
      </c>
      <c r="G75" s="16">
        <v>0.1215301</v>
      </c>
      <c r="H75" s="16">
        <v>2.5196799999999998E-2</v>
      </c>
      <c r="I75" s="16">
        <v>2.5196799999999998E-2</v>
      </c>
      <c r="J75" s="16">
        <v>5.0393599999999997E-2</v>
      </c>
      <c r="K75" s="16">
        <v>5.0393599999999997E-2</v>
      </c>
      <c r="L75" s="16">
        <v>2.5196799999999998E-2</v>
      </c>
      <c r="M75" s="16">
        <v>2.5196799999999998E-2</v>
      </c>
      <c r="N75" s="16">
        <v>2.5196799999999998E-2</v>
      </c>
      <c r="O75" s="16">
        <v>2.5196799999999998E-2</v>
      </c>
      <c r="P75" s="42">
        <f t="shared" si="0"/>
        <v>7.0160530488659612E-12</v>
      </c>
      <c r="Q75" s="42">
        <f t="shared" si="1"/>
        <v>-1.267535999910363E-7</v>
      </c>
      <c r="R75" s="42">
        <f t="shared" si="2"/>
        <v>0</v>
      </c>
      <c r="S75" s="42">
        <f t="shared" si="3"/>
        <v>0</v>
      </c>
      <c r="T75" s="42">
        <f t="shared" si="4"/>
        <v>0</v>
      </c>
      <c r="U75" s="42">
        <f t="shared" si="5"/>
        <v>0</v>
      </c>
      <c r="W75">
        <v>24</v>
      </c>
      <c r="X75" s="43">
        <v>3.396629E-4</v>
      </c>
      <c r="Y75" s="43">
        <v>0.1215301</v>
      </c>
      <c r="Z75">
        <v>0</v>
      </c>
      <c r="AA75">
        <v>0</v>
      </c>
      <c r="AB75">
        <v>0</v>
      </c>
      <c r="AC75" s="43">
        <v>2.5196799999999998E-2</v>
      </c>
      <c r="AD75" s="43">
        <v>5.0393599999999997E-2</v>
      </c>
      <c r="AE75" s="43">
        <v>2.5196799999999998E-2</v>
      </c>
      <c r="AF75" s="43">
        <v>2.5196799999999998E-2</v>
      </c>
    </row>
    <row r="76" spans="3:32" x14ac:dyDescent="0.25">
      <c r="C76" s="10">
        <v>25</v>
      </c>
      <c r="D76" s="16">
        <f>D75</f>
        <v>3.3966290701605305E-4</v>
      </c>
      <c r="E76" s="16">
        <v>3.2795179999999999E-4</v>
      </c>
      <c r="F76" s="16">
        <f>3.141592*(($K$34-0.5)*$K$6 + 0.5*$K$4)</f>
        <v>0.12368447704000002</v>
      </c>
      <c r="G76" s="16">
        <v>0.12368460000000001</v>
      </c>
      <c r="H76" s="16">
        <v>5.0393599999999997E-2</v>
      </c>
      <c r="I76" s="16">
        <v>5.0393599999999997E-2</v>
      </c>
      <c r="J76" s="16">
        <v>5.0393599999999997E-2</v>
      </c>
      <c r="K76" s="16">
        <v>5.0393599999999997E-2</v>
      </c>
      <c r="L76" s="16">
        <v>2.5196799999999998E-2</v>
      </c>
      <c r="M76" s="16">
        <v>2.5196799999999998E-2</v>
      </c>
      <c r="N76" s="16">
        <v>2.5196799999999998E-2</v>
      </c>
      <c r="O76" s="16">
        <v>2.5196799999999998E-2</v>
      </c>
      <c r="P76" s="42">
        <f t="shared" si="0"/>
        <v>1.1711107016053053E-5</v>
      </c>
      <c r="Q76" s="42">
        <f t="shared" si="1"/>
        <v>-1.2295999998745977E-7</v>
      </c>
      <c r="R76" s="42">
        <f t="shared" si="2"/>
        <v>0</v>
      </c>
      <c r="S76" s="42">
        <f t="shared" si="3"/>
        <v>0</v>
      </c>
      <c r="T76" s="42">
        <f t="shared" si="4"/>
        <v>0</v>
      </c>
      <c r="U76" s="42">
        <f t="shared" si="5"/>
        <v>0</v>
      </c>
      <c r="W76">
        <v>25</v>
      </c>
      <c r="X76" s="43">
        <v>3.2795179999999999E-4</v>
      </c>
      <c r="Y76" s="43">
        <v>0.12368460000000001</v>
      </c>
      <c r="Z76">
        <v>0</v>
      </c>
      <c r="AA76">
        <v>0</v>
      </c>
      <c r="AB76">
        <v>0</v>
      </c>
      <c r="AC76" s="43">
        <v>5.0393599999999997E-2</v>
      </c>
      <c r="AD76" s="43">
        <v>5.0393599999999997E-2</v>
      </c>
      <c r="AE76" s="43">
        <v>2.5196799999999998E-2</v>
      </c>
      <c r="AF76" s="43">
        <v>2.5196799999999998E-2</v>
      </c>
    </row>
    <row r="77" spans="3:32" x14ac:dyDescent="0.25">
      <c r="C77" s="10">
        <v>26</v>
      </c>
      <c r="D77" s="16">
        <v>3.1624086537506866E-4</v>
      </c>
      <c r="E77" s="16">
        <v>3.1624069999999999E-4</v>
      </c>
      <c r="F77" s="16">
        <v>0.12583898083360001</v>
      </c>
      <c r="G77" s="16">
        <v>0.12583910000000001</v>
      </c>
      <c r="H77" s="16">
        <v>7.5590400000000002E-2</v>
      </c>
      <c r="I77" s="16">
        <v>7.5590400000000002E-2</v>
      </c>
      <c r="J77" s="16">
        <v>5.0393599999999997E-2</v>
      </c>
      <c r="K77" s="16">
        <v>5.0393599999999997E-2</v>
      </c>
      <c r="L77" s="16">
        <v>2.5196799999999998E-2</v>
      </c>
      <c r="M77" s="16">
        <v>2.5196799999999998E-2</v>
      </c>
      <c r="N77" s="16">
        <v>2.5196799999999998E-2</v>
      </c>
      <c r="O77" s="16">
        <v>2.5196799999999998E-2</v>
      </c>
      <c r="P77" s="42">
        <f t="shared" si="0"/>
        <v>1.6537506867392304E-10</v>
      </c>
      <c r="Q77" s="42">
        <f t="shared" si="1"/>
        <v>-1.1916639999776102E-7</v>
      </c>
      <c r="R77" s="42">
        <f t="shared" si="2"/>
        <v>0</v>
      </c>
      <c r="S77" s="42">
        <f t="shared" si="3"/>
        <v>0</v>
      </c>
      <c r="T77" s="42">
        <f t="shared" si="4"/>
        <v>0</v>
      </c>
      <c r="U77" s="42">
        <f t="shared" si="5"/>
        <v>0</v>
      </c>
      <c r="W77">
        <v>26</v>
      </c>
      <c r="X77" s="43">
        <v>3.1624069999999999E-4</v>
      </c>
      <c r="Y77" s="43">
        <v>0.12583910000000001</v>
      </c>
      <c r="Z77">
        <v>0</v>
      </c>
      <c r="AA77">
        <v>0</v>
      </c>
      <c r="AB77">
        <v>0</v>
      </c>
      <c r="AC77" s="43">
        <v>7.5590400000000002E-2</v>
      </c>
      <c r="AD77" s="43">
        <v>5.0393599999999997E-2</v>
      </c>
      <c r="AE77" s="43">
        <v>2.5196799999999998E-2</v>
      </c>
      <c r="AF77" s="43">
        <v>2.5196799999999998E-2</v>
      </c>
    </row>
    <row r="78" spans="3:32" x14ac:dyDescent="0.25">
      <c r="C78" s="10">
        <v>27</v>
      </c>
      <c r="D78" s="16">
        <f>J43</f>
        <v>2.7441042411740889E-4</v>
      </c>
      <c r="E78" s="16">
        <v>2.7441040000000002E-4</v>
      </c>
      <c r="F78" s="16">
        <f>K43</f>
        <v>8.9531602089600024E-2</v>
      </c>
      <c r="G78" s="16">
        <v>8.9531600000000003E-2</v>
      </c>
      <c r="H78" s="16">
        <v>9.7853499999999996E-2</v>
      </c>
      <c r="I78" s="16">
        <v>9.7853499999999996E-2</v>
      </c>
      <c r="J78" s="16">
        <v>5.0393599999999997E-2</v>
      </c>
      <c r="K78" s="16">
        <v>5.0393599999999997E-2</v>
      </c>
      <c r="L78" s="16">
        <v>1.93294E-2</v>
      </c>
      <c r="M78" s="16">
        <v>1.93294E-2</v>
      </c>
      <c r="N78" s="16">
        <v>2.5196799999999998E-2</v>
      </c>
      <c r="O78" s="16">
        <v>2.5196799999999998E-2</v>
      </c>
      <c r="P78" s="42">
        <f t="shared" si="0"/>
        <v>2.41174088620906E-11</v>
      </c>
      <c r="Q78" s="42">
        <f t="shared" si="1"/>
        <v>2.0896000207937249E-9</v>
      </c>
      <c r="R78" s="42">
        <f t="shared" si="2"/>
        <v>0</v>
      </c>
      <c r="S78" s="42">
        <f t="shared" si="3"/>
        <v>0</v>
      </c>
      <c r="T78" s="42">
        <f t="shared" si="4"/>
        <v>0</v>
      </c>
      <c r="U78" s="42">
        <f t="shared" si="5"/>
        <v>0</v>
      </c>
      <c r="W78">
        <v>27</v>
      </c>
      <c r="X78" s="43">
        <v>2.7441040000000002E-4</v>
      </c>
      <c r="Y78" s="43">
        <v>8.9531600000000003E-2</v>
      </c>
      <c r="Z78">
        <v>0</v>
      </c>
      <c r="AA78">
        <v>0</v>
      </c>
      <c r="AB78">
        <v>0</v>
      </c>
      <c r="AC78" s="43">
        <v>9.7853499999999996E-2</v>
      </c>
      <c r="AD78" s="43">
        <v>5.0393599999999997E-2</v>
      </c>
      <c r="AE78" s="43">
        <v>1.93294E-2</v>
      </c>
      <c r="AF78" s="43">
        <v>2.5196799999999998E-2</v>
      </c>
    </row>
    <row r="79" spans="3:32" x14ac:dyDescent="0.25">
      <c r="C79" s="10">
        <v>28</v>
      </c>
      <c r="D79" s="16">
        <f>D78</f>
        <v>2.7441042411740889E-4</v>
      </c>
      <c r="E79" s="16">
        <v>2.7441040000000002E-4</v>
      </c>
      <c r="F79" s="16">
        <f>F78</f>
        <v>8.9531602089600024E-2</v>
      </c>
      <c r="G79" s="16">
        <v>8.9531600000000003E-2</v>
      </c>
      <c r="H79" s="16">
        <v>-9.7853499999999996E-2</v>
      </c>
      <c r="I79" s="16">
        <v>-9.7853499999999996E-2</v>
      </c>
      <c r="J79" s="16">
        <v>2.5196799999999998E-2</v>
      </c>
      <c r="K79" s="16">
        <v>2.5196799999999998E-2</v>
      </c>
      <c r="L79" s="16">
        <v>1.93294E-2</v>
      </c>
      <c r="M79" s="16">
        <v>1.93294E-2</v>
      </c>
      <c r="N79" s="16">
        <v>2.5196799999999998E-2</v>
      </c>
      <c r="O79" s="16">
        <v>2.5196799999999998E-2</v>
      </c>
      <c r="P79" s="42">
        <f t="shared" si="0"/>
        <v>2.41174088620906E-11</v>
      </c>
      <c r="Q79" s="42">
        <f t="shared" si="1"/>
        <v>2.0896000207937249E-9</v>
      </c>
      <c r="R79" s="42">
        <f t="shared" si="2"/>
        <v>0</v>
      </c>
      <c r="S79" s="42">
        <f t="shared" si="3"/>
        <v>0</v>
      </c>
      <c r="T79" s="42">
        <f t="shared" si="4"/>
        <v>0</v>
      </c>
      <c r="U79" s="42">
        <f t="shared" si="5"/>
        <v>0</v>
      </c>
      <c r="W79">
        <v>28</v>
      </c>
      <c r="X79" s="43">
        <v>2.7441040000000002E-4</v>
      </c>
      <c r="Y79" s="43">
        <v>8.9531600000000003E-2</v>
      </c>
      <c r="Z79">
        <v>0</v>
      </c>
      <c r="AA79">
        <v>0</v>
      </c>
      <c r="AB79">
        <v>0</v>
      </c>
      <c r="AC79" s="43">
        <v>-9.7853499999999996E-2</v>
      </c>
      <c r="AD79" s="43">
        <v>2.5196799999999998E-2</v>
      </c>
      <c r="AE79" s="43">
        <v>1.93294E-2</v>
      </c>
      <c r="AF79" s="43">
        <v>2.5196799999999998E-2</v>
      </c>
    </row>
    <row r="80" spans="3:32" x14ac:dyDescent="0.25">
      <c r="C80" s="10">
        <v>29</v>
      </c>
      <c r="D80" s="16">
        <f>J45</f>
        <v>3.2795188619556088E-4</v>
      </c>
      <c r="E80" s="16">
        <v>3.2795179999999999E-4</v>
      </c>
      <c r="F80" s="16">
        <f>K45</f>
        <v>0.12368447704000002</v>
      </c>
      <c r="G80" s="16">
        <v>0.12368460000000001</v>
      </c>
      <c r="H80" s="16">
        <v>-7.5590400000000002E-2</v>
      </c>
      <c r="I80" s="16">
        <v>-7.5590400000000002E-2</v>
      </c>
      <c r="J80" s="16">
        <v>2.5196799999999998E-2</v>
      </c>
      <c r="K80" s="16">
        <v>2.5196799999999998E-2</v>
      </c>
      <c r="L80" s="16">
        <v>2.5196799999999998E-2</v>
      </c>
      <c r="M80" s="16">
        <v>2.5196799999999998E-2</v>
      </c>
      <c r="N80" s="16">
        <v>2.5196799999999998E-2</v>
      </c>
      <c r="O80" s="16">
        <v>2.5196799999999998E-2</v>
      </c>
      <c r="P80" s="42">
        <f t="shared" si="0"/>
        <v>8.6195560888499556E-11</v>
      </c>
      <c r="Q80" s="42">
        <f t="shared" si="1"/>
        <v>-1.2295999998745977E-7</v>
      </c>
      <c r="R80" s="42">
        <f t="shared" si="2"/>
        <v>0</v>
      </c>
      <c r="S80" s="42">
        <f t="shared" si="3"/>
        <v>0</v>
      </c>
      <c r="T80" s="42">
        <f t="shared" si="4"/>
        <v>0</v>
      </c>
      <c r="U80" s="42">
        <f t="shared" si="5"/>
        <v>0</v>
      </c>
      <c r="W80">
        <v>29</v>
      </c>
      <c r="X80" s="43">
        <v>3.2795179999999999E-4</v>
      </c>
      <c r="Y80" s="43">
        <v>0.12368460000000001</v>
      </c>
      <c r="Z80">
        <v>0</v>
      </c>
      <c r="AA80">
        <v>0</v>
      </c>
      <c r="AB80">
        <v>0</v>
      </c>
      <c r="AC80" s="43">
        <v>-7.5590400000000002E-2</v>
      </c>
      <c r="AD80" s="43">
        <v>2.5196799999999998E-2</v>
      </c>
      <c r="AE80" s="43">
        <v>2.5196799999999998E-2</v>
      </c>
      <c r="AF80" s="43">
        <v>2.5196799999999998E-2</v>
      </c>
    </row>
    <row r="81" spans="3:32" x14ac:dyDescent="0.25">
      <c r="C81" s="10">
        <v>30</v>
      </c>
      <c r="D81" s="16">
        <f>J44</f>
        <v>3.3966290701605305E-4</v>
      </c>
      <c r="E81" s="16">
        <v>3.396629E-4</v>
      </c>
      <c r="F81" s="16">
        <f>K44</f>
        <v>0.12152997324640001</v>
      </c>
      <c r="G81" s="16">
        <v>0.1215301</v>
      </c>
      <c r="H81" s="16">
        <v>-5.0393600000000004E-2</v>
      </c>
      <c r="I81" s="16">
        <v>-5.0393599999999997E-2</v>
      </c>
      <c r="J81" s="16">
        <v>2.5196799999999998E-2</v>
      </c>
      <c r="K81" s="16">
        <v>2.5196799999999998E-2</v>
      </c>
      <c r="L81" s="16">
        <v>2.5196799999999998E-2</v>
      </c>
      <c r="M81" s="16">
        <v>2.5196799999999998E-2</v>
      </c>
      <c r="N81" s="16">
        <v>2.5196799999999998E-2</v>
      </c>
      <c r="O81" s="16">
        <v>2.5196799999999998E-2</v>
      </c>
      <c r="P81" s="42">
        <f t="shared" si="0"/>
        <v>7.0160530488659612E-12</v>
      </c>
      <c r="Q81" s="42">
        <f t="shared" si="1"/>
        <v>-1.267535999910363E-7</v>
      </c>
      <c r="R81" s="42">
        <f t="shared" si="2"/>
        <v>0</v>
      </c>
      <c r="S81" s="42">
        <f t="shared" si="3"/>
        <v>0</v>
      </c>
      <c r="T81" s="42">
        <f t="shared" si="4"/>
        <v>0</v>
      </c>
      <c r="U81" s="42">
        <f t="shared" si="5"/>
        <v>0</v>
      </c>
      <c r="W81">
        <v>30</v>
      </c>
      <c r="X81" s="43">
        <v>3.396629E-4</v>
      </c>
      <c r="Y81" s="43">
        <v>0.1215301</v>
      </c>
      <c r="Z81">
        <v>0</v>
      </c>
      <c r="AA81">
        <v>0</v>
      </c>
      <c r="AB81">
        <v>0</v>
      </c>
      <c r="AC81" s="43">
        <v>-5.0393599999999997E-2</v>
      </c>
      <c r="AD81" s="43">
        <v>2.5196799999999998E-2</v>
      </c>
      <c r="AE81" s="43">
        <v>2.5196799999999998E-2</v>
      </c>
      <c r="AF81" s="43">
        <v>2.5196799999999998E-2</v>
      </c>
    </row>
    <row r="82" spans="3:32" x14ac:dyDescent="0.25">
      <c r="C82" s="10">
        <v>31</v>
      </c>
      <c r="D82" s="16">
        <f>D81</f>
        <v>3.3966290701605305E-4</v>
      </c>
      <c r="E82" s="16">
        <v>3.396629E-4</v>
      </c>
      <c r="F82" s="16">
        <f>F81</f>
        <v>0.12152997324640001</v>
      </c>
      <c r="G82" s="16">
        <v>0.1215301</v>
      </c>
      <c r="H82" s="16">
        <v>-2.5196800000000005E-2</v>
      </c>
      <c r="I82" s="16">
        <v>-2.5196799999999998E-2</v>
      </c>
      <c r="J82" s="16">
        <v>2.5196799999999998E-2</v>
      </c>
      <c r="K82" s="16">
        <v>2.5196799999999998E-2</v>
      </c>
      <c r="L82" s="16">
        <v>2.5196799999999998E-2</v>
      </c>
      <c r="M82" s="16">
        <v>2.5196799999999998E-2</v>
      </c>
      <c r="N82" s="16">
        <v>2.5196799999999998E-2</v>
      </c>
      <c r="O82" s="16">
        <v>2.5196799999999998E-2</v>
      </c>
      <c r="P82" s="42">
        <f t="shared" si="0"/>
        <v>7.0160530488659612E-12</v>
      </c>
      <c r="Q82" s="42">
        <f t="shared" si="1"/>
        <v>-1.267535999910363E-7</v>
      </c>
      <c r="R82" s="42">
        <f t="shared" si="2"/>
        <v>0</v>
      </c>
      <c r="S82" s="42">
        <f t="shared" si="3"/>
        <v>0</v>
      </c>
      <c r="T82" s="42">
        <f t="shared" si="4"/>
        <v>0</v>
      </c>
      <c r="U82" s="42">
        <f t="shared" si="5"/>
        <v>0</v>
      </c>
      <c r="W82">
        <v>31</v>
      </c>
      <c r="X82" s="43">
        <v>3.396629E-4</v>
      </c>
      <c r="Y82" s="43">
        <v>0.1215301</v>
      </c>
      <c r="Z82">
        <v>0</v>
      </c>
      <c r="AA82">
        <v>0</v>
      </c>
      <c r="AB82">
        <v>0</v>
      </c>
      <c r="AC82" s="43">
        <v>-2.5196799999999998E-2</v>
      </c>
      <c r="AD82" s="43">
        <v>2.5196799999999998E-2</v>
      </c>
      <c r="AE82" s="43">
        <v>2.5196799999999998E-2</v>
      </c>
      <c r="AF82" s="43">
        <v>2.5196799999999998E-2</v>
      </c>
    </row>
    <row r="83" spans="3:32" x14ac:dyDescent="0.25">
      <c r="C83" s="10">
        <v>32</v>
      </c>
      <c r="D83" s="16">
        <f>J45</f>
        <v>3.2795188619556088E-4</v>
      </c>
      <c r="E83" s="16">
        <v>3.2795179999999999E-4</v>
      </c>
      <c r="F83" s="16">
        <f>K45</f>
        <v>0.12368447704000002</v>
      </c>
      <c r="G83" s="16">
        <v>0.12368460000000001</v>
      </c>
      <c r="H83" s="16">
        <v>0</v>
      </c>
      <c r="I83" s="16">
        <v>-6.9388940000000007E-18</v>
      </c>
      <c r="J83" s="16">
        <v>2.5196799999999998E-2</v>
      </c>
      <c r="K83" s="16">
        <v>2.5196799999999998E-2</v>
      </c>
      <c r="L83" s="16">
        <v>2.5196799999999998E-2</v>
      </c>
      <c r="M83" s="16">
        <v>2.5196799999999998E-2</v>
      </c>
      <c r="N83" s="16">
        <v>2.5196799999999998E-2</v>
      </c>
      <c r="O83" s="16">
        <v>2.5196799999999998E-2</v>
      </c>
      <c r="P83" s="42">
        <f t="shared" si="0"/>
        <v>8.6195560888499556E-11</v>
      </c>
      <c r="Q83" s="42">
        <f t="shared" si="1"/>
        <v>-1.2295999998745977E-7</v>
      </c>
      <c r="R83" s="42">
        <f t="shared" si="2"/>
        <v>6.9388940000000007E-18</v>
      </c>
      <c r="S83" s="42">
        <f t="shared" si="3"/>
        <v>0</v>
      </c>
      <c r="T83" s="42">
        <f t="shared" si="4"/>
        <v>0</v>
      </c>
      <c r="U83" s="42">
        <f t="shared" si="5"/>
        <v>0</v>
      </c>
      <c r="W83">
        <v>32</v>
      </c>
      <c r="X83" s="43">
        <v>3.2795179999999999E-4</v>
      </c>
      <c r="Y83" s="43">
        <v>0.12368460000000001</v>
      </c>
      <c r="Z83">
        <v>0</v>
      </c>
      <c r="AA83">
        <v>0</v>
      </c>
      <c r="AB83">
        <v>0</v>
      </c>
      <c r="AC83" s="43">
        <v>-6.9388940000000007E-18</v>
      </c>
      <c r="AD83" s="43">
        <v>2.5196799999999998E-2</v>
      </c>
      <c r="AE83" s="43">
        <v>2.5196799999999998E-2</v>
      </c>
      <c r="AF83" s="43">
        <v>2.5196799999999998E-2</v>
      </c>
    </row>
    <row r="84" spans="3:32" x14ac:dyDescent="0.25">
      <c r="C84" s="10">
        <v>33</v>
      </c>
      <c r="D84" s="16">
        <f>J44</f>
        <v>3.3966290701605305E-4</v>
      </c>
      <c r="E84" s="16">
        <v>3.396629E-4</v>
      </c>
      <c r="F84" s="16">
        <f>K44</f>
        <v>0.12152997324640001</v>
      </c>
      <c r="G84" s="16">
        <v>0.1215301</v>
      </c>
      <c r="H84" s="16">
        <v>2.5196799999999998E-2</v>
      </c>
      <c r="I84" s="16">
        <v>2.5196799999999998E-2</v>
      </c>
      <c r="J84" s="16">
        <v>2.5196799999999998E-2</v>
      </c>
      <c r="K84" s="16">
        <v>2.5196799999999998E-2</v>
      </c>
      <c r="L84" s="16">
        <v>2.5196799999999998E-2</v>
      </c>
      <c r="M84" s="16">
        <v>2.5196799999999998E-2</v>
      </c>
      <c r="N84" s="16">
        <v>2.5196799999999998E-2</v>
      </c>
      <c r="O84" s="16">
        <v>2.5196799999999998E-2</v>
      </c>
      <c r="P84" s="42">
        <f t="shared" si="0"/>
        <v>7.0160530488659612E-12</v>
      </c>
      <c r="Q84" s="42">
        <f t="shared" si="1"/>
        <v>-1.267535999910363E-7</v>
      </c>
      <c r="R84" s="42">
        <f t="shared" si="2"/>
        <v>0</v>
      </c>
      <c r="S84" s="42">
        <f t="shared" si="3"/>
        <v>0</v>
      </c>
      <c r="T84" s="42">
        <f t="shared" si="4"/>
        <v>0</v>
      </c>
      <c r="U84" s="42">
        <f t="shared" si="5"/>
        <v>0</v>
      </c>
      <c r="W84">
        <v>33</v>
      </c>
      <c r="X84" s="43">
        <v>3.396629E-4</v>
      </c>
      <c r="Y84" s="43">
        <v>0.1215301</v>
      </c>
      <c r="Z84">
        <v>0</v>
      </c>
      <c r="AA84">
        <v>0</v>
      </c>
      <c r="AB84">
        <v>0</v>
      </c>
      <c r="AC84" s="43">
        <v>2.5196799999999998E-2</v>
      </c>
      <c r="AD84" s="43">
        <v>2.5196799999999998E-2</v>
      </c>
      <c r="AE84" s="43">
        <v>2.5196799999999998E-2</v>
      </c>
      <c r="AF84" s="43">
        <v>2.5196799999999998E-2</v>
      </c>
    </row>
    <row r="85" spans="3:32" x14ac:dyDescent="0.25">
      <c r="C85" s="10">
        <v>34</v>
      </c>
      <c r="D85" s="16">
        <f>D84</f>
        <v>3.3966290701605305E-4</v>
      </c>
      <c r="E85" s="16">
        <v>3.396629E-4</v>
      </c>
      <c r="F85" s="16">
        <f>F84</f>
        <v>0.12152997324640001</v>
      </c>
      <c r="G85" s="16">
        <v>0.1215301</v>
      </c>
      <c r="H85" s="16">
        <v>5.0393599999999997E-2</v>
      </c>
      <c r="I85" s="16">
        <v>5.0393599999999997E-2</v>
      </c>
      <c r="J85" s="16">
        <v>2.5196799999999998E-2</v>
      </c>
      <c r="K85" s="16">
        <v>2.5196799999999998E-2</v>
      </c>
      <c r="L85" s="16">
        <v>2.5196799999999998E-2</v>
      </c>
      <c r="M85" s="16">
        <v>2.5196799999999998E-2</v>
      </c>
      <c r="N85" s="16">
        <v>2.5196799999999998E-2</v>
      </c>
      <c r="O85" s="16">
        <v>2.5196799999999998E-2</v>
      </c>
      <c r="P85" s="42">
        <f t="shared" si="0"/>
        <v>7.0160530488659612E-12</v>
      </c>
      <c r="Q85" s="42">
        <f t="shared" si="1"/>
        <v>-1.267535999910363E-7</v>
      </c>
      <c r="R85" s="42">
        <f t="shared" si="2"/>
        <v>0</v>
      </c>
      <c r="S85" s="42">
        <f t="shared" si="3"/>
        <v>0</v>
      </c>
      <c r="T85" s="42">
        <f t="shared" si="4"/>
        <v>0</v>
      </c>
      <c r="U85" s="42">
        <f t="shared" si="5"/>
        <v>0</v>
      </c>
      <c r="W85">
        <v>34</v>
      </c>
      <c r="X85" s="43">
        <v>3.396629E-4</v>
      </c>
      <c r="Y85" s="43">
        <v>0.1215301</v>
      </c>
      <c r="Z85">
        <v>0</v>
      </c>
      <c r="AA85">
        <v>0</v>
      </c>
      <c r="AB85">
        <v>0</v>
      </c>
      <c r="AC85" s="43">
        <v>5.0393599999999997E-2</v>
      </c>
      <c r="AD85" s="43">
        <v>2.5196799999999998E-2</v>
      </c>
      <c r="AE85" s="43">
        <v>2.5196799999999998E-2</v>
      </c>
      <c r="AF85" s="43">
        <v>2.5196799999999998E-2</v>
      </c>
    </row>
    <row r="86" spans="3:32" x14ac:dyDescent="0.25">
      <c r="C86" s="10">
        <v>35</v>
      </c>
      <c r="D86" s="16">
        <f>J45</f>
        <v>3.2795188619556088E-4</v>
      </c>
      <c r="E86" s="16">
        <v>3.2795179999999999E-4</v>
      </c>
      <c r="F86" s="16">
        <f>K45</f>
        <v>0.12368447704000002</v>
      </c>
      <c r="G86" s="16">
        <v>0.12368460000000001</v>
      </c>
      <c r="H86" s="16">
        <v>7.5590400000000002E-2</v>
      </c>
      <c r="I86" s="16">
        <v>7.5590400000000002E-2</v>
      </c>
      <c r="J86" s="16">
        <v>2.5196799999999998E-2</v>
      </c>
      <c r="K86" s="16">
        <v>2.5196799999999998E-2</v>
      </c>
      <c r="L86" s="16">
        <v>2.5196799999999998E-2</v>
      </c>
      <c r="M86" s="16">
        <v>2.5196799999999998E-2</v>
      </c>
      <c r="N86" s="16">
        <v>2.5196799999999998E-2</v>
      </c>
      <c r="O86" s="16">
        <v>2.5196799999999998E-2</v>
      </c>
      <c r="P86" s="42">
        <f t="shared" si="0"/>
        <v>8.6195560888499556E-11</v>
      </c>
      <c r="Q86" s="42">
        <f t="shared" si="1"/>
        <v>-1.2295999998745977E-7</v>
      </c>
      <c r="R86" s="42">
        <f t="shared" si="2"/>
        <v>0</v>
      </c>
      <c r="S86" s="42">
        <f t="shared" si="3"/>
        <v>0</v>
      </c>
      <c r="T86" s="42">
        <f t="shared" si="4"/>
        <v>0</v>
      </c>
      <c r="U86" s="42">
        <f t="shared" si="5"/>
        <v>0</v>
      </c>
      <c r="W86">
        <v>35</v>
      </c>
      <c r="X86" s="43">
        <v>3.2795179999999999E-4</v>
      </c>
      <c r="Y86" s="43">
        <v>0.12368460000000001</v>
      </c>
      <c r="Z86">
        <v>0</v>
      </c>
      <c r="AA86">
        <v>0</v>
      </c>
      <c r="AB86">
        <v>0</v>
      </c>
      <c r="AC86" s="43">
        <v>7.5590400000000002E-2</v>
      </c>
      <c r="AD86" s="43">
        <v>2.5196799999999998E-2</v>
      </c>
      <c r="AE86" s="43">
        <v>2.5196799999999998E-2</v>
      </c>
      <c r="AF86" s="43">
        <v>2.5196799999999998E-2</v>
      </c>
    </row>
    <row r="87" spans="3:32" x14ac:dyDescent="0.25">
      <c r="C87" s="10">
        <v>36</v>
      </c>
      <c r="D87" s="16">
        <f>D79</f>
        <v>2.7441042411740889E-4</v>
      </c>
      <c r="E87" s="16">
        <v>2.7441040000000002E-4</v>
      </c>
      <c r="F87" s="16">
        <f>F79</f>
        <v>8.9531602089600024E-2</v>
      </c>
      <c r="G87" s="16">
        <v>8.9531600000000003E-2</v>
      </c>
      <c r="H87" s="16">
        <v>9.7853499999999996E-2</v>
      </c>
      <c r="I87" s="16">
        <v>9.7853499999999996E-2</v>
      </c>
      <c r="J87" s="16">
        <v>2.5196799999999998E-2</v>
      </c>
      <c r="K87" s="16">
        <v>2.5196799999999998E-2</v>
      </c>
      <c r="L87" s="16">
        <v>1.93294E-2</v>
      </c>
      <c r="M87" s="16">
        <v>1.93294E-2</v>
      </c>
      <c r="N87" s="16">
        <v>2.5196799999999998E-2</v>
      </c>
      <c r="O87" s="16">
        <v>2.5196799999999998E-2</v>
      </c>
      <c r="P87" s="42">
        <f t="shared" si="0"/>
        <v>2.41174088620906E-11</v>
      </c>
      <c r="Q87" s="42">
        <f t="shared" si="1"/>
        <v>2.0896000207937249E-9</v>
      </c>
      <c r="R87" s="42">
        <f t="shared" si="2"/>
        <v>0</v>
      </c>
      <c r="S87" s="42">
        <f t="shared" si="3"/>
        <v>0</v>
      </c>
      <c r="T87" s="42">
        <f t="shared" si="4"/>
        <v>0</v>
      </c>
      <c r="U87" s="42">
        <f t="shared" si="5"/>
        <v>0</v>
      </c>
      <c r="W87">
        <v>36</v>
      </c>
      <c r="X87" s="43">
        <v>2.7441040000000002E-4</v>
      </c>
      <c r="Y87" s="43">
        <v>8.9531600000000003E-2</v>
      </c>
      <c r="Z87">
        <v>0</v>
      </c>
      <c r="AA87">
        <v>0</v>
      </c>
      <c r="AB87">
        <v>0</v>
      </c>
      <c r="AC87" s="43">
        <v>9.7853499999999996E-2</v>
      </c>
      <c r="AD87" s="43">
        <v>2.5196799999999998E-2</v>
      </c>
      <c r="AE87" s="43">
        <v>1.93294E-2</v>
      </c>
      <c r="AF87" s="43">
        <v>2.5196799999999998E-2</v>
      </c>
    </row>
    <row r="88" spans="3:32" x14ac:dyDescent="0.25">
      <c r="C88" s="10">
        <v>37</v>
      </c>
      <c r="D88" s="16">
        <f>D87</f>
        <v>2.7441042411740889E-4</v>
      </c>
      <c r="E88" s="16">
        <v>2.7441040000000002E-4</v>
      </c>
      <c r="F88" s="16">
        <f>F87</f>
        <v>8.9531602089600024E-2</v>
      </c>
      <c r="G88" s="16">
        <v>8.9531600000000003E-2</v>
      </c>
      <c r="H88" s="16">
        <v>-9.7853499999999996E-2</v>
      </c>
      <c r="I88" s="16">
        <v>-9.7853499999999996E-2</v>
      </c>
      <c r="J88" s="16">
        <v>0</v>
      </c>
      <c r="K88" s="16">
        <v>6.9388940000000007E-18</v>
      </c>
      <c r="L88" s="16">
        <v>1.93294E-2</v>
      </c>
      <c r="M88" s="16">
        <v>1.93294E-2</v>
      </c>
      <c r="N88" s="16">
        <v>2.5196799999999998E-2</v>
      </c>
      <c r="O88" s="16">
        <v>2.5196799999999998E-2</v>
      </c>
      <c r="P88" s="42">
        <f t="shared" si="0"/>
        <v>2.41174088620906E-11</v>
      </c>
      <c r="Q88" s="42">
        <f t="shared" si="1"/>
        <v>2.0896000207937249E-9</v>
      </c>
      <c r="R88" s="42">
        <f t="shared" si="2"/>
        <v>0</v>
      </c>
      <c r="S88" s="42">
        <f t="shared" si="3"/>
        <v>-6.9388940000000007E-18</v>
      </c>
      <c r="T88" s="42">
        <f t="shared" si="4"/>
        <v>0</v>
      </c>
      <c r="U88" s="42">
        <f t="shared" si="5"/>
        <v>0</v>
      </c>
      <c r="W88">
        <v>37</v>
      </c>
      <c r="X88" s="43">
        <v>2.7441040000000002E-4</v>
      </c>
      <c r="Y88" s="43">
        <v>8.9531600000000003E-2</v>
      </c>
      <c r="Z88">
        <v>0</v>
      </c>
      <c r="AA88">
        <v>0</v>
      </c>
      <c r="AB88">
        <v>0</v>
      </c>
      <c r="AC88" s="43">
        <v>-9.7853499999999996E-2</v>
      </c>
      <c r="AD88" s="43">
        <v>6.9388940000000007E-18</v>
      </c>
      <c r="AE88" s="43">
        <v>1.93294E-2</v>
      </c>
      <c r="AF88" s="43">
        <v>2.5196799999999998E-2</v>
      </c>
    </row>
    <row r="89" spans="3:32" x14ac:dyDescent="0.25">
      <c r="C89" s="10">
        <v>38</v>
      </c>
      <c r="D89" s="16">
        <f>J47</f>
        <v>3.0452984455457655E-4</v>
      </c>
      <c r="E89" s="16">
        <v>3.0452959999999999E-4</v>
      </c>
      <c r="F89" s="16">
        <f>K47</f>
        <v>0.1279934846272</v>
      </c>
      <c r="G89" s="16">
        <v>0.12799360000000001</v>
      </c>
      <c r="H89" s="16">
        <v>-7.5590400000000002E-2</v>
      </c>
      <c r="I89" s="16">
        <v>-7.5590400000000002E-2</v>
      </c>
      <c r="J89" s="16">
        <v>0</v>
      </c>
      <c r="K89" s="16">
        <v>6.9388940000000007E-18</v>
      </c>
      <c r="L89" s="16">
        <v>2.5196799999999998E-2</v>
      </c>
      <c r="M89" s="16">
        <v>2.5196799999999998E-2</v>
      </c>
      <c r="N89" s="16">
        <v>2.5196799999999998E-2</v>
      </c>
      <c r="O89" s="16">
        <v>2.5196799999999998E-2</v>
      </c>
      <c r="P89" s="42">
        <f t="shared" si="0"/>
        <v>2.4455457656776675E-10</v>
      </c>
      <c r="Q89" s="42">
        <f t="shared" si="1"/>
        <v>-1.1537280000806227E-7</v>
      </c>
      <c r="R89" s="42">
        <f t="shared" si="2"/>
        <v>0</v>
      </c>
      <c r="S89" s="42">
        <f t="shared" si="3"/>
        <v>-6.9388940000000007E-18</v>
      </c>
      <c r="T89" s="42">
        <f t="shared" si="4"/>
        <v>0</v>
      </c>
      <c r="U89" s="42">
        <f t="shared" si="5"/>
        <v>0</v>
      </c>
      <c r="W89">
        <v>38</v>
      </c>
      <c r="X89" s="43">
        <v>3.0452959999999999E-4</v>
      </c>
      <c r="Y89" s="43">
        <v>0.12799360000000001</v>
      </c>
      <c r="Z89">
        <v>0</v>
      </c>
      <c r="AA89">
        <v>0</v>
      </c>
      <c r="AB89">
        <v>0</v>
      </c>
      <c r="AC89" s="43">
        <v>-7.5590400000000002E-2</v>
      </c>
      <c r="AD89" s="43">
        <v>6.9388940000000007E-18</v>
      </c>
      <c r="AE89" s="43">
        <v>2.5196799999999998E-2</v>
      </c>
      <c r="AF89" s="43">
        <v>2.5196799999999998E-2</v>
      </c>
    </row>
    <row r="90" spans="3:32" x14ac:dyDescent="0.25">
      <c r="C90" s="10">
        <v>39</v>
      </c>
      <c r="D90" s="16">
        <f>J45</f>
        <v>3.2795188619556088E-4</v>
      </c>
      <c r="E90" s="16">
        <v>3.2795179999999999E-4</v>
      </c>
      <c r="F90" s="16">
        <f>K45</f>
        <v>0.12368447704000002</v>
      </c>
      <c r="G90" s="16">
        <v>0.12368460000000001</v>
      </c>
      <c r="H90" s="16">
        <v>-5.0393600000000004E-2</v>
      </c>
      <c r="I90" s="16">
        <v>-5.0393599999999997E-2</v>
      </c>
      <c r="J90" s="16">
        <v>0</v>
      </c>
      <c r="K90" s="16">
        <v>6.9388940000000007E-18</v>
      </c>
      <c r="L90" s="16">
        <v>2.5196799999999998E-2</v>
      </c>
      <c r="M90" s="16">
        <v>2.5196799999999998E-2</v>
      </c>
      <c r="N90" s="16">
        <v>2.5196799999999998E-2</v>
      </c>
      <c r="O90" s="16">
        <v>2.5196799999999998E-2</v>
      </c>
      <c r="P90" s="42">
        <f t="shared" si="0"/>
        <v>8.6195560888499556E-11</v>
      </c>
      <c r="Q90" s="42">
        <f t="shared" si="1"/>
        <v>-1.2295999998745977E-7</v>
      </c>
      <c r="R90" s="42">
        <f t="shared" si="2"/>
        <v>0</v>
      </c>
      <c r="S90" s="42">
        <f t="shared" si="3"/>
        <v>-6.9388940000000007E-18</v>
      </c>
      <c r="T90" s="42">
        <f t="shared" si="4"/>
        <v>0</v>
      </c>
      <c r="U90" s="42">
        <f t="shared" si="5"/>
        <v>0</v>
      </c>
      <c r="W90">
        <v>39</v>
      </c>
      <c r="X90" s="43">
        <v>3.2795179999999999E-4</v>
      </c>
      <c r="Y90" s="43">
        <v>0.12368460000000001</v>
      </c>
      <c r="Z90">
        <v>0</v>
      </c>
      <c r="AA90">
        <v>0</v>
      </c>
      <c r="AB90">
        <v>0</v>
      </c>
      <c r="AC90" s="43">
        <v>-5.0393599999999997E-2</v>
      </c>
      <c r="AD90" s="43">
        <v>6.9388940000000007E-18</v>
      </c>
      <c r="AE90" s="43">
        <v>2.5196799999999998E-2</v>
      </c>
      <c r="AF90" s="43">
        <v>2.5196799999999998E-2</v>
      </c>
    </row>
    <row r="91" spans="3:32" x14ac:dyDescent="0.25">
      <c r="C91" s="10">
        <v>40</v>
      </c>
      <c r="D91" s="16">
        <f>D90</f>
        <v>3.2795188619556088E-4</v>
      </c>
      <c r="E91" s="16">
        <v>3.2795179999999999E-4</v>
      </c>
      <c r="F91" s="16">
        <f>F90</f>
        <v>0.12368447704000002</v>
      </c>
      <c r="G91" s="16">
        <v>0.12368460000000001</v>
      </c>
      <c r="H91" s="16">
        <v>-2.5196800000000005E-2</v>
      </c>
      <c r="I91" s="16">
        <v>-2.5196799999999998E-2</v>
      </c>
      <c r="J91" s="16">
        <v>0</v>
      </c>
      <c r="K91" s="16">
        <v>6.9388940000000007E-18</v>
      </c>
      <c r="L91" s="16">
        <v>2.5196799999999998E-2</v>
      </c>
      <c r="M91" s="16">
        <v>2.5196799999999998E-2</v>
      </c>
      <c r="N91" s="16">
        <v>2.5196799999999998E-2</v>
      </c>
      <c r="O91" s="16">
        <v>2.5196799999999998E-2</v>
      </c>
      <c r="P91" s="42">
        <f t="shared" si="0"/>
        <v>8.6195560888499556E-11</v>
      </c>
      <c r="Q91" s="42">
        <f t="shared" si="1"/>
        <v>-1.2295999998745977E-7</v>
      </c>
      <c r="R91" s="42">
        <f t="shared" si="2"/>
        <v>0</v>
      </c>
      <c r="S91" s="42">
        <f t="shared" si="3"/>
        <v>-6.9388940000000007E-18</v>
      </c>
      <c r="T91" s="42">
        <f t="shared" si="4"/>
        <v>0</v>
      </c>
      <c r="U91" s="42">
        <f t="shared" si="5"/>
        <v>0</v>
      </c>
      <c r="W91">
        <v>40</v>
      </c>
      <c r="X91" s="43">
        <v>3.2795179999999999E-4</v>
      </c>
      <c r="Y91" s="43">
        <v>0.12368460000000001</v>
      </c>
      <c r="Z91">
        <v>0</v>
      </c>
      <c r="AA91">
        <v>0</v>
      </c>
      <c r="AB91">
        <v>0</v>
      </c>
      <c r="AC91" s="43">
        <v>-2.5196799999999998E-2</v>
      </c>
      <c r="AD91" s="43">
        <v>6.9388940000000007E-18</v>
      </c>
      <c r="AE91" s="43">
        <v>2.5196799999999998E-2</v>
      </c>
      <c r="AF91" s="43">
        <v>2.5196799999999998E-2</v>
      </c>
    </row>
    <row r="92" spans="3:32" x14ac:dyDescent="0.25">
      <c r="C92" s="10">
        <v>41</v>
      </c>
      <c r="D92" s="16">
        <f>D89</f>
        <v>3.0452984455457655E-4</v>
      </c>
      <c r="E92" s="16">
        <v>3.0452959999999999E-4</v>
      </c>
      <c r="F92" s="16">
        <f>F89</f>
        <v>0.1279934846272</v>
      </c>
      <c r="G92" s="16">
        <v>0.12799360000000001</v>
      </c>
      <c r="H92" s="16">
        <v>0</v>
      </c>
      <c r="I92" s="16">
        <v>-6.9388940000000007E-18</v>
      </c>
      <c r="J92" s="16">
        <v>0</v>
      </c>
      <c r="K92" s="16">
        <v>6.9388940000000007E-18</v>
      </c>
      <c r="L92" s="16">
        <v>2.5196799999999998E-2</v>
      </c>
      <c r="M92" s="16">
        <v>2.5196799999999998E-2</v>
      </c>
      <c r="N92" s="16">
        <v>2.5196799999999998E-2</v>
      </c>
      <c r="O92" s="16">
        <v>2.5196799999999998E-2</v>
      </c>
      <c r="P92" s="42">
        <f t="shared" si="0"/>
        <v>2.4455457656776675E-10</v>
      </c>
      <c r="Q92" s="42">
        <f t="shared" si="1"/>
        <v>-1.1537280000806227E-7</v>
      </c>
      <c r="R92" s="42">
        <f t="shared" si="2"/>
        <v>6.9388940000000007E-18</v>
      </c>
      <c r="S92" s="42">
        <f t="shared" si="3"/>
        <v>-6.9388940000000007E-18</v>
      </c>
      <c r="T92" s="42">
        <f t="shared" si="4"/>
        <v>0</v>
      </c>
      <c r="U92" s="42">
        <f t="shared" si="5"/>
        <v>0</v>
      </c>
      <c r="W92">
        <v>41</v>
      </c>
      <c r="X92" s="43">
        <v>3.0452959999999999E-4</v>
      </c>
      <c r="Y92" s="43">
        <v>0.12799360000000001</v>
      </c>
      <c r="Z92">
        <v>0</v>
      </c>
      <c r="AA92">
        <v>0</v>
      </c>
      <c r="AB92">
        <v>0</v>
      </c>
      <c r="AC92" s="43">
        <v>-6.9388940000000007E-18</v>
      </c>
      <c r="AD92" s="43">
        <v>6.9388940000000007E-18</v>
      </c>
      <c r="AE92" s="43">
        <v>2.5196799999999998E-2</v>
      </c>
      <c r="AF92" s="43">
        <v>2.5196799999999998E-2</v>
      </c>
    </row>
    <row r="93" spans="3:32" x14ac:dyDescent="0.25">
      <c r="C93" s="10">
        <v>42</v>
      </c>
      <c r="D93" s="16">
        <f>D91</f>
        <v>3.2795188619556088E-4</v>
      </c>
      <c r="E93" s="16">
        <v>3.2795179999999999E-4</v>
      </c>
      <c r="F93" s="16">
        <f>F91</f>
        <v>0.12368447704000002</v>
      </c>
      <c r="G93" s="16">
        <v>0.12368460000000001</v>
      </c>
      <c r="H93" s="16">
        <v>2.5196799999999998E-2</v>
      </c>
      <c r="I93" s="16">
        <v>2.5196799999999998E-2</v>
      </c>
      <c r="J93" s="16">
        <v>0</v>
      </c>
      <c r="K93" s="16">
        <v>6.9388940000000007E-18</v>
      </c>
      <c r="L93" s="16">
        <v>2.5196799999999998E-2</v>
      </c>
      <c r="M93" s="16">
        <v>2.5196799999999998E-2</v>
      </c>
      <c r="N93" s="16">
        <v>2.5196799999999998E-2</v>
      </c>
      <c r="O93" s="16">
        <v>2.5196799999999998E-2</v>
      </c>
      <c r="P93" s="42">
        <f t="shared" si="0"/>
        <v>8.6195560888499556E-11</v>
      </c>
      <c r="Q93" s="42">
        <f t="shared" si="1"/>
        <v>-1.2295999998745977E-7</v>
      </c>
      <c r="R93" s="42">
        <f t="shared" si="2"/>
        <v>0</v>
      </c>
      <c r="S93" s="42">
        <f t="shared" si="3"/>
        <v>-6.9388940000000007E-18</v>
      </c>
      <c r="T93" s="42">
        <f t="shared" si="4"/>
        <v>0</v>
      </c>
      <c r="U93" s="42">
        <f t="shared" si="5"/>
        <v>0</v>
      </c>
      <c r="W93">
        <v>42</v>
      </c>
      <c r="X93" s="43">
        <v>3.2795179999999999E-4</v>
      </c>
      <c r="Y93" s="43">
        <v>0.12368460000000001</v>
      </c>
      <c r="Z93">
        <v>0</v>
      </c>
      <c r="AA93">
        <v>0</v>
      </c>
      <c r="AB93">
        <v>0</v>
      </c>
      <c r="AC93" s="43">
        <v>2.5196799999999998E-2</v>
      </c>
      <c r="AD93" s="43">
        <v>6.9388940000000007E-18</v>
      </c>
      <c r="AE93" s="43">
        <v>2.5196799999999998E-2</v>
      </c>
      <c r="AF93" s="43">
        <v>2.5196799999999998E-2</v>
      </c>
    </row>
    <row r="94" spans="3:32" x14ac:dyDescent="0.25">
      <c r="C94" s="10">
        <v>43</v>
      </c>
      <c r="D94" s="16">
        <f>D93</f>
        <v>3.2795188619556088E-4</v>
      </c>
      <c r="E94" s="16">
        <v>3.2795179999999999E-4</v>
      </c>
      <c r="F94" s="16">
        <f>F93</f>
        <v>0.12368447704000002</v>
      </c>
      <c r="G94" s="16">
        <v>0.12368460000000001</v>
      </c>
      <c r="H94" s="16">
        <v>5.0393599999999997E-2</v>
      </c>
      <c r="I94" s="16">
        <v>5.0393599999999997E-2</v>
      </c>
      <c r="J94" s="16">
        <v>0</v>
      </c>
      <c r="K94" s="16">
        <v>6.9388940000000007E-18</v>
      </c>
      <c r="L94" s="16">
        <v>2.5196799999999998E-2</v>
      </c>
      <c r="M94" s="16">
        <v>2.5196799999999998E-2</v>
      </c>
      <c r="N94" s="16">
        <v>2.5196799999999998E-2</v>
      </c>
      <c r="O94" s="16">
        <v>2.5196799999999998E-2</v>
      </c>
      <c r="P94" s="42">
        <f t="shared" si="0"/>
        <v>8.6195560888499556E-11</v>
      </c>
      <c r="Q94" s="42">
        <f t="shared" si="1"/>
        <v>-1.2295999998745977E-7</v>
      </c>
      <c r="R94" s="42">
        <f t="shared" si="2"/>
        <v>0</v>
      </c>
      <c r="S94" s="42">
        <f t="shared" si="3"/>
        <v>-6.9388940000000007E-18</v>
      </c>
      <c r="T94" s="42">
        <f t="shared" si="4"/>
        <v>0</v>
      </c>
      <c r="U94" s="42">
        <f t="shared" si="5"/>
        <v>0</v>
      </c>
      <c r="W94">
        <v>43</v>
      </c>
      <c r="X94" s="43">
        <v>3.2795179999999999E-4</v>
      </c>
      <c r="Y94" s="43">
        <v>0.12368460000000001</v>
      </c>
      <c r="Z94">
        <v>0</v>
      </c>
      <c r="AA94">
        <v>0</v>
      </c>
      <c r="AB94">
        <v>0</v>
      </c>
      <c r="AC94" s="43">
        <v>5.0393599999999997E-2</v>
      </c>
      <c r="AD94" s="43">
        <v>6.9388940000000007E-18</v>
      </c>
      <c r="AE94" s="43">
        <v>2.5196799999999998E-2</v>
      </c>
      <c r="AF94" s="43">
        <v>2.5196799999999998E-2</v>
      </c>
    </row>
    <row r="95" spans="3:32" x14ac:dyDescent="0.25">
      <c r="C95" s="10">
        <v>44</v>
      </c>
      <c r="D95" s="16">
        <f>J47</f>
        <v>3.0452984455457655E-4</v>
      </c>
      <c r="E95" s="16">
        <v>3.0452959999999999E-4</v>
      </c>
      <c r="F95" s="16">
        <f>K47</f>
        <v>0.1279934846272</v>
      </c>
      <c r="G95" s="16">
        <v>0.12799360000000001</v>
      </c>
      <c r="H95" s="16">
        <v>7.5590400000000002E-2</v>
      </c>
      <c r="I95" s="16">
        <v>7.5590400000000002E-2</v>
      </c>
      <c r="J95" s="16">
        <v>0</v>
      </c>
      <c r="K95" s="16">
        <v>6.9388940000000007E-18</v>
      </c>
      <c r="L95" s="16">
        <v>2.5196799999999998E-2</v>
      </c>
      <c r="M95" s="16">
        <v>2.5196799999999998E-2</v>
      </c>
      <c r="N95" s="16">
        <v>2.5196799999999998E-2</v>
      </c>
      <c r="O95" s="16">
        <v>2.5196799999999998E-2</v>
      </c>
      <c r="P95" s="42">
        <f t="shared" si="0"/>
        <v>2.4455457656776675E-10</v>
      </c>
      <c r="Q95" s="42">
        <f t="shared" si="1"/>
        <v>-1.1537280000806227E-7</v>
      </c>
      <c r="R95" s="42">
        <f t="shared" si="2"/>
        <v>0</v>
      </c>
      <c r="S95" s="42">
        <f t="shared" si="3"/>
        <v>-6.9388940000000007E-18</v>
      </c>
      <c r="T95" s="42">
        <f t="shared" si="4"/>
        <v>0</v>
      </c>
      <c r="U95" s="42">
        <f t="shared" si="5"/>
        <v>0</v>
      </c>
      <c r="W95">
        <v>44</v>
      </c>
      <c r="X95" s="43">
        <v>3.0452959999999999E-4</v>
      </c>
      <c r="Y95" s="43">
        <v>0.12799360000000001</v>
      </c>
      <c r="Z95">
        <v>0</v>
      </c>
      <c r="AA95">
        <v>0</v>
      </c>
      <c r="AB95">
        <v>0</v>
      </c>
      <c r="AC95" s="43">
        <v>7.5590400000000002E-2</v>
      </c>
      <c r="AD95" s="43">
        <v>6.9388940000000007E-18</v>
      </c>
      <c r="AE95" s="43">
        <v>2.5196799999999998E-2</v>
      </c>
      <c r="AF95" s="43">
        <v>2.5196799999999998E-2</v>
      </c>
    </row>
    <row r="96" spans="3:32" x14ac:dyDescent="0.25">
      <c r="C96" s="10">
        <v>45</v>
      </c>
      <c r="D96" s="16">
        <f>D88</f>
        <v>2.7441042411740889E-4</v>
      </c>
      <c r="E96" s="16">
        <v>2.7441040000000002E-4</v>
      </c>
      <c r="F96" s="16">
        <f>F88</f>
        <v>8.9531602089600024E-2</v>
      </c>
      <c r="G96" s="16">
        <v>8.9531600000000003E-2</v>
      </c>
      <c r="H96" s="16">
        <v>9.7853499999999996E-2</v>
      </c>
      <c r="I96" s="16">
        <v>9.7853499999999996E-2</v>
      </c>
      <c r="J96" s="16">
        <v>0</v>
      </c>
      <c r="K96" s="16">
        <v>6.9388940000000007E-18</v>
      </c>
      <c r="L96" s="16">
        <v>1.93294E-2</v>
      </c>
      <c r="M96" s="16">
        <v>1.93294E-2</v>
      </c>
      <c r="N96" s="16">
        <v>2.5196799999999998E-2</v>
      </c>
      <c r="O96" s="16">
        <v>2.5196799999999998E-2</v>
      </c>
      <c r="P96" s="42">
        <f t="shared" si="0"/>
        <v>2.41174088620906E-11</v>
      </c>
      <c r="Q96" s="42">
        <f t="shared" si="1"/>
        <v>2.0896000207937249E-9</v>
      </c>
      <c r="R96" s="42">
        <f t="shared" si="2"/>
        <v>0</v>
      </c>
      <c r="S96" s="42">
        <f t="shared" si="3"/>
        <v>-6.9388940000000007E-18</v>
      </c>
      <c r="T96" s="42">
        <f t="shared" si="4"/>
        <v>0</v>
      </c>
      <c r="U96" s="42">
        <f t="shared" si="5"/>
        <v>0</v>
      </c>
      <c r="W96">
        <v>45</v>
      </c>
      <c r="X96" s="43">
        <v>2.7441040000000002E-4</v>
      </c>
      <c r="Y96" s="43">
        <v>8.9531600000000003E-2</v>
      </c>
      <c r="Z96">
        <v>0</v>
      </c>
      <c r="AA96">
        <v>0</v>
      </c>
      <c r="AB96">
        <v>0</v>
      </c>
      <c r="AC96" s="43">
        <v>9.7853499999999996E-2</v>
      </c>
      <c r="AD96" s="43">
        <v>6.9388940000000007E-18</v>
      </c>
      <c r="AE96" s="43">
        <v>1.93294E-2</v>
      </c>
      <c r="AF96" s="43">
        <v>2.5196799999999998E-2</v>
      </c>
    </row>
    <row r="97" spans="3:32" x14ac:dyDescent="0.25">
      <c r="C97" s="10">
        <v>46</v>
      </c>
      <c r="D97" s="16">
        <v>2.7441042411740889E-4</v>
      </c>
      <c r="E97" s="16">
        <v>2.7441040000000002E-4</v>
      </c>
      <c r="F97" s="16">
        <v>8.9531602089600024E-2</v>
      </c>
      <c r="G97" s="16">
        <v>8.9531600000000003E-2</v>
      </c>
      <c r="H97" s="16">
        <v>-9.7853499999999996E-2</v>
      </c>
      <c r="I97" s="16">
        <v>-9.7853499999999996E-2</v>
      </c>
      <c r="J97" s="16">
        <v>-2.5196800000000005E-2</v>
      </c>
      <c r="K97" s="16">
        <v>-2.5196799999999998E-2</v>
      </c>
      <c r="L97" s="16">
        <v>1.93294E-2</v>
      </c>
      <c r="M97" s="16">
        <v>1.93294E-2</v>
      </c>
      <c r="N97" s="16">
        <v>2.5196799999999998E-2</v>
      </c>
      <c r="O97" s="16">
        <v>2.5196799999999998E-2</v>
      </c>
      <c r="P97" s="42">
        <f t="shared" si="0"/>
        <v>2.41174088620906E-11</v>
      </c>
      <c r="Q97" s="42">
        <f t="shared" si="1"/>
        <v>2.0896000207937249E-9</v>
      </c>
      <c r="R97" s="42">
        <f t="shared" si="2"/>
        <v>0</v>
      </c>
      <c r="S97" s="42">
        <f t="shared" si="3"/>
        <v>0</v>
      </c>
      <c r="T97" s="42">
        <f t="shared" si="4"/>
        <v>0</v>
      </c>
      <c r="U97" s="42">
        <f t="shared" si="5"/>
        <v>0</v>
      </c>
      <c r="W97">
        <v>46</v>
      </c>
      <c r="X97" s="43">
        <v>2.7441040000000002E-4</v>
      </c>
      <c r="Y97" s="43">
        <v>8.9531600000000003E-2</v>
      </c>
      <c r="Z97">
        <v>0</v>
      </c>
      <c r="AA97">
        <v>0</v>
      </c>
      <c r="AB97">
        <v>0</v>
      </c>
      <c r="AC97" s="43">
        <v>-9.7853499999999996E-2</v>
      </c>
      <c r="AD97" s="43">
        <v>-2.5196799999999998E-2</v>
      </c>
      <c r="AE97" s="43">
        <v>1.93294E-2</v>
      </c>
      <c r="AF97" s="43">
        <v>2.5196799999999998E-2</v>
      </c>
    </row>
    <row r="98" spans="3:32" x14ac:dyDescent="0.25">
      <c r="C98" s="10">
        <v>47</v>
      </c>
      <c r="D98" s="16">
        <v>3.2795188619556088E-4</v>
      </c>
      <c r="E98" s="16">
        <v>3.2795179999999999E-4</v>
      </c>
      <c r="F98" s="16">
        <v>0.12368447704000002</v>
      </c>
      <c r="G98" s="16">
        <v>0.12368460000000001</v>
      </c>
      <c r="H98" s="16">
        <v>-7.5590400000000002E-2</v>
      </c>
      <c r="I98" s="16">
        <v>-7.5590400000000002E-2</v>
      </c>
      <c r="J98" s="16">
        <v>-2.5196800000000005E-2</v>
      </c>
      <c r="K98" s="16">
        <v>-2.5196799999999998E-2</v>
      </c>
      <c r="L98" s="16">
        <v>2.5196799999999998E-2</v>
      </c>
      <c r="M98" s="16">
        <v>2.5196799999999998E-2</v>
      </c>
      <c r="N98" s="16">
        <v>2.5196799999999998E-2</v>
      </c>
      <c r="O98" s="16">
        <v>2.5196799999999998E-2</v>
      </c>
      <c r="P98" s="42">
        <f t="shared" si="0"/>
        <v>8.6195560888499556E-11</v>
      </c>
      <c r="Q98" s="42">
        <f t="shared" si="1"/>
        <v>-1.2295999998745977E-7</v>
      </c>
      <c r="R98" s="42">
        <f t="shared" si="2"/>
        <v>0</v>
      </c>
      <c r="S98" s="42">
        <f t="shared" si="3"/>
        <v>0</v>
      </c>
      <c r="T98" s="42">
        <f t="shared" si="4"/>
        <v>0</v>
      </c>
      <c r="U98" s="42">
        <f t="shared" si="5"/>
        <v>0</v>
      </c>
      <c r="W98">
        <v>47</v>
      </c>
      <c r="X98" s="43">
        <v>3.2795179999999999E-4</v>
      </c>
      <c r="Y98" s="43">
        <v>0.12368460000000001</v>
      </c>
      <c r="Z98">
        <v>0</v>
      </c>
      <c r="AA98">
        <v>0</v>
      </c>
      <c r="AB98">
        <v>0</v>
      </c>
      <c r="AC98" s="43">
        <v>-7.5590400000000002E-2</v>
      </c>
      <c r="AD98" s="43">
        <v>-2.5196799999999998E-2</v>
      </c>
      <c r="AE98" s="43">
        <v>2.5196799999999998E-2</v>
      </c>
      <c r="AF98" s="43">
        <v>2.5196799999999998E-2</v>
      </c>
    </row>
    <row r="99" spans="3:32" x14ac:dyDescent="0.25">
      <c r="C99" s="10">
        <v>48</v>
      </c>
      <c r="D99" s="16">
        <v>3.3966290701605305E-4</v>
      </c>
      <c r="E99" s="16">
        <v>3.396629E-4</v>
      </c>
      <c r="F99" s="16">
        <v>0.12152997324640001</v>
      </c>
      <c r="G99" s="16">
        <v>0.1215301</v>
      </c>
      <c r="H99" s="16">
        <v>-5.0393600000000004E-2</v>
      </c>
      <c r="I99" s="16">
        <v>-5.0393599999999997E-2</v>
      </c>
      <c r="J99" s="16">
        <v>-2.5196800000000005E-2</v>
      </c>
      <c r="K99" s="16">
        <v>-2.5196799999999998E-2</v>
      </c>
      <c r="L99" s="16">
        <v>2.5196799999999998E-2</v>
      </c>
      <c r="M99" s="16">
        <v>2.5196799999999998E-2</v>
      </c>
      <c r="N99" s="16">
        <v>2.5196799999999998E-2</v>
      </c>
      <c r="O99" s="16">
        <v>2.5196799999999998E-2</v>
      </c>
      <c r="P99" s="42">
        <f t="shared" si="0"/>
        <v>7.0160530488659612E-12</v>
      </c>
      <c r="Q99" s="42">
        <f t="shared" si="1"/>
        <v>-1.267535999910363E-7</v>
      </c>
      <c r="R99" s="42">
        <f t="shared" si="2"/>
        <v>0</v>
      </c>
      <c r="S99" s="42">
        <f t="shared" si="3"/>
        <v>0</v>
      </c>
      <c r="T99" s="42">
        <f t="shared" si="4"/>
        <v>0</v>
      </c>
      <c r="U99" s="42">
        <f t="shared" si="5"/>
        <v>0</v>
      </c>
      <c r="W99">
        <v>48</v>
      </c>
      <c r="X99" s="43">
        <v>3.396629E-4</v>
      </c>
      <c r="Y99" s="43">
        <v>0.1215301</v>
      </c>
      <c r="Z99">
        <v>0</v>
      </c>
      <c r="AA99">
        <v>0</v>
      </c>
      <c r="AB99">
        <v>0</v>
      </c>
      <c r="AC99" s="43">
        <v>-5.0393599999999997E-2</v>
      </c>
      <c r="AD99" s="43">
        <v>-2.5196799999999998E-2</v>
      </c>
      <c r="AE99" s="43">
        <v>2.5196799999999998E-2</v>
      </c>
      <c r="AF99" s="43">
        <v>2.5196799999999998E-2</v>
      </c>
    </row>
    <row r="100" spans="3:32" x14ac:dyDescent="0.25">
      <c r="C100" s="10">
        <v>49</v>
      </c>
      <c r="D100" s="16">
        <v>3.3966290701605305E-4</v>
      </c>
      <c r="E100" s="16">
        <v>3.396629E-4</v>
      </c>
      <c r="F100" s="16">
        <v>0.12152997324640001</v>
      </c>
      <c r="G100" s="16">
        <v>0.1215301</v>
      </c>
      <c r="H100" s="16">
        <v>-2.5196800000000005E-2</v>
      </c>
      <c r="I100" s="16">
        <v>-2.5196799999999998E-2</v>
      </c>
      <c r="J100" s="16">
        <v>-2.5196800000000005E-2</v>
      </c>
      <c r="K100" s="16">
        <v>-2.5196799999999998E-2</v>
      </c>
      <c r="L100" s="16">
        <v>2.5196799999999998E-2</v>
      </c>
      <c r="M100" s="16">
        <v>2.5196799999999998E-2</v>
      </c>
      <c r="N100" s="16">
        <v>2.5196799999999998E-2</v>
      </c>
      <c r="O100" s="16">
        <v>2.5196799999999998E-2</v>
      </c>
      <c r="P100" s="42">
        <f t="shared" si="0"/>
        <v>7.0160530488659612E-12</v>
      </c>
      <c r="Q100" s="42">
        <f t="shared" si="1"/>
        <v>-1.267535999910363E-7</v>
      </c>
      <c r="R100" s="42">
        <f t="shared" si="2"/>
        <v>0</v>
      </c>
      <c r="S100" s="42">
        <f t="shared" si="3"/>
        <v>0</v>
      </c>
      <c r="T100" s="42">
        <f t="shared" si="4"/>
        <v>0</v>
      </c>
      <c r="U100" s="42">
        <f t="shared" si="5"/>
        <v>0</v>
      </c>
      <c r="W100">
        <v>49</v>
      </c>
      <c r="X100" s="43">
        <v>3.396629E-4</v>
      </c>
      <c r="Y100" s="43">
        <v>0.1215301</v>
      </c>
      <c r="Z100">
        <v>0</v>
      </c>
      <c r="AA100">
        <v>0</v>
      </c>
      <c r="AB100">
        <v>0</v>
      </c>
      <c r="AC100" s="43">
        <v>-2.5196799999999998E-2</v>
      </c>
      <c r="AD100" s="43">
        <v>-2.5196799999999998E-2</v>
      </c>
      <c r="AE100" s="43">
        <v>2.5196799999999998E-2</v>
      </c>
      <c r="AF100" s="43">
        <v>2.5196799999999998E-2</v>
      </c>
    </row>
    <row r="101" spans="3:32" x14ac:dyDescent="0.25">
      <c r="C101" s="10">
        <v>50</v>
      </c>
      <c r="D101" s="16">
        <v>3.2795188619556088E-4</v>
      </c>
      <c r="E101" s="16">
        <v>3.2795179999999999E-4</v>
      </c>
      <c r="F101" s="16">
        <v>0.12368447704000002</v>
      </c>
      <c r="G101" s="16">
        <v>0.12368460000000001</v>
      </c>
      <c r="H101" s="16">
        <v>0</v>
      </c>
      <c r="I101" s="16">
        <v>-6.9388940000000007E-18</v>
      </c>
      <c r="J101" s="16">
        <v>-2.5196800000000005E-2</v>
      </c>
      <c r="K101" s="16">
        <v>-2.5196799999999998E-2</v>
      </c>
      <c r="L101" s="16">
        <v>2.5196799999999998E-2</v>
      </c>
      <c r="M101" s="16">
        <v>2.5196799999999998E-2</v>
      </c>
      <c r="N101" s="16">
        <v>2.5196799999999998E-2</v>
      </c>
      <c r="O101" s="16">
        <v>2.5196799999999998E-2</v>
      </c>
      <c r="P101" s="42">
        <f t="shared" si="0"/>
        <v>8.6195560888499556E-11</v>
      </c>
      <c r="Q101" s="42">
        <f t="shared" si="1"/>
        <v>-1.2295999998745977E-7</v>
      </c>
      <c r="R101" s="42">
        <f t="shared" si="2"/>
        <v>6.9388940000000007E-18</v>
      </c>
      <c r="S101" s="42">
        <f t="shared" si="3"/>
        <v>0</v>
      </c>
      <c r="T101" s="42">
        <f t="shared" si="4"/>
        <v>0</v>
      </c>
      <c r="U101" s="42">
        <f t="shared" si="5"/>
        <v>0</v>
      </c>
      <c r="W101">
        <v>50</v>
      </c>
      <c r="X101" s="43">
        <v>3.2795179999999999E-4</v>
      </c>
      <c r="Y101" s="43">
        <v>0.12368460000000001</v>
      </c>
      <c r="Z101">
        <v>0</v>
      </c>
      <c r="AA101">
        <v>0</v>
      </c>
      <c r="AB101">
        <v>0</v>
      </c>
      <c r="AC101" s="43">
        <v>-6.9388940000000007E-18</v>
      </c>
      <c r="AD101" s="43">
        <v>-2.5196799999999998E-2</v>
      </c>
      <c r="AE101" s="43">
        <v>2.5196799999999998E-2</v>
      </c>
      <c r="AF101" s="43">
        <v>2.5196799999999998E-2</v>
      </c>
    </row>
    <row r="102" spans="3:32" x14ac:dyDescent="0.25">
      <c r="C102" s="10">
        <v>51</v>
      </c>
      <c r="D102" s="16">
        <v>3.3966290701605305E-4</v>
      </c>
      <c r="E102" s="16">
        <v>3.396629E-4</v>
      </c>
      <c r="F102" s="16">
        <v>0.12152997324640001</v>
      </c>
      <c r="G102" s="16">
        <v>0.1215301</v>
      </c>
      <c r="H102" s="16">
        <v>2.5196799999999998E-2</v>
      </c>
      <c r="I102" s="16">
        <v>2.5196799999999998E-2</v>
      </c>
      <c r="J102" s="16">
        <v>-2.5196800000000005E-2</v>
      </c>
      <c r="K102" s="16">
        <v>-2.5196799999999998E-2</v>
      </c>
      <c r="L102" s="16">
        <v>2.5196799999999998E-2</v>
      </c>
      <c r="M102" s="16">
        <v>2.5196799999999998E-2</v>
      </c>
      <c r="N102" s="16">
        <v>2.5196799999999998E-2</v>
      </c>
      <c r="O102" s="16">
        <v>2.5196799999999998E-2</v>
      </c>
      <c r="P102" s="42">
        <f t="shared" si="0"/>
        <v>7.0160530488659612E-12</v>
      </c>
      <c r="Q102" s="42">
        <f t="shared" si="1"/>
        <v>-1.267535999910363E-7</v>
      </c>
      <c r="R102" s="42">
        <f t="shared" si="2"/>
        <v>0</v>
      </c>
      <c r="S102" s="42">
        <f t="shared" si="3"/>
        <v>0</v>
      </c>
      <c r="T102" s="42">
        <f t="shared" si="4"/>
        <v>0</v>
      </c>
      <c r="U102" s="42">
        <f t="shared" si="5"/>
        <v>0</v>
      </c>
      <c r="W102">
        <v>51</v>
      </c>
      <c r="X102" s="43">
        <v>3.396629E-4</v>
      </c>
      <c r="Y102" s="43">
        <v>0.1215301</v>
      </c>
      <c r="Z102">
        <v>0</v>
      </c>
      <c r="AA102">
        <v>0</v>
      </c>
      <c r="AB102">
        <v>0</v>
      </c>
      <c r="AC102" s="43">
        <v>2.5196799999999998E-2</v>
      </c>
      <c r="AD102" s="43">
        <v>-2.5196799999999998E-2</v>
      </c>
      <c r="AE102" s="43">
        <v>2.5196799999999998E-2</v>
      </c>
      <c r="AF102" s="43">
        <v>2.5196799999999998E-2</v>
      </c>
    </row>
    <row r="103" spans="3:32" x14ac:dyDescent="0.25">
      <c r="C103" s="10">
        <v>52</v>
      </c>
      <c r="D103" s="16">
        <v>3.3966290701605305E-4</v>
      </c>
      <c r="E103" s="16">
        <v>3.396629E-4</v>
      </c>
      <c r="F103" s="16">
        <v>0.12152997324640001</v>
      </c>
      <c r="G103" s="16">
        <v>0.1215301</v>
      </c>
      <c r="H103" s="16">
        <v>5.0393599999999997E-2</v>
      </c>
      <c r="I103" s="16">
        <v>5.0393599999999997E-2</v>
      </c>
      <c r="J103" s="16">
        <v>-2.5196800000000005E-2</v>
      </c>
      <c r="K103" s="16">
        <v>-2.5196799999999998E-2</v>
      </c>
      <c r="L103" s="16">
        <v>2.5196799999999998E-2</v>
      </c>
      <c r="M103" s="16">
        <v>2.5196799999999998E-2</v>
      </c>
      <c r="N103" s="16">
        <v>2.5196799999999998E-2</v>
      </c>
      <c r="O103" s="16">
        <v>2.5196799999999998E-2</v>
      </c>
      <c r="P103" s="42">
        <f t="shared" si="0"/>
        <v>7.0160530488659612E-12</v>
      </c>
      <c r="Q103" s="42">
        <f t="shared" si="1"/>
        <v>-1.267535999910363E-7</v>
      </c>
      <c r="R103" s="42">
        <f t="shared" si="2"/>
        <v>0</v>
      </c>
      <c r="S103" s="42">
        <f t="shared" si="3"/>
        <v>0</v>
      </c>
      <c r="T103" s="42">
        <f t="shared" si="4"/>
        <v>0</v>
      </c>
      <c r="U103" s="42">
        <f t="shared" si="5"/>
        <v>0</v>
      </c>
      <c r="W103">
        <v>52</v>
      </c>
      <c r="X103" s="43">
        <v>3.396629E-4</v>
      </c>
      <c r="Y103" s="43">
        <v>0.1215301</v>
      </c>
      <c r="Z103">
        <v>0</v>
      </c>
      <c r="AA103">
        <v>0</v>
      </c>
      <c r="AB103">
        <v>0</v>
      </c>
      <c r="AC103" s="43">
        <v>5.0393599999999997E-2</v>
      </c>
      <c r="AD103" s="43">
        <v>-2.5196799999999998E-2</v>
      </c>
      <c r="AE103" s="43">
        <v>2.5196799999999998E-2</v>
      </c>
      <c r="AF103" s="43">
        <v>2.5196799999999998E-2</v>
      </c>
    </row>
    <row r="104" spans="3:32" x14ac:dyDescent="0.25">
      <c r="C104" s="10">
        <v>53</v>
      </c>
      <c r="D104" s="16">
        <v>3.2795188619556088E-4</v>
      </c>
      <c r="E104" s="16">
        <v>3.2795179999999999E-4</v>
      </c>
      <c r="F104" s="16">
        <v>0.12368447704000002</v>
      </c>
      <c r="G104" s="16">
        <v>0.12368460000000001</v>
      </c>
      <c r="H104" s="16">
        <v>7.5590400000000002E-2</v>
      </c>
      <c r="I104" s="16">
        <v>7.5590400000000002E-2</v>
      </c>
      <c r="J104" s="16">
        <v>-2.5196800000000005E-2</v>
      </c>
      <c r="K104" s="16">
        <v>-2.5196799999999998E-2</v>
      </c>
      <c r="L104" s="16">
        <v>2.5196799999999998E-2</v>
      </c>
      <c r="M104" s="16">
        <v>2.5196799999999998E-2</v>
      </c>
      <c r="N104" s="16">
        <v>2.5196799999999998E-2</v>
      </c>
      <c r="O104" s="16">
        <v>2.5196799999999998E-2</v>
      </c>
      <c r="P104" s="42">
        <f t="shared" si="0"/>
        <v>8.6195560888499556E-11</v>
      </c>
      <c r="Q104" s="42">
        <f t="shared" si="1"/>
        <v>-1.2295999998745977E-7</v>
      </c>
      <c r="R104" s="42">
        <f t="shared" si="2"/>
        <v>0</v>
      </c>
      <c r="S104" s="42">
        <f t="shared" si="3"/>
        <v>0</v>
      </c>
      <c r="T104" s="42">
        <f t="shared" si="4"/>
        <v>0</v>
      </c>
      <c r="U104" s="42">
        <f t="shared" si="5"/>
        <v>0</v>
      </c>
      <c r="W104">
        <v>53</v>
      </c>
      <c r="X104" s="43">
        <v>3.2795179999999999E-4</v>
      </c>
      <c r="Y104" s="43">
        <v>0.12368460000000001</v>
      </c>
      <c r="Z104">
        <v>0</v>
      </c>
      <c r="AA104">
        <v>0</v>
      </c>
      <c r="AB104">
        <v>0</v>
      </c>
      <c r="AC104" s="43">
        <v>7.5590400000000002E-2</v>
      </c>
      <c r="AD104" s="43">
        <v>-2.5196799999999998E-2</v>
      </c>
      <c r="AE104" s="43">
        <v>2.5196799999999998E-2</v>
      </c>
      <c r="AF104" s="43">
        <v>2.5196799999999998E-2</v>
      </c>
    </row>
    <row r="105" spans="3:32" x14ac:dyDescent="0.25">
      <c r="C105" s="10">
        <v>54</v>
      </c>
      <c r="D105" s="16">
        <v>2.7441042411740889E-4</v>
      </c>
      <c r="E105" s="16">
        <v>2.7441040000000002E-4</v>
      </c>
      <c r="F105" s="16">
        <v>8.9531602089600024E-2</v>
      </c>
      <c r="G105" s="16">
        <v>8.9531600000000003E-2</v>
      </c>
      <c r="H105" s="16">
        <v>9.7853499999999996E-2</v>
      </c>
      <c r="I105" s="16">
        <v>9.7853499999999996E-2</v>
      </c>
      <c r="J105" s="16">
        <v>-2.5196800000000005E-2</v>
      </c>
      <c r="K105" s="16">
        <v>-2.5196799999999998E-2</v>
      </c>
      <c r="L105" s="16">
        <v>1.93294E-2</v>
      </c>
      <c r="M105" s="16">
        <v>1.93294E-2</v>
      </c>
      <c r="N105" s="16">
        <v>2.5196799999999998E-2</v>
      </c>
      <c r="O105" s="16">
        <v>2.5196799999999998E-2</v>
      </c>
      <c r="P105" s="42">
        <f t="shared" si="0"/>
        <v>2.41174088620906E-11</v>
      </c>
      <c r="Q105" s="42">
        <f t="shared" si="1"/>
        <v>2.0896000207937249E-9</v>
      </c>
      <c r="R105" s="42">
        <f t="shared" si="2"/>
        <v>0</v>
      </c>
      <c r="S105" s="42">
        <f t="shared" si="3"/>
        <v>0</v>
      </c>
      <c r="T105" s="42">
        <f t="shared" si="4"/>
        <v>0</v>
      </c>
      <c r="U105" s="42">
        <f t="shared" si="5"/>
        <v>0</v>
      </c>
      <c r="W105">
        <v>54</v>
      </c>
      <c r="X105" s="43">
        <v>2.7441040000000002E-4</v>
      </c>
      <c r="Y105" s="43">
        <v>8.9531600000000003E-2</v>
      </c>
      <c r="Z105">
        <v>0</v>
      </c>
      <c r="AA105">
        <v>0</v>
      </c>
      <c r="AB105">
        <v>0</v>
      </c>
      <c r="AC105" s="43">
        <v>9.7853499999999996E-2</v>
      </c>
      <c r="AD105" s="43">
        <v>-2.5196799999999998E-2</v>
      </c>
      <c r="AE105" s="43">
        <v>1.93294E-2</v>
      </c>
      <c r="AF105" s="43">
        <v>2.5196799999999998E-2</v>
      </c>
    </row>
    <row r="106" spans="3:32" x14ac:dyDescent="0.25">
      <c r="C106" s="10">
        <v>55</v>
      </c>
      <c r="D106" s="16">
        <v>2.7441042411740889E-4</v>
      </c>
      <c r="E106" s="16">
        <v>2.7441040000000002E-4</v>
      </c>
      <c r="F106" s="16">
        <v>8.9531602089600024E-2</v>
      </c>
      <c r="G106" s="16">
        <v>8.9531600000000003E-2</v>
      </c>
      <c r="H106" s="16">
        <v>-9.7853499999999996E-2</v>
      </c>
      <c r="I106" s="16">
        <v>-9.7853499999999996E-2</v>
      </c>
      <c r="J106" s="16">
        <v>-5.0393600000000004E-2</v>
      </c>
      <c r="K106" s="16">
        <v>-5.0393599999999997E-2</v>
      </c>
      <c r="L106" s="16">
        <v>1.93294E-2</v>
      </c>
      <c r="M106" s="16">
        <v>1.93294E-2</v>
      </c>
      <c r="N106" s="16">
        <v>2.5196799999999998E-2</v>
      </c>
      <c r="O106" s="16">
        <v>2.5196799999999998E-2</v>
      </c>
      <c r="P106" s="42">
        <f t="shared" si="0"/>
        <v>2.41174088620906E-11</v>
      </c>
      <c r="Q106" s="42">
        <f t="shared" si="1"/>
        <v>2.0896000207937249E-9</v>
      </c>
      <c r="R106" s="42">
        <f t="shared" si="2"/>
        <v>0</v>
      </c>
      <c r="S106" s="42">
        <f t="shared" si="3"/>
        <v>0</v>
      </c>
      <c r="T106" s="42">
        <f t="shared" si="4"/>
        <v>0</v>
      </c>
      <c r="U106" s="42">
        <f t="shared" si="5"/>
        <v>0</v>
      </c>
      <c r="W106">
        <v>55</v>
      </c>
      <c r="X106" s="43">
        <v>2.7441040000000002E-4</v>
      </c>
      <c r="Y106" s="43">
        <v>8.9531600000000003E-2</v>
      </c>
      <c r="Z106">
        <v>0</v>
      </c>
      <c r="AA106">
        <v>0</v>
      </c>
      <c r="AB106">
        <v>0</v>
      </c>
      <c r="AC106" s="43">
        <v>-9.7853499999999996E-2</v>
      </c>
      <c r="AD106" s="43">
        <v>-5.0393599999999997E-2</v>
      </c>
      <c r="AE106" s="43">
        <v>1.93294E-2</v>
      </c>
      <c r="AF106" s="43">
        <v>2.5196799999999998E-2</v>
      </c>
    </row>
    <row r="107" spans="3:32" x14ac:dyDescent="0.25">
      <c r="C107" s="10">
        <v>56</v>
      </c>
      <c r="D107" s="16">
        <v>3.1624086537506866E-4</v>
      </c>
      <c r="E107" s="16">
        <v>3.1624069999999999E-4</v>
      </c>
      <c r="F107" s="16">
        <v>0.12583898083360001</v>
      </c>
      <c r="G107" s="16">
        <v>0.12583910000000001</v>
      </c>
      <c r="H107" s="16">
        <v>-7.5590400000000002E-2</v>
      </c>
      <c r="I107" s="16">
        <v>-7.5590400000000002E-2</v>
      </c>
      <c r="J107" s="16">
        <v>-5.0393600000000004E-2</v>
      </c>
      <c r="K107" s="16">
        <v>-5.0393599999999997E-2</v>
      </c>
      <c r="L107" s="16">
        <v>2.5196799999999998E-2</v>
      </c>
      <c r="M107" s="16">
        <v>2.5196799999999998E-2</v>
      </c>
      <c r="N107" s="16">
        <v>2.5196799999999998E-2</v>
      </c>
      <c r="O107" s="16">
        <v>2.5196799999999998E-2</v>
      </c>
      <c r="P107" s="42">
        <f t="shared" si="0"/>
        <v>1.6537506867392304E-10</v>
      </c>
      <c r="Q107" s="42">
        <f t="shared" si="1"/>
        <v>-1.1916639999776102E-7</v>
      </c>
      <c r="R107" s="42">
        <f t="shared" si="2"/>
        <v>0</v>
      </c>
      <c r="S107" s="42">
        <f t="shared" si="3"/>
        <v>0</v>
      </c>
      <c r="T107" s="42">
        <f t="shared" si="4"/>
        <v>0</v>
      </c>
      <c r="U107" s="42">
        <f t="shared" si="5"/>
        <v>0</v>
      </c>
      <c r="W107">
        <v>56</v>
      </c>
      <c r="X107" s="43">
        <v>3.1624069999999999E-4</v>
      </c>
      <c r="Y107" s="43">
        <v>0.12583910000000001</v>
      </c>
      <c r="Z107">
        <v>0</v>
      </c>
      <c r="AA107">
        <v>0</v>
      </c>
      <c r="AB107">
        <v>0</v>
      </c>
      <c r="AC107" s="43">
        <v>-7.5590400000000002E-2</v>
      </c>
      <c r="AD107" s="43">
        <v>-5.0393599999999997E-2</v>
      </c>
      <c r="AE107" s="43">
        <v>2.5196799999999998E-2</v>
      </c>
      <c r="AF107" s="43">
        <v>2.5196799999999998E-2</v>
      </c>
    </row>
    <row r="108" spans="3:32" x14ac:dyDescent="0.25">
      <c r="C108" s="10">
        <v>57</v>
      </c>
      <c r="D108" s="16">
        <v>3.2795188619556088E-4</v>
      </c>
      <c r="E108" s="16">
        <v>3.2795179999999999E-4</v>
      </c>
      <c r="F108" s="16">
        <v>0.12368447704000002</v>
      </c>
      <c r="G108" s="16">
        <v>0.12368460000000001</v>
      </c>
      <c r="H108" s="16">
        <v>-5.0393600000000004E-2</v>
      </c>
      <c r="I108" s="16">
        <v>-5.0393599999999997E-2</v>
      </c>
      <c r="J108" s="16">
        <v>-5.0393600000000004E-2</v>
      </c>
      <c r="K108" s="16">
        <v>-5.0393599999999997E-2</v>
      </c>
      <c r="L108" s="16">
        <v>2.5196799999999998E-2</v>
      </c>
      <c r="M108" s="16">
        <v>2.5196799999999998E-2</v>
      </c>
      <c r="N108" s="16">
        <v>2.5196799999999998E-2</v>
      </c>
      <c r="O108" s="16">
        <v>2.5196799999999998E-2</v>
      </c>
      <c r="P108" s="42">
        <f t="shared" si="0"/>
        <v>8.6195560888499556E-11</v>
      </c>
      <c r="Q108" s="42">
        <f t="shared" si="1"/>
        <v>-1.2295999998745977E-7</v>
      </c>
      <c r="R108" s="42">
        <f t="shared" si="2"/>
        <v>0</v>
      </c>
      <c r="S108" s="42">
        <f t="shared" si="3"/>
        <v>0</v>
      </c>
      <c r="T108" s="42">
        <f t="shared" si="4"/>
        <v>0</v>
      </c>
      <c r="U108" s="42">
        <f t="shared" si="5"/>
        <v>0</v>
      </c>
      <c r="W108">
        <v>57</v>
      </c>
      <c r="X108" s="43">
        <v>3.2795179999999999E-4</v>
      </c>
      <c r="Y108" s="43">
        <v>0.12368460000000001</v>
      </c>
      <c r="Z108">
        <v>0</v>
      </c>
      <c r="AA108">
        <v>0</v>
      </c>
      <c r="AB108">
        <v>0</v>
      </c>
      <c r="AC108" s="43">
        <v>-5.0393599999999997E-2</v>
      </c>
      <c r="AD108" s="43">
        <v>-5.0393599999999997E-2</v>
      </c>
      <c r="AE108" s="43">
        <v>2.5196799999999998E-2</v>
      </c>
      <c r="AF108" s="43">
        <v>2.5196799999999998E-2</v>
      </c>
    </row>
    <row r="109" spans="3:32" x14ac:dyDescent="0.25">
      <c r="C109" s="10">
        <v>58</v>
      </c>
      <c r="D109" s="16">
        <v>3.3966290701605305E-4</v>
      </c>
      <c r="E109" s="16">
        <v>3.396629E-4</v>
      </c>
      <c r="F109" s="16">
        <v>0.12152997324640001</v>
      </c>
      <c r="G109" s="16">
        <v>0.1215301</v>
      </c>
      <c r="H109" s="16">
        <v>-2.5196800000000005E-2</v>
      </c>
      <c r="I109" s="16">
        <v>-2.5196799999999998E-2</v>
      </c>
      <c r="J109" s="16">
        <v>-5.0393600000000004E-2</v>
      </c>
      <c r="K109" s="16">
        <v>-5.0393599999999997E-2</v>
      </c>
      <c r="L109" s="16">
        <v>2.5196799999999998E-2</v>
      </c>
      <c r="M109" s="16">
        <v>2.5196799999999998E-2</v>
      </c>
      <c r="N109" s="16">
        <v>2.5196799999999998E-2</v>
      </c>
      <c r="O109" s="16">
        <v>2.5196799999999998E-2</v>
      </c>
      <c r="P109" s="42">
        <f t="shared" si="0"/>
        <v>7.0160530488659612E-12</v>
      </c>
      <c r="Q109" s="42">
        <f t="shared" si="1"/>
        <v>-1.267535999910363E-7</v>
      </c>
      <c r="R109" s="42">
        <f t="shared" si="2"/>
        <v>0</v>
      </c>
      <c r="S109" s="42">
        <f t="shared" si="3"/>
        <v>0</v>
      </c>
      <c r="T109" s="42">
        <f t="shared" si="4"/>
        <v>0</v>
      </c>
      <c r="U109" s="42">
        <f t="shared" si="5"/>
        <v>0</v>
      </c>
      <c r="W109">
        <v>58</v>
      </c>
      <c r="X109" s="43">
        <v>3.396629E-4</v>
      </c>
      <c r="Y109" s="43">
        <v>0.1215301</v>
      </c>
      <c r="Z109">
        <v>0</v>
      </c>
      <c r="AA109">
        <v>0</v>
      </c>
      <c r="AB109">
        <v>0</v>
      </c>
      <c r="AC109" s="43">
        <v>-2.5196799999999998E-2</v>
      </c>
      <c r="AD109" s="43">
        <v>-5.0393599999999997E-2</v>
      </c>
      <c r="AE109" s="43">
        <v>2.5196799999999998E-2</v>
      </c>
      <c r="AF109" s="43">
        <v>2.5196799999999998E-2</v>
      </c>
    </row>
    <row r="110" spans="3:32" x14ac:dyDescent="0.25">
      <c r="C110" s="10">
        <v>59</v>
      </c>
      <c r="D110" s="16">
        <v>3.2795188619556088E-4</v>
      </c>
      <c r="E110" s="16">
        <v>3.2795179999999999E-4</v>
      </c>
      <c r="F110" s="16">
        <v>0.12368447704000002</v>
      </c>
      <c r="G110" s="16">
        <v>0.12368460000000001</v>
      </c>
      <c r="H110" s="16">
        <v>0</v>
      </c>
      <c r="I110" s="16">
        <v>-6.9388940000000007E-18</v>
      </c>
      <c r="J110" s="16">
        <v>-5.0393600000000004E-2</v>
      </c>
      <c r="K110" s="16">
        <v>-5.0393599999999997E-2</v>
      </c>
      <c r="L110" s="16">
        <v>2.5196799999999998E-2</v>
      </c>
      <c r="M110" s="16">
        <v>2.5196799999999998E-2</v>
      </c>
      <c r="N110" s="16">
        <v>2.5196799999999998E-2</v>
      </c>
      <c r="O110" s="16">
        <v>2.5196799999999998E-2</v>
      </c>
      <c r="P110" s="42">
        <f t="shared" si="0"/>
        <v>8.6195560888499556E-11</v>
      </c>
      <c r="Q110" s="42">
        <f t="shared" si="1"/>
        <v>-1.2295999998745977E-7</v>
      </c>
      <c r="R110" s="42">
        <f t="shared" si="2"/>
        <v>6.9388940000000007E-18</v>
      </c>
      <c r="S110" s="42">
        <f t="shared" si="3"/>
        <v>0</v>
      </c>
      <c r="T110" s="42">
        <f t="shared" si="4"/>
        <v>0</v>
      </c>
      <c r="U110" s="42">
        <f t="shared" si="5"/>
        <v>0</v>
      </c>
      <c r="W110">
        <v>59</v>
      </c>
      <c r="X110" s="43">
        <v>3.2795179999999999E-4</v>
      </c>
      <c r="Y110" s="43">
        <v>0.12368460000000001</v>
      </c>
      <c r="Z110">
        <v>0</v>
      </c>
      <c r="AA110">
        <v>0</v>
      </c>
      <c r="AB110">
        <v>0</v>
      </c>
      <c r="AC110" s="43">
        <v>-6.9388940000000007E-18</v>
      </c>
      <c r="AD110" s="43">
        <v>-5.0393599999999997E-2</v>
      </c>
      <c r="AE110" s="43">
        <v>2.5196799999999998E-2</v>
      </c>
      <c r="AF110" s="43">
        <v>2.5196799999999998E-2</v>
      </c>
    </row>
    <row r="111" spans="3:32" x14ac:dyDescent="0.25">
      <c r="C111" s="10">
        <v>60</v>
      </c>
      <c r="D111" s="16">
        <v>3.3966290701605305E-4</v>
      </c>
      <c r="E111" s="16">
        <v>3.396629E-4</v>
      </c>
      <c r="F111" s="16">
        <v>0.12152997324640001</v>
      </c>
      <c r="G111" s="16">
        <v>0.1215301</v>
      </c>
      <c r="H111" s="16">
        <v>2.5196799999999998E-2</v>
      </c>
      <c r="I111" s="16">
        <v>2.5196799999999998E-2</v>
      </c>
      <c r="J111" s="16">
        <v>-5.0393600000000004E-2</v>
      </c>
      <c r="K111" s="16">
        <v>-5.0393599999999997E-2</v>
      </c>
      <c r="L111" s="16">
        <v>2.5196799999999998E-2</v>
      </c>
      <c r="M111" s="16">
        <v>2.5196799999999998E-2</v>
      </c>
      <c r="N111" s="16">
        <v>2.5196799999999998E-2</v>
      </c>
      <c r="O111" s="16">
        <v>2.5196799999999998E-2</v>
      </c>
      <c r="P111" s="42">
        <f t="shared" si="0"/>
        <v>7.0160530488659612E-12</v>
      </c>
      <c r="Q111" s="42">
        <f t="shared" si="1"/>
        <v>-1.267535999910363E-7</v>
      </c>
      <c r="R111" s="42">
        <f t="shared" si="2"/>
        <v>0</v>
      </c>
      <c r="S111" s="42">
        <f t="shared" si="3"/>
        <v>0</v>
      </c>
      <c r="T111" s="42">
        <f t="shared" si="4"/>
        <v>0</v>
      </c>
      <c r="U111" s="42">
        <f t="shared" si="5"/>
        <v>0</v>
      </c>
      <c r="W111">
        <v>60</v>
      </c>
      <c r="X111" s="43">
        <v>3.396629E-4</v>
      </c>
      <c r="Y111" s="43">
        <v>0.1215301</v>
      </c>
      <c r="Z111">
        <v>0</v>
      </c>
      <c r="AA111">
        <v>0</v>
      </c>
      <c r="AB111">
        <v>0</v>
      </c>
      <c r="AC111" s="43">
        <v>2.5196799999999998E-2</v>
      </c>
      <c r="AD111" s="43">
        <v>-5.0393599999999997E-2</v>
      </c>
      <c r="AE111" s="43">
        <v>2.5196799999999998E-2</v>
      </c>
      <c r="AF111" s="43">
        <v>2.5196799999999998E-2</v>
      </c>
    </row>
    <row r="112" spans="3:32" x14ac:dyDescent="0.25">
      <c r="C112" s="10">
        <v>61</v>
      </c>
      <c r="D112" s="16">
        <v>3.3966290701605305E-4</v>
      </c>
      <c r="E112" s="16">
        <v>3.2795179999999999E-4</v>
      </c>
      <c r="F112" s="16">
        <v>0.12368460000000001</v>
      </c>
      <c r="G112" s="16">
        <v>0.12368460000000001</v>
      </c>
      <c r="H112" s="16">
        <v>5.0393599999999997E-2</v>
      </c>
      <c r="I112" s="16">
        <v>5.0393599999999997E-2</v>
      </c>
      <c r="J112" s="16">
        <v>-5.0393600000000004E-2</v>
      </c>
      <c r="K112" s="16">
        <v>-5.0393599999999997E-2</v>
      </c>
      <c r="L112" s="16">
        <v>2.5196799999999998E-2</v>
      </c>
      <c r="M112" s="16">
        <v>2.5196799999999998E-2</v>
      </c>
      <c r="N112" s="16">
        <v>2.5196799999999998E-2</v>
      </c>
      <c r="O112" s="16">
        <v>2.5196799999999998E-2</v>
      </c>
      <c r="P112" s="42">
        <f t="shared" si="0"/>
        <v>1.1711107016053053E-5</v>
      </c>
      <c r="Q112" s="42">
        <f t="shared" si="1"/>
        <v>0</v>
      </c>
      <c r="R112" s="42">
        <f t="shared" si="2"/>
        <v>0</v>
      </c>
      <c r="S112" s="42">
        <f t="shared" si="3"/>
        <v>0</v>
      </c>
      <c r="T112" s="42">
        <f t="shared" si="4"/>
        <v>0</v>
      </c>
      <c r="U112" s="42">
        <f t="shared" si="5"/>
        <v>0</v>
      </c>
      <c r="W112">
        <v>61</v>
      </c>
      <c r="X112" s="43">
        <v>3.2795179999999999E-4</v>
      </c>
      <c r="Y112" s="43">
        <v>0.12368460000000001</v>
      </c>
      <c r="Z112">
        <v>0</v>
      </c>
      <c r="AA112">
        <v>0</v>
      </c>
      <c r="AB112">
        <v>0</v>
      </c>
      <c r="AC112" s="43">
        <v>5.0393599999999997E-2</v>
      </c>
      <c r="AD112" s="43">
        <v>-5.0393599999999997E-2</v>
      </c>
      <c r="AE112" s="43">
        <v>2.5196799999999998E-2</v>
      </c>
      <c r="AF112" s="43">
        <v>2.5196799999999998E-2</v>
      </c>
    </row>
    <row r="113" spans="3:32" x14ac:dyDescent="0.25">
      <c r="C113" s="10">
        <v>62</v>
      </c>
      <c r="D113" s="16">
        <v>3.2795188619556088E-4</v>
      </c>
      <c r="E113" s="16">
        <v>3.1624069999999999E-4</v>
      </c>
      <c r="F113" s="16">
        <v>0.12583898083360001</v>
      </c>
      <c r="G113" s="16">
        <v>0.12583910000000001</v>
      </c>
      <c r="H113" s="16">
        <v>7.5590400000000002E-2</v>
      </c>
      <c r="I113" s="16">
        <v>7.5590400000000002E-2</v>
      </c>
      <c r="J113" s="16">
        <v>-5.0393600000000004E-2</v>
      </c>
      <c r="K113" s="16">
        <v>-5.0393599999999997E-2</v>
      </c>
      <c r="L113" s="16">
        <v>2.5196799999999998E-2</v>
      </c>
      <c r="M113" s="16">
        <v>2.5196799999999998E-2</v>
      </c>
      <c r="N113" s="16">
        <v>2.5196799999999998E-2</v>
      </c>
      <c r="O113" s="16">
        <v>2.5196799999999998E-2</v>
      </c>
      <c r="P113" s="42">
        <f t="shared" si="0"/>
        <v>1.1711186195560892E-5</v>
      </c>
      <c r="Q113" s="42">
        <f t="shared" si="1"/>
        <v>-1.1916639999776102E-7</v>
      </c>
      <c r="R113" s="42">
        <f t="shared" si="2"/>
        <v>0</v>
      </c>
      <c r="S113" s="42">
        <f t="shared" si="3"/>
        <v>0</v>
      </c>
      <c r="T113" s="42">
        <f t="shared" si="4"/>
        <v>0</v>
      </c>
      <c r="U113" s="42">
        <f t="shared" si="5"/>
        <v>0</v>
      </c>
      <c r="W113">
        <v>62</v>
      </c>
      <c r="X113" s="43">
        <v>3.1624069999999999E-4</v>
      </c>
      <c r="Y113" s="43">
        <v>0.12583910000000001</v>
      </c>
      <c r="Z113">
        <v>0</v>
      </c>
      <c r="AA113">
        <v>0</v>
      </c>
      <c r="AB113">
        <v>0</v>
      </c>
      <c r="AC113" s="43">
        <v>7.5590400000000002E-2</v>
      </c>
      <c r="AD113" s="43">
        <v>-5.0393599999999997E-2</v>
      </c>
      <c r="AE113" s="43">
        <v>2.5196799999999998E-2</v>
      </c>
      <c r="AF113" s="43">
        <v>2.5196799999999998E-2</v>
      </c>
    </row>
    <row r="114" spans="3:32" x14ac:dyDescent="0.25">
      <c r="C114" s="10">
        <v>63</v>
      </c>
      <c r="D114" s="16">
        <v>2.7441042411740889E-4</v>
      </c>
      <c r="E114" s="16">
        <v>2.7441040000000002E-4</v>
      </c>
      <c r="F114" s="16">
        <v>8.9531602089600024E-2</v>
      </c>
      <c r="G114" s="16">
        <v>8.9531600000000003E-2</v>
      </c>
      <c r="H114" s="16">
        <v>9.7853499999999996E-2</v>
      </c>
      <c r="I114" s="16">
        <v>9.7853499999999996E-2</v>
      </c>
      <c r="J114" s="16">
        <v>-5.0393600000000004E-2</v>
      </c>
      <c r="K114" s="16">
        <v>-5.0393599999999997E-2</v>
      </c>
      <c r="L114" s="16">
        <v>1.93294E-2</v>
      </c>
      <c r="M114" s="16">
        <v>1.93294E-2</v>
      </c>
      <c r="N114" s="16">
        <v>2.5196799999999998E-2</v>
      </c>
      <c r="O114" s="16">
        <v>2.5196799999999998E-2</v>
      </c>
      <c r="P114" s="42">
        <f t="shared" si="0"/>
        <v>2.41174088620906E-11</v>
      </c>
      <c r="Q114" s="42">
        <f t="shared" si="1"/>
        <v>2.0896000207937249E-9</v>
      </c>
      <c r="R114" s="42">
        <f t="shared" si="2"/>
        <v>0</v>
      </c>
      <c r="S114" s="42">
        <f t="shared" si="3"/>
        <v>0</v>
      </c>
      <c r="T114" s="42">
        <f t="shared" si="4"/>
        <v>0</v>
      </c>
      <c r="U114" s="42">
        <f t="shared" si="5"/>
        <v>0</v>
      </c>
      <c r="W114">
        <v>63</v>
      </c>
      <c r="X114" s="43">
        <v>2.7441040000000002E-4</v>
      </c>
      <c r="Y114" s="43">
        <v>8.9531600000000003E-2</v>
      </c>
      <c r="Z114">
        <v>0</v>
      </c>
      <c r="AA114">
        <v>0</v>
      </c>
      <c r="AB114">
        <v>0</v>
      </c>
      <c r="AC114" s="43">
        <v>9.7853499999999996E-2</v>
      </c>
      <c r="AD114" s="43">
        <v>-5.0393599999999997E-2</v>
      </c>
      <c r="AE114" s="43">
        <v>1.93294E-2</v>
      </c>
      <c r="AF114" s="43">
        <v>2.5196799999999998E-2</v>
      </c>
    </row>
    <row r="115" spans="3:32" x14ac:dyDescent="0.25">
      <c r="C115" s="10">
        <v>64</v>
      </c>
      <c r="D115" s="16">
        <v>2.7441042411740889E-4</v>
      </c>
      <c r="E115" s="16">
        <v>2.7441040000000002E-4</v>
      </c>
      <c r="F115" s="16">
        <v>8.9531602089600024E-2</v>
      </c>
      <c r="G115" s="16">
        <v>8.9531600000000003E-2</v>
      </c>
      <c r="H115" s="16">
        <v>-9.7853499999999996E-2</v>
      </c>
      <c r="I115" s="16">
        <v>-9.7853499999999996E-2</v>
      </c>
      <c r="J115" s="16">
        <v>-7.5590400000000002E-2</v>
      </c>
      <c r="K115" s="16">
        <v>-7.5590400000000002E-2</v>
      </c>
      <c r="L115" s="16">
        <v>1.93294E-2</v>
      </c>
      <c r="M115" s="16">
        <v>1.93294E-2</v>
      </c>
      <c r="N115" s="16">
        <v>2.5196799999999998E-2</v>
      </c>
      <c r="O115" s="16">
        <v>2.5196799999999998E-2</v>
      </c>
      <c r="P115" s="42">
        <f t="shared" si="0"/>
        <v>2.41174088620906E-11</v>
      </c>
      <c r="Q115" s="42">
        <f t="shared" si="1"/>
        <v>2.0896000207937249E-9</v>
      </c>
      <c r="R115" s="42">
        <f t="shared" si="2"/>
        <v>0</v>
      </c>
      <c r="S115" s="42">
        <f t="shared" si="3"/>
        <v>0</v>
      </c>
      <c r="T115" s="42">
        <f t="shared" si="4"/>
        <v>0</v>
      </c>
      <c r="U115" s="42">
        <f t="shared" si="5"/>
        <v>0</v>
      </c>
      <c r="W115">
        <v>64</v>
      </c>
      <c r="X115" s="43">
        <v>2.7441040000000002E-4</v>
      </c>
      <c r="Y115" s="43">
        <v>8.9531600000000003E-2</v>
      </c>
      <c r="Z115">
        <v>0</v>
      </c>
      <c r="AA115">
        <v>0</v>
      </c>
      <c r="AB115">
        <v>0</v>
      </c>
      <c r="AC115" s="43">
        <v>-9.7853499999999996E-2</v>
      </c>
      <c r="AD115" s="43">
        <v>-7.5590400000000002E-2</v>
      </c>
      <c r="AE115" s="43">
        <v>1.93294E-2</v>
      </c>
      <c r="AF115" s="43">
        <v>2.5196799999999998E-2</v>
      </c>
    </row>
    <row r="116" spans="3:32" x14ac:dyDescent="0.25">
      <c r="C116" s="10">
        <v>65</v>
      </c>
      <c r="D116" s="16">
        <v>3.3966290701605305E-4</v>
      </c>
      <c r="E116" s="16">
        <v>3.396629E-4</v>
      </c>
      <c r="F116" s="16">
        <v>0.12152997324640001</v>
      </c>
      <c r="G116" s="16">
        <v>0.1215301</v>
      </c>
      <c r="H116" s="16">
        <v>-7.5590400000000002E-2</v>
      </c>
      <c r="I116" s="16">
        <v>-7.5590400000000002E-2</v>
      </c>
      <c r="J116" s="16">
        <v>-7.5590400000000002E-2</v>
      </c>
      <c r="K116" s="16">
        <v>-7.5590400000000002E-2</v>
      </c>
      <c r="L116" s="16">
        <v>2.5196799999999998E-2</v>
      </c>
      <c r="M116" s="16">
        <v>2.5196799999999998E-2</v>
      </c>
      <c r="N116" s="16">
        <v>2.5196799999999998E-2</v>
      </c>
      <c r="O116" s="16">
        <v>2.5196799999999998E-2</v>
      </c>
      <c r="P116" s="42">
        <f t="shared" si="0"/>
        <v>7.0160530488659612E-12</v>
      </c>
      <c r="Q116" s="42">
        <f t="shared" si="1"/>
        <v>-1.267535999910363E-7</v>
      </c>
      <c r="R116" s="42">
        <f t="shared" si="2"/>
        <v>0</v>
      </c>
      <c r="S116" s="42">
        <f t="shared" si="3"/>
        <v>0</v>
      </c>
      <c r="T116" s="42">
        <f t="shared" si="4"/>
        <v>0</v>
      </c>
      <c r="U116" s="42">
        <f t="shared" si="5"/>
        <v>0</v>
      </c>
      <c r="W116">
        <v>65</v>
      </c>
      <c r="X116" s="43">
        <v>3.396629E-4</v>
      </c>
      <c r="Y116" s="43">
        <v>0.1215301</v>
      </c>
      <c r="Z116">
        <v>0</v>
      </c>
      <c r="AA116">
        <v>0</v>
      </c>
      <c r="AB116">
        <v>0</v>
      </c>
      <c r="AC116" s="43">
        <v>-7.5590400000000002E-2</v>
      </c>
      <c r="AD116" s="43">
        <v>-7.5590400000000002E-2</v>
      </c>
      <c r="AE116" s="43">
        <v>2.5196799999999998E-2</v>
      </c>
      <c r="AF116" s="43">
        <v>2.5196799999999998E-2</v>
      </c>
    </row>
    <row r="117" spans="3:32" x14ac:dyDescent="0.25">
      <c r="C117" s="10">
        <v>66</v>
      </c>
      <c r="D117" s="16">
        <v>3.1624086537506866E-4</v>
      </c>
      <c r="E117" s="16">
        <v>3.1624069999999999E-4</v>
      </c>
      <c r="F117" s="16">
        <v>0.12583898083360001</v>
      </c>
      <c r="G117" s="16">
        <v>0.12583910000000001</v>
      </c>
      <c r="H117" s="16">
        <v>-5.0393600000000004E-2</v>
      </c>
      <c r="I117" s="16">
        <v>-5.0393599999999997E-2</v>
      </c>
      <c r="J117" s="16">
        <v>-7.5590400000000002E-2</v>
      </c>
      <c r="K117" s="16">
        <v>-7.5590400000000002E-2</v>
      </c>
      <c r="L117" s="16">
        <v>2.5196799999999998E-2</v>
      </c>
      <c r="M117" s="16">
        <v>2.5196799999999998E-2</v>
      </c>
      <c r="N117" s="16">
        <v>2.5196799999999998E-2</v>
      </c>
      <c r="O117" s="16">
        <v>2.5196799999999998E-2</v>
      </c>
      <c r="P117" s="42">
        <f t="shared" ref="P117:P132" si="7">D117-E117</f>
        <v>1.6537506867392304E-10</v>
      </c>
      <c r="Q117" s="42">
        <f t="shared" ref="Q117:Q132" si="8">F117-G117</f>
        <v>-1.1916639999776102E-7</v>
      </c>
      <c r="R117" s="42">
        <f t="shared" ref="R117:R132" si="9">H117-I117</f>
        <v>0</v>
      </c>
      <c r="S117" s="42">
        <f t="shared" ref="S117:S132" si="10">J117-K117</f>
        <v>0</v>
      </c>
      <c r="T117" s="42">
        <f t="shared" ref="T117:T132" si="11">L117-M117</f>
        <v>0</v>
      </c>
      <c r="U117" s="42">
        <f t="shared" ref="U117:U132" si="12">N117-O117</f>
        <v>0</v>
      </c>
      <c r="W117">
        <v>66</v>
      </c>
      <c r="X117" s="43">
        <v>3.1624069999999999E-4</v>
      </c>
      <c r="Y117" s="43">
        <v>0.12583910000000001</v>
      </c>
      <c r="Z117">
        <v>0</v>
      </c>
      <c r="AA117">
        <v>0</v>
      </c>
      <c r="AB117">
        <v>0</v>
      </c>
      <c r="AC117" s="43">
        <v>-5.0393599999999997E-2</v>
      </c>
      <c r="AD117" s="43">
        <v>-7.5590400000000002E-2</v>
      </c>
      <c r="AE117" s="43">
        <v>2.5196799999999998E-2</v>
      </c>
      <c r="AF117" s="43">
        <v>2.5196799999999998E-2</v>
      </c>
    </row>
    <row r="118" spans="3:32" x14ac:dyDescent="0.25">
      <c r="C118" s="10">
        <v>67</v>
      </c>
      <c r="D118" s="16">
        <v>3.2795188619556088E-4</v>
      </c>
      <c r="E118" s="16">
        <v>3.2795179999999999E-4</v>
      </c>
      <c r="F118" s="16">
        <v>0.12368447704000002</v>
      </c>
      <c r="G118" s="16">
        <v>0.12368460000000001</v>
      </c>
      <c r="H118" s="16">
        <v>-2.5196800000000005E-2</v>
      </c>
      <c r="I118" s="16">
        <v>-2.5196799999999998E-2</v>
      </c>
      <c r="J118" s="16">
        <v>-7.5590400000000002E-2</v>
      </c>
      <c r="K118" s="16">
        <v>-7.5590400000000002E-2</v>
      </c>
      <c r="L118" s="16">
        <v>2.5196799999999998E-2</v>
      </c>
      <c r="M118" s="16">
        <v>2.5196799999999998E-2</v>
      </c>
      <c r="N118" s="16">
        <v>2.5196799999999998E-2</v>
      </c>
      <c r="O118" s="16">
        <v>2.5196799999999998E-2</v>
      </c>
      <c r="P118" s="42">
        <f t="shared" si="7"/>
        <v>8.6195560888499556E-11</v>
      </c>
      <c r="Q118" s="42">
        <f t="shared" si="8"/>
        <v>-1.2295999998745977E-7</v>
      </c>
      <c r="R118" s="42">
        <f t="shared" si="9"/>
        <v>0</v>
      </c>
      <c r="S118" s="42">
        <f t="shared" si="10"/>
        <v>0</v>
      </c>
      <c r="T118" s="42">
        <f t="shared" si="11"/>
        <v>0</v>
      </c>
      <c r="U118" s="42">
        <f t="shared" si="12"/>
        <v>0</v>
      </c>
      <c r="W118">
        <v>67</v>
      </c>
      <c r="X118" s="43">
        <v>3.2795179999999999E-4</v>
      </c>
      <c r="Y118" s="43">
        <v>0.12368460000000001</v>
      </c>
      <c r="Z118">
        <v>0</v>
      </c>
      <c r="AA118">
        <v>0</v>
      </c>
      <c r="AB118">
        <v>0</v>
      </c>
      <c r="AC118" s="43">
        <v>-2.5196799999999998E-2</v>
      </c>
      <c r="AD118" s="43">
        <v>-7.5590400000000002E-2</v>
      </c>
      <c r="AE118" s="43">
        <v>2.5196799999999998E-2</v>
      </c>
      <c r="AF118" s="43">
        <v>2.5196799999999998E-2</v>
      </c>
    </row>
    <row r="119" spans="3:32" x14ac:dyDescent="0.25">
      <c r="C119" s="10">
        <v>68</v>
      </c>
      <c r="D119" s="16">
        <v>3.0452984455457655E-4</v>
      </c>
      <c r="E119" s="16">
        <v>3.0452959999999999E-4</v>
      </c>
      <c r="F119" s="16">
        <v>0.1279934846272</v>
      </c>
      <c r="G119" s="16">
        <v>0.12799360000000001</v>
      </c>
      <c r="H119" s="16">
        <v>0</v>
      </c>
      <c r="I119" s="16">
        <v>-6.9388940000000007E-18</v>
      </c>
      <c r="J119" s="16">
        <v>-7.5590400000000002E-2</v>
      </c>
      <c r="K119" s="16">
        <v>-7.5590400000000002E-2</v>
      </c>
      <c r="L119" s="16">
        <v>2.5196799999999998E-2</v>
      </c>
      <c r="M119" s="16">
        <v>2.5196799999999998E-2</v>
      </c>
      <c r="N119" s="16">
        <v>2.5196799999999998E-2</v>
      </c>
      <c r="O119" s="16">
        <v>2.5196799999999998E-2</v>
      </c>
      <c r="P119" s="42">
        <f t="shared" si="7"/>
        <v>2.4455457656776675E-10</v>
      </c>
      <c r="Q119" s="42">
        <f t="shared" si="8"/>
        <v>-1.1537280000806227E-7</v>
      </c>
      <c r="R119" s="42">
        <f t="shared" si="9"/>
        <v>6.9388940000000007E-18</v>
      </c>
      <c r="S119" s="42">
        <f t="shared" si="10"/>
        <v>0</v>
      </c>
      <c r="T119" s="42">
        <f t="shared" si="11"/>
        <v>0</v>
      </c>
      <c r="U119" s="42">
        <f t="shared" si="12"/>
        <v>0</v>
      </c>
      <c r="W119">
        <v>68</v>
      </c>
      <c r="X119" s="43">
        <v>3.0452959999999999E-4</v>
      </c>
      <c r="Y119" s="43">
        <v>0.12799360000000001</v>
      </c>
      <c r="Z119">
        <v>0</v>
      </c>
      <c r="AA119">
        <v>0</v>
      </c>
      <c r="AB119">
        <v>0</v>
      </c>
      <c r="AC119" s="43">
        <v>-6.9388940000000007E-18</v>
      </c>
      <c r="AD119" s="43">
        <v>-7.5590400000000002E-2</v>
      </c>
      <c r="AE119" s="43">
        <v>2.5196799999999998E-2</v>
      </c>
      <c r="AF119" s="43">
        <v>2.5196799999999998E-2</v>
      </c>
    </row>
    <row r="120" spans="3:32" x14ac:dyDescent="0.25">
      <c r="C120" s="10">
        <v>69</v>
      </c>
      <c r="D120" s="16">
        <v>3.2795188619556088E-4</v>
      </c>
      <c r="E120" s="16">
        <v>3.2795179999999999E-4</v>
      </c>
      <c r="F120" s="16">
        <v>0.12368447704000002</v>
      </c>
      <c r="G120" s="16">
        <v>0.12368460000000001</v>
      </c>
      <c r="H120" s="16">
        <v>2.5196799999999998E-2</v>
      </c>
      <c r="I120" s="16">
        <v>2.5196799999999998E-2</v>
      </c>
      <c r="J120" s="16">
        <v>-7.5590400000000002E-2</v>
      </c>
      <c r="K120" s="16">
        <v>-7.5590400000000002E-2</v>
      </c>
      <c r="L120" s="16">
        <v>2.5196799999999998E-2</v>
      </c>
      <c r="M120" s="16">
        <v>2.5196799999999998E-2</v>
      </c>
      <c r="N120" s="16">
        <v>2.5196799999999998E-2</v>
      </c>
      <c r="O120" s="16">
        <v>2.5196799999999998E-2</v>
      </c>
      <c r="P120" s="42">
        <f t="shared" si="7"/>
        <v>8.6195560888499556E-11</v>
      </c>
      <c r="Q120" s="42">
        <f t="shared" si="8"/>
        <v>-1.2295999998745977E-7</v>
      </c>
      <c r="R120" s="42">
        <f t="shared" si="9"/>
        <v>0</v>
      </c>
      <c r="S120" s="42">
        <f t="shared" si="10"/>
        <v>0</v>
      </c>
      <c r="T120" s="42">
        <f t="shared" si="11"/>
        <v>0</v>
      </c>
      <c r="U120" s="42">
        <f t="shared" si="12"/>
        <v>0</v>
      </c>
      <c r="W120">
        <v>69</v>
      </c>
      <c r="X120" s="43">
        <v>3.2795179999999999E-4</v>
      </c>
      <c r="Y120" s="43">
        <v>0.12368460000000001</v>
      </c>
      <c r="Z120">
        <v>0</v>
      </c>
      <c r="AA120">
        <v>0</v>
      </c>
      <c r="AB120">
        <v>0</v>
      </c>
      <c r="AC120" s="43">
        <v>2.5196799999999998E-2</v>
      </c>
      <c r="AD120" s="43">
        <v>-7.5590400000000002E-2</v>
      </c>
      <c r="AE120" s="43">
        <v>2.5196799999999998E-2</v>
      </c>
      <c r="AF120" s="43">
        <v>2.5196799999999998E-2</v>
      </c>
    </row>
    <row r="121" spans="3:32" x14ac:dyDescent="0.25">
      <c r="C121" s="10">
        <v>70</v>
      </c>
      <c r="D121" s="16">
        <v>3.1624086537506866E-4</v>
      </c>
      <c r="E121" s="16">
        <v>3.1624069999999999E-4</v>
      </c>
      <c r="F121" s="16">
        <v>0.12583898083360001</v>
      </c>
      <c r="G121" s="16">
        <v>0.12583910000000001</v>
      </c>
      <c r="H121" s="16">
        <v>5.0393599999999997E-2</v>
      </c>
      <c r="I121" s="16">
        <v>5.0393599999999997E-2</v>
      </c>
      <c r="J121" s="16">
        <v>-7.5590400000000002E-2</v>
      </c>
      <c r="K121" s="16">
        <v>-7.5590400000000002E-2</v>
      </c>
      <c r="L121" s="16">
        <v>2.5196799999999998E-2</v>
      </c>
      <c r="M121" s="16">
        <v>2.5196799999999998E-2</v>
      </c>
      <c r="N121" s="16">
        <v>2.5196799999999998E-2</v>
      </c>
      <c r="O121" s="16">
        <v>2.5196799999999998E-2</v>
      </c>
      <c r="P121" s="42">
        <f t="shared" si="7"/>
        <v>1.6537506867392304E-10</v>
      </c>
      <c r="Q121" s="42">
        <f t="shared" si="8"/>
        <v>-1.1916639999776102E-7</v>
      </c>
      <c r="R121" s="42">
        <f t="shared" si="9"/>
        <v>0</v>
      </c>
      <c r="S121" s="42">
        <f t="shared" si="10"/>
        <v>0</v>
      </c>
      <c r="T121" s="42">
        <f t="shared" si="11"/>
        <v>0</v>
      </c>
      <c r="U121" s="42">
        <f t="shared" si="12"/>
        <v>0</v>
      </c>
      <c r="W121">
        <v>70</v>
      </c>
      <c r="X121" s="43">
        <v>3.1624069999999999E-4</v>
      </c>
      <c r="Y121" s="43">
        <v>0.12583910000000001</v>
      </c>
      <c r="Z121">
        <v>0</v>
      </c>
      <c r="AA121">
        <v>0</v>
      </c>
      <c r="AB121">
        <v>0</v>
      </c>
      <c r="AC121" s="43">
        <v>5.0393599999999997E-2</v>
      </c>
      <c r="AD121" s="43">
        <v>-7.5590400000000002E-2</v>
      </c>
      <c r="AE121" s="43">
        <v>2.5196799999999998E-2</v>
      </c>
      <c r="AF121" s="43">
        <v>2.5196799999999998E-2</v>
      </c>
    </row>
    <row r="122" spans="3:32" x14ac:dyDescent="0.25">
      <c r="C122" s="10">
        <v>71</v>
      </c>
      <c r="D122" s="16">
        <v>3.3966290701605305E-4</v>
      </c>
      <c r="E122" s="16">
        <v>3.396629E-4</v>
      </c>
      <c r="F122" s="16">
        <v>0.12152997324640001</v>
      </c>
      <c r="G122" s="16">
        <v>0.1215301</v>
      </c>
      <c r="H122" s="16">
        <v>7.5590400000000002E-2</v>
      </c>
      <c r="I122" s="16">
        <v>7.5590400000000002E-2</v>
      </c>
      <c r="J122" s="16">
        <v>-7.5590400000000002E-2</v>
      </c>
      <c r="K122" s="16">
        <v>-7.5590400000000002E-2</v>
      </c>
      <c r="L122" s="16">
        <v>2.5196799999999998E-2</v>
      </c>
      <c r="M122" s="16">
        <v>2.5196799999999998E-2</v>
      </c>
      <c r="N122" s="16">
        <v>2.5196799999999998E-2</v>
      </c>
      <c r="O122" s="16">
        <v>2.5196799999999998E-2</v>
      </c>
      <c r="P122" s="42">
        <f t="shared" si="7"/>
        <v>7.0160530488659612E-12</v>
      </c>
      <c r="Q122" s="42">
        <f t="shared" si="8"/>
        <v>-1.267535999910363E-7</v>
      </c>
      <c r="R122" s="42">
        <f t="shared" si="9"/>
        <v>0</v>
      </c>
      <c r="S122" s="42">
        <f t="shared" si="10"/>
        <v>0</v>
      </c>
      <c r="T122" s="42">
        <f t="shared" si="11"/>
        <v>0</v>
      </c>
      <c r="U122" s="42">
        <f t="shared" si="12"/>
        <v>0</v>
      </c>
      <c r="W122">
        <v>71</v>
      </c>
      <c r="X122" s="43">
        <v>3.396629E-4</v>
      </c>
      <c r="Y122" s="43">
        <v>0.1215301</v>
      </c>
      <c r="Z122">
        <v>0</v>
      </c>
      <c r="AA122">
        <v>0</v>
      </c>
      <c r="AB122">
        <v>0</v>
      </c>
      <c r="AC122" s="43">
        <v>7.5590400000000002E-2</v>
      </c>
      <c r="AD122" s="43">
        <v>-7.5590400000000002E-2</v>
      </c>
      <c r="AE122" s="43">
        <v>2.5196799999999998E-2</v>
      </c>
      <c r="AF122" s="43">
        <v>2.5196799999999998E-2</v>
      </c>
    </row>
    <row r="123" spans="3:32" x14ac:dyDescent="0.25">
      <c r="C123" s="10">
        <v>72</v>
      </c>
      <c r="D123" s="16">
        <v>2.7441042411740889E-4</v>
      </c>
      <c r="E123" s="16">
        <v>2.7441040000000002E-4</v>
      </c>
      <c r="F123" s="16">
        <v>8.9531602089600024E-2</v>
      </c>
      <c r="G123" s="16">
        <v>8.9531600000000003E-2</v>
      </c>
      <c r="H123" s="16">
        <v>9.7853499999999996E-2</v>
      </c>
      <c r="I123" s="16">
        <v>9.7853499999999996E-2</v>
      </c>
      <c r="J123" s="16">
        <v>-7.5590400000000002E-2</v>
      </c>
      <c r="K123" s="16">
        <v>-7.5590400000000002E-2</v>
      </c>
      <c r="L123" s="16">
        <v>1.93294E-2</v>
      </c>
      <c r="M123" s="16">
        <v>1.93294E-2</v>
      </c>
      <c r="N123" s="16">
        <v>2.5196799999999998E-2</v>
      </c>
      <c r="O123" s="16">
        <v>2.5196799999999998E-2</v>
      </c>
      <c r="P123" s="42">
        <f t="shared" si="7"/>
        <v>2.41174088620906E-11</v>
      </c>
      <c r="Q123" s="42">
        <f t="shared" si="8"/>
        <v>2.0896000207937249E-9</v>
      </c>
      <c r="R123" s="42">
        <f t="shared" si="9"/>
        <v>0</v>
      </c>
      <c r="S123" s="42">
        <f t="shared" si="10"/>
        <v>0</v>
      </c>
      <c r="T123" s="42">
        <f t="shared" si="11"/>
        <v>0</v>
      </c>
      <c r="U123" s="42">
        <f t="shared" si="12"/>
        <v>0</v>
      </c>
      <c r="W123">
        <v>72</v>
      </c>
      <c r="X123" s="43">
        <v>2.7441040000000002E-4</v>
      </c>
      <c r="Y123" s="43">
        <v>8.9531600000000003E-2</v>
      </c>
      <c r="Z123">
        <v>0</v>
      </c>
      <c r="AA123">
        <v>0</v>
      </c>
      <c r="AB123">
        <v>0</v>
      </c>
      <c r="AC123" s="43">
        <v>9.7853499999999996E-2</v>
      </c>
      <c r="AD123" s="43">
        <v>-7.5590400000000002E-2</v>
      </c>
      <c r="AE123" s="43">
        <v>1.93294E-2</v>
      </c>
      <c r="AF123" s="43">
        <v>2.5196799999999998E-2</v>
      </c>
    </row>
    <row r="124" spans="3:32" x14ac:dyDescent="0.25">
      <c r="C124" s="10">
        <v>73</v>
      </c>
      <c r="D124" s="16">
        <v>2.1415425300805671E-4</v>
      </c>
      <c r="E124" s="16">
        <v>2.141542E-4</v>
      </c>
      <c r="F124" s="16">
        <v>6.71487015672E-2</v>
      </c>
      <c r="G124" s="16">
        <v>6.7148669999999994E-2</v>
      </c>
      <c r="H124" s="16">
        <v>-9.7853499999999996E-2</v>
      </c>
      <c r="I124" s="16">
        <v>-9.7853499999999996E-2</v>
      </c>
      <c r="J124" s="16">
        <v>-9.7853499999999996E-2</v>
      </c>
      <c r="K124" s="16">
        <v>-9.7853499999999996E-2</v>
      </c>
      <c r="L124" s="16">
        <v>1.93294E-2</v>
      </c>
      <c r="M124" s="16">
        <v>1.93294E-2</v>
      </c>
      <c r="N124" s="16">
        <v>1.93294E-2</v>
      </c>
      <c r="O124" s="16">
        <v>1.93294E-2</v>
      </c>
      <c r="P124" s="42">
        <f t="shared" si="7"/>
        <v>5.3008056711406626E-11</v>
      </c>
      <c r="Q124" s="42">
        <f t="shared" si="8"/>
        <v>3.1567200006743512E-8</v>
      </c>
      <c r="R124" s="42">
        <f t="shared" si="9"/>
        <v>0</v>
      </c>
      <c r="S124" s="42">
        <f t="shared" si="10"/>
        <v>0</v>
      </c>
      <c r="T124" s="42">
        <f t="shared" si="11"/>
        <v>0</v>
      </c>
      <c r="U124" s="42">
        <f t="shared" si="12"/>
        <v>0</v>
      </c>
      <c r="W124">
        <v>73</v>
      </c>
      <c r="X124" s="43">
        <v>2.141542E-4</v>
      </c>
      <c r="Y124" s="43">
        <v>6.7148669999999994E-2</v>
      </c>
      <c r="Z124">
        <v>0</v>
      </c>
      <c r="AA124">
        <v>0</v>
      </c>
      <c r="AB124">
        <v>0</v>
      </c>
      <c r="AC124" s="43">
        <v>-9.7853499999999996E-2</v>
      </c>
      <c r="AD124" s="43">
        <v>-9.7853499999999996E-2</v>
      </c>
      <c r="AE124" s="43">
        <v>1.93294E-2</v>
      </c>
      <c r="AF124" s="43">
        <v>1.93294E-2</v>
      </c>
    </row>
    <row r="125" spans="3:32" x14ac:dyDescent="0.25">
      <c r="C125" s="10">
        <v>74</v>
      </c>
      <c r="D125" s="16">
        <v>2.7441042411740889E-4</v>
      </c>
      <c r="E125" s="16">
        <v>2.7441040000000002E-4</v>
      </c>
      <c r="F125" s="16">
        <v>8.9531602089600024E-2</v>
      </c>
      <c r="G125" s="16">
        <v>8.9531600000000003E-2</v>
      </c>
      <c r="H125" s="16">
        <v>-7.5590400000000002E-2</v>
      </c>
      <c r="I125" s="16">
        <v>-7.5590400000000002E-2</v>
      </c>
      <c r="J125" s="16">
        <v>-9.7853499999999996E-2</v>
      </c>
      <c r="K125" s="16">
        <v>-9.7853499999999996E-2</v>
      </c>
      <c r="L125" s="16">
        <v>2.5196799999999998E-2</v>
      </c>
      <c r="M125" s="16">
        <v>2.5196799999999998E-2</v>
      </c>
      <c r="N125" s="16">
        <v>1.93294E-2</v>
      </c>
      <c r="O125" s="16">
        <v>1.93294E-2</v>
      </c>
      <c r="P125" s="42">
        <f t="shared" si="7"/>
        <v>2.41174088620906E-11</v>
      </c>
      <c r="Q125" s="42">
        <f t="shared" si="8"/>
        <v>2.0896000207937249E-9</v>
      </c>
      <c r="R125" s="42">
        <f t="shared" si="9"/>
        <v>0</v>
      </c>
      <c r="S125" s="42">
        <f t="shared" si="10"/>
        <v>0</v>
      </c>
      <c r="T125" s="42">
        <f t="shared" si="11"/>
        <v>0</v>
      </c>
      <c r="U125" s="42">
        <f t="shared" si="12"/>
        <v>0</v>
      </c>
      <c r="W125">
        <v>74</v>
      </c>
      <c r="X125" s="43">
        <v>2.7441040000000002E-4</v>
      </c>
      <c r="Y125" s="43">
        <v>8.9531600000000003E-2</v>
      </c>
      <c r="Z125">
        <v>0</v>
      </c>
      <c r="AA125">
        <v>0</v>
      </c>
      <c r="AB125">
        <v>0</v>
      </c>
      <c r="AC125" s="43">
        <v>-7.5590400000000002E-2</v>
      </c>
      <c r="AD125" s="43">
        <v>-9.7853499999999996E-2</v>
      </c>
      <c r="AE125" s="43">
        <v>2.5196799999999998E-2</v>
      </c>
      <c r="AF125" s="43">
        <v>1.93294E-2</v>
      </c>
    </row>
    <row r="126" spans="3:32" x14ac:dyDescent="0.25">
      <c r="C126" s="10">
        <v>75</v>
      </c>
      <c r="D126" s="16">
        <v>2.7441042411740889E-4</v>
      </c>
      <c r="E126" s="16">
        <v>2.7441040000000002E-4</v>
      </c>
      <c r="F126" s="16">
        <v>8.9531602089600024E-2</v>
      </c>
      <c r="G126" s="16">
        <v>8.9531600000000003E-2</v>
      </c>
      <c r="H126" s="16">
        <v>-5.0393600000000004E-2</v>
      </c>
      <c r="I126" s="16">
        <v>-5.0393599999999997E-2</v>
      </c>
      <c r="J126" s="16">
        <v>-9.7853499999999996E-2</v>
      </c>
      <c r="K126" s="16">
        <v>-9.7853499999999996E-2</v>
      </c>
      <c r="L126" s="16">
        <v>2.5196799999999998E-2</v>
      </c>
      <c r="M126" s="16">
        <v>2.5196799999999998E-2</v>
      </c>
      <c r="N126" s="16">
        <v>1.93294E-2</v>
      </c>
      <c r="O126" s="16">
        <v>1.93294E-2</v>
      </c>
      <c r="P126" s="42">
        <f t="shared" si="7"/>
        <v>2.41174088620906E-11</v>
      </c>
      <c r="Q126" s="42">
        <f t="shared" si="8"/>
        <v>2.0896000207937249E-9</v>
      </c>
      <c r="R126" s="42">
        <f t="shared" si="9"/>
        <v>0</v>
      </c>
      <c r="S126" s="42">
        <f t="shared" si="10"/>
        <v>0</v>
      </c>
      <c r="T126" s="42">
        <f t="shared" si="11"/>
        <v>0</v>
      </c>
      <c r="U126" s="42">
        <f t="shared" si="12"/>
        <v>0</v>
      </c>
      <c r="W126">
        <v>75</v>
      </c>
      <c r="X126" s="43">
        <v>2.7441040000000002E-4</v>
      </c>
      <c r="Y126" s="43">
        <v>8.9531600000000003E-2</v>
      </c>
      <c r="Z126">
        <v>0</v>
      </c>
      <c r="AA126">
        <v>0</v>
      </c>
      <c r="AB126">
        <v>0</v>
      </c>
      <c r="AC126" s="43">
        <v>-5.0393599999999997E-2</v>
      </c>
      <c r="AD126" s="43">
        <v>-9.7853499999999996E-2</v>
      </c>
      <c r="AE126" s="43">
        <v>2.5196799999999998E-2</v>
      </c>
      <c r="AF126" s="43">
        <v>1.93294E-2</v>
      </c>
    </row>
    <row r="127" spans="3:32" x14ac:dyDescent="0.25">
      <c r="C127" s="10">
        <v>76</v>
      </c>
      <c r="D127" s="16">
        <v>2.7441042411740889E-4</v>
      </c>
      <c r="E127" s="16">
        <v>2.7441040000000002E-4</v>
      </c>
      <c r="F127" s="16">
        <v>8.9531602089600024E-2</v>
      </c>
      <c r="G127" s="16">
        <v>8.9531600000000003E-2</v>
      </c>
      <c r="H127" s="16">
        <v>-2.5196800000000005E-2</v>
      </c>
      <c r="I127" s="16">
        <v>-2.5196799999999998E-2</v>
      </c>
      <c r="J127" s="16">
        <v>-9.7853499999999996E-2</v>
      </c>
      <c r="K127" s="16">
        <v>-9.7853499999999996E-2</v>
      </c>
      <c r="L127" s="16">
        <v>2.5196799999999998E-2</v>
      </c>
      <c r="M127" s="16">
        <v>2.5196799999999998E-2</v>
      </c>
      <c r="N127" s="16">
        <v>1.93294E-2</v>
      </c>
      <c r="O127" s="16">
        <v>1.93294E-2</v>
      </c>
      <c r="P127" s="42">
        <f t="shared" si="7"/>
        <v>2.41174088620906E-11</v>
      </c>
      <c r="Q127" s="42">
        <f t="shared" si="8"/>
        <v>2.0896000207937249E-9</v>
      </c>
      <c r="R127" s="42">
        <f t="shared" si="9"/>
        <v>0</v>
      </c>
      <c r="S127" s="42">
        <f t="shared" si="10"/>
        <v>0</v>
      </c>
      <c r="T127" s="42">
        <f t="shared" si="11"/>
        <v>0</v>
      </c>
      <c r="U127" s="42">
        <f t="shared" si="12"/>
        <v>0</v>
      </c>
      <c r="W127">
        <v>76</v>
      </c>
      <c r="X127" s="43">
        <v>2.7441040000000002E-4</v>
      </c>
      <c r="Y127" s="43">
        <v>8.9531600000000003E-2</v>
      </c>
      <c r="Z127">
        <v>0</v>
      </c>
      <c r="AA127">
        <v>0</v>
      </c>
      <c r="AB127">
        <v>0</v>
      </c>
      <c r="AC127" s="43">
        <v>-2.5196799999999998E-2</v>
      </c>
      <c r="AD127" s="43">
        <v>-9.7853499999999996E-2</v>
      </c>
      <c r="AE127" s="43">
        <v>2.5196799999999998E-2</v>
      </c>
      <c r="AF127" s="43">
        <v>1.93294E-2</v>
      </c>
    </row>
    <row r="128" spans="3:32" x14ac:dyDescent="0.25">
      <c r="C128" s="10">
        <v>77</v>
      </c>
      <c r="D128" s="16">
        <v>2.7441042411740889E-4</v>
      </c>
      <c r="E128" s="16">
        <v>2.7441040000000002E-4</v>
      </c>
      <c r="F128" s="16">
        <v>8.9531602089600024E-2</v>
      </c>
      <c r="G128" s="16">
        <v>8.9531600000000003E-2</v>
      </c>
      <c r="H128" s="16">
        <v>0</v>
      </c>
      <c r="I128" s="16">
        <v>-6.9388940000000007E-18</v>
      </c>
      <c r="J128" s="16">
        <v>-9.7853499999999996E-2</v>
      </c>
      <c r="K128" s="16">
        <v>-9.7853499999999996E-2</v>
      </c>
      <c r="L128" s="16">
        <v>2.5196799999999998E-2</v>
      </c>
      <c r="M128" s="16">
        <v>2.5196799999999998E-2</v>
      </c>
      <c r="N128" s="16">
        <v>1.93294E-2</v>
      </c>
      <c r="O128" s="16">
        <v>1.93294E-2</v>
      </c>
      <c r="P128" s="42">
        <f t="shared" si="7"/>
        <v>2.41174088620906E-11</v>
      </c>
      <c r="Q128" s="42">
        <f t="shared" si="8"/>
        <v>2.0896000207937249E-9</v>
      </c>
      <c r="R128" s="42">
        <f t="shared" si="9"/>
        <v>6.9388940000000007E-18</v>
      </c>
      <c r="S128" s="42">
        <f t="shared" si="10"/>
        <v>0</v>
      </c>
      <c r="T128" s="42">
        <f t="shared" si="11"/>
        <v>0</v>
      </c>
      <c r="U128" s="42">
        <f t="shared" si="12"/>
        <v>0</v>
      </c>
      <c r="W128">
        <v>77</v>
      </c>
      <c r="X128" s="43">
        <v>2.7441040000000002E-4</v>
      </c>
      <c r="Y128" s="43">
        <v>8.9531600000000003E-2</v>
      </c>
      <c r="Z128">
        <v>0</v>
      </c>
      <c r="AA128">
        <v>0</v>
      </c>
      <c r="AB128">
        <v>0</v>
      </c>
      <c r="AC128" s="43">
        <v>-6.9388940000000007E-18</v>
      </c>
      <c r="AD128" s="43">
        <v>-9.7853499999999996E-2</v>
      </c>
      <c r="AE128" s="43">
        <v>2.5196799999999998E-2</v>
      </c>
      <c r="AF128" s="43">
        <v>1.93294E-2</v>
      </c>
    </row>
    <row r="129" spans="3:33" x14ac:dyDescent="0.25">
      <c r="C129" s="10">
        <v>78</v>
      </c>
      <c r="D129" s="16">
        <v>2.7441042411740889E-4</v>
      </c>
      <c r="E129" s="16">
        <v>2.7441040000000002E-4</v>
      </c>
      <c r="F129" s="16">
        <v>8.9531602089600024E-2</v>
      </c>
      <c r="G129" s="16">
        <v>8.9531600000000003E-2</v>
      </c>
      <c r="H129" s="16">
        <v>2.5196799999999998E-2</v>
      </c>
      <c r="I129" s="16">
        <v>2.5196799999999998E-2</v>
      </c>
      <c r="J129" s="16">
        <v>-9.7853499999999996E-2</v>
      </c>
      <c r="K129" s="16">
        <v>-9.7853499999999996E-2</v>
      </c>
      <c r="L129" s="16">
        <v>2.5196799999999998E-2</v>
      </c>
      <c r="M129" s="16">
        <v>2.5196799999999998E-2</v>
      </c>
      <c r="N129" s="16">
        <v>1.93294E-2</v>
      </c>
      <c r="O129" s="16">
        <v>1.93294E-2</v>
      </c>
      <c r="P129" s="42">
        <f t="shared" si="7"/>
        <v>2.41174088620906E-11</v>
      </c>
      <c r="Q129" s="42">
        <f t="shared" si="8"/>
        <v>2.0896000207937249E-9</v>
      </c>
      <c r="R129" s="42">
        <f t="shared" si="9"/>
        <v>0</v>
      </c>
      <c r="S129" s="42">
        <f t="shared" si="10"/>
        <v>0</v>
      </c>
      <c r="T129" s="42">
        <f t="shared" si="11"/>
        <v>0</v>
      </c>
      <c r="U129" s="42">
        <f t="shared" si="12"/>
        <v>0</v>
      </c>
      <c r="W129">
        <v>78</v>
      </c>
      <c r="X129" s="43">
        <v>2.7441040000000002E-4</v>
      </c>
      <c r="Y129" s="43">
        <v>8.9531600000000003E-2</v>
      </c>
      <c r="Z129">
        <v>0</v>
      </c>
      <c r="AA129">
        <v>0</v>
      </c>
      <c r="AB129">
        <v>0</v>
      </c>
      <c r="AC129" s="43">
        <v>2.5196799999999998E-2</v>
      </c>
      <c r="AD129" s="43">
        <v>-9.7853499999999996E-2</v>
      </c>
      <c r="AE129" s="43">
        <v>2.5196799999999998E-2</v>
      </c>
      <c r="AF129" s="43">
        <v>1.93294E-2</v>
      </c>
    </row>
    <row r="130" spans="3:33" x14ac:dyDescent="0.25">
      <c r="C130" s="10">
        <v>79</v>
      </c>
      <c r="D130" s="16">
        <v>2.7441042411740889E-4</v>
      </c>
      <c r="E130" s="16">
        <v>2.7441040000000002E-4</v>
      </c>
      <c r="F130" s="16">
        <v>8.9531602089600024E-2</v>
      </c>
      <c r="G130" s="16">
        <v>8.9531600000000003E-2</v>
      </c>
      <c r="H130" s="16">
        <v>5.0393599999999997E-2</v>
      </c>
      <c r="I130" s="16">
        <v>5.0393599999999997E-2</v>
      </c>
      <c r="J130" s="16">
        <v>-9.7853499999999996E-2</v>
      </c>
      <c r="K130" s="16">
        <v>-9.7853499999999996E-2</v>
      </c>
      <c r="L130" s="16">
        <v>2.5196799999999998E-2</v>
      </c>
      <c r="M130" s="16">
        <v>2.5196799999999998E-2</v>
      </c>
      <c r="N130" s="16">
        <v>1.93294E-2</v>
      </c>
      <c r="O130" s="16">
        <v>1.93294E-2</v>
      </c>
      <c r="P130" s="42">
        <f t="shared" si="7"/>
        <v>2.41174088620906E-11</v>
      </c>
      <c r="Q130" s="42">
        <f t="shared" si="8"/>
        <v>2.0896000207937249E-9</v>
      </c>
      <c r="R130" s="42">
        <f t="shared" si="9"/>
        <v>0</v>
      </c>
      <c r="S130" s="42">
        <f t="shared" si="10"/>
        <v>0</v>
      </c>
      <c r="T130" s="42">
        <f t="shared" si="11"/>
        <v>0</v>
      </c>
      <c r="U130" s="42">
        <f t="shared" si="12"/>
        <v>0</v>
      </c>
      <c r="W130">
        <v>79</v>
      </c>
      <c r="X130" s="43">
        <v>2.7441040000000002E-4</v>
      </c>
      <c r="Y130" s="43">
        <v>8.9531600000000003E-2</v>
      </c>
      <c r="Z130">
        <v>0</v>
      </c>
      <c r="AA130">
        <v>0</v>
      </c>
      <c r="AB130">
        <v>0</v>
      </c>
      <c r="AC130" s="43">
        <v>5.0393599999999997E-2</v>
      </c>
      <c r="AD130" s="43">
        <v>-9.7853499999999996E-2</v>
      </c>
      <c r="AE130" s="43">
        <v>2.5196799999999998E-2</v>
      </c>
      <c r="AF130" s="43">
        <v>1.93294E-2</v>
      </c>
    </row>
    <row r="131" spans="3:33" x14ac:dyDescent="0.25">
      <c r="C131" s="10">
        <v>80</v>
      </c>
      <c r="D131" s="16">
        <v>2.7441042411740889E-4</v>
      </c>
      <c r="E131" s="16">
        <v>2.7441040000000002E-4</v>
      </c>
      <c r="F131" s="16">
        <v>8.9531602089600024E-2</v>
      </c>
      <c r="G131" s="16">
        <v>8.9531600000000003E-2</v>
      </c>
      <c r="H131" s="16">
        <v>7.5590400000000002E-2</v>
      </c>
      <c r="I131" s="16">
        <v>7.5590400000000002E-2</v>
      </c>
      <c r="J131" s="16">
        <v>-9.7853499999999996E-2</v>
      </c>
      <c r="K131" s="16">
        <v>-9.7853499999999996E-2</v>
      </c>
      <c r="L131" s="16">
        <v>2.5196799999999998E-2</v>
      </c>
      <c r="M131" s="16">
        <v>2.5196799999999998E-2</v>
      </c>
      <c r="N131" s="16">
        <v>1.93294E-2</v>
      </c>
      <c r="O131" s="16">
        <v>1.93294E-2</v>
      </c>
      <c r="P131" s="42">
        <f t="shared" si="7"/>
        <v>2.41174088620906E-11</v>
      </c>
      <c r="Q131" s="42">
        <f t="shared" si="8"/>
        <v>2.0896000207937249E-9</v>
      </c>
      <c r="R131" s="42">
        <f t="shared" si="9"/>
        <v>0</v>
      </c>
      <c r="S131" s="42">
        <f t="shared" si="10"/>
        <v>0</v>
      </c>
      <c r="T131" s="42">
        <f t="shared" si="11"/>
        <v>0</v>
      </c>
      <c r="U131" s="42">
        <f t="shared" si="12"/>
        <v>0</v>
      </c>
      <c r="W131">
        <v>80</v>
      </c>
      <c r="X131" s="43">
        <v>2.7441040000000002E-4</v>
      </c>
      <c r="Y131" s="43">
        <v>8.9531600000000003E-2</v>
      </c>
      <c r="Z131">
        <v>0</v>
      </c>
      <c r="AA131">
        <v>0</v>
      </c>
      <c r="AB131">
        <v>0</v>
      </c>
      <c r="AC131" s="43">
        <v>7.5590400000000002E-2</v>
      </c>
      <c r="AD131" s="43">
        <v>-9.7853499999999996E-2</v>
      </c>
      <c r="AE131" s="43">
        <v>2.5196799999999998E-2</v>
      </c>
      <c r="AF131" s="43">
        <v>1.93294E-2</v>
      </c>
    </row>
    <row r="132" spans="3:33" x14ac:dyDescent="0.25">
      <c r="C132" s="10">
        <v>81</v>
      </c>
      <c r="D132" s="16">
        <v>2.1415425300805671E-4</v>
      </c>
      <c r="E132" s="16">
        <v>2.141542E-4</v>
      </c>
      <c r="F132" s="16">
        <v>6.71487015672E-2</v>
      </c>
      <c r="G132" s="16">
        <v>6.7148669999999994E-2</v>
      </c>
      <c r="H132" s="16">
        <v>9.7853499999999996E-2</v>
      </c>
      <c r="I132" s="16">
        <v>9.7853499999999996E-2</v>
      </c>
      <c r="J132" s="16">
        <v>-9.7853499999999996E-2</v>
      </c>
      <c r="K132" s="16">
        <v>-9.7853499999999996E-2</v>
      </c>
      <c r="L132" s="16">
        <v>1.93294E-2</v>
      </c>
      <c r="M132" s="16">
        <v>1.93294E-2</v>
      </c>
      <c r="N132" s="16">
        <v>1.93294E-2</v>
      </c>
      <c r="O132" s="16">
        <v>1.93294E-2</v>
      </c>
      <c r="P132" s="42">
        <f t="shared" si="7"/>
        <v>5.3008056711406626E-11</v>
      </c>
      <c r="Q132" s="42">
        <f t="shared" si="8"/>
        <v>3.1567200006743512E-8</v>
      </c>
      <c r="R132" s="42">
        <f t="shared" si="9"/>
        <v>0</v>
      </c>
      <c r="S132" s="42">
        <f t="shared" si="10"/>
        <v>0</v>
      </c>
      <c r="T132" s="42">
        <f t="shared" si="11"/>
        <v>0</v>
      </c>
      <c r="U132" s="42">
        <f t="shared" si="12"/>
        <v>0</v>
      </c>
      <c r="W132">
        <v>81</v>
      </c>
      <c r="X132" s="43">
        <v>2.141542E-4</v>
      </c>
      <c r="Y132" s="43">
        <v>6.7148669999999994E-2</v>
      </c>
      <c r="Z132">
        <v>0</v>
      </c>
      <c r="AA132">
        <v>0</v>
      </c>
      <c r="AB132">
        <v>0</v>
      </c>
      <c r="AC132" s="43">
        <v>9.7853499999999996E-2</v>
      </c>
      <c r="AD132" s="43">
        <v>-9.7853499999999996E-2</v>
      </c>
      <c r="AE132" s="43">
        <v>1.93294E-2</v>
      </c>
      <c r="AF132" s="43">
        <v>1.93294E-2</v>
      </c>
    </row>
    <row r="134" spans="3:33" x14ac:dyDescent="0.25">
      <c r="D134" s="45" t="s">
        <v>68</v>
      </c>
      <c r="E134" s="46" t="s">
        <v>96</v>
      </c>
      <c r="F134" s="46" t="s">
        <v>97</v>
      </c>
      <c r="G134" s="46" t="s">
        <v>98</v>
      </c>
      <c r="H134" s="46" t="s">
        <v>101</v>
      </c>
      <c r="I134" s="46" t="s">
        <v>99</v>
      </c>
      <c r="J134" s="46" t="s">
        <v>100</v>
      </c>
    </row>
    <row r="135" spans="3:33" x14ac:dyDescent="0.25">
      <c r="D135" s="44" t="s">
        <v>94</v>
      </c>
      <c r="E135" s="40">
        <f>J39-(E39-0.5)*K6</f>
        <v>5.0799999999999994E-3</v>
      </c>
      <c r="F135" s="40">
        <f>E135</f>
        <v>5.0799999999999994E-3</v>
      </c>
      <c r="G135" s="40">
        <f>J40-E39*K6</f>
        <v>6.1975999999999976E-3</v>
      </c>
      <c r="H135" s="40">
        <f>G135</f>
        <v>6.1975999999999976E-3</v>
      </c>
      <c r="I135" s="40">
        <f>J40 - (E39 - 0.5) * K6 - 0.5 *K4</f>
        <v>4.8259999999999978E-3</v>
      </c>
      <c r="J135" s="40">
        <f>J40 - K6 - K4</f>
        <v>3.4543999999999981E-3</v>
      </c>
    </row>
    <row r="136" spans="3:33" x14ac:dyDescent="0.25">
      <c r="D136" s="44" t="s">
        <v>95</v>
      </c>
      <c r="E136" s="40">
        <f>J39/2 + J40/2</f>
        <v>2.2263100000000001E-2</v>
      </c>
      <c r="F136" s="40">
        <f>J40</f>
        <v>2.5196799999999998E-2</v>
      </c>
      <c r="G136" s="40">
        <f>E136</f>
        <v>2.2263100000000001E-2</v>
      </c>
      <c r="H136" s="40">
        <f>J40</f>
        <v>2.5196799999999998E-2</v>
      </c>
      <c r="I136" s="40">
        <f>H136</f>
        <v>2.5196799999999998E-2</v>
      </c>
      <c r="J136" s="40">
        <f>I136</f>
        <v>2.5196799999999998E-2</v>
      </c>
    </row>
    <row r="138" spans="3:33" x14ac:dyDescent="0.25">
      <c r="Z138" t="s">
        <v>92</v>
      </c>
      <c r="AA138" t="s">
        <v>93</v>
      </c>
      <c r="AB138" t="s">
        <v>60</v>
      </c>
      <c r="AC138" t="s">
        <v>61</v>
      </c>
    </row>
    <row r="139" spans="3:33" x14ac:dyDescent="0.25">
      <c r="C139" s="7" t="s">
        <v>58</v>
      </c>
      <c r="D139" s="47" t="s">
        <v>66</v>
      </c>
      <c r="E139" s="48"/>
      <c r="F139" s="47" t="s">
        <v>67</v>
      </c>
      <c r="G139" s="48"/>
      <c r="H139" s="47" t="s">
        <v>68</v>
      </c>
      <c r="I139" s="48"/>
      <c r="J139" s="47" t="s">
        <v>69</v>
      </c>
      <c r="K139" s="48"/>
      <c r="L139" s="47" t="s">
        <v>4</v>
      </c>
      <c r="M139" s="48"/>
      <c r="N139" s="47" t="s">
        <v>5</v>
      </c>
      <c r="O139" s="48"/>
      <c r="P139" s="47" t="s">
        <v>70</v>
      </c>
      <c r="Q139" s="48"/>
      <c r="R139" s="47" t="s">
        <v>71</v>
      </c>
      <c r="S139" s="48"/>
    </row>
    <row r="140" spans="3:33" x14ac:dyDescent="0.25">
      <c r="C140" s="17"/>
      <c r="D140" s="5" t="s">
        <v>49</v>
      </c>
      <c r="E140" s="5" t="s">
        <v>50</v>
      </c>
      <c r="F140" s="5" t="s">
        <v>49</v>
      </c>
      <c r="G140" s="5" t="s">
        <v>50</v>
      </c>
      <c r="H140" s="5" t="s">
        <v>49</v>
      </c>
      <c r="I140" s="5" t="s">
        <v>50</v>
      </c>
      <c r="J140" s="5" t="s">
        <v>49</v>
      </c>
      <c r="K140" s="5" t="s">
        <v>50</v>
      </c>
      <c r="L140" s="5" t="s">
        <v>49</v>
      </c>
      <c r="M140" s="5" t="s">
        <v>50</v>
      </c>
      <c r="N140" s="5" t="s">
        <v>49</v>
      </c>
      <c r="O140" s="5" t="s">
        <v>50</v>
      </c>
      <c r="P140" s="5" t="s">
        <v>49</v>
      </c>
      <c r="Q140" s="5" t="s">
        <v>50</v>
      </c>
      <c r="R140" s="5" t="s">
        <v>66</v>
      </c>
      <c r="S140" s="5" t="s">
        <v>67</v>
      </c>
      <c r="T140" s="5" t="s">
        <v>68</v>
      </c>
      <c r="U140" s="5" t="s">
        <v>69</v>
      </c>
      <c r="V140" s="5" t="s">
        <v>4</v>
      </c>
      <c r="W140" s="5" t="s">
        <v>5</v>
      </c>
      <c r="X140" s="5" t="s">
        <v>50</v>
      </c>
    </row>
    <row r="141" spans="3:33" x14ac:dyDescent="0.25">
      <c r="C141" s="14">
        <v>1</v>
      </c>
      <c r="D141" s="41">
        <v>1</v>
      </c>
      <c r="E141" s="41">
        <f ca="1">OFFSET(Z$141, (ROWS(E$141:E141)*2)-2,)</f>
        <v>1</v>
      </c>
      <c r="F141" s="41">
        <v>2</v>
      </c>
      <c r="G141" s="41">
        <f ca="1">OFFSET(AA$141, (ROWS(G$141:G141)*2)-2,)</f>
        <v>2</v>
      </c>
      <c r="H141" s="40">
        <f>E135</f>
        <v>5.0799999999999994E-3</v>
      </c>
      <c r="I141" s="40">
        <f ca="1">OFFSET(AB$141, (ROWS(I$141:I141)*2)-2,)</f>
        <v>5.0800000000000003E-3</v>
      </c>
      <c r="J141" s="40">
        <f>E136</f>
        <v>2.2263100000000001E-2</v>
      </c>
      <c r="K141" s="40">
        <f ca="1">OFFSET(AC$141, (ROWS(K$141:K141)*2)-2,)</f>
        <v>2.2263100000000001E-2</v>
      </c>
      <c r="L141" s="40">
        <f>-K9/2 + J39</f>
        <v>-8.8188799999999998E-2</v>
      </c>
      <c r="M141" s="40">
        <v>-8.8188799999999998E-2</v>
      </c>
      <c r="N141" s="1">
        <f>L157</f>
        <v>9.7853499999999996E-2</v>
      </c>
      <c r="O141" s="1">
        <v>9.7853499999999996E-2</v>
      </c>
      <c r="P141" s="40" t="s">
        <v>90</v>
      </c>
      <c r="Q141" s="40" t="s">
        <v>90</v>
      </c>
      <c r="R141" s="13">
        <f ca="1">D141-E141</f>
        <v>0</v>
      </c>
      <c r="S141" s="13">
        <f ca="1">F141-G141</f>
        <v>0</v>
      </c>
      <c r="T141" s="13">
        <f ca="1">H141-I141</f>
        <v>0</v>
      </c>
      <c r="U141" s="13">
        <f ca="1">J141-K141</f>
        <v>0</v>
      </c>
      <c r="V141" s="13">
        <f>L141-M141</f>
        <v>0</v>
      </c>
      <c r="W141" s="13">
        <f>N141-O141</f>
        <v>0</v>
      </c>
      <c r="X141" s="20" t="b">
        <f>EXACT(Q141,P141)</f>
        <v>1</v>
      </c>
      <c r="Z141">
        <v>1</v>
      </c>
      <c r="AA141">
        <v>2</v>
      </c>
      <c r="AB141" s="43">
        <v>5.0800000000000003E-3</v>
      </c>
      <c r="AC141" s="43">
        <v>2.2263100000000001E-2</v>
      </c>
      <c r="AE141" s="43">
        <v>-8.8188799999999998E-2</v>
      </c>
      <c r="AF141" s="43">
        <v>9.7853499999999996E-2</v>
      </c>
      <c r="AG141" t="s">
        <v>90</v>
      </c>
    </row>
    <row r="142" spans="3:33" x14ac:dyDescent="0.25">
      <c r="C142" s="14">
        <v>2</v>
      </c>
      <c r="D142" s="41">
        <v>1</v>
      </c>
      <c r="E142" s="41">
        <f ca="1">OFFSET(Z$141, (ROWS(E$141:E142)*2)-2,)</f>
        <v>1</v>
      </c>
      <c r="F142" s="41">
        <v>10</v>
      </c>
      <c r="G142" s="41">
        <f ca="1">OFFSET(AA$141, (ROWS(G$141:G142)*2)-2,)</f>
        <v>10</v>
      </c>
      <c r="H142" s="40">
        <f>E135</f>
        <v>5.0799999999999994E-3</v>
      </c>
      <c r="I142" s="40">
        <f ca="1">OFFSET(AB$141, (ROWS(I$141:I142)*2)-2,)</f>
        <v>5.0800000000000003E-3</v>
      </c>
      <c r="J142" s="40">
        <f>E136</f>
        <v>2.2263100000000001E-2</v>
      </c>
      <c r="K142" s="40">
        <f ca="1">OFFSET(AC$141, (ROWS(K$141:K142)*2)-2,)</f>
        <v>2.2263100000000001E-2</v>
      </c>
      <c r="L142" s="40">
        <f>-K9/2  + J39/2</f>
        <v>-9.7853499999999996E-2</v>
      </c>
      <c r="M142" s="40">
        <v>-9.7853499999999996E-2</v>
      </c>
      <c r="N142" s="1">
        <f>L155</f>
        <v>8.8188799999999984E-2</v>
      </c>
      <c r="O142" s="1">
        <v>8.8188799999999998E-2</v>
      </c>
      <c r="P142" s="40" t="s">
        <v>91</v>
      </c>
      <c r="Q142" s="40" t="s">
        <v>91</v>
      </c>
      <c r="R142" s="13">
        <f t="shared" ref="R142:R205" ca="1" si="13">D142-E142</f>
        <v>0</v>
      </c>
      <c r="S142" s="13">
        <f t="shared" ref="S142:S205" ca="1" si="14">F142-G142</f>
        <v>0</v>
      </c>
      <c r="T142" s="13">
        <f t="shared" ref="T142:T205" ca="1" si="15">H142-I142</f>
        <v>0</v>
      </c>
      <c r="U142" s="13">
        <f t="shared" ref="U142:U205" ca="1" si="16">J142-K142</f>
        <v>0</v>
      </c>
      <c r="V142" s="13">
        <f t="shared" ref="V142:V205" si="17">L142-M142</f>
        <v>0</v>
      </c>
      <c r="W142" s="13">
        <f t="shared" ref="W142:W205" si="18">N142-O142</f>
        <v>0</v>
      </c>
      <c r="X142" t="b">
        <f t="shared" ref="X142:X205" si="19">EXACT(Q142,P142)</f>
        <v>1</v>
      </c>
      <c r="Z142">
        <v>0</v>
      </c>
      <c r="AE142" s="43">
        <v>-9.7853499999999996E-2</v>
      </c>
      <c r="AF142" s="43">
        <v>8.8188799999999998E-2</v>
      </c>
      <c r="AG142" t="s">
        <v>91</v>
      </c>
    </row>
    <row r="143" spans="3:33" x14ac:dyDescent="0.25">
      <c r="C143" s="14">
        <v>3</v>
      </c>
      <c r="D143" s="41">
        <v>2</v>
      </c>
      <c r="E143" s="41">
        <f ca="1">OFFSET(Z$141, (ROWS(E$141:E143)*2)-2,)</f>
        <v>2</v>
      </c>
      <c r="F143" s="41">
        <v>3</v>
      </c>
      <c r="G143" s="41">
        <f ca="1">OFFSET(AA$141, (ROWS(G$141:G143)*2)-2,)</f>
        <v>3</v>
      </c>
      <c r="H143" s="40">
        <f>F135</f>
        <v>5.0799999999999994E-3</v>
      </c>
      <c r="I143" s="40">
        <f ca="1">OFFSET(AB$141, (ROWS(I$141:I143)*2)-2,)</f>
        <v>5.0800000000000003E-3</v>
      </c>
      <c r="J143" s="40">
        <f>F136</f>
        <v>2.5196799999999998E-2</v>
      </c>
      <c r="K143" s="40">
        <f ca="1">OFFSET(AC$141, (ROWS(K$141:K143)*2)-2,)</f>
        <v>2.5196799999999998E-2</v>
      </c>
      <c r="L143" s="40">
        <f>L141+J40</f>
        <v>-6.2991999999999992E-2</v>
      </c>
      <c r="M143" s="40">
        <v>-6.2992000000000006E-2</v>
      </c>
      <c r="N143" s="1">
        <f>N141</f>
        <v>9.7853499999999996E-2</v>
      </c>
      <c r="O143" s="1">
        <v>9.7853499999999996E-2</v>
      </c>
      <c r="P143" s="40" t="s">
        <v>90</v>
      </c>
      <c r="Q143" s="40" t="s">
        <v>90</v>
      </c>
      <c r="R143" s="13">
        <f t="shared" ca="1" si="13"/>
        <v>0</v>
      </c>
      <c r="S143" s="13">
        <f t="shared" ca="1" si="14"/>
        <v>0</v>
      </c>
      <c r="T143" s="13">
        <f t="shared" ca="1" si="15"/>
        <v>0</v>
      </c>
      <c r="U143" s="13">
        <f t="shared" ca="1" si="16"/>
        <v>0</v>
      </c>
      <c r="V143" s="13">
        <f t="shared" si="17"/>
        <v>0</v>
      </c>
      <c r="W143" s="13">
        <f t="shared" si="18"/>
        <v>0</v>
      </c>
      <c r="X143" t="b">
        <f t="shared" si="19"/>
        <v>1</v>
      </c>
      <c r="Z143">
        <v>1</v>
      </c>
      <c r="AA143">
        <v>10</v>
      </c>
      <c r="AB143" s="43">
        <v>5.0800000000000003E-3</v>
      </c>
      <c r="AC143" s="43">
        <v>2.2263100000000001E-2</v>
      </c>
      <c r="AE143" s="43">
        <v>-6.2992000000000006E-2</v>
      </c>
      <c r="AF143" s="43">
        <v>9.7853499999999996E-2</v>
      </c>
      <c r="AG143" t="s">
        <v>90</v>
      </c>
    </row>
    <row r="144" spans="3:33" x14ac:dyDescent="0.25">
      <c r="C144" s="14">
        <v>4</v>
      </c>
      <c r="D144" s="41">
        <v>2</v>
      </c>
      <c r="E144" s="41">
        <f ca="1">OFFSET(Z$141, (ROWS(E$141:E144)*2)-2,)</f>
        <v>2</v>
      </c>
      <c r="F144" s="41">
        <v>11</v>
      </c>
      <c r="G144" s="41">
        <f ca="1">OFFSET(AA$141, (ROWS(G$141:G144)*2)-2,)</f>
        <v>11</v>
      </c>
      <c r="H144" s="40">
        <f>G135</f>
        <v>6.1975999999999976E-3</v>
      </c>
      <c r="I144" s="40">
        <f ca="1">OFFSET(AB$141, (ROWS(I$141:I144)*2)-2,)</f>
        <v>6.1976000000000002E-3</v>
      </c>
      <c r="J144" s="40">
        <f>E136</f>
        <v>2.2263100000000001E-2</v>
      </c>
      <c r="K144" s="40">
        <f ca="1">OFFSET(AC$141, (ROWS(K$141:K144)*2)-2,)</f>
        <v>2.2263100000000001E-2</v>
      </c>
      <c r="L144" s="40">
        <f>L142+J39/2 + J40/2</f>
        <v>-7.5590400000000002E-2</v>
      </c>
      <c r="M144" s="40">
        <v>-7.5590400000000002E-2</v>
      </c>
      <c r="N144" s="1">
        <f>N142</f>
        <v>8.8188799999999984E-2</v>
      </c>
      <c r="O144" s="1">
        <v>8.8188799999999998E-2</v>
      </c>
      <c r="P144" s="40" t="s">
        <v>91</v>
      </c>
      <c r="Q144" s="40" t="s">
        <v>91</v>
      </c>
      <c r="R144" s="13">
        <f t="shared" ca="1" si="13"/>
        <v>0</v>
      </c>
      <c r="S144" s="13">
        <f t="shared" ca="1" si="14"/>
        <v>0</v>
      </c>
      <c r="T144" s="13">
        <f t="shared" ca="1" si="15"/>
        <v>0</v>
      </c>
      <c r="U144" s="13">
        <f t="shared" ca="1" si="16"/>
        <v>0</v>
      </c>
      <c r="V144" s="13">
        <f t="shared" si="17"/>
        <v>0</v>
      </c>
      <c r="W144" s="13">
        <f t="shared" si="18"/>
        <v>0</v>
      </c>
      <c r="X144" t="b">
        <f t="shared" si="19"/>
        <v>1</v>
      </c>
      <c r="Z144">
        <v>0</v>
      </c>
      <c r="AE144" s="43">
        <v>-7.5590400000000002E-2</v>
      </c>
      <c r="AF144" s="43">
        <v>8.8188799999999998E-2</v>
      </c>
      <c r="AG144" t="s">
        <v>91</v>
      </c>
    </row>
    <row r="145" spans="3:33" x14ac:dyDescent="0.25">
      <c r="C145" s="14">
        <v>5</v>
      </c>
      <c r="D145" s="41">
        <v>3</v>
      </c>
      <c r="E145" s="41">
        <f ca="1">OFFSET(Z$141, (ROWS(E$141:E145)*2)-2,)</f>
        <v>3</v>
      </c>
      <c r="F145" s="41">
        <v>4</v>
      </c>
      <c r="G145" s="41">
        <f ca="1">OFFSET(AA$141, (ROWS(G$141:G145)*2)-2,)</f>
        <v>4</v>
      </c>
      <c r="H145" s="40">
        <f>F135</f>
        <v>5.0799999999999994E-3</v>
      </c>
      <c r="I145" s="40">
        <f ca="1">OFFSET(AB$141, (ROWS(I$141:I145)*2)-2,)</f>
        <v>5.0800000000000003E-3</v>
      </c>
      <c r="J145" s="40">
        <f>J143</f>
        <v>2.5196799999999998E-2</v>
      </c>
      <c r="K145" s="40">
        <f ca="1">OFFSET(AC$141, (ROWS(K$141:K145)*2)-2,)</f>
        <v>2.5196799999999998E-2</v>
      </c>
      <c r="L145" s="40">
        <f>L143+J40</f>
        <v>-3.7795199999999994E-2</v>
      </c>
      <c r="M145" s="40">
        <v>-3.7795200000000001E-2</v>
      </c>
      <c r="N145" s="1">
        <v>9.7853499999999996E-2</v>
      </c>
      <c r="O145" s="1">
        <v>9.7853499999999996E-2</v>
      </c>
      <c r="P145" s="40" t="s">
        <v>90</v>
      </c>
      <c r="Q145" s="40" t="s">
        <v>90</v>
      </c>
      <c r="R145" s="13">
        <f t="shared" ca="1" si="13"/>
        <v>0</v>
      </c>
      <c r="S145" s="13">
        <f t="shared" ca="1" si="14"/>
        <v>0</v>
      </c>
      <c r="T145" s="13">
        <f t="shared" ca="1" si="15"/>
        <v>0</v>
      </c>
      <c r="U145" s="13">
        <f t="shared" ca="1" si="16"/>
        <v>0</v>
      </c>
      <c r="V145" s="13">
        <f t="shared" si="17"/>
        <v>0</v>
      </c>
      <c r="W145" s="13">
        <f t="shared" si="18"/>
        <v>0</v>
      </c>
      <c r="X145" t="b">
        <f t="shared" si="19"/>
        <v>1</v>
      </c>
      <c r="Z145">
        <v>2</v>
      </c>
      <c r="AA145">
        <v>3</v>
      </c>
      <c r="AB145" s="43">
        <v>5.0800000000000003E-3</v>
      </c>
      <c r="AC145" s="43">
        <v>2.5196799999999998E-2</v>
      </c>
      <c r="AE145" s="43">
        <v>-3.7795200000000001E-2</v>
      </c>
      <c r="AF145" s="43">
        <v>9.7853499999999996E-2</v>
      </c>
      <c r="AG145" t="s">
        <v>90</v>
      </c>
    </row>
    <row r="146" spans="3:33" x14ac:dyDescent="0.25">
      <c r="C146" s="14">
        <f>C145+1</f>
        <v>6</v>
      </c>
      <c r="D146" s="41">
        <v>3</v>
      </c>
      <c r="E146" s="41">
        <f ca="1">OFFSET(Z$141, (ROWS(E$141:E146)*2)-2,)</f>
        <v>3</v>
      </c>
      <c r="F146" s="41">
        <v>12</v>
      </c>
      <c r="G146" s="41">
        <f ca="1">OFFSET(AA$141, (ROWS(G$141:G146)*2)-2,)</f>
        <v>12</v>
      </c>
      <c r="H146" s="40">
        <f>G135</f>
        <v>6.1975999999999976E-3</v>
      </c>
      <c r="I146" s="40">
        <f ca="1">OFFSET(AB$141, (ROWS(I$141:I146)*2)-2,)</f>
        <v>6.1976000000000002E-3</v>
      </c>
      <c r="J146" s="40">
        <f>J142</f>
        <v>2.2263100000000001E-2</v>
      </c>
      <c r="K146" s="40">
        <f ca="1">OFFSET(AC$141, (ROWS(K$141:K146)*2)-2,)</f>
        <v>2.2263100000000001E-2</v>
      </c>
      <c r="L146" s="40">
        <f>L144+J40</f>
        <v>-5.0393600000000004E-2</v>
      </c>
      <c r="M146" s="40">
        <v>-5.0393599999999997E-2</v>
      </c>
      <c r="N146" s="1">
        <v>8.8188799999999984E-2</v>
      </c>
      <c r="O146" s="1">
        <v>8.8188799999999998E-2</v>
      </c>
      <c r="P146" s="40" t="s">
        <v>91</v>
      </c>
      <c r="Q146" s="40" t="s">
        <v>91</v>
      </c>
      <c r="R146" s="13">
        <f t="shared" ca="1" si="13"/>
        <v>0</v>
      </c>
      <c r="S146" s="13">
        <f t="shared" ca="1" si="14"/>
        <v>0</v>
      </c>
      <c r="T146" s="13">
        <f t="shared" ca="1" si="15"/>
        <v>0</v>
      </c>
      <c r="U146" s="13">
        <f t="shared" ca="1" si="16"/>
        <v>0</v>
      </c>
      <c r="V146" s="13">
        <f t="shared" si="17"/>
        <v>0</v>
      </c>
      <c r="W146" s="13">
        <f t="shared" si="18"/>
        <v>0</v>
      </c>
      <c r="X146" t="b">
        <f t="shared" si="19"/>
        <v>1</v>
      </c>
      <c r="Z146">
        <v>0</v>
      </c>
      <c r="AE146" s="43">
        <v>-5.0393599999999997E-2</v>
      </c>
      <c r="AF146" s="43">
        <v>8.8188799999999998E-2</v>
      </c>
      <c r="AG146" t="s">
        <v>91</v>
      </c>
    </row>
    <row r="147" spans="3:33" x14ac:dyDescent="0.25">
      <c r="C147" s="14">
        <f t="shared" ref="C147:C210" si="20">C146+1</f>
        <v>7</v>
      </c>
      <c r="D147" s="41">
        <v>4</v>
      </c>
      <c r="E147" s="41">
        <f ca="1">OFFSET(Z$141, (ROWS(E$141:E147)*2)-2,)</f>
        <v>4</v>
      </c>
      <c r="F147" s="41">
        <v>5</v>
      </c>
      <c r="G147" s="41">
        <f ca="1">OFFSET(AA$141, (ROWS(G$141:G147)*2)-2,)</f>
        <v>5</v>
      </c>
      <c r="H147" s="40">
        <f>F135</f>
        <v>5.0799999999999994E-3</v>
      </c>
      <c r="I147" s="40">
        <f ca="1">OFFSET(AB$141, (ROWS(I$141:I147)*2)-2,)</f>
        <v>5.0800000000000003E-3</v>
      </c>
      <c r="J147" s="40">
        <f>J145</f>
        <v>2.5196799999999998E-2</v>
      </c>
      <c r="K147" s="40">
        <f ca="1">OFFSET(AC$141, (ROWS(K$141:K147)*2)-2,)</f>
        <v>2.5196799999999998E-2</v>
      </c>
      <c r="L147" s="40">
        <f>L145+J40</f>
        <v>-1.2598399999999996E-2</v>
      </c>
      <c r="M147" s="40">
        <v>-1.2598399999999999E-2</v>
      </c>
      <c r="N147" s="1">
        <v>9.7853499999999996E-2</v>
      </c>
      <c r="O147" s="1">
        <v>9.7853499999999996E-2</v>
      </c>
      <c r="P147" s="40" t="s">
        <v>90</v>
      </c>
      <c r="Q147" s="40" t="s">
        <v>90</v>
      </c>
      <c r="R147" s="13">
        <f t="shared" ca="1" si="13"/>
        <v>0</v>
      </c>
      <c r="S147" s="13">
        <f t="shared" ca="1" si="14"/>
        <v>0</v>
      </c>
      <c r="T147" s="13">
        <f t="shared" ca="1" si="15"/>
        <v>0</v>
      </c>
      <c r="U147" s="13">
        <f t="shared" ca="1" si="16"/>
        <v>0</v>
      </c>
      <c r="V147" s="13">
        <f t="shared" si="17"/>
        <v>0</v>
      </c>
      <c r="W147" s="13">
        <f t="shared" si="18"/>
        <v>0</v>
      </c>
      <c r="X147" t="b">
        <f t="shared" si="19"/>
        <v>1</v>
      </c>
      <c r="Z147">
        <v>2</v>
      </c>
      <c r="AA147">
        <v>11</v>
      </c>
      <c r="AB147" s="43">
        <v>6.1976000000000002E-3</v>
      </c>
      <c r="AC147" s="43">
        <v>2.2263100000000001E-2</v>
      </c>
      <c r="AE147" s="43">
        <v>-1.2598399999999999E-2</v>
      </c>
      <c r="AF147" s="43">
        <v>9.7853499999999996E-2</v>
      </c>
      <c r="AG147" t="s">
        <v>90</v>
      </c>
    </row>
    <row r="148" spans="3:33" x14ac:dyDescent="0.25">
      <c r="C148" s="14">
        <f t="shared" si="20"/>
        <v>8</v>
      </c>
      <c r="D148" s="41">
        <v>4</v>
      </c>
      <c r="E148" s="41">
        <f ca="1">OFFSET(Z$141, (ROWS(E$141:E148)*2)-2,)</f>
        <v>4</v>
      </c>
      <c r="F148" s="41">
        <v>13</v>
      </c>
      <c r="G148" s="41">
        <f ca="1">OFFSET(AA$141, (ROWS(G$141:G148)*2)-2,)</f>
        <v>13</v>
      </c>
      <c r="H148" s="40">
        <f>G135</f>
        <v>6.1975999999999976E-3</v>
      </c>
      <c r="I148" s="40">
        <f ca="1">OFFSET(AB$141, (ROWS(I$141:I148)*2)-2,)</f>
        <v>6.1976000000000002E-3</v>
      </c>
      <c r="J148" s="40">
        <f>J146</f>
        <v>2.2263100000000001E-2</v>
      </c>
      <c r="K148" s="40">
        <f ca="1">OFFSET(AC$141, (ROWS(K$141:K148)*2)-2,)</f>
        <v>2.2263100000000001E-2</v>
      </c>
      <c r="L148" s="40">
        <f>L146+J40</f>
        <v>-2.5196800000000005E-2</v>
      </c>
      <c r="M148" s="40">
        <v>-2.5196799999999998E-2</v>
      </c>
      <c r="N148" s="1">
        <v>8.8188799999999984E-2</v>
      </c>
      <c r="O148" s="1">
        <v>8.8188799999999998E-2</v>
      </c>
      <c r="P148" s="40" t="s">
        <v>91</v>
      </c>
      <c r="Q148" s="40" t="s">
        <v>91</v>
      </c>
      <c r="R148" s="13">
        <f t="shared" ca="1" si="13"/>
        <v>0</v>
      </c>
      <c r="S148" s="13">
        <f t="shared" ca="1" si="14"/>
        <v>0</v>
      </c>
      <c r="T148" s="13">
        <f t="shared" ca="1" si="15"/>
        <v>0</v>
      </c>
      <c r="U148" s="13">
        <f t="shared" ca="1" si="16"/>
        <v>0</v>
      </c>
      <c r="V148" s="13">
        <f t="shared" si="17"/>
        <v>0</v>
      </c>
      <c r="W148" s="13">
        <f t="shared" si="18"/>
        <v>0</v>
      </c>
      <c r="X148" t="b">
        <f t="shared" si="19"/>
        <v>1</v>
      </c>
      <c r="Z148">
        <v>0</v>
      </c>
      <c r="AE148" s="43">
        <v>-2.5196799999999998E-2</v>
      </c>
      <c r="AF148" s="43">
        <v>8.8188799999999998E-2</v>
      </c>
      <c r="AG148" t="s">
        <v>91</v>
      </c>
    </row>
    <row r="149" spans="3:33" x14ac:dyDescent="0.25">
      <c r="C149" s="14">
        <f t="shared" si="20"/>
        <v>9</v>
      </c>
      <c r="D149" s="41">
        <v>5</v>
      </c>
      <c r="E149" s="41">
        <f ca="1">OFFSET(Z$141, (ROWS(E$141:E149)*2)-2,)</f>
        <v>5</v>
      </c>
      <c r="F149" s="41">
        <v>6</v>
      </c>
      <c r="G149" s="41">
        <f ca="1">OFFSET(AA$141, (ROWS(G$141:G149)*2)-2,)</f>
        <v>6</v>
      </c>
      <c r="H149" s="40">
        <f>F135</f>
        <v>5.0799999999999994E-3</v>
      </c>
      <c r="I149" s="40">
        <f ca="1">OFFSET(AB$141, (ROWS(I$141:I149)*2)-2,)</f>
        <v>5.0800000000000003E-3</v>
      </c>
      <c r="J149" s="40">
        <f>J147</f>
        <v>2.5196799999999998E-2</v>
      </c>
      <c r="K149" s="40">
        <f ca="1">OFFSET(AC$141, (ROWS(K$141:K149)*2)-2,)</f>
        <v>2.5196799999999998E-2</v>
      </c>
      <c r="L149" s="40">
        <f>L147+J40</f>
        <v>1.2598400000000003E-2</v>
      </c>
      <c r="M149" s="40">
        <v>1.2598399999999999E-2</v>
      </c>
      <c r="N149" s="1">
        <v>9.7853499999999996E-2</v>
      </c>
      <c r="O149" s="1">
        <v>9.7853499999999996E-2</v>
      </c>
      <c r="P149" s="40" t="s">
        <v>90</v>
      </c>
      <c r="Q149" s="40" t="s">
        <v>90</v>
      </c>
      <c r="R149" s="13">
        <f t="shared" ca="1" si="13"/>
        <v>0</v>
      </c>
      <c r="S149" s="13">
        <f t="shared" ca="1" si="14"/>
        <v>0</v>
      </c>
      <c r="T149" s="13">
        <f t="shared" ca="1" si="15"/>
        <v>0</v>
      </c>
      <c r="U149" s="13">
        <f t="shared" ca="1" si="16"/>
        <v>0</v>
      </c>
      <c r="V149" s="13">
        <f t="shared" si="17"/>
        <v>0</v>
      </c>
      <c r="W149" s="13">
        <f t="shared" si="18"/>
        <v>0</v>
      </c>
      <c r="X149" t="b">
        <f t="shared" si="19"/>
        <v>1</v>
      </c>
      <c r="Z149">
        <v>3</v>
      </c>
      <c r="AA149">
        <v>4</v>
      </c>
      <c r="AB149" s="43">
        <v>5.0800000000000003E-3</v>
      </c>
      <c r="AC149" s="43">
        <v>2.5196799999999998E-2</v>
      </c>
      <c r="AE149" s="43">
        <v>1.2598399999999999E-2</v>
      </c>
      <c r="AF149" s="43">
        <v>9.7853499999999996E-2</v>
      </c>
      <c r="AG149" t="s">
        <v>90</v>
      </c>
    </row>
    <row r="150" spans="3:33" x14ac:dyDescent="0.25">
      <c r="C150" s="14">
        <f t="shared" si="20"/>
        <v>10</v>
      </c>
      <c r="D150" s="41">
        <v>5</v>
      </c>
      <c r="E150" s="41">
        <f ca="1">OFFSET(Z$141, (ROWS(E$141:E150)*2)-2,)</f>
        <v>5</v>
      </c>
      <c r="F150" s="41">
        <v>14</v>
      </c>
      <c r="G150" s="41">
        <f ca="1">OFFSET(AA$141, (ROWS(G$141:G150)*2)-2,)</f>
        <v>14</v>
      </c>
      <c r="H150" s="40">
        <f>G135</f>
        <v>6.1975999999999976E-3</v>
      </c>
      <c r="I150" s="40">
        <f ca="1">OFFSET(AB$141, (ROWS(I$141:I150)*2)-2,)</f>
        <v>6.1976000000000002E-3</v>
      </c>
      <c r="J150" s="40">
        <f>J148</f>
        <v>2.2263100000000001E-2</v>
      </c>
      <c r="K150" s="40">
        <f ca="1">OFFSET(AC$141, (ROWS(K$141:K150)*2)-2,)</f>
        <v>2.2263100000000001E-2</v>
      </c>
      <c r="L150" s="40">
        <v>0</v>
      </c>
      <c r="M150" s="40">
        <v>0</v>
      </c>
      <c r="N150" s="1">
        <v>8.8188799999999984E-2</v>
      </c>
      <c r="O150" s="1">
        <v>8.8188799999999998E-2</v>
      </c>
      <c r="P150" s="40" t="s">
        <v>91</v>
      </c>
      <c r="Q150" s="40" t="s">
        <v>91</v>
      </c>
      <c r="R150" s="13">
        <f t="shared" ca="1" si="13"/>
        <v>0</v>
      </c>
      <c r="S150" s="13">
        <f t="shared" ca="1" si="14"/>
        <v>0</v>
      </c>
      <c r="T150" s="13">
        <f t="shared" ca="1" si="15"/>
        <v>0</v>
      </c>
      <c r="U150" s="13">
        <f t="shared" ca="1" si="16"/>
        <v>0</v>
      </c>
      <c r="V150" s="13">
        <f t="shared" si="17"/>
        <v>0</v>
      </c>
      <c r="W150" s="13">
        <f t="shared" si="18"/>
        <v>0</v>
      </c>
      <c r="X150" t="b">
        <f t="shared" si="19"/>
        <v>1</v>
      </c>
      <c r="Z150">
        <v>0</v>
      </c>
      <c r="AE150" s="43">
        <v>-6.9388940000000007E-18</v>
      </c>
      <c r="AF150" s="43">
        <v>8.8188799999999998E-2</v>
      </c>
      <c r="AG150" t="s">
        <v>91</v>
      </c>
    </row>
    <row r="151" spans="3:33" x14ac:dyDescent="0.25">
      <c r="C151" s="14">
        <f t="shared" si="20"/>
        <v>11</v>
      </c>
      <c r="D151" s="41">
        <v>6</v>
      </c>
      <c r="E151" s="41">
        <f ca="1">OFFSET(Z$141, (ROWS(E$141:E151)*2)-2,)</f>
        <v>6</v>
      </c>
      <c r="F151" s="41">
        <v>7</v>
      </c>
      <c r="G151" s="41">
        <f ca="1">OFFSET(AA$141, (ROWS(G$141:G151)*2)-2,)</f>
        <v>7</v>
      </c>
      <c r="H151" s="40">
        <f>F135</f>
        <v>5.0799999999999994E-3</v>
      </c>
      <c r="I151" s="40">
        <f ca="1">OFFSET(AB$141, (ROWS(I$141:I151)*2)-2,)</f>
        <v>5.0800000000000003E-3</v>
      </c>
      <c r="J151" s="40">
        <f>J149</f>
        <v>2.5196799999999998E-2</v>
      </c>
      <c r="K151" s="40">
        <f ca="1">OFFSET(AC$141, (ROWS(K$141:K151)*2)-2,)</f>
        <v>2.5196799999999998E-2</v>
      </c>
      <c r="L151" s="40">
        <f>L149+J40</f>
        <v>3.7795200000000001E-2</v>
      </c>
      <c r="M151" s="40">
        <v>3.7795200000000001E-2</v>
      </c>
      <c r="N151" s="1">
        <v>9.7853499999999996E-2</v>
      </c>
      <c r="O151" s="1">
        <v>9.7853499999999996E-2</v>
      </c>
      <c r="P151" s="40" t="s">
        <v>90</v>
      </c>
      <c r="Q151" s="40" t="s">
        <v>90</v>
      </c>
      <c r="R151" s="13">
        <f t="shared" ca="1" si="13"/>
        <v>0</v>
      </c>
      <c r="S151" s="13">
        <f t="shared" ca="1" si="14"/>
        <v>0</v>
      </c>
      <c r="T151" s="13">
        <f t="shared" ca="1" si="15"/>
        <v>0</v>
      </c>
      <c r="U151" s="13">
        <f t="shared" ca="1" si="16"/>
        <v>0</v>
      </c>
      <c r="V151" s="13">
        <f t="shared" si="17"/>
        <v>0</v>
      </c>
      <c r="W151" s="13">
        <f t="shared" si="18"/>
        <v>0</v>
      </c>
      <c r="X151" t="b">
        <f t="shared" si="19"/>
        <v>1</v>
      </c>
      <c r="Z151">
        <v>3</v>
      </c>
      <c r="AA151">
        <v>12</v>
      </c>
      <c r="AB151" s="43">
        <v>6.1976000000000002E-3</v>
      </c>
      <c r="AC151" s="43">
        <v>2.2263100000000001E-2</v>
      </c>
      <c r="AE151" s="43">
        <v>3.7795200000000001E-2</v>
      </c>
      <c r="AF151" s="43">
        <v>9.7853499999999996E-2</v>
      </c>
      <c r="AG151" t="s">
        <v>90</v>
      </c>
    </row>
    <row r="152" spans="3:33" x14ac:dyDescent="0.25">
      <c r="C152" s="14">
        <f t="shared" si="20"/>
        <v>12</v>
      </c>
      <c r="D152" s="41">
        <v>6</v>
      </c>
      <c r="E152" s="41">
        <f ca="1">OFFSET(Z$141, (ROWS(E$141:E152)*2)-2,)</f>
        <v>6</v>
      </c>
      <c r="F152" s="41">
        <v>15</v>
      </c>
      <c r="G152" s="41">
        <f ca="1">OFFSET(AA$141, (ROWS(G$141:G152)*2)-2,)</f>
        <v>15</v>
      </c>
      <c r="H152" s="40">
        <f>G135</f>
        <v>6.1975999999999976E-3</v>
      </c>
      <c r="I152" s="40">
        <f ca="1">OFFSET(AB$141, (ROWS(I$141:I152)*2)-2,)</f>
        <v>6.1976000000000002E-3</v>
      </c>
      <c r="J152" s="40">
        <f>J150</f>
        <v>2.2263100000000001E-2</v>
      </c>
      <c r="K152" s="40">
        <f ca="1">OFFSET(AC$141, (ROWS(K$141:K152)*2)-2,)</f>
        <v>2.2263100000000001E-2</v>
      </c>
      <c r="L152" s="40">
        <f>L150+J40</f>
        <v>2.5196799999999998E-2</v>
      </c>
      <c r="M152" s="40">
        <v>2.5196799999999998E-2</v>
      </c>
      <c r="N152" s="1">
        <v>8.8188799999999984E-2</v>
      </c>
      <c r="O152" s="1">
        <v>8.8188799999999998E-2</v>
      </c>
      <c r="P152" s="40" t="s">
        <v>91</v>
      </c>
      <c r="Q152" s="40" t="s">
        <v>91</v>
      </c>
      <c r="R152" s="13">
        <f t="shared" ca="1" si="13"/>
        <v>0</v>
      </c>
      <c r="S152" s="13">
        <f t="shared" ca="1" si="14"/>
        <v>0</v>
      </c>
      <c r="T152" s="13">
        <f t="shared" ca="1" si="15"/>
        <v>0</v>
      </c>
      <c r="U152" s="13">
        <f t="shared" ca="1" si="16"/>
        <v>0</v>
      </c>
      <c r="V152" s="13">
        <f t="shared" si="17"/>
        <v>0</v>
      </c>
      <c r="W152" s="13">
        <f t="shared" si="18"/>
        <v>0</v>
      </c>
      <c r="X152" t="b">
        <f t="shared" si="19"/>
        <v>1</v>
      </c>
      <c r="Z152">
        <v>0</v>
      </c>
      <c r="AE152" s="43">
        <v>2.5196799999999998E-2</v>
      </c>
      <c r="AF152" s="43">
        <v>8.8188799999999998E-2</v>
      </c>
      <c r="AG152" t="s">
        <v>91</v>
      </c>
    </row>
    <row r="153" spans="3:33" x14ac:dyDescent="0.25">
      <c r="C153" s="14">
        <f t="shared" si="20"/>
        <v>13</v>
      </c>
      <c r="D153" s="41">
        <v>7</v>
      </c>
      <c r="E153" s="41">
        <f ca="1">OFFSET(Z$141, (ROWS(E$141:E153)*2)-2,)</f>
        <v>7</v>
      </c>
      <c r="F153" s="41">
        <v>8</v>
      </c>
      <c r="G153" s="41">
        <f ca="1">OFFSET(AA$141, (ROWS(G$141:G153)*2)-2,)</f>
        <v>8</v>
      </c>
      <c r="H153" s="40">
        <f>F135</f>
        <v>5.0799999999999994E-3</v>
      </c>
      <c r="I153" s="40">
        <f ca="1">OFFSET(AB$141, (ROWS(I$141:I153)*2)-2,)</f>
        <v>5.0800000000000003E-3</v>
      </c>
      <c r="J153" s="40">
        <f>J151</f>
        <v>2.5196799999999998E-2</v>
      </c>
      <c r="K153" s="40">
        <f ca="1">OFFSET(AC$141, (ROWS(K$141:K153)*2)-2,)</f>
        <v>2.5196799999999998E-2</v>
      </c>
      <c r="L153" s="40">
        <f>L151+J40</f>
        <v>6.2991999999999992E-2</v>
      </c>
      <c r="M153" s="40">
        <v>6.2992000000000006E-2</v>
      </c>
      <c r="N153" s="1">
        <v>9.7853499999999996E-2</v>
      </c>
      <c r="O153" s="1">
        <v>9.7853499999999996E-2</v>
      </c>
      <c r="P153" s="40" t="s">
        <v>90</v>
      </c>
      <c r="Q153" s="40" t="s">
        <v>90</v>
      </c>
      <c r="R153" s="13">
        <f t="shared" ca="1" si="13"/>
        <v>0</v>
      </c>
      <c r="S153" s="13">
        <f t="shared" ca="1" si="14"/>
        <v>0</v>
      </c>
      <c r="T153" s="13">
        <f t="shared" ca="1" si="15"/>
        <v>0</v>
      </c>
      <c r="U153" s="13">
        <f t="shared" ca="1" si="16"/>
        <v>0</v>
      </c>
      <c r="V153" s="13">
        <f t="shared" si="17"/>
        <v>0</v>
      </c>
      <c r="W153" s="13">
        <f t="shared" si="18"/>
        <v>0</v>
      </c>
      <c r="X153" t="b">
        <f t="shared" si="19"/>
        <v>1</v>
      </c>
      <c r="Z153">
        <v>4</v>
      </c>
      <c r="AA153">
        <v>5</v>
      </c>
      <c r="AB153" s="43">
        <v>5.0800000000000003E-3</v>
      </c>
      <c r="AC153" s="43">
        <v>2.5196799999999998E-2</v>
      </c>
      <c r="AE153" s="43">
        <v>6.2992000000000006E-2</v>
      </c>
      <c r="AF153" s="43">
        <v>9.7853499999999996E-2</v>
      </c>
      <c r="AG153" t="s">
        <v>90</v>
      </c>
    </row>
    <row r="154" spans="3:33" x14ac:dyDescent="0.25">
      <c r="C154" s="14">
        <f t="shared" si="20"/>
        <v>14</v>
      </c>
      <c r="D154" s="41">
        <v>7</v>
      </c>
      <c r="E154" s="41">
        <f ca="1">OFFSET(Z$141, (ROWS(E$141:E154)*2)-2,)</f>
        <v>7</v>
      </c>
      <c r="F154" s="41">
        <v>16</v>
      </c>
      <c r="G154" s="41">
        <f ca="1">OFFSET(AA$141, (ROWS(G$141:G154)*2)-2,)</f>
        <v>16</v>
      </c>
      <c r="H154" s="40">
        <f>G135</f>
        <v>6.1975999999999976E-3</v>
      </c>
      <c r="I154" s="40">
        <f ca="1">OFFSET(AB$141, (ROWS(I$141:I154)*2)-2,)</f>
        <v>6.1976000000000002E-3</v>
      </c>
      <c r="J154" s="40">
        <f>J152</f>
        <v>2.2263100000000001E-2</v>
      </c>
      <c r="K154" s="40">
        <f ca="1">OFFSET(AC$141, (ROWS(K$141:K154)*2)-2,)</f>
        <v>2.2263100000000001E-2</v>
      </c>
      <c r="L154" s="40">
        <f>L152+J40</f>
        <v>5.0393599999999997E-2</v>
      </c>
      <c r="M154" s="40">
        <v>5.0393599999999997E-2</v>
      </c>
      <c r="N154" s="1">
        <v>8.8188799999999984E-2</v>
      </c>
      <c r="O154" s="1">
        <v>8.8188799999999998E-2</v>
      </c>
      <c r="P154" s="40" t="s">
        <v>91</v>
      </c>
      <c r="Q154" s="40" t="s">
        <v>91</v>
      </c>
      <c r="R154" s="13">
        <f t="shared" ca="1" si="13"/>
        <v>0</v>
      </c>
      <c r="S154" s="13">
        <f t="shared" ca="1" si="14"/>
        <v>0</v>
      </c>
      <c r="T154" s="13">
        <f t="shared" ca="1" si="15"/>
        <v>0</v>
      </c>
      <c r="U154" s="13">
        <f t="shared" ca="1" si="16"/>
        <v>0</v>
      </c>
      <c r="V154" s="13">
        <f t="shared" si="17"/>
        <v>0</v>
      </c>
      <c r="W154" s="13">
        <f t="shared" si="18"/>
        <v>0</v>
      </c>
      <c r="X154" t="b">
        <f t="shared" si="19"/>
        <v>1</v>
      </c>
      <c r="Z154">
        <v>0</v>
      </c>
      <c r="AE154" s="43">
        <v>5.0393599999999997E-2</v>
      </c>
      <c r="AF154" s="43">
        <v>8.8188799999999998E-2</v>
      </c>
      <c r="AG154" t="s">
        <v>91</v>
      </c>
    </row>
    <row r="155" spans="3:33" x14ac:dyDescent="0.25">
      <c r="C155" s="14">
        <f t="shared" si="20"/>
        <v>15</v>
      </c>
      <c r="D155" s="41">
        <v>8</v>
      </c>
      <c r="E155" s="41">
        <f ca="1">OFFSET(Z$141, (ROWS(E$141:E155)*2)-2,)</f>
        <v>8</v>
      </c>
      <c r="F155" s="41">
        <v>9</v>
      </c>
      <c r="G155" s="41">
        <f ca="1">OFFSET(AA$141, (ROWS(G$141:G155)*2)-2,)</f>
        <v>9</v>
      </c>
      <c r="H155" s="40">
        <f>F135</f>
        <v>5.0799999999999994E-3</v>
      </c>
      <c r="I155" s="40">
        <f ca="1">OFFSET(AB$141, (ROWS(I$141:I155)*2)-2,)</f>
        <v>5.0800000000000003E-3</v>
      </c>
      <c r="J155" s="40">
        <f>J154</f>
        <v>2.2263100000000001E-2</v>
      </c>
      <c r="K155" s="40">
        <f ca="1">OFFSET(AC$141, (ROWS(K$141:K155)*2)-2,)</f>
        <v>2.2263100000000001E-2</v>
      </c>
      <c r="L155" s="40">
        <f>L153+J40</f>
        <v>8.8188799999999984E-2</v>
      </c>
      <c r="M155" s="40">
        <v>8.8188799999999998E-2</v>
      </c>
      <c r="N155" s="1">
        <v>9.7853499999999996E-2</v>
      </c>
      <c r="O155" s="1">
        <v>9.7853499999999996E-2</v>
      </c>
      <c r="P155" s="40" t="s">
        <v>90</v>
      </c>
      <c r="Q155" s="40" t="s">
        <v>90</v>
      </c>
      <c r="R155" s="13">
        <f t="shared" ca="1" si="13"/>
        <v>0</v>
      </c>
      <c r="S155" s="13">
        <f t="shared" ca="1" si="14"/>
        <v>0</v>
      </c>
      <c r="T155" s="13">
        <f t="shared" ca="1" si="15"/>
        <v>0</v>
      </c>
      <c r="U155" s="13">
        <f t="shared" ca="1" si="16"/>
        <v>0</v>
      </c>
      <c r="V155" s="13">
        <f t="shared" si="17"/>
        <v>0</v>
      </c>
      <c r="W155" s="13">
        <f t="shared" si="18"/>
        <v>0</v>
      </c>
      <c r="X155" t="b">
        <f t="shared" si="19"/>
        <v>1</v>
      </c>
      <c r="Z155">
        <v>4</v>
      </c>
      <c r="AA155">
        <v>13</v>
      </c>
      <c r="AB155" s="43">
        <v>6.1976000000000002E-3</v>
      </c>
      <c r="AC155" s="43">
        <v>2.2263100000000001E-2</v>
      </c>
      <c r="AE155" s="43">
        <v>8.8188799999999998E-2</v>
      </c>
      <c r="AF155" s="43">
        <v>9.7853499999999996E-2</v>
      </c>
      <c r="AG155" t="s">
        <v>90</v>
      </c>
    </row>
    <row r="156" spans="3:33" x14ac:dyDescent="0.25">
      <c r="C156" s="14">
        <f t="shared" si="20"/>
        <v>16</v>
      </c>
      <c r="D156" s="41">
        <v>8</v>
      </c>
      <c r="E156" s="41">
        <f ca="1">OFFSET(Z$141, (ROWS(E$141:E156)*2)-2,)</f>
        <v>8</v>
      </c>
      <c r="F156" s="41">
        <v>17</v>
      </c>
      <c r="G156" s="41">
        <f ca="1">OFFSET(AA$141, (ROWS(G$141:G156)*2)-2,)</f>
        <v>17</v>
      </c>
      <c r="H156" s="40">
        <f>G135</f>
        <v>6.1975999999999976E-3</v>
      </c>
      <c r="I156" s="40">
        <f ca="1">OFFSET(AB$141, (ROWS(I$141:I156)*2)-2,)</f>
        <v>6.1976000000000002E-3</v>
      </c>
      <c r="J156" s="40">
        <f>J155</f>
        <v>2.2263100000000001E-2</v>
      </c>
      <c r="K156" s="40">
        <f ca="1">OFFSET(AC$141, (ROWS(K$141:K156)*2)-2,)</f>
        <v>2.2263100000000001E-2</v>
      </c>
      <c r="L156" s="40">
        <f>L154+J40</f>
        <v>7.5590400000000002E-2</v>
      </c>
      <c r="M156" s="40">
        <v>7.5590400000000002E-2</v>
      </c>
      <c r="N156" s="1">
        <v>8.8188799999999984E-2</v>
      </c>
      <c r="O156" s="1">
        <v>8.8188799999999998E-2</v>
      </c>
      <c r="P156" s="40" t="s">
        <v>91</v>
      </c>
      <c r="Q156" s="40" t="s">
        <v>91</v>
      </c>
      <c r="R156" s="13">
        <f t="shared" ca="1" si="13"/>
        <v>0</v>
      </c>
      <c r="S156" s="13">
        <f t="shared" ca="1" si="14"/>
        <v>0</v>
      </c>
      <c r="T156" s="13">
        <f t="shared" ca="1" si="15"/>
        <v>0</v>
      </c>
      <c r="U156" s="13">
        <f t="shared" ca="1" si="16"/>
        <v>0</v>
      </c>
      <c r="V156" s="13">
        <f t="shared" si="17"/>
        <v>0</v>
      </c>
      <c r="W156" s="13">
        <f t="shared" si="18"/>
        <v>0</v>
      </c>
      <c r="X156" t="b">
        <f t="shared" si="19"/>
        <v>1</v>
      </c>
      <c r="Z156">
        <v>0</v>
      </c>
      <c r="AE156" s="43">
        <v>7.5590400000000002E-2</v>
      </c>
      <c r="AF156" s="43">
        <v>8.8188799999999998E-2</v>
      </c>
      <c r="AG156" t="s">
        <v>91</v>
      </c>
    </row>
    <row r="157" spans="3:33" x14ac:dyDescent="0.25">
      <c r="C157" s="14">
        <f t="shared" si="20"/>
        <v>17</v>
      </c>
      <c r="D157" s="41">
        <v>9</v>
      </c>
      <c r="E157" s="41">
        <f ca="1">OFFSET(Z$141, (ROWS(E$141:E157)*2)-2,)</f>
        <v>9</v>
      </c>
      <c r="F157" s="41">
        <v>18</v>
      </c>
      <c r="G157" s="41">
        <f ca="1">OFFSET(AA$141, (ROWS(G$141:G157)*2)-2,)</f>
        <v>18</v>
      </c>
      <c r="H157" s="40">
        <f>E135</f>
        <v>5.0799999999999994E-3</v>
      </c>
      <c r="I157" s="40">
        <f ca="1">OFFSET(AB$141, (ROWS(I$141:I157)*2)-2,)</f>
        <v>5.0800000000000003E-3</v>
      </c>
      <c r="J157" s="40">
        <f>J156</f>
        <v>2.2263100000000001E-2</v>
      </c>
      <c r="K157" s="40">
        <f ca="1">OFFSET(AC$141, (ROWS(K$141:K157)*2)-2,)</f>
        <v>2.2263100000000001E-2</v>
      </c>
      <c r="L157" s="40">
        <f>L156 + J39/2 + J40/2</f>
        <v>9.7853499999999996E-2</v>
      </c>
      <c r="M157" s="40">
        <v>9.7853499999999996E-2</v>
      </c>
      <c r="N157" s="1">
        <v>8.8188799999999984E-2</v>
      </c>
      <c r="O157" s="1">
        <v>8.8188799999999998E-2</v>
      </c>
      <c r="P157" s="40" t="s">
        <v>91</v>
      </c>
      <c r="Q157" s="40" t="s">
        <v>91</v>
      </c>
      <c r="R157" s="13">
        <f t="shared" ca="1" si="13"/>
        <v>0</v>
      </c>
      <c r="S157" s="13">
        <f t="shared" ca="1" si="14"/>
        <v>0</v>
      </c>
      <c r="T157" s="13">
        <f t="shared" ca="1" si="15"/>
        <v>0</v>
      </c>
      <c r="U157" s="13">
        <f t="shared" ca="1" si="16"/>
        <v>0</v>
      </c>
      <c r="V157" s="13">
        <f t="shared" si="17"/>
        <v>0</v>
      </c>
      <c r="W157" s="13">
        <f t="shared" si="18"/>
        <v>0</v>
      </c>
      <c r="X157" t="b">
        <f t="shared" si="19"/>
        <v>1</v>
      </c>
      <c r="Z157">
        <v>5</v>
      </c>
      <c r="AA157">
        <v>6</v>
      </c>
      <c r="AB157" s="43">
        <v>5.0800000000000003E-3</v>
      </c>
      <c r="AC157" s="43">
        <v>2.5196799999999998E-2</v>
      </c>
      <c r="AE157" s="43">
        <v>9.7853499999999996E-2</v>
      </c>
      <c r="AF157" s="43">
        <v>8.8188799999999998E-2</v>
      </c>
      <c r="AG157" t="s">
        <v>91</v>
      </c>
    </row>
    <row r="158" spans="3:33" x14ac:dyDescent="0.25">
      <c r="C158" s="14">
        <f t="shared" si="20"/>
        <v>18</v>
      </c>
      <c r="D158" s="41">
        <f>D141+9</f>
        <v>10</v>
      </c>
      <c r="E158" s="41">
        <f ca="1">OFFSET(Z$141, (ROWS(E$141:E158)*2)-2,)</f>
        <v>10</v>
      </c>
      <c r="F158" s="41">
        <f>F141+9</f>
        <v>11</v>
      </c>
      <c r="G158" s="41">
        <f ca="1">OFFSET(AA$141, (ROWS(G$141:G158)*2)-2,)</f>
        <v>11</v>
      </c>
      <c r="H158" s="40">
        <f>G135</f>
        <v>6.1975999999999976E-3</v>
      </c>
      <c r="I158" s="40">
        <f ca="1">OFFSET(AB$141, (ROWS(I$141:I158)*2)-2,)</f>
        <v>6.1976000000000002E-3</v>
      </c>
      <c r="J158" s="40">
        <f>J155</f>
        <v>2.2263100000000001E-2</v>
      </c>
      <c r="K158" s="40">
        <f ca="1">OFFSET(AC$141, (ROWS(K$141:K158)*2)-2,)</f>
        <v>2.2263100000000001E-2</v>
      </c>
      <c r="L158" s="40">
        <v>-8.8188799999999998E-2</v>
      </c>
      <c r="M158" s="40">
        <v>-8.8188799999999998E-2</v>
      </c>
      <c r="N158" s="1">
        <f>N141-J39/2 - J40/2</f>
        <v>7.5590400000000002E-2</v>
      </c>
      <c r="O158" s="1">
        <v>7.5590400000000002E-2</v>
      </c>
      <c r="P158" s="40" t="s">
        <v>90</v>
      </c>
      <c r="Q158" s="40" t="s">
        <v>90</v>
      </c>
      <c r="R158" s="13">
        <f t="shared" ca="1" si="13"/>
        <v>0</v>
      </c>
      <c r="S158" s="13">
        <f t="shared" ca="1" si="14"/>
        <v>0</v>
      </c>
      <c r="T158" s="13">
        <f t="shared" ca="1" si="15"/>
        <v>0</v>
      </c>
      <c r="U158" s="13">
        <f t="shared" ca="1" si="16"/>
        <v>0</v>
      </c>
      <c r="V158" s="13">
        <f t="shared" si="17"/>
        <v>0</v>
      </c>
      <c r="W158" s="13">
        <f t="shared" si="18"/>
        <v>0</v>
      </c>
      <c r="X158" t="b">
        <f t="shared" si="19"/>
        <v>1</v>
      </c>
      <c r="Z158">
        <v>0</v>
      </c>
      <c r="AE158" s="43">
        <v>-8.8188799999999998E-2</v>
      </c>
      <c r="AF158" s="43">
        <v>7.5590400000000002E-2</v>
      </c>
      <c r="AG158" t="s">
        <v>90</v>
      </c>
    </row>
    <row r="159" spans="3:33" x14ac:dyDescent="0.25">
      <c r="C159" s="14">
        <f t="shared" si="20"/>
        <v>19</v>
      </c>
      <c r="D159" s="41">
        <f t="shared" ref="D159:F174" si="21">D142+9</f>
        <v>10</v>
      </c>
      <c r="E159" s="41">
        <f ca="1">OFFSET(Z$141, (ROWS(E$141:E159)*2)-2,)</f>
        <v>10</v>
      </c>
      <c r="F159" s="41">
        <f t="shared" ref="F159" si="22">F142+9</f>
        <v>19</v>
      </c>
      <c r="G159" s="41">
        <f ca="1">OFFSET(AA$141, (ROWS(G$141:G159)*2)-2,)</f>
        <v>19</v>
      </c>
      <c r="H159" s="40">
        <f>F135</f>
        <v>5.0799999999999994E-3</v>
      </c>
      <c r="I159" s="40">
        <f ca="1">OFFSET(AB$141, (ROWS(I$141:I159)*2)-2,)</f>
        <v>5.0800000000000003E-3</v>
      </c>
      <c r="J159" s="40">
        <f>J149</f>
        <v>2.5196799999999998E-2</v>
      </c>
      <c r="K159" s="40">
        <f ca="1">OFFSET(AC$141, (ROWS(K$141:K159)*2)-2,)</f>
        <v>2.5196799999999998E-2</v>
      </c>
      <c r="L159" s="40">
        <v>-9.7853499999999996E-2</v>
      </c>
      <c r="M159" s="40">
        <v>-9.7853499999999996E-2</v>
      </c>
      <c r="N159" s="1">
        <f>N142-J40</f>
        <v>6.2991999999999992E-2</v>
      </c>
      <c r="O159" s="1">
        <v>6.2992000000000006E-2</v>
      </c>
      <c r="P159" s="40" t="s">
        <v>91</v>
      </c>
      <c r="Q159" s="40" t="s">
        <v>91</v>
      </c>
      <c r="R159" s="13">
        <f t="shared" ca="1" si="13"/>
        <v>0</v>
      </c>
      <c r="S159" s="13">
        <f t="shared" ca="1" si="14"/>
        <v>0</v>
      </c>
      <c r="T159" s="13">
        <f t="shared" ca="1" si="15"/>
        <v>0</v>
      </c>
      <c r="U159" s="13">
        <f t="shared" ca="1" si="16"/>
        <v>0</v>
      </c>
      <c r="V159" s="13">
        <f t="shared" si="17"/>
        <v>0</v>
      </c>
      <c r="W159" s="13">
        <f t="shared" si="18"/>
        <v>0</v>
      </c>
      <c r="X159" t="b">
        <f t="shared" si="19"/>
        <v>1</v>
      </c>
      <c r="Z159">
        <v>5</v>
      </c>
      <c r="AA159">
        <v>14</v>
      </c>
      <c r="AB159" s="43">
        <v>6.1976000000000002E-3</v>
      </c>
      <c r="AC159" s="43">
        <v>2.2263100000000001E-2</v>
      </c>
      <c r="AE159" s="43">
        <v>-9.7853499999999996E-2</v>
      </c>
      <c r="AF159" s="43">
        <v>6.2992000000000006E-2</v>
      </c>
      <c r="AG159" t="s">
        <v>91</v>
      </c>
    </row>
    <row r="160" spans="3:33" x14ac:dyDescent="0.25">
      <c r="C160" s="14">
        <f t="shared" si="20"/>
        <v>20</v>
      </c>
      <c r="D160" s="41">
        <f t="shared" si="21"/>
        <v>11</v>
      </c>
      <c r="E160" s="41">
        <f ca="1">OFFSET(Z$141, (ROWS(E$141:E160)*2)-2,)</f>
        <v>11</v>
      </c>
      <c r="F160" s="41">
        <f t="shared" ref="F160" si="23">F143+9</f>
        <v>12</v>
      </c>
      <c r="G160" s="41">
        <f ca="1">OFFSET(AA$141, (ROWS(G$141:G160)*2)-2,)</f>
        <v>12</v>
      </c>
      <c r="H160" s="40">
        <f>I135</f>
        <v>4.8259999999999978E-3</v>
      </c>
      <c r="I160" s="40">
        <f ca="1">OFFSET(AB$141, (ROWS(I$141:I160)*2)-2,)</f>
        <v>4.8260000000000004E-3</v>
      </c>
      <c r="J160" s="40">
        <f>J159</f>
        <v>2.5196799999999998E-2</v>
      </c>
      <c r="K160" s="40">
        <f ca="1">OFFSET(AC$141, (ROWS(K$141:K160)*2)-2,)</f>
        <v>2.5196799999999998E-2</v>
      </c>
      <c r="L160" s="40">
        <v>-6.2991999999999992E-2</v>
      </c>
      <c r="M160" s="40">
        <v>-6.2992000000000006E-2</v>
      </c>
      <c r="N160" s="1">
        <f>N143 - J39/2 - J40/2</f>
        <v>7.5590400000000002E-2</v>
      </c>
      <c r="O160" s="1">
        <v>7.5590400000000002E-2</v>
      </c>
      <c r="P160" s="40" t="s">
        <v>90</v>
      </c>
      <c r="Q160" s="40" t="s">
        <v>90</v>
      </c>
      <c r="R160" s="13">
        <f t="shared" ca="1" si="13"/>
        <v>0</v>
      </c>
      <c r="S160" s="13">
        <f t="shared" ca="1" si="14"/>
        <v>0</v>
      </c>
      <c r="T160" s="13">
        <f t="shared" ca="1" si="15"/>
        <v>0</v>
      </c>
      <c r="U160" s="13">
        <f t="shared" ca="1" si="16"/>
        <v>0</v>
      </c>
      <c r="V160" s="13">
        <f t="shared" si="17"/>
        <v>0</v>
      </c>
      <c r="W160" s="13">
        <f t="shared" si="18"/>
        <v>0</v>
      </c>
      <c r="X160" t="b">
        <f t="shared" si="19"/>
        <v>1</v>
      </c>
      <c r="Z160">
        <v>0</v>
      </c>
      <c r="AE160" s="43">
        <v>-6.2992000000000006E-2</v>
      </c>
      <c r="AF160" s="43">
        <v>7.5590400000000002E-2</v>
      </c>
      <c r="AG160" t="s">
        <v>90</v>
      </c>
    </row>
    <row r="161" spans="3:33" x14ac:dyDescent="0.25">
      <c r="C161" s="14">
        <f t="shared" si="20"/>
        <v>21</v>
      </c>
      <c r="D161" s="41">
        <f t="shared" si="21"/>
        <v>11</v>
      </c>
      <c r="E161" s="41">
        <f ca="1">OFFSET(Z$141, (ROWS(E$141:E161)*2)-2,)</f>
        <v>11</v>
      </c>
      <c r="F161" s="41">
        <f t="shared" ref="F161" si="24">F144+9</f>
        <v>20</v>
      </c>
      <c r="G161" s="41">
        <f ca="1">OFFSET(AA$141, (ROWS(G$141:G161)*2)-2,)</f>
        <v>20</v>
      </c>
      <c r="H161" s="40">
        <f>I135</f>
        <v>4.8259999999999978E-3</v>
      </c>
      <c r="I161" s="40">
        <f ca="1">OFFSET(AB$141, (ROWS(I$141:I161)*2)-2,)</f>
        <v>4.8260000000000004E-3</v>
      </c>
      <c r="J161" s="40">
        <v>2.5196799999999998E-2</v>
      </c>
      <c r="K161" s="40">
        <f ca="1">OFFSET(AC$141, (ROWS(K$141:K161)*2)-2,)</f>
        <v>2.5196799999999998E-2</v>
      </c>
      <c r="L161" s="40">
        <v>-7.5590400000000002E-2</v>
      </c>
      <c r="M161" s="40">
        <v>-7.5590400000000002E-2</v>
      </c>
      <c r="N161" s="1">
        <f>N142-J40</f>
        <v>6.2991999999999992E-2</v>
      </c>
      <c r="O161" s="1">
        <v>6.2992000000000006E-2</v>
      </c>
      <c r="P161" s="40" t="s">
        <v>91</v>
      </c>
      <c r="Q161" s="40" t="s">
        <v>91</v>
      </c>
      <c r="R161" s="13">
        <f t="shared" ca="1" si="13"/>
        <v>0</v>
      </c>
      <c r="S161" s="13">
        <f t="shared" ca="1" si="14"/>
        <v>0</v>
      </c>
      <c r="T161" s="13">
        <f t="shared" ca="1" si="15"/>
        <v>0</v>
      </c>
      <c r="U161" s="13">
        <f t="shared" ca="1" si="16"/>
        <v>0</v>
      </c>
      <c r="V161" s="13">
        <f t="shared" si="17"/>
        <v>0</v>
      </c>
      <c r="W161" s="13">
        <f t="shared" si="18"/>
        <v>0</v>
      </c>
      <c r="X161" t="b">
        <f t="shared" si="19"/>
        <v>1</v>
      </c>
      <c r="Z161">
        <v>6</v>
      </c>
      <c r="AA161">
        <v>7</v>
      </c>
      <c r="AB161" s="43">
        <v>5.0800000000000003E-3</v>
      </c>
      <c r="AC161" s="43">
        <v>2.5196799999999998E-2</v>
      </c>
      <c r="AE161" s="43">
        <v>-7.5590400000000002E-2</v>
      </c>
      <c r="AF161" s="43">
        <v>6.2992000000000006E-2</v>
      </c>
      <c r="AG161" t="s">
        <v>91</v>
      </c>
    </row>
    <row r="162" spans="3:33" x14ac:dyDescent="0.25">
      <c r="C162" s="14">
        <f t="shared" si="20"/>
        <v>22</v>
      </c>
      <c r="D162" s="41">
        <f t="shared" si="21"/>
        <v>12</v>
      </c>
      <c r="E162" s="41">
        <f ca="1">OFFSET(Z$141, (ROWS(E$141:E162)*2)-2,)</f>
        <v>12</v>
      </c>
      <c r="F162" s="41">
        <f t="shared" ref="F162" si="25">F145+9</f>
        <v>13</v>
      </c>
      <c r="G162" s="41">
        <f ca="1">OFFSET(AA$141, (ROWS(G$141:G162)*2)-2,)</f>
        <v>13</v>
      </c>
      <c r="H162" s="40">
        <f>J135</f>
        <v>3.4543999999999981E-3</v>
      </c>
      <c r="I162" s="40">
        <f ca="1">OFFSET(AB$141, (ROWS(I$141:I162)*2)-2,)</f>
        <v>3.4543999999999998E-3</v>
      </c>
      <c r="J162" s="40">
        <v>2.5196799999999998E-2</v>
      </c>
      <c r="K162" s="40">
        <f ca="1">OFFSET(AC$141, (ROWS(K$141:K162)*2)-2,)</f>
        <v>2.5196799999999998E-2</v>
      </c>
      <c r="L162" s="40">
        <v>-3.7795199999999994E-2</v>
      </c>
      <c r="M162" s="40">
        <v>-3.7795200000000001E-2</v>
      </c>
      <c r="N162" s="1">
        <f>N141 -J39/2 - J40/2</f>
        <v>7.5590400000000002E-2</v>
      </c>
      <c r="O162" s="1">
        <v>7.5590400000000002E-2</v>
      </c>
      <c r="P162" s="40" t="s">
        <v>90</v>
      </c>
      <c r="Q162" s="40" t="s">
        <v>90</v>
      </c>
      <c r="R162" s="13">
        <f t="shared" ca="1" si="13"/>
        <v>0</v>
      </c>
      <c r="S162" s="13">
        <f t="shared" ca="1" si="14"/>
        <v>0</v>
      </c>
      <c r="T162" s="13">
        <f t="shared" ca="1" si="15"/>
        <v>0</v>
      </c>
      <c r="U162" s="13">
        <f t="shared" ca="1" si="16"/>
        <v>0</v>
      </c>
      <c r="V162" s="13">
        <f t="shared" si="17"/>
        <v>0</v>
      </c>
      <c r="W162" s="13">
        <f t="shared" si="18"/>
        <v>0</v>
      </c>
      <c r="X162" t="b">
        <f t="shared" si="19"/>
        <v>1</v>
      </c>
      <c r="Z162">
        <v>0</v>
      </c>
      <c r="AE162" s="43">
        <v>-3.7795200000000001E-2</v>
      </c>
      <c r="AF162" s="43">
        <v>7.5590400000000002E-2</v>
      </c>
      <c r="AG162" t="s">
        <v>90</v>
      </c>
    </row>
    <row r="163" spans="3:33" x14ac:dyDescent="0.25">
      <c r="C163" s="14">
        <f t="shared" si="20"/>
        <v>23</v>
      </c>
      <c r="D163" s="41">
        <f t="shared" si="21"/>
        <v>12</v>
      </c>
      <c r="E163" s="41">
        <f ca="1">OFFSET(Z$141, (ROWS(E$141:E163)*2)-2,)</f>
        <v>12</v>
      </c>
      <c r="F163" s="41">
        <f t="shared" ref="F163" si="26">F146+9</f>
        <v>21</v>
      </c>
      <c r="G163" s="41">
        <f ca="1">OFFSET(AA$141, (ROWS(G$141:G163)*2)-2,)</f>
        <v>21</v>
      </c>
      <c r="H163" s="40">
        <f>I135</f>
        <v>4.8259999999999978E-3</v>
      </c>
      <c r="I163" s="40">
        <f ca="1">OFFSET(AB$141, (ROWS(I$141:I163)*2)-2,)</f>
        <v>4.8260000000000004E-3</v>
      </c>
      <c r="J163" s="40">
        <v>2.5196799999999998E-2</v>
      </c>
      <c r="K163" s="40">
        <f ca="1">OFFSET(AC$141, (ROWS(K$141:K163)*2)-2,)</f>
        <v>2.5196799999999998E-2</v>
      </c>
      <c r="L163" s="40">
        <v>-5.0393600000000004E-2</v>
      </c>
      <c r="M163" s="40">
        <v>-5.0393599999999997E-2</v>
      </c>
      <c r="N163" s="1">
        <f>N142-J40</f>
        <v>6.2991999999999992E-2</v>
      </c>
      <c r="O163" s="1">
        <v>6.2992000000000006E-2</v>
      </c>
      <c r="P163" s="40" t="s">
        <v>91</v>
      </c>
      <c r="Q163" s="40" t="s">
        <v>91</v>
      </c>
      <c r="R163" s="13">
        <f t="shared" ca="1" si="13"/>
        <v>0</v>
      </c>
      <c r="S163" s="13">
        <f t="shared" ca="1" si="14"/>
        <v>0</v>
      </c>
      <c r="T163" s="13">
        <f t="shared" ca="1" si="15"/>
        <v>0</v>
      </c>
      <c r="U163" s="13">
        <f t="shared" ca="1" si="16"/>
        <v>0</v>
      </c>
      <c r="V163" s="13">
        <f t="shared" si="17"/>
        <v>0</v>
      </c>
      <c r="W163" s="13">
        <f t="shared" si="18"/>
        <v>0</v>
      </c>
      <c r="X163" t="b">
        <f t="shared" si="19"/>
        <v>1</v>
      </c>
      <c r="Z163">
        <v>6</v>
      </c>
      <c r="AA163">
        <v>15</v>
      </c>
      <c r="AB163" s="43">
        <v>6.1976000000000002E-3</v>
      </c>
      <c r="AC163" s="43">
        <v>2.2263100000000001E-2</v>
      </c>
      <c r="AE163" s="43">
        <v>-5.0393599999999997E-2</v>
      </c>
      <c r="AF163" s="43">
        <v>6.2992000000000006E-2</v>
      </c>
      <c r="AG163" t="s">
        <v>91</v>
      </c>
    </row>
    <row r="164" spans="3:33" x14ac:dyDescent="0.25">
      <c r="C164" s="14">
        <f t="shared" si="20"/>
        <v>24</v>
      </c>
      <c r="D164" s="41">
        <f t="shared" si="21"/>
        <v>13</v>
      </c>
      <c r="E164" s="41">
        <f ca="1">OFFSET(Z$141, (ROWS(E$141:E164)*2)-2,)</f>
        <v>13</v>
      </c>
      <c r="F164" s="41">
        <f t="shared" ref="F164" si="27">F147+9</f>
        <v>14</v>
      </c>
      <c r="G164" s="41">
        <f ca="1">OFFSET(AA$141, (ROWS(G$141:G164)*2)-2,)</f>
        <v>14</v>
      </c>
      <c r="H164" s="40">
        <f>H135</f>
        <v>6.1975999999999976E-3</v>
      </c>
      <c r="I164" s="40">
        <f ca="1">OFFSET(AB$141, (ROWS(I$141:I164)*2)-2,)</f>
        <v>6.1976000000000002E-3</v>
      </c>
      <c r="J164" s="40">
        <v>2.5196799999999998E-2</v>
      </c>
      <c r="K164" s="40">
        <f ca="1">OFFSET(AC$141, (ROWS(K$141:K164)*2)-2,)</f>
        <v>2.5196799999999998E-2</v>
      </c>
      <c r="L164" s="40">
        <v>-1.2598399999999996E-2</v>
      </c>
      <c r="M164" s="40">
        <v>-1.2598399999999999E-2</v>
      </c>
      <c r="N164" s="1">
        <f>N141 -J39/2 - J40/2</f>
        <v>7.5590400000000002E-2</v>
      </c>
      <c r="O164" s="1">
        <v>7.5590400000000002E-2</v>
      </c>
      <c r="P164" s="40" t="s">
        <v>90</v>
      </c>
      <c r="Q164" s="40" t="s">
        <v>90</v>
      </c>
      <c r="R164" s="13">
        <f t="shared" ca="1" si="13"/>
        <v>0</v>
      </c>
      <c r="S164" s="13">
        <f t="shared" ca="1" si="14"/>
        <v>0</v>
      </c>
      <c r="T164" s="13">
        <f t="shared" ca="1" si="15"/>
        <v>0</v>
      </c>
      <c r="U164" s="13">
        <f t="shared" ca="1" si="16"/>
        <v>0</v>
      </c>
      <c r="V164" s="13">
        <f t="shared" si="17"/>
        <v>0</v>
      </c>
      <c r="W164" s="13">
        <f t="shared" si="18"/>
        <v>0</v>
      </c>
      <c r="X164" t="b">
        <f t="shared" si="19"/>
        <v>1</v>
      </c>
      <c r="Z164">
        <v>0</v>
      </c>
      <c r="AE164" s="43">
        <v>-1.2598399999999999E-2</v>
      </c>
      <c r="AF164" s="43">
        <v>7.5590400000000002E-2</v>
      </c>
      <c r="AG164" t="s">
        <v>90</v>
      </c>
    </row>
    <row r="165" spans="3:33" x14ac:dyDescent="0.25">
      <c r="C165" s="14">
        <f t="shared" si="20"/>
        <v>25</v>
      </c>
      <c r="D165" s="41">
        <f t="shared" si="21"/>
        <v>13</v>
      </c>
      <c r="E165" s="41">
        <f ca="1">OFFSET(Z$141, (ROWS(E$141:E165)*2)-2,)</f>
        <v>13</v>
      </c>
      <c r="F165" s="41">
        <f t="shared" ref="F165" si="28">F148+9</f>
        <v>22</v>
      </c>
      <c r="G165" s="41">
        <f ca="1">OFFSET(AA$141, (ROWS(G$141:G165)*2)-2,)</f>
        <v>22</v>
      </c>
      <c r="H165" s="40">
        <f>H164</f>
        <v>6.1975999999999976E-3</v>
      </c>
      <c r="I165" s="40">
        <f ca="1">OFFSET(AB$141, (ROWS(I$141:I165)*2)-2,)</f>
        <v>6.1976000000000002E-3</v>
      </c>
      <c r="J165" s="40">
        <v>2.5196799999999998E-2</v>
      </c>
      <c r="K165" s="40">
        <f ca="1">OFFSET(AC$141, (ROWS(K$141:K165)*2)-2,)</f>
        <v>2.5196799999999998E-2</v>
      </c>
      <c r="L165" s="40">
        <v>-2.5196800000000005E-2</v>
      </c>
      <c r="M165" s="40">
        <v>-2.5196799999999998E-2</v>
      </c>
      <c r="N165" s="1">
        <f>N152-J40</f>
        <v>6.2991999999999992E-2</v>
      </c>
      <c r="O165" s="1">
        <v>6.2992000000000006E-2</v>
      </c>
      <c r="P165" s="40" t="s">
        <v>91</v>
      </c>
      <c r="Q165" s="40" t="s">
        <v>91</v>
      </c>
      <c r="R165" s="13">
        <f t="shared" ca="1" si="13"/>
        <v>0</v>
      </c>
      <c r="S165" s="13">
        <f t="shared" ca="1" si="14"/>
        <v>0</v>
      </c>
      <c r="T165" s="13">
        <f t="shared" ca="1" si="15"/>
        <v>0</v>
      </c>
      <c r="U165" s="13">
        <f t="shared" ca="1" si="16"/>
        <v>0</v>
      </c>
      <c r="V165" s="13">
        <f t="shared" si="17"/>
        <v>0</v>
      </c>
      <c r="W165" s="13">
        <f t="shared" si="18"/>
        <v>0</v>
      </c>
      <c r="X165" t="b">
        <f t="shared" si="19"/>
        <v>1</v>
      </c>
      <c r="Z165">
        <v>7</v>
      </c>
      <c r="AA165">
        <v>8</v>
      </c>
      <c r="AB165" s="43">
        <v>5.0800000000000003E-3</v>
      </c>
      <c r="AC165" s="43">
        <v>2.5196799999999998E-2</v>
      </c>
      <c r="AE165" s="43">
        <v>-2.5196799999999998E-2</v>
      </c>
      <c r="AF165" s="43">
        <v>6.2992000000000006E-2</v>
      </c>
      <c r="AG165" t="s">
        <v>91</v>
      </c>
    </row>
    <row r="166" spans="3:33" x14ac:dyDescent="0.25">
      <c r="C166" s="14">
        <f t="shared" si="20"/>
        <v>26</v>
      </c>
      <c r="D166" s="41">
        <f t="shared" si="21"/>
        <v>14</v>
      </c>
      <c r="E166" s="41">
        <f ca="1">OFFSET(Z$141, (ROWS(E$141:E166)*2)-2,)</f>
        <v>14</v>
      </c>
      <c r="F166" s="41">
        <f t="shared" ref="F166" si="29">F149+9</f>
        <v>15</v>
      </c>
      <c r="G166" s="41">
        <f ca="1">OFFSET(AA$141, (ROWS(G$141:G166)*2)-2,)</f>
        <v>15</v>
      </c>
      <c r="H166" s="40">
        <f>H164</f>
        <v>6.1975999999999976E-3</v>
      </c>
      <c r="I166" s="40">
        <f ca="1">OFFSET(AB$141, (ROWS(I$141:I166)*2)-2,)</f>
        <v>6.1976000000000002E-3</v>
      </c>
      <c r="J166" s="40">
        <v>2.5196799999999998E-2</v>
      </c>
      <c r="K166" s="40">
        <f ca="1">OFFSET(AC$141, (ROWS(K$141:K166)*2)-2,)</f>
        <v>2.5196799999999998E-2</v>
      </c>
      <c r="L166" s="40">
        <v>1.2598400000000003E-2</v>
      </c>
      <c r="M166" s="40">
        <v>1.2598399999999999E-2</v>
      </c>
      <c r="N166" s="1">
        <f>N164</f>
        <v>7.5590400000000002E-2</v>
      </c>
      <c r="O166" s="1">
        <v>7.5590400000000002E-2</v>
      </c>
      <c r="P166" s="40" t="s">
        <v>90</v>
      </c>
      <c r="Q166" s="40" t="s">
        <v>90</v>
      </c>
      <c r="R166" s="13">
        <f t="shared" ca="1" si="13"/>
        <v>0</v>
      </c>
      <c r="S166" s="13">
        <f t="shared" ca="1" si="14"/>
        <v>0</v>
      </c>
      <c r="T166" s="13">
        <f t="shared" ca="1" si="15"/>
        <v>0</v>
      </c>
      <c r="U166" s="13">
        <f t="shared" ca="1" si="16"/>
        <v>0</v>
      </c>
      <c r="V166" s="13">
        <f t="shared" si="17"/>
        <v>0</v>
      </c>
      <c r="W166" s="13">
        <f t="shared" si="18"/>
        <v>0</v>
      </c>
      <c r="X166" t="b">
        <f t="shared" si="19"/>
        <v>1</v>
      </c>
      <c r="Z166">
        <v>0</v>
      </c>
      <c r="AE166" s="43">
        <v>1.2598399999999999E-2</v>
      </c>
      <c r="AF166" s="43">
        <v>7.5590400000000002E-2</v>
      </c>
      <c r="AG166" t="s">
        <v>90</v>
      </c>
    </row>
    <row r="167" spans="3:33" x14ac:dyDescent="0.25">
      <c r="C167" s="14">
        <f t="shared" si="20"/>
        <v>27</v>
      </c>
      <c r="D167" s="41">
        <f t="shared" si="21"/>
        <v>14</v>
      </c>
      <c r="E167" s="41">
        <f ca="1">OFFSET(Z$141, (ROWS(E$141:E167)*2)-2,)</f>
        <v>14</v>
      </c>
      <c r="F167" s="41">
        <f t="shared" ref="F167" si="30">F150+9</f>
        <v>23</v>
      </c>
      <c r="G167" s="41">
        <f ca="1">OFFSET(AA$141, (ROWS(G$141:G167)*2)-2,)</f>
        <v>23</v>
      </c>
      <c r="H167" s="40">
        <f>H166</f>
        <v>6.1975999999999976E-3</v>
      </c>
      <c r="I167" s="40">
        <f ca="1">OFFSET(AB$141, (ROWS(I$141:I167)*2)-2,)</f>
        <v>6.1976000000000002E-3</v>
      </c>
      <c r="J167" s="40">
        <v>2.5196799999999998E-2</v>
      </c>
      <c r="K167" s="40">
        <f ca="1">OFFSET(AC$141, (ROWS(K$141:K167)*2)-2,)</f>
        <v>2.5196799999999998E-2</v>
      </c>
      <c r="L167" s="40">
        <v>0</v>
      </c>
      <c r="M167" s="40">
        <v>-6.9388940000000007E-18</v>
      </c>
      <c r="N167" s="1">
        <f>N165</f>
        <v>6.2991999999999992E-2</v>
      </c>
      <c r="O167" s="1">
        <v>6.2992000000000006E-2</v>
      </c>
      <c r="P167" s="40" t="s">
        <v>91</v>
      </c>
      <c r="Q167" s="40" t="s">
        <v>91</v>
      </c>
      <c r="R167" s="13">
        <f t="shared" ca="1" si="13"/>
        <v>0</v>
      </c>
      <c r="S167" s="13">
        <f t="shared" ca="1" si="14"/>
        <v>0</v>
      </c>
      <c r="T167" s="13">
        <f t="shared" ca="1" si="15"/>
        <v>0</v>
      </c>
      <c r="U167" s="13">
        <f t="shared" ca="1" si="16"/>
        <v>0</v>
      </c>
      <c r="V167" s="13">
        <f t="shared" si="17"/>
        <v>6.9388940000000007E-18</v>
      </c>
      <c r="W167" s="13">
        <f t="shared" si="18"/>
        <v>0</v>
      </c>
      <c r="X167" t="b">
        <f t="shared" si="19"/>
        <v>1</v>
      </c>
      <c r="Z167">
        <v>7</v>
      </c>
      <c r="AA167">
        <v>16</v>
      </c>
      <c r="AB167" s="43">
        <v>6.1976000000000002E-3</v>
      </c>
      <c r="AC167" s="43">
        <v>2.2263100000000001E-2</v>
      </c>
      <c r="AE167" s="43">
        <v>-6.9388940000000007E-18</v>
      </c>
      <c r="AF167" s="43">
        <v>6.2992000000000006E-2</v>
      </c>
      <c r="AG167" t="s">
        <v>91</v>
      </c>
    </row>
    <row r="168" spans="3:33" x14ac:dyDescent="0.25">
      <c r="C168" s="14">
        <f t="shared" si="20"/>
        <v>28</v>
      </c>
      <c r="D168" s="41">
        <f t="shared" si="21"/>
        <v>15</v>
      </c>
      <c r="E168" s="41">
        <f ca="1">OFFSET(Z$141, (ROWS(E$141:E168)*2)-2,)</f>
        <v>15</v>
      </c>
      <c r="F168" s="41">
        <f t="shared" ref="F168" si="31">F151+9</f>
        <v>16</v>
      </c>
      <c r="G168" s="41">
        <f ca="1">OFFSET(AA$141, (ROWS(G$141:G168)*2)-2,)</f>
        <v>16</v>
      </c>
      <c r="H168" s="40">
        <f>J135</f>
        <v>3.4543999999999981E-3</v>
      </c>
      <c r="I168" s="40">
        <f ca="1">OFFSET(AB$141, (ROWS(I$141:I168)*2)-2,)</f>
        <v>3.4543999999999998E-3</v>
      </c>
      <c r="J168" s="40">
        <v>2.5196799999999998E-2</v>
      </c>
      <c r="K168" s="40">
        <f ca="1">OFFSET(AC$141, (ROWS(K$141:K168)*2)-2,)</f>
        <v>2.5196799999999998E-2</v>
      </c>
      <c r="L168" s="40">
        <v>3.7795200000000001E-2</v>
      </c>
      <c r="M168" s="40">
        <v>3.7795200000000001E-2</v>
      </c>
      <c r="N168" s="1">
        <f>N166</f>
        <v>7.5590400000000002E-2</v>
      </c>
      <c r="O168" s="1">
        <v>7.5590400000000002E-2</v>
      </c>
      <c r="P168" s="40" t="s">
        <v>90</v>
      </c>
      <c r="Q168" s="40" t="s">
        <v>90</v>
      </c>
      <c r="R168" s="13">
        <f t="shared" ca="1" si="13"/>
        <v>0</v>
      </c>
      <c r="S168" s="13">
        <f t="shared" ca="1" si="14"/>
        <v>0</v>
      </c>
      <c r="T168" s="13">
        <f t="shared" ca="1" si="15"/>
        <v>0</v>
      </c>
      <c r="U168" s="13">
        <f t="shared" ca="1" si="16"/>
        <v>0</v>
      </c>
      <c r="V168" s="13">
        <f t="shared" si="17"/>
        <v>0</v>
      </c>
      <c r="W168" s="13">
        <f t="shared" si="18"/>
        <v>0</v>
      </c>
      <c r="X168" t="b">
        <f t="shared" si="19"/>
        <v>1</v>
      </c>
      <c r="Z168">
        <v>0</v>
      </c>
      <c r="AE168" s="43">
        <v>3.7795200000000001E-2</v>
      </c>
      <c r="AF168" s="43">
        <v>7.5590400000000002E-2</v>
      </c>
      <c r="AG168" t="s">
        <v>90</v>
      </c>
    </row>
    <row r="169" spans="3:33" x14ac:dyDescent="0.25">
      <c r="C169" s="14">
        <f t="shared" si="20"/>
        <v>29</v>
      </c>
      <c r="D169" s="41">
        <f t="shared" si="21"/>
        <v>15</v>
      </c>
      <c r="E169" s="41">
        <f ca="1">OFFSET(Z$141, (ROWS(E$141:E169)*2)-2,)</f>
        <v>15</v>
      </c>
      <c r="F169" s="41">
        <f t="shared" ref="F169" si="32">F152+9</f>
        <v>24</v>
      </c>
      <c r="G169" s="41">
        <f ca="1">OFFSET(AA$141, (ROWS(G$141:G169)*2)-2,)</f>
        <v>24</v>
      </c>
      <c r="H169" s="40">
        <f>H135</f>
        <v>6.1975999999999976E-3</v>
      </c>
      <c r="I169" s="40">
        <f ca="1">OFFSET(AB$141, (ROWS(I$141:I169)*2)-2,)</f>
        <v>6.1976000000000002E-3</v>
      </c>
      <c r="J169" s="40">
        <v>2.5196799999999998E-2</v>
      </c>
      <c r="K169" s="40">
        <f ca="1">OFFSET(AC$141, (ROWS(K$141:K169)*2)-2,)</f>
        <v>2.5196799999999998E-2</v>
      </c>
      <c r="L169" s="40">
        <v>2.5196799999999998E-2</v>
      </c>
      <c r="M169" s="40">
        <v>2.5196799999999998E-2</v>
      </c>
      <c r="N169" s="1">
        <f>N167</f>
        <v>6.2991999999999992E-2</v>
      </c>
      <c r="O169" s="1">
        <v>6.2992000000000006E-2</v>
      </c>
      <c r="P169" s="40" t="s">
        <v>91</v>
      </c>
      <c r="Q169" s="40" t="s">
        <v>91</v>
      </c>
      <c r="R169" s="13">
        <f t="shared" ca="1" si="13"/>
        <v>0</v>
      </c>
      <c r="S169" s="13">
        <f t="shared" ca="1" si="14"/>
        <v>0</v>
      </c>
      <c r="T169" s="13">
        <f t="shared" ca="1" si="15"/>
        <v>0</v>
      </c>
      <c r="U169" s="13">
        <f t="shared" ca="1" si="16"/>
        <v>0</v>
      </c>
      <c r="V169" s="13">
        <f t="shared" si="17"/>
        <v>0</v>
      </c>
      <c r="W169" s="13">
        <f t="shared" si="18"/>
        <v>0</v>
      </c>
      <c r="X169" t="b">
        <f t="shared" si="19"/>
        <v>1</v>
      </c>
      <c r="Z169">
        <v>8</v>
      </c>
      <c r="AA169">
        <v>9</v>
      </c>
      <c r="AB169" s="43">
        <v>5.0800000000000003E-3</v>
      </c>
      <c r="AC169" s="43">
        <v>2.2263100000000001E-2</v>
      </c>
      <c r="AE169" s="43">
        <v>2.5196799999999998E-2</v>
      </c>
      <c r="AF169" s="43">
        <v>6.2992000000000006E-2</v>
      </c>
      <c r="AG169" t="s">
        <v>91</v>
      </c>
    </row>
    <row r="170" spans="3:33" x14ac:dyDescent="0.25">
      <c r="C170" s="14">
        <f t="shared" si="20"/>
        <v>30</v>
      </c>
      <c r="D170" s="41">
        <f t="shared" si="21"/>
        <v>16</v>
      </c>
      <c r="E170" s="41">
        <f ca="1">OFFSET(Z$141, (ROWS(E$141:E170)*2)-2,)</f>
        <v>16</v>
      </c>
      <c r="F170" s="41">
        <f t="shared" ref="F170" si="33">F153+9</f>
        <v>17</v>
      </c>
      <c r="G170" s="41">
        <f ca="1">OFFSET(AA$141, (ROWS(G$141:G170)*2)-2,)</f>
        <v>17</v>
      </c>
      <c r="H170" s="40">
        <f>I135</f>
        <v>4.8259999999999978E-3</v>
      </c>
      <c r="I170" s="40">
        <f ca="1">OFFSET(AB$141, (ROWS(I$141:I170)*2)-2,)</f>
        <v>4.8260000000000004E-3</v>
      </c>
      <c r="J170" s="40">
        <v>2.5196799999999998E-2</v>
      </c>
      <c r="K170" s="40">
        <f ca="1">OFFSET(AC$141, (ROWS(K$141:K170)*2)-2,)</f>
        <v>2.5196799999999998E-2</v>
      </c>
      <c r="L170" s="40">
        <v>6.2991999999999992E-2</v>
      </c>
      <c r="M170" s="40">
        <v>6.2992000000000006E-2</v>
      </c>
      <c r="N170" s="1">
        <f>N168</f>
        <v>7.5590400000000002E-2</v>
      </c>
      <c r="O170" s="1">
        <v>7.5590400000000002E-2</v>
      </c>
      <c r="P170" s="40" t="s">
        <v>90</v>
      </c>
      <c r="Q170" s="40" t="s">
        <v>90</v>
      </c>
      <c r="R170" s="13">
        <f t="shared" ca="1" si="13"/>
        <v>0</v>
      </c>
      <c r="S170" s="13">
        <f t="shared" ca="1" si="14"/>
        <v>0</v>
      </c>
      <c r="T170" s="13">
        <f t="shared" ca="1" si="15"/>
        <v>0</v>
      </c>
      <c r="U170" s="13">
        <f t="shared" ca="1" si="16"/>
        <v>0</v>
      </c>
      <c r="V170" s="13">
        <f t="shared" si="17"/>
        <v>0</v>
      </c>
      <c r="W170" s="13">
        <f t="shared" si="18"/>
        <v>0</v>
      </c>
      <c r="X170" t="b">
        <f t="shared" si="19"/>
        <v>1</v>
      </c>
      <c r="Z170">
        <v>0</v>
      </c>
      <c r="AE170" s="43">
        <v>6.2992000000000006E-2</v>
      </c>
      <c r="AF170" s="43">
        <v>7.5590400000000002E-2</v>
      </c>
      <c r="AG170" t="s">
        <v>90</v>
      </c>
    </row>
    <row r="171" spans="3:33" x14ac:dyDescent="0.25">
      <c r="C171" s="14">
        <f t="shared" si="20"/>
        <v>31</v>
      </c>
      <c r="D171" s="41">
        <f t="shared" si="21"/>
        <v>16</v>
      </c>
      <c r="E171" s="41">
        <f ca="1">OFFSET(Z$141, (ROWS(E$141:E171)*2)-2,)</f>
        <v>16</v>
      </c>
      <c r="F171" s="41">
        <f t="shared" ref="F171" si="34">F154+9</f>
        <v>25</v>
      </c>
      <c r="G171" s="41">
        <f ca="1">OFFSET(AA$141, (ROWS(G$141:G171)*2)-2,)</f>
        <v>25</v>
      </c>
      <c r="H171" s="40">
        <f>H170</f>
        <v>4.8259999999999978E-3</v>
      </c>
      <c r="I171" s="40">
        <f ca="1">OFFSET(AB$141, (ROWS(I$141:I171)*2)-2,)</f>
        <v>4.8260000000000004E-3</v>
      </c>
      <c r="J171" s="40">
        <v>2.5196799999999998E-2</v>
      </c>
      <c r="K171" s="40">
        <f ca="1">OFFSET(AC$141, (ROWS(K$141:K171)*2)-2,)</f>
        <v>2.5196799999999998E-2</v>
      </c>
      <c r="L171" s="40">
        <v>5.0393599999999997E-2</v>
      </c>
      <c r="M171" s="40">
        <v>5.0393599999999997E-2</v>
      </c>
      <c r="N171" s="1">
        <f>N169</f>
        <v>6.2991999999999992E-2</v>
      </c>
      <c r="O171" s="1">
        <v>6.2992000000000006E-2</v>
      </c>
      <c r="P171" s="40" t="s">
        <v>91</v>
      </c>
      <c r="Q171" s="40" t="s">
        <v>91</v>
      </c>
      <c r="R171" s="13">
        <f t="shared" ca="1" si="13"/>
        <v>0</v>
      </c>
      <c r="S171" s="13">
        <f t="shared" ca="1" si="14"/>
        <v>0</v>
      </c>
      <c r="T171" s="13">
        <f t="shared" ca="1" si="15"/>
        <v>0</v>
      </c>
      <c r="U171" s="13">
        <f t="shared" ca="1" si="16"/>
        <v>0</v>
      </c>
      <c r="V171" s="13">
        <f t="shared" si="17"/>
        <v>0</v>
      </c>
      <c r="W171" s="13">
        <f t="shared" si="18"/>
        <v>0</v>
      </c>
      <c r="X171" t="b">
        <f t="shared" si="19"/>
        <v>1</v>
      </c>
      <c r="Z171">
        <v>8</v>
      </c>
      <c r="AA171">
        <v>17</v>
      </c>
      <c r="AB171" s="43">
        <v>6.1976000000000002E-3</v>
      </c>
      <c r="AC171" s="43">
        <v>2.2263100000000001E-2</v>
      </c>
      <c r="AE171" s="43">
        <v>5.0393599999999997E-2</v>
      </c>
      <c r="AF171" s="43">
        <v>6.2992000000000006E-2</v>
      </c>
      <c r="AG171" t="s">
        <v>91</v>
      </c>
    </row>
    <row r="172" spans="3:33" x14ac:dyDescent="0.25">
      <c r="C172" s="14">
        <f t="shared" si="20"/>
        <v>32</v>
      </c>
      <c r="D172" s="41">
        <f t="shared" si="21"/>
        <v>17</v>
      </c>
      <c r="E172" s="41">
        <f ca="1">OFFSET(Z$141, (ROWS(E$141:E172)*2)-2,)</f>
        <v>17</v>
      </c>
      <c r="F172" s="41">
        <f>F155+9</f>
        <v>18</v>
      </c>
      <c r="G172" s="41">
        <f ca="1">OFFSET(AA$141, (ROWS(G$141:G172)*2)-2,)</f>
        <v>18</v>
      </c>
      <c r="H172" s="40">
        <f>H135</f>
        <v>6.1975999999999976E-3</v>
      </c>
      <c r="I172" s="40">
        <f ca="1">OFFSET(AB$141, (ROWS(I$141:I172)*2)-2,)</f>
        <v>6.1976000000000002E-3</v>
      </c>
      <c r="J172" s="40">
        <f>J157</f>
        <v>2.2263100000000001E-2</v>
      </c>
      <c r="K172" s="40">
        <f ca="1">OFFSET(AC$141, (ROWS(K$141:K172)*2)-2,)</f>
        <v>2.2263100000000001E-2</v>
      </c>
      <c r="L172" s="40">
        <v>8.8188799999999984E-2</v>
      </c>
      <c r="M172" s="40">
        <v>8.8188799999999998E-2</v>
      </c>
      <c r="N172" s="1">
        <f>N170</f>
        <v>7.5590400000000002E-2</v>
      </c>
      <c r="O172" s="1">
        <v>7.5590400000000002E-2</v>
      </c>
      <c r="P172" s="40" t="s">
        <v>90</v>
      </c>
      <c r="Q172" s="40" t="s">
        <v>90</v>
      </c>
      <c r="R172" s="13">
        <f t="shared" ca="1" si="13"/>
        <v>0</v>
      </c>
      <c r="S172" s="13">
        <f t="shared" ca="1" si="14"/>
        <v>0</v>
      </c>
      <c r="T172" s="13">
        <f t="shared" ca="1" si="15"/>
        <v>0</v>
      </c>
      <c r="U172" s="13">
        <f t="shared" ca="1" si="16"/>
        <v>0</v>
      </c>
      <c r="V172" s="13">
        <f t="shared" si="17"/>
        <v>0</v>
      </c>
      <c r="W172" s="13">
        <f t="shared" si="18"/>
        <v>0</v>
      </c>
      <c r="X172" t="b">
        <f t="shared" si="19"/>
        <v>1</v>
      </c>
      <c r="Z172">
        <v>0</v>
      </c>
      <c r="AE172" s="43">
        <v>8.8188799999999998E-2</v>
      </c>
      <c r="AF172" s="43">
        <v>7.5590400000000002E-2</v>
      </c>
      <c r="AG172" t="s">
        <v>90</v>
      </c>
    </row>
    <row r="173" spans="3:33" x14ac:dyDescent="0.25">
      <c r="C173" s="14">
        <f t="shared" si="20"/>
        <v>33</v>
      </c>
      <c r="D173" s="41">
        <f t="shared" si="21"/>
        <v>17</v>
      </c>
      <c r="E173" s="41">
        <f ca="1">OFFSET(Z$141, (ROWS(E$141:E173)*2)-2,)</f>
        <v>17</v>
      </c>
      <c r="F173" s="41">
        <f t="shared" ref="F173" si="35">F156+9</f>
        <v>26</v>
      </c>
      <c r="G173" s="41">
        <f ca="1">OFFSET(AA$141, (ROWS(G$141:G173)*2)-2,)</f>
        <v>26</v>
      </c>
      <c r="H173" s="40">
        <f>I135</f>
        <v>4.8259999999999978E-3</v>
      </c>
      <c r="I173" s="40">
        <f ca="1">OFFSET(AB$141, (ROWS(I$141:I173)*2)-2,)</f>
        <v>4.8260000000000004E-3</v>
      </c>
      <c r="J173" s="40">
        <f>J171</f>
        <v>2.5196799999999998E-2</v>
      </c>
      <c r="K173" s="40">
        <f ca="1">OFFSET(AC$141, (ROWS(K$141:K173)*2)-2,)</f>
        <v>2.5196799999999998E-2</v>
      </c>
      <c r="L173" s="40">
        <v>7.5590400000000002E-2</v>
      </c>
      <c r="M173" s="40">
        <v>7.5590400000000002E-2</v>
      </c>
      <c r="N173" s="1">
        <f>N171</f>
        <v>6.2991999999999992E-2</v>
      </c>
      <c r="O173" s="1">
        <v>6.2992000000000006E-2</v>
      </c>
      <c r="P173" s="40" t="s">
        <v>91</v>
      </c>
      <c r="Q173" s="40" t="s">
        <v>91</v>
      </c>
      <c r="R173" s="13">
        <f t="shared" ca="1" si="13"/>
        <v>0</v>
      </c>
      <c r="S173" s="13">
        <f t="shared" ca="1" si="14"/>
        <v>0</v>
      </c>
      <c r="T173" s="13">
        <f t="shared" ca="1" si="15"/>
        <v>0</v>
      </c>
      <c r="U173" s="13">
        <f t="shared" ca="1" si="16"/>
        <v>0</v>
      </c>
      <c r="V173" s="13">
        <f t="shared" si="17"/>
        <v>0</v>
      </c>
      <c r="W173" s="13">
        <f t="shared" si="18"/>
        <v>0</v>
      </c>
      <c r="X173" t="b">
        <f t="shared" si="19"/>
        <v>1</v>
      </c>
      <c r="Z173">
        <v>9</v>
      </c>
      <c r="AA173">
        <v>18</v>
      </c>
      <c r="AB173" s="43">
        <v>5.0800000000000003E-3</v>
      </c>
      <c r="AC173" s="43">
        <v>2.2263100000000001E-2</v>
      </c>
      <c r="AE173" s="43">
        <v>7.5590400000000002E-2</v>
      </c>
      <c r="AF173" s="43">
        <v>6.2992000000000006E-2</v>
      </c>
      <c r="AG173" t="s">
        <v>91</v>
      </c>
    </row>
    <row r="174" spans="3:33" x14ac:dyDescent="0.25">
      <c r="C174" s="14">
        <f t="shared" si="20"/>
        <v>34</v>
      </c>
      <c r="D174" s="41">
        <f t="shared" si="21"/>
        <v>18</v>
      </c>
      <c r="E174" s="41">
        <f ca="1">OFFSET(Z$141, (ROWS(E$141:E174)*2)-2,)</f>
        <v>18</v>
      </c>
      <c r="F174" s="41">
        <f t="shared" ref="F174" si="36">F157+9</f>
        <v>27</v>
      </c>
      <c r="G174" s="41">
        <f ca="1">OFFSET(AA$141, (ROWS(G$141:G174)*2)-2,)</f>
        <v>27</v>
      </c>
      <c r="H174" s="40">
        <f>F135</f>
        <v>5.0799999999999994E-3</v>
      </c>
      <c r="I174" s="40">
        <f ca="1">OFFSET(AB$141, (ROWS(I$141:I174)*2)-2,)</f>
        <v>5.0800000000000003E-3</v>
      </c>
      <c r="J174" s="40">
        <f>J173</f>
        <v>2.5196799999999998E-2</v>
      </c>
      <c r="K174" s="40">
        <f ca="1">OFFSET(AC$141, (ROWS(K$141:K174)*2)-2,)</f>
        <v>2.5196799999999998E-2</v>
      </c>
      <c r="L174" s="40">
        <v>9.7853499999999996E-2</v>
      </c>
      <c r="M174" s="40">
        <v>9.7853499999999996E-2</v>
      </c>
      <c r="N174" s="1">
        <f>N173</f>
        <v>6.2991999999999992E-2</v>
      </c>
      <c r="O174" s="1">
        <v>6.2992000000000006E-2</v>
      </c>
      <c r="P174" s="40" t="s">
        <v>91</v>
      </c>
      <c r="Q174" s="40" t="s">
        <v>91</v>
      </c>
      <c r="R174" s="13">
        <f t="shared" ca="1" si="13"/>
        <v>0</v>
      </c>
      <c r="S174" s="13">
        <f t="shared" ca="1" si="14"/>
        <v>0</v>
      </c>
      <c r="T174" s="13">
        <f t="shared" ca="1" si="15"/>
        <v>0</v>
      </c>
      <c r="U174" s="13">
        <f t="shared" ca="1" si="16"/>
        <v>0</v>
      </c>
      <c r="V174" s="13">
        <f t="shared" si="17"/>
        <v>0</v>
      </c>
      <c r="W174" s="13">
        <f t="shared" si="18"/>
        <v>0</v>
      </c>
      <c r="X174" t="b">
        <f t="shared" si="19"/>
        <v>1</v>
      </c>
      <c r="Z174">
        <v>0</v>
      </c>
      <c r="AE174" s="43">
        <v>9.7853499999999996E-2</v>
      </c>
      <c r="AF174" s="43">
        <v>6.2992000000000006E-2</v>
      </c>
      <c r="AG174" t="s">
        <v>91</v>
      </c>
    </row>
    <row r="175" spans="3:33" x14ac:dyDescent="0.25">
      <c r="C175" s="14">
        <f t="shared" si="20"/>
        <v>35</v>
      </c>
      <c r="D175" s="41">
        <f t="shared" ref="D175" si="37">D158+9</f>
        <v>19</v>
      </c>
      <c r="E175" s="41">
        <f ca="1">OFFSET(Z$141, (ROWS(E$141:E175)*2)-2,)</f>
        <v>19</v>
      </c>
      <c r="F175" s="41">
        <f t="shared" ref="F175" si="38">F158+9</f>
        <v>20</v>
      </c>
      <c r="G175" s="41">
        <f ca="1">OFFSET(AA$141, (ROWS(G$141:G175)*2)-2,)</f>
        <v>20</v>
      </c>
      <c r="H175" s="40">
        <f>H135</f>
        <v>6.1975999999999976E-3</v>
      </c>
      <c r="I175" s="40">
        <f ca="1">OFFSET(AB$141, (ROWS(I$141:I175)*2)-2,)</f>
        <v>6.1976000000000002E-3</v>
      </c>
      <c r="J175" s="40">
        <f>J172</f>
        <v>2.2263100000000001E-2</v>
      </c>
      <c r="K175" s="40">
        <f ca="1">OFFSET(AC$141, (ROWS(K$141:K175)*2)-2,)</f>
        <v>2.2263100000000001E-2</v>
      </c>
      <c r="L175" s="40">
        <v>-8.8188799999999998E-2</v>
      </c>
      <c r="M175" s="40">
        <v>-8.8188799999999998E-2</v>
      </c>
      <c r="N175" s="1">
        <f>N158-$J$40</f>
        <v>5.0393600000000004E-2</v>
      </c>
      <c r="O175" s="1">
        <v>5.0393599999999997E-2</v>
      </c>
      <c r="P175" s="40" t="s">
        <v>90</v>
      </c>
      <c r="Q175" s="40" t="s">
        <v>90</v>
      </c>
      <c r="R175" s="13">
        <f t="shared" ca="1" si="13"/>
        <v>0</v>
      </c>
      <c r="S175" s="13">
        <f t="shared" ca="1" si="14"/>
        <v>0</v>
      </c>
      <c r="T175" s="13">
        <f t="shared" ca="1" si="15"/>
        <v>0</v>
      </c>
      <c r="U175" s="13">
        <f t="shared" ca="1" si="16"/>
        <v>0</v>
      </c>
      <c r="V175" s="13">
        <f t="shared" si="17"/>
        <v>0</v>
      </c>
      <c r="W175" s="13">
        <f t="shared" si="18"/>
        <v>0</v>
      </c>
      <c r="X175" t="b">
        <f t="shared" si="19"/>
        <v>1</v>
      </c>
      <c r="Z175">
        <v>10</v>
      </c>
      <c r="AA175">
        <v>11</v>
      </c>
      <c r="AB175" s="43">
        <v>6.1976000000000002E-3</v>
      </c>
      <c r="AC175" s="43">
        <v>2.2263100000000001E-2</v>
      </c>
      <c r="AE175" s="43">
        <v>-8.8188799999999998E-2</v>
      </c>
      <c r="AF175" s="43">
        <v>5.0393599999999997E-2</v>
      </c>
      <c r="AG175" t="s">
        <v>90</v>
      </c>
    </row>
    <row r="176" spans="3:33" x14ac:dyDescent="0.25">
      <c r="C176" s="14">
        <f t="shared" si="20"/>
        <v>36</v>
      </c>
      <c r="D176" s="41">
        <f t="shared" ref="D176" si="39">D159+9</f>
        <v>19</v>
      </c>
      <c r="E176" s="41">
        <f ca="1">OFFSET(Z$141, (ROWS(E$141:E176)*2)-2,)</f>
        <v>19</v>
      </c>
      <c r="F176" s="41">
        <f t="shared" ref="F176" si="40">F159+9</f>
        <v>28</v>
      </c>
      <c r="G176" s="41">
        <f ca="1">OFFSET(AA$141, (ROWS(G$141:G176)*2)-2,)</f>
        <v>28</v>
      </c>
      <c r="H176" s="40">
        <f>H174</f>
        <v>5.0799999999999994E-3</v>
      </c>
      <c r="I176" s="40">
        <f ca="1">OFFSET(AB$141, (ROWS(I$141:I176)*2)-2,)</f>
        <v>5.0800000000000003E-3</v>
      </c>
      <c r="J176" s="40">
        <f>J174</f>
        <v>2.5196799999999998E-2</v>
      </c>
      <c r="K176" s="40">
        <f ca="1">OFFSET(AC$141, (ROWS(K$141:K176)*2)-2,)</f>
        <v>2.5196799999999998E-2</v>
      </c>
      <c r="L176" s="40">
        <v>-9.7853499999999996E-2</v>
      </c>
      <c r="M176" s="40">
        <v>-9.7853499999999996E-2</v>
      </c>
      <c r="N176" s="1">
        <f>N159-$J$40</f>
        <v>3.7795199999999994E-2</v>
      </c>
      <c r="O176" s="1">
        <v>3.7795200000000001E-2</v>
      </c>
      <c r="P176" s="40" t="s">
        <v>91</v>
      </c>
      <c r="Q176" s="40" t="s">
        <v>91</v>
      </c>
      <c r="R176" s="13">
        <f t="shared" ca="1" si="13"/>
        <v>0</v>
      </c>
      <c r="S176" s="13">
        <f t="shared" ca="1" si="14"/>
        <v>0</v>
      </c>
      <c r="T176" s="13">
        <f t="shared" ca="1" si="15"/>
        <v>0</v>
      </c>
      <c r="U176" s="13">
        <f t="shared" ca="1" si="16"/>
        <v>0</v>
      </c>
      <c r="V176" s="13">
        <f t="shared" si="17"/>
        <v>0</v>
      </c>
      <c r="W176" s="13">
        <f t="shared" si="18"/>
        <v>0</v>
      </c>
      <c r="X176" t="b">
        <f t="shared" si="19"/>
        <v>1</v>
      </c>
      <c r="Z176">
        <v>0</v>
      </c>
      <c r="AE176" s="43">
        <v>-9.7853499999999996E-2</v>
      </c>
      <c r="AF176" s="43">
        <v>3.7795200000000001E-2</v>
      </c>
      <c r="AG176" t="s">
        <v>91</v>
      </c>
    </row>
    <row r="177" spans="3:33" x14ac:dyDescent="0.25">
      <c r="C177" s="14">
        <f t="shared" si="20"/>
        <v>37</v>
      </c>
      <c r="D177" s="41">
        <f t="shared" ref="D177" si="41">D160+9</f>
        <v>20</v>
      </c>
      <c r="E177" s="41">
        <f ca="1">OFFSET(Z$141, (ROWS(E$141:E177)*2)-2,)</f>
        <v>20</v>
      </c>
      <c r="F177" s="41">
        <f t="shared" ref="F177" si="42">F160+9</f>
        <v>21</v>
      </c>
      <c r="G177" s="41">
        <f ca="1">OFFSET(AA$141, (ROWS(G$141:G177)*2)-2,)</f>
        <v>21</v>
      </c>
      <c r="H177" s="40">
        <f>I135</f>
        <v>4.8259999999999978E-3</v>
      </c>
      <c r="I177" s="40">
        <f ca="1">OFFSET(AB$141, (ROWS(I$141:I177)*2)-2,)</f>
        <v>4.8260000000000004E-3</v>
      </c>
      <c r="J177" s="40">
        <f>J176</f>
        <v>2.5196799999999998E-2</v>
      </c>
      <c r="K177" s="40">
        <f ca="1">OFFSET(AC$141, (ROWS(K$141:K177)*2)-2,)</f>
        <v>2.5196799999999998E-2</v>
      </c>
      <c r="L177" s="40">
        <v>-6.2991999999999992E-2</v>
      </c>
      <c r="M177" s="40">
        <v>-6.2992000000000006E-2</v>
      </c>
      <c r="N177" s="1">
        <f>N175</f>
        <v>5.0393600000000004E-2</v>
      </c>
      <c r="O177" s="1">
        <v>5.0393599999999997E-2</v>
      </c>
      <c r="P177" s="40" t="s">
        <v>90</v>
      </c>
      <c r="Q177" s="40" t="s">
        <v>90</v>
      </c>
      <c r="R177" s="13">
        <f t="shared" ca="1" si="13"/>
        <v>0</v>
      </c>
      <c r="S177" s="13">
        <f t="shared" ca="1" si="14"/>
        <v>0</v>
      </c>
      <c r="T177" s="13">
        <f t="shared" ca="1" si="15"/>
        <v>0</v>
      </c>
      <c r="U177" s="13">
        <f t="shared" ca="1" si="16"/>
        <v>0</v>
      </c>
      <c r="V177" s="13">
        <f t="shared" si="17"/>
        <v>0</v>
      </c>
      <c r="W177" s="13">
        <f t="shared" si="18"/>
        <v>0</v>
      </c>
      <c r="X177" t="b">
        <f t="shared" si="19"/>
        <v>1</v>
      </c>
      <c r="Z177">
        <v>10</v>
      </c>
      <c r="AA177">
        <v>19</v>
      </c>
      <c r="AB177" s="43">
        <v>5.0800000000000003E-3</v>
      </c>
      <c r="AC177" s="43">
        <v>2.5196799999999998E-2</v>
      </c>
      <c r="AE177" s="43">
        <v>-6.2992000000000006E-2</v>
      </c>
      <c r="AF177" s="43">
        <v>5.0393599999999997E-2</v>
      </c>
      <c r="AG177" t="s">
        <v>90</v>
      </c>
    </row>
    <row r="178" spans="3:33" x14ac:dyDescent="0.25">
      <c r="C178" s="14">
        <f t="shared" si="20"/>
        <v>38</v>
      </c>
      <c r="D178" s="41">
        <f t="shared" ref="D178" si="43">D161+9</f>
        <v>20</v>
      </c>
      <c r="E178" s="41">
        <f ca="1">OFFSET(Z$141, (ROWS(E$141:E178)*2)-2,)</f>
        <v>20</v>
      </c>
      <c r="F178" s="41">
        <f t="shared" ref="F178" si="44">F161+9</f>
        <v>29</v>
      </c>
      <c r="G178" s="41">
        <f ca="1">OFFSET(AA$141, (ROWS(G$141:G178)*2)-2,)</f>
        <v>29</v>
      </c>
      <c r="H178" s="40">
        <f>J135</f>
        <v>3.4543999999999981E-3</v>
      </c>
      <c r="I178" s="40">
        <f ca="1">OFFSET(AB$141, (ROWS(I$141:I178)*2)-2,)</f>
        <v>3.4543999999999998E-3</v>
      </c>
      <c r="J178" s="40">
        <f>J177</f>
        <v>2.5196799999999998E-2</v>
      </c>
      <c r="K178" s="40">
        <f ca="1">OFFSET(AC$141, (ROWS(K$141:K178)*2)-2,)</f>
        <v>2.5196799999999998E-2</v>
      </c>
      <c r="L178" s="40">
        <v>-7.5590400000000002E-2</v>
      </c>
      <c r="M178" s="40">
        <v>-7.5590400000000002E-2</v>
      </c>
      <c r="N178" s="1">
        <f>N176</f>
        <v>3.7795199999999994E-2</v>
      </c>
      <c r="O178" s="1">
        <v>3.7795200000000001E-2</v>
      </c>
      <c r="P178" s="40" t="s">
        <v>91</v>
      </c>
      <c r="Q178" s="40" t="s">
        <v>91</v>
      </c>
      <c r="R178" s="13">
        <f t="shared" ca="1" si="13"/>
        <v>0</v>
      </c>
      <c r="S178" s="13">
        <f t="shared" ca="1" si="14"/>
        <v>0</v>
      </c>
      <c r="T178" s="13">
        <f t="shared" ca="1" si="15"/>
        <v>0</v>
      </c>
      <c r="U178" s="13">
        <f t="shared" ca="1" si="16"/>
        <v>0</v>
      </c>
      <c r="V178" s="13">
        <f t="shared" si="17"/>
        <v>0</v>
      </c>
      <c r="W178" s="13">
        <f t="shared" si="18"/>
        <v>0</v>
      </c>
      <c r="X178" t="b">
        <f t="shared" si="19"/>
        <v>1</v>
      </c>
      <c r="Z178">
        <v>0</v>
      </c>
      <c r="AE178" s="43">
        <v>-7.5590400000000002E-2</v>
      </c>
      <c r="AF178" s="43">
        <v>3.7795200000000001E-2</v>
      </c>
      <c r="AG178" t="s">
        <v>91</v>
      </c>
    </row>
    <row r="179" spans="3:33" x14ac:dyDescent="0.25">
      <c r="C179" s="14">
        <f t="shared" si="20"/>
        <v>39</v>
      </c>
      <c r="D179" s="41">
        <f t="shared" ref="D179" si="45">D162+9</f>
        <v>21</v>
      </c>
      <c r="E179" s="41">
        <f ca="1">OFFSET(Z$141, (ROWS(E$141:E179)*2)-2,)</f>
        <v>21</v>
      </c>
      <c r="F179" s="41">
        <f t="shared" ref="F179" si="46">F162+9</f>
        <v>22</v>
      </c>
      <c r="G179" s="41">
        <f ca="1">OFFSET(AA$141, (ROWS(G$141:G179)*2)-2,)</f>
        <v>22</v>
      </c>
      <c r="H179" s="40">
        <f>H177</f>
        <v>4.8259999999999978E-3</v>
      </c>
      <c r="I179" s="40">
        <f ca="1">OFFSET(AB$141, (ROWS(I$141:I179)*2)-2,)</f>
        <v>4.8260000000000004E-3</v>
      </c>
      <c r="J179" s="40">
        <f>J178</f>
        <v>2.5196799999999998E-2</v>
      </c>
      <c r="K179" s="40">
        <f ca="1">OFFSET(AC$141, (ROWS(K$141:K179)*2)-2,)</f>
        <v>2.5196799999999998E-2</v>
      </c>
      <c r="L179" s="40">
        <v>-3.7795199999999994E-2</v>
      </c>
      <c r="M179" s="40">
        <v>-3.7795200000000001E-2</v>
      </c>
      <c r="N179" s="1">
        <f>N177</f>
        <v>5.0393600000000004E-2</v>
      </c>
      <c r="O179" s="1">
        <v>5.0393599999999997E-2</v>
      </c>
      <c r="P179" s="40" t="s">
        <v>90</v>
      </c>
      <c r="Q179" s="40" t="s">
        <v>90</v>
      </c>
      <c r="R179" s="13">
        <f t="shared" ca="1" si="13"/>
        <v>0</v>
      </c>
      <c r="S179" s="13">
        <f t="shared" ca="1" si="14"/>
        <v>0</v>
      </c>
      <c r="T179" s="13">
        <f t="shared" ca="1" si="15"/>
        <v>0</v>
      </c>
      <c r="U179" s="13">
        <f t="shared" ca="1" si="16"/>
        <v>0</v>
      </c>
      <c r="V179" s="13">
        <f t="shared" si="17"/>
        <v>0</v>
      </c>
      <c r="W179" s="13">
        <f t="shared" si="18"/>
        <v>0</v>
      </c>
      <c r="X179" t="b">
        <f t="shared" si="19"/>
        <v>1</v>
      </c>
      <c r="Z179">
        <v>11</v>
      </c>
      <c r="AA179">
        <v>12</v>
      </c>
      <c r="AB179" s="43">
        <v>4.8260000000000004E-3</v>
      </c>
      <c r="AC179" s="43">
        <v>2.5196799999999998E-2</v>
      </c>
      <c r="AE179" s="43">
        <v>-3.7795200000000001E-2</v>
      </c>
      <c r="AF179" s="43">
        <v>5.0393599999999997E-2</v>
      </c>
      <c r="AG179" t="s">
        <v>90</v>
      </c>
    </row>
    <row r="180" spans="3:33" x14ac:dyDescent="0.25">
      <c r="C180" s="14">
        <f t="shared" si="20"/>
        <v>40</v>
      </c>
      <c r="D180" s="41">
        <f t="shared" ref="D180" si="47">D163+9</f>
        <v>21</v>
      </c>
      <c r="E180" s="41">
        <f ca="1">OFFSET(Z$141, (ROWS(E$141:E180)*2)-2,)</f>
        <v>21</v>
      </c>
      <c r="F180" s="41">
        <f t="shared" ref="F180" si="48">F163+9</f>
        <v>30</v>
      </c>
      <c r="G180" s="41">
        <f ca="1">OFFSET(AA$141, (ROWS(G$141:G180)*2)-2,)</f>
        <v>30</v>
      </c>
      <c r="H180" s="40">
        <f>H179</f>
        <v>4.8259999999999978E-3</v>
      </c>
      <c r="I180" s="40">
        <f ca="1">OFFSET(AB$141, (ROWS(I$141:I180)*2)-2,)</f>
        <v>4.8260000000000004E-3</v>
      </c>
      <c r="J180" s="40">
        <f>J179</f>
        <v>2.5196799999999998E-2</v>
      </c>
      <c r="K180" s="40">
        <f ca="1">OFFSET(AC$141, (ROWS(K$141:K180)*2)-2,)</f>
        <v>2.5196799999999998E-2</v>
      </c>
      <c r="L180" s="40">
        <v>-5.0393600000000004E-2</v>
      </c>
      <c r="M180" s="40">
        <v>-5.0393599999999997E-2</v>
      </c>
      <c r="N180" s="1">
        <f>N178</f>
        <v>3.7795199999999994E-2</v>
      </c>
      <c r="O180" s="1">
        <v>3.7795200000000001E-2</v>
      </c>
      <c r="P180" s="40" t="s">
        <v>91</v>
      </c>
      <c r="Q180" s="40" t="s">
        <v>91</v>
      </c>
      <c r="R180" s="13">
        <f t="shared" ca="1" si="13"/>
        <v>0</v>
      </c>
      <c r="S180" s="13">
        <f t="shared" ca="1" si="14"/>
        <v>0</v>
      </c>
      <c r="T180" s="13">
        <f t="shared" ca="1" si="15"/>
        <v>0</v>
      </c>
      <c r="U180" s="13">
        <f t="shared" ca="1" si="16"/>
        <v>0</v>
      </c>
      <c r="V180" s="13">
        <f t="shared" si="17"/>
        <v>0</v>
      </c>
      <c r="W180" s="13">
        <f t="shared" si="18"/>
        <v>0</v>
      </c>
      <c r="X180" t="b">
        <f t="shared" si="19"/>
        <v>1</v>
      </c>
      <c r="Z180">
        <v>0</v>
      </c>
      <c r="AE180" s="43">
        <v>-5.0393599999999997E-2</v>
      </c>
      <c r="AF180" s="43">
        <v>3.7795200000000001E-2</v>
      </c>
      <c r="AG180" t="s">
        <v>91</v>
      </c>
    </row>
    <row r="181" spans="3:33" x14ac:dyDescent="0.25">
      <c r="C181" s="14">
        <f t="shared" si="20"/>
        <v>41</v>
      </c>
      <c r="D181" s="41">
        <f t="shared" ref="D181" si="49">D164+9</f>
        <v>22</v>
      </c>
      <c r="E181" s="41">
        <f ca="1">OFFSET(Z$141, (ROWS(E$141:E181)*2)-2,)</f>
        <v>22</v>
      </c>
      <c r="F181" s="41">
        <f t="shared" ref="F181" si="50">F164+9</f>
        <v>23</v>
      </c>
      <c r="G181" s="41">
        <f ca="1">OFFSET(AA$141, (ROWS(G$141:G181)*2)-2,)</f>
        <v>23</v>
      </c>
      <c r="H181" s="40">
        <f>H135</f>
        <v>6.1975999999999976E-3</v>
      </c>
      <c r="I181" s="40">
        <f ca="1">OFFSET(AB$141, (ROWS(I$141:I181)*2)-2,)</f>
        <v>6.1976000000000002E-3</v>
      </c>
      <c r="J181" s="40">
        <f>J180</f>
        <v>2.5196799999999998E-2</v>
      </c>
      <c r="K181" s="40">
        <f ca="1">OFFSET(AC$141, (ROWS(K$141:K181)*2)-2,)</f>
        <v>2.5196799999999998E-2</v>
      </c>
      <c r="L181" s="40">
        <v>-1.2598399999999996E-2</v>
      </c>
      <c r="M181" s="40">
        <v>-1.2598399999999999E-2</v>
      </c>
      <c r="N181" s="1">
        <f>N179</f>
        <v>5.0393600000000004E-2</v>
      </c>
      <c r="O181" s="1">
        <v>5.0393599999999997E-2</v>
      </c>
      <c r="P181" s="40" t="s">
        <v>90</v>
      </c>
      <c r="Q181" s="40" t="s">
        <v>90</v>
      </c>
      <c r="R181" s="13">
        <f t="shared" ca="1" si="13"/>
        <v>0</v>
      </c>
      <c r="S181" s="13">
        <f t="shared" ca="1" si="14"/>
        <v>0</v>
      </c>
      <c r="T181" s="13">
        <f t="shared" ca="1" si="15"/>
        <v>0</v>
      </c>
      <c r="U181" s="13">
        <f t="shared" ca="1" si="16"/>
        <v>0</v>
      </c>
      <c r="V181" s="13">
        <f t="shared" si="17"/>
        <v>0</v>
      </c>
      <c r="W181" s="13">
        <f t="shared" si="18"/>
        <v>0</v>
      </c>
      <c r="X181" t="b">
        <f t="shared" si="19"/>
        <v>1</v>
      </c>
      <c r="Z181">
        <v>11</v>
      </c>
      <c r="AA181">
        <v>20</v>
      </c>
      <c r="AB181" s="43">
        <v>4.8260000000000004E-3</v>
      </c>
      <c r="AC181" s="43">
        <v>2.5196799999999998E-2</v>
      </c>
      <c r="AE181" s="43">
        <v>-1.2598399999999999E-2</v>
      </c>
      <c r="AF181" s="43">
        <v>5.0393599999999997E-2</v>
      </c>
      <c r="AG181" t="s">
        <v>90</v>
      </c>
    </row>
    <row r="182" spans="3:33" x14ac:dyDescent="0.25">
      <c r="C182" s="14">
        <f t="shared" si="20"/>
        <v>42</v>
      </c>
      <c r="D182" s="41">
        <f t="shared" ref="D182" si="51">D165+9</f>
        <v>22</v>
      </c>
      <c r="E182" s="41">
        <f ca="1">OFFSET(Z$141, (ROWS(E$141:E182)*2)-2,)</f>
        <v>22</v>
      </c>
      <c r="F182" s="41">
        <f t="shared" ref="F182" si="52">F165+9</f>
        <v>31</v>
      </c>
      <c r="G182" s="41">
        <f ca="1">OFFSET(AA$141, (ROWS(G$141:G182)*2)-2,)</f>
        <v>31</v>
      </c>
      <c r="H182" s="40">
        <f>I135</f>
        <v>4.8259999999999978E-3</v>
      </c>
      <c r="I182" s="40">
        <f ca="1">OFFSET(AB$141, (ROWS(I$141:I182)*2)-2,)</f>
        <v>4.8260000000000004E-3</v>
      </c>
      <c r="J182" s="40">
        <f>J181</f>
        <v>2.5196799999999998E-2</v>
      </c>
      <c r="K182" s="40">
        <f ca="1">OFFSET(AC$141, (ROWS(K$141:K182)*2)-2,)</f>
        <v>2.5196799999999998E-2</v>
      </c>
      <c r="L182" s="40">
        <v>-2.5196800000000005E-2</v>
      </c>
      <c r="M182" s="40">
        <v>-2.5196799999999998E-2</v>
      </c>
      <c r="N182" s="1">
        <f>N180</f>
        <v>3.7795199999999994E-2</v>
      </c>
      <c r="O182" s="1">
        <v>3.7795200000000001E-2</v>
      </c>
      <c r="P182" s="40" t="s">
        <v>91</v>
      </c>
      <c r="Q182" s="40" t="s">
        <v>91</v>
      </c>
      <c r="R182" s="13">
        <f t="shared" ca="1" si="13"/>
        <v>0</v>
      </c>
      <c r="S182" s="13">
        <f t="shared" ca="1" si="14"/>
        <v>0</v>
      </c>
      <c r="T182" s="13">
        <f t="shared" ca="1" si="15"/>
        <v>0</v>
      </c>
      <c r="U182" s="13">
        <f t="shared" ca="1" si="16"/>
        <v>0</v>
      </c>
      <c r="V182" s="13">
        <f t="shared" si="17"/>
        <v>0</v>
      </c>
      <c r="W182" s="13">
        <f t="shared" si="18"/>
        <v>0</v>
      </c>
      <c r="X182" t="b">
        <f t="shared" si="19"/>
        <v>1</v>
      </c>
      <c r="Z182">
        <v>0</v>
      </c>
      <c r="AE182" s="43">
        <v>-2.5196799999999998E-2</v>
      </c>
      <c r="AF182" s="43">
        <v>3.7795200000000001E-2</v>
      </c>
      <c r="AG182" t="s">
        <v>91</v>
      </c>
    </row>
    <row r="183" spans="3:33" x14ac:dyDescent="0.25">
      <c r="C183" s="14">
        <f t="shared" si="20"/>
        <v>43</v>
      </c>
      <c r="D183" s="41">
        <f t="shared" ref="D183" si="53">D166+9</f>
        <v>23</v>
      </c>
      <c r="E183" s="41">
        <f ca="1">OFFSET(Z$141, (ROWS(E$141:E183)*2)-2,)</f>
        <v>23</v>
      </c>
      <c r="F183" s="41">
        <f t="shared" ref="F183" si="54">F166+9</f>
        <v>24</v>
      </c>
      <c r="G183" s="41">
        <f ca="1">OFFSET(AA$141, (ROWS(G$141:G183)*2)-2,)</f>
        <v>24</v>
      </c>
      <c r="H183" s="40">
        <f>H181</f>
        <v>6.1975999999999976E-3</v>
      </c>
      <c r="I183" s="40">
        <f ca="1">OFFSET(AB$141, (ROWS(I$141:I183)*2)-2,)</f>
        <v>6.1976000000000002E-3</v>
      </c>
      <c r="J183" s="40">
        <f>J182</f>
        <v>2.5196799999999998E-2</v>
      </c>
      <c r="K183" s="40">
        <f ca="1">OFFSET(AC$141, (ROWS(K$141:K183)*2)-2,)</f>
        <v>2.5196799999999998E-2</v>
      </c>
      <c r="L183" s="40">
        <v>1.2598400000000003E-2</v>
      </c>
      <c r="M183" s="40">
        <v>1.2598399999999999E-2</v>
      </c>
      <c r="N183" s="1">
        <f>N181</f>
        <v>5.0393600000000004E-2</v>
      </c>
      <c r="O183" s="1">
        <v>5.0393599999999997E-2</v>
      </c>
      <c r="P183" s="40" t="s">
        <v>90</v>
      </c>
      <c r="Q183" s="40" t="s">
        <v>90</v>
      </c>
      <c r="R183" s="13">
        <f t="shared" ca="1" si="13"/>
        <v>0</v>
      </c>
      <c r="S183" s="13">
        <f t="shared" ca="1" si="14"/>
        <v>0</v>
      </c>
      <c r="T183" s="13">
        <f t="shared" ca="1" si="15"/>
        <v>0</v>
      </c>
      <c r="U183" s="13">
        <f t="shared" ca="1" si="16"/>
        <v>0</v>
      </c>
      <c r="V183" s="13">
        <f t="shared" si="17"/>
        <v>0</v>
      </c>
      <c r="W183" s="13">
        <f t="shared" si="18"/>
        <v>0</v>
      </c>
      <c r="X183" t="b">
        <f t="shared" si="19"/>
        <v>1</v>
      </c>
      <c r="Z183">
        <v>12</v>
      </c>
      <c r="AA183">
        <v>13</v>
      </c>
      <c r="AB183" s="43">
        <v>3.4543999999999998E-3</v>
      </c>
      <c r="AC183" s="43">
        <v>2.5196799999999998E-2</v>
      </c>
      <c r="AE183" s="43">
        <v>1.2598399999999999E-2</v>
      </c>
      <c r="AF183" s="43">
        <v>5.0393599999999997E-2</v>
      </c>
      <c r="AG183" t="s">
        <v>90</v>
      </c>
    </row>
    <row r="184" spans="3:33" x14ac:dyDescent="0.25">
      <c r="C184" s="14">
        <f t="shared" si="20"/>
        <v>44</v>
      </c>
      <c r="D184" s="41">
        <f t="shared" ref="D184" si="55">D167+9</f>
        <v>23</v>
      </c>
      <c r="E184" s="41">
        <f ca="1">OFFSET(Z$141, (ROWS(E$141:E184)*2)-2,)</f>
        <v>23</v>
      </c>
      <c r="F184" s="41">
        <f t="shared" ref="F184" si="56">F167+9</f>
        <v>32</v>
      </c>
      <c r="G184" s="41">
        <f ca="1">OFFSET(AA$141, (ROWS(G$141:G184)*2)-2,)</f>
        <v>32</v>
      </c>
      <c r="H184" s="40">
        <f>H178</f>
        <v>3.4543999999999981E-3</v>
      </c>
      <c r="I184" s="40">
        <f ca="1">OFFSET(AB$141, (ROWS(I$141:I184)*2)-2,)</f>
        <v>3.4543999999999998E-3</v>
      </c>
      <c r="J184" s="40">
        <f>J183</f>
        <v>2.5196799999999998E-2</v>
      </c>
      <c r="K184" s="40">
        <f ca="1">OFFSET(AC$141, (ROWS(K$141:K184)*2)-2,)</f>
        <v>2.5196799999999998E-2</v>
      </c>
      <c r="L184" s="40">
        <v>0</v>
      </c>
      <c r="M184" s="40">
        <v>-6.9388940000000007E-18</v>
      </c>
      <c r="N184" s="1">
        <f>N182</f>
        <v>3.7795199999999994E-2</v>
      </c>
      <c r="O184" s="1">
        <v>3.7795200000000001E-2</v>
      </c>
      <c r="P184" s="40" t="s">
        <v>91</v>
      </c>
      <c r="Q184" s="40" t="s">
        <v>91</v>
      </c>
      <c r="R184" s="13">
        <f t="shared" ca="1" si="13"/>
        <v>0</v>
      </c>
      <c r="S184" s="13">
        <f t="shared" ca="1" si="14"/>
        <v>0</v>
      </c>
      <c r="T184" s="13">
        <f t="shared" ca="1" si="15"/>
        <v>0</v>
      </c>
      <c r="U184" s="13">
        <f t="shared" ca="1" si="16"/>
        <v>0</v>
      </c>
      <c r="V184" s="13">
        <f t="shared" si="17"/>
        <v>6.9388940000000007E-18</v>
      </c>
      <c r="W184" s="13">
        <f t="shared" si="18"/>
        <v>0</v>
      </c>
      <c r="X184" t="b">
        <f t="shared" si="19"/>
        <v>1</v>
      </c>
      <c r="Z184">
        <v>0</v>
      </c>
      <c r="AE184" s="43">
        <v>-6.9388940000000007E-18</v>
      </c>
      <c r="AF184" s="43">
        <v>3.7795200000000001E-2</v>
      </c>
      <c r="AG184" t="s">
        <v>91</v>
      </c>
    </row>
    <row r="185" spans="3:33" x14ac:dyDescent="0.25">
      <c r="C185" s="14">
        <f t="shared" si="20"/>
        <v>45</v>
      </c>
      <c r="D185" s="41">
        <f t="shared" ref="D185" si="57">D168+9</f>
        <v>24</v>
      </c>
      <c r="E185" s="41">
        <f ca="1">OFFSET(Z$141, (ROWS(E$141:E185)*2)-2,)</f>
        <v>24</v>
      </c>
      <c r="F185" s="41">
        <f t="shared" ref="F185" si="58">F168+9</f>
        <v>25</v>
      </c>
      <c r="G185" s="41">
        <f ca="1">OFFSET(AA$141, (ROWS(G$141:G185)*2)-2,)</f>
        <v>25</v>
      </c>
      <c r="H185" s="40">
        <f>I135</f>
        <v>4.8259999999999978E-3</v>
      </c>
      <c r="I185" s="40">
        <f ca="1">OFFSET(AB$141, (ROWS(I$141:I185)*2)-2,)</f>
        <v>4.8260000000000004E-3</v>
      </c>
      <c r="J185" s="40">
        <f>J184</f>
        <v>2.5196799999999998E-2</v>
      </c>
      <c r="K185" s="40">
        <f ca="1">OFFSET(AC$141, (ROWS(K$141:K185)*2)-2,)</f>
        <v>2.5196799999999998E-2</v>
      </c>
      <c r="L185" s="40">
        <v>3.7795200000000001E-2</v>
      </c>
      <c r="M185" s="40">
        <v>3.7795200000000001E-2</v>
      </c>
      <c r="N185" s="1">
        <f>N183</f>
        <v>5.0393600000000004E-2</v>
      </c>
      <c r="O185" s="1">
        <v>5.0393599999999997E-2</v>
      </c>
      <c r="P185" s="40" t="s">
        <v>90</v>
      </c>
      <c r="Q185" s="40" t="s">
        <v>90</v>
      </c>
      <c r="R185" s="13">
        <f t="shared" ca="1" si="13"/>
        <v>0</v>
      </c>
      <c r="S185" s="13">
        <f t="shared" ca="1" si="14"/>
        <v>0</v>
      </c>
      <c r="T185" s="13">
        <f t="shared" ca="1" si="15"/>
        <v>0</v>
      </c>
      <c r="U185" s="13">
        <f t="shared" ca="1" si="16"/>
        <v>0</v>
      </c>
      <c r="V185" s="13">
        <f t="shared" si="17"/>
        <v>0</v>
      </c>
      <c r="W185" s="13">
        <f t="shared" si="18"/>
        <v>0</v>
      </c>
      <c r="X185" t="b">
        <f t="shared" si="19"/>
        <v>1</v>
      </c>
      <c r="Z185">
        <v>12</v>
      </c>
      <c r="AA185">
        <v>21</v>
      </c>
      <c r="AB185" s="43">
        <v>4.8260000000000004E-3</v>
      </c>
      <c r="AC185" s="43">
        <v>2.5196799999999998E-2</v>
      </c>
      <c r="AE185" s="43">
        <v>3.7795200000000001E-2</v>
      </c>
      <c r="AF185" s="43">
        <v>5.0393599999999997E-2</v>
      </c>
      <c r="AG185" t="s">
        <v>90</v>
      </c>
    </row>
    <row r="186" spans="3:33" x14ac:dyDescent="0.25">
      <c r="C186" s="14">
        <f t="shared" si="20"/>
        <v>46</v>
      </c>
      <c r="D186" s="41">
        <f t="shared" ref="D186" si="59">D169+9</f>
        <v>24</v>
      </c>
      <c r="E186" s="41">
        <f ca="1">OFFSET(Z$141, (ROWS(E$141:E186)*2)-2,)</f>
        <v>24</v>
      </c>
      <c r="F186" s="41">
        <f t="shared" ref="F186" si="60">F169+9</f>
        <v>33</v>
      </c>
      <c r="G186" s="41">
        <f ca="1">OFFSET(AA$141, (ROWS(G$141:G186)*2)-2,)</f>
        <v>33</v>
      </c>
      <c r="H186" s="40">
        <f>H185</f>
        <v>4.8259999999999978E-3</v>
      </c>
      <c r="I186" s="40">
        <f ca="1">OFFSET(AB$141, (ROWS(I$141:I186)*2)-2,)</f>
        <v>4.8260000000000004E-3</v>
      </c>
      <c r="J186" s="40">
        <f>J185</f>
        <v>2.5196799999999998E-2</v>
      </c>
      <c r="K186" s="40">
        <f ca="1">OFFSET(AC$141, (ROWS(K$141:K186)*2)-2,)</f>
        <v>2.5196799999999998E-2</v>
      </c>
      <c r="L186" s="40">
        <v>2.5196799999999998E-2</v>
      </c>
      <c r="M186" s="40">
        <v>2.5196799999999998E-2</v>
      </c>
      <c r="N186" s="1">
        <f>N184</f>
        <v>3.7795199999999994E-2</v>
      </c>
      <c r="O186" s="1">
        <v>3.7795200000000001E-2</v>
      </c>
      <c r="P186" s="40" t="s">
        <v>91</v>
      </c>
      <c r="Q186" s="40" t="s">
        <v>91</v>
      </c>
      <c r="R186" s="13">
        <f t="shared" ca="1" si="13"/>
        <v>0</v>
      </c>
      <c r="S186" s="13">
        <f t="shared" ca="1" si="14"/>
        <v>0</v>
      </c>
      <c r="T186" s="13">
        <f t="shared" ca="1" si="15"/>
        <v>0</v>
      </c>
      <c r="U186" s="13">
        <f t="shared" ca="1" si="16"/>
        <v>0</v>
      </c>
      <c r="V186" s="13">
        <f t="shared" si="17"/>
        <v>0</v>
      </c>
      <c r="W186" s="13">
        <f t="shared" si="18"/>
        <v>0</v>
      </c>
      <c r="X186" t="b">
        <f t="shared" si="19"/>
        <v>1</v>
      </c>
      <c r="Z186">
        <v>0</v>
      </c>
      <c r="AE186" s="43">
        <v>2.5196799999999998E-2</v>
      </c>
      <c r="AF186" s="43">
        <v>3.7795200000000001E-2</v>
      </c>
      <c r="AG186" t="s">
        <v>91</v>
      </c>
    </row>
    <row r="187" spans="3:33" x14ac:dyDescent="0.25">
      <c r="C187" s="14">
        <f t="shared" si="20"/>
        <v>47</v>
      </c>
      <c r="D187" s="41">
        <f t="shared" ref="D187" si="61">D170+9</f>
        <v>25</v>
      </c>
      <c r="E187" s="41">
        <f ca="1">OFFSET(Z$141, (ROWS(E$141:E187)*2)-2,)</f>
        <v>25</v>
      </c>
      <c r="F187" s="41">
        <f t="shared" ref="F187" si="62">F170+9</f>
        <v>26</v>
      </c>
      <c r="G187" s="41">
        <f ca="1">OFFSET(AA$141, (ROWS(G$141:G187)*2)-2,)</f>
        <v>26</v>
      </c>
      <c r="H187" s="40">
        <f>I135</f>
        <v>4.8259999999999978E-3</v>
      </c>
      <c r="I187" s="40">
        <f ca="1">OFFSET(AB$141, (ROWS(I$141:I187)*2)-2,)</f>
        <v>4.8260000000000004E-3</v>
      </c>
      <c r="J187" s="40">
        <f>J186</f>
        <v>2.5196799999999998E-2</v>
      </c>
      <c r="K187" s="40">
        <f ca="1">OFFSET(AC$141, (ROWS(K$141:K187)*2)-2,)</f>
        <v>2.5196799999999998E-2</v>
      </c>
      <c r="L187" s="40">
        <v>6.2991999999999992E-2</v>
      </c>
      <c r="M187" s="40">
        <v>6.2992000000000006E-2</v>
      </c>
      <c r="N187" s="1">
        <f>N185</f>
        <v>5.0393600000000004E-2</v>
      </c>
      <c r="O187" s="1">
        <v>5.0393599999999997E-2</v>
      </c>
      <c r="P187" s="40" t="s">
        <v>90</v>
      </c>
      <c r="Q187" s="40" t="s">
        <v>90</v>
      </c>
      <c r="R187" s="13">
        <f t="shared" ca="1" si="13"/>
        <v>0</v>
      </c>
      <c r="S187" s="13">
        <f t="shared" ca="1" si="14"/>
        <v>0</v>
      </c>
      <c r="T187" s="13">
        <f t="shared" ca="1" si="15"/>
        <v>0</v>
      </c>
      <c r="U187" s="13">
        <f t="shared" ca="1" si="16"/>
        <v>0</v>
      </c>
      <c r="V187" s="13">
        <f t="shared" si="17"/>
        <v>0</v>
      </c>
      <c r="W187" s="13">
        <f t="shared" si="18"/>
        <v>0</v>
      </c>
      <c r="X187" t="b">
        <f t="shared" si="19"/>
        <v>1</v>
      </c>
      <c r="Z187">
        <v>13</v>
      </c>
      <c r="AA187">
        <v>14</v>
      </c>
      <c r="AB187" s="43">
        <v>6.1976000000000002E-3</v>
      </c>
      <c r="AC187" s="43">
        <v>2.5196799999999998E-2</v>
      </c>
      <c r="AE187" s="43">
        <v>6.2992000000000006E-2</v>
      </c>
      <c r="AF187" s="43">
        <v>5.0393599999999997E-2</v>
      </c>
      <c r="AG187" t="s">
        <v>90</v>
      </c>
    </row>
    <row r="188" spans="3:33" x14ac:dyDescent="0.25">
      <c r="C188" s="14">
        <f t="shared" si="20"/>
        <v>48</v>
      </c>
      <c r="D188" s="41">
        <f t="shared" ref="D188" si="63">D171+9</f>
        <v>25</v>
      </c>
      <c r="E188" s="41">
        <f ca="1">OFFSET(Z$141, (ROWS(E$141:E188)*2)-2,)</f>
        <v>25</v>
      </c>
      <c r="F188" s="41">
        <f t="shared" ref="F188" si="64">F171+9</f>
        <v>34</v>
      </c>
      <c r="G188" s="41">
        <f ca="1">OFFSET(AA$141, (ROWS(G$141:G188)*2)-2,)</f>
        <v>34</v>
      </c>
      <c r="H188" s="40">
        <f>H187</f>
        <v>4.8259999999999978E-3</v>
      </c>
      <c r="I188" s="40">
        <f ca="1">OFFSET(AB$141, (ROWS(I$141:I188)*2)-2,)</f>
        <v>4.8260000000000004E-3</v>
      </c>
      <c r="J188" s="40">
        <f>J187</f>
        <v>2.5196799999999998E-2</v>
      </c>
      <c r="K188" s="40">
        <f ca="1">OFFSET(AC$141, (ROWS(K$141:K188)*2)-2,)</f>
        <v>2.5196799999999998E-2</v>
      </c>
      <c r="L188" s="40">
        <v>5.0393599999999997E-2</v>
      </c>
      <c r="M188" s="40">
        <v>5.0393599999999997E-2</v>
      </c>
      <c r="N188" s="1">
        <f>N186</f>
        <v>3.7795199999999994E-2</v>
      </c>
      <c r="O188" s="1">
        <v>3.7795200000000001E-2</v>
      </c>
      <c r="P188" s="40" t="s">
        <v>91</v>
      </c>
      <c r="Q188" s="40" t="s">
        <v>91</v>
      </c>
      <c r="R188" s="13">
        <f t="shared" ca="1" si="13"/>
        <v>0</v>
      </c>
      <c r="S188" s="13">
        <f t="shared" ca="1" si="14"/>
        <v>0</v>
      </c>
      <c r="T188" s="13">
        <f t="shared" ca="1" si="15"/>
        <v>0</v>
      </c>
      <c r="U188" s="13">
        <f t="shared" ca="1" si="16"/>
        <v>0</v>
      </c>
      <c r="V188" s="13">
        <f t="shared" si="17"/>
        <v>0</v>
      </c>
      <c r="W188" s="13">
        <f t="shared" si="18"/>
        <v>0</v>
      </c>
      <c r="X188" t="b">
        <f t="shared" si="19"/>
        <v>1</v>
      </c>
      <c r="Z188">
        <v>0</v>
      </c>
      <c r="AE188" s="43">
        <v>5.0393599999999997E-2</v>
      </c>
      <c r="AF188" s="43">
        <v>3.7795200000000001E-2</v>
      </c>
      <c r="AG188" t="s">
        <v>91</v>
      </c>
    </row>
    <row r="189" spans="3:33" x14ac:dyDescent="0.25">
      <c r="C189" s="14">
        <f t="shared" si="20"/>
        <v>49</v>
      </c>
      <c r="D189" s="41">
        <f t="shared" ref="D189" si="65">D172+9</f>
        <v>26</v>
      </c>
      <c r="E189" s="41">
        <f ca="1">OFFSET(Z$141, (ROWS(E$141:E189)*2)-2,)</f>
        <v>26</v>
      </c>
      <c r="F189" s="41">
        <f t="shared" ref="F189" si="66">F172+9</f>
        <v>27</v>
      </c>
      <c r="G189" s="41">
        <f ca="1">OFFSET(AA$141, (ROWS(G$141:G189)*2)-2,)</f>
        <v>27</v>
      </c>
      <c r="H189" s="40">
        <f>G135</f>
        <v>6.1975999999999976E-3</v>
      </c>
      <c r="I189" s="40">
        <f ca="1">OFFSET(AB$141, (ROWS(I$141:I189)*2)-2,)</f>
        <v>6.1976000000000002E-3</v>
      </c>
      <c r="J189" s="40">
        <f>J175</f>
        <v>2.2263100000000001E-2</v>
      </c>
      <c r="K189" s="40">
        <f ca="1">OFFSET(AC$141, (ROWS(K$141:K189)*2)-2,)</f>
        <v>2.2263100000000001E-2</v>
      </c>
      <c r="L189" s="40">
        <v>8.8188799999999984E-2</v>
      </c>
      <c r="M189" s="40">
        <v>8.8188799999999998E-2</v>
      </c>
      <c r="N189" s="1">
        <f>N187</f>
        <v>5.0393600000000004E-2</v>
      </c>
      <c r="O189" s="1">
        <v>5.0393599999999997E-2</v>
      </c>
      <c r="P189" s="40" t="s">
        <v>90</v>
      </c>
      <c r="Q189" s="40" t="s">
        <v>90</v>
      </c>
      <c r="R189" s="13">
        <f t="shared" ca="1" si="13"/>
        <v>0</v>
      </c>
      <c r="S189" s="13">
        <f t="shared" ca="1" si="14"/>
        <v>0</v>
      </c>
      <c r="T189" s="13">
        <f t="shared" ca="1" si="15"/>
        <v>0</v>
      </c>
      <c r="U189" s="13">
        <f t="shared" ca="1" si="16"/>
        <v>0</v>
      </c>
      <c r="V189" s="13">
        <f t="shared" si="17"/>
        <v>0</v>
      </c>
      <c r="W189" s="13">
        <f t="shared" si="18"/>
        <v>0</v>
      </c>
      <c r="X189" t="b">
        <f t="shared" si="19"/>
        <v>1</v>
      </c>
      <c r="Z189">
        <v>13</v>
      </c>
      <c r="AA189">
        <v>22</v>
      </c>
      <c r="AB189" s="43">
        <v>6.1976000000000002E-3</v>
      </c>
      <c r="AC189" s="43">
        <v>2.5196799999999998E-2</v>
      </c>
      <c r="AE189" s="43">
        <v>8.8188799999999998E-2</v>
      </c>
      <c r="AF189" s="43">
        <v>5.0393599999999997E-2</v>
      </c>
      <c r="AG189" t="s">
        <v>90</v>
      </c>
    </row>
    <row r="190" spans="3:33" x14ac:dyDescent="0.25">
      <c r="C190" s="14">
        <f t="shared" si="20"/>
        <v>50</v>
      </c>
      <c r="D190" s="41">
        <f t="shared" ref="D190" si="67">D173+9</f>
        <v>26</v>
      </c>
      <c r="E190" s="41">
        <f ca="1">OFFSET(Z$141, (ROWS(E$141:E190)*2)-2,)</f>
        <v>26</v>
      </c>
      <c r="F190" s="41">
        <f t="shared" ref="F190" si="68">F173+9</f>
        <v>35</v>
      </c>
      <c r="G190" s="41">
        <f ca="1">OFFSET(AA$141, (ROWS(G$141:G190)*2)-2,)</f>
        <v>35</v>
      </c>
      <c r="H190" s="40">
        <f>J135</f>
        <v>3.4543999999999981E-3</v>
      </c>
      <c r="I190" s="40">
        <f ca="1">OFFSET(AB$141, (ROWS(I$141:I190)*2)-2,)</f>
        <v>3.4543999999999998E-3</v>
      </c>
      <c r="J190" s="40">
        <f>J188</f>
        <v>2.5196799999999998E-2</v>
      </c>
      <c r="K190" s="40">
        <f ca="1">OFFSET(AC$141, (ROWS(K$141:K190)*2)-2,)</f>
        <v>2.5196799999999998E-2</v>
      </c>
      <c r="L190" s="40">
        <v>7.5590400000000002E-2</v>
      </c>
      <c r="M190" s="40">
        <v>7.5590400000000002E-2</v>
      </c>
      <c r="N190" s="1">
        <f>N188</f>
        <v>3.7795199999999994E-2</v>
      </c>
      <c r="O190" s="1">
        <v>3.7795200000000001E-2</v>
      </c>
      <c r="P190" s="40" t="s">
        <v>91</v>
      </c>
      <c r="Q190" s="40" t="s">
        <v>91</v>
      </c>
      <c r="R190" s="13">
        <f t="shared" ca="1" si="13"/>
        <v>0</v>
      </c>
      <c r="S190" s="13">
        <f t="shared" ca="1" si="14"/>
        <v>0</v>
      </c>
      <c r="T190" s="13">
        <f t="shared" ca="1" si="15"/>
        <v>0</v>
      </c>
      <c r="U190" s="13">
        <f t="shared" ca="1" si="16"/>
        <v>0</v>
      </c>
      <c r="V190" s="13">
        <f t="shared" si="17"/>
        <v>0</v>
      </c>
      <c r="W190" s="13">
        <f t="shared" si="18"/>
        <v>0</v>
      </c>
      <c r="X190" t="b">
        <f t="shared" si="19"/>
        <v>1</v>
      </c>
      <c r="Z190">
        <v>0</v>
      </c>
      <c r="AE190" s="43">
        <v>7.5590400000000002E-2</v>
      </c>
      <c r="AF190" s="43">
        <v>3.7795200000000001E-2</v>
      </c>
      <c r="AG190" t="s">
        <v>91</v>
      </c>
    </row>
    <row r="191" spans="3:33" x14ac:dyDescent="0.25">
      <c r="C191" s="14">
        <f t="shared" si="20"/>
        <v>51</v>
      </c>
      <c r="D191" s="41">
        <f t="shared" ref="D191" si="69">D174+9</f>
        <v>27</v>
      </c>
      <c r="E191" s="41">
        <f ca="1">OFFSET(Z$141, (ROWS(E$141:E191)*2)-2,)</f>
        <v>27</v>
      </c>
      <c r="F191" s="41">
        <f t="shared" ref="F191" si="70">F174+9</f>
        <v>36</v>
      </c>
      <c r="G191" s="41">
        <f ca="1">OFFSET(AA$141, (ROWS(G$141:G191)*2)-2,)</f>
        <v>36</v>
      </c>
      <c r="H191" s="40">
        <f>F135</f>
        <v>5.0799999999999994E-3</v>
      </c>
      <c r="I191" s="40">
        <f ca="1">OFFSET(AB$141, (ROWS(I$141:I191)*2)-2,)</f>
        <v>5.0800000000000003E-3</v>
      </c>
      <c r="J191" s="40">
        <f>J190</f>
        <v>2.5196799999999998E-2</v>
      </c>
      <c r="K191" s="40">
        <f ca="1">OFFSET(AC$141, (ROWS(K$141:K191)*2)-2,)</f>
        <v>2.5196799999999998E-2</v>
      </c>
      <c r="L191" s="40">
        <v>9.7853499999999996E-2</v>
      </c>
      <c r="M191" s="40">
        <v>9.7853499999999996E-2</v>
      </c>
      <c r="N191" s="1">
        <f>N190</f>
        <v>3.7795199999999994E-2</v>
      </c>
      <c r="O191" s="1">
        <v>3.7795200000000001E-2</v>
      </c>
      <c r="P191" s="40" t="s">
        <v>91</v>
      </c>
      <c r="Q191" s="40" t="s">
        <v>91</v>
      </c>
      <c r="R191" s="13">
        <f t="shared" ca="1" si="13"/>
        <v>0</v>
      </c>
      <c r="S191" s="13">
        <f t="shared" ca="1" si="14"/>
        <v>0</v>
      </c>
      <c r="T191" s="13">
        <f t="shared" ca="1" si="15"/>
        <v>0</v>
      </c>
      <c r="U191" s="13">
        <f t="shared" ca="1" si="16"/>
        <v>0</v>
      </c>
      <c r="V191" s="13">
        <f t="shared" si="17"/>
        <v>0</v>
      </c>
      <c r="W191" s="13">
        <f t="shared" si="18"/>
        <v>0</v>
      </c>
      <c r="X191" t="b">
        <f t="shared" si="19"/>
        <v>1</v>
      </c>
      <c r="Z191">
        <v>14</v>
      </c>
      <c r="AA191">
        <v>15</v>
      </c>
      <c r="AB191" s="43">
        <v>6.1976000000000002E-3</v>
      </c>
      <c r="AC191" s="43">
        <v>2.5196799999999998E-2</v>
      </c>
      <c r="AE191" s="43">
        <v>9.7853499999999996E-2</v>
      </c>
      <c r="AF191" s="43">
        <v>3.7795200000000001E-2</v>
      </c>
      <c r="AG191" t="s">
        <v>91</v>
      </c>
    </row>
    <row r="192" spans="3:33" x14ac:dyDescent="0.25">
      <c r="C192" s="14">
        <f t="shared" si="20"/>
        <v>52</v>
      </c>
      <c r="D192" s="41">
        <f t="shared" ref="D192" si="71">D175+9</f>
        <v>28</v>
      </c>
      <c r="E192" s="41">
        <f ca="1">OFFSET(Z$141, (ROWS(E$141:E192)*2)-2,)</f>
        <v>28</v>
      </c>
      <c r="F192" s="41">
        <f t="shared" ref="F192" si="72">F175+9</f>
        <v>29</v>
      </c>
      <c r="G192" s="41">
        <f ca="1">OFFSET(AA$141, (ROWS(G$141:G192)*2)-2,)</f>
        <v>29</v>
      </c>
      <c r="H192" s="40">
        <f>G135</f>
        <v>6.1975999999999976E-3</v>
      </c>
      <c r="I192" s="40">
        <f ca="1">OFFSET(AB$141, (ROWS(I$141:I192)*2)-2,)</f>
        <v>6.1976000000000002E-3</v>
      </c>
      <c r="J192" s="40">
        <v>2.2263100000000001E-2</v>
      </c>
      <c r="K192" s="40">
        <f ca="1">OFFSET(AC$141, (ROWS(K$141:K192)*2)-2,)</f>
        <v>2.2263100000000001E-2</v>
      </c>
      <c r="L192" s="40">
        <v>-8.8188799999999998E-2</v>
      </c>
      <c r="M192" s="40">
        <v>-8.8188799999999998E-2</v>
      </c>
      <c r="N192" s="1">
        <f>N175-$J$40</f>
        <v>2.5196800000000005E-2</v>
      </c>
      <c r="O192" s="1">
        <v>2.5196799999999998E-2</v>
      </c>
      <c r="P192" s="40" t="s">
        <v>90</v>
      </c>
      <c r="Q192" s="40" t="s">
        <v>90</v>
      </c>
      <c r="R192" s="13">
        <f t="shared" ca="1" si="13"/>
        <v>0</v>
      </c>
      <c r="S192" s="13">
        <f t="shared" ca="1" si="14"/>
        <v>0</v>
      </c>
      <c r="T192" s="13">
        <f t="shared" ca="1" si="15"/>
        <v>0</v>
      </c>
      <c r="U192" s="13">
        <f t="shared" ca="1" si="16"/>
        <v>0</v>
      </c>
      <c r="V192" s="13">
        <f t="shared" si="17"/>
        <v>0</v>
      </c>
      <c r="W192" s="13">
        <f t="shared" si="18"/>
        <v>0</v>
      </c>
      <c r="X192" t="b">
        <f t="shared" si="19"/>
        <v>1</v>
      </c>
      <c r="Z192">
        <v>0</v>
      </c>
      <c r="AE192" s="43">
        <v>-8.8188799999999998E-2</v>
      </c>
      <c r="AF192" s="43">
        <v>2.5196799999999998E-2</v>
      </c>
      <c r="AG192" t="s">
        <v>90</v>
      </c>
    </row>
    <row r="193" spans="3:33" x14ac:dyDescent="0.25">
      <c r="C193" s="14">
        <f t="shared" si="20"/>
        <v>53</v>
      </c>
      <c r="D193" s="41">
        <f t="shared" ref="D193" si="73">D176+9</f>
        <v>28</v>
      </c>
      <c r="E193" s="41">
        <f ca="1">OFFSET(Z$141, (ROWS(E$141:E193)*2)-2,)</f>
        <v>28</v>
      </c>
      <c r="F193" s="41">
        <f t="shared" ref="F193" si="74">F176+9</f>
        <v>37</v>
      </c>
      <c r="G193" s="41">
        <f ca="1">OFFSET(AA$141, (ROWS(G$141:G193)*2)-2,)</f>
        <v>37</v>
      </c>
      <c r="H193" s="40">
        <f>F135</f>
        <v>5.0799999999999994E-3</v>
      </c>
      <c r="I193" s="40">
        <f ca="1">OFFSET(AB$141, (ROWS(I$141:I193)*2)-2,)</f>
        <v>5.0800000000000003E-3</v>
      </c>
      <c r="J193" s="40">
        <v>2.5196799999999998E-2</v>
      </c>
      <c r="K193" s="40">
        <f ca="1">OFFSET(AC$141, (ROWS(K$141:K193)*2)-2,)</f>
        <v>2.5196799999999998E-2</v>
      </c>
      <c r="L193" s="40">
        <v>-9.7853499999999996E-2</v>
      </c>
      <c r="M193" s="40">
        <v>-9.7853499999999996E-2</v>
      </c>
      <c r="N193" s="1">
        <f>N176-$J$40</f>
        <v>1.2598399999999996E-2</v>
      </c>
      <c r="O193" s="1">
        <v>1.2598399999999999E-2</v>
      </c>
      <c r="P193" s="40" t="s">
        <v>91</v>
      </c>
      <c r="Q193" s="40" t="s">
        <v>91</v>
      </c>
      <c r="R193" s="13">
        <f t="shared" ca="1" si="13"/>
        <v>0</v>
      </c>
      <c r="S193" s="13">
        <f t="shared" ca="1" si="14"/>
        <v>0</v>
      </c>
      <c r="T193" s="13">
        <f t="shared" ca="1" si="15"/>
        <v>0</v>
      </c>
      <c r="U193" s="13">
        <f t="shared" ca="1" si="16"/>
        <v>0</v>
      </c>
      <c r="V193" s="13">
        <f t="shared" si="17"/>
        <v>0</v>
      </c>
      <c r="W193" s="13">
        <f t="shared" si="18"/>
        <v>0</v>
      </c>
      <c r="X193" t="b">
        <f t="shared" si="19"/>
        <v>1</v>
      </c>
      <c r="Z193">
        <v>14</v>
      </c>
      <c r="AA193">
        <v>23</v>
      </c>
      <c r="AB193" s="43">
        <v>6.1976000000000002E-3</v>
      </c>
      <c r="AC193" s="43">
        <v>2.5196799999999998E-2</v>
      </c>
      <c r="AE193" s="43">
        <v>-9.7853499999999996E-2</v>
      </c>
      <c r="AF193" s="43">
        <v>1.2598399999999999E-2</v>
      </c>
      <c r="AG193" t="s">
        <v>91</v>
      </c>
    </row>
    <row r="194" spans="3:33" x14ac:dyDescent="0.25">
      <c r="C194" s="14">
        <f t="shared" si="20"/>
        <v>54</v>
      </c>
      <c r="D194" s="41">
        <f t="shared" ref="D194" si="75">D177+9</f>
        <v>29</v>
      </c>
      <c r="E194" s="41">
        <f ca="1">OFFSET(Z$141, (ROWS(E$141:E194)*2)-2,)</f>
        <v>29</v>
      </c>
      <c r="F194" s="41">
        <f t="shared" ref="F194" si="76">F177+9</f>
        <v>30</v>
      </c>
      <c r="G194" s="41">
        <f ca="1">OFFSET(AA$141, (ROWS(G$141:G194)*2)-2,)</f>
        <v>30</v>
      </c>
      <c r="H194" s="40">
        <f>H192</f>
        <v>6.1975999999999976E-3</v>
      </c>
      <c r="I194" s="40">
        <f ca="1">OFFSET(AB$141, (ROWS(I$141:I194)*2)-2,)</f>
        <v>6.1976000000000002E-3</v>
      </c>
      <c r="J194" s="40">
        <v>2.5196799999999998E-2</v>
      </c>
      <c r="K194" s="40">
        <f ca="1">OFFSET(AC$141, (ROWS(K$141:K194)*2)-2,)</f>
        <v>2.5196799999999998E-2</v>
      </c>
      <c r="L194" s="40">
        <v>-6.2991999999999992E-2</v>
      </c>
      <c r="M194" s="40">
        <v>-6.2992000000000006E-2</v>
      </c>
      <c r="N194" s="1">
        <f>N192</f>
        <v>2.5196800000000005E-2</v>
      </c>
      <c r="O194" s="1">
        <v>2.5196799999999998E-2</v>
      </c>
      <c r="P194" s="40" t="s">
        <v>90</v>
      </c>
      <c r="Q194" s="40" t="s">
        <v>90</v>
      </c>
      <c r="R194" s="13">
        <f t="shared" ca="1" si="13"/>
        <v>0</v>
      </c>
      <c r="S194" s="13">
        <f t="shared" ca="1" si="14"/>
        <v>0</v>
      </c>
      <c r="T194" s="13">
        <f t="shared" ca="1" si="15"/>
        <v>0</v>
      </c>
      <c r="U194" s="13">
        <f t="shared" ca="1" si="16"/>
        <v>0</v>
      </c>
      <c r="V194" s="13">
        <f t="shared" si="17"/>
        <v>0</v>
      </c>
      <c r="W194" s="13">
        <f t="shared" si="18"/>
        <v>0</v>
      </c>
      <c r="X194" t="b">
        <f t="shared" si="19"/>
        <v>1</v>
      </c>
      <c r="Z194">
        <v>0</v>
      </c>
      <c r="AE194" s="43">
        <v>-6.2992000000000006E-2</v>
      </c>
      <c r="AF194" s="43">
        <v>2.5196799999999998E-2</v>
      </c>
      <c r="AG194" t="s">
        <v>90</v>
      </c>
    </row>
    <row r="195" spans="3:33" x14ac:dyDescent="0.25">
      <c r="C195" s="14">
        <f t="shared" si="20"/>
        <v>55</v>
      </c>
      <c r="D195" s="41">
        <f t="shared" ref="D195" si="77">D178+9</f>
        <v>29</v>
      </c>
      <c r="E195" s="41">
        <f ca="1">OFFSET(Z$141, (ROWS(E$141:E195)*2)-2,)</f>
        <v>29</v>
      </c>
      <c r="F195" s="41">
        <f t="shared" ref="F195" si="78">F178+9</f>
        <v>38</v>
      </c>
      <c r="G195" s="41">
        <f ca="1">OFFSET(AA$141, (ROWS(G$141:G195)*2)-2,)</f>
        <v>38</v>
      </c>
      <c r="H195" s="40">
        <f>H194</f>
        <v>6.1975999999999976E-3</v>
      </c>
      <c r="I195" s="40">
        <f ca="1">OFFSET(AB$141, (ROWS(I$141:I195)*2)-2,)</f>
        <v>6.1976000000000002E-3</v>
      </c>
      <c r="J195" s="40">
        <v>2.5196799999999998E-2</v>
      </c>
      <c r="K195" s="40">
        <f ca="1">OFFSET(AC$141, (ROWS(K$141:K195)*2)-2,)</f>
        <v>2.5196799999999998E-2</v>
      </c>
      <c r="L195" s="40">
        <v>-7.5590400000000002E-2</v>
      </c>
      <c r="M195" s="40">
        <v>-7.5590400000000002E-2</v>
      </c>
      <c r="N195" s="1">
        <f>N193</f>
        <v>1.2598399999999996E-2</v>
      </c>
      <c r="O195" s="1">
        <v>1.2598399999999999E-2</v>
      </c>
      <c r="P195" s="40" t="s">
        <v>91</v>
      </c>
      <c r="Q195" s="40" t="s">
        <v>91</v>
      </c>
      <c r="R195" s="13">
        <f t="shared" ca="1" si="13"/>
        <v>0</v>
      </c>
      <c r="S195" s="13">
        <f t="shared" ca="1" si="14"/>
        <v>0</v>
      </c>
      <c r="T195" s="13">
        <f t="shared" ca="1" si="15"/>
        <v>0</v>
      </c>
      <c r="U195" s="13">
        <f t="shared" ca="1" si="16"/>
        <v>0</v>
      </c>
      <c r="V195" s="13">
        <f t="shared" si="17"/>
        <v>0</v>
      </c>
      <c r="W195" s="13">
        <f t="shared" si="18"/>
        <v>0</v>
      </c>
      <c r="X195" t="b">
        <f t="shared" si="19"/>
        <v>1</v>
      </c>
      <c r="Z195">
        <v>15</v>
      </c>
      <c r="AA195">
        <v>16</v>
      </c>
      <c r="AB195" s="43">
        <v>3.4543999999999998E-3</v>
      </c>
      <c r="AC195" s="43">
        <v>2.5196799999999998E-2</v>
      </c>
      <c r="AE195" s="43">
        <v>-7.5590400000000002E-2</v>
      </c>
      <c r="AF195" s="43">
        <v>1.2598399999999999E-2</v>
      </c>
      <c r="AG195" t="s">
        <v>91</v>
      </c>
    </row>
    <row r="196" spans="3:33" x14ac:dyDescent="0.25">
      <c r="C196" s="14">
        <f t="shared" si="20"/>
        <v>56</v>
      </c>
      <c r="D196" s="41">
        <f t="shared" ref="D196" si="79">D179+9</f>
        <v>30</v>
      </c>
      <c r="E196" s="41">
        <f ca="1">OFFSET(Z$141, (ROWS(E$141:E196)*2)-2,)</f>
        <v>30</v>
      </c>
      <c r="F196" s="41">
        <f t="shared" ref="F196" si="80">F179+9</f>
        <v>31</v>
      </c>
      <c r="G196" s="41">
        <f ca="1">OFFSET(AA$141, (ROWS(G$141:G196)*2)-2,)</f>
        <v>31</v>
      </c>
      <c r="H196" s="40">
        <f>I135</f>
        <v>4.8259999999999978E-3</v>
      </c>
      <c r="I196" s="40">
        <f ca="1">OFFSET(AB$141, (ROWS(I$141:I196)*2)-2,)</f>
        <v>4.8260000000000004E-3</v>
      </c>
      <c r="J196" s="40">
        <v>2.5196799999999998E-2</v>
      </c>
      <c r="K196" s="40">
        <f ca="1">OFFSET(AC$141, (ROWS(K$141:K196)*2)-2,)</f>
        <v>2.5196799999999998E-2</v>
      </c>
      <c r="L196" s="40">
        <v>-3.7795199999999994E-2</v>
      </c>
      <c r="M196" s="40">
        <v>-3.7795200000000001E-2</v>
      </c>
      <c r="N196" s="1">
        <f>N194</f>
        <v>2.5196800000000005E-2</v>
      </c>
      <c r="O196" s="1">
        <v>2.5196799999999998E-2</v>
      </c>
      <c r="P196" s="40" t="s">
        <v>90</v>
      </c>
      <c r="Q196" s="40" t="s">
        <v>90</v>
      </c>
      <c r="R196" s="13">
        <f t="shared" ca="1" si="13"/>
        <v>0</v>
      </c>
      <c r="S196" s="13">
        <f t="shared" ca="1" si="14"/>
        <v>0</v>
      </c>
      <c r="T196" s="13">
        <f t="shared" ca="1" si="15"/>
        <v>0</v>
      </c>
      <c r="U196" s="13">
        <f t="shared" ca="1" si="16"/>
        <v>0</v>
      </c>
      <c r="V196" s="13">
        <f t="shared" si="17"/>
        <v>0</v>
      </c>
      <c r="W196" s="13">
        <f t="shared" si="18"/>
        <v>0</v>
      </c>
      <c r="X196" t="b">
        <f t="shared" si="19"/>
        <v>1</v>
      </c>
      <c r="Z196">
        <v>0</v>
      </c>
      <c r="AE196" s="43">
        <v>-3.7795200000000001E-2</v>
      </c>
      <c r="AF196" s="43">
        <v>2.5196799999999998E-2</v>
      </c>
      <c r="AG196" t="s">
        <v>90</v>
      </c>
    </row>
    <row r="197" spans="3:33" x14ac:dyDescent="0.25">
      <c r="C197" s="14">
        <f t="shared" si="20"/>
        <v>57</v>
      </c>
      <c r="D197" s="41">
        <f t="shared" ref="D197" si="81">D180+9</f>
        <v>30</v>
      </c>
      <c r="E197" s="41">
        <f ca="1">OFFSET(Z$141, (ROWS(E$141:E197)*2)-2,)</f>
        <v>30</v>
      </c>
      <c r="F197" s="41">
        <f t="shared" ref="F197" si="82">F180+9</f>
        <v>39</v>
      </c>
      <c r="G197" s="41">
        <f ca="1">OFFSET(AA$141, (ROWS(G$141:G197)*2)-2,)</f>
        <v>39</v>
      </c>
      <c r="H197" s="40">
        <f>H194</f>
        <v>6.1975999999999976E-3</v>
      </c>
      <c r="I197" s="40">
        <f ca="1">OFFSET(AB$141, (ROWS(I$141:I197)*2)-2,)</f>
        <v>6.1976000000000002E-3</v>
      </c>
      <c r="J197" s="40">
        <v>2.5196799999999998E-2</v>
      </c>
      <c r="K197" s="40">
        <f ca="1">OFFSET(AC$141, (ROWS(K$141:K197)*2)-2,)</f>
        <v>2.5196799999999998E-2</v>
      </c>
      <c r="L197" s="40">
        <v>-5.0393600000000004E-2</v>
      </c>
      <c r="M197" s="40">
        <v>-5.0393599999999997E-2</v>
      </c>
      <c r="N197" s="1">
        <f>N195</f>
        <v>1.2598399999999996E-2</v>
      </c>
      <c r="O197" s="1">
        <v>1.2598399999999999E-2</v>
      </c>
      <c r="P197" s="40" t="s">
        <v>91</v>
      </c>
      <c r="Q197" s="40" t="s">
        <v>91</v>
      </c>
      <c r="R197" s="13">
        <f t="shared" ca="1" si="13"/>
        <v>0</v>
      </c>
      <c r="S197" s="13">
        <f t="shared" ca="1" si="14"/>
        <v>0</v>
      </c>
      <c r="T197" s="13">
        <f t="shared" ca="1" si="15"/>
        <v>0</v>
      </c>
      <c r="U197" s="13">
        <f t="shared" ca="1" si="16"/>
        <v>0</v>
      </c>
      <c r="V197" s="13">
        <f t="shared" si="17"/>
        <v>0</v>
      </c>
      <c r="W197" s="13">
        <f t="shared" si="18"/>
        <v>0</v>
      </c>
      <c r="X197" t="b">
        <f t="shared" si="19"/>
        <v>1</v>
      </c>
      <c r="Z197">
        <v>15</v>
      </c>
      <c r="AA197">
        <v>24</v>
      </c>
      <c r="AB197" s="43">
        <v>6.1976000000000002E-3</v>
      </c>
      <c r="AC197" s="43">
        <v>2.5196799999999998E-2</v>
      </c>
      <c r="AE197" s="43">
        <v>-5.0393599999999997E-2</v>
      </c>
      <c r="AF197" s="43">
        <v>1.2598399999999999E-2</v>
      </c>
      <c r="AG197" t="s">
        <v>91</v>
      </c>
    </row>
    <row r="198" spans="3:33" x14ac:dyDescent="0.25">
      <c r="C198" s="14">
        <f t="shared" si="20"/>
        <v>58</v>
      </c>
      <c r="D198" s="41">
        <f t="shared" ref="D198" si="83">D181+9</f>
        <v>31</v>
      </c>
      <c r="E198" s="41">
        <f ca="1">OFFSET(Z$141, (ROWS(E$141:E198)*2)-2,)</f>
        <v>31</v>
      </c>
      <c r="F198" s="41">
        <f t="shared" ref="F198" si="84">F181+9</f>
        <v>32</v>
      </c>
      <c r="G198" s="41">
        <f ca="1">OFFSET(AA$141, (ROWS(G$141:G198)*2)-2,)</f>
        <v>32</v>
      </c>
      <c r="H198" s="40">
        <f>H197</f>
        <v>6.1975999999999976E-3</v>
      </c>
      <c r="I198" s="40">
        <f ca="1">OFFSET(AB$141, (ROWS(I$141:I198)*2)-2,)</f>
        <v>6.1976000000000002E-3</v>
      </c>
      <c r="J198" s="40">
        <v>2.5196799999999998E-2</v>
      </c>
      <c r="K198" s="40">
        <f ca="1">OFFSET(AC$141, (ROWS(K$141:K198)*2)-2,)</f>
        <v>2.5196799999999998E-2</v>
      </c>
      <c r="L198" s="40">
        <v>-1.2598399999999996E-2</v>
      </c>
      <c r="M198" s="40">
        <v>-1.2598399999999999E-2</v>
      </c>
      <c r="N198" s="1">
        <f>N196</f>
        <v>2.5196800000000005E-2</v>
      </c>
      <c r="O198" s="1">
        <v>2.5196799999999998E-2</v>
      </c>
      <c r="P198" s="40" t="s">
        <v>90</v>
      </c>
      <c r="Q198" s="40" t="s">
        <v>90</v>
      </c>
      <c r="R198" s="13">
        <f t="shared" ca="1" si="13"/>
        <v>0</v>
      </c>
      <c r="S198" s="13">
        <f t="shared" ca="1" si="14"/>
        <v>0</v>
      </c>
      <c r="T198" s="13">
        <f t="shared" ca="1" si="15"/>
        <v>0</v>
      </c>
      <c r="U198" s="13">
        <f t="shared" ca="1" si="16"/>
        <v>0</v>
      </c>
      <c r="V198" s="13">
        <f t="shared" si="17"/>
        <v>0</v>
      </c>
      <c r="W198" s="13">
        <f t="shared" si="18"/>
        <v>0</v>
      </c>
      <c r="X198" t="b">
        <f t="shared" si="19"/>
        <v>1</v>
      </c>
      <c r="Z198">
        <v>0</v>
      </c>
      <c r="AE198" s="43">
        <v>-1.2598399999999999E-2</v>
      </c>
      <c r="AF198" s="43">
        <v>2.5196799999999998E-2</v>
      </c>
      <c r="AG198" t="s">
        <v>90</v>
      </c>
    </row>
    <row r="199" spans="3:33" x14ac:dyDescent="0.25">
      <c r="C199" s="14">
        <f t="shared" si="20"/>
        <v>59</v>
      </c>
      <c r="D199" s="41">
        <f t="shared" ref="D199" si="85">D182+9</f>
        <v>31</v>
      </c>
      <c r="E199" s="41">
        <f ca="1">OFFSET(Z$141, (ROWS(E$141:E199)*2)-2,)</f>
        <v>31</v>
      </c>
      <c r="F199" s="41">
        <f t="shared" ref="F199" si="86">F182+9</f>
        <v>40</v>
      </c>
      <c r="G199" s="41">
        <f ca="1">OFFSET(AA$141, (ROWS(G$141:G199)*2)-2,)</f>
        <v>40</v>
      </c>
      <c r="H199" s="40">
        <f>H198</f>
        <v>6.1975999999999976E-3</v>
      </c>
      <c r="I199" s="40">
        <f ca="1">OFFSET(AB$141, (ROWS(I$141:I199)*2)-2,)</f>
        <v>6.1976000000000002E-3</v>
      </c>
      <c r="J199" s="40">
        <v>2.5196799999999998E-2</v>
      </c>
      <c r="K199" s="40">
        <f ca="1">OFFSET(AC$141, (ROWS(K$141:K199)*2)-2,)</f>
        <v>2.5196799999999998E-2</v>
      </c>
      <c r="L199" s="40">
        <v>-2.5196800000000005E-2</v>
      </c>
      <c r="M199" s="40">
        <v>-2.5196799999999998E-2</v>
      </c>
      <c r="N199" s="1">
        <f>N197</f>
        <v>1.2598399999999996E-2</v>
      </c>
      <c r="O199" s="1">
        <v>1.2598399999999999E-2</v>
      </c>
      <c r="P199" s="40" t="s">
        <v>91</v>
      </c>
      <c r="Q199" s="40" t="s">
        <v>91</v>
      </c>
      <c r="R199" s="13">
        <f t="shared" ca="1" si="13"/>
        <v>0</v>
      </c>
      <c r="S199" s="13">
        <f t="shared" ca="1" si="14"/>
        <v>0</v>
      </c>
      <c r="T199" s="13">
        <f t="shared" ca="1" si="15"/>
        <v>0</v>
      </c>
      <c r="U199" s="13">
        <f t="shared" ca="1" si="16"/>
        <v>0</v>
      </c>
      <c r="V199" s="13">
        <f t="shared" si="17"/>
        <v>0</v>
      </c>
      <c r="W199" s="13">
        <f t="shared" si="18"/>
        <v>0</v>
      </c>
      <c r="X199" t="b">
        <f t="shared" si="19"/>
        <v>1</v>
      </c>
      <c r="Z199">
        <v>16</v>
      </c>
      <c r="AA199">
        <v>17</v>
      </c>
      <c r="AB199" s="43">
        <v>4.8260000000000004E-3</v>
      </c>
      <c r="AC199" s="43">
        <v>2.5196799999999998E-2</v>
      </c>
      <c r="AE199" s="43">
        <v>-2.5196799999999998E-2</v>
      </c>
      <c r="AF199" s="43">
        <v>1.2598399999999999E-2</v>
      </c>
      <c r="AG199" t="s">
        <v>91</v>
      </c>
    </row>
    <row r="200" spans="3:33" x14ac:dyDescent="0.25">
      <c r="C200" s="14">
        <f t="shared" si="20"/>
        <v>60</v>
      </c>
      <c r="D200" s="41">
        <f t="shared" ref="D200" si="87">D183+9</f>
        <v>32</v>
      </c>
      <c r="E200" s="41">
        <f ca="1">OFFSET(Z$141, (ROWS(E$141:E200)*2)-2,)</f>
        <v>32</v>
      </c>
      <c r="F200" s="41">
        <f t="shared" ref="F200" si="88">F183+9</f>
        <v>33</v>
      </c>
      <c r="G200" s="41">
        <f ca="1">OFFSET(AA$141, (ROWS(G$141:G200)*2)-2,)</f>
        <v>33</v>
      </c>
      <c r="H200" s="40">
        <f>H199</f>
        <v>6.1975999999999976E-3</v>
      </c>
      <c r="I200" s="40">
        <f ca="1">OFFSET(AB$141, (ROWS(I$141:I200)*2)-2,)</f>
        <v>6.1976000000000002E-3</v>
      </c>
      <c r="J200" s="40">
        <v>2.5196799999999998E-2</v>
      </c>
      <c r="K200" s="40">
        <f ca="1">OFFSET(AC$141, (ROWS(K$141:K200)*2)-2,)</f>
        <v>2.5196799999999998E-2</v>
      </c>
      <c r="L200" s="40">
        <v>1.2598400000000003E-2</v>
      </c>
      <c r="M200" s="40">
        <v>1.2598399999999999E-2</v>
      </c>
      <c r="N200" s="1">
        <f>N198</f>
        <v>2.5196800000000005E-2</v>
      </c>
      <c r="O200" s="1">
        <v>2.5196799999999998E-2</v>
      </c>
      <c r="P200" s="40" t="s">
        <v>90</v>
      </c>
      <c r="Q200" s="40" t="s">
        <v>90</v>
      </c>
      <c r="R200" s="13">
        <f t="shared" ca="1" si="13"/>
        <v>0</v>
      </c>
      <c r="S200" s="13">
        <f t="shared" ca="1" si="14"/>
        <v>0</v>
      </c>
      <c r="T200" s="13">
        <f t="shared" ca="1" si="15"/>
        <v>0</v>
      </c>
      <c r="U200" s="13">
        <f t="shared" ca="1" si="16"/>
        <v>0</v>
      </c>
      <c r="V200" s="13">
        <f t="shared" si="17"/>
        <v>0</v>
      </c>
      <c r="W200" s="13">
        <f t="shared" si="18"/>
        <v>0</v>
      </c>
      <c r="X200" t="b">
        <f t="shared" si="19"/>
        <v>1</v>
      </c>
      <c r="Z200">
        <v>0</v>
      </c>
      <c r="AE200" s="43">
        <v>1.2598399999999999E-2</v>
      </c>
      <c r="AF200" s="43">
        <v>2.5196799999999998E-2</v>
      </c>
      <c r="AG200" t="s">
        <v>90</v>
      </c>
    </row>
    <row r="201" spans="3:33" x14ac:dyDescent="0.25">
      <c r="C201" s="14">
        <f t="shared" si="20"/>
        <v>61</v>
      </c>
      <c r="D201" s="41">
        <f t="shared" ref="D201" si="89">D184+9</f>
        <v>32</v>
      </c>
      <c r="E201" s="41">
        <f ca="1">OFFSET(Z$141, (ROWS(E$141:E201)*2)-2,)</f>
        <v>32</v>
      </c>
      <c r="F201" s="41">
        <f t="shared" ref="F201" si="90">F184+9</f>
        <v>41</v>
      </c>
      <c r="G201" s="41">
        <f ca="1">OFFSET(AA$141, (ROWS(G$141:G201)*2)-2,)</f>
        <v>41</v>
      </c>
      <c r="H201" s="40">
        <f>H200</f>
        <v>6.1975999999999976E-3</v>
      </c>
      <c r="I201" s="40">
        <f ca="1">OFFSET(AB$141, (ROWS(I$141:I201)*2)-2,)</f>
        <v>6.1976000000000002E-3</v>
      </c>
      <c r="J201" s="40">
        <v>2.5196799999999998E-2</v>
      </c>
      <c r="K201" s="40">
        <f ca="1">OFFSET(AC$141, (ROWS(K$141:K201)*2)-2,)</f>
        <v>2.5196799999999998E-2</v>
      </c>
      <c r="L201" s="40">
        <v>0</v>
      </c>
      <c r="M201" s="40">
        <v>-6.9388940000000007E-18</v>
      </c>
      <c r="N201" s="1">
        <f>N199</f>
        <v>1.2598399999999996E-2</v>
      </c>
      <c r="O201" s="1">
        <v>1.2598399999999999E-2</v>
      </c>
      <c r="P201" s="40" t="s">
        <v>91</v>
      </c>
      <c r="Q201" s="40" t="s">
        <v>91</v>
      </c>
      <c r="R201" s="13">
        <f t="shared" ca="1" si="13"/>
        <v>0</v>
      </c>
      <c r="S201" s="13">
        <f t="shared" ca="1" si="14"/>
        <v>0</v>
      </c>
      <c r="T201" s="13">
        <f t="shared" ca="1" si="15"/>
        <v>0</v>
      </c>
      <c r="U201" s="13">
        <f t="shared" ca="1" si="16"/>
        <v>0</v>
      </c>
      <c r="V201" s="13">
        <f t="shared" si="17"/>
        <v>6.9388940000000007E-18</v>
      </c>
      <c r="W201" s="13">
        <f t="shared" si="18"/>
        <v>0</v>
      </c>
      <c r="X201" t="b">
        <f t="shared" si="19"/>
        <v>1</v>
      </c>
      <c r="Z201">
        <v>16</v>
      </c>
      <c r="AA201">
        <v>25</v>
      </c>
      <c r="AB201" s="43">
        <v>4.8260000000000004E-3</v>
      </c>
      <c r="AC201" s="43">
        <v>2.5196799999999998E-2</v>
      </c>
      <c r="AE201" s="43">
        <v>-6.9388940000000007E-18</v>
      </c>
      <c r="AF201" s="43">
        <v>1.2598399999999999E-2</v>
      </c>
      <c r="AG201" t="s">
        <v>91</v>
      </c>
    </row>
    <row r="202" spans="3:33" x14ac:dyDescent="0.25">
      <c r="C202" s="14">
        <f t="shared" si="20"/>
        <v>62</v>
      </c>
      <c r="D202" s="41">
        <f t="shared" ref="D202" si="91">D185+9</f>
        <v>33</v>
      </c>
      <c r="E202" s="41">
        <f ca="1">OFFSET(Z$141, (ROWS(E$141:E202)*2)-2,)</f>
        <v>33</v>
      </c>
      <c r="F202" s="41">
        <f t="shared" ref="F202" si="92">F185+9</f>
        <v>34</v>
      </c>
      <c r="G202" s="41">
        <f ca="1">OFFSET(AA$141, (ROWS(G$141:G202)*2)-2,)</f>
        <v>34</v>
      </c>
      <c r="H202" s="40">
        <f>H196</f>
        <v>4.8259999999999978E-3</v>
      </c>
      <c r="I202" s="40">
        <f ca="1">OFFSET(AB$141, (ROWS(I$141:I202)*2)-2,)</f>
        <v>4.8260000000000004E-3</v>
      </c>
      <c r="J202" s="40">
        <v>2.5196799999999998E-2</v>
      </c>
      <c r="K202" s="40">
        <f ca="1">OFFSET(AC$141, (ROWS(K$141:K202)*2)-2,)</f>
        <v>2.5196799999999998E-2</v>
      </c>
      <c r="L202" s="40">
        <v>3.7795200000000001E-2</v>
      </c>
      <c r="M202" s="40">
        <v>3.7795200000000001E-2</v>
      </c>
      <c r="N202" s="1">
        <f>N200</f>
        <v>2.5196800000000005E-2</v>
      </c>
      <c r="O202" s="1">
        <v>2.5196799999999998E-2</v>
      </c>
      <c r="P202" s="40" t="s">
        <v>90</v>
      </c>
      <c r="Q202" s="40" t="s">
        <v>90</v>
      </c>
      <c r="R202" s="13">
        <f t="shared" ca="1" si="13"/>
        <v>0</v>
      </c>
      <c r="S202" s="13">
        <f t="shared" ca="1" si="14"/>
        <v>0</v>
      </c>
      <c r="T202" s="13">
        <f t="shared" ca="1" si="15"/>
        <v>0</v>
      </c>
      <c r="U202" s="13">
        <f t="shared" ca="1" si="16"/>
        <v>0</v>
      </c>
      <c r="V202" s="13">
        <f t="shared" si="17"/>
        <v>0</v>
      </c>
      <c r="W202" s="13">
        <f t="shared" si="18"/>
        <v>0</v>
      </c>
      <c r="X202" t="b">
        <f t="shared" si="19"/>
        <v>1</v>
      </c>
      <c r="Z202">
        <v>0</v>
      </c>
      <c r="AE202" s="43">
        <v>3.7795200000000001E-2</v>
      </c>
      <c r="AF202" s="43">
        <v>2.5196799999999998E-2</v>
      </c>
      <c r="AG202" t="s">
        <v>90</v>
      </c>
    </row>
    <row r="203" spans="3:33" x14ac:dyDescent="0.25">
      <c r="C203" s="14">
        <f t="shared" si="20"/>
        <v>63</v>
      </c>
      <c r="D203" s="41">
        <f t="shared" ref="D203" si="93">D186+9</f>
        <v>33</v>
      </c>
      <c r="E203" s="41">
        <f ca="1">OFFSET(Z$141, (ROWS(E$141:E203)*2)-2,)</f>
        <v>33</v>
      </c>
      <c r="F203" s="41">
        <f t="shared" ref="F203" si="94">F186+9</f>
        <v>42</v>
      </c>
      <c r="G203" s="41">
        <f ca="1">OFFSET(AA$141, (ROWS(G$141:G203)*2)-2,)</f>
        <v>42</v>
      </c>
      <c r="H203" s="40">
        <f>H197</f>
        <v>6.1975999999999976E-3</v>
      </c>
      <c r="I203" s="40">
        <f ca="1">OFFSET(AB$141, (ROWS(I$141:I203)*2)-2,)</f>
        <v>6.1976000000000002E-3</v>
      </c>
      <c r="J203" s="40">
        <v>2.5196799999999998E-2</v>
      </c>
      <c r="K203" s="40">
        <f ca="1">OFFSET(AC$141, (ROWS(K$141:K203)*2)-2,)</f>
        <v>2.5196799999999998E-2</v>
      </c>
      <c r="L203" s="40">
        <v>2.5196799999999998E-2</v>
      </c>
      <c r="M203" s="40">
        <v>2.5196799999999998E-2</v>
      </c>
      <c r="N203" s="1">
        <f>N201</f>
        <v>1.2598399999999996E-2</v>
      </c>
      <c r="O203" s="1">
        <v>1.2598399999999999E-2</v>
      </c>
      <c r="P203" s="40" t="s">
        <v>91</v>
      </c>
      <c r="Q203" s="40" t="s">
        <v>91</v>
      </c>
      <c r="R203" s="13">
        <f t="shared" ca="1" si="13"/>
        <v>0</v>
      </c>
      <c r="S203" s="13">
        <f t="shared" ca="1" si="14"/>
        <v>0</v>
      </c>
      <c r="T203" s="13">
        <f t="shared" ca="1" si="15"/>
        <v>0</v>
      </c>
      <c r="U203" s="13">
        <f t="shared" ca="1" si="16"/>
        <v>0</v>
      </c>
      <c r="V203" s="13">
        <f t="shared" si="17"/>
        <v>0</v>
      </c>
      <c r="W203" s="13">
        <f t="shared" si="18"/>
        <v>0</v>
      </c>
      <c r="X203" t="b">
        <f t="shared" si="19"/>
        <v>1</v>
      </c>
      <c r="Z203">
        <v>17</v>
      </c>
      <c r="AA203">
        <v>18</v>
      </c>
      <c r="AB203" s="43">
        <v>6.1976000000000002E-3</v>
      </c>
      <c r="AC203" s="43">
        <v>2.2263100000000001E-2</v>
      </c>
      <c r="AE203" s="43">
        <v>2.5196799999999998E-2</v>
      </c>
      <c r="AF203" s="43">
        <v>1.2598399999999999E-2</v>
      </c>
      <c r="AG203" t="s">
        <v>91</v>
      </c>
    </row>
    <row r="204" spans="3:33" x14ac:dyDescent="0.25">
      <c r="C204" s="14">
        <f t="shared" si="20"/>
        <v>64</v>
      </c>
      <c r="D204" s="41">
        <f t="shared" ref="D204" si="95">D187+9</f>
        <v>34</v>
      </c>
      <c r="E204" s="41">
        <f ca="1">OFFSET(Z$141, (ROWS(E$141:E204)*2)-2,)</f>
        <v>34</v>
      </c>
      <c r="F204" s="41">
        <f t="shared" ref="F204" si="96">F187+9</f>
        <v>35</v>
      </c>
      <c r="G204" s="41">
        <f ca="1">OFFSET(AA$141, (ROWS(G$141:G204)*2)-2,)</f>
        <v>35</v>
      </c>
      <c r="H204" s="40">
        <f>H203</f>
        <v>6.1975999999999976E-3</v>
      </c>
      <c r="I204" s="40">
        <f ca="1">OFFSET(AB$141, (ROWS(I$141:I204)*2)-2,)</f>
        <v>6.1976000000000002E-3</v>
      </c>
      <c r="J204" s="40">
        <v>2.5196799999999998E-2</v>
      </c>
      <c r="K204" s="40">
        <f ca="1">OFFSET(AC$141, (ROWS(K$141:K204)*2)-2,)</f>
        <v>2.5196799999999998E-2</v>
      </c>
      <c r="L204" s="40">
        <v>6.2991999999999992E-2</v>
      </c>
      <c r="M204" s="40">
        <v>6.2992000000000006E-2</v>
      </c>
      <c r="N204" s="1">
        <f>N202</f>
        <v>2.5196800000000005E-2</v>
      </c>
      <c r="O204" s="1">
        <v>2.5196799999999998E-2</v>
      </c>
      <c r="P204" s="40" t="s">
        <v>90</v>
      </c>
      <c r="Q204" s="40" t="s">
        <v>90</v>
      </c>
      <c r="R204" s="13">
        <f t="shared" ca="1" si="13"/>
        <v>0</v>
      </c>
      <c r="S204" s="13">
        <f t="shared" ca="1" si="14"/>
        <v>0</v>
      </c>
      <c r="T204" s="13">
        <f t="shared" ca="1" si="15"/>
        <v>0</v>
      </c>
      <c r="U204" s="13">
        <f t="shared" ca="1" si="16"/>
        <v>0</v>
      </c>
      <c r="V204" s="13">
        <f t="shared" si="17"/>
        <v>0</v>
      </c>
      <c r="W204" s="13">
        <f t="shared" si="18"/>
        <v>0</v>
      </c>
      <c r="X204" t="b">
        <f t="shared" si="19"/>
        <v>1</v>
      </c>
      <c r="Z204">
        <v>0</v>
      </c>
      <c r="AE204" s="43">
        <v>6.2992000000000006E-2</v>
      </c>
      <c r="AF204" s="43">
        <v>2.5196799999999998E-2</v>
      </c>
      <c r="AG204" t="s">
        <v>90</v>
      </c>
    </row>
    <row r="205" spans="3:33" x14ac:dyDescent="0.25">
      <c r="C205" s="14">
        <f t="shared" si="20"/>
        <v>65</v>
      </c>
      <c r="D205" s="41">
        <f t="shared" ref="D205" si="97">D188+9</f>
        <v>34</v>
      </c>
      <c r="E205" s="41">
        <f ca="1">OFFSET(Z$141, (ROWS(E$141:E205)*2)-2,)</f>
        <v>34</v>
      </c>
      <c r="F205" s="41">
        <f t="shared" ref="F205" si="98">F188+9</f>
        <v>43</v>
      </c>
      <c r="G205" s="41">
        <f ca="1">OFFSET(AA$141, (ROWS(G$141:G205)*2)-2,)</f>
        <v>43</v>
      </c>
      <c r="H205" s="40">
        <f>H204</f>
        <v>6.1975999999999976E-3</v>
      </c>
      <c r="I205" s="40">
        <f ca="1">OFFSET(AB$141, (ROWS(I$141:I205)*2)-2,)</f>
        <v>6.1976000000000002E-3</v>
      </c>
      <c r="J205" s="40">
        <v>2.5196799999999998E-2</v>
      </c>
      <c r="K205" s="40">
        <f ca="1">OFFSET(AC$141, (ROWS(K$141:K205)*2)-2,)</f>
        <v>2.5196799999999998E-2</v>
      </c>
      <c r="L205" s="40">
        <v>5.0393599999999997E-2</v>
      </c>
      <c r="M205" s="40">
        <v>5.0393599999999997E-2</v>
      </c>
      <c r="N205" s="1">
        <f>N203</f>
        <v>1.2598399999999996E-2</v>
      </c>
      <c r="O205" s="1">
        <v>1.2598399999999999E-2</v>
      </c>
      <c r="P205" s="40" t="s">
        <v>91</v>
      </c>
      <c r="Q205" s="40" t="s">
        <v>91</v>
      </c>
      <c r="R205" s="13">
        <f t="shared" ca="1" si="13"/>
        <v>0</v>
      </c>
      <c r="S205" s="13">
        <f t="shared" ca="1" si="14"/>
        <v>0</v>
      </c>
      <c r="T205" s="13">
        <f t="shared" ca="1" si="15"/>
        <v>0</v>
      </c>
      <c r="U205" s="13">
        <f t="shared" ca="1" si="16"/>
        <v>0</v>
      </c>
      <c r="V205" s="13">
        <f t="shared" si="17"/>
        <v>0</v>
      </c>
      <c r="W205" s="13">
        <f t="shared" si="18"/>
        <v>0</v>
      </c>
      <c r="X205" t="b">
        <f t="shared" si="19"/>
        <v>1</v>
      </c>
      <c r="Z205">
        <v>17</v>
      </c>
      <c r="AA205">
        <v>26</v>
      </c>
      <c r="AB205" s="43">
        <v>4.8260000000000004E-3</v>
      </c>
      <c r="AC205" s="43">
        <v>2.5196799999999998E-2</v>
      </c>
      <c r="AE205" s="43">
        <v>5.0393599999999997E-2</v>
      </c>
      <c r="AF205" s="43">
        <v>1.2598399999999999E-2</v>
      </c>
      <c r="AG205" t="s">
        <v>91</v>
      </c>
    </row>
    <row r="206" spans="3:33" x14ac:dyDescent="0.25">
      <c r="C206" s="14">
        <f t="shared" si="20"/>
        <v>66</v>
      </c>
      <c r="D206" s="41">
        <f t="shared" ref="D206" si="99">D189+9</f>
        <v>35</v>
      </c>
      <c r="E206" s="41">
        <f ca="1">OFFSET(Z$141, (ROWS(E$141:E206)*2)-2,)</f>
        <v>35</v>
      </c>
      <c r="F206" s="41">
        <f t="shared" ref="F206" si="100">F189+9</f>
        <v>36</v>
      </c>
      <c r="G206" s="41">
        <f ca="1">OFFSET(AA$141, (ROWS(G$141:G206)*2)-2,)</f>
        <v>36</v>
      </c>
      <c r="H206" s="40">
        <f>H205</f>
        <v>6.1975999999999976E-3</v>
      </c>
      <c r="I206" s="40">
        <f ca="1">OFFSET(AB$141, (ROWS(I$141:I206)*2)-2,)</f>
        <v>6.1976000000000002E-3</v>
      </c>
      <c r="J206" s="40">
        <v>2.2263100000000001E-2</v>
      </c>
      <c r="K206" s="40">
        <f ca="1">OFFSET(AC$141, (ROWS(K$141:K206)*2)-2,)</f>
        <v>2.2263100000000001E-2</v>
      </c>
      <c r="L206" s="40">
        <v>8.8188799999999984E-2</v>
      </c>
      <c r="M206" s="40">
        <v>8.8188799999999998E-2</v>
      </c>
      <c r="N206" s="1">
        <f>N204</f>
        <v>2.5196800000000005E-2</v>
      </c>
      <c r="O206" s="1">
        <v>2.5196799999999998E-2</v>
      </c>
      <c r="P206" s="40" t="s">
        <v>90</v>
      </c>
      <c r="Q206" s="40" t="s">
        <v>90</v>
      </c>
      <c r="R206" s="13">
        <f t="shared" ref="R206:R269" ca="1" si="101">D206-E206</f>
        <v>0</v>
      </c>
      <c r="S206" s="13">
        <f t="shared" ref="S206:S269" ca="1" si="102">F206-G206</f>
        <v>0</v>
      </c>
      <c r="T206" s="13">
        <f t="shared" ref="T206:T269" ca="1" si="103">H206-I206</f>
        <v>0</v>
      </c>
      <c r="U206" s="13">
        <f t="shared" ref="U206:U269" ca="1" si="104">J206-K206</f>
        <v>0</v>
      </c>
      <c r="V206" s="13">
        <f t="shared" ref="V206:V269" si="105">L206-M206</f>
        <v>0</v>
      </c>
      <c r="W206" s="13">
        <f t="shared" ref="W206:W269" si="106">N206-O206</f>
        <v>0</v>
      </c>
      <c r="X206" t="b">
        <f t="shared" ref="X206:X269" si="107">EXACT(Q206,P206)</f>
        <v>1</v>
      </c>
      <c r="Z206">
        <v>0</v>
      </c>
      <c r="AE206" s="43">
        <v>8.8188799999999998E-2</v>
      </c>
      <c r="AF206" s="43">
        <v>2.5196799999999998E-2</v>
      </c>
      <c r="AG206" t="s">
        <v>90</v>
      </c>
    </row>
    <row r="207" spans="3:33" x14ac:dyDescent="0.25">
      <c r="C207" s="14">
        <f t="shared" si="20"/>
        <v>67</v>
      </c>
      <c r="D207" s="41">
        <f t="shared" ref="D207" si="108">D190+9</f>
        <v>35</v>
      </c>
      <c r="E207" s="41">
        <f ca="1">OFFSET(Z$141, (ROWS(E$141:E207)*2)-2,)</f>
        <v>35</v>
      </c>
      <c r="F207" s="41">
        <f t="shared" ref="F207" si="109">F190+9</f>
        <v>44</v>
      </c>
      <c r="G207" s="41">
        <f ca="1">OFFSET(AA$141, (ROWS(G$141:G207)*2)-2,)</f>
        <v>44</v>
      </c>
      <c r="H207" s="40">
        <f>H206</f>
        <v>6.1975999999999976E-3</v>
      </c>
      <c r="I207" s="40">
        <f ca="1">OFFSET(AB$141, (ROWS(I$141:I207)*2)-2,)</f>
        <v>6.1976000000000002E-3</v>
      </c>
      <c r="J207" s="40">
        <v>2.5196799999999998E-2</v>
      </c>
      <c r="K207" s="40">
        <f ca="1">OFFSET(AC$141, (ROWS(K$141:K207)*2)-2,)</f>
        <v>2.5196799999999998E-2</v>
      </c>
      <c r="L207" s="40">
        <v>7.5590400000000002E-2</v>
      </c>
      <c r="M207" s="40">
        <v>7.5590400000000002E-2</v>
      </c>
      <c r="N207" s="1">
        <f>N205</f>
        <v>1.2598399999999996E-2</v>
      </c>
      <c r="O207" s="1">
        <v>1.2598399999999999E-2</v>
      </c>
      <c r="P207" s="40" t="s">
        <v>91</v>
      </c>
      <c r="Q207" s="40" t="s">
        <v>91</v>
      </c>
      <c r="R207" s="13">
        <f t="shared" ca="1" si="101"/>
        <v>0</v>
      </c>
      <c r="S207" s="13">
        <f t="shared" ca="1" si="102"/>
        <v>0</v>
      </c>
      <c r="T207" s="13">
        <f t="shared" ca="1" si="103"/>
        <v>0</v>
      </c>
      <c r="U207" s="13">
        <f t="shared" ca="1" si="104"/>
        <v>0</v>
      </c>
      <c r="V207" s="13">
        <f t="shared" si="105"/>
        <v>0</v>
      </c>
      <c r="W207" s="13">
        <f t="shared" si="106"/>
        <v>0</v>
      </c>
      <c r="X207" t="b">
        <f t="shared" si="107"/>
        <v>1</v>
      </c>
      <c r="Z207">
        <v>18</v>
      </c>
      <c r="AA207">
        <v>27</v>
      </c>
      <c r="AB207" s="43">
        <v>5.0800000000000003E-3</v>
      </c>
      <c r="AC207" s="43">
        <v>2.5196799999999998E-2</v>
      </c>
      <c r="AE207" s="43">
        <v>7.5590400000000002E-2</v>
      </c>
      <c r="AF207" s="43">
        <v>1.2598399999999999E-2</v>
      </c>
      <c r="AG207" t="s">
        <v>91</v>
      </c>
    </row>
    <row r="208" spans="3:33" x14ac:dyDescent="0.25">
      <c r="C208" s="14">
        <f t="shared" si="20"/>
        <v>68</v>
      </c>
      <c r="D208" s="41">
        <f t="shared" ref="D208" si="110">D191+9</f>
        <v>36</v>
      </c>
      <c r="E208" s="41">
        <f ca="1">OFFSET(Z$141, (ROWS(E$141:E208)*2)-2,)</f>
        <v>36</v>
      </c>
      <c r="F208" s="41">
        <f t="shared" ref="F208" si="111">F191+9</f>
        <v>45</v>
      </c>
      <c r="G208" s="41">
        <f ca="1">OFFSET(AA$141, (ROWS(G$141:G208)*2)-2,)</f>
        <v>45</v>
      </c>
      <c r="H208" s="40">
        <f>H193</f>
        <v>5.0799999999999994E-3</v>
      </c>
      <c r="I208" s="40">
        <f ca="1">OFFSET(AB$141, (ROWS(I$141:I208)*2)-2,)</f>
        <v>5.0800000000000003E-3</v>
      </c>
      <c r="J208" s="40">
        <v>2.5196799999999998E-2</v>
      </c>
      <c r="K208" s="40">
        <f ca="1">OFFSET(AC$141, (ROWS(K$141:K208)*2)-2,)</f>
        <v>2.5196799999999998E-2</v>
      </c>
      <c r="L208" s="40">
        <v>9.7853499999999996E-2</v>
      </c>
      <c r="M208" s="40">
        <v>9.7853499999999996E-2</v>
      </c>
      <c r="N208" s="1">
        <f>N207</f>
        <v>1.2598399999999996E-2</v>
      </c>
      <c r="O208" s="1">
        <v>1.2598399999999999E-2</v>
      </c>
      <c r="P208" s="40" t="s">
        <v>91</v>
      </c>
      <c r="Q208" s="40" t="s">
        <v>91</v>
      </c>
      <c r="R208" s="13">
        <f t="shared" ca="1" si="101"/>
        <v>0</v>
      </c>
      <c r="S208" s="13">
        <f t="shared" ca="1" si="102"/>
        <v>0</v>
      </c>
      <c r="T208" s="13">
        <f t="shared" ca="1" si="103"/>
        <v>0</v>
      </c>
      <c r="U208" s="13">
        <f t="shared" ca="1" si="104"/>
        <v>0</v>
      </c>
      <c r="V208" s="13">
        <f t="shared" si="105"/>
        <v>0</v>
      </c>
      <c r="W208" s="13">
        <f t="shared" si="106"/>
        <v>0</v>
      </c>
      <c r="X208" t="b">
        <f t="shared" si="107"/>
        <v>1</v>
      </c>
      <c r="Z208">
        <v>0</v>
      </c>
      <c r="AE208" s="43">
        <v>9.7853499999999996E-2</v>
      </c>
      <c r="AF208" s="43">
        <v>1.2598399999999999E-2</v>
      </c>
      <c r="AG208" t="s">
        <v>91</v>
      </c>
    </row>
    <row r="209" spans="3:33" x14ac:dyDescent="0.25">
      <c r="C209" s="14">
        <f t="shared" si="20"/>
        <v>69</v>
      </c>
      <c r="D209" s="41">
        <f t="shared" ref="D209" si="112">D192+9</f>
        <v>37</v>
      </c>
      <c r="E209" s="41">
        <f ca="1">OFFSET(Z$141, (ROWS(E$141:E209)*2)-2,)</f>
        <v>37</v>
      </c>
      <c r="F209" s="41">
        <f t="shared" ref="F209" si="113">F192+9</f>
        <v>38</v>
      </c>
      <c r="G209" s="41">
        <f ca="1">OFFSET(AA$141, (ROWS(G$141:G209)*2)-2,)</f>
        <v>38</v>
      </c>
      <c r="H209" s="40">
        <f>H207</f>
        <v>6.1975999999999976E-3</v>
      </c>
      <c r="I209" s="40">
        <f ca="1">OFFSET(AB$141, (ROWS(I$141:I209)*2)-2,)</f>
        <v>6.1976000000000002E-3</v>
      </c>
      <c r="J209" s="40">
        <v>2.2263100000000001E-2</v>
      </c>
      <c r="K209" s="40">
        <f ca="1">OFFSET(AC$141, (ROWS(K$141:K209)*2)-2,)</f>
        <v>2.2263100000000001E-2</v>
      </c>
      <c r="L209" s="40">
        <v>-8.8188799999999998E-2</v>
      </c>
      <c r="M209" s="40">
        <v>-8.8188799999999998E-2</v>
      </c>
      <c r="N209" s="1">
        <f>N192-$J$40</f>
        <v>0</v>
      </c>
      <c r="O209" s="1">
        <v>0</v>
      </c>
      <c r="P209" s="40" t="s">
        <v>90</v>
      </c>
      <c r="Q209" s="40" t="s">
        <v>90</v>
      </c>
      <c r="R209" s="13">
        <f t="shared" ca="1" si="101"/>
        <v>0</v>
      </c>
      <c r="S209" s="13">
        <f t="shared" ca="1" si="102"/>
        <v>0</v>
      </c>
      <c r="T209" s="13">
        <f t="shared" ca="1" si="103"/>
        <v>0</v>
      </c>
      <c r="U209" s="13">
        <f t="shared" ca="1" si="104"/>
        <v>0</v>
      </c>
      <c r="V209" s="13">
        <f t="shared" si="105"/>
        <v>0</v>
      </c>
      <c r="W209" s="13">
        <f t="shared" si="106"/>
        <v>0</v>
      </c>
      <c r="X209" t="b">
        <f t="shared" si="107"/>
        <v>1</v>
      </c>
      <c r="Z209">
        <v>19</v>
      </c>
      <c r="AA209">
        <v>20</v>
      </c>
      <c r="AB209" s="43">
        <v>6.1976000000000002E-3</v>
      </c>
      <c r="AC209" s="43">
        <v>2.2263100000000001E-2</v>
      </c>
      <c r="AE209" s="43">
        <v>-8.8188799999999998E-2</v>
      </c>
      <c r="AF209" s="43">
        <v>6.9388940000000007E-18</v>
      </c>
      <c r="AG209" t="s">
        <v>90</v>
      </c>
    </row>
    <row r="210" spans="3:33" x14ac:dyDescent="0.25">
      <c r="C210" s="14">
        <f t="shared" si="20"/>
        <v>70</v>
      </c>
      <c r="D210" s="41">
        <f t="shared" ref="D210" si="114">D193+9</f>
        <v>37</v>
      </c>
      <c r="E210" s="41">
        <f ca="1">OFFSET(Z$141, (ROWS(E$141:E210)*2)-2,)</f>
        <v>37</v>
      </c>
      <c r="F210" s="41">
        <f t="shared" ref="F210" si="115">F193+9</f>
        <v>46</v>
      </c>
      <c r="G210" s="41">
        <f ca="1">OFFSET(AA$141, (ROWS(G$141:G210)*2)-2,)</f>
        <v>46</v>
      </c>
      <c r="H210" s="40">
        <f>H208</f>
        <v>5.0799999999999994E-3</v>
      </c>
      <c r="I210" s="40">
        <f ca="1">OFFSET(AB$141, (ROWS(I$141:I210)*2)-2,)</f>
        <v>5.0800000000000003E-3</v>
      </c>
      <c r="J210" s="40">
        <v>2.5196799999999998E-2</v>
      </c>
      <c r="K210" s="40">
        <f ca="1">OFFSET(AC$141, (ROWS(K$141:K210)*2)-2,)</f>
        <v>2.5196799999999998E-2</v>
      </c>
      <c r="L210" s="40">
        <v>-9.7853499999999996E-2</v>
      </c>
      <c r="M210" s="40">
        <v>-9.7853499999999996E-2</v>
      </c>
      <c r="N210" s="1">
        <f>N193-$J$40</f>
        <v>-1.2598400000000003E-2</v>
      </c>
      <c r="O210" s="1">
        <v>-1.2598399999999999E-2</v>
      </c>
      <c r="P210" s="40" t="s">
        <v>91</v>
      </c>
      <c r="Q210" s="40" t="s">
        <v>91</v>
      </c>
      <c r="R210" s="13">
        <f t="shared" ca="1" si="101"/>
        <v>0</v>
      </c>
      <c r="S210" s="13">
        <f t="shared" ca="1" si="102"/>
        <v>0</v>
      </c>
      <c r="T210" s="13">
        <f t="shared" ca="1" si="103"/>
        <v>0</v>
      </c>
      <c r="U210" s="13">
        <f t="shared" ca="1" si="104"/>
        <v>0</v>
      </c>
      <c r="V210" s="13">
        <f t="shared" si="105"/>
        <v>0</v>
      </c>
      <c r="W210" s="13">
        <f t="shared" si="106"/>
        <v>0</v>
      </c>
      <c r="X210" t="b">
        <f t="shared" si="107"/>
        <v>1</v>
      </c>
      <c r="Z210">
        <v>0</v>
      </c>
      <c r="AE210" s="43">
        <v>-9.7853499999999996E-2</v>
      </c>
      <c r="AF210" s="43">
        <v>-1.2598399999999999E-2</v>
      </c>
      <c r="AG210" t="s">
        <v>91</v>
      </c>
    </row>
    <row r="211" spans="3:33" x14ac:dyDescent="0.25">
      <c r="C211" s="14">
        <f t="shared" ref="C211:C274" si="116">C210+1</f>
        <v>71</v>
      </c>
      <c r="D211" s="41">
        <f t="shared" ref="D211" si="117">D194+9</f>
        <v>38</v>
      </c>
      <c r="E211" s="41">
        <f ca="1">OFFSET(Z$141, (ROWS(E$141:E211)*2)-2,)</f>
        <v>38</v>
      </c>
      <c r="F211" s="41">
        <f t="shared" ref="F211" si="118">F194+9</f>
        <v>39</v>
      </c>
      <c r="G211" s="41">
        <f ca="1">OFFSET(AA$141, (ROWS(G$141:G211)*2)-2,)</f>
        <v>39</v>
      </c>
      <c r="H211" s="40">
        <f>H209</f>
        <v>6.1975999999999976E-3</v>
      </c>
      <c r="I211" s="40">
        <f ca="1">OFFSET(AB$141, (ROWS(I$141:I211)*2)-2,)</f>
        <v>6.1976000000000002E-3</v>
      </c>
      <c r="J211" s="40">
        <v>2.5196799999999998E-2</v>
      </c>
      <c r="K211" s="40">
        <f ca="1">OFFSET(AC$141, (ROWS(K$141:K211)*2)-2,)</f>
        <v>2.5196799999999998E-2</v>
      </c>
      <c r="L211" s="40">
        <v>-6.2991999999999992E-2</v>
      </c>
      <c r="M211" s="40">
        <v>-6.2992000000000006E-2</v>
      </c>
      <c r="N211" s="1">
        <f>N209</f>
        <v>0</v>
      </c>
      <c r="O211" s="1">
        <v>0</v>
      </c>
      <c r="P211" s="40" t="s">
        <v>90</v>
      </c>
      <c r="Q211" s="40" t="s">
        <v>90</v>
      </c>
      <c r="R211" s="13">
        <f t="shared" ca="1" si="101"/>
        <v>0</v>
      </c>
      <c r="S211" s="13">
        <f t="shared" ca="1" si="102"/>
        <v>0</v>
      </c>
      <c r="T211" s="13">
        <f t="shared" ca="1" si="103"/>
        <v>0</v>
      </c>
      <c r="U211" s="13">
        <f t="shared" ca="1" si="104"/>
        <v>0</v>
      </c>
      <c r="V211" s="13">
        <f t="shared" si="105"/>
        <v>0</v>
      </c>
      <c r="W211" s="13">
        <f t="shared" si="106"/>
        <v>0</v>
      </c>
      <c r="X211" t="b">
        <f t="shared" si="107"/>
        <v>1</v>
      </c>
      <c r="Z211">
        <v>19</v>
      </c>
      <c r="AA211">
        <v>28</v>
      </c>
      <c r="AB211" s="43">
        <v>5.0800000000000003E-3</v>
      </c>
      <c r="AC211" s="43">
        <v>2.5196799999999998E-2</v>
      </c>
      <c r="AE211" s="43">
        <v>-6.2992000000000006E-2</v>
      </c>
      <c r="AF211" s="43">
        <v>6.9388940000000007E-18</v>
      </c>
      <c r="AG211" t="s">
        <v>90</v>
      </c>
    </row>
    <row r="212" spans="3:33" x14ac:dyDescent="0.25">
      <c r="C212" s="14">
        <f t="shared" si="116"/>
        <v>72</v>
      </c>
      <c r="D212" s="41">
        <f t="shared" ref="D212" si="119">D195+9</f>
        <v>38</v>
      </c>
      <c r="E212" s="41">
        <f ca="1">OFFSET(Z$141, (ROWS(E$141:E212)*2)-2,)</f>
        <v>38</v>
      </c>
      <c r="F212" s="41">
        <f t="shared" ref="F212" si="120">F195+9</f>
        <v>47</v>
      </c>
      <c r="G212" s="41">
        <f ca="1">OFFSET(AA$141, (ROWS(G$141:G212)*2)-2,)</f>
        <v>47</v>
      </c>
      <c r="H212" s="40">
        <f>H209</f>
        <v>6.1975999999999976E-3</v>
      </c>
      <c r="I212" s="40">
        <f ca="1">OFFSET(AB$141, (ROWS(I$141:I212)*2)-2,)</f>
        <v>6.1976000000000002E-3</v>
      </c>
      <c r="J212" s="40">
        <v>2.5196799999999998E-2</v>
      </c>
      <c r="K212" s="40">
        <f ca="1">OFFSET(AC$141, (ROWS(K$141:K212)*2)-2,)</f>
        <v>2.5196799999999998E-2</v>
      </c>
      <c r="L212" s="40">
        <v>-7.5590400000000002E-2</v>
      </c>
      <c r="M212" s="40">
        <v>-7.5590400000000002E-2</v>
      </c>
      <c r="N212" s="1">
        <f>N210</f>
        <v>-1.2598400000000003E-2</v>
      </c>
      <c r="O212" s="1">
        <v>-1.2598399999999999E-2</v>
      </c>
      <c r="P212" s="40" t="s">
        <v>91</v>
      </c>
      <c r="Q212" s="40" t="s">
        <v>91</v>
      </c>
      <c r="R212" s="13">
        <f t="shared" ca="1" si="101"/>
        <v>0</v>
      </c>
      <c r="S212" s="13">
        <f t="shared" ca="1" si="102"/>
        <v>0</v>
      </c>
      <c r="T212" s="13">
        <f t="shared" ca="1" si="103"/>
        <v>0</v>
      </c>
      <c r="U212" s="13">
        <f t="shared" ca="1" si="104"/>
        <v>0</v>
      </c>
      <c r="V212" s="13">
        <f t="shared" si="105"/>
        <v>0</v>
      </c>
      <c r="W212" s="13">
        <f t="shared" si="106"/>
        <v>0</v>
      </c>
      <c r="X212" t="b">
        <f t="shared" si="107"/>
        <v>1</v>
      </c>
      <c r="Z212">
        <v>0</v>
      </c>
      <c r="AE212" s="43">
        <v>-7.5590400000000002E-2</v>
      </c>
      <c r="AF212" s="43">
        <v>-1.2598399999999999E-2</v>
      </c>
      <c r="AG212" t="s">
        <v>91</v>
      </c>
    </row>
    <row r="213" spans="3:33" x14ac:dyDescent="0.25">
      <c r="C213" s="14">
        <f t="shared" si="116"/>
        <v>73</v>
      </c>
      <c r="D213" s="41">
        <f t="shared" ref="D213" si="121">D196+9</f>
        <v>39</v>
      </c>
      <c r="E213" s="41">
        <f ca="1">OFFSET(Z$141, (ROWS(E$141:E213)*2)-2,)</f>
        <v>39</v>
      </c>
      <c r="F213" s="41">
        <f t="shared" ref="F213" si="122">F196+9</f>
        <v>40</v>
      </c>
      <c r="G213" s="41">
        <f ca="1">OFFSET(AA$141, (ROWS(G$141:G213)*2)-2,)</f>
        <v>40</v>
      </c>
      <c r="H213" s="40">
        <f>J135</f>
        <v>3.4543999999999981E-3</v>
      </c>
      <c r="I213" s="40">
        <f ca="1">OFFSET(AB$141, (ROWS(I$141:I213)*2)-2,)</f>
        <v>3.4543999999999998E-3</v>
      </c>
      <c r="J213" s="40">
        <v>2.5196799999999998E-2</v>
      </c>
      <c r="K213" s="40">
        <f ca="1">OFFSET(AC$141, (ROWS(K$141:K213)*2)-2,)</f>
        <v>2.5196799999999998E-2</v>
      </c>
      <c r="L213" s="40">
        <v>-3.7795199999999994E-2</v>
      </c>
      <c r="M213" s="40">
        <v>-3.7795200000000001E-2</v>
      </c>
      <c r="N213" s="1">
        <f>N211</f>
        <v>0</v>
      </c>
      <c r="O213" s="1">
        <v>0</v>
      </c>
      <c r="P213" s="40" t="s">
        <v>90</v>
      </c>
      <c r="Q213" s="40" t="s">
        <v>90</v>
      </c>
      <c r="R213" s="13">
        <f t="shared" ca="1" si="101"/>
        <v>0</v>
      </c>
      <c r="S213" s="13">
        <f t="shared" ca="1" si="102"/>
        <v>0</v>
      </c>
      <c r="T213" s="13">
        <f t="shared" ca="1" si="103"/>
        <v>0</v>
      </c>
      <c r="U213" s="13">
        <f t="shared" ca="1" si="104"/>
        <v>0</v>
      </c>
      <c r="V213" s="13">
        <f t="shared" si="105"/>
        <v>0</v>
      </c>
      <c r="W213" s="13">
        <f t="shared" si="106"/>
        <v>0</v>
      </c>
      <c r="X213" t="b">
        <f t="shared" si="107"/>
        <v>1</v>
      </c>
      <c r="Z213">
        <v>20</v>
      </c>
      <c r="AA213">
        <v>21</v>
      </c>
      <c r="AB213" s="43">
        <v>4.8260000000000004E-3</v>
      </c>
      <c r="AC213" s="43">
        <v>2.5196799999999998E-2</v>
      </c>
      <c r="AE213" s="43">
        <v>-3.7795200000000001E-2</v>
      </c>
      <c r="AF213" s="43">
        <v>6.9388940000000007E-18</v>
      </c>
      <c r="AG213" t="s">
        <v>90</v>
      </c>
    </row>
    <row r="214" spans="3:33" x14ac:dyDescent="0.25">
      <c r="C214" s="14">
        <f t="shared" si="116"/>
        <v>74</v>
      </c>
      <c r="D214" s="41">
        <f t="shared" ref="D214" si="123">D197+9</f>
        <v>39</v>
      </c>
      <c r="E214" s="41">
        <f ca="1">OFFSET(Z$141, (ROWS(E$141:E214)*2)-2,)</f>
        <v>39</v>
      </c>
      <c r="F214" s="41">
        <f t="shared" ref="F214" si="124">F197+9</f>
        <v>48</v>
      </c>
      <c r="G214" s="41">
        <f ca="1">OFFSET(AA$141, (ROWS(G$141:G214)*2)-2,)</f>
        <v>48</v>
      </c>
      <c r="H214" s="40">
        <f>H212</f>
        <v>6.1975999999999976E-3</v>
      </c>
      <c r="I214" s="40">
        <f ca="1">OFFSET(AB$141, (ROWS(I$141:I214)*2)-2,)</f>
        <v>6.1976000000000002E-3</v>
      </c>
      <c r="J214" s="40">
        <v>2.5196799999999998E-2</v>
      </c>
      <c r="K214" s="40">
        <f ca="1">OFFSET(AC$141, (ROWS(K$141:K214)*2)-2,)</f>
        <v>2.5196799999999998E-2</v>
      </c>
      <c r="L214" s="40">
        <v>-5.0393600000000004E-2</v>
      </c>
      <c r="M214" s="40">
        <v>-5.0393599999999997E-2</v>
      </c>
      <c r="N214" s="1">
        <f>N212</f>
        <v>-1.2598400000000003E-2</v>
      </c>
      <c r="O214" s="1">
        <v>-1.2598399999999999E-2</v>
      </c>
      <c r="P214" s="40" t="s">
        <v>91</v>
      </c>
      <c r="Q214" s="40" t="s">
        <v>91</v>
      </c>
      <c r="R214" s="13">
        <f t="shared" ca="1" si="101"/>
        <v>0</v>
      </c>
      <c r="S214" s="13">
        <f t="shared" ca="1" si="102"/>
        <v>0</v>
      </c>
      <c r="T214" s="13">
        <f t="shared" ca="1" si="103"/>
        <v>0</v>
      </c>
      <c r="U214" s="13">
        <f t="shared" ca="1" si="104"/>
        <v>0</v>
      </c>
      <c r="V214" s="13">
        <f t="shared" si="105"/>
        <v>0</v>
      </c>
      <c r="W214" s="13">
        <f t="shared" si="106"/>
        <v>0</v>
      </c>
      <c r="X214" t="b">
        <f t="shared" si="107"/>
        <v>1</v>
      </c>
      <c r="Z214">
        <v>0</v>
      </c>
      <c r="AE214" s="43">
        <v>-5.0393599999999997E-2</v>
      </c>
      <c r="AF214" s="43">
        <v>-1.2598399999999999E-2</v>
      </c>
      <c r="AG214" t="s">
        <v>91</v>
      </c>
    </row>
    <row r="215" spans="3:33" x14ac:dyDescent="0.25">
      <c r="C215" s="14">
        <f t="shared" si="116"/>
        <v>75</v>
      </c>
      <c r="D215" s="41">
        <f t="shared" ref="D215" si="125">D198+9</f>
        <v>40</v>
      </c>
      <c r="E215" s="41">
        <f ca="1">OFFSET(Z$141, (ROWS(E$141:E215)*2)-2,)</f>
        <v>40</v>
      </c>
      <c r="F215" s="41">
        <f t="shared" ref="F215" si="126">F198+9</f>
        <v>41</v>
      </c>
      <c r="G215" s="41">
        <f ca="1">OFFSET(AA$141, (ROWS(G$141:G215)*2)-2,)</f>
        <v>41</v>
      </c>
      <c r="H215" s="40">
        <f>H214</f>
        <v>6.1975999999999976E-3</v>
      </c>
      <c r="I215" s="40">
        <f ca="1">OFFSET(AB$141, (ROWS(I$141:I215)*2)-2,)</f>
        <v>6.1976000000000002E-3</v>
      </c>
      <c r="J215" s="40">
        <v>2.5196799999999998E-2</v>
      </c>
      <c r="K215" s="40">
        <f ca="1">OFFSET(AC$141, (ROWS(K$141:K215)*2)-2,)</f>
        <v>2.5196799999999998E-2</v>
      </c>
      <c r="L215" s="40">
        <v>-1.2598399999999996E-2</v>
      </c>
      <c r="M215" s="40">
        <v>-1.2598399999999999E-2</v>
      </c>
      <c r="N215" s="1">
        <f>N213</f>
        <v>0</v>
      </c>
      <c r="O215" s="1">
        <v>0</v>
      </c>
      <c r="P215" s="40" t="s">
        <v>90</v>
      </c>
      <c r="Q215" s="40" t="s">
        <v>90</v>
      </c>
      <c r="R215" s="13">
        <f t="shared" ca="1" si="101"/>
        <v>0</v>
      </c>
      <c r="S215" s="13">
        <f t="shared" ca="1" si="102"/>
        <v>0</v>
      </c>
      <c r="T215" s="13">
        <f t="shared" ca="1" si="103"/>
        <v>0</v>
      </c>
      <c r="U215" s="13">
        <f t="shared" ca="1" si="104"/>
        <v>0</v>
      </c>
      <c r="V215" s="13">
        <f t="shared" si="105"/>
        <v>0</v>
      </c>
      <c r="W215" s="13">
        <f t="shared" si="106"/>
        <v>0</v>
      </c>
      <c r="X215" t="b">
        <f t="shared" si="107"/>
        <v>1</v>
      </c>
      <c r="Z215">
        <v>20</v>
      </c>
      <c r="AA215">
        <v>29</v>
      </c>
      <c r="AB215" s="43">
        <v>3.4543999999999998E-3</v>
      </c>
      <c r="AC215" s="43">
        <v>2.5196799999999998E-2</v>
      </c>
      <c r="AE215" s="43">
        <v>-1.2598399999999999E-2</v>
      </c>
      <c r="AF215" s="43">
        <v>6.9388940000000007E-18</v>
      </c>
      <c r="AG215" t="s">
        <v>90</v>
      </c>
    </row>
    <row r="216" spans="3:33" x14ac:dyDescent="0.25">
      <c r="C216" s="14">
        <f t="shared" si="116"/>
        <v>76</v>
      </c>
      <c r="D216" s="41">
        <f t="shared" ref="D216" si="127">D199+9</f>
        <v>40</v>
      </c>
      <c r="E216" s="41">
        <f ca="1">OFFSET(Z$141, (ROWS(E$141:E216)*2)-2,)</f>
        <v>40</v>
      </c>
      <c r="F216" s="41">
        <f t="shared" ref="F216" si="128">F199+9</f>
        <v>49</v>
      </c>
      <c r="G216" s="41">
        <f ca="1">OFFSET(AA$141, (ROWS(G$141:G216)*2)-2,)</f>
        <v>49</v>
      </c>
      <c r="H216" s="40">
        <f>H215</f>
        <v>6.1975999999999976E-3</v>
      </c>
      <c r="I216" s="40">
        <f ca="1">OFFSET(AB$141, (ROWS(I$141:I216)*2)-2,)</f>
        <v>6.1976000000000002E-3</v>
      </c>
      <c r="J216" s="40">
        <v>2.5196799999999998E-2</v>
      </c>
      <c r="K216" s="40">
        <f ca="1">OFFSET(AC$141, (ROWS(K$141:K216)*2)-2,)</f>
        <v>2.5196799999999998E-2</v>
      </c>
      <c r="L216" s="40">
        <v>-2.5196800000000005E-2</v>
      </c>
      <c r="M216" s="40">
        <v>-2.5196799999999998E-2</v>
      </c>
      <c r="N216" s="1">
        <f>N214</f>
        <v>-1.2598400000000003E-2</v>
      </c>
      <c r="O216" s="1">
        <v>-1.2598399999999999E-2</v>
      </c>
      <c r="P216" s="40" t="s">
        <v>91</v>
      </c>
      <c r="Q216" s="40" t="s">
        <v>91</v>
      </c>
      <c r="R216" s="13">
        <f t="shared" ca="1" si="101"/>
        <v>0</v>
      </c>
      <c r="S216" s="13">
        <f t="shared" ca="1" si="102"/>
        <v>0</v>
      </c>
      <c r="T216" s="13">
        <f t="shared" ca="1" si="103"/>
        <v>0</v>
      </c>
      <c r="U216" s="13">
        <f t="shared" ca="1" si="104"/>
        <v>0</v>
      </c>
      <c r="V216" s="13">
        <f t="shared" si="105"/>
        <v>0</v>
      </c>
      <c r="W216" s="13">
        <f t="shared" si="106"/>
        <v>0</v>
      </c>
      <c r="X216" t="b">
        <f t="shared" si="107"/>
        <v>1</v>
      </c>
      <c r="Z216">
        <v>0</v>
      </c>
      <c r="AE216" s="43">
        <v>-2.5196799999999998E-2</v>
      </c>
      <c r="AF216" s="43">
        <v>-1.2598399999999999E-2</v>
      </c>
      <c r="AG216" t="s">
        <v>91</v>
      </c>
    </row>
    <row r="217" spans="3:33" x14ac:dyDescent="0.25">
      <c r="C217" s="14">
        <f t="shared" si="116"/>
        <v>77</v>
      </c>
      <c r="D217" s="41">
        <f t="shared" ref="D217" si="129">D200+9</f>
        <v>41</v>
      </c>
      <c r="E217" s="41">
        <f ca="1">OFFSET(Z$141, (ROWS(E$141:E217)*2)-2,)</f>
        <v>41</v>
      </c>
      <c r="F217" s="41">
        <f t="shared" ref="F217" si="130">F200+9</f>
        <v>42</v>
      </c>
      <c r="G217" s="41">
        <f ca="1">OFFSET(AA$141, (ROWS(G$141:G217)*2)-2,)</f>
        <v>42</v>
      </c>
      <c r="H217" s="40">
        <f>H216</f>
        <v>6.1975999999999976E-3</v>
      </c>
      <c r="I217" s="40">
        <f ca="1">OFFSET(AB$141, (ROWS(I$141:I217)*2)-2,)</f>
        <v>6.1976000000000002E-3</v>
      </c>
      <c r="J217" s="40">
        <v>2.5196799999999998E-2</v>
      </c>
      <c r="K217" s="40">
        <f ca="1">OFFSET(AC$141, (ROWS(K$141:K217)*2)-2,)</f>
        <v>2.5196799999999998E-2</v>
      </c>
      <c r="L217" s="40">
        <v>1.2598400000000003E-2</v>
      </c>
      <c r="M217" s="40">
        <v>1.2598399999999999E-2</v>
      </c>
      <c r="N217" s="1">
        <f>N215</f>
        <v>0</v>
      </c>
      <c r="O217" s="1">
        <v>0</v>
      </c>
      <c r="P217" s="40" t="s">
        <v>90</v>
      </c>
      <c r="Q217" s="40" t="s">
        <v>90</v>
      </c>
      <c r="R217" s="13">
        <f t="shared" ca="1" si="101"/>
        <v>0</v>
      </c>
      <c r="S217" s="13">
        <f t="shared" ca="1" si="102"/>
        <v>0</v>
      </c>
      <c r="T217" s="13">
        <f t="shared" ca="1" si="103"/>
        <v>0</v>
      </c>
      <c r="U217" s="13">
        <f t="shared" ca="1" si="104"/>
        <v>0</v>
      </c>
      <c r="V217" s="13">
        <f t="shared" si="105"/>
        <v>0</v>
      </c>
      <c r="W217" s="13">
        <f t="shared" si="106"/>
        <v>0</v>
      </c>
      <c r="X217" t="b">
        <f t="shared" si="107"/>
        <v>1</v>
      </c>
      <c r="Z217">
        <v>21</v>
      </c>
      <c r="AA217">
        <v>22</v>
      </c>
      <c r="AB217" s="43">
        <v>4.8260000000000004E-3</v>
      </c>
      <c r="AC217" s="43">
        <v>2.5196799999999998E-2</v>
      </c>
      <c r="AE217" s="43">
        <v>1.2598399999999999E-2</v>
      </c>
      <c r="AF217" s="43">
        <v>6.9388940000000007E-18</v>
      </c>
      <c r="AG217" t="s">
        <v>90</v>
      </c>
    </row>
    <row r="218" spans="3:33" x14ac:dyDescent="0.25">
      <c r="C218" s="14">
        <f t="shared" si="116"/>
        <v>78</v>
      </c>
      <c r="D218" s="41">
        <f t="shared" ref="D218" si="131">D201+9</f>
        <v>41</v>
      </c>
      <c r="E218" s="41">
        <f ca="1">OFFSET(Z$141, (ROWS(E$141:E218)*2)-2,)</f>
        <v>41</v>
      </c>
      <c r="F218" s="41">
        <f t="shared" ref="F218" si="132">F201+9</f>
        <v>50</v>
      </c>
      <c r="G218" s="41">
        <f ca="1">OFFSET(AA$141, (ROWS(G$141:G218)*2)-2,)</f>
        <v>50</v>
      </c>
      <c r="H218" s="40">
        <f>H217</f>
        <v>6.1975999999999976E-3</v>
      </c>
      <c r="I218" s="40">
        <f ca="1">OFFSET(AB$141, (ROWS(I$141:I218)*2)-2,)</f>
        <v>6.1976000000000002E-3</v>
      </c>
      <c r="J218" s="40">
        <v>2.5196799999999998E-2</v>
      </c>
      <c r="K218" s="40">
        <f ca="1">OFFSET(AC$141, (ROWS(K$141:K218)*2)-2,)</f>
        <v>2.5196799999999998E-2</v>
      </c>
      <c r="L218" s="40">
        <v>0</v>
      </c>
      <c r="M218" s="40">
        <v>-6.9388940000000007E-18</v>
      </c>
      <c r="N218" s="1">
        <f>N216</f>
        <v>-1.2598400000000003E-2</v>
      </c>
      <c r="O218" s="1">
        <v>-1.2598399999999999E-2</v>
      </c>
      <c r="P218" s="40" t="s">
        <v>91</v>
      </c>
      <c r="Q218" s="40" t="s">
        <v>91</v>
      </c>
      <c r="R218" s="13">
        <f t="shared" ca="1" si="101"/>
        <v>0</v>
      </c>
      <c r="S218" s="13">
        <f t="shared" ca="1" si="102"/>
        <v>0</v>
      </c>
      <c r="T218" s="13">
        <f t="shared" ca="1" si="103"/>
        <v>0</v>
      </c>
      <c r="U218" s="13">
        <f t="shared" ca="1" si="104"/>
        <v>0</v>
      </c>
      <c r="V218" s="13">
        <f t="shared" si="105"/>
        <v>6.9388940000000007E-18</v>
      </c>
      <c r="W218" s="13">
        <f t="shared" si="106"/>
        <v>0</v>
      </c>
      <c r="X218" t="b">
        <f t="shared" si="107"/>
        <v>1</v>
      </c>
      <c r="Z218">
        <v>0</v>
      </c>
      <c r="AE218" s="43">
        <v>-6.9388940000000007E-18</v>
      </c>
      <c r="AF218" s="43">
        <v>-1.2598399999999999E-2</v>
      </c>
      <c r="AG218" t="s">
        <v>91</v>
      </c>
    </row>
    <row r="219" spans="3:33" x14ac:dyDescent="0.25">
      <c r="C219" s="14">
        <f t="shared" si="116"/>
        <v>79</v>
      </c>
      <c r="D219" s="41">
        <f t="shared" ref="D219" si="133">D202+9</f>
        <v>42</v>
      </c>
      <c r="E219" s="41">
        <f ca="1">OFFSET(Z$141, (ROWS(E$141:E219)*2)-2,)</f>
        <v>42</v>
      </c>
      <c r="F219" s="41">
        <f t="shared" ref="F219" si="134">F202+9</f>
        <v>43</v>
      </c>
      <c r="G219" s="41">
        <f ca="1">OFFSET(AA$141, (ROWS(G$141:G219)*2)-2,)</f>
        <v>43</v>
      </c>
      <c r="H219" s="40">
        <f>H213</f>
        <v>3.4543999999999981E-3</v>
      </c>
      <c r="I219" s="40">
        <f ca="1">OFFSET(AB$141, (ROWS(I$141:I219)*2)-2,)</f>
        <v>3.4543999999999998E-3</v>
      </c>
      <c r="J219" s="40">
        <v>2.5196799999999998E-2</v>
      </c>
      <c r="K219" s="40">
        <f ca="1">OFFSET(AC$141, (ROWS(K$141:K219)*2)-2,)</f>
        <v>2.5196799999999998E-2</v>
      </c>
      <c r="L219" s="40">
        <v>3.7795200000000001E-2</v>
      </c>
      <c r="M219" s="40">
        <v>3.7795200000000001E-2</v>
      </c>
      <c r="N219" s="1">
        <f>N217</f>
        <v>0</v>
      </c>
      <c r="O219" s="1">
        <v>0</v>
      </c>
      <c r="P219" s="40" t="s">
        <v>90</v>
      </c>
      <c r="Q219" s="40" t="s">
        <v>90</v>
      </c>
      <c r="R219" s="13">
        <f t="shared" ca="1" si="101"/>
        <v>0</v>
      </c>
      <c r="S219" s="13">
        <f t="shared" ca="1" si="102"/>
        <v>0</v>
      </c>
      <c r="T219" s="13">
        <f t="shared" ca="1" si="103"/>
        <v>0</v>
      </c>
      <c r="U219" s="13">
        <f t="shared" ca="1" si="104"/>
        <v>0</v>
      </c>
      <c r="V219" s="13">
        <f t="shared" si="105"/>
        <v>0</v>
      </c>
      <c r="W219" s="13">
        <f t="shared" si="106"/>
        <v>0</v>
      </c>
      <c r="X219" t="b">
        <f t="shared" si="107"/>
        <v>1</v>
      </c>
      <c r="Z219">
        <v>21</v>
      </c>
      <c r="AA219">
        <v>30</v>
      </c>
      <c r="AB219" s="43">
        <v>4.8260000000000004E-3</v>
      </c>
      <c r="AC219" s="43">
        <v>2.5196799999999998E-2</v>
      </c>
      <c r="AE219" s="43">
        <v>3.7795200000000001E-2</v>
      </c>
      <c r="AF219" s="43">
        <v>6.9388940000000007E-18</v>
      </c>
      <c r="AG219" t="s">
        <v>90</v>
      </c>
    </row>
    <row r="220" spans="3:33" x14ac:dyDescent="0.25">
      <c r="C220" s="14">
        <f t="shared" si="116"/>
        <v>80</v>
      </c>
      <c r="D220" s="41">
        <f t="shared" ref="D220" si="135">D203+9</f>
        <v>42</v>
      </c>
      <c r="E220" s="41">
        <f ca="1">OFFSET(Z$141, (ROWS(E$141:E220)*2)-2,)</f>
        <v>42</v>
      </c>
      <c r="F220" s="41">
        <f t="shared" ref="F220" si="136">F203+9</f>
        <v>51</v>
      </c>
      <c r="G220" s="41">
        <f ca="1">OFFSET(AA$141, (ROWS(G$141:G220)*2)-2,)</f>
        <v>51</v>
      </c>
      <c r="H220" s="40">
        <f>H216</f>
        <v>6.1975999999999976E-3</v>
      </c>
      <c r="I220" s="40">
        <f ca="1">OFFSET(AB$141, (ROWS(I$141:I220)*2)-2,)</f>
        <v>6.1976000000000002E-3</v>
      </c>
      <c r="J220" s="40">
        <v>2.5196799999999998E-2</v>
      </c>
      <c r="K220" s="40">
        <f ca="1">OFFSET(AC$141, (ROWS(K$141:K220)*2)-2,)</f>
        <v>2.5196799999999998E-2</v>
      </c>
      <c r="L220" s="40">
        <v>2.5196799999999998E-2</v>
      </c>
      <c r="M220" s="40">
        <v>2.5196799999999998E-2</v>
      </c>
      <c r="N220" s="1">
        <f>N218</f>
        <v>-1.2598400000000003E-2</v>
      </c>
      <c r="O220" s="1">
        <v>-1.2598399999999999E-2</v>
      </c>
      <c r="P220" s="40" t="s">
        <v>91</v>
      </c>
      <c r="Q220" s="40" t="s">
        <v>91</v>
      </c>
      <c r="R220" s="13">
        <f t="shared" ca="1" si="101"/>
        <v>0</v>
      </c>
      <c r="S220" s="13">
        <f t="shared" ca="1" si="102"/>
        <v>0</v>
      </c>
      <c r="T220" s="13">
        <f t="shared" ca="1" si="103"/>
        <v>0</v>
      </c>
      <c r="U220" s="13">
        <f t="shared" ca="1" si="104"/>
        <v>0</v>
      </c>
      <c r="V220" s="13">
        <f t="shared" si="105"/>
        <v>0</v>
      </c>
      <c r="W220" s="13">
        <f t="shared" si="106"/>
        <v>0</v>
      </c>
      <c r="X220" t="b">
        <f t="shared" si="107"/>
        <v>1</v>
      </c>
      <c r="Z220">
        <v>0</v>
      </c>
      <c r="AE220" s="43">
        <v>2.5196799999999998E-2</v>
      </c>
      <c r="AF220" s="43">
        <v>-1.2598399999999999E-2</v>
      </c>
      <c r="AG220" t="s">
        <v>91</v>
      </c>
    </row>
    <row r="221" spans="3:33" x14ac:dyDescent="0.25">
      <c r="C221" s="14">
        <f t="shared" si="116"/>
        <v>81</v>
      </c>
      <c r="D221" s="41">
        <f t="shared" ref="D221" si="137">D204+9</f>
        <v>43</v>
      </c>
      <c r="E221" s="41">
        <f ca="1">OFFSET(Z$141, (ROWS(E$141:E221)*2)-2,)</f>
        <v>43</v>
      </c>
      <c r="F221" s="41">
        <f t="shared" ref="F221" si="138">F204+9</f>
        <v>44</v>
      </c>
      <c r="G221" s="41">
        <f ca="1">OFFSET(AA$141, (ROWS(G$141:G221)*2)-2,)</f>
        <v>44</v>
      </c>
      <c r="H221" s="40">
        <f>H220</f>
        <v>6.1975999999999976E-3</v>
      </c>
      <c r="I221" s="40">
        <f ca="1">OFFSET(AB$141, (ROWS(I$141:I221)*2)-2,)</f>
        <v>6.1976000000000002E-3</v>
      </c>
      <c r="J221" s="40">
        <v>2.5196799999999998E-2</v>
      </c>
      <c r="K221" s="40">
        <f ca="1">OFFSET(AC$141, (ROWS(K$141:K221)*2)-2,)</f>
        <v>2.5196799999999998E-2</v>
      </c>
      <c r="L221" s="40">
        <v>6.2991999999999992E-2</v>
      </c>
      <c r="M221" s="40">
        <v>6.2992000000000006E-2</v>
      </c>
      <c r="N221" s="1">
        <f>N219</f>
        <v>0</v>
      </c>
      <c r="O221" s="1">
        <v>0</v>
      </c>
      <c r="P221" s="40" t="s">
        <v>90</v>
      </c>
      <c r="Q221" s="40" t="s">
        <v>90</v>
      </c>
      <c r="R221" s="13">
        <f t="shared" ca="1" si="101"/>
        <v>0</v>
      </c>
      <c r="S221" s="13">
        <f t="shared" ca="1" si="102"/>
        <v>0</v>
      </c>
      <c r="T221" s="13">
        <f t="shared" ca="1" si="103"/>
        <v>0</v>
      </c>
      <c r="U221" s="13">
        <f t="shared" ca="1" si="104"/>
        <v>0</v>
      </c>
      <c r="V221" s="13">
        <f t="shared" si="105"/>
        <v>0</v>
      </c>
      <c r="W221" s="13">
        <f t="shared" si="106"/>
        <v>0</v>
      </c>
      <c r="X221" t="b">
        <f t="shared" si="107"/>
        <v>1</v>
      </c>
      <c r="Z221">
        <v>22</v>
      </c>
      <c r="AA221">
        <v>23</v>
      </c>
      <c r="AB221" s="43">
        <v>6.1976000000000002E-3</v>
      </c>
      <c r="AC221" s="43">
        <v>2.5196799999999998E-2</v>
      </c>
      <c r="AE221" s="43">
        <v>6.2992000000000006E-2</v>
      </c>
      <c r="AF221" s="43">
        <v>6.9388940000000007E-18</v>
      </c>
      <c r="AG221" t="s">
        <v>90</v>
      </c>
    </row>
    <row r="222" spans="3:33" x14ac:dyDescent="0.25">
      <c r="C222" s="14">
        <f t="shared" si="116"/>
        <v>82</v>
      </c>
      <c r="D222" s="41">
        <f t="shared" ref="D222" si="139">D205+9</f>
        <v>43</v>
      </c>
      <c r="E222" s="41">
        <f ca="1">OFFSET(Z$141, (ROWS(E$141:E222)*2)-2,)</f>
        <v>43</v>
      </c>
      <c r="F222" s="41">
        <f t="shared" ref="F222" si="140">F205+9</f>
        <v>52</v>
      </c>
      <c r="G222" s="41">
        <f ca="1">OFFSET(AA$141, (ROWS(G$141:G222)*2)-2,)</f>
        <v>52</v>
      </c>
      <c r="H222" s="40">
        <f>H221</f>
        <v>6.1975999999999976E-3</v>
      </c>
      <c r="I222" s="40">
        <f ca="1">OFFSET(AB$141, (ROWS(I$141:I222)*2)-2,)</f>
        <v>6.1976000000000002E-3</v>
      </c>
      <c r="J222" s="40">
        <v>2.5196799999999998E-2</v>
      </c>
      <c r="K222" s="40">
        <f ca="1">OFFSET(AC$141, (ROWS(K$141:K222)*2)-2,)</f>
        <v>2.5196799999999998E-2</v>
      </c>
      <c r="L222" s="40">
        <v>5.0393599999999997E-2</v>
      </c>
      <c r="M222" s="40">
        <v>5.0393599999999997E-2</v>
      </c>
      <c r="N222" s="1">
        <f>N220</f>
        <v>-1.2598400000000003E-2</v>
      </c>
      <c r="O222" s="1">
        <v>-1.2598399999999999E-2</v>
      </c>
      <c r="P222" s="40" t="s">
        <v>91</v>
      </c>
      <c r="Q222" s="40" t="s">
        <v>91</v>
      </c>
      <c r="R222" s="13">
        <f t="shared" ca="1" si="101"/>
        <v>0</v>
      </c>
      <c r="S222" s="13">
        <f t="shared" ca="1" si="102"/>
        <v>0</v>
      </c>
      <c r="T222" s="13">
        <f t="shared" ca="1" si="103"/>
        <v>0</v>
      </c>
      <c r="U222" s="13">
        <f t="shared" ca="1" si="104"/>
        <v>0</v>
      </c>
      <c r="V222" s="13">
        <f t="shared" si="105"/>
        <v>0</v>
      </c>
      <c r="W222" s="13">
        <f t="shared" si="106"/>
        <v>0</v>
      </c>
      <c r="X222" t="b">
        <f t="shared" si="107"/>
        <v>1</v>
      </c>
      <c r="Z222">
        <v>0</v>
      </c>
      <c r="AE222" s="43">
        <v>5.0393599999999997E-2</v>
      </c>
      <c r="AF222" s="43">
        <v>-1.2598399999999999E-2</v>
      </c>
      <c r="AG222" t="s">
        <v>91</v>
      </c>
    </row>
    <row r="223" spans="3:33" x14ac:dyDescent="0.25">
      <c r="C223" s="14">
        <f t="shared" si="116"/>
        <v>83</v>
      </c>
      <c r="D223" s="41">
        <f t="shared" ref="D223" si="141">D206+9</f>
        <v>44</v>
      </c>
      <c r="E223" s="41">
        <f ca="1">OFFSET(Z$141, (ROWS(E$141:E223)*2)-2,)</f>
        <v>44</v>
      </c>
      <c r="F223" s="41">
        <f t="shared" ref="F223" si="142">F206+9</f>
        <v>45</v>
      </c>
      <c r="G223" s="41">
        <f ca="1">OFFSET(AA$141, (ROWS(G$141:G223)*2)-2,)</f>
        <v>45</v>
      </c>
      <c r="H223" s="40">
        <f>H222</f>
        <v>6.1975999999999976E-3</v>
      </c>
      <c r="I223" s="40">
        <f ca="1">OFFSET(AB$141, (ROWS(I$141:I223)*2)-2,)</f>
        <v>6.1976000000000002E-3</v>
      </c>
      <c r="J223" s="40">
        <v>2.2263100000000001E-2</v>
      </c>
      <c r="K223" s="40">
        <f ca="1">OFFSET(AC$141, (ROWS(K$141:K223)*2)-2,)</f>
        <v>2.2263100000000001E-2</v>
      </c>
      <c r="L223" s="40">
        <v>8.8188799999999984E-2</v>
      </c>
      <c r="M223" s="40">
        <v>8.8188799999999998E-2</v>
      </c>
      <c r="N223" s="1">
        <f>N221</f>
        <v>0</v>
      </c>
      <c r="O223" s="1">
        <v>0</v>
      </c>
      <c r="P223" s="40" t="s">
        <v>90</v>
      </c>
      <c r="Q223" s="40" t="s">
        <v>90</v>
      </c>
      <c r="R223" s="13">
        <f t="shared" ca="1" si="101"/>
        <v>0</v>
      </c>
      <c r="S223" s="13">
        <f t="shared" ca="1" si="102"/>
        <v>0</v>
      </c>
      <c r="T223" s="13">
        <f t="shared" ca="1" si="103"/>
        <v>0</v>
      </c>
      <c r="U223" s="13">
        <f t="shared" ca="1" si="104"/>
        <v>0</v>
      </c>
      <c r="V223" s="13">
        <f t="shared" si="105"/>
        <v>0</v>
      </c>
      <c r="W223" s="13">
        <f t="shared" si="106"/>
        <v>0</v>
      </c>
      <c r="X223" t="b">
        <f t="shared" si="107"/>
        <v>1</v>
      </c>
      <c r="Z223">
        <v>22</v>
      </c>
      <c r="AA223">
        <v>31</v>
      </c>
      <c r="AB223" s="43">
        <v>4.8260000000000004E-3</v>
      </c>
      <c r="AC223" s="43">
        <v>2.5196799999999998E-2</v>
      </c>
      <c r="AE223" s="43">
        <v>8.8188799999999998E-2</v>
      </c>
      <c r="AF223" s="43">
        <v>6.9388940000000007E-18</v>
      </c>
      <c r="AG223" t="s">
        <v>90</v>
      </c>
    </row>
    <row r="224" spans="3:33" x14ac:dyDescent="0.25">
      <c r="C224" s="14">
        <f t="shared" si="116"/>
        <v>84</v>
      </c>
      <c r="D224" s="41">
        <f t="shared" ref="D224" si="143">D207+9</f>
        <v>44</v>
      </c>
      <c r="E224" s="41">
        <f ca="1">OFFSET(Z$141, (ROWS(E$141:E224)*2)-2,)</f>
        <v>44</v>
      </c>
      <c r="F224" s="41">
        <f t="shared" ref="F224" si="144">F207+9</f>
        <v>53</v>
      </c>
      <c r="G224" s="41">
        <f ca="1">OFFSET(AA$141, (ROWS(G$141:G224)*2)-2,)</f>
        <v>53</v>
      </c>
      <c r="H224" s="40">
        <f>H223</f>
        <v>6.1975999999999976E-3</v>
      </c>
      <c r="I224" s="40">
        <f ca="1">OFFSET(AB$141, (ROWS(I$141:I224)*2)-2,)</f>
        <v>6.1976000000000002E-3</v>
      </c>
      <c r="J224" s="40">
        <v>2.5196799999999998E-2</v>
      </c>
      <c r="K224" s="40">
        <f ca="1">OFFSET(AC$141, (ROWS(K$141:K224)*2)-2,)</f>
        <v>2.5196799999999998E-2</v>
      </c>
      <c r="L224" s="40">
        <v>7.5590400000000002E-2</v>
      </c>
      <c r="M224" s="40">
        <v>7.5590400000000002E-2</v>
      </c>
      <c r="N224" s="1">
        <f>N222</f>
        <v>-1.2598400000000003E-2</v>
      </c>
      <c r="O224" s="1">
        <v>-1.2598399999999999E-2</v>
      </c>
      <c r="P224" s="40" t="s">
        <v>91</v>
      </c>
      <c r="Q224" s="40" t="s">
        <v>91</v>
      </c>
      <c r="R224" s="13">
        <f t="shared" ca="1" si="101"/>
        <v>0</v>
      </c>
      <c r="S224" s="13">
        <f t="shared" ca="1" si="102"/>
        <v>0</v>
      </c>
      <c r="T224" s="13">
        <f t="shared" ca="1" si="103"/>
        <v>0</v>
      </c>
      <c r="U224" s="13">
        <f t="shared" ca="1" si="104"/>
        <v>0</v>
      </c>
      <c r="V224" s="13">
        <f t="shared" si="105"/>
        <v>0</v>
      </c>
      <c r="W224" s="13">
        <f t="shared" si="106"/>
        <v>0</v>
      </c>
      <c r="X224" t="b">
        <f t="shared" si="107"/>
        <v>1</v>
      </c>
      <c r="Z224">
        <v>0</v>
      </c>
      <c r="AE224" s="43">
        <v>7.5590400000000002E-2</v>
      </c>
      <c r="AF224" s="43">
        <v>-1.2598399999999999E-2</v>
      </c>
      <c r="AG224" t="s">
        <v>91</v>
      </c>
    </row>
    <row r="225" spans="3:33" x14ac:dyDescent="0.25">
      <c r="C225" s="14">
        <f t="shared" si="116"/>
        <v>85</v>
      </c>
      <c r="D225" s="41">
        <f t="shared" ref="D225" si="145">D208+9</f>
        <v>45</v>
      </c>
      <c r="E225" s="41">
        <f ca="1">OFFSET(Z$141, (ROWS(E$141:E225)*2)-2,)</f>
        <v>45</v>
      </c>
      <c r="F225" s="41">
        <f t="shared" ref="F225" si="146">F208+9</f>
        <v>54</v>
      </c>
      <c r="G225" s="41">
        <f ca="1">OFFSET(AA$141, (ROWS(G$141:G225)*2)-2,)</f>
        <v>54</v>
      </c>
      <c r="H225" s="40">
        <f>F135</f>
        <v>5.0799999999999994E-3</v>
      </c>
      <c r="I225" s="40">
        <f ca="1">OFFSET(AB$141, (ROWS(I$141:I225)*2)-2,)</f>
        <v>5.0800000000000003E-3</v>
      </c>
      <c r="J225" s="40">
        <v>2.5196799999999998E-2</v>
      </c>
      <c r="K225" s="40">
        <f ca="1">OFFSET(AC$141, (ROWS(K$141:K225)*2)-2,)</f>
        <v>2.5196799999999998E-2</v>
      </c>
      <c r="L225" s="40">
        <v>9.7853499999999996E-2</v>
      </c>
      <c r="M225" s="40">
        <v>9.7853499999999996E-2</v>
      </c>
      <c r="N225" s="1">
        <f>N224</f>
        <v>-1.2598400000000003E-2</v>
      </c>
      <c r="O225" s="1">
        <v>-1.2598399999999999E-2</v>
      </c>
      <c r="P225" s="40" t="s">
        <v>91</v>
      </c>
      <c r="Q225" s="40" t="s">
        <v>91</v>
      </c>
      <c r="R225" s="13">
        <f t="shared" ca="1" si="101"/>
        <v>0</v>
      </c>
      <c r="S225" s="13">
        <f t="shared" ca="1" si="102"/>
        <v>0</v>
      </c>
      <c r="T225" s="13">
        <f t="shared" ca="1" si="103"/>
        <v>0</v>
      </c>
      <c r="U225" s="13">
        <f t="shared" ca="1" si="104"/>
        <v>0</v>
      </c>
      <c r="V225" s="13">
        <f t="shared" si="105"/>
        <v>0</v>
      </c>
      <c r="W225" s="13">
        <f t="shared" si="106"/>
        <v>0</v>
      </c>
      <c r="X225" t="b">
        <f t="shared" si="107"/>
        <v>1</v>
      </c>
      <c r="Z225">
        <v>23</v>
      </c>
      <c r="AA225">
        <v>24</v>
      </c>
      <c r="AB225" s="43">
        <v>6.1976000000000002E-3</v>
      </c>
      <c r="AC225" s="43">
        <v>2.5196799999999998E-2</v>
      </c>
      <c r="AE225" s="43">
        <v>9.7853499999999996E-2</v>
      </c>
      <c r="AF225" s="43">
        <v>-1.2598399999999999E-2</v>
      </c>
      <c r="AG225" t="s">
        <v>91</v>
      </c>
    </row>
    <row r="226" spans="3:33" x14ac:dyDescent="0.25">
      <c r="C226" s="14">
        <f t="shared" si="116"/>
        <v>86</v>
      </c>
      <c r="D226" s="41">
        <f t="shared" ref="D226" si="147">D209+9</f>
        <v>46</v>
      </c>
      <c r="E226" s="41">
        <f ca="1">OFFSET(Z$141, (ROWS(E$141:E226)*2)-2,)</f>
        <v>46</v>
      </c>
      <c r="F226" s="41">
        <f t="shared" ref="F226" si="148">F209+9</f>
        <v>47</v>
      </c>
      <c r="G226" s="41">
        <f ca="1">OFFSET(AA$141, (ROWS(G$141:G226)*2)-2,)</f>
        <v>47</v>
      </c>
      <c r="H226" s="40">
        <f>H224</f>
        <v>6.1975999999999976E-3</v>
      </c>
      <c r="I226" s="40">
        <f ca="1">OFFSET(AB$141, (ROWS(I$141:I226)*2)-2,)</f>
        <v>6.1976000000000002E-3</v>
      </c>
      <c r="J226" s="40">
        <v>2.2263100000000001E-2</v>
      </c>
      <c r="K226" s="40">
        <f ca="1">OFFSET(AC$141, (ROWS(K$141:K226)*2)-2,)</f>
        <v>2.2263100000000001E-2</v>
      </c>
      <c r="L226" s="40">
        <v>-8.8188799999999998E-2</v>
      </c>
      <c r="M226" s="40">
        <v>-8.8188799999999998E-2</v>
      </c>
      <c r="N226" s="1">
        <f>N209-$J$40</f>
        <v>-2.5196799999999998E-2</v>
      </c>
      <c r="O226" s="1">
        <v>-2.5196799999999998E-2</v>
      </c>
      <c r="P226" s="40" t="s">
        <v>90</v>
      </c>
      <c r="Q226" s="40" t="s">
        <v>90</v>
      </c>
      <c r="R226" s="13">
        <f t="shared" ca="1" si="101"/>
        <v>0</v>
      </c>
      <c r="S226" s="13">
        <f t="shared" ca="1" si="102"/>
        <v>0</v>
      </c>
      <c r="T226" s="13">
        <f t="shared" ca="1" si="103"/>
        <v>0</v>
      </c>
      <c r="U226" s="13">
        <f t="shared" ca="1" si="104"/>
        <v>0</v>
      </c>
      <c r="V226" s="13">
        <f t="shared" si="105"/>
        <v>0</v>
      </c>
      <c r="W226" s="13">
        <f t="shared" si="106"/>
        <v>0</v>
      </c>
      <c r="X226" t="b">
        <f t="shared" si="107"/>
        <v>1</v>
      </c>
      <c r="Z226">
        <v>0</v>
      </c>
      <c r="AE226" s="43">
        <v>-8.8188799999999998E-2</v>
      </c>
      <c r="AF226" s="43">
        <v>-2.5196799999999998E-2</v>
      </c>
      <c r="AG226" t="s">
        <v>90</v>
      </c>
    </row>
    <row r="227" spans="3:33" x14ac:dyDescent="0.25">
      <c r="C227" s="14">
        <f t="shared" si="116"/>
        <v>87</v>
      </c>
      <c r="D227" s="41">
        <f t="shared" ref="D227" si="149">D210+9</f>
        <v>46</v>
      </c>
      <c r="E227" s="41">
        <f ca="1">OFFSET(Z$141, (ROWS(E$141:E227)*2)-2,)</f>
        <v>46</v>
      </c>
      <c r="F227" s="41">
        <f t="shared" ref="F227" si="150">F210+9</f>
        <v>55</v>
      </c>
      <c r="G227" s="41">
        <f ca="1">OFFSET(AA$141, (ROWS(G$141:G227)*2)-2,)</f>
        <v>55</v>
      </c>
      <c r="H227" s="40">
        <f>F135</f>
        <v>5.0799999999999994E-3</v>
      </c>
      <c r="I227" s="40">
        <f ca="1">OFFSET(AB$141, (ROWS(I$141:I227)*2)-2,)</f>
        <v>5.0800000000000003E-3</v>
      </c>
      <c r="J227" s="40">
        <v>2.5196799999999998E-2</v>
      </c>
      <c r="K227" s="40">
        <f ca="1">OFFSET(AC$141, (ROWS(K$141:K227)*2)-2,)</f>
        <v>2.5196799999999998E-2</v>
      </c>
      <c r="L227" s="40">
        <v>-9.7853499999999996E-2</v>
      </c>
      <c r="M227" s="40">
        <v>-9.7853499999999996E-2</v>
      </c>
      <c r="N227" s="1">
        <f>N210-$J$40</f>
        <v>-3.7795200000000001E-2</v>
      </c>
      <c r="O227" s="1">
        <v>-3.7795200000000001E-2</v>
      </c>
      <c r="P227" s="40" t="s">
        <v>91</v>
      </c>
      <c r="Q227" s="40" t="s">
        <v>91</v>
      </c>
      <c r="R227" s="13">
        <f t="shared" ca="1" si="101"/>
        <v>0</v>
      </c>
      <c r="S227" s="13">
        <f t="shared" ca="1" si="102"/>
        <v>0</v>
      </c>
      <c r="T227" s="13">
        <f t="shared" ca="1" si="103"/>
        <v>0</v>
      </c>
      <c r="U227" s="13">
        <f t="shared" ca="1" si="104"/>
        <v>0</v>
      </c>
      <c r="V227" s="13">
        <f t="shared" si="105"/>
        <v>0</v>
      </c>
      <c r="W227" s="13">
        <f t="shared" si="106"/>
        <v>0</v>
      </c>
      <c r="X227" t="b">
        <f t="shared" si="107"/>
        <v>1</v>
      </c>
      <c r="Z227">
        <v>23</v>
      </c>
      <c r="AA227">
        <v>32</v>
      </c>
      <c r="AB227" s="43">
        <v>3.4543999999999998E-3</v>
      </c>
      <c r="AC227" s="43">
        <v>2.5196799999999998E-2</v>
      </c>
      <c r="AE227" s="43">
        <v>-9.7853499999999996E-2</v>
      </c>
      <c r="AF227" s="43">
        <v>-3.7795200000000001E-2</v>
      </c>
      <c r="AG227" t="s">
        <v>91</v>
      </c>
    </row>
    <row r="228" spans="3:33" x14ac:dyDescent="0.25">
      <c r="C228" s="14">
        <f t="shared" si="116"/>
        <v>88</v>
      </c>
      <c r="D228" s="41">
        <f t="shared" ref="D228" si="151">D211+9</f>
        <v>47</v>
      </c>
      <c r="E228" s="41">
        <f ca="1">OFFSET(Z$141, (ROWS(E$141:E228)*2)-2,)</f>
        <v>47</v>
      </c>
      <c r="F228" s="41">
        <f t="shared" ref="F228" si="152">F211+9</f>
        <v>48</v>
      </c>
      <c r="G228" s="41">
        <f ca="1">OFFSET(AA$141, (ROWS(G$141:G228)*2)-2,)</f>
        <v>48</v>
      </c>
      <c r="H228" s="40">
        <f>H226</f>
        <v>6.1975999999999976E-3</v>
      </c>
      <c r="I228" s="40">
        <f ca="1">OFFSET(AB$141, (ROWS(I$141:I228)*2)-2,)</f>
        <v>6.1976000000000002E-3</v>
      </c>
      <c r="J228" s="40">
        <v>2.5196799999999998E-2</v>
      </c>
      <c r="K228" s="40">
        <f ca="1">OFFSET(AC$141, (ROWS(K$141:K228)*2)-2,)</f>
        <v>2.5196799999999998E-2</v>
      </c>
      <c r="L228" s="40">
        <v>-6.2991999999999992E-2</v>
      </c>
      <c r="M228" s="40">
        <v>-6.2992000000000006E-2</v>
      </c>
      <c r="N228" s="1">
        <f>N226</f>
        <v>-2.5196799999999998E-2</v>
      </c>
      <c r="O228" s="1">
        <v>-2.5196799999999998E-2</v>
      </c>
      <c r="P228" s="40" t="s">
        <v>90</v>
      </c>
      <c r="Q228" s="40" t="s">
        <v>90</v>
      </c>
      <c r="R228" s="13">
        <f t="shared" ca="1" si="101"/>
        <v>0</v>
      </c>
      <c r="S228" s="13">
        <f t="shared" ca="1" si="102"/>
        <v>0</v>
      </c>
      <c r="T228" s="13">
        <f t="shared" ca="1" si="103"/>
        <v>0</v>
      </c>
      <c r="U228" s="13">
        <f t="shared" ca="1" si="104"/>
        <v>0</v>
      </c>
      <c r="V228" s="13">
        <f t="shared" si="105"/>
        <v>0</v>
      </c>
      <c r="W228" s="13">
        <f t="shared" si="106"/>
        <v>0</v>
      </c>
      <c r="X228" t="b">
        <f t="shared" si="107"/>
        <v>1</v>
      </c>
      <c r="Z228">
        <v>0</v>
      </c>
      <c r="AE228" s="43">
        <v>-6.2992000000000006E-2</v>
      </c>
      <c r="AF228" s="43">
        <v>-2.5196799999999998E-2</v>
      </c>
      <c r="AG228" t="s">
        <v>90</v>
      </c>
    </row>
    <row r="229" spans="3:33" x14ac:dyDescent="0.25">
      <c r="C229" s="14">
        <f t="shared" si="116"/>
        <v>89</v>
      </c>
      <c r="D229" s="41">
        <f t="shared" ref="D229" si="153">D212+9</f>
        <v>47</v>
      </c>
      <c r="E229" s="41">
        <f ca="1">OFFSET(Z$141, (ROWS(E$141:E229)*2)-2,)</f>
        <v>47</v>
      </c>
      <c r="F229" s="41">
        <f t="shared" ref="F229" si="154">F212+9</f>
        <v>56</v>
      </c>
      <c r="G229" s="41">
        <f ca="1">OFFSET(AA$141, (ROWS(G$141:G229)*2)-2,)</f>
        <v>56</v>
      </c>
      <c r="H229" s="40">
        <f>H219</f>
        <v>3.4543999999999981E-3</v>
      </c>
      <c r="I229" s="40">
        <f ca="1">OFFSET(AB$141, (ROWS(I$141:I229)*2)-2,)</f>
        <v>3.4543999999999998E-3</v>
      </c>
      <c r="J229" s="40">
        <v>2.5196799999999998E-2</v>
      </c>
      <c r="K229" s="40">
        <f ca="1">OFFSET(AC$141, (ROWS(K$141:K229)*2)-2,)</f>
        <v>2.5196799999999998E-2</v>
      </c>
      <c r="L229" s="40">
        <v>-7.5590400000000002E-2</v>
      </c>
      <c r="M229" s="40">
        <v>-7.5590400000000002E-2</v>
      </c>
      <c r="N229" s="1">
        <f>N227</f>
        <v>-3.7795200000000001E-2</v>
      </c>
      <c r="O229" s="1">
        <v>-3.7795200000000001E-2</v>
      </c>
      <c r="P229" s="40" t="s">
        <v>91</v>
      </c>
      <c r="Q229" s="40" t="s">
        <v>91</v>
      </c>
      <c r="R229" s="13">
        <f t="shared" ca="1" si="101"/>
        <v>0</v>
      </c>
      <c r="S229" s="13">
        <f t="shared" ca="1" si="102"/>
        <v>0</v>
      </c>
      <c r="T229" s="13">
        <f t="shared" ca="1" si="103"/>
        <v>0</v>
      </c>
      <c r="U229" s="13">
        <f t="shared" ca="1" si="104"/>
        <v>0</v>
      </c>
      <c r="V229" s="13">
        <f t="shared" si="105"/>
        <v>0</v>
      </c>
      <c r="W229" s="13">
        <f t="shared" si="106"/>
        <v>0</v>
      </c>
      <c r="X229" t="b">
        <f t="shared" si="107"/>
        <v>1</v>
      </c>
      <c r="Z229">
        <v>24</v>
      </c>
      <c r="AA229">
        <v>25</v>
      </c>
      <c r="AB229" s="43">
        <v>4.8260000000000004E-3</v>
      </c>
      <c r="AC229" s="43">
        <v>2.5196799999999998E-2</v>
      </c>
      <c r="AE229" s="43">
        <v>-7.5590400000000002E-2</v>
      </c>
      <c r="AF229" s="43">
        <v>-3.7795200000000001E-2</v>
      </c>
      <c r="AG229" t="s">
        <v>91</v>
      </c>
    </row>
    <row r="230" spans="3:33" x14ac:dyDescent="0.25">
      <c r="C230" s="14">
        <f t="shared" si="116"/>
        <v>90</v>
      </c>
      <c r="D230" s="41">
        <f t="shared" ref="D230" si="155">D213+9</f>
        <v>48</v>
      </c>
      <c r="E230" s="41">
        <f ca="1">OFFSET(Z$141, (ROWS(E$141:E230)*2)-2,)</f>
        <v>48</v>
      </c>
      <c r="F230" s="41">
        <f t="shared" ref="F230" si="156">F213+9</f>
        <v>49</v>
      </c>
      <c r="G230" s="41">
        <f ca="1">OFFSET(AA$141, (ROWS(G$141:G230)*2)-2,)</f>
        <v>49</v>
      </c>
      <c r="H230" s="40">
        <f>I135</f>
        <v>4.8259999999999978E-3</v>
      </c>
      <c r="I230" s="40">
        <f ca="1">OFFSET(AB$141, (ROWS(I$141:I230)*2)-2,)</f>
        <v>4.8260000000000004E-3</v>
      </c>
      <c r="J230" s="40">
        <v>2.5196799999999998E-2</v>
      </c>
      <c r="K230" s="40">
        <f ca="1">OFFSET(AC$141, (ROWS(K$141:K230)*2)-2,)</f>
        <v>2.5196799999999998E-2</v>
      </c>
      <c r="L230" s="40">
        <v>-3.7795199999999994E-2</v>
      </c>
      <c r="M230" s="40">
        <v>-3.7795200000000001E-2</v>
      </c>
      <c r="N230" s="1">
        <f>N228</f>
        <v>-2.5196799999999998E-2</v>
      </c>
      <c r="O230" s="1">
        <v>-2.5196799999999998E-2</v>
      </c>
      <c r="P230" s="40" t="s">
        <v>90</v>
      </c>
      <c r="Q230" s="40" t="s">
        <v>90</v>
      </c>
      <c r="R230" s="13">
        <f t="shared" ca="1" si="101"/>
        <v>0</v>
      </c>
      <c r="S230" s="13">
        <f t="shared" ca="1" si="102"/>
        <v>0</v>
      </c>
      <c r="T230" s="13">
        <f t="shared" ca="1" si="103"/>
        <v>0</v>
      </c>
      <c r="U230" s="13">
        <f t="shared" ca="1" si="104"/>
        <v>0</v>
      </c>
      <c r="V230" s="13">
        <f t="shared" si="105"/>
        <v>0</v>
      </c>
      <c r="W230" s="13">
        <f t="shared" si="106"/>
        <v>0</v>
      </c>
      <c r="X230" t="b">
        <f t="shared" si="107"/>
        <v>1</v>
      </c>
      <c r="Z230">
        <v>0</v>
      </c>
      <c r="AE230" s="43">
        <v>-3.7795200000000001E-2</v>
      </c>
      <c r="AF230" s="43">
        <v>-2.5196799999999998E-2</v>
      </c>
      <c r="AG230" t="s">
        <v>90</v>
      </c>
    </row>
    <row r="231" spans="3:33" x14ac:dyDescent="0.25">
      <c r="C231" s="14">
        <f t="shared" si="116"/>
        <v>91</v>
      </c>
      <c r="D231" s="41">
        <f t="shared" ref="D231" si="157">D214+9</f>
        <v>48</v>
      </c>
      <c r="E231" s="41">
        <f ca="1">OFFSET(Z$141, (ROWS(E$141:E231)*2)-2,)</f>
        <v>48</v>
      </c>
      <c r="F231" s="41">
        <f t="shared" ref="F231" si="158">F214+9</f>
        <v>57</v>
      </c>
      <c r="G231" s="41">
        <f ca="1">OFFSET(AA$141, (ROWS(G$141:G231)*2)-2,)</f>
        <v>57</v>
      </c>
      <c r="H231" s="40">
        <f>H230</f>
        <v>4.8259999999999978E-3</v>
      </c>
      <c r="I231" s="40">
        <f ca="1">OFFSET(AB$141, (ROWS(I$141:I231)*2)-2,)</f>
        <v>4.8260000000000004E-3</v>
      </c>
      <c r="J231" s="40">
        <v>2.5196799999999998E-2</v>
      </c>
      <c r="K231" s="40">
        <f ca="1">OFFSET(AC$141, (ROWS(K$141:K231)*2)-2,)</f>
        <v>2.5196799999999998E-2</v>
      </c>
      <c r="L231" s="40">
        <v>-5.0393600000000004E-2</v>
      </c>
      <c r="M231" s="40">
        <v>-5.0393599999999997E-2</v>
      </c>
      <c r="N231" s="1">
        <f>N229</f>
        <v>-3.7795200000000001E-2</v>
      </c>
      <c r="O231" s="1">
        <v>-3.7795200000000001E-2</v>
      </c>
      <c r="P231" s="40" t="s">
        <v>91</v>
      </c>
      <c r="Q231" s="40" t="s">
        <v>91</v>
      </c>
      <c r="R231" s="13">
        <f t="shared" ca="1" si="101"/>
        <v>0</v>
      </c>
      <c r="S231" s="13">
        <f t="shared" ca="1" si="102"/>
        <v>0</v>
      </c>
      <c r="T231" s="13">
        <f t="shared" ca="1" si="103"/>
        <v>0</v>
      </c>
      <c r="U231" s="13">
        <f t="shared" ca="1" si="104"/>
        <v>0</v>
      </c>
      <c r="V231" s="13">
        <f t="shared" si="105"/>
        <v>0</v>
      </c>
      <c r="W231" s="13">
        <f t="shared" si="106"/>
        <v>0</v>
      </c>
      <c r="X231" t="b">
        <f t="shared" si="107"/>
        <v>1</v>
      </c>
      <c r="Z231">
        <v>24</v>
      </c>
      <c r="AA231">
        <v>33</v>
      </c>
      <c r="AB231" s="43">
        <v>4.8260000000000004E-3</v>
      </c>
      <c r="AC231" s="43">
        <v>2.5196799999999998E-2</v>
      </c>
      <c r="AE231" s="43">
        <v>-5.0393599999999997E-2</v>
      </c>
      <c r="AF231" s="43">
        <v>-3.7795200000000001E-2</v>
      </c>
      <c r="AG231" t="s">
        <v>91</v>
      </c>
    </row>
    <row r="232" spans="3:33" x14ac:dyDescent="0.25">
      <c r="C232" s="14">
        <f t="shared" si="116"/>
        <v>92</v>
      </c>
      <c r="D232" s="41">
        <f t="shared" ref="D232" si="159">D215+9</f>
        <v>49</v>
      </c>
      <c r="E232" s="41">
        <f ca="1">OFFSET(Z$141, (ROWS(E$141:E232)*2)-2,)</f>
        <v>49</v>
      </c>
      <c r="F232" s="41">
        <f t="shared" ref="F232" si="160">F215+9</f>
        <v>50</v>
      </c>
      <c r="G232" s="41">
        <f ca="1">OFFSET(AA$141, (ROWS(G$141:G232)*2)-2,)</f>
        <v>50</v>
      </c>
      <c r="H232" s="40">
        <f>H228</f>
        <v>6.1975999999999976E-3</v>
      </c>
      <c r="I232" s="40">
        <f ca="1">OFFSET(AB$141, (ROWS(I$141:I232)*2)-2,)</f>
        <v>6.1976000000000002E-3</v>
      </c>
      <c r="J232" s="40">
        <v>2.5196799999999998E-2</v>
      </c>
      <c r="K232" s="40">
        <f ca="1">OFFSET(AC$141, (ROWS(K$141:K232)*2)-2,)</f>
        <v>2.5196799999999998E-2</v>
      </c>
      <c r="L232" s="40">
        <v>-1.2598399999999996E-2</v>
      </c>
      <c r="M232" s="40">
        <v>-1.2598399999999999E-2</v>
      </c>
      <c r="N232" s="1">
        <f>N230</f>
        <v>-2.5196799999999998E-2</v>
      </c>
      <c r="O232" s="1">
        <v>-2.5196799999999998E-2</v>
      </c>
      <c r="P232" s="40" t="s">
        <v>90</v>
      </c>
      <c r="Q232" s="40" t="s">
        <v>90</v>
      </c>
      <c r="R232" s="13">
        <f t="shared" ca="1" si="101"/>
        <v>0</v>
      </c>
      <c r="S232" s="13">
        <f t="shared" ca="1" si="102"/>
        <v>0</v>
      </c>
      <c r="T232" s="13">
        <f t="shared" ca="1" si="103"/>
        <v>0</v>
      </c>
      <c r="U232" s="13">
        <f t="shared" ca="1" si="104"/>
        <v>0</v>
      </c>
      <c r="V232" s="13">
        <f t="shared" si="105"/>
        <v>0</v>
      </c>
      <c r="W232" s="13">
        <f t="shared" si="106"/>
        <v>0</v>
      </c>
      <c r="X232" t="b">
        <f t="shared" si="107"/>
        <v>1</v>
      </c>
      <c r="Z232">
        <v>0</v>
      </c>
      <c r="AE232" s="43">
        <v>-1.2598399999999999E-2</v>
      </c>
      <c r="AF232" s="43">
        <v>-2.5196799999999998E-2</v>
      </c>
      <c r="AG232" t="s">
        <v>90</v>
      </c>
    </row>
    <row r="233" spans="3:33" x14ac:dyDescent="0.25">
      <c r="C233" s="14">
        <f t="shared" si="116"/>
        <v>93</v>
      </c>
      <c r="D233" s="41">
        <f t="shared" ref="D233" si="161">D216+9</f>
        <v>49</v>
      </c>
      <c r="E233" s="41">
        <f ca="1">OFFSET(Z$141, (ROWS(E$141:E233)*2)-2,)</f>
        <v>49</v>
      </c>
      <c r="F233" s="41">
        <f t="shared" ref="F233" si="162">F216+9</f>
        <v>58</v>
      </c>
      <c r="G233" s="41">
        <f ca="1">OFFSET(AA$141, (ROWS(G$141:G233)*2)-2,)</f>
        <v>58</v>
      </c>
      <c r="H233" s="40">
        <f>H231</f>
        <v>4.8259999999999978E-3</v>
      </c>
      <c r="I233" s="40">
        <f ca="1">OFFSET(AB$141, (ROWS(I$141:I233)*2)-2,)</f>
        <v>4.8260000000000004E-3</v>
      </c>
      <c r="J233" s="40">
        <v>2.5196799999999998E-2</v>
      </c>
      <c r="K233" s="40">
        <f ca="1">OFFSET(AC$141, (ROWS(K$141:K233)*2)-2,)</f>
        <v>2.5196799999999998E-2</v>
      </c>
      <c r="L233" s="40">
        <v>-2.5196800000000005E-2</v>
      </c>
      <c r="M233" s="40">
        <v>-2.5196799999999998E-2</v>
      </c>
      <c r="N233" s="1">
        <f>N231</f>
        <v>-3.7795200000000001E-2</v>
      </c>
      <c r="O233" s="1">
        <v>-3.7795200000000001E-2</v>
      </c>
      <c r="P233" s="40" t="s">
        <v>91</v>
      </c>
      <c r="Q233" s="40" t="s">
        <v>91</v>
      </c>
      <c r="R233" s="13">
        <f t="shared" ca="1" si="101"/>
        <v>0</v>
      </c>
      <c r="S233" s="13">
        <f t="shared" ca="1" si="102"/>
        <v>0</v>
      </c>
      <c r="T233" s="13">
        <f t="shared" ca="1" si="103"/>
        <v>0</v>
      </c>
      <c r="U233" s="13">
        <f t="shared" ca="1" si="104"/>
        <v>0</v>
      </c>
      <c r="V233" s="13">
        <f t="shared" si="105"/>
        <v>0</v>
      </c>
      <c r="W233" s="13">
        <f t="shared" si="106"/>
        <v>0</v>
      </c>
      <c r="X233" t="b">
        <f t="shared" si="107"/>
        <v>1</v>
      </c>
      <c r="Z233">
        <v>25</v>
      </c>
      <c r="AA233">
        <v>26</v>
      </c>
      <c r="AB233" s="43">
        <v>4.8260000000000004E-3</v>
      </c>
      <c r="AC233" s="43">
        <v>2.5196799999999998E-2</v>
      </c>
      <c r="AE233" s="43">
        <v>-2.5196799999999998E-2</v>
      </c>
      <c r="AF233" s="43">
        <v>-3.7795200000000001E-2</v>
      </c>
      <c r="AG233" t="s">
        <v>91</v>
      </c>
    </row>
    <row r="234" spans="3:33" x14ac:dyDescent="0.25">
      <c r="C234" s="14">
        <f t="shared" si="116"/>
        <v>94</v>
      </c>
      <c r="D234" s="41">
        <f t="shared" ref="D234" si="163">D217+9</f>
        <v>50</v>
      </c>
      <c r="E234" s="41">
        <f ca="1">OFFSET(Z$141, (ROWS(E$141:E234)*2)-2,)</f>
        <v>50</v>
      </c>
      <c r="F234" s="41">
        <f t="shared" ref="F234" si="164">F217+9</f>
        <v>51</v>
      </c>
      <c r="G234" s="41">
        <f ca="1">OFFSET(AA$141, (ROWS(G$141:G234)*2)-2,)</f>
        <v>51</v>
      </c>
      <c r="H234" s="40">
        <f>H232</f>
        <v>6.1975999999999976E-3</v>
      </c>
      <c r="I234" s="40">
        <f ca="1">OFFSET(AB$141, (ROWS(I$141:I234)*2)-2,)</f>
        <v>6.1976000000000002E-3</v>
      </c>
      <c r="J234" s="40">
        <v>2.5196799999999998E-2</v>
      </c>
      <c r="K234" s="40">
        <f ca="1">OFFSET(AC$141, (ROWS(K$141:K234)*2)-2,)</f>
        <v>2.5196799999999998E-2</v>
      </c>
      <c r="L234" s="40">
        <v>1.2598400000000003E-2</v>
      </c>
      <c r="M234" s="40">
        <v>1.2598399999999999E-2</v>
      </c>
      <c r="N234" s="1">
        <f>N232</f>
        <v>-2.5196799999999998E-2</v>
      </c>
      <c r="O234" s="1">
        <v>-2.5196799999999998E-2</v>
      </c>
      <c r="P234" s="40" t="s">
        <v>90</v>
      </c>
      <c r="Q234" s="40" t="s">
        <v>90</v>
      </c>
      <c r="R234" s="13">
        <f t="shared" ca="1" si="101"/>
        <v>0</v>
      </c>
      <c r="S234" s="13">
        <f t="shared" ca="1" si="102"/>
        <v>0</v>
      </c>
      <c r="T234" s="13">
        <f t="shared" ca="1" si="103"/>
        <v>0</v>
      </c>
      <c r="U234" s="13">
        <f t="shared" ca="1" si="104"/>
        <v>0</v>
      </c>
      <c r="V234" s="13">
        <f t="shared" si="105"/>
        <v>0</v>
      </c>
      <c r="W234" s="13">
        <f t="shared" si="106"/>
        <v>0</v>
      </c>
      <c r="X234" t="b">
        <f t="shared" si="107"/>
        <v>1</v>
      </c>
      <c r="Z234">
        <v>0</v>
      </c>
      <c r="AE234" s="43">
        <v>1.2598399999999999E-2</v>
      </c>
      <c r="AF234" s="43">
        <v>-2.5196799999999998E-2</v>
      </c>
      <c r="AG234" t="s">
        <v>90</v>
      </c>
    </row>
    <row r="235" spans="3:33" x14ac:dyDescent="0.25">
      <c r="C235" s="14">
        <f t="shared" si="116"/>
        <v>95</v>
      </c>
      <c r="D235" s="41">
        <f t="shared" ref="D235" si="165">D218+9</f>
        <v>50</v>
      </c>
      <c r="E235" s="41">
        <f ca="1">OFFSET(Z$141, (ROWS(E$141:E235)*2)-2,)</f>
        <v>50</v>
      </c>
      <c r="F235" s="41">
        <f t="shared" ref="F235" si="166">F218+9</f>
        <v>59</v>
      </c>
      <c r="G235" s="41">
        <f ca="1">OFFSET(AA$141, (ROWS(G$141:G235)*2)-2,)</f>
        <v>59</v>
      </c>
      <c r="H235" s="40">
        <f>H229</f>
        <v>3.4543999999999981E-3</v>
      </c>
      <c r="I235" s="40">
        <f ca="1">OFFSET(AB$141, (ROWS(I$141:I235)*2)-2,)</f>
        <v>3.4543999999999998E-3</v>
      </c>
      <c r="J235" s="40">
        <v>2.5196799999999998E-2</v>
      </c>
      <c r="K235" s="40">
        <f ca="1">OFFSET(AC$141, (ROWS(K$141:K235)*2)-2,)</f>
        <v>2.5196799999999998E-2</v>
      </c>
      <c r="L235" s="40">
        <v>0</v>
      </c>
      <c r="M235" s="40">
        <v>-6.9388940000000007E-18</v>
      </c>
      <c r="N235" s="1">
        <f>N233</f>
        <v>-3.7795200000000001E-2</v>
      </c>
      <c r="O235" s="1">
        <v>-3.7795200000000001E-2</v>
      </c>
      <c r="P235" s="40" t="s">
        <v>91</v>
      </c>
      <c r="Q235" s="40" t="s">
        <v>91</v>
      </c>
      <c r="R235" s="13">
        <f t="shared" ca="1" si="101"/>
        <v>0</v>
      </c>
      <c r="S235" s="13">
        <f t="shared" ca="1" si="102"/>
        <v>0</v>
      </c>
      <c r="T235" s="13">
        <f t="shared" ca="1" si="103"/>
        <v>0</v>
      </c>
      <c r="U235" s="13">
        <f t="shared" ca="1" si="104"/>
        <v>0</v>
      </c>
      <c r="V235" s="13">
        <f t="shared" si="105"/>
        <v>6.9388940000000007E-18</v>
      </c>
      <c r="W235" s="13">
        <f t="shared" si="106"/>
        <v>0</v>
      </c>
      <c r="X235" t="b">
        <f t="shared" si="107"/>
        <v>1</v>
      </c>
      <c r="Z235">
        <v>25</v>
      </c>
      <c r="AA235">
        <v>34</v>
      </c>
      <c r="AB235" s="43">
        <v>4.8260000000000004E-3</v>
      </c>
      <c r="AC235" s="43">
        <v>2.5196799999999998E-2</v>
      </c>
      <c r="AE235" s="43">
        <v>-6.9388940000000007E-18</v>
      </c>
      <c r="AF235" s="43">
        <v>-3.7795200000000001E-2</v>
      </c>
      <c r="AG235" t="s">
        <v>91</v>
      </c>
    </row>
    <row r="236" spans="3:33" x14ac:dyDescent="0.25">
      <c r="C236" s="14">
        <f t="shared" si="116"/>
        <v>96</v>
      </c>
      <c r="D236" s="41">
        <f t="shared" ref="D236" si="167">D219+9</f>
        <v>51</v>
      </c>
      <c r="E236" s="41">
        <f ca="1">OFFSET(Z$141, (ROWS(E$141:E236)*2)-2,)</f>
        <v>51</v>
      </c>
      <c r="F236" s="41">
        <f t="shared" ref="F236" si="168">F219+9</f>
        <v>52</v>
      </c>
      <c r="G236" s="41">
        <f ca="1">OFFSET(AA$141, (ROWS(G$141:G236)*2)-2,)</f>
        <v>52</v>
      </c>
      <c r="H236" s="40">
        <f>H233</f>
        <v>4.8259999999999978E-3</v>
      </c>
      <c r="I236" s="40">
        <f ca="1">OFFSET(AB$141, (ROWS(I$141:I236)*2)-2,)</f>
        <v>4.8260000000000004E-3</v>
      </c>
      <c r="J236" s="40">
        <v>2.5196799999999998E-2</v>
      </c>
      <c r="K236" s="40">
        <f ca="1">OFFSET(AC$141, (ROWS(K$141:K236)*2)-2,)</f>
        <v>2.5196799999999998E-2</v>
      </c>
      <c r="L236" s="40">
        <v>3.7795200000000001E-2</v>
      </c>
      <c r="M236" s="40">
        <v>3.7795200000000001E-2</v>
      </c>
      <c r="N236" s="1">
        <f>N234</f>
        <v>-2.5196799999999998E-2</v>
      </c>
      <c r="O236" s="1">
        <v>-2.5196799999999998E-2</v>
      </c>
      <c r="P236" s="40" t="s">
        <v>90</v>
      </c>
      <c r="Q236" s="40" t="s">
        <v>90</v>
      </c>
      <c r="R236" s="13">
        <f t="shared" ca="1" si="101"/>
        <v>0</v>
      </c>
      <c r="S236" s="13">
        <f t="shared" ca="1" si="102"/>
        <v>0</v>
      </c>
      <c r="T236" s="13">
        <f t="shared" ca="1" si="103"/>
        <v>0</v>
      </c>
      <c r="U236" s="13">
        <f t="shared" ca="1" si="104"/>
        <v>0</v>
      </c>
      <c r="V236" s="13">
        <f t="shared" si="105"/>
        <v>0</v>
      </c>
      <c r="W236" s="13">
        <f t="shared" si="106"/>
        <v>0</v>
      </c>
      <c r="X236" t="b">
        <f t="shared" si="107"/>
        <v>1</v>
      </c>
      <c r="Z236">
        <v>0</v>
      </c>
      <c r="AE236" s="43">
        <v>3.7795200000000001E-2</v>
      </c>
      <c r="AF236" s="43">
        <v>-2.5196799999999998E-2</v>
      </c>
      <c r="AG236" t="s">
        <v>90</v>
      </c>
    </row>
    <row r="237" spans="3:33" x14ac:dyDescent="0.25">
      <c r="C237" s="14">
        <f t="shared" si="116"/>
        <v>97</v>
      </c>
      <c r="D237" s="41">
        <f t="shared" ref="D237" si="169">D220+9</f>
        <v>51</v>
      </c>
      <c r="E237" s="41">
        <f ca="1">OFFSET(Z$141, (ROWS(E$141:E237)*2)-2,)</f>
        <v>51</v>
      </c>
      <c r="F237" s="41">
        <f t="shared" ref="F237" si="170">F220+9</f>
        <v>60</v>
      </c>
      <c r="G237" s="41">
        <f ca="1">OFFSET(AA$141, (ROWS(G$141:G237)*2)-2,)</f>
        <v>60</v>
      </c>
      <c r="H237" s="40">
        <f>H236</f>
        <v>4.8259999999999978E-3</v>
      </c>
      <c r="I237" s="40">
        <f ca="1">OFFSET(AB$141, (ROWS(I$141:I237)*2)-2,)</f>
        <v>4.8260000000000004E-3</v>
      </c>
      <c r="J237" s="40">
        <v>2.5196799999999998E-2</v>
      </c>
      <c r="K237" s="40">
        <f ca="1">OFFSET(AC$141, (ROWS(K$141:K237)*2)-2,)</f>
        <v>2.5196799999999998E-2</v>
      </c>
      <c r="L237" s="40">
        <v>2.5196799999999998E-2</v>
      </c>
      <c r="M237" s="40">
        <v>2.5196799999999998E-2</v>
      </c>
      <c r="N237" s="1">
        <f>N235</f>
        <v>-3.7795200000000001E-2</v>
      </c>
      <c r="O237" s="1">
        <v>-3.7795200000000001E-2</v>
      </c>
      <c r="P237" s="40" t="s">
        <v>91</v>
      </c>
      <c r="Q237" s="40" t="s">
        <v>91</v>
      </c>
      <c r="R237" s="13">
        <f t="shared" ca="1" si="101"/>
        <v>0</v>
      </c>
      <c r="S237" s="13">
        <f t="shared" ca="1" si="102"/>
        <v>0</v>
      </c>
      <c r="T237" s="13">
        <f t="shared" ca="1" si="103"/>
        <v>0</v>
      </c>
      <c r="U237" s="13">
        <f t="shared" ca="1" si="104"/>
        <v>0</v>
      </c>
      <c r="V237" s="13">
        <f t="shared" si="105"/>
        <v>0</v>
      </c>
      <c r="W237" s="13">
        <f t="shared" si="106"/>
        <v>0</v>
      </c>
      <c r="X237" t="b">
        <f t="shared" si="107"/>
        <v>1</v>
      </c>
      <c r="Z237">
        <v>26</v>
      </c>
      <c r="AA237">
        <v>27</v>
      </c>
      <c r="AB237" s="43">
        <v>6.1976000000000002E-3</v>
      </c>
      <c r="AC237" s="43">
        <v>2.2263100000000001E-2</v>
      </c>
      <c r="AE237" s="43">
        <v>2.5196799999999998E-2</v>
      </c>
      <c r="AF237" s="43">
        <v>-3.7795200000000001E-2</v>
      </c>
      <c r="AG237" t="s">
        <v>91</v>
      </c>
    </row>
    <row r="238" spans="3:33" x14ac:dyDescent="0.25">
      <c r="C238" s="14">
        <f t="shared" si="116"/>
        <v>98</v>
      </c>
      <c r="D238" s="41">
        <f t="shared" ref="D238" si="171">D221+9</f>
        <v>52</v>
      </c>
      <c r="E238" s="41">
        <f ca="1">OFFSET(Z$141, (ROWS(E$141:E238)*2)-2,)</f>
        <v>52</v>
      </c>
      <c r="F238" s="41">
        <f t="shared" ref="F238" si="172">F221+9</f>
        <v>53</v>
      </c>
      <c r="G238" s="41">
        <f ca="1">OFFSET(AA$141, (ROWS(G$141:G238)*2)-2,)</f>
        <v>53</v>
      </c>
      <c r="H238" s="40">
        <f>H234</f>
        <v>6.1975999999999976E-3</v>
      </c>
      <c r="I238" s="40">
        <f ca="1">OFFSET(AB$141, (ROWS(I$141:I238)*2)-2,)</f>
        <v>6.1976000000000002E-3</v>
      </c>
      <c r="J238" s="40">
        <v>2.5196799999999998E-2</v>
      </c>
      <c r="K238" s="40">
        <f ca="1">OFFSET(AC$141, (ROWS(K$141:K238)*2)-2,)</f>
        <v>2.5196799999999998E-2</v>
      </c>
      <c r="L238" s="40">
        <v>6.2991999999999992E-2</v>
      </c>
      <c r="M238" s="40">
        <v>6.2992000000000006E-2</v>
      </c>
      <c r="N238" s="1">
        <f>N236</f>
        <v>-2.5196799999999998E-2</v>
      </c>
      <c r="O238" s="1">
        <v>-2.5196799999999998E-2</v>
      </c>
      <c r="P238" s="40" t="s">
        <v>90</v>
      </c>
      <c r="Q238" s="40" t="s">
        <v>90</v>
      </c>
      <c r="R238" s="13">
        <f t="shared" ca="1" si="101"/>
        <v>0</v>
      </c>
      <c r="S238" s="13">
        <f t="shared" ca="1" si="102"/>
        <v>0</v>
      </c>
      <c r="T238" s="13">
        <f t="shared" ca="1" si="103"/>
        <v>0</v>
      </c>
      <c r="U238" s="13">
        <f t="shared" ca="1" si="104"/>
        <v>0</v>
      </c>
      <c r="V238" s="13">
        <f t="shared" si="105"/>
        <v>0</v>
      </c>
      <c r="W238" s="13">
        <f t="shared" si="106"/>
        <v>0</v>
      </c>
      <c r="X238" t="b">
        <f t="shared" si="107"/>
        <v>1</v>
      </c>
      <c r="Z238">
        <v>0</v>
      </c>
      <c r="AE238" s="43">
        <v>6.2992000000000006E-2</v>
      </c>
      <c r="AF238" s="43">
        <v>-2.5196799999999998E-2</v>
      </c>
      <c r="AG238" t="s">
        <v>90</v>
      </c>
    </row>
    <row r="239" spans="3:33" x14ac:dyDescent="0.25">
      <c r="C239" s="14">
        <f t="shared" si="116"/>
        <v>99</v>
      </c>
      <c r="D239" s="41">
        <f t="shared" ref="D239" si="173">D222+9</f>
        <v>52</v>
      </c>
      <c r="E239" s="41">
        <f ca="1">OFFSET(Z$141, (ROWS(E$141:E239)*2)-2,)</f>
        <v>52</v>
      </c>
      <c r="F239" s="41">
        <f t="shared" ref="F239" si="174">F222+9</f>
        <v>61</v>
      </c>
      <c r="G239" s="41">
        <f ca="1">OFFSET(AA$141, (ROWS(G$141:G239)*2)-2,)</f>
        <v>61</v>
      </c>
      <c r="H239" s="40">
        <f>H231</f>
        <v>4.8259999999999978E-3</v>
      </c>
      <c r="I239" s="40">
        <f ca="1">OFFSET(AB$141, (ROWS(I$141:I239)*2)-2,)</f>
        <v>4.8260000000000004E-3</v>
      </c>
      <c r="J239" s="40">
        <v>2.5196799999999998E-2</v>
      </c>
      <c r="K239" s="40">
        <f ca="1">OFFSET(AC$141, (ROWS(K$141:K239)*2)-2,)</f>
        <v>2.5196799999999998E-2</v>
      </c>
      <c r="L239" s="40">
        <v>5.0393599999999997E-2</v>
      </c>
      <c r="M239" s="40">
        <v>5.0393599999999997E-2</v>
      </c>
      <c r="N239" s="1">
        <f>N237</f>
        <v>-3.7795200000000001E-2</v>
      </c>
      <c r="O239" s="1">
        <v>-3.7795200000000001E-2</v>
      </c>
      <c r="P239" s="40" t="s">
        <v>91</v>
      </c>
      <c r="Q239" s="40" t="s">
        <v>91</v>
      </c>
      <c r="R239" s="13">
        <f t="shared" ca="1" si="101"/>
        <v>0</v>
      </c>
      <c r="S239" s="13">
        <f t="shared" ca="1" si="102"/>
        <v>0</v>
      </c>
      <c r="T239" s="13">
        <f t="shared" ca="1" si="103"/>
        <v>0</v>
      </c>
      <c r="U239" s="13">
        <f t="shared" ca="1" si="104"/>
        <v>0</v>
      </c>
      <c r="V239" s="13">
        <f t="shared" si="105"/>
        <v>0</v>
      </c>
      <c r="W239" s="13">
        <f t="shared" si="106"/>
        <v>0</v>
      </c>
      <c r="X239" t="b">
        <f t="shared" si="107"/>
        <v>1</v>
      </c>
      <c r="Z239">
        <v>26</v>
      </c>
      <c r="AA239">
        <v>35</v>
      </c>
      <c r="AB239" s="43">
        <v>3.4543999999999998E-3</v>
      </c>
      <c r="AC239" s="43">
        <v>2.5196799999999998E-2</v>
      </c>
      <c r="AE239" s="43">
        <v>5.0393599999999997E-2</v>
      </c>
      <c r="AF239" s="43">
        <v>-3.7795200000000001E-2</v>
      </c>
      <c r="AG239" t="s">
        <v>91</v>
      </c>
    </row>
    <row r="240" spans="3:33" x14ac:dyDescent="0.25">
      <c r="C240" s="14">
        <f t="shared" si="116"/>
        <v>100</v>
      </c>
      <c r="D240" s="41">
        <f t="shared" ref="D240" si="175">D223+9</f>
        <v>53</v>
      </c>
      <c r="E240" s="41">
        <f ca="1">OFFSET(Z$141, (ROWS(E$141:E240)*2)-2,)</f>
        <v>53</v>
      </c>
      <c r="F240" s="41">
        <f t="shared" ref="F240" si="176">F223+9</f>
        <v>54</v>
      </c>
      <c r="G240" s="41">
        <f ca="1">OFFSET(AA$141, (ROWS(G$141:G240)*2)-2,)</f>
        <v>54</v>
      </c>
      <c r="H240" s="40">
        <f>H238</f>
        <v>6.1975999999999976E-3</v>
      </c>
      <c r="I240" s="40">
        <f ca="1">OFFSET(AB$141, (ROWS(I$141:I240)*2)-2,)</f>
        <v>6.1976000000000002E-3</v>
      </c>
      <c r="J240" s="40">
        <v>2.2263100000000001E-2</v>
      </c>
      <c r="K240" s="40">
        <f ca="1">OFFSET(AC$141, (ROWS(K$141:K240)*2)-2,)</f>
        <v>2.2263100000000001E-2</v>
      </c>
      <c r="L240" s="40">
        <v>8.8188799999999984E-2</v>
      </c>
      <c r="M240" s="40">
        <v>8.8188799999999998E-2</v>
      </c>
      <c r="N240" s="1">
        <f>N238</f>
        <v>-2.5196799999999998E-2</v>
      </c>
      <c r="O240" s="1">
        <v>-2.5196799999999998E-2</v>
      </c>
      <c r="P240" s="40" t="s">
        <v>90</v>
      </c>
      <c r="Q240" s="40" t="s">
        <v>90</v>
      </c>
      <c r="R240" s="13">
        <f t="shared" ca="1" si="101"/>
        <v>0</v>
      </c>
      <c r="S240" s="13">
        <f t="shared" ca="1" si="102"/>
        <v>0</v>
      </c>
      <c r="T240" s="13">
        <f t="shared" ca="1" si="103"/>
        <v>0</v>
      </c>
      <c r="U240" s="13">
        <f t="shared" ca="1" si="104"/>
        <v>0</v>
      </c>
      <c r="V240" s="13">
        <f t="shared" si="105"/>
        <v>0</v>
      </c>
      <c r="W240" s="13">
        <f t="shared" si="106"/>
        <v>0</v>
      </c>
      <c r="X240" t="b">
        <f t="shared" si="107"/>
        <v>1</v>
      </c>
      <c r="Z240">
        <v>0</v>
      </c>
      <c r="AE240" s="43">
        <v>8.8188799999999998E-2</v>
      </c>
      <c r="AF240" s="43">
        <v>-2.5196799999999998E-2</v>
      </c>
      <c r="AG240" t="s">
        <v>90</v>
      </c>
    </row>
    <row r="241" spans="3:33" x14ac:dyDescent="0.25">
      <c r="C241" s="14">
        <f t="shared" si="116"/>
        <v>101</v>
      </c>
      <c r="D241" s="41">
        <f t="shared" ref="D241" si="177">D224+9</f>
        <v>53</v>
      </c>
      <c r="E241" s="41">
        <f ca="1">OFFSET(Z$141, (ROWS(E$141:E241)*2)-2,)</f>
        <v>53</v>
      </c>
      <c r="F241" s="41">
        <f t="shared" ref="F241" si="178">F224+9</f>
        <v>62</v>
      </c>
      <c r="G241" s="41">
        <f ca="1">OFFSET(AA$141, (ROWS(G$141:G241)*2)-2,)</f>
        <v>62</v>
      </c>
      <c r="H241" s="40">
        <f>H229</f>
        <v>3.4543999999999981E-3</v>
      </c>
      <c r="I241" s="40">
        <f ca="1">OFFSET(AB$141, (ROWS(I$141:I241)*2)-2,)</f>
        <v>3.4543999999999998E-3</v>
      </c>
      <c r="J241" s="40">
        <v>2.5196799999999998E-2</v>
      </c>
      <c r="K241" s="40">
        <f ca="1">OFFSET(AC$141, (ROWS(K$141:K241)*2)-2,)</f>
        <v>2.5196799999999998E-2</v>
      </c>
      <c r="L241" s="40">
        <v>7.5590400000000002E-2</v>
      </c>
      <c r="M241" s="40">
        <v>7.5590400000000002E-2</v>
      </c>
      <c r="N241" s="1">
        <f>N239</f>
        <v>-3.7795200000000001E-2</v>
      </c>
      <c r="O241" s="1">
        <v>-3.7795200000000001E-2</v>
      </c>
      <c r="P241" s="40" t="s">
        <v>91</v>
      </c>
      <c r="Q241" s="40" t="s">
        <v>91</v>
      </c>
      <c r="R241" s="13">
        <f t="shared" ca="1" si="101"/>
        <v>0</v>
      </c>
      <c r="S241" s="13">
        <f t="shared" ca="1" si="102"/>
        <v>0</v>
      </c>
      <c r="T241" s="13">
        <f t="shared" ca="1" si="103"/>
        <v>0</v>
      </c>
      <c r="U241" s="13">
        <f t="shared" ca="1" si="104"/>
        <v>0</v>
      </c>
      <c r="V241" s="13">
        <f t="shared" si="105"/>
        <v>0</v>
      </c>
      <c r="W241" s="13">
        <f t="shared" si="106"/>
        <v>0</v>
      </c>
      <c r="X241" t="b">
        <f t="shared" si="107"/>
        <v>1</v>
      </c>
      <c r="Z241">
        <v>27</v>
      </c>
      <c r="AA241">
        <v>36</v>
      </c>
      <c r="AB241" s="43">
        <v>5.0800000000000003E-3</v>
      </c>
      <c r="AC241" s="43">
        <v>2.5196799999999998E-2</v>
      </c>
      <c r="AE241" s="43">
        <v>7.5590400000000002E-2</v>
      </c>
      <c r="AF241" s="43">
        <v>-3.7795200000000001E-2</v>
      </c>
      <c r="AG241" t="s">
        <v>91</v>
      </c>
    </row>
    <row r="242" spans="3:33" x14ac:dyDescent="0.25">
      <c r="C242" s="14">
        <f t="shared" si="116"/>
        <v>102</v>
      </c>
      <c r="D242" s="41">
        <f t="shared" ref="D242" si="179">D225+9</f>
        <v>54</v>
      </c>
      <c r="E242" s="41">
        <f ca="1">OFFSET(Z$141, (ROWS(E$141:E242)*2)-2,)</f>
        <v>54</v>
      </c>
      <c r="F242" s="41">
        <f t="shared" ref="F242" si="180">F225+9</f>
        <v>63</v>
      </c>
      <c r="G242" s="41">
        <f ca="1">OFFSET(AA$141, (ROWS(G$141:G242)*2)-2,)</f>
        <v>63</v>
      </c>
      <c r="H242" s="40">
        <f>F135</f>
        <v>5.0799999999999994E-3</v>
      </c>
      <c r="I242" s="40">
        <f ca="1">OFFSET(AB$141, (ROWS(I$141:I242)*2)-2,)</f>
        <v>5.0800000000000003E-3</v>
      </c>
      <c r="J242" s="40">
        <v>2.5196799999999998E-2</v>
      </c>
      <c r="K242" s="40">
        <f ca="1">OFFSET(AC$141, (ROWS(K$141:K242)*2)-2,)</f>
        <v>2.5196799999999998E-2</v>
      </c>
      <c r="L242" s="40">
        <v>9.7853499999999996E-2</v>
      </c>
      <c r="M242" s="40">
        <v>9.7853499999999996E-2</v>
      </c>
      <c r="N242" s="1">
        <f>N241</f>
        <v>-3.7795200000000001E-2</v>
      </c>
      <c r="O242" s="1">
        <v>-3.7795200000000001E-2</v>
      </c>
      <c r="P242" s="40" t="s">
        <v>91</v>
      </c>
      <c r="Q242" s="40" t="s">
        <v>91</v>
      </c>
      <c r="R242" s="13">
        <f t="shared" ca="1" si="101"/>
        <v>0</v>
      </c>
      <c r="S242" s="13">
        <f t="shared" ca="1" si="102"/>
        <v>0</v>
      </c>
      <c r="T242" s="13">
        <f t="shared" ca="1" si="103"/>
        <v>0</v>
      </c>
      <c r="U242" s="13">
        <f t="shared" ca="1" si="104"/>
        <v>0</v>
      </c>
      <c r="V242" s="13">
        <f t="shared" si="105"/>
        <v>0</v>
      </c>
      <c r="W242" s="13">
        <f t="shared" si="106"/>
        <v>0</v>
      </c>
      <c r="X242" t="b">
        <f t="shared" si="107"/>
        <v>1</v>
      </c>
      <c r="Z242">
        <v>0</v>
      </c>
      <c r="AE242" s="43">
        <v>9.7853499999999996E-2</v>
      </c>
      <c r="AF242" s="43">
        <v>-3.7795200000000001E-2</v>
      </c>
      <c r="AG242" t="s">
        <v>91</v>
      </c>
    </row>
    <row r="243" spans="3:33" x14ac:dyDescent="0.25">
      <c r="C243" s="14">
        <f t="shared" si="116"/>
        <v>103</v>
      </c>
      <c r="D243" s="41">
        <f t="shared" ref="D243" si="181">D226+9</f>
        <v>55</v>
      </c>
      <c r="E243" s="41">
        <f ca="1">OFFSET(Z$141, (ROWS(E$141:E243)*2)-2,)</f>
        <v>55</v>
      </c>
      <c r="F243" s="41">
        <f t="shared" ref="F243" si="182">F226+9</f>
        <v>56</v>
      </c>
      <c r="G243" s="41">
        <f ca="1">OFFSET(AA$141, (ROWS(G$141:G243)*2)-2,)</f>
        <v>56</v>
      </c>
      <c r="H243" s="40">
        <f>H240</f>
        <v>6.1975999999999976E-3</v>
      </c>
      <c r="I243" s="40">
        <f ca="1">OFFSET(AB$141, (ROWS(I$141:I243)*2)-2,)</f>
        <v>6.1976000000000002E-3</v>
      </c>
      <c r="J243" s="40">
        <v>2.2263100000000001E-2</v>
      </c>
      <c r="K243" s="40">
        <f ca="1">OFFSET(AC$141, (ROWS(K$141:K243)*2)-2,)</f>
        <v>2.2263100000000001E-2</v>
      </c>
      <c r="L243" s="40">
        <v>-8.8188799999999998E-2</v>
      </c>
      <c r="M243" s="40">
        <v>-8.8188799999999998E-2</v>
      </c>
      <c r="N243" s="1">
        <f>N226-$J$40</f>
        <v>-5.0393599999999997E-2</v>
      </c>
      <c r="O243" s="1">
        <v>-5.0393599999999997E-2</v>
      </c>
      <c r="P243" s="40" t="s">
        <v>90</v>
      </c>
      <c r="Q243" s="40" t="s">
        <v>90</v>
      </c>
      <c r="R243" s="13">
        <f t="shared" ca="1" si="101"/>
        <v>0</v>
      </c>
      <c r="S243" s="13">
        <f t="shared" ca="1" si="102"/>
        <v>0</v>
      </c>
      <c r="T243" s="13">
        <f t="shared" ca="1" si="103"/>
        <v>0</v>
      </c>
      <c r="U243" s="13">
        <f t="shared" ca="1" si="104"/>
        <v>0</v>
      </c>
      <c r="V243" s="13">
        <f t="shared" si="105"/>
        <v>0</v>
      </c>
      <c r="W243" s="13">
        <f t="shared" si="106"/>
        <v>0</v>
      </c>
      <c r="X243" t="b">
        <f t="shared" si="107"/>
        <v>1</v>
      </c>
      <c r="Z243">
        <v>28</v>
      </c>
      <c r="AA243">
        <v>29</v>
      </c>
      <c r="AB243" s="43">
        <v>6.1976000000000002E-3</v>
      </c>
      <c r="AC243" s="43">
        <v>2.2263100000000001E-2</v>
      </c>
      <c r="AE243" s="43">
        <v>-8.8188799999999998E-2</v>
      </c>
      <c r="AF243" s="43">
        <v>-5.0393599999999997E-2</v>
      </c>
      <c r="AG243" t="s">
        <v>90</v>
      </c>
    </row>
    <row r="244" spans="3:33" x14ac:dyDescent="0.25">
      <c r="C244" s="14">
        <f t="shared" si="116"/>
        <v>104</v>
      </c>
      <c r="D244" s="41">
        <f t="shared" ref="D244" si="183">D227+9</f>
        <v>55</v>
      </c>
      <c r="E244" s="41">
        <f ca="1">OFFSET(Z$141, (ROWS(E$141:E244)*2)-2,)</f>
        <v>55</v>
      </c>
      <c r="F244" s="41">
        <f t="shared" ref="F244" si="184">F227+9</f>
        <v>64</v>
      </c>
      <c r="G244" s="41">
        <f ca="1">OFFSET(AA$141, (ROWS(G$141:G244)*2)-2,)</f>
        <v>64</v>
      </c>
      <c r="H244" s="40">
        <f>F135</f>
        <v>5.0799999999999994E-3</v>
      </c>
      <c r="I244" s="40">
        <f ca="1">OFFSET(AB$141, (ROWS(I$141:I244)*2)-2,)</f>
        <v>5.0800000000000003E-3</v>
      </c>
      <c r="J244" s="40">
        <v>2.5196799999999998E-2</v>
      </c>
      <c r="K244" s="40">
        <f ca="1">OFFSET(AC$141, (ROWS(K$141:K244)*2)-2,)</f>
        <v>2.5196799999999998E-2</v>
      </c>
      <c r="L244" s="40">
        <v>-9.7853499999999996E-2</v>
      </c>
      <c r="M244" s="40">
        <v>-9.7853499999999996E-2</v>
      </c>
      <c r="N244" s="1">
        <f>N227-$J$40</f>
        <v>-6.2991999999999992E-2</v>
      </c>
      <c r="O244" s="1">
        <v>-6.2992000000000006E-2</v>
      </c>
      <c r="P244" s="40" t="s">
        <v>91</v>
      </c>
      <c r="Q244" s="40" t="s">
        <v>91</v>
      </c>
      <c r="R244" s="13">
        <f t="shared" ca="1" si="101"/>
        <v>0</v>
      </c>
      <c r="S244" s="13">
        <f t="shared" ca="1" si="102"/>
        <v>0</v>
      </c>
      <c r="T244" s="13">
        <f t="shared" ca="1" si="103"/>
        <v>0</v>
      </c>
      <c r="U244" s="13">
        <f t="shared" ca="1" si="104"/>
        <v>0</v>
      </c>
      <c r="V244" s="13">
        <f t="shared" si="105"/>
        <v>0</v>
      </c>
      <c r="W244" s="13">
        <f t="shared" si="106"/>
        <v>0</v>
      </c>
      <c r="X244" t="b">
        <f t="shared" si="107"/>
        <v>1</v>
      </c>
      <c r="Z244">
        <v>0</v>
      </c>
      <c r="AE244" s="43">
        <v>-9.7853499999999996E-2</v>
      </c>
      <c r="AF244" s="43">
        <v>-6.2992000000000006E-2</v>
      </c>
      <c r="AG244" t="s">
        <v>91</v>
      </c>
    </row>
    <row r="245" spans="3:33" x14ac:dyDescent="0.25">
      <c r="C245" s="14">
        <f t="shared" si="116"/>
        <v>105</v>
      </c>
      <c r="D245" s="41">
        <f t="shared" ref="D245" si="185">D228+9</f>
        <v>56</v>
      </c>
      <c r="E245" s="41">
        <f ca="1">OFFSET(Z$141, (ROWS(E$141:E245)*2)-2,)</f>
        <v>56</v>
      </c>
      <c r="F245" s="41">
        <f t="shared" ref="F245" si="186">F228+9</f>
        <v>57</v>
      </c>
      <c r="G245" s="41">
        <f ca="1">OFFSET(AA$141, (ROWS(G$141:G245)*2)-2,)</f>
        <v>57</v>
      </c>
      <c r="H245" s="40">
        <f>I135</f>
        <v>4.8259999999999978E-3</v>
      </c>
      <c r="I245" s="40">
        <f ca="1">OFFSET(AB$141, (ROWS(I$141:I245)*2)-2,)</f>
        <v>4.8260000000000004E-3</v>
      </c>
      <c r="J245" s="40">
        <v>2.5196799999999998E-2</v>
      </c>
      <c r="K245" s="40">
        <f ca="1">OFFSET(AC$141, (ROWS(K$141:K245)*2)-2,)</f>
        <v>2.5196799999999998E-2</v>
      </c>
      <c r="L245" s="40">
        <v>-6.2991999999999992E-2</v>
      </c>
      <c r="M245" s="40">
        <v>-6.2992000000000006E-2</v>
      </c>
      <c r="N245" s="1">
        <f>N243</f>
        <v>-5.0393599999999997E-2</v>
      </c>
      <c r="O245" s="1">
        <v>-5.0393599999999997E-2</v>
      </c>
      <c r="P245" s="40" t="s">
        <v>90</v>
      </c>
      <c r="Q245" s="40" t="s">
        <v>90</v>
      </c>
      <c r="R245" s="13">
        <f t="shared" ca="1" si="101"/>
        <v>0</v>
      </c>
      <c r="S245" s="13">
        <f t="shared" ca="1" si="102"/>
        <v>0</v>
      </c>
      <c r="T245" s="13">
        <f t="shared" ca="1" si="103"/>
        <v>0</v>
      </c>
      <c r="U245" s="13">
        <f t="shared" ca="1" si="104"/>
        <v>0</v>
      </c>
      <c r="V245" s="13">
        <f t="shared" si="105"/>
        <v>0</v>
      </c>
      <c r="W245" s="13">
        <f t="shared" si="106"/>
        <v>0</v>
      </c>
      <c r="X245" t="b">
        <f t="shared" si="107"/>
        <v>1</v>
      </c>
      <c r="Z245">
        <v>28</v>
      </c>
      <c r="AA245">
        <v>37</v>
      </c>
      <c r="AB245" s="43">
        <v>5.0800000000000003E-3</v>
      </c>
      <c r="AC245" s="43">
        <v>2.5196799999999998E-2</v>
      </c>
      <c r="AE245" s="43">
        <v>-6.2992000000000006E-2</v>
      </c>
      <c r="AF245" s="43">
        <v>-5.0393599999999997E-2</v>
      </c>
      <c r="AG245" t="s">
        <v>90</v>
      </c>
    </row>
    <row r="246" spans="3:33" x14ac:dyDescent="0.25">
      <c r="C246" s="14">
        <f t="shared" si="116"/>
        <v>106</v>
      </c>
      <c r="D246" s="41">
        <f t="shared" ref="D246" si="187">D229+9</f>
        <v>56</v>
      </c>
      <c r="E246" s="41">
        <f ca="1">OFFSET(Z$141, (ROWS(E$141:E246)*2)-2,)</f>
        <v>56</v>
      </c>
      <c r="F246" s="41">
        <f t="shared" ref="F246" si="188">F229+9</f>
        <v>65</v>
      </c>
      <c r="G246" s="41">
        <f ca="1">OFFSET(AA$141, (ROWS(G$141:G246)*2)-2,)</f>
        <v>65</v>
      </c>
      <c r="H246" s="40">
        <f>H245</f>
        <v>4.8259999999999978E-3</v>
      </c>
      <c r="I246" s="40">
        <f ca="1">OFFSET(AB$141, (ROWS(I$141:I246)*2)-2,)</f>
        <v>4.8260000000000004E-3</v>
      </c>
      <c r="J246" s="40">
        <v>2.5196799999999998E-2</v>
      </c>
      <c r="K246" s="40">
        <f ca="1">OFFSET(AC$141, (ROWS(K$141:K246)*2)-2,)</f>
        <v>2.5196799999999998E-2</v>
      </c>
      <c r="L246" s="40">
        <v>-7.5590400000000002E-2</v>
      </c>
      <c r="M246" s="40">
        <v>-7.5590400000000002E-2</v>
      </c>
      <c r="N246" s="1">
        <f>N244</f>
        <v>-6.2991999999999992E-2</v>
      </c>
      <c r="O246" s="1">
        <v>-6.2992000000000006E-2</v>
      </c>
      <c r="P246" s="40" t="s">
        <v>91</v>
      </c>
      <c r="Q246" s="40" t="s">
        <v>91</v>
      </c>
      <c r="R246" s="13">
        <f t="shared" ca="1" si="101"/>
        <v>0</v>
      </c>
      <c r="S246" s="13">
        <f t="shared" ca="1" si="102"/>
        <v>0</v>
      </c>
      <c r="T246" s="13">
        <f t="shared" ca="1" si="103"/>
        <v>0</v>
      </c>
      <c r="U246" s="13">
        <f t="shared" ca="1" si="104"/>
        <v>0</v>
      </c>
      <c r="V246" s="13">
        <f t="shared" si="105"/>
        <v>0</v>
      </c>
      <c r="W246" s="13">
        <f t="shared" si="106"/>
        <v>0</v>
      </c>
      <c r="X246" t="b">
        <f t="shared" si="107"/>
        <v>1</v>
      </c>
      <c r="Z246">
        <v>0</v>
      </c>
      <c r="AE246" s="43">
        <v>-7.5590400000000002E-2</v>
      </c>
      <c r="AF246" s="43">
        <v>-6.2992000000000006E-2</v>
      </c>
      <c r="AG246" t="s">
        <v>91</v>
      </c>
    </row>
    <row r="247" spans="3:33" x14ac:dyDescent="0.25">
      <c r="C247" s="14">
        <f t="shared" si="116"/>
        <v>107</v>
      </c>
      <c r="D247" s="41">
        <f t="shared" ref="D247" si="189">D230+9</f>
        <v>57</v>
      </c>
      <c r="E247" s="41">
        <f ca="1">OFFSET(Z$141, (ROWS(E$141:E247)*2)-2,)</f>
        <v>57</v>
      </c>
      <c r="F247" s="41">
        <f t="shared" ref="F247" si="190">F230+9</f>
        <v>58</v>
      </c>
      <c r="G247" s="41">
        <f ca="1">OFFSET(AA$141, (ROWS(G$141:G247)*2)-2,)</f>
        <v>58</v>
      </c>
      <c r="H247" s="40">
        <f>H246</f>
        <v>4.8259999999999978E-3</v>
      </c>
      <c r="I247" s="40">
        <f ca="1">OFFSET(AB$141, (ROWS(I$141:I247)*2)-2,)</f>
        <v>4.8260000000000004E-3</v>
      </c>
      <c r="J247" s="40">
        <v>2.5196799999999998E-2</v>
      </c>
      <c r="K247" s="40">
        <f ca="1">OFFSET(AC$141, (ROWS(K$141:K247)*2)-2,)</f>
        <v>2.5196799999999998E-2</v>
      </c>
      <c r="L247" s="40">
        <v>-3.7795199999999994E-2</v>
      </c>
      <c r="M247" s="40">
        <v>-3.7795200000000001E-2</v>
      </c>
      <c r="N247" s="1">
        <f>N245</f>
        <v>-5.0393599999999997E-2</v>
      </c>
      <c r="O247" s="1">
        <v>-5.0393599999999997E-2</v>
      </c>
      <c r="P247" s="40" t="s">
        <v>90</v>
      </c>
      <c r="Q247" s="40" t="s">
        <v>90</v>
      </c>
      <c r="R247" s="13">
        <f t="shared" ca="1" si="101"/>
        <v>0</v>
      </c>
      <c r="S247" s="13">
        <f t="shared" ca="1" si="102"/>
        <v>0</v>
      </c>
      <c r="T247" s="13">
        <f t="shared" ca="1" si="103"/>
        <v>0</v>
      </c>
      <c r="U247" s="13">
        <f t="shared" ca="1" si="104"/>
        <v>0</v>
      </c>
      <c r="V247" s="13">
        <f t="shared" si="105"/>
        <v>0</v>
      </c>
      <c r="W247" s="13">
        <f t="shared" si="106"/>
        <v>0</v>
      </c>
      <c r="X247" t="b">
        <f t="shared" si="107"/>
        <v>1</v>
      </c>
      <c r="Z247">
        <v>29</v>
      </c>
      <c r="AA247">
        <v>30</v>
      </c>
      <c r="AB247" s="43">
        <v>6.1976000000000002E-3</v>
      </c>
      <c r="AC247" s="43">
        <v>2.5196799999999998E-2</v>
      </c>
      <c r="AE247" s="43">
        <v>-3.7795200000000001E-2</v>
      </c>
      <c r="AF247" s="43">
        <v>-5.0393599999999997E-2</v>
      </c>
      <c r="AG247" t="s">
        <v>90</v>
      </c>
    </row>
    <row r="248" spans="3:33" x14ac:dyDescent="0.25">
      <c r="C248" s="14">
        <f t="shared" si="116"/>
        <v>108</v>
      </c>
      <c r="D248" s="41">
        <f t="shared" ref="D248" si="191">D231+9</f>
        <v>57</v>
      </c>
      <c r="E248" s="41">
        <f ca="1">OFFSET(Z$141, (ROWS(E$141:E248)*2)-2,)</f>
        <v>57</v>
      </c>
      <c r="F248" s="41">
        <f t="shared" ref="F248" si="192">F231+9</f>
        <v>66</v>
      </c>
      <c r="G248" s="41">
        <f ca="1">OFFSET(AA$141, (ROWS(G$141:G248)*2)-2,)</f>
        <v>66</v>
      </c>
      <c r="H248" s="40">
        <f>H247</f>
        <v>4.8259999999999978E-3</v>
      </c>
      <c r="I248" s="40">
        <f ca="1">OFFSET(AB$141, (ROWS(I$141:I248)*2)-2,)</f>
        <v>4.8260000000000004E-3</v>
      </c>
      <c r="J248" s="40">
        <v>2.5196799999999998E-2</v>
      </c>
      <c r="K248" s="40">
        <f ca="1">OFFSET(AC$141, (ROWS(K$141:K248)*2)-2,)</f>
        <v>2.5196799999999998E-2</v>
      </c>
      <c r="L248" s="40">
        <v>-5.0393600000000004E-2</v>
      </c>
      <c r="M248" s="40">
        <v>-5.0393599999999997E-2</v>
      </c>
      <c r="N248" s="1">
        <f>N246</f>
        <v>-6.2991999999999992E-2</v>
      </c>
      <c r="O248" s="1">
        <v>-6.2992000000000006E-2</v>
      </c>
      <c r="P248" s="40" t="s">
        <v>91</v>
      </c>
      <c r="Q248" s="40" t="s">
        <v>91</v>
      </c>
      <c r="R248" s="13">
        <f t="shared" ca="1" si="101"/>
        <v>0</v>
      </c>
      <c r="S248" s="13">
        <f t="shared" ca="1" si="102"/>
        <v>0</v>
      </c>
      <c r="T248" s="13">
        <f t="shared" ca="1" si="103"/>
        <v>0</v>
      </c>
      <c r="U248" s="13">
        <f t="shared" ca="1" si="104"/>
        <v>0</v>
      </c>
      <c r="V248" s="13">
        <f t="shared" si="105"/>
        <v>0</v>
      </c>
      <c r="W248" s="13">
        <f t="shared" si="106"/>
        <v>0</v>
      </c>
      <c r="X248" t="b">
        <f t="shared" si="107"/>
        <v>1</v>
      </c>
      <c r="Z248">
        <v>0</v>
      </c>
      <c r="AE248" s="43">
        <v>-5.0393599999999997E-2</v>
      </c>
      <c r="AF248" s="43">
        <v>-6.2992000000000006E-2</v>
      </c>
      <c r="AG248" t="s">
        <v>91</v>
      </c>
    </row>
    <row r="249" spans="3:33" x14ac:dyDescent="0.25">
      <c r="C249" s="14">
        <f t="shared" si="116"/>
        <v>109</v>
      </c>
      <c r="D249" s="41">
        <f t="shared" ref="D249" si="193">D232+9</f>
        <v>58</v>
      </c>
      <c r="E249" s="41">
        <f ca="1">OFFSET(Z$141, (ROWS(E$141:E249)*2)-2,)</f>
        <v>58</v>
      </c>
      <c r="F249" s="41">
        <f t="shared" ref="F249" si="194">F232+9</f>
        <v>59</v>
      </c>
      <c r="G249" s="41">
        <f ca="1">OFFSET(AA$141, (ROWS(G$141:G249)*2)-2,)</f>
        <v>59</v>
      </c>
      <c r="H249" s="40">
        <f>H243</f>
        <v>6.1975999999999976E-3</v>
      </c>
      <c r="I249" s="40">
        <f ca="1">OFFSET(AB$141, (ROWS(I$141:I249)*2)-2,)</f>
        <v>6.1976000000000002E-3</v>
      </c>
      <c r="J249" s="40">
        <v>2.5196799999999998E-2</v>
      </c>
      <c r="K249" s="40">
        <f ca="1">OFFSET(AC$141, (ROWS(K$141:K249)*2)-2,)</f>
        <v>2.5196799999999998E-2</v>
      </c>
      <c r="L249" s="40">
        <v>-1.2598399999999996E-2</v>
      </c>
      <c r="M249" s="40">
        <v>-1.2598399999999999E-2</v>
      </c>
      <c r="N249" s="1">
        <f>N247</f>
        <v>-5.0393599999999997E-2</v>
      </c>
      <c r="O249" s="1">
        <v>-5.0393599999999997E-2</v>
      </c>
      <c r="P249" s="40" t="s">
        <v>90</v>
      </c>
      <c r="Q249" s="40" t="s">
        <v>90</v>
      </c>
      <c r="R249" s="13">
        <f t="shared" ca="1" si="101"/>
        <v>0</v>
      </c>
      <c r="S249" s="13">
        <f t="shared" ca="1" si="102"/>
        <v>0</v>
      </c>
      <c r="T249" s="13">
        <f t="shared" ca="1" si="103"/>
        <v>0</v>
      </c>
      <c r="U249" s="13">
        <f t="shared" ca="1" si="104"/>
        <v>0</v>
      </c>
      <c r="V249" s="13">
        <f t="shared" si="105"/>
        <v>0</v>
      </c>
      <c r="W249" s="13">
        <f t="shared" si="106"/>
        <v>0</v>
      </c>
      <c r="X249" t="b">
        <f t="shared" si="107"/>
        <v>1</v>
      </c>
      <c r="Z249">
        <v>29</v>
      </c>
      <c r="AA249">
        <v>38</v>
      </c>
      <c r="AB249" s="43">
        <v>6.1976000000000002E-3</v>
      </c>
      <c r="AC249" s="43">
        <v>2.5196799999999998E-2</v>
      </c>
      <c r="AE249" s="43">
        <v>-1.2598399999999999E-2</v>
      </c>
      <c r="AF249" s="43">
        <v>-5.0393599999999997E-2</v>
      </c>
      <c r="AG249" t="s">
        <v>90</v>
      </c>
    </row>
    <row r="250" spans="3:33" x14ac:dyDescent="0.25">
      <c r="C250" s="14">
        <f t="shared" si="116"/>
        <v>110</v>
      </c>
      <c r="D250" s="41">
        <f t="shared" ref="D250" si="195">D233+9</f>
        <v>58</v>
      </c>
      <c r="E250" s="41">
        <f ca="1">OFFSET(Z$141, (ROWS(E$141:E250)*2)-2,)</f>
        <v>58</v>
      </c>
      <c r="F250" s="41">
        <f t="shared" ref="F250" si="196">F233+9</f>
        <v>67</v>
      </c>
      <c r="G250" s="41">
        <f ca="1">OFFSET(AA$141, (ROWS(G$141:G250)*2)-2,)</f>
        <v>67</v>
      </c>
      <c r="H250" s="40">
        <f>H243</f>
        <v>6.1975999999999976E-3</v>
      </c>
      <c r="I250" s="40">
        <f ca="1">OFFSET(AB$141, (ROWS(I$141:I250)*2)-2,)</f>
        <v>6.1976000000000002E-3</v>
      </c>
      <c r="J250" s="40">
        <v>2.5196799999999998E-2</v>
      </c>
      <c r="K250" s="40">
        <f ca="1">OFFSET(AC$141, (ROWS(K$141:K250)*2)-2,)</f>
        <v>2.5196799999999998E-2</v>
      </c>
      <c r="L250" s="40">
        <v>-2.5196800000000005E-2</v>
      </c>
      <c r="M250" s="40">
        <v>-2.5196799999999998E-2</v>
      </c>
      <c r="N250" s="1">
        <f>N248</f>
        <v>-6.2991999999999992E-2</v>
      </c>
      <c r="O250" s="1">
        <v>-6.2992000000000006E-2</v>
      </c>
      <c r="P250" s="40" t="s">
        <v>91</v>
      </c>
      <c r="Q250" s="40" t="s">
        <v>91</v>
      </c>
      <c r="R250" s="13">
        <f t="shared" ca="1" si="101"/>
        <v>0</v>
      </c>
      <c r="S250" s="13">
        <f t="shared" ca="1" si="102"/>
        <v>0</v>
      </c>
      <c r="T250" s="13">
        <f t="shared" ca="1" si="103"/>
        <v>0</v>
      </c>
      <c r="U250" s="13">
        <f t="shared" ca="1" si="104"/>
        <v>0</v>
      </c>
      <c r="V250" s="13">
        <f t="shared" si="105"/>
        <v>0</v>
      </c>
      <c r="W250" s="13">
        <f t="shared" si="106"/>
        <v>0</v>
      </c>
      <c r="X250" t="b">
        <f t="shared" si="107"/>
        <v>1</v>
      </c>
      <c r="Z250">
        <v>0</v>
      </c>
      <c r="AE250" s="43">
        <v>-2.5196799999999998E-2</v>
      </c>
      <c r="AF250" s="43">
        <v>-6.2992000000000006E-2</v>
      </c>
      <c r="AG250" t="s">
        <v>91</v>
      </c>
    </row>
    <row r="251" spans="3:33" x14ac:dyDescent="0.25">
      <c r="C251" s="14">
        <f t="shared" si="116"/>
        <v>111</v>
      </c>
      <c r="D251" s="41">
        <f t="shared" ref="D251" si="197">D234+9</f>
        <v>59</v>
      </c>
      <c r="E251" s="41">
        <f ca="1">OFFSET(Z$141, (ROWS(E$141:E251)*2)-2,)</f>
        <v>59</v>
      </c>
      <c r="F251" s="41">
        <f t="shared" ref="F251" si="198">F234+9</f>
        <v>60</v>
      </c>
      <c r="G251" s="41">
        <f ca="1">OFFSET(AA$141, (ROWS(G$141:G251)*2)-2,)</f>
        <v>60</v>
      </c>
      <c r="H251" s="40">
        <f>H250</f>
        <v>6.1975999999999976E-3</v>
      </c>
      <c r="I251" s="40">
        <f ca="1">OFFSET(AB$141, (ROWS(I$141:I251)*2)-2,)</f>
        <v>6.1976000000000002E-3</v>
      </c>
      <c r="J251" s="40">
        <v>2.5196799999999998E-2</v>
      </c>
      <c r="K251" s="40">
        <f ca="1">OFFSET(AC$141, (ROWS(K$141:K251)*2)-2,)</f>
        <v>2.5196799999999998E-2</v>
      </c>
      <c r="L251" s="40">
        <v>1.2598400000000003E-2</v>
      </c>
      <c r="M251" s="40">
        <v>1.2598399999999999E-2</v>
      </c>
      <c r="N251" s="1">
        <f>N249</f>
        <v>-5.0393599999999997E-2</v>
      </c>
      <c r="O251" s="1">
        <v>-5.0393599999999997E-2</v>
      </c>
      <c r="P251" s="40" t="s">
        <v>90</v>
      </c>
      <c r="Q251" s="40" t="s">
        <v>90</v>
      </c>
      <c r="R251" s="13">
        <f t="shared" ca="1" si="101"/>
        <v>0</v>
      </c>
      <c r="S251" s="13">
        <f t="shared" ca="1" si="102"/>
        <v>0</v>
      </c>
      <c r="T251" s="13">
        <f t="shared" ca="1" si="103"/>
        <v>0</v>
      </c>
      <c r="U251" s="13">
        <f t="shared" ca="1" si="104"/>
        <v>0</v>
      </c>
      <c r="V251" s="13">
        <f t="shared" si="105"/>
        <v>0</v>
      </c>
      <c r="W251" s="13">
        <f t="shared" si="106"/>
        <v>0</v>
      </c>
      <c r="X251" t="b">
        <f t="shared" si="107"/>
        <v>1</v>
      </c>
      <c r="Z251">
        <v>30</v>
      </c>
      <c r="AA251">
        <v>31</v>
      </c>
      <c r="AB251" s="43">
        <v>4.8260000000000004E-3</v>
      </c>
      <c r="AC251" s="43">
        <v>2.5196799999999998E-2</v>
      </c>
      <c r="AE251" s="43">
        <v>1.2598399999999999E-2</v>
      </c>
      <c r="AF251" s="43">
        <v>-5.0393599999999997E-2</v>
      </c>
      <c r="AG251" t="s">
        <v>90</v>
      </c>
    </row>
    <row r="252" spans="3:33" x14ac:dyDescent="0.25">
      <c r="C252" s="14">
        <f t="shared" si="116"/>
        <v>112</v>
      </c>
      <c r="D252" s="41">
        <f t="shared" ref="D252" si="199">D235+9</f>
        <v>59</v>
      </c>
      <c r="E252" s="41">
        <f ca="1">OFFSET(Z$141, (ROWS(E$141:E252)*2)-2,)</f>
        <v>59</v>
      </c>
      <c r="F252" s="41">
        <f t="shared" ref="F252" si="200">F235+9</f>
        <v>68</v>
      </c>
      <c r="G252" s="41">
        <f ca="1">OFFSET(AA$141, (ROWS(G$141:G252)*2)-2,)</f>
        <v>68</v>
      </c>
      <c r="H252" s="40">
        <f>H251</f>
        <v>6.1975999999999976E-3</v>
      </c>
      <c r="I252" s="40">
        <f ca="1">OFFSET(AB$141, (ROWS(I$141:I252)*2)-2,)</f>
        <v>6.1976000000000002E-3</v>
      </c>
      <c r="J252" s="40">
        <v>2.5196799999999998E-2</v>
      </c>
      <c r="K252" s="40">
        <f ca="1">OFFSET(AC$141, (ROWS(K$141:K252)*2)-2,)</f>
        <v>2.5196799999999998E-2</v>
      </c>
      <c r="L252" s="40">
        <v>0</v>
      </c>
      <c r="M252" s="40">
        <v>-6.9388940000000007E-18</v>
      </c>
      <c r="N252" s="1">
        <f>N250</f>
        <v>-6.2991999999999992E-2</v>
      </c>
      <c r="O252" s="1">
        <v>-6.2992000000000006E-2</v>
      </c>
      <c r="P252" s="40" t="s">
        <v>91</v>
      </c>
      <c r="Q252" s="40" t="s">
        <v>91</v>
      </c>
      <c r="R252" s="13">
        <f t="shared" ca="1" si="101"/>
        <v>0</v>
      </c>
      <c r="S252" s="13">
        <f t="shared" ca="1" si="102"/>
        <v>0</v>
      </c>
      <c r="T252" s="13">
        <f t="shared" ca="1" si="103"/>
        <v>0</v>
      </c>
      <c r="U252" s="13">
        <f t="shared" ca="1" si="104"/>
        <v>0</v>
      </c>
      <c r="V252" s="13">
        <f t="shared" si="105"/>
        <v>6.9388940000000007E-18</v>
      </c>
      <c r="W252" s="13">
        <f t="shared" si="106"/>
        <v>0</v>
      </c>
      <c r="X252" t="b">
        <f t="shared" si="107"/>
        <v>1</v>
      </c>
      <c r="Z252">
        <v>0</v>
      </c>
      <c r="AE252" s="43">
        <v>-6.9388940000000007E-18</v>
      </c>
      <c r="AF252" s="43">
        <v>-6.2992000000000006E-2</v>
      </c>
      <c r="AG252" t="s">
        <v>91</v>
      </c>
    </row>
    <row r="253" spans="3:33" x14ac:dyDescent="0.25">
      <c r="C253" s="14">
        <f t="shared" si="116"/>
        <v>113</v>
      </c>
      <c r="D253" s="41">
        <f t="shared" ref="D253" si="201">D236+9</f>
        <v>60</v>
      </c>
      <c r="E253" s="41">
        <f ca="1">OFFSET(Z$141, (ROWS(E$141:E253)*2)-2,)</f>
        <v>60</v>
      </c>
      <c r="F253" s="41">
        <f t="shared" ref="F253" si="202">F236+9</f>
        <v>61</v>
      </c>
      <c r="G253" s="41">
        <f ca="1">OFFSET(AA$141, (ROWS(G$141:G253)*2)-2,)</f>
        <v>61</v>
      </c>
      <c r="H253" s="40">
        <f>H247</f>
        <v>4.8259999999999978E-3</v>
      </c>
      <c r="I253" s="40">
        <f ca="1">OFFSET(AB$141, (ROWS(I$141:I253)*2)-2,)</f>
        <v>4.8260000000000004E-3</v>
      </c>
      <c r="J253" s="40">
        <v>2.5196799999999998E-2</v>
      </c>
      <c r="K253" s="40">
        <f ca="1">OFFSET(AC$141, (ROWS(K$141:K253)*2)-2,)</f>
        <v>2.5196799999999998E-2</v>
      </c>
      <c r="L253" s="40">
        <v>3.7795200000000001E-2</v>
      </c>
      <c r="M253" s="40">
        <v>3.7795200000000001E-2</v>
      </c>
      <c r="N253" s="1">
        <f>N251</f>
        <v>-5.0393599999999997E-2</v>
      </c>
      <c r="O253" s="1">
        <v>-5.0393599999999997E-2</v>
      </c>
      <c r="P253" s="40" t="s">
        <v>90</v>
      </c>
      <c r="Q253" s="40" t="s">
        <v>90</v>
      </c>
      <c r="R253" s="13">
        <f t="shared" ca="1" si="101"/>
        <v>0</v>
      </c>
      <c r="S253" s="13">
        <f t="shared" ca="1" si="102"/>
        <v>0</v>
      </c>
      <c r="T253" s="13">
        <f t="shared" ca="1" si="103"/>
        <v>0</v>
      </c>
      <c r="U253" s="13">
        <f t="shared" ca="1" si="104"/>
        <v>0</v>
      </c>
      <c r="V253" s="13">
        <f t="shared" si="105"/>
        <v>0</v>
      </c>
      <c r="W253" s="13">
        <f t="shared" si="106"/>
        <v>0</v>
      </c>
      <c r="X253" t="b">
        <f t="shared" si="107"/>
        <v>1</v>
      </c>
      <c r="Z253">
        <v>30</v>
      </c>
      <c r="AA253">
        <v>39</v>
      </c>
      <c r="AB253" s="43">
        <v>6.1976000000000002E-3</v>
      </c>
      <c r="AC253" s="43">
        <v>2.5196799999999998E-2</v>
      </c>
      <c r="AE253" s="43">
        <v>3.7795200000000001E-2</v>
      </c>
      <c r="AF253" s="43">
        <v>-5.0393599999999997E-2</v>
      </c>
      <c r="AG253" t="s">
        <v>90</v>
      </c>
    </row>
    <row r="254" spans="3:33" x14ac:dyDescent="0.25">
      <c r="C254" s="14">
        <f t="shared" si="116"/>
        <v>114</v>
      </c>
      <c r="D254" s="41">
        <f t="shared" ref="D254" si="203">D237+9</f>
        <v>60</v>
      </c>
      <c r="E254" s="41">
        <f ca="1">OFFSET(Z$141, (ROWS(E$141:E254)*2)-2,)</f>
        <v>60</v>
      </c>
      <c r="F254" s="41">
        <f t="shared" ref="F254" si="204">F237+9</f>
        <v>69</v>
      </c>
      <c r="G254" s="41">
        <f ca="1">OFFSET(AA$141, (ROWS(G$141:G254)*2)-2,)</f>
        <v>69</v>
      </c>
      <c r="H254" s="40">
        <f>H250</f>
        <v>6.1975999999999976E-3</v>
      </c>
      <c r="I254" s="40">
        <f ca="1">OFFSET(AB$141, (ROWS(I$141:I254)*2)-2,)</f>
        <v>6.1976000000000002E-3</v>
      </c>
      <c r="J254" s="40">
        <v>2.5196799999999998E-2</v>
      </c>
      <c r="K254" s="40">
        <f ca="1">OFFSET(AC$141, (ROWS(K$141:K254)*2)-2,)</f>
        <v>2.5196799999999998E-2</v>
      </c>
      <c r="L254" s="40">
        <v>2.5196799999999998E-2</v>
      </c>
      <c r="M254" s="40">
        <v>2.5196799999999998E-2</v>
      </c>
      <c r="N254" s="1">
        <f>N252</f>
        <v>-6.2991999999999992E-2</v>
      </c>
      <c r="O254" s="1">
        <v>-6.2992000000000006E-2</v>
      </c>
      <c r="P254" s="40" t="s">
        <v>91</v>
      </c>
      <c r="Q254" s="40" t="s">
        <v>91</v>
      </c>
      <c r="R254" s="13">
        <f t="shared" ca="1" si="101"/>
        <v>0</v>
      </c>
      <c r="S254" s="13">
        <f t="shared" ca="1" si="102"/>
        <v>0</v>
      </c>
      <c r="T254" s="13">
        <f t="shared" ca="1" si="103"/>
        <v>0</v>
      </c>
      <c r="U254" s="13">
        <f t="shared" ca="1" si="104"/>
        <v>0</v>
      </c>
      <c r="V254" s="13">
        <f t="shared" si="105"/>
        <v>0</v>
      </c>
      <c r="W254" s="13">
        <f t="shared" si="106"/>
        <v>0</v>
      </c>
      <c r="X254" t="b">
        <f t="shared" si="107"/>
        <v>1</v>
      </c>
      <c r="Z254">
        <v>0</v>
      </c>
      <c r="AE254" s="43">
        <v>2.5196799999999998E-2</v>
      </c>
      <c r="AF254" s="43">
        <v>-6.2992000000000006E-2</v>
      </c>
      <c r="AG254" t="s">
        <v>91</v>
      </c>
    </row>
    <row r="255" spans="3:33" x14ac:dyDescent="0.25">
      <c r="C255" s="14">
        <f t="shared" si="116"/>
        <v>115</v>
      </c>
      <c r="D255" s="41">
        <f t="shared" ref="D255" si="205">D238+9</f>
        <v>61</v>
      </c>
      <c r="E255" s="41">
        <f ca="1">OFFSET(Z$141, (ROWS(E$141:E255)*2)-2,)</f>
        <v>61</v>
      </c>
      <c r="F255" s="41">
        <f t="shared" ref="F255" si="206">F238+9</f>
        <v>62</v>
      </c>
      <c r="G255" s="41">
        <f ca="1">OFFSET(AA$141, (ROWS(G$141:G255)*2)-2,)</f>
        <v>62</v>
      </c>
      <c r="H255" s="40">
        <f>H253</f>
        <v>4.8259999999999978E-3</v>
      </c>
      <c r="I255" s="40">
        <f ca="1">OFFSET(AB$141, (ROWS(I$141:I255)*2)-2,)</f>
        <v>4.8260000000000004E-3</v>
      </c>
      <c r="J255" s="40">
        <v>2.5196799999999998E-2</v>
      </c>
      <c r="K255" s="40">
        <f ca="1">OFFSET(AC$141, (ROWS(K$141:K255)*2)-2,)</f>
        <v>2.5196799999999998E-2</v>
      </c>
      <c r="L255" s="40">
        <v>6.2991999999999992E-2</v>
      </c>
      <c r="M255" s="40">
        <v>6.2992000000000006E-2</v>
      </c>
      <c r="N255" s="1">
        <f>N253</f>
        <v>-5.0393599999999997E-2</v>
      </c>
      <c r="O255" s="1">
        <v>-5.0393599999999997E-2</v>
      </c>
      <c r="P255" s="40" t="s">
        <v>90</v>
      </c>
      <c r="Q255" s="40" t="s">
        <v>90</v>
      </c>
      <c r="R255" s="13">
        <f t="shared" ca="1" si="101"/>
        <v>0</v>
      </c>
      <c r="S255" s="13">
        <f t="shared" ca="1" si="102"/>
        <v>0</v>
      </c>
      <c r="T255" s="13">
        <f t="shared" ca="1" si="103"/>
        <v>0</v>
      </c>
      <c r="U255" s="13">
        <f t="shared" ca="1" si="104"/>
        <v>0</v>
      </c>
      <c r="V255" s="13">
        <f t="shared" si="105"/>
        <v>0</v>
      </c>
      <c r="W255" s="13">
        <f t="shared" si="106"/>
        <v>0</v>
      </c>
      <c r="X255" t="b">
        <f t="shared" si="107"/>
        <v>1</v>
      </c>
      <c r="Z255">
        <v>31</v>
      </c>
      <c r="AA255">
        <v>32</v>
      </c>
      <c r="AB255" s="43">
        <v>6.1976000000000002E-3</v>
      </c>
      <c r="AC255" s="43">
        <v>2.5196799999999998E-2</v>
      </c>
      <c r="AE255" s="43">
        <v>6.2992000000000006E-2</v>
      </c>
      <c r="AF255" s="43">
        <v>-5.0393599999999997E-2</v>
      </c>
      <c r="AG255" t="s">
        <v>90</v>
      </c>
    </row>
    <row r="256" spans="3:33" x14ac:dyDescent="0.25">
      <c r="C256" s="14">
        <f t="shared" si="116"/>
        <v>116</v>
      </c>
      <c r="D256" s="41">
        <f t="shared" ref="D256" si="207">D239+9</f>
        <v>61</v>
      </c>
      <c r="E256" s="41">
        <f ca="1">OFFSET(Z$141, (ROWS(E$141:E256)*2)-2,)</f>
        <v>61</v>
      </c>
      <c r="F256" s="41">
        <f t="shared" ref="F256" si="208">F239+9</f>
        <v>70</v>
      </c>
      <c r="G256" s="41">
        <f ca="1">OFFSET(AA$141, (ROWS(G$141:G256)*2)-2,)</f>
        <v>70</v>
      </c>
      <c r="H256" s="40">
        <f>H255</f>
        <v>4.8259999999999978E-3</v>
      </c>
      <c r="I256" s="40">
        <f ca="1">OFFSET(AB$141, (ROWS(I$141:I256)*2)-2,)</f>
        <v>4.8260000000000004E-3</v>
      </c>
      <c r="J256" s="40">
        <v>2.5196799999999998E-2</v>
      </c>
      <c r="K256" s="40">
        <f ca="1">OFFSET(AC$141, (ROWS(K$141:K256)*2)-2,)</f>
        <v>2.5196799999999998E-2</v>
      </c>
      <c r="L256" s="40">
        <v>5.0393599999999997E-2</v>
      </c>
      <c r="M256" s="40">
        <v>5.0393599999999997E-2</v>
      </c>
      <c r="N256" s="1">
        <f>N254</f>
        <v>-6.2991999999999992E-2</v>
      </c>
      <c r="O256" s="1">
        <v>-6.2992000000000006E-2</v>
      </c>
      <c r="P256" s="40" t="s">
        <v>91</v>
      </c>
      <c r="Q256" s="40" t="s">
        <v>91</v>
      </c>
      <c r="R256" s="13">
        <f t="shared" ca="1" si="101"/>
        <v>0</v>
      </c>
      <c r="S256" s="13">
        <f t="shared" ca="1" si="102"/>
        <v>0</v>
      </c>
      <c r="T256" s="13">
        <f t="shared" ca="1" si="103"/>
        <v>0</v>
      </c>
      <c r="U256" s="13">
        <f t="shared" ca="1" si="104"/>
        <v>0</v>
      </c>
      <c r="V256" s="13">
        <f t="shared" si="105"/>
        <v>0</v>
      </c>
      <c r="W256" s="13">
        <f t="shared" si="106"/>
        <v>0</v>
      </c>
      <c r="X256" t="b">
        <f t="shared" si="107"/>
        <v>1</v>
      </c>
      <c r="Z256">
        <v>0</v>
      </c>
      <c r="AE256" s="43">
        <v>5.0393599999999997E-2</v>
      </c>
      <c r="AF256" s="43">
        <v>-6.2992000000000006E-2</v>
      </c>
      <c r="AG256" t="s">
        <v>91</v>
      </c>
    </row>
    <row r="257" spans="3:33" x14ac:dyDescent="0.25">
      <c r="C257" s="14">
        <f t="shared" si="116"/>
        <v>117</v>
      </c>
      <c r="D257" s="41">
        <f t="shared" ref="D257" si="209">D240+9</f>
        <v>62</v>
      </c>
      <c r="E257" s="41">
        <f ca="1">OFFSET(Z$141, (ROWS(E$141:E257)*2)-2,)</f>
        <v>62</v>
      </c>
      <c r="F257" s="41">
        <f t="shared" ref="F257" si="210">F240+9</f>
        <v>63</v>
      </c>
      <c r="G257" s="41">
        <f ca="1">OFFSET(AA$141, (ROWS(G$141:G257)*2)-2,)</f>
        <v>63</v>
      </c>
      <c r="H257" s="40">
        <f>H254</f>
        <v>6.1975999999999976E-3</v>
      </c>
      <c r="I257" s="40">
        <f ca="1">OFFSET(AB$141, (ROWS(I$141:I257)*2)-2,)</f>
        <v>6.1976000000000002E-3</v>
      </c>
      <c r="J257" s="40">
        <v>2.2263100000000001E-2</v>
      </c>
      <c r="K257" s="40">
        <f ca="1">OFFSET(AC$141, (ROWS(K$141:K257)*2)-2,)</f>
        <v>2.2263100000000001E-2</v>
      </c>
      <c r="L257" s="40">
        <v>8.8188799999999984E-2</v>
      </c>
      <c r="M257" s="40">
        <v>8.8188799999999998E-2</v>
      </c>
      <c r="N257" s="1">
        <f>N255</f>
        <v>-5.0393599999999997E-2</v>
      </c>
      <c r="O257" s="1">
        <v>-5.0393599999999997E-2</v>
      </c>
      <c r="P257" s="40" t="s">
        <v>90</v>
      </c>
      <c r="Q257" s="40" t="s">
        <v>90</v>
      </c>
      <c r="R257" s="13">
        <f t="shared" ca="1" si="101"/>
        <v>0</v>
      </c>
      <c r="S257" s="13">
        <f t="shared" ca="1" si="102"/>
        <v>0</v>
      </c>
      <c r="T257" s="13">
        <f t="shared" ca="1" si="103"/>
        <v>0</v>
      </c>
      <c r="U257" s="13">
        <f t="shared" ca="1" si="104"/>
        <v>0</v>
      </c>
      <c r="V257" s="13">
        <f t="shared" si="105"/>
        <v>0</v>
      </c>
      <c r="W257" s="13">
        <f t="shared" si="106"/>
        <v>0</v>
      </c>
      <c r="X257" t="b">
        <f t="shared" si="107"/>
        <v>1</v>
      </c>
      <c r="Z257">
        <v>31</v>
      </c>
      <c r="AA257">
        <v>40</v>
      </c>
      <c r="AB257" s="43">
        <v>6.1976000000000002E-3</v>
      </c>
      <c r="AC257" s="43">
        <v>2.5196799999999998E-2</v>
      </c>
      <c r="AE257" s="43">
        <v>8.8188799999999998E-2</v>
      </c>
      <c r="AF257" s="43">
        <v>-5.0393599999999997E-2</v>
      </c>
      <c r="AG257" t="s">
        <v>90</v>
      </c>
    </row>
    <row r="258" spans="3:33" x14ac:dyDescent="0.25">
      <c r="C258" s="14">
        <f t="shared" si="116"/>
        <v>118</v>
      </c>
      <c r="D258" s="41">
        <f t="shared" ref="D258" si="211">D241+9</f>
        <v>62</v>
      </c>
      <c r="E258" s="41">
        <f ca="1">OFFSET(Z$141, (ROWS(E$141:E258)*2)-2,)</f>
        <v>62</v>
      </c>
      <c r="F258" s="41">
        <f t="shared" ref="F258" si="212">F241+9</f>
        <v>71</v>
      </c>
      <c r="G258" s="41">
        <f ca="1">OFFSET(AA$141, (ROWS(G$141:G258)*2)-2,)</f>
        <v>71</v>
      </c>
      <c r="H258" s="40">
        <f>H256</f>
        <v>4.8259999999999978E-3</v>
      </c>
      <c r="I258" s="40">
        <f ca="1">OFFSET(AB$141, (ROWS(I$141:I258)*2)-2,)</f>
        <v>4.8260000000000004E-3</v>
      </c>
      <c r="J258" s="40">
        <v>2.5196799999999998E-2</v>
      </c>
      <c r="K258" s="40">
        <f ca="1">OFFSET(AC$141, (ROWS(K$141:K258)*2)-2,)</f>
        <v>2.5196799999999998E-2</v>
      </c>
      <c r="L258" s="40">
        <v>7.5590400000000002E-2</v>
      </c>
      <c r="M258" s="40">
        <v>7.5590400000000002E-2</v>
      </c>
      <c r="N258" s="1">
        <f>N256</f>
        <v>-6.2991999999999992E-2</v>
      </c>
      <c r="O258" s="1">
        <v>-6.2992000000000006E-2</v>
      </c>
      <c r="P258" s="40" t="s">
        <v>91</v>
      </c>
      <c r="Q258" s="40" t="s">
        <v>91</v>
      </c>
      <c r="R258" s="13">
        <f t="shared" ca="1" si="101"/>
        <v>0</v>
      </c>
      <c r="S258" s="13">
        <f t="shared" ca="1" si="102"/>
        <v>0</v>
      </c>
      <c r="T258" s="13">
        <f t="shared" ca="1" si="103"/>
        <v>0</v>
      </c>
      <c r="U258" s="13">
        <f t="shared" ca="1" si="104"/>
        <v>0</v>
      </c>
      <c r="V258" s="13">
        <f t="shared" si="105"/>
        <v>0</v>
      </c>
      <c r="W258" s="13">
        <f t="shared" si="106"/>
        <v>0</v>
      </c>
      <c r="X258" t="b">
        <f t="shared" si="107"/>
        <v>1</v>
      </c>
      <c r="Z258">
        <v>0</v>
      </c>
      <c r="AE258" s="43">
        <v>7.5590400000000002E-2</v>
      </c>
      <c r="AF258" s="43">
        <v>-6.2992000000000006E-2</v>
      </c>
      <c r="AG258" t="s">
        <v>91</v>
      </c>
    </row>
    <row r="259" spans="3:33" x14ac:dyDescent="0.25">
      <c r="C259" s="14">
        <f t="shared" si="116"/>
        <v>119</v>
      </c>
      <c r="D259" s="41">
        <f t="shared" ref="D259" si="213">D242+9</f>
        <v>63</v>
      </c>
      <c r="E259" s="41">
        <f ca="1">OFFSET(Z$141, (ROWS(E$141:E259)*2)-2,)</f>
        <v>63</v>
      </c>
      <c r="F259" s="41">
        <f t="shared" ref="F259" si="214">F242+9</f>
        <v>72</v>
      </c>
      <c r="G259" s="41">
        <f ca="1">OFFSET(AA$141, (ROWS(G$141:G259)*2)-2,)</f>
        <v>72</v>
      </c>
      <c r="H259" s="40">
        <f>F135</f>
        <v>5.0799999999999994E-3</v>
      </c>
      <c r="I259" s="40">
        <f ca="1">OFFSET(AB$141, (ROWS(I$141:I259)*2)-2,)</f>
        <v>5.0800000000000003E-3</v>
      </c>
      <c r="J259" s="40">
        <v>2.5196799999999998E-2</v>
      </c>
      <c r="K259" s="40">
        <f ca="1">OFFSET(AC$141, (ROWS(K$141:K259)*2)-2,)</f>
        <v>2.5196799999999998E-2</v>
      </c>
      <c r="L259" s="40">
        <v>9.7853499999999996E-2</v>
      </c>
      <c r="M259" s="40">
        <v>9.7853499999999996E-2</v>
      </c>
      <c r="N259" s="1">
        <f>N258</f>
        <v>-6.2991999999999992E-2</v>
      </c>
      <c r="O259" s="1">
        <v>-6.2992000000000006E-2</v>
      </c>
      <c r="P259" s="40" t="s">
        <v>91</v>
      </c>
      <c r="Q259" s="40" t="s">
        <v>91</v>
      </c>
      <c r="R259" s="13">
        <f t="shared" ca="1" si="101"/>
        <v>0</v>
      </c>
      <c r="S259" s="13">
        <f t="shared" ca="1" si="102"/>
        <v>0</v>
      </c>
      <c r="T259" s="13">
        <f t="shared" ca="1" si="103"/>
        <v>0</v>
      </c>
      <c r="U259" s="13">
        <f t="shared" ca="1" si="104"/>
        <v>0</v>
      </c>
      <c r="V259" s="13">
        <f t="shared" si="105"/>
        <v>0</v>
      </c>
      <c r="W259" s="13">
        <f t="shared" si="106"/>
        <v>0</v>
      </c>
      <c r="X259" t="b">
        <f t="shared" si="107"/>
        <v>1</v>
      </c>
      <c r="Z259">
        <v>32</v>
      </c>
      <c r="AA259">
        <v>33</v>
      </c>
      <c r="AB259" s="43">
        <v>6.1976000000000002E-3</v>
      </c>
      <c r="AC259" s="43">
        <v>2.5196799999999998E-2</v>
      </c>
      <c r="AE259" s="43">
        <v>9.7853499999999996E-2</v>
      </c>
      <c r="AF259" s="43">
        <v>-6.2992000000000006E-2</v>
      </c>
      <c r="AG259" t="s">
        <v>91</v>
      </c>
    </row>
    <row r="260" spans="3:33" x14ac:dyDescent="0.25">
      <c r="C260" s="14">
        <f t="shared" si="116"/>
        <v>120</v>
      </c>
      <c r="D260" s="41">
        <f t="shared" ref="D260" si="215">D243+9</f>
        <v>64</v>
      </c>
      <c r="E260" s="41">
        <f ca="1">OFFSET(Z$141, (ROWS(E$141:E260)*2)-2,)</f>
        <v>64</v>
      </c>
      <c r="F260" s="41">
        <f t="shared" ref="F260" si="216">F243+9</f>
        <v>65</v>
      </c>
      <c r="G260" s="41">
        <f ca="1">OFFSET(AA$141, (ROWS(G$141:G260)*2)-2,)</f>
        <v>65</v>
      </c>
      <c r="H260" s="40">
        <f>H257</f>
        <v>6.1975999999999976E-3</v>
      </c>
      <c r="I260" s="40">
        <f ca="1">OFFSET(AB$141, (ROWS(I$141:I260)*2)-2,)</f>
        <v>6.1976000000000002E-3</v>
      </c>
      <c r="J260" s="40">
        <v>2.2263100000000001E-2</v>
      </c>
      <c r="K260" s="40">
        <f ca="1">OFFSET(AC$141, (ROWS(K$141:K260)*2)-2,)</f>
        <v>2.2263100000000001E-2</v>
      </c>
      <c r="L260" s="40">
        <v>-8.8188799999999998E-2</v>
      </c>
      <c r="M260" s="40">
        <v>-8.8188799999999998E-2</v>
      </c>
      <c r="N260" s="1">
        <f>N243-$J$40</f>
        <v>-7.5590400000000002E-2</v>
      </c>
      <c r="O260" s="1">
        <v>-7.5590400000000002E-2</v>
      </c>
      <c r="P260" s="40" t="s">
        <v>90</v>
      </c>
      <c r="Q260" s="40" t="s">
        <v>90</v>
      </c>
      <c r="R260" s="13">
        <f t="shared" ca="1" si="101"/>
        <v>0</v>
      </c>
      <c r="S260" s="13">
        <f t="shared" ca="1" si="102"/>
        <v>0</v>
      </c>
      <c r="T260" s="13">
        <f t="shared" ca="1" si="103"/>
        <v>0</v>
      </c>
      <c r="U260" s="13">
        <f t="shared" ca="1" si="104"/>
        <v>0</v>
      </c>
      <c r="V260" s="13">
        <f t="shared" si="105"/>
        <v>0</v>
      </c>
      <c r="W260" s="13">
        <f t="shared" si="106"/>
        <v>0</v>
      </c>
      <c r="X260" t="b">
        <f t="shared" si="107"/>
        <v>1</v>
      </c>
      <c r="Z260">
        <v>0</v>
      </c>
      <c r="AE260" s="43">
        <v>-8.8188799999999998E-2</v>
      </c>
      <c r="AF260" s="43">
        <v>-7.5590400000000002E-2</v>
      </c>
      <c r="AG260" t="s">
        <v>90</v>
      </c>
    </row>
    <row r="261" spans="3:33" x14ac:dyDescent="0.25">
      <c r="C261" s="14">
        <f t="shared" si="116"/>
        <v>121</v>
      </c>
      <c r="D261" s="41">
        <f t="shared" ref="D261" si="217">D244+9</f>
        <v>64</v>
      </c>
      <c r="E261" s="41">
        <f ca="1">OFFSET(Z$141, (ROWS(E$141:E261)*2)-2,)</f>
        <v>64</v>
      </c>
      <c r="F261" s="41">
        <f t="shared" ref="F261" si="218">F244+9</f>
        <v>73</v>
      </c>
      <c r="G261" s="41">
        <f ca="1">OFFSET(AA$141, (ROWS(G$141:G261)*2)-2,)</f>
        <v>73</v>
      </c>
      <c r="H261" s="40">
        <f>H259</f>
        <v>5.0799999999999994E-3</v>
      </c>
      <c r="I261" s="40">
        <f ca="1">OFFSET(AB$141, (ROWS(I$141:I261)*2)-2,)</f>
        <v>5.0800000000000003E-3</v>
      </c>
      <c r="J261" s="40">
        <f>J260</f>
        <v>2.2263100000000001E-2</v>
      </c>
      <c r="K261" s="40">
        <f ca="1">OFFSET(AC$141, (ROWS(K$141:K261)*2)-2,)</f>
        <v>2.2263100000000001E-2</v>
      </c>
      <c r="L261" s="40">
        <v>-9.7853499999999996E-2</v>
      </c>
      <c r="M261" s="40">
        <v>-9.7853499999999996E-2</v>
      </c>
      <c r="N261" s="1">
        <f>N244-$J$40</f>
        <v>-8.8188799999999984E-2</v>
      </c>
      <c r="O261" s="1">
        <v>-8.8188799999999998E-2</v>
      </c>
      <c r="P261" s="40" t="s">
        <v>91</v>
      </c>
      <c r="Q261" s="40" t="s">
        <v>91</v>
      </c>
      <c r="R261" s="13">
        <f t="shared" ca="1" si="101"/>
        <v>0</v>
      </c>
      <c r="S261" s="13">
        <f t="shared" ca="1" si="102"/>
        <v>0</v>
      </c>
      <c r="T261" s="13">
        <f t="shared" ca="1" si="103"/>
        <v>0</v>
      </c>
      <c r="U261" s="13">
        <f t="shared" ca="1" si="104"/>
        <v>0</v>
      </c>
      <c r="V261" s="13">
        <f t="shared" si="105"/>
        <v>0</v>
      </c>
      <c r="W261" s="13">
        <f t="shared" si="106"/>
        <v>0</v>
      </c>
      <c r="X261" t="b">
        <f t="shared" si="107"/>
        <v>1</v>
      </c>
      <c r="Z261">
        <v>32</v>
      </c>
      <c r="AA261">
        <v>41</v>
      </c>
      <c r="AB261" s="43">
        <v>6.1976000000000002E-3</v>
      </c>
      <c r="AC261" s="43">
        <v>2.5196799999999998E-2</v>
      </c>
      <c r="AE261" s="43">
        <v>-9.7853499999999996E-2</v>
      </c>
      <c r="AF261" s="43">
        <v>-8.8188799999999998E-2</v>
      </c>
      <c r="AG261" t="s">
        <v>91</v>
      </c>
    </row>
    <row r="262" spans="3:33" x14ac:dyDescent="0.25">
      <c r="C262" s="14">
        <f t="shared" si="116"/>
        <v>122</v>
      </c>
      <c r="D262" s="41">
        <f t="shared" ref="D262" si="219">D245+9</f>
        <v>65</v>
      </c>
      <c r="E262" s="41">
        <f ca="1">OFFSET(Z$141, (ROWS(E$141:E262)*2)-2,)</f>
        <v>65</v>
      </c>
      <c r="F262" s="41">
        <f t="shared" ref="F262" si="220">F245+9</f>
        <v>66</v>
      </c>
      <c r="G262" s="41">
        <f ca="1">OFFSET(AA$141, (ROWS(G$141:G262)*2)-2,)</f>
        <v>66</v>
      </c>
      <c r="H262" s="40">
        <f>H258</f>
        <v>4.8259999999999978E-3</v>
      </c>
      <c r="I262" s="40">
        <f ca="1">OFFSET(AB$141, (ROWS(I$141:I262)*2)-2,)</f>
        <v>4.8260000000000004E-3</v>
      </c>
      <c r="J262" s="40">
        <v>2.5196799999999998E-2</v>
      </c>
      <c r="K262" s="40">
        <f ca="1">OFFSET(AC$141, (ROWS(K$141:K262)*2)-2,)</f>
        <v>2.5196799999999998E-2</v>
      </c>
      <c r="L262" s="40">
        <v>-6.2991999999999992E-2</v>
      </c>
      <c r="M262" s="40">
        <v>-6.2992000000000006E-2</v>
      </c>
      <c r="N262" s="1">
        <f>N260</f>
        <v>-7.5590400000000002E-2</v>
      </c>
      <c r="O262" s="1">
        <v>-7.5590400000000002E-2</v>
      </c>
      <c r="P262" s="40" t="s">
        <v>90</v>
      </c>
      <c r="Q262" s="40" t="s">
        <v>90</v>
      </c>
      <c r="R262" s="13">
        <f t="shared" ca="1" si="101"/>
        <v>0</v>
      </c>
      <c r="S262" s="13">
        <f t="shared" ca="1" si="102"/>
        <v>0</v>
      </c>
      <c r="T262" s="13">
        <f t="shared" ca="1" si="103"/>
        <v>0</v>
      </c>
      <c r="U262" s="13">
        <f t="shared" ca="1" si="104"/>
        <v>0</v>
      </c>
      <c r="V262" s="13">
        <f t="shared" si="105"/>
        <v>0</v>
      </c>
      <c r="W262" s="13">
        <f t="shared" si="106"/>
        <v>0</v>
      </c>
      <c r="X262" t="b">
        <f t="shared" si="107"/>
        <v>1</v>
      </c>
      <c r="Z262">
        <v>0</v>
      </c>
      <c r="AE262" s="43">
        <v>-6.2992000000000006E-2</v>
      </c>
      <c r="AF262" s="43">
        <v>-7.5590400000000002E-2</v>
      </c>
      <c r="AG262" t="s">
        <v>90</v>
      </c>
    </row>
    <row r="263" spans="3:33" x14ac:dyDescent="0.25">
      <c r="C263" s="14">
        <f t="shared" si="116"/>
        <v>123</v>
      </c>
      <c r="D263" s="41">
        <f t="shared" ref="D263" si="221">D246+9</f>
        <v>65</v>
      </c>
      <c r="E263" s="41">
        <f ca="1">OFFSET(Z$141, (ROWS(E$141:E263)*2)-2,)</f>
        <v>65</v>
      </c>
      <c r="F263" s="41">
        <f t="shared" ref="F263" si="222">F246+9</f>
        <v>74</v>
      </c>
      <c r="G263" s="41">
        <f ca="1">OFFSET(AA$141, (ROWS(G$141:G263)*2)-2,)</f>
        <v>74</v>
      </c>
      <c r="H263" s="40">
        <f>H260</f>
        <v>6.1975999999999976E-3</v>
      </c>
      <c r="I263" s="40">
        <f ca="1">OFFSET(AB$141, (ROWS(I$141:I263)*2)-2,)</f>
        <v>6.1976000000000002E-3</v>
      </c>
      <c r="J263" s="40">
        <f>J261</f>
        <v>2.2263100000000001E-2</v>
      </c>
      <c r="K263" s="40">
        <f ca="1">OFFSET(AC$141, (ROWS(K$141:K263)*2)-2,)</f>
        <v>2.2263100000000001E-2</v>
      </c>
      <c r="L263" s="40">
        <v>-7.5590400000000002E-2</v>
      </c>
      <c r="M263" s="40">
        <v>-7.5590400000000002E-2</v>
      </c>
      <c r="N263" s="1">
        <f>N261</f>
        <v>-8.8188799999999984E-2</v>
      </c>
      <c r="O263" s="1">
        <v>-8.8188799999999998E-2</v>
      </c>
      <c r="P263" s="40" t="s">
        <v>91</v>
      </c>
      <c r="Q263" s="40" t="s">
        <v>91</v>
      </c>
      <c r="R263" s="13">
        <f t="shared" ca="1" si="101"/>
        <v>0</v>
      </c>
      <c r="S263" s="13">
        <f t="shared" ca="1" si="102"/>
        <v>0</v>
      </c>
      <c r="T263" s="13">
        <f t="shared" ca="1" si="103"/>
        <v>0</v>
      </c>
      <c r="U263" s="13">
        <f t="shared" ca="1" si="104"/>
        <v>0</v>
      </c>
      <c r="V263" s="13">
        <f t="shared" si="105"/>
        <v>0</v>
      </c>
      <c r="W263" s="13">
        <f t="shared" si="106"/>
        <v>0</v>
      </c>
      <c r="X263" t="b">
        <f t="shared" si="107"/>
        <v>1</v>
      </c>
      <c r="Z263">
        <v>33</v>
      </c>
      <c r="AA263">
        <v>34</v>
      </c>
      <c r="AB263" s="43">
        <v>4.8260000000000004E-3</v>
      </c>
      <c r="AC263" s="43">
        <v>2.5196799999999998E-2</v>
      </c>
      <c r="AE263" s="43">
        <v>-7.5590400000000002E-2</v>
      </c>
      <c r="AF263" s="43">
        <v>-8.8188799999999998E-2</v>
      </c>
      <c r="AG263" t="s">
        <v>91</v>
      </c>
    </row>
    <row r="264" spans="3:33" x14ac:dyDescent="0.25">
      <c r="C264" s="14">
        <f t="shared" si="116"/>
        <v>124</v>
      </c>
      <c r="D264" s="41">
        <f t="shared" ref="D264" si="223">D247+9</f>
        <v>66</v>
      </c>
      <c r="E264" s="41">
        <f ca="1">OFFSET(Z$141, (ROWS(E$141:E264)*2)-2,)</f>
        <v>66</v>
      </c>
      <c r="F264" s="41">
        <f t="shared" ref="F264" si="224">F247+9</f>
        <v>67</v>
      </c>
      <c r="G264" s="41">
        <f ca="1">OFFSET(AA$141, (ROWS(G$141:G264)*2)-2,)</f>
        <v>67</v>
      </c>
      <c r="H264" s="40">
        <f>H241</f>
        <v>3.4543999999999981E-3</v>
      </c>
      <c r="I264" s="40">
        <f ca="1">OFFSET(AB$141, (ROWS(I$141:I264)*2)-2,)</f>
        <v>3.4543999999999998E-3</v>
      </c>
      <c r="J264" s="40">
        <v>2.5196799999999998E-2</v>
      </c>
      <c r="K264" s="40">
        <f ca="1">OFFSET(AC$141, (ROWS(K$141:K264)*2)-2,)</f>
        <v>2.5196799999999998E-2</v>
      </c>
      <c r="L264" s="40">
        <v>-3.7795199999999994E-2</v>
      </c>
      <c r="M264" s="40">
        <v>-3.7795200000000001E-2</v>
      </c>
      <c r="N264" s="1">
        <f>N262</f>
        <v>-7.5590400000000002E-2</v>
      </c>
      <c r="O264" s="1">
        <v>-7.5590400000000002E-2</v>
      </c>
      <c r="P264" s="40" t="s">
        <v>90</v>
      </c>
      <c r="Q264" s="40" t="s">
        <v>90</v>
      </c>
      <c r="R264" s="13">
        <f t="shared" ca="1" si="101"/>
        <v>0</v>
      </c>
      <c r="S264" s="13">
        <f t="shared" ca="1" si="102"/>
        <v>0</v>
      </c>
      <c r="T264" s="13">
        <f t="shared" ca="1" si="103"/>
        <v>0</v>
      </c>
      <c r="U264" s="13">
        <f t="shared" ca="1" si="104"/>
        <v>0</v>
      </c>
      <c r="V264" s="13">
        <f t="shared" si="105"/>
        <v>0</v>
      </c>
      <c r="W264" s="13">
        <f t="shared" si="106"/>
        <v>0</v>
      </c>
      <c r="X264" t="b">
        <f t="shared" si="107"/>
        <v>1</v>
      </c>
      <c r="Z264">
        <v>0</v>
      </c>
      <c r="AE264" s="43">
        <v>-3.7795200000000001E-2</v>
      </c>
      <c r="AF264" s="43">
        <v>-7.5590400000000002E-2</v>
      </c>
      <c r="AG264" t="s">
        <v>90</v>
      </c>
    </row>
    <row r="265" spans="3:33" x14ac:dyDescent="0.25">
      <c r="C265" s="14">
        <f t="shared" si="116"/>
        <v>125</v>
      </c>
      <c r="D265" s="41">
        <f t="shared" ref="D265" si="225">D248+9</f>
        <v>66</v>
      </c>
      <c r="E265" s="41">
        <f ca="1">OFFSET(Z$141, (ROWS(E$141:E265)*2)-2,)</f>
        <v>66</v>
      </c>
      <c r="F265" s="41">
        <f t="shared" ref="F265" si="226">F248+9</f>
        <v>75</v>
      </c>
      <c r="G265" s="41">
        <f ca="1">OFFSET(AA$141, (ROWS(G$141:G265)*2)-2,)</f>
        <v>75</v>
      </c>
      <c r="H265" s="40">
        <f>H260</f>
        <v>6.1975999999999976E-3</v>
      </c>
      <c r="I265" s="40">
        <f ca="1">OFFSET(AB$141, (ROWS(I$141:I265)*2)-2,)</f>
        <v>6.1976000000000002E-3</v>
      </c>
      <c r="J265" s="40">
        <f>J263</f>
        <v>2.2263100000000001E-2</v>
      </c>
      <c r="K265" s="40">
        <f ca="1">OFFSET(AC$141, (ROWS(K$141:K265)*2)-2,)</f>
        <v>2.2263100000000001E-2</v>
      </c>
      <c r="L265" s="40">
        <v>-5.0393600000000004E-2</v>
      </c>
      <c r="M265" s="40">
        <v>-5.0393599999999997E-2</v>
      </c>
      <c r="N265" s="1">
        <f>N263</f>
        <v>-8.8188799999999984E-2</v>
      </c>
      <c r="O265" s="1">
        <v>-8.8188799999999998E-2</v>
      </c>
      <c r="P265" s="40" t="s">
        <v>91</v>
      </c>
      <c r="Q265" s="40" t="s">
        <v>91</v>
      </c>
      <c r="R265" s="13">
        <f t="shared" ca="1" si="101"/>
        <v>0</v>
      </c>
      <c r="S265" s="13">
        <f t="shared" ca="1" si="102"/>
        <v>0</v>
      </c>
      <c r="T265" s="13">
        <f t="shared" ca="1" si="103"/>
        <v>0</v>
      </c>
      <c r="U265" s="13">
        <f t="shared" ca="1" si="104"/>
        <v>0</v>
      </c>
      <c r="V265" s="13">
        <f t="shared" si="105"/>
        <v>0</v>
      </c>
      <c r="W265" s="13">
        <f t="shared" si="106"/>
        <v>0</v>
      </c>
      <c r="X265" t="b">
        <f t="shared" si="107"/>
        <v>1</v>
      </c>
      <c r="Z265">
        <v>33</v>
      </c>
      <c r="AA265">
        <v>42</v>
      </c>
      <c r="AB265" s="43">
        <v>6.1976000000000002E-3</v>
      </c>
      <c r="AC265" s="43">
        <v>2.5196799999999998E-2</v>
      </c>
      <c r="AE265" s="43">
        <v>-5.0393599999999997E-2</v>
      </c>
      <c r="AF265" s="43">
        <v>-8.8188799999999998E-2</v>
      </c>
      <c r="AG265" t="s">
        <v>91</v>
      </c>
    </row>
    <row r="266" spans="3:33" x14ac:dyDescent="0.25">
      <c r="C266" s="14">
        <f t="shared" si="116"/>
        <v>126</v>
      </c>
      <c r="D266" s="41">
        <f t="shared" ref="D266" si="227">D249+9</f>
        <v>67</v>
      </c>
      <c r="E266" s="41">
        <f ca="1">OFFSET(Z$141, (ROWS(E$141:E266)*2)-2,)</f>
        <v>67</v>
      </c>
      <c r="F266" s="41">
        <f t="shared" ref="F266" si="228">F249+9</f>
        <v>68</v>
      </c>
      <c r="G266" s="41">
        <f ca="1">OFFSET(AA$141, (ROWS(G$141:G266)*2)-2,)</f>
        <v>68</v>
      </c>
      <c r="H266" s="40">
        <f>H265</f>
        <v>6.1975999999999976E-3</v>
      </c>
      <c r="I266" s="40">
        <f ca="1">OFFSET(AB$141, (ROWS(I$141:I266)*2)-2,)</f>
        <v>6.1976000000000002E-3</v>
      </c>
      <c r="J266" s="40">
        <v>2.5196799999999998E-2</v>
      </c>
      <c r="K266" s="40">
        <f ca="1">OFFSET(AC$141, (ROWS(K$141:K266)*2)-2,)</f>
        <v>2.5196799999999998E-2</v>
      </c>
      <c r="L266" s="40">
        <v>-1.2598399999999996E-2</v>
      </c>
      <c r="M266" s="40">
        <v>-1.2598399999999999E-2</v>
      </c>
      <c r="N266" s="1">
        <f>N264</f>
        <v>-7.5590400000000002E-2</v>
      </c>
      <c r="O266" s="1">
        <v>-7.5590400000000002E-2</v>
      </c>
      <c r="P266" s="40" t="s">
        <v>90</v>
      </c>
      <c r="Q266" s="40" t="s">
        <v>90</v>
      </c>
      <c r="R266" s="13">
        <f t="shared" ca="1" si="101"/>
        <v>0</v>
      </c>
      <c r="S266" s="13">
        <f t="shared" ca="1" si="102"/>
        <v>0</v>
      </c>
      <c r="T266" s="13">
        <f t="shared" ca="1" si="103"/>
        <v>0</v>
      </c>
      <c r="U266" s="13">
        <f t="shared" ca="1" si="104"/>
        <v>0</v>
      </c>
      <c r="V266" s="13">
        <f t="shared" si="105"/>
        <v>0</v>
      </c>
      <c r="W266" s="13">
        <f t="shared" si="106"/>
        <v>0</v>
      </c>
      <c r="X266" t="b">
        <f t="shared" si="107"/>
        <v>1</v>
      </c>
      <c r="Z266">
        <v>0</v>
      </c>
      <c r="AE266" s="43">
        <v>-1.2598399999999999E-2</v>
      </c>
      <c r="AF266" s="43">
        <v>-7.5590400000000002E-2</v>
      </c>
      <c r="AG266" t="s">
        <v>90</v>
      </c>
    </row>
    <row r="267" spans="3:33" x14ac:dyDescent="0.25">
      <c r="C267" s="14">
        <f t="shared" si="116"/>
        <v>127</v>
      </c>
      <c r="D267" s="41">
        <f t="shared" ref="D267" si="229">D250+9</f>
        <v>67</v>
      </c>
      <c r="E267" s="41">
        <f ca="1">OFFSET(Z$141, (ROWS(E$141:E267)*2)-2,)</f>
        <v>67</v>
      </c>
      <c r="F267" s="41">
        <f t="shared" ref="F267" si="230">F250+9</f>
        <v>76</v>
      </c>
      <c r="G267" s="41">
        <f ca="1">OFFSET(AA$141, (ROWS(G$141:G267)*2)-2,)</f>
        <v>76</v>
      </c>
      <c r="H267" s="40">
        <f>H266</f>
        <v>6.1975999999999976E-3</v>
      </c>
      <c r="I267" s="40">
        <f ca="1">OFFSET(AB$141, (ROWS(I$141:I267)*2)-2,)</f>
        <v>6.1976000000000002E-3</v>
      </c>
      <c r="J267" s="40">
        <f>J263</f>
        <v>2.2263100000000001E-2</v>
      </c>
      <c r="K267" s="40">
        <f ca="1">OFFSET(AC$141, (ROWS(K$141:K267)*2)-2,)</f>
        <v>2.2263100000000001E-2</v>
      </c>
      <c r="L267" s="40">
        <v>-2.5196800000000005E-2</v>
      </c>
      <c r="M267" s="40">
        <v>-2.5196799999999998E-2</v>
      </c>
      <c r="N267" s="1">
        <f>N265</f>
        <v>-8.8188799999999984E-2</v>
      </c>
      <c r="O267" s="1">
        <v>-8.8188799999999998E-2</v>
      </c>
      <c r="P267" s="40" t="s">
        <v>91</v>
      </c>
      <c r="Q267" s="40" t="s">
        <v>91</v>
      </c>
      <c r="R267" s="13">
        <f t="shared" ca="1" si="101"/>
        <v>0</v>
      </c>
      <c r="S267" s="13">
        <f t="shared" ca="1" si="102"/>
        <v>0</v>
      </c>
      <c r="T267" s="13">
        <f t="shared" ca="1" si="103"/>
        <v>0</v>
      </c>
      <c r="U267" s="13">
        <f t="shared" ca="1" si="104"/>
        <v>0</v>
      </c>
      <c r="V267" s="13">
        <f t="shared" si="105"/>
        <v>0</v>
      </c>
      <c r="W267" s="13">
        <f t="shared" si="106"/>
        <v>0</v>
      </c>
      <c r="X267" t="b">
        <f t="shared" si="107"/>
        <v>1</v>
      </c>
      <c r="Z267">
        <v>34</v>
      </c>
      <c r="AA267">
        <v>35</v>
      </c>
      <c r="AB267" s="43">
        <v>6.1976000000000002E-3</v>
      </c>
      <c r="AC267" s="43">
        <v>2.5196799999999998E-2</v>
      </c>
      <c r="AE267" s="43">
        <v>-2.5196799999999998E-2</v>
      </c>
      <c r="AF267" s="43">
        <v>-8.8188799999999998E-2</v>
      </c>
      <c r="AG267" t="s">
        <v>91</v>
      </c>
    </row>
    <row r="268" spans="3:33" x14ac:dyDescent="0.25">
      <c r="C268" s="14">
        <f t="shared" si="116"/>
        <v>128</v>
      </c>
      <c r="D268" s="41">
        <f t="shared" ref="D268" si="231">D251+9</f>
        <v>68</v>
      </c>
      <c r="E268" s="41">
        <f ca="1">OFFSET(Z$141, (ROWS(E$141:E268)*2)-2,)</f>
        <v>68</v>
      </c>
      <c r="F268" s="41">
        <f t="shared" ref="F268" si="232">F251+9</f>
        <v>69</v>
      </c>
      <c r="G268" s="41">
        <f ca="1">OFFSET(AA$141, (ROWS(G$141:G268)*2)-2,)</f>
        <v>69</v>
      </c>
      <c r="H268" s="40">
        <f>H267</f>
        <v>6.1975999999999976E-3</v>
      </c>
      <c r="I268" s="40">
        <f ca="1">OFFSET(AB$141, (ROWS(I$141:I268)*2)-2,)</f>
        <v>6.1976000000000002E-3</v>
      </c>
      <c r="J268" s="40">
        <v>2.5196799999999998E-2</v>
      </c>
      <c r="K268" s="40">
        <f ca="1">OFFSET(AC$141, (ROWS(K$141:K268)*2)-2,)</f>
        <v>2.5196799999999998E-2</v>
      </c>
      <c r="L268" s="40">
        <v>1.2598400000000003E-2</v>
      </c>
      <c r="M268" s="40">
        <v>1.2598399999999999E-2</v>
      </c>
      <c r="N268" s="1">
        <f>N266</f>
        <v>-7.5590400000000002E-2</v>
      </c>
      <c r="O268" s="1">
        <v>-7.5590400000000002E-2</v>
      </c>
      <c r="P268" s="40" t="s">
        <v>90</v>
      </c>
      <c r="Q268" s="40" t="s">
        <v>90</v>
      </c>
      <c r="R268" s="13">
        <f t="shared" ca="1" si="101"/>
        <v>0</v>
      </c>
      <c r="S268" s="13">
        <f t="shared" ca="1" si="102"/>
        <v>0</v>
      </c>
      <c r="T268" s="13">
        <f t="shared" ca="1" si="103"/>
        <v>0</v>
      </c>
      <c r="U268" s="13">
        <f t="shared" ca="1" si="104"/>
        <v>0</v>
      </c>
      <c r="V268" s="13">
        <f t="shared" si="105"/>
        <v>0</v>
      </c>
      <c r="W268" s="13">
        <f t="shared" si="106"/>
        <v>0</v>
      </c>
      <c r="X268" t="b">
        <f t="shared" si="107"/>
        <v>1</v>
      </c>
      <c r="Z268">
        <v>0</v>
      </c>
      <c r="AE268" s="43">
        <v>1.2598399999999999E-2</v>
      </c>
      <c r="AF268" s="43">
        <v>-7.5590400000000002E-2</v>
      </c>
      <c r="AG268" t="s">
        <v>90</v>
      </c>
    </row>
    <row r="269" spans="3:33" x14ac:dyDescent="0.25">
      <c r="C269" s="14">
        <f t="shared" si="116"/>
        <v>129</v>
      </c>
      <c r="D269" s="41">
        <f t="shared" ref="D269" si="233">D252+9</f>
        <v>68</v>
      </c>
      <c r="E269" s="41">
        <f ca="1">OFFSET(Z$141, (ROWS(E$141:E269)*2)-2,)</f>
        <v>68</v>
      </c>
      <c r="F269" s="41">
        <f t="shared" ref="F269" si="234">F252+9</f>
        <v>77</v>
      </c>
      <c r="G269" s="41">
        <f ca="1">OFFSET(AA$141, (ROWS(G$141:G269)*2)-2,)</f>
        <v>77</v>
      </c>
      <c r="H269" s="40">
        <f>H268</f>
        <v>6.1975999999999976E-3</v>
      </c>
      <c r="I269" s="40">
        <f ca="1">OFFSET(AB$141, (ROWS(I$141:I269)*2)-2,)</f>
        <v>6.1976000000000002E-3</v>
      </c>
      <c r="J269" s="40">
        <f>J261</f>
        <v>2.2263100000000001E-2</v>
      </c>
      <c r="K269" s="40">
        <f ca="1">OFFSET(AC$141, (ROWS(K$141:K269)*2)-2,)</f>
        <v>2.2263100000000001E-2</v>
      </c>
      <c r="L269" s="40">
        <v>0</v>
      </c>
      <c r="M269" s="40">
        <v>-6.9388940000000007E-18</v>
      </c>
      <c r="N269" s="1">
        <f>N267</f>
        <v>-8.8188799999999984E-2</v>
      </c>
      <c r="O269" s="1">
        <v>-8.8188799999999998E-2</v>
      </c>
      <c r="P269" s="40" t="s">
        <v>91</v>
      </c>
      <c r="Q269" s="40" t="s">
        <v>91</v>
      </c>
      <c r="R269" s="13">
        <f t="shared" ca="1" si="101"/>
        <v>0</v>
      </c>
      <c r="S269" s="13">
        <f t="shared" ca="1" si="102"/>
        <v>0</v>
      </c>
      <c r="T269" s="13">
        <f t="shared" ca="1" si="103"/>
        <v>0</v>
      </c>
      <c r="U269" s="13">
        <f t="shared" ca="1" si="104"/>
        <v>0</v>
      </c>
      <c r="V269" s="13">
        <f t="shared" si="105"/>
        <v>6.9388940000000007E-18</v>
      </c>
      <c r="W269" s="13">
        <f t="shared" si="106"/>
        <v>0</v>
      </c>
      <c r="X269" t="b">
        <f t="shared" si="107"/>
        <v>1</v>
      </c>
      <c r="Z269">
        <v>34</v>
      </c>
      <c r="AA269">
        <v>43</v>
      </c>
      <c r="AB269" s="43">
        <v>6.1976000000000002E-3</v>
      </c>
      <c r="AC269" s="43">
        <v>2.5196799999999998E-2</v>
      </c>
      <c r="AE269" s="43">
        <v>-6.9388940000000007E-18</v>
      </c>
      <c r="AF269" s="43">
        <v>-8.8188799999999998E-2</v>
      </c>
      <c r="AG269" t="s">
        <v>91</v>
      </c>
    </row>
    <row r="270" spans="3:33" x14ac:dyDescent="0.25">
      <c r="C270" s="14">
        <f t="shared" si="116"/>
        <v>130</v>
      </c>
      <c r="D270" s="41">
        <f t="shared" ref="D270" si="235">D253+9</f>
        <v>69</v>
      </c>
      <c r="E270" s="41">
        <f ca="1">OFFSET(Z$141, (ROWS(E$141:E270)*2)-2,)</f>
        <v>69</v>
      </c>
      <c r="F270" s="41">
        <f t="shared" ref="F270" si="236">F253+9</f>
        <v>70</v>
      </c>
      <c r="G270" s="41">
        <f ca="1">OFFSET(AA$141, (ROWS(G$141:G270)*2)-2,)</f>
        <v>70</v>
      </c>
      <c r="H270" s="40">
        <f>H264</f>
        <v>3.4543999999999981E-3</v>
      </c>
      <c r="I270" s="40">
        <f ca="1">OFFSET(AB$141, (ROWS(I$141:I270)*2)-2,)</f>
        <v>3.4543999999999998E-3</v>
      </c>
      <c r="J270" s="40">
        <v>2.5196799999999998E-2</v>
      </c>
      <c r="K270" s="40">
        <f ca="1">OFFSET(AC$141, (ROWS(K$141:K270)*2)-2,)</f>
        <v>2.5196799999999998E-2</v>
      </c>
      <c r="L270" s="40">
        <v>3.7795200000000001E-2</v>
      </c>
      <c r="M270" s="40">
        <v>3.7795200000000001E-2</v>
      </c>
      <c r="N270" s="1">
        <f>N268</f>
        <v>-7.5590400000000002E-2</v>
      </c>
      <c r="O270" s="1">
        <v>-7.5590400000000002E-2</v>
      </c>
      <c r="P270" s="40" t="s">
        <v>90</v>
      </c>
      <c r="Q270" s="40" t="s">
        <v>90</v>
      </c>
      <c r="R270" s="13">
        <f t="shared" ref="R270:R284" ca="1" si="237">D270-E270</f>
        <v>0</v>
      </c>
      <c r="S270" s="13">
        <f t="shared" ref="S270:S284" ca="1" si="238">F270-G270</f>
        <v>0</v>
      </c>
      <c r="T270" s="13">
        <f t="shared" ref="T270:T284" ca="1" si="239">H270-I270</f>
        <v>0</v>
      </c>
      <c r="U270" s="13">
        <f t="shared" ref="U270:U284" ca="1" si="240">J270-K270</f>
        <v>0</v>
      </c>
      <c r="V270" s="13">
        <f t="shared" ref="V270:V284" si="241">L270-M270</f>
        <v>0</v>
      </c>
      <c r="W270" s="13">
        <f t="shared" ref="W270:W284" si="242">N270-O270</f>
        <v>0</v>
      </c>
      <c r="X270" t="b">
        <f t="shared" ref="X270:X284" si="243">EXACT(Q270,P270)</f>
        <v>1</v>
      </c>
      <c r="Z270">
        <v>0</v>
      </c>
      <c r="AE270" s="43">
        <v>3.7795200000000001E-2</v>
      </c>
      <c r="AF270" s="43">
        <v>-7.5590400000000002E-2</v>
      </c>
      <c r="AG270" t="s">
        <v>90</v>
      </c>
    </row>
    <row r="271" spans="3:33" x14ac:dyDescent="0.25">
      <c r="C271" s="14">
        <f t="shared" si="116"/>
        <v>131</v>
      </c>
      <c r="D271" s="41">
        <f t="shared" ref="D271" si="244">D254+9</f>
        <v>69</v>
      </c>
      <c r="E271" s="41">
        <f ca="1">OFFSET(Z$141, (ROWS(E$141:E271)*2)-2,)</f>
        <v>69</v>
      </c>
      <c r="F271" s="41">
        <f t="shared" ref="F271" si="245">F254+9</f>
        <v>78</v>
      </c>
      <c r="G271" s="41">
        <f ca="1">OFFSET(AA$141, (ROWS(G$141:G271)*2)-2,)</f>
        <v>78</v>
      </c>
      <c r="H271" s="40">
        <f>H269</f>
        <v>6.1975999999999976E-3</v>
      </c>
      <c r="I271" s="40">
        <f ca="1">OFFSET(AB$141, (ROWS(I$141:I271)*2)-2,)</f>
        <v>6.1976000000000002E-3</v>
      </c>
      <c r="J271" s="40">
        <f>J265</f>
        <v>2.2263100000000001E-2</v>
      </c>
      <c r="K271" s="40">
        <f ca="1">OFFSET(AC$141, (ROWS(K$141:K271)*2)-2,)</f>
        <v>2.2263100000000001E-2</v>
      </c>
      <c r="L271" s="40">
        <v>2.5196799999999998E-2</v>
      </c>
      <c r="M271" s="40">
        <v>2.5196799999999998E-2</v>
      </c>
      <c r="N271" s="1">
        <f>N269</f>
        <v>-8.8188799999999984E-2</v>
      </c>
      <c r="O271" s="1">
        <v>-8.8188799999999998E-2</v>
      </c>
      <c r="P271" s="40" t="s">
        <v>91</v>
      </c>
      <c r="Q271" s="40" t="s">
        <v>91</v>
      </c>
      <c r="R271" s="13">
        <f t="shared" ca="1" si="237"/>
        <v>0</v>
      </c>
      <c r="S271" s="13">
        <f t="shared" ca="1" si="238"/>
        <v>0</v>
      </c>
      <c r="T271" s="13">
        <f t="shared" ca="1" si="239"/>
        <v>0</v>
      </c>
      <c r="U271" s="13">
        <f t="shared" ca="1" si="240"/>
        <v>0</v>
      </c>
      <c r="V271" s="13">
        <f t="shared" si="241"/>
        <v>0</v>
      </c>
      <c r="W271" s="13">
        <f t="shared" si="242"/>
        <v>0</v>
      </c>
      <c r="X271" t="b">
        <f t="shared" si="243"/>
        <v>1</v>
      </c>
      <c r="Z271">
        <v>35</v>
      </c>
      <c r="AA271">
        <v>36</v>
      </c>
      <c r="AB271" s="43">
        <v>6.1976000000000002E-3</v>
      </c>
      <c r="AC271" s="43">
        <v>2.2263100000000001E-2</v>
      </c>
      <c r="AE271" s="43">
        <v>2.5196799999999998E-2</v>
      </c>
      <c r="AF271" s="43">
        <v>-8.8188799999999998E-2</v>
      </c>
      <c r="AG271" t="s">
        <v>91</v>
      </c>
    </row>
    <row r="272" spans="3:33" x14ac:dyDescent="0.25">
      <c r="C272" s="14">
        <f t="shared" si="116"/>
        <v>132</v>
      </c>
      <c r="D272" s="41">
        <f t="shared" ref="D272" si="246">D255+9</f>
        <v>70</v>
      </c>
      <c r="E272" s="41">
        <f ca="1">OFFSET(Z$141, (ROWS(E$141:E272)*2)-2,)</f>
        <v>70</v>
      </c>
      <c r="F272" s="41">
        <f t="shared" ref="F272" si="247">F255+9</f>
        <v>71</v>
      </c>
      <c r="G272" s="41">
        <f ca="1">OFFSET(AA$141, (ROWS(G$141:G272)*2)-2,)</f>
        <v>71</v>
      </c>
      <c r="H272" s="40">
        <f>H262</f>
        <v>4.8259999999999978E-3</v>
      </c>
      <c r="I272" s="40">
        <f ca="1">OFFSET(AB$141, (ROWS(I$141:I272)*2)-2,)</f>
        <v>4.8260000000000004E-3</v>
      </c>
      <c r="J272" s="40">
        <v>2.5196799999999998E-2</v>
      </c>
      <c r="K272" s="40">
        <f ca="1">OFFSET(AC$141, (ROWS(K$141:K272)*2)-2,)</f>
        <v>2.5196799999999998E-2</v>
      </c>
      <c r="L272" s="40">
        <v>6.2991999999999992E-2</v>
      </c>
      <c r="M272" s="40">
        <v>6.2992000000000006E-2</v>
      </c>
      <c r="N272" s="1">
        <f>N270</f>
        <v>-7.5590400000000002E-2</v>
      </c>
      <c r="O272" s="1">
        <v>-7.5590400000000002E-2</v>
      </c>
      <c r="P272" s="40" t="s">
        <v>90</v>
      </c>
      <c r="Q272" s="40" t="s">
        <v>90</v>
      </c>
      <c r="R272" s="13">
        <f t="shared" ca="1" si="237"/>
        <v>0</v>
      </c>
      <c r="S272" s="13">
        <f t="shared" ca="1" si="238"/>
        <v>0</v>
      </c>
      <c r="T272" s="13">
        <f t="shared" ca="1" si="239"/>
        <v>0</v>
      </c>
      <c r="U272" s="13">
        <f t="shared" ca="1" si="240"/>
        <v>0</v>
      </c>
      <c r="V272" s="13">
        <f t="shared" si="241"/>
        <v>0</v>
      </c>
      <c r="W272" s="13">
        <f t="shared" si="242"/>
        <v>0</v>
      </c>
      <c r="X272" t="b">
        <f t="shared" si="243"/>
        <v>1</v>
      </c>
      <c r="Z272">
        <v>0</v>
      </c>
      <c r="AE272" s="43">
        <v>6.2992000000000006E-2</v>
      </c>
      <c r="AF272" s="43">
        <v>-7.5590400000000002E-2</v>
      </c>
      <c r="AG272" t="s">
        <v>90</v>
      </c>
    </row>
    <row r="273" spans="3:33" x14ac:dyDescent="0.25">
      <c r="C273" s="14">
        <f t="shared" si="116"/>
        <v>133</v>
      </c>
      <c r="D273" s="41">
        <f t="shared" ref="D273" si="248">D256+9</f>
        <v>70</v>
      </c>
      <c r="E273" s="41">
        <f ca="1">OFFSET(Z$141, (ROWS(E$141:E273)*2)-2,)</f>
        <v>70</v>
      </c>
      <c r="F273" s="41">
        <f t="shared" ref="F273" si="249">F256+9</f>
        <v>79</v>
      </c>
      <c r="G273" s="41">
        <f ca="1">OFFSET(AA$141, (ROWS(G$141:G273)*2)-2,)</f>
        <v>79</v>
      </c>
      <c r="H273" s="40">
        <f>H271</f>
        <v>6.1975999999999976E-3</v>
      </c>
      <c r="I273" s="40">
        <f ca="1">OFFSET(AB$141, (ROWS(I$141:I273)*2)-2,)</f>
        <v>6.1976000000000002E-3</v>
      </c>
      <c r="J273" s="40">
        <f>J271</f>
        <v>2.2263100000000001E-2</v>
      </c>
      <c r="K273" s="40">
        <f ca="1">OFFSET(AC$141, (ROWS(K$141:K273)*2)-2,)</f>
        <v>2.2263100000000001E-2</v>
      </c>
      <c r="L273" s="40">
        <v>5.0393599999999997E-2</v>
      </c>
      <c r="M273" s="40">
        <v>5.0393599999999997E-2</v>
      </c>
      <c r="N273" s="1">
        <f>N271</f>
        <v>-8.8188799999999984E-2</v>
      </c>
      <c r="O273" s="1">
        <v>-8.8188799999999998E-2</v>
      </c>
      <c r="P273" s="40" t="s">
        <v>91</v>
      </c>
      <c r="Q273" s="40" t="s">
        <v>91</v>
      </c>
      <c r="R273" s="13">
        <f t="shared" ca="1" si="237"/>
        <v>0</v>
      </c>
      <c r="S273" s="13">
        <f t="shared" ca="1" si="238"/>
        <v>0</v>
      </c>
      <c r="T273" s="13">
        <f t="shared" ca="1" si="239"/>
        <v>0</v>
      </c>
      <c r="U273" s="13">
        <f t="shared" ca="1" si="240"/>
        <v>0</v>
      </c>
      <c r="V273" s="13">
        <f t="shared" si="241"/>
        <v>0</v>
      </c>
      <c r="W273" s="13">
        <f t="shared" si="242"/>
        <v>0</v>
      </c>
      <c r="X273" t="b">
        <f t="shared" si="243"/>
        <v>1</v>
      </c>
      <c r="Z273">
        <v>35</v>
      </c>
      <c r="AA273">
        <v>44</v>
      </c>
      <c r="AB273" s="43">
        <v>6.1976000000000002E-3</v>
      </c>
      <c r="AC273" s="43">
        <v>2.5196799999999998E-2</v>
      </c>
      <c r="AE273" s="43">
        <v>5.0393599999999997E-2</v>
      </c>
      <c r="AF273" s="43">
        <v>-8.8188799999999998E-2</v>
      </c>
      <c r="AG273" t="s">
        <v>91</v>
      </c>
    </row>
    <row r="274" spans="3:33" x14ac:dyDescent="0.25">
      <c r="C274" s="14">
        <f t="shared" si="116"/>
        <v>134</v>
      </c>
      <c r="D274" s="41">
        <f t="shared" ref="D274" si="250">D257+9</f>
        <v>71</v>
      </c>
      <c r="E274" s="41">
        <f ca="1">OFFSET(Z$141, (ROWS(E$141:E274)*2)-2,)</f>
        <v>71</v>
      </c>
      <c r="F274" s="41">
        <f t="shared" ref="F274" si="251">F257+9</f>
        <v>72</v>
      </c>
      <c r="G274" s="41">
        <f ca="1">OFFSET(AA$141, (ROWS(G$141:G274)*2)-2,)</f>
        <v>72</v>
      </c>
      <c r="H274" s="40">
        <f>H268</f>
        <v>6.1975999999999976E-3</v>
      </c>
      <c r="I274" s="40">
        <f ca="1">OFFSET(AB$141, (ROWS(I$141:I274)*2)-2,)</f>
        <v>6.1976000000000002E-3</v>
      </c>
      <c r="J274" s="40">
        <v>2.2263100000000001E-2</v>
      </c>
      <c r="K274" s="40">
        <f ca="1">OFFSET(AC$141, (ROWS(K$141:K274)*2)-2,)</f>
        <v>2.2263100000000001E-2</v>
      </c>
      <c r="L274" s="40">
        <v>8.8188799999999984E-2</v>
      </c>
      <c r="M274" s="40">
        <v>8.8188799999999998E-2</v>
      </c>
      <c r="N274" s="1">
        <f>N272</f>
        <v>-7.5590400000000002E-2</v>
      </c>
      <c r="O274" s="1">
        <v>-7.5590400000000002E-2</v>
      </c>
      <c r="P274" s="40" t="s">
        <v>90</v>
      </c>
      <c r="Q274" s="40" t="s">
        <v>90</v>
      </c>
      <c r="R274" s="13">
        <f t="shared" ca="1" si="237"/>
        <v>0</v>
      </c>
      <c r="S274" s="13">
        <f t="shared" ca="1" si="238"/>
        <v>0</v>
      </c>
      <c r="T274" s="13">
        <f t="shared" ca="1" si="239"/>
        <v>0</v>
      </c>
      <c r="U274" s="13">
        <f t="shared" ca="1" si="240"/>
        <v>0</v>
      </c>
      <c r="V274" s="13">
        <f t="shared" si="241"/>
        <v>0</v>
      </c>
      <c r="W274" s="13">
        <f t="shared" si="242"/>
        <v>0</v>
      </c>
      <c r="X274" t="b">
        <f t="shared" si="243"/>
        <v>1</v>
      </c>
      <c r="Z274">
        <v>0</v>
      </c>
      <c r="AE274" s="43">
        <v>8.8188799999999998E-2</v>
      </c>
      <c r="AF274" s="43">
        <v>-7.5590400000000002E-2</v>
      </c>
      <c r="AG274" t="s">
        <v>90</v>
      </c>
    </row>
    <row r="275" spans="3:33" x14ac:dyDescent="0.25">
      <c r="C275" s="14">
        <f t="shared" ref="C275:D284" si="252">C274+1</f>
        <v>135</v>
      </c>
      <c r="D275" s="41">
        <f t="shared" ref="D275" si="253">D258+9</f>
        <v>71</v>
      </c>
      <c r="E275" s="41">
        <f ca="1">OFFSET(Z$141, (ROWS(E$141:E275)*2)-2,)</f>
        <v>71</v>
      </c>
      <c r="F275" s="41">
        <f t="shared" ref="F275" si="254">F258+9</f>
        <v>80</v>
      </c>
      <c r="G275" s="41">
        <f ca="1">OFFSET(AA$141, (ROWS(G$141:G275)*2)-2,)</f>
        <v>80</v>
      </c>
      <c r="H275" s="40">
        <f>H268</f>
        <v>6.1975999999999976E-3</v>
      </c>
      <c r="I275" s="40">
        <f ca="1">OFFSET(AB$141, (ROWS(I$141:I275)*2)-2,)</f>
        <v>6.1976000000000002E-3</v>
      </c>
      <c r="J275" s="40">
        <f>J273</f>
        <v>2.2263100000000001E-2</v>
      </c>
      <c r="K275" s="40">
        <f ca="1">OFFSET(AC$141, (ROWS(K$141:K275)*2)-2,)</f>
        <v>2.2263100000000001E-2</v>
      </c>
      <c r="L275" s="40">
        <v>7.5590400000000002E-2</v>
      </c>
      <c r="M275" s="40">
        <v>7.5590400000000002E-2</v>
      </c>
      <c r="N275" s="1">
        <f>N273</f>
        <v>-8.8188799999999984E-2</v>
      </c>
      <c r="O275" s="1">
        <v>-8.8188799999999998E-2</v>
      </c>
      <c r="P275" s="40" t="s">
        <v>91</v>
      </c>
      <c r="Q275" s="40" t="s">
        <v>91</v>
      </c>
      <c r="R275" s="13">
        <f t="shared" ca="1" si="237"/>
        <v>0</v>
      </c>
      <c r="S275" s="13">
        <f t="shared" ca="1" si="238"/>
        <v>0</v>
      </c>
      <c r="T275" s="13">
        <f t="shared" ca="1" si="239"/>
        <v>0</v>
      </c>
      <c r="U275" s="13">
        <f t="shared" ca="1" si="240"/>
        <v>0</v>
      </c>
      <c r="V275" s="13">
        <f t="shared" si="241"/>
        <v>0</v>
      </c>
      <c r="W275" s="13">
        <f t="shared" si="242"/>
        <v>0</v>
      </c>
      <c r="X275" t="b">
        <f t="shared" si="243"/>
        <v>1</v>
      </c>
      <c r="Z275">
        <v>36</v>
      </c>
      <c r="AA275">
        <v>45</v>
      </c>
      <c r="AB275" s="43">
        <v>5.0800000000000003E-3</v>
      </c>
      <c r="AC275" s="43">
        <v>2.5196799999999998E-2</v>
      </c>
      <c r="AE275" s="43">
        <v>7.5590400000000002E-2</v>
      </c>
      <c r="AF275" s="43">
        <v>-8.8188799999999998E-2</v>
      </c>
      <c r="AG275" t="s">
        <v>91</v>
      </c>
    </row>
    <row r="276" spans="3:33" x14ac:dyDescent="0.25">
      <c r="C276" s="14">
        <f t="shared" si="252"/>
        <v>136</v>
      </c>
      <c r="D276" s="41">
        <f t="shared" ref="D276" si="255">D259+9</f>
        <v>72</v>
      </c>
      <c r="E276" s="41">
        <f ca="1">OFFSET(Z$141, (ROWS(E$141:E276)*2)-2,)</f>
        <v>72</v>
      </c>
      <c r="F276" s="41">
        <f t="shared" ref="F276" si="256">F259+9</f>
        <v>81</v>
      </c>
      <c r="G276" s="41">
        <f ca="1">OFFSET(AA$141, (ROWS(G$141:G276)*2)-2,)</f>
        <v>81</v>
      </c>
      <c r="H276" s="40">
        <f>E135</f>
        <v>5.0799999999999994E-3</v>
      </c>
      <c r="I276" s="40">
        <f ca="1">OFFSET(AB$141, (ROWS(I$141:I276)*2)-2,)</f>
        <v>5.0800000000000003E-3</v>
      </c>
      <c r="J276" s="40">
        <f>J274</f>
        <v>2.2263100000000001E-2</v>
      </c>
      <c r="K276" s="40">
        <f ca="1">OFFSET(AC$141, (ROWS(K$141:K276)*2)-2,)</f>
        <v>2.2263100000000001E-2</v>
      </c>
      <c r="L276" s="40">
        <v>9.7853499999999996E-2</v>
      </c>
      <c r="M276" s="40">
        <v>9.7853499999999996E-2</v>
      </c>
      <c r="N276" s="1">
        <f>N275</f>
        <v>-8.8188799999999984E-2</v>
      </c>
      <c r="O276" s="1">
        <v>-8.8188799999999998E-2</v>
      </c>
      <c r="P276" s="40" t="s">
        <v>91</v>
      </c>
      <c r="Q276" s="40" t="s">
        <v>91</v>
      </c>
      <c r="R276" s="13">
        <f t="shared" ca="1" si="237"/>
        <v>0</v>
      </c>
      <c r="S276" s="13">
        <f t="shared" ca="1" si="238"/>
        <v>0</v>
      </c>
      <c r="T276" s="13">
        <f t="shared" ca="1" si="239"/>
        <v>0</v>
      </c>
      <c r="U276" s="13">
        <f t="shared" ca="1" si="240"/>
        <v>0</v>
      </c>
      <c r="V276" s="13">
        <f t="shared" si="241"/>
        <v>0</v>
      </c>
      <c r="W276" s="13">
        <f t="shared" si="242"/>
        <v>0</v>
      </c>
      <c r="X276" t="b">
        <f t="shared" si="243"/>
        <v>1</v>
      </c>
      <c r="Z276">
        <v>0</v>
      </c>
      <c r="AE276" s="43">
        <v>9.7853499999999996E-2</v>
      </c>
      <c r="AF276" s="43">
        <v>-8.8188799999999998E-2</v>
      </c>
      <c r="AG276" t="s">
        <v>91</v>
      </c>
    </row>
    <row r="277" spans="3:33" x14ac:dyDescent="0.25">
      <c r="C277" s="14">
        <f t="shared" si="252"/>
        <v>137</v>
      </c>
      <c r="D277" s="41">
        <v>73</v>
      </c>
      <c r="E277" s="41">
        <f ca="1">OFFSET(Z$141, (ROWS(E$141:E277)*2)-2,)</f>
        <v>73</v>
      </c>
      <c r="F277" s="41">
        <v>74</v>
      </c>
      <c r="G277" s="41">
        <f ca="1">OFFSET(AA$141, (ROWS(G$141:G277)*2)-2,)</f>
        <v>74</v>
      </c>
      <c r="H277" s="40">
        <f>H276</f>
        <v>5.0799999999999994E-3</v>
      </c>
      <c r="I277" s="40">
        <f ca="1">OFFSET(AB$141, (ROWS(I$141:I277)*2)-2,)</f>
        <v>5.0800000000000003E-3</v>
      </c>
      <c r="J277" s="40">
        <v>2.2263100000000001E-2</v>
      </c>
      <c r="K277" s="40">
        <f ca="1">OFFSET(AC$141, (ROWS(K$141:K277)*2)-2,)</f>
        <v>2.2263100000000001E-2</v>
      </c>
      <c r="L277" s="40">
        <f>L260</f>
        <v>-8.8188799999999998E-2</v>
      </c>
      <c r="M277" s="40">
        <v>-8.8188799999999998E-2</v>
      </c>
      <c r="N277" s="1">
        <f>N274-J39/2-J40/2</f>
        <v>-9.7853499999999996E-2</v>
      </c>
      <c r="O277" s="1">
        <v>-9.7853499999999996E-2</v>
      </c>
      <c r="P277" s="40" t="s">
        <v>90</v>
      </c>
      <c r="Q277" s="40" t="s">
        <v>90</v>
      </c>
      <c r="R277" s="13">
        <f t="shared" ca="1" si="237"/>
        <v>0</v>
      </c>
      <c r="S277" s="13">
        <f t="shared" ca="1" si="238"/>
        <v>0</v>
      </c>
      <c r="T277" s="13">
        <f t="shared" ca="1" si="239"/>
        <v>0</v>
      </c>
      <c r="U277" s="13">
        <f t="shared" ca="1" si="240"/>
        <v>0</v>
      </c>
      <c r="V277" s="13">
        <f t="shared" si="241"/>
        <v>0</v>
      </c>
      <c r="W277" s="13">
        <f t="shared" si="242"/>
        <v>0</v>
      </c>
      <c r="X277" t="b">
        <f t="shared" si="243"/>
        <v>1</v>
      </c>
      <c r="Z277">
        <v>37</v>
      </c>
      <c r="AA277">
        <v>38</v>
      </c>
      <c r="AB277" s="43">
        <v>6.1976000000000002E-3</v>
      </c>
      <c r="AC277" s="43">
        <v>2.2263100000000001E-2</v>
      </c>
      <c r="AE277" s="43">
        <v>-8.8188799999999998E-2</v>
      </c>
      <c r="AF277" s="43">
        <v>-9.7853499999999996E-2</v>
      </c>
      <c r="AG277" t="s">
        <v>90</v>
      </c>
    </row>
    <row r="278" spans="3:33" x14ac:dyDescent="0.25">
      <c r="C278" s="14">
        <f t="shared" si="252"/>
        <v>138</v>
      </c>
      <c r="D278" s="41">
        <f>D277+1</f>
        <v>74</v>
      </c>
      <c r="E278" s="41">
        <f ca="1">OFFSET(Z$141, (ROWS(E$141:E278)*2)-2,)</f>
        <v>74</v>
      </c>
      <c r="F278" s="41">
        <f>F277+1</f>
        <v>75</v>
      </c>
      <c r="G278" s="41">
        <f ca="1">OFFSET(AA$141, (ROWS(G$141:G278)*2)-2,)</f>
        <v>75</v>
      </c>
      <c r="H278" s="40">
        <f>H277</f>
        <v>5.0799999999999994E-3</v>
      </c>
      <c r="I278" s="40">
        <f ca="1">OFFSET(AB$141, (ROWS(I$141:I278)*2)-2,)</f>
        <v>5.0800000000000003E-3</v>
      </c>
      <c r="J278" s="40">
        <v>2.5196799999999998E-2</v>
      </c>
      <c r="K278" s="40">
        <f ca="1">OFFSET(AC$141, (ROWS(K$141:K278)*2)-2,)</f>
        <v>2.5196799999999998E-2</v>
      </c>
      <c r="L278" s="40">
        <f>L262</f>
        <v>-6.2991999999999992E-2</v>
      </c>
      <c r="M278" s="40">
        <v>-6.2992000000000006E-2</v>
      </c>
      <c r="N278" s="1">
        <f>$N$277</f>
        <v>-9.7853499999999996E-2</v>
      </c>
      <c r="O278" s="1">
        <v>-9.7853499999999996E-2</v>
      </c>
      <c r="P278" s="40" t="s">
        <v>90</v>
      </c>
      <c r="Q278" s="40" t="s">
        <v>90</v>
      </c>
      <c r="R278" s="13">
        <f t="shared" ca="1" si="237"/>
        <v>0</v>
      </c>
      <c r="S278" s="13">
        <f t="shared" ca="1" si="238"/>
        <v>0</v>
      </c>
      <c r="T278" s="13">
        <f t="shared" ca="1" si="239"/>
        <v>0</v>
      </c>
      <c r="U278" s="13">
        <f t="shared" ca="1" si="240"/>
        <v>0</v>
      </c>
      <c r="V278" s="13">
        <f t="shared" si="241"/>
        <v>0</v>
      </c>
      <c r="W278" s="13">
        <f t="shared" si="242"/>
        <v>0</v>
      </c>
      <c r="X278" t="b">
        <f t="shared" si="243"/>
        <v>1</v>
      </c>
      <c r="Z278">
        <v>0</v>
      </c>
      <c r="AE278" s="43">
        <v>-6.2992000000000006E-2</v>
      </c>
      <c r="AF278" s="43">
        <v>-9.7853499999999996E-2</v>
      </c>
      <c r="AG278" t="s">
        <v>90</v>
      </c>
    </row>
    <row r="279" spans="3:33" x14ac:dyDescent="0.25">
      <c r="C279" s="14">
        <f t="shared" si="252"/>
        <v>139</v>
      </c>
      <c r="D279" s="41">
        <f t="shared" si="252"/>
        <v>75</v>
      </c>
      <c r="E279" s="41">
        <f ca="1">OFFSET(Z$141, (ROWS(E$141:E279)*2)-2,)</f>
        <v>75</v>
      </c>
      <c r="F279" s="41">
        <f t="shared" ref="F279:F284" si="257">F278+1</f>
        <v>76</v>
      </c>
      <c r="G279" s="41">
        <f ca="1">OFFSET(AA$141, (ROWS(G$141:G279)*2)-2,)</f>
        <v>76</v>
      </c>
      <c r="H279" s="40">
        <f t="shared" ref="H279:H284" si="258">H278</f>
        <v>5.0799999999999994E-3</v>
      </c>
      <c r="I279" s="40">
        <f ca="1">OFFSET(AB$141, (ROWS(I$141:I279)*2)-2,)</f>
        <v>5.0800000000000003E-3</v>
      </c>
      <c r="J279" s="40">
        <v>2.5196799999999998E-2</v>
      </c>
      <c r="K279" s="40">
        <f ca="1">OFFSET(AC$141, (ROWS(K$141:K279)*2)-2,)</f>
        <v>2.5196799999999998E-2</v>
      </c>
      <c r="L279" s="40">
        <f>L264</f>
        <v>-3.7795199999999994E-2</v>
      </c>
      <c r="M279" s="40">
        <v>-3.7795200000000001E-2</v>
      </c>
      <c r="N279" s="1">
        <f t="shared" ref="N279:N284" si="259">$N$277</f>
        <v>-9.7853499999999996E-2</v>
      </c>
      <c r="O279" s="1">
        <v>-9.7853499999999996E-2</v>
      </c>
      <c r="P279" s="40" t="s">
        <v>90</v>
      </c>
      <c r="Q279" s="40" t="s">
        <v>90</v>
      </c>
      <c r="R279" s="13">
        <f t="shared" ca="1" si="237"/>
        <v>0</v>
      </c>
      <c r="S279" s="13">
        <f t="shared" ca="1" si="238"/>
        <v>0</v>
      </c>
      <c r="T279" s="13">
        <f t="shared" ca="1" si="239"/>
        <v>0</v>
      </c>
      <c r="U279" s="13">
        <f t="shared" ca="1" si="240"/>
        <v>0</v>
      </c>
      <c r="V279" s="13">
        <f t="shared" si="241"/>
        <v>0</v>
      </c>
      <c r="W279" s="13">
        <f t="shared" si="242"/>
        <v>0</v>
      </c>
      <c r="X279" t="b">
        <f t="shared" si="243"/>
        <v>1</v>
      </c>
      <c r="Z279">
        <v>37</v>
      </c>
      <c r="AA279">
        <v>46</v>
      </c>
      <c r="AB279" s="43">
        <v>5.0800000000000003E-3</v>
      </c>
      <c r="AC279" s="43">
        <v>2.5196799999999998E-2</v>
      </c>
      <c r="AE279" s="43">
        <v>-3.7795200000000001E-2</v>
      </c>
      <c r="AF279" s="43">
        <v>-9.7853499999999996E-2</v>
      </c>
      <c r="AG279" t="s">
        <v>90</v>
      </c>
    </row>
    <row r="280" spans="3:33" x14ac:dyDescent="0.25">
      <c r="C280" s="14">
        <f t="shared" si="252"/>
        <v>140</v>
      </c>
      <c r="D280" s="41">
        <f t="shared" si="252"/>
        <v>76</v>
      </c>
      <c r="E280" s="41">
        <f ca="1">OFFSET(Z$141, (ROWS(E$141:E280)*2)-2,)</f>
        <v>76</v>
      </c>
      <c r="F280" s="41">
        <f t="shared" si="257"/>
        <v>77</v>
      </c>
      <c r="G280" s="41">
        <f ca="1">OFFSET(AA$141, (ROWS(G$141:G280)*2)-2,)</f>
        <v>77</v>
      </c>
      <c r="H280" s="40">
        <f t="shared" si="258"/>
        <v>5.0799999999999994E-3</v>
      </c>
      <c r="I280" s="40">
        <f ca="1">OFFSET(AB$141, (ROWS(I$141:I280)*2)-2,)</f>
        <v>5.0800000000000003E-3</v>
      </c>
      <c r="J280" s="40">
        <v>2.5196799999999998E-2</v>
      </c>
      <c r="K280" s="40">
        <f ca="1">OFFSET(AC$141, (ROWS(K$141:K280)*2)-2,)</f>
        <v>2.5196799999999998E-2</v>
      </c>
      <c r="L280" s="40">
        <f>L266</f>
        <v>-1.2598399999999996E-2</v>
      </c>
      <c r="M280" s="40">
        <v>-1.2598399999999999E-2</v>
      </c>
      <c r="N280" s="1">
        <f t="shared" si="259"/>
        <v>-9.7853499999999996E-2</v>
      </c>
      <c r="O280" s="1">
        <v>-9.7853499999999996E-2</v>
      </c>
      <c r="P280" s="40" t="s">
        <v>90</v>
      </c>
      <c r="Q280" s="40" t="s">
        <v>90</v>
      </c>
      <c r="R280" s="13">
        <f t="shared" ca="1" si="237"/>
        <v>0</v>
      </c>
      <c r="S280" s="13">
        <f t="shared" ca="1" si="238"/>
        <v>0</v>
      </c>
      <c r="T280" s="13">
        <f t="shared" ca="1" si="239"/>
        <v>0</v>
      </c>
      <c r="U280" s="13">
        <f t="shared" ca="1" si="240"/>
        <v>0</v>
      </c>
      <c r="V280" s="13">
        <f t="shared" si="241"/>
        <v>0</v>
      </c>
      <c r="W280" s="13">
        <f t="shared" si="242"/>
        <v>0</v>
      </c>
      <c r="X280" t="b">
        <f t="shared" si="243"/>
        <v>1</v>
      </c>
      <c r="Z280">
        <v>0</v>
      </c>
      <c r="AE280" s="43">
        <v>-1.2598399999999999E-2</v>
      </c>
      <c r="AF280" s="43">
        <v>-9.7853499999999996E-2</v>
      </c>
      <c r="AG280" t="s">
        <v>90</v>
      </c>
    </row>
    <row r="281" spans="3:33" x14ac:dyDescent="0.25">
      <c r="C281" s="14">
        <f t="shared" si="252"/>
        <v>141</v>
      </c>
      <c r="D281" s="41">
        <f t="shared" si="252"/>
        <v>77</v>
      </c>
      <c r="E281" s="41">
        <f ca="1">OFFSET(Z$141, (ROWS(E$141:E281)*2)-2,)</f>
        <v>77</v>
      </c>
      <c r="F281" s="41">
        <f t="shared" si="257"/>
        <v>78</v>
      </c>
      <c r="G281" s="41">
        <f ca="1">OFFSET(AA$141, (ROWS(G$141:G281)*2)-2,)</f>
        <v>78</v>
      </c>
      <c r="H281" s="40">
        <f t="shared" si="258"/>
        <v>5.0799999999999994E-3</v>
      </c>
      <c r="I281" s="40">
        <f ca="1">OFFSET(AB$141, (ROWS(I$141:I281)*2)-2,)</f>
        <v>5.0800000000000003E-3</v>
      </c>
      <c r="J281" s="40">
        <v>2.5196799999999998E-2</v>
      </c>
      <c r="K281" s="40">
        <f ca="1">OFFSET(AC$141, (ROWS(K$141:K281)*2)-2,)</f>
        <v>2.5196799999999998E-2</v>
      </c>
      <c r="L281" s="40">
        <f>L268</f>
        <v>1.2598400000000003E-2</v>
      </c>
      <c r="M281" s="40">
        <v>1.2598399999999999E-2</v>
      </c>
      <c r="N281" s="1">
        <f t="shared" si="259"/>
        <v>-9.7853499999999996E-2</v>
      </c>
      <c r="O281" s="1">
        <v>-9.7853499999999996E-2</v>
      </c>
      <c r="P281" s="40" t="s">
        <v>90</v>
      </c>
      <c r="Q281" s="40" t="s">
        <v>90</v>
      </c>
      <c r="R281" s="13">
        <f t="shared" ca="1" si="237"/>
        <v>0</v>
      </c>
      <c r="S281" s="13">
        <f t="shared" ca="1" si="238"/>
        <v>0</v>
      </c>
      <c r="T281" s="13">
        <f t="shared" ca="1" si="239"/>
        <v>0</v>
      </c>
      <c r="U281" s="13">
        <f t="shared" ca="1" si="240"/>
        <v>0</v>
      </c>
      <c r="V281" s="13">
        <f t="shared" si="241"/>
        <v>0</v>
      </c>
      <c r="W281" s="13">
        <f t="shared" si="242"/>
        <v>0</v>
      </c>
      <c r="X281" t="b">
        <f t="shared" si="243"/>
        <v>1</v>
      </c>
      <c r="Z281">
        <v>38</v>
      </c>
      <c r="AA281">
        <v>39</v>
      </c>
      <c r="AB281" s="43">
        <v>6.1976000000000002E-3</v>
      </c>
      <c r="AC281" s="43">
        <v>2.5196799999999998E-2</v>
      </c>
      <c r="AE281" s="43">
        <v>1.2598399999999999E-2</v>
      </c>
      <c r="AF281" s="43">
        <v>-9.7853499999999996E-2</v>
      </c>
      <c r="AG281" t="s">
        <v>90</v>
      </c>
    </row>
    <row r="282" spans="3:33" x14ac:dyDescent="0.25">
      <c r="C282" s="14">
        <f t="shared" si="252"/>
        <v>142</v>
      </c>
      <c r="D282" s="41">
        <f t="shared" si="252"/>
        <v>78</v>
      </c>
      <c r="E282" s="41">
        <f ca="1">OFFSET(Z$141, (ROWS(E$141:E282)*2)-2,)</f>
        <v>78</v>
      </c>
      <c r="F282" s="41">
        <f t="shared" si="257"/>
        <v>79</v>
      </c>
      <c r="G282" s="41">
        <f ca="1">OFFSET(AA$141, (ROWS(G$141:G282)*2)-2,)</f>
        <v>79</v>
      </c>
      <c r="H282" s="40">
        <f t="shared" si="258"/>
        <v>5.0799999999999994E-3</v>
      </c>
      <c r="I282" s="40">
        <f ca="1">OFFSET(AB$141, (ROWS(I$141:I282)*2)-2,)</f>
        <v>5.0800000000000003E-3</v>
      </c>
      <c r="J282" s="40">
        <v>2.5196799999999998E-2</v>
      </c>
      <c r="K282" s="40">
        <f ca="1">OFFSET(AC$141, (ROWS(K$141:K282)*2)-2,)</f>
        <v>2.5196799999999998E-2</v>
      </c>
      <c r="L282" s="40">
        <f>L270</f>
        <v>3.7795200000000001E-2</v>
      </c>
      <c r="M282" s="40">
        <v>3.7795200000000001E-2</v>
      </c>
      <c r="N282" s="1">
        <f t="shared" si="259"/>
        <v>-9.7853499999999996E-2</v>
      </c>
      <c r="O282" s="1">
        <v>-9.7853499999999996E-2</v>
      </c>
      <c r="P282" s="40" t="s">
        <v>90</v>
      </c>
      <c r="Q282" s="40" t="s">
        <v>90</v>
      </c>
      <c r="R282" s="13">
        <f t="shared" ca="1" si="237"/>
        <v>0</v>
      </c>
      <c r="S282" s="13">
        <f t="shared" ca="1" si="238"/>
        <v>0</v>
      </c>
      <c r="T282" s="13">
        <f t="shared" ca="1" si="239"/>
        <v>0</v>
      </c>
      <c r="U282" s="13">
        <f t="shared" ca="1" si="240"/>
        <v>0</v>
      </c>
      <c r="V282" s="13">
        <f t="shared" si="241"/>
        <v>0</v>
      </c>
      <c r="W282" s="13">
        <f t="shared" si="242"/>
        <v>0</v>
      </c>
      <c r="X282" t="b">
        <f t="shared" si="243"/>
        <v>1</v>
      </c>
      <c r="Z282">
        <v>0</v>
      </c>
      <c r="AE282" s="43">
        <v>3.7795200000000001E-2</v>
      </c>
      <c r="AF282" s="43">
        <v>-9.7853499999999996E-2</v>
      </c>
      <c r="AG282" t="s">
        <v>90</v>
      </c>
    </row>
    <row r="283" spans="3:33" x14ac:dyDescent="0.25">
      <c r="C283" s="14">
        <f t="shared" si="252"/>
        <v>143</v>
      </c>
      <c r="D283" s="41">
        <f t="shared" si="252"/>
        <v>79</v>
      </c>
      <c r="E283" s="41">
        <f ca="1">OFFSET(Z$141, (ROWS(E$141:E283)*2)-2,)</f>
        <v>79</v>
      </c>
      <c r="F283" s="41">
        <f t="shared" si="257"/>
        <v>80</v>
      </c>
      <c r="G283" s="41">
        <f ca="1">OFFSET(AA$141, (ROWS(G$141:G283)*2)-2,)</f>
        <v>80</v>
      </c>
      <c r="H283" s="40">
        <f t="shared" si="258"/>
        <v>5.0799999999999994E-3</v>
      </c>
      <c r="I283" s="40">
        <f ca="1">OFFSET(AB$141, (ROWS(I$141:I283)*2)-2,)</f>
        <v>5.0800000000000003E-3</v>
      </c>
      <c r="J283" s="40">
        <v>2.5196799999999998E-2</v>
      </c>
      <c r="K283" s="40">
        <f ca="1">OFFSET(AC$141, (ROWS(K$141:K283)*2)-2,)</f>
        <v>2.5196799999999998E-2</v>
      </c>
      <c r="L283" s="40">
        <f>L272</f>
        <v>6.2991999999999992E-2</v>
      </c>
      <c r="M283" s="40">
        <v>6.2992000000000006E-2</v>
      </c>
      <c r="N283" s="1">
        <f t="shared" si="259"/>
        <v>-9.7853499999999996E-2</v>
      </c>
      <c r="O283" s="1">
        <v>-9.7853499999999996E-2</v>
      </c>
      <c r="P283" s="40" t="s">
        <v>90</v>
      </c>
      <c r="Q283" s="40" t="s">
        <v>90</v>
      </c>
      <c r="R283" s="13">
        <f t="shared" ca="1" si="237"/>
        <v>0</v>
      </c>
      <c r="S283" s="13">
        <f t="shared" ca="1" si="238"/>
        <v>0</v>
      </c>
      <c r="T283" s="13">
        <f t="shared" ca="1" si="239"/>
        <v>0</v>
      </c>
      <c r="U283" s="13">
        <f t="shared" ca="1" si="240"/>
        <v>0</v>
      </c>
      <c r="V283" s="13">
        <f t="shared" si="241"/>
        <v>0</v>
      </c>
      <c r="W283" s="13">
        <f t="shared" si="242"/>
        <v>0</v>
      </c>
      <c r="X283" t="b">
        <f t="shared" si="243"/>
        <v>1</v>
      </c>
      <c r="Z283">
        <v>38</v>
      </c>
      <c r="AA283">
        <v>47</v>
      </c>
      <c r="AB283" s="43">
        <v>6.1976000000000002E-3</v>
      </c>
      <c r="AC283" s="43">
        <v>2.5196799999999998E-2</v>
      </c>
      <c r="AE283" s="43">
        <v>6.2992000000000006E-2</v>
      </c>
      <c r="AF283" s="43">
        <v>-9.7853499999999996E-2</v>
      </c>
      <c r="AG283" t="s">
        <v>90</v>
      </c>
    </row>
    <row r="284" spans="3:33" x14ac:dyDescent="0.25">
      <c r="C284" s="14">
        <f t="shared" si="252"/>
        <v>144</v>
      </c>
      <c r="D284" s="41">
        <f t="shared" si="252"/>
        <v>80</v>
      </c>
      <c r="E284" s="41">
        <f ca="1">OFFSET(Z$141, (ROWS(E$141:E284)*2)-2,)</f>
        <v>80</v>
      </c>
      <c r="F284" s="41">
        <f t="shared" si="257"/>
        <v>81</v>
      </c>
      <c r="G284" s="41">
        <f ca="1">OFFSET(AA$141, (ROWS(G$141:G284)*2)-2,)</f>
        <v>81</v>
      </c>
      <c r="H284" s="40">
        <f t="shared" si="258"/>
        <v>5.0799999999999994E-3</v>
      </c>
      <c r="I284" s="40">
        <f ca="1">OFFSET(AB$141, (ROWS(I$141:I284)*2)-2,)</f>
        <v>5.0800000000000003E-3</v>
      </c>
      <c r="J284" s="40">
        <v>2.2263100000000001E-2</v>
      </c>
      <c r="K284" s="40">
        <f ca="1">OFFSET(AC$141, (ROWS(K$141:K284)*2)-2,)</f>
        <v>2.2263100000000001E-2</v>
      </c>
      <c r="L284" s="40">
        <f>L274</f>
        <v>8.8188799999999984E-2</v>
      </c>
      <c r="M284" s="40">
        <v>8.8188799999999998E-2</v>
      </c>
      <c r="N284" s="1">
        <f t="shared" si="259"/>
        <v>-9.7853499999999996E-2</v>
      </c>
      <c r="O284" s="1">
        <v>-9.7853499999999996E-2</v>
      </c>
      <c r="P284" s="40" t="s">
        <v>90</v>
      </c>
      <c r="Q284" s="40" t="s">
        <v>90</v>
      </c>
      <c r="R284" s="13">
        <f t="shared" ca="1" si="237"/>
        <v>0</v>
      </c>
      <c r="S284" s="13">
        <f t="shared" ca="1" si="238"/>
        <v>0</v>
      </c>
      <c r="T284" s="13">
        <f t="shared" ca="1" si="239"/>
        <v>0</v>
      </c>
      <c r="U284" s="13">
        <f t="shared" ca="1" si="240"/>
        <v>0</v>
      </c>
      <c r="V284" s="13">
        <f t="shared" si="241"/>
        <v>0</v>
      </c>
      <c r="W284" s="13">
        <f t="shared" si="242"/>
        <v>0</v>
      </c>
      <c r="X284" t="b">
        <f t="shared" si="243"/>
        <v>1</v>
      </c>
      <c r="Z284">
        <v>0</v>
      </c>
      <c r="AE284" s="43">
        <v>8.8188799999999998E-2</v>
      </c>
      <c r="AF284" s="43">
        <v>-9.7853499999999996E-2</v>
      </c>
      <c r="AG284" t="s">
        <v>90</v>
      </c>
    </row>
    <row r="285" spans="3:33" x14ac:dyDescent="0.25">
      <c r="Z285">
        <v>39</v>
      </c>
      <c r="AA285">
        <v>40</v>
      </c>
      <c r="AB285" s="43">
        <v>3.4543999999999998E-3</v>
      </c>
      <c r="AC285" s="43">
        <v>2.5196799999999998E-2</v>
      </c>
    </row>
    <row r="286" spans="3:33" x14ac:dyDescent="0.25">
      <c r="Z286">
        <v>0</v>
      </c>
    </row>
    <row r="287" spans="3:33" x14ac:dyDescent="0.25">
      <c r="Z287">
        <v>39</v>
      </c>
      <c r="AA287">
        <v>48</v>
      </c>
      <c r="AB287" s="43">
        <v>6.1976000000000002E-3</v>
      </c>
      <c r="AC287" s="43">
        <v>2.5196799999999998E-2</v>
      </c>
    </row>
    <row r="288" spans="3:33" x14ac:dyDescent="0.25">
      <c r="Z288">
        <v>0</v>
      </c>
    </row>
    <row r="289" spans="26:29" x14ac:dyDescent="0.25">
      <c r="Z289">
        <v>40</v>
      </c>
      <c r="AA289">
        <v>41</v>
      </c>
      <c r="AB289" s="43">
        <v>6.1976000000000002E-3</v>
      </c>
      <c r="AC289" s="43">
        <v>2.5196799999999998E-2</v>
      </c>
    </row>
    <row r="290" spans="26:29" x14ac:dyDescent="0.25">
      <c r="Z290">
        <v>0</v>
      </c>
    </row>
    <row r="291" spans="26:29" x14ac:dyDescent="0.25">
      <c r="Z291">
        <v>40</v>
      </c>
      <c r="AA291">
        <v>49</v>
      </c>
      <c r="AB291" s="43">
        <v>6.1976000000000002E-3</v>
      </c>
      <c r="AC291" s="43">
        <v>2.5196799999999998E-2</v>
      </c>
    </row>
    <row r="292" spans="26:29" x14ac:dyDescent="0.25">
      <c r="Z292">
        <v>0</v>
      </c>
    </row>
    <row r="293" spans="26:29" x14ac:dyDescent="0.25">
      <c r="Z293">
        <v>41</v>
      </c>
      <c r="AA293">
        <v>42</v>
      </c>
      <c r="AB293" s="43">
        <v>6.1976000000000002E-3</v>
      </c>
      <c r="AC293" s="43">
        <v>2.5196799999999998E-2</v>
      </c>
    </row>
    <row r="294" spans="26:29" x14ac:dyDescent="0.25">
      <c r="Z294">
        <v>0</v>
      </c>
    </row>
    <row r="295" spans="26:29" x14ac:dyDescent="0.25">
      <c r="Z295">
        <v>41</v>
      </c>
      <c r="AA295">
        <v>50</v>
      </c>
      <c r="AB295" s="43">
        <v>6.1976000000000002E-3</v>
      </c>
      <c r="AC295" s="43">
        <v>2.5196799999999998E-2</v>
      </c>
    </row>
    <row r="296" spans="26:29" x14ac:dyDescent="0.25">
      <c r="Z296">
        <v>0</v>
      </c>
    </row>
    <row r="297" spans="26:29" x14ac:dyDescent="0.25">
      <c r="Z297">
        <v>42</v>
      </c>
      <c r="AA297">
        <v>43</v>
      </c>
      <c r="AB297" s="43">
        <v>3.4543999999999998E-3</v>
      </c>
      <c r="AC297" s="43">
        <v>2.5196799999999998E-2</v>
      </c>
    </row>
    <row r="298" spans="26:29" x14ac:dyDescent="0.25">
      <c r="Z298">
        <v>0</v>
      </c>
    </row>
    <row r="299" spans="26:29" x14ac:dyDescent="0.25">
      <c r="Z299">
        <v>42</v>
      </c>
      <c r="AA299">
        <v>51</v>
      </c>
      <c r="AB299" s="43">
        <v>6.1976000000000002E-3</v>
      </c>
      <c r="AC299" s="43">
        <v>2.5196799999999998E-2</v>
      </c>
    </row>
    <row r="300" spans="26:29" x14ac:dyDescent="0.25">
      <c r="Z300">
        <v>0</v>
      </c>
    </row>
    <row r="301" spans="26:29" x14ac:dyDescent="0.25">
      <c r="Z301">
        <v>43</v>
      </c>
      <c r="AA301">
        <v>44</v>
      </c>
      <c r="AB301" s="43">
        <v>6.1976000000000002E-3</v>
      </c>
      <c r="AC301" s="43">
        <v>2.5196799999999998E-2</v>
      </c>
    </row>
    <row r="302" spans="26:29" x14ac:dyDescent="0.25">
      <c r="Z302">
        <v>0</v>
      </c>
    </row>
    <row r="303" spans="26:29" x14ac:dyDescent="0.25">
      <c r="Z303">
        <v>43</v>
      </c>
      <c r="AA303">
        <v>52</v>
      </c>
      <c r="AB303" s="43">
        <v>6.1976000000000002E-3</v>
      </c>
      <c r="AC303" s="43">
        <v>2.5196799999999998E-2</v>
      </c>
    </row>
    <row r="304" spans="26:29" x14ac:dyDescent="0.25">
      <c r="Z304">
        <v>0</v>
      </c>
    </row>
    <row r="305" spans="26:29" x14ac:dyDescent="0.25">
      <c r="Z305">
        <v>44</v>
      </c>
      <c r="AA305">
        <v>45</v>
      </c>
      <c r="AB305" s="43">
        <v>6.1976000000000002E-3</v>
      </c>
      <c r="AC305" s="43">
        <v>2.2263100000000001E-2</v>
      </c>
    </row>
    <row r="306" spans="26:29" x14ac:dyDescent="0.25">
      <c r="Z306">
        <v>0</v>
      </c>
    </row>
    <row r="307" spans="26:29" x14ac:dyDescent="0.25">
      <c r="Z307">
        <v>44</v>
      </c>
      <c r="AA307">
        <v>53</v>
      </c>
      <c r="AB307" s="43">
        <v>6.1976000000000002E-3</v>
      </c>
      <c r="AC307" s="43">
        <v>2.5196799999999998E-2</v>
      </c>
    </row>
    <row r="308" spans="26:29" x14ac:dyDescent="0.25">
      <c r="Z308">
        <v>0</v>
      </c>
    </row>
    <row r="309" spans="26:29" x14ac:dyDescent="0.25">
      <c r="Z309">
        <v>45</v>
      </c>
      <c r="AA309">
        <v>54</v>
      </c>
      <c r="AB309" s="43">
        <v>5.0800000000000003E-3</v>
      </c>
      <c r="AC309" s="43">
        <v>2.5196799999999998E-2</v>
      </c>
    </row>
    <row r="310" spans="26:29" x14ac:dyDescent="0.25">
      <c r="Z310">
        <v>0</v>
      </c>
    </row>
    <row r="311" spans="26:29" x14ac:dyDescent="0.25">
      <c r="Z311">
        <v>46</v>
      </c>
      <c r="AA311">
        <v>47</v>
      </c>
      <c r="AB311" s="43">
        <v>6.1976000000000002E-3</v>
      </c>
      <c r="AC311" s="43">
        <v>2.2263100000000001E-2</v>
      </c>
    </row>
    <row r="312" spans="26:29" x14ac:dyDescent="0.25">
      <c r="Z312">
        <v>0</v>
      </c>
    </row>
    <row r="313" spans="26:29" x14ac:dyDescent="0.25">
      <c r="Z313">
        <v>46</v>
      </c>
      <c r="AA313">
        <v>55</v>
      </c>
      <c r="AB313" s="43">
        <v>5.0800000000000003E-3</v>
      </c>
      <c r="AC313" s="43">
        <v>2.5196799999999998E-2</v>
      </c>
    </row>
    <row r="314" spans="26:29" x14ac:dyDescent="0.25">
      <c r="Z314">
        <v>0</v>
      </c>
    </row>
    <row r="315" spans="26:29" x14ac:dyDescent="0.25">
      <c r="Z315">
        <v>47</v>
      </c>
      <c r="AA315">
        <v>48</v>
      </c>
      <c r="AB315" s="43">
        <v>6.1976000000000002E-3</v>
      </c>
      <c r="AC315" s="43">
        <v>2.5196799999999998E-2</v>
      </c>
    </row>
    <row r="316" spans="26:29" x14ac:dyDescent="0.25">
      <c r="Z316">
        <v>0</v>
      </c>
    </row>
    <row r="317" spans="26:29" x14ac:dyDescent="0.25">
      <c r="Z317">
        <v>47</v>
      </c>
      <c r="AA317">
        <v>56</v>
      </c>
      <c r="AB317" s="43">
        <v>3.4543999999999998E-3</v>
      </c>
      <c r="AC317" s="43">
        <v>2.5196799999999998E-2</v>
      </c>
    </row>
    <row r="318" spans="26:29" x14ac:dyDescent="0.25">
      <c r="Z318">
        <v>0</v>
      </c>
    </row>
    <row r="319" spans="26:29" x14ac:dyDescent="0.25">
      <c r="Z319">
        <v>48</v>
      </c>
      <c r="AA319">
        <v>49</v>
      </c>
      <c r="AB319" s="43">
        <v>4.8260000000000004E-3</v>
      </c>
      <c r="AC319" s="43">
        <v>2.5196799999999998E-2</v>
      </c>
    </row>
    <row r="320" spans="26:29" x14ac:dyDescent="0.25">
      <c r="Z320">
        <v>0</v>
      </c>
    </row>
    <row r="321" spans="26:29" x14ac:dyDescent="0.25">
      <c r="Z321">
        <v>48</v>
      </c>
      <c r="AA321">
        <v>57</v>
      </c>
      <c r="AB321" s="43">
        <v>4.8260000000000004E-3</v>
      </c>
      <c r="AC321" s="43">
        <v>2.5196799999999998E-2</v>
      </c>
    </row>
    <row r="322" spans="26:29" x14ac:dyDescent="0.25">
      <c r="Z322">
        <v>0</v>
      </c>
    </row>
    <row r="323" spans="26:29" x14ac:dyDescent="0.25">
      <c r="Z323">
        <v>49</v>
      </c>
      <c r="AA323">
        <v>50</v>
      </c>
      <c r="AB323" s="43">
        <v>6.1976000000000002E-3</v>
      </c>
      <c r="AC323" s="43">
        <v>2.5196799999999998E-2</v>
      </c>
    </row>
    <row r="324" spans="26:29" x14ac:dyDescent="0.25">
      <c r="Z324">
        <v>0</v>
      </c>
    </row>
    <row r="325" spans="26:29" x14ac:dyDescent="0.25">
      <c r="Z325">
        <v>49</v>
      </c>
      <c r="AA325">
        <v>58</v>
      </c>
      <c r="AB325" s="43">
        <v>4.8260000000000004E-3</v>
      </c>
      <c r="AC325" s="43">
        <v>2.5196799999999998E-2</v>
      </c>
    </row>
    <row r="326" spans="26:29" x14ac:dyDescent="0.25">
      <c r="Z326">
        <v>0</v>
      </c>
    </row>
    <row r="327" spans="26:29" x14ac:dyDescent="0.25">
      <c r="Z327">
        <v>50</v>
      </c>
      <c r="AA327">
        <v>51</v>
      </c>
      <c r="AB327" s="43">
        <v>6.1976000000000002E-3</v>
      </c>
      <c r="AC327" s="43">
        <v>2.5196799999999998E-2</v>
      </c>
    </row>
    <row r="328" spans="26:29" x14ac:dyDescent="0.25">
      <c r="Z328">
        <v>0</v>
      </c>
    </row>
    <row r="329" spans="26:29" x14ac:dyDescent="0.25">
      <c r="Z329">
        <v>50</v>
      </c>
      <c r="AA329">
        <v>59</v>
      </c>
      <c r="AB329" s="43">
        <v>3.4543999999999998E-3</v>
      </c>
      <c r="AC329" s="43">
        <v>2.5196799999999998E-2</v>
      </c>
    </row>
    <row r="330" spans="26:29" x14ac:dyDescent="0.25">
      <c r="Z330">
        <v>0</v>
      </c>
    </row>
    <row r="331" spans="26:29" x14ac:dyDescent="0.25">
      <c r="Z331">
        <v>51</v>
      </c>
      <c r="AA331">
        <v>52</v>
      </c>
      <c r="AB331" s="43">
        <v>4.8260000000000004E-3</v>
      </c>
      <c r="AC331" s="43">
        <v>2.5196799999999998E-2</v>
      </c>
    </row>
    <row r="332" spans="26:29" x14ac:dyDescent="0.25">
      <c r="Z332">
        <v>0</v>
      </c>
    </row>
    <row r="333" spans="26:29" x14ac:dyDescent="0.25">
      <c r="Z333">
        <v>51</v>
      </c>
      <c r="AA333">
        <v>60</v>
      </c>
      <c r="AB333" s="43">
        <v>4.8260000000000004E-3</v>
      </c>
      <c r="AC333" s="43">
        <v>2.5196799999999998E-2</v>
      </c>
    </row>
    <row r="334" spans="26:29" x14ac:dyDescent="0.25">
      <c r="Z334">
        <v>0</v>
      </c>
    </row>
    <row r="335" spans="26:29" x14ac:dyDescent="0.25">
      <c r="Z335">
        <v>52</v>
      </c>
      <c r="AA335">
        <v>53</v>
      </c>
      <c r="AB335" s="43">
        <v>6.1976000000000002E-3</v>
      </c>
      <c r="AC335" s="43">
        <v>2.5196799999999998E-2</v>
      </c>
    </row>
    <row r="336" spans="26:29" x14ac:dyDescent="0.25">
      <c r="Z336">
        <v>0</v>
      </c>
    </row>
    <row r="337" spans="26:29" x14ac:dyDescent="0.25">
      <c r="Z337">
        <v>52</v>
      </c>
      <c r="AA337">
        <v>61</v>
      </c>
      <c r="AB337" s="43">
        <v>4.8260000000000004E-3</v>
      </c>
      <c r="AC337" s="43">
        <v>2.5196799999999998E-2</v>
      </c>
    </row>
    <row r="338" spans="26:29" x14ac:dyDescent="0.25">
      <c r="Z338">
        <v>0</v>
      </c>
    </row>
    <row r="339" spans="26:29" x14ac:dyDescent="0.25">
      <c r="Z339">
        <v>53</v>
      </c>
      <c r="AA339">
        <v>54</v>
      </c>
      <c r="AB339" s="43">
        <v>6.1976000000000002E-3</v>
      </c>
      <c r="AC339" s="43">
        <v>2.2263100000000001E-2</v>
      </c>
    </row>
    <row r="340" spans="26:29" x14ac:dyDescent="0.25">
      <c r="Z340">
        <v>0</v>
      </c>
    </row>
    <row r="341" spans="26:29" x14ac:dyDescent="0.25">
      <c r="Z341">
        <v>53</v>
      </c>
      <c r="AA341">
        <v>62</v>
      </c>
      <c r="AB341" s="43">
        <v>3.4543999999999998E-3</v>
      </c>
      <c r="AC341" s="43">
        <v>2.5196799999999998E-2</v>
      </c>
    </row>
    <row r="342" spans="26:29" x14ac:dyDescent="0.25">
      <c r="Z342">
        <v>0</v>
      </c>
    </row>
    <row r="343" spans="26:29" x14ac:dyDescent="0.25">
      <c r="Z343">
        <v>54</v>
      </c>
      <c r="AA343">
        <v>63</v>
      </c>
      <c r="AB343" s="43">
        <v>5.0800000000000003E-3</v>
      </c>
      <c r="AC343" s="43">
        <v>2.5196799999999998E-2</v>
      </c>
    </row>
    <row r="344" spans="26:29" x14ac:dyDescent="0.25">
      <c r="Z344">
        <v>0</v>
      </c>
    </row>
    <row r="345" spans="26:29" x14ac:dyDescent="0.25">
      <c r="Z345">
        <v>55</v>
      </c>
      <c r="AA345">
        <v>56</v>
      </c>
      <c r="AB345" s="43">
        <v>6.1976000000000002E-3</v>
      </c>
      <c r="AC345" s="43">
        <v>2.2263100000000001E-2</v>
      </c>
    </row>
    <row r="346" spans="26:29" x14ac:dyDescent="0.25">
      <c r="Z346">
        <v>0</v>
      </c>
    </row>
    <row r="347" spans="26:29" x14ac:dyDescent="0.25">
      <c r="Z347">
        <v>55</v>
      </c>
      <c r="AA347">
        <v>64</v>
      </c>
      <c r="AB347" s="43">
        <v>5.0800000000000003E-3</v>
      </c>
      <c r="AC347" s="43">
        <v>2.5196799999999998E-2</v>
      </c>
    </row>
    <row r="348" spans="26:29" x14ac:dyDescent="0.25">
      <c r="Z348">
        <v>0</v>
      </c>
    </row>
    <row r="349" spans="26:29" x14ac:dyDescent="0.25">
      <c r="Z349">
        <v>56</v>
      </c>
      <c r="AA349">
        <v>57</v>
      </c>
      <c r="AB349" s="43">
        <v>4.8260000000000004E-3</v>
      </c>
      <c r="AC349" s="43">
        <v>2.5196799999999998E-2</v>
      </c>
    </row>
    <row r="350" spans="26:29" x14ac:dyDescent="0.25">
      <c r="Z350">
        <v>0</v>
      </c>
    </row>
    <row r="351" spans="26:29" x14ac:dyDescent="0.25">
      <c r="Z351">
        <v>56</v>
      </c>
      <c r="AA351">
        <v>65</v>
      </c>
      <c r="AB351" s="43">
        <v>4.8260000000000004E-3</v>
      </c>
      <c r="AC351" s="43">
        <v>2.5196799999999998E-2</v>
      </c>
    </row>
    <row r="352" spans="26:29" x14ac:dyDescent="0.25">
      <c r="Z352">
        <v>0</v>
      </c>
    </row>
    <row r="353" spans="26:29" x14ac:dyDescent="0.25">
      <c r="Z353">
        <v>57</v>
      </c>
      <c r="AA353">
        <v>58</v>
      </c>
      <c r="AB353" s="43">
        <v>4.8260000000000004E-3</v>
      </c>
      <c r="AC353" s="43">
        <v>2.5196799999999998E-2</v>
      </c>
    </row>
    <row r="354" spans="26:29" x14ac:dyDescent="0.25">
      <c r="Z354">
        <v>0</v>
      </c>
    </row>
    <row r="355" spans="26:29" x14ac:dyDescent="0.25">
      <c r="Z355">
        <v>57</v>
      </c>
      <c r="AA355">
        <v>66</v>
      </c>
      <c r="AB355" s="43">
        <v>4.8260000000000004E-3</v>
      </c>
      <c r="AC355" s="43">
        <v>2.5196799999999998E-2</v>
      </c>
    </row>
    <row r="356" spans="26:29" x14ac:dyDescent="0.25">
      <c r="Z356">
        <v>0</v>
      </c>
    </row>
    <row r="357" spans="26:29" x14ac:dyDescent="0.25">
      <c r="Z357">
        <v>58</v>
      </c>
      <c r="AA357">
        <v>59</v>
      </c>
      <c r="AB357" s="43">
        <v>6.1976000000000002E-3</v>
      </c>
      <c r="AC357" s="43">
        <v>2.5196799999999998E-2</v>
      </c>
    </row>
    <row r="358" spans="26:29" x14ac:dyDescent="0.25">
      <c r="Z358">
        <v>0</v>
      </c>
    </row>
    <row r="359" spans="26:29" x14ac:dyDescent="0.25">
      <c r="Z359">
        <v>58</v>
      </c>
      <c r="AA359">
        <v>67</v>
      </c>
      <c r="AB359" s="43">
        <v>6.1976000000000002E-3</v>
      </c>
      <c r="AC359" s="43">
        <v>2.5196799999999998E-2</v>
      </c>
    </row>
    <row r="360" spans="26:29" x14ac:dyDescent="0.25">
      <c r="Z360">
        <v>0</v>
      </c>
    </row>
    <row r="361" spans="26:29" x14ac:dyDescent="0.25">
      <c r="Z361">
        <v>59</v>
      </c>
      <c r="AA361">
        <v>60</v>
      </c>
      <c r="AB361" s="43">
        <v>6.1976000000000002E-3</v>
      </c>
      <c r="AC361" s="43">
        <v>2.5196799999999998E-2</v>
      </c>
    </row>
    <row r="362" spans="26:29" x14ac:dyDescent="0.25">
      <c r="Z362">
        <v>0</v>
      </c>
    </row>
    <row r="363" spans="26:29" x14ac:dyDescent="0.25">
      <c r="Z363">
        <v>59</v>
      </c>
      <c r="AA363">
        <v>68</v>
      </c>
      <c r="AB363" s="43">
        <v>6.1976000000000002E-3</v>
      </c>
      <c r="AC363" s="43">
        <v>2.5196799999999998E-2</v>
      </c>
    </row>
    <row r="364" spans="26:29" x14ac:dyDescent="0.25">
      <c r="Z364">
        <v>0</v>
      </c>
    </row>
    <row r="365" spans="26:29" x14ac:dyDescent="0.25">
      <c r="Z365">
        <v>60</v>
      </c>
      <c r="AA365">
        <v>61</v>
      </c>
      <c r="AB365" s="43">
        <v>4.8260000000000004E-3</v>
      </c>
      <c r="AC365" s="43">
        <v>2.5196799999999998E-2</v>
      </c>
    </row>
    <row r="366" spans="26:29" x14ac:dyDescent="0.25">
      <c r="Z366">
        <v>0</v>
      </c>
    </row>
    <row r="367" spans="26:29" x14ac:dyDescent="0.25">
      <c r="Z367">
        <v>60</v>
      </c>
      <c r="AA367">
        <v>69</v>
      </c>
      <c r="AB367" s="43">
        <v>6.1976000000000002E-3</v>
      </c>
      <c r="AC367" s="43">
        <v>2.5196799999999998E-2</v>
      </c>
    </row>
    <row r="368" spans="26:29" x14ac:dyDescent="0.25">
      <c r="Z368">
        <v>0</v>
      </c>
    </row>
    <row r="369" spans="6:29" x14ac:dyDescent="0.25">
      <c r="Z369">
        <v>61</v>
      </c>
      <c r="AA369">
        <v>62</v>
      </c>
      <c r="AB369" s="43">
        <v>4.8260000000000004E-3</v>
      </c>
      <c r="AC369" s="43">
        <v>2.5196799999999998E-2</v>
      </c>
    </row>
    <row r="370" spans="6:29" x14ac:dyDescent="0.25">
      <c r="Z370">
        <v>0</v>
      </c>
    </row>
    <row r="371" spans="6:29" x14ac:dyDescent="0.25">
      <c r="Z371">
        <v>61</v>
      </c>
      <c r="AA371">
        <v>70</v>
      </c>
      <c r="AB371" s="43">
        <v>4.8260000000000004E-3</v>
      </c>
      <c r="AC371" s="43">
        <v>2.5196799999999998E-2</v>
      </c>
    </row>
    <row r="372" spans="6:29" x14ac:dyDescent="0.25">
      <c r="Z372">
        <v>0</v>
      </c>
    </row>
    <row r="373" spans="6:29" x14ac:dyDescent="0.25">
      <c r="Z373">
        <v>62</v>
      </c>
      <c r="AA373">
        <v>63</v>
      </c>
      <c r="AB373" s="43">
        <v>6.1976000000000002E-3</v>
      </c>
      <c r="AC373" s="43">
        <v>2.2263100000000001E-2</v>
      </c>
    </row>
    <row r="374" spans="6:29" x14ac:dyDescent="0.25">
      <c r="Z374">
        <v>0</v>
      </c>
    </row>
    <row r="375" spans="6:29" x14ac:dyDescent="0.25">
      <c r="Z375">
        <v>62</v>
      </c>
      <c r="AA375">
        <v>71</v>
      </c>
      <c r="AB375" s="43">
        <v>4.8260000000000004E-3</v>
      </c>
      <c r="AC375" s="43">
        <v>2.5196799999999998E-2</v>
      </c>
    </row>
    <row r="376" spans="6:29" x14ac:dyDescent="0.25">
      <c r="Z376">
        <v>0</v>
      </c>
    </row>
    <row r="377" spans="6:29" x14ac:dyDescent="0.25">
      <c r="Z377">
        <v>63</v>
      </c>
      <c r="AA377">
        <v>72</v>
      </c>
      <c r="AB377" s="43">
        <v>5.0800000000000003E-3</v>
      </c>
      <c r="AC377" s="43">
        <v>2.5196799999999998E-2</v>
      </c>
    </row>
    <row r="378" spans="6:29" x14ac:dyDescent="0.25">
      <c r="Z378">
        <v>0</v>
      </c>
    </row>
    <row r="379" spans="6:29" x14ac:dyDescent="0.25">
      <c r="Z379">
        <v>64</v>
      </c>
      <c r="AA379">
        <v>65</v>
      </c>
      <c r="AB379" s="43">
        <v>6.1976000000000002E-3</v>
      </c>
      <c r="AC379" s="43">
        <v>2.2263100000000001E-2</v>
      </c>
    </row>
    <row r="380" spans="6:29" x14ac:dyDescent="0.25">
      <c r="Z380">
        <v>0</v>
      </c>
    </row>
    <row r="381" spans="6:29" x14ac:dyDescent="0.25">
      <c r="Z381">
        <v>64</v>
      </c>
      <c r="AA381">
        <v>73</v>
      </c>
      <c r="AB381" s="43">
        <v>5.0800000000000003E-3</v>
      </c>
      <c r="AC381" s="43">
        <v>2.2263100000000001E-2</v>
      </c>
    </row>
    <row r="382" spans="6:29" x14ac:dyDescent="0.25">
      <c r="F382" s="14" t="s">
        <v>59</v>
      </c>
      <c r="G382" s="15" t="s">
        <v>60</v>
      </c>
      <c r="H382" s="15" t="s">
        <v>61</v>
      </c>
      <c r="Z382">
        <v>0</v>
      </c>
    </row>
    <row r="383" spans="6:29" x14ac:dyDescent="0.25">
      <c r="F383" s="12">
        <v>1</v>
      </c>
      <c r="G383" s="16">
        <f>J39</f>
        <v>1.93294E-2</v>
      </c>
      <c r="H383" s="16">
        <f>G383</f>
        <v>1.93294E-2</v>
      </c>
      <c r="I383" s="8" t="s">
        <v>62</v>
      </c>
      <c r="Z383">
        <v>65</v>
      </c>
      <c r="AA383">
        <v>66</v>
      </c>
      <c r="AB383" s="43">
        <v>4.8260000000000004E-3</v>
      </c>
      <c r="AC383" s="43">
        <v>2.5196799999999998E-2</v>
      </c>
    </row>
    <row r="384" spans="6:29" x14ac:dyDescent="0.25">
      <c r="F384" s="12">
        <v>2</v>
      </c>
      <c r="G384" s="16">
        <f>J40</f>
        <v>2.5196799999999998E-2</v>
      </c>
      <c r="H384" s="16">
        <f>H383</f>
        <v>1.93294E-2</v>
      </c>
      <c r="I384" s="8" t="s">
        <v>63</v>
      </c>
      <c r="Z384">
        <v>0</v>
      </c>
    </row>
    <row r="385" spans="6:29" x14ac:dyDescent="0.25">
      <c r="F385" s="12">
        <v>3</v>
      </c>
      <c r="G385" s="16">
        <f>J39-2.5*K6</f>
        <v>-4.4195999999999992E-3</v>
      </c>
      <c r="H385" s="16">
        <f>(J39+J40)/2</f>
        <v>2.2263100000000001E-2</v>
      </c>
      <c r="I385" s="8" t="s">
        <v>64</v>
      </c>
      <c r="Z385">
        <v>65</v>
      </c>
      <c r="AA385">
        <v>74</v>
      </c>
      <c r="AB385" s="43">
        <v>6.1976000000000002E-3</v>
      </c>
      <c r="AC385" s="43">
        <v>2.2263100000000001E-2</v>
      </c>
    </row>
    <row r="386" spans="6:29" x14ac:dyDescent="0.25">
      <c r="F386" s="12">
        <v>4</v>
      </c>
      <c r="G386" s="16">
        <f>G385</f>
        <v>-4.4195999999999992E-3</v>
      </c>
      <c r="H386" s="16">
        <f>J40</f>
        <v>2.5196799999999998E-2</v>
      </c>
      <c r="I386" s="8" t="s">
        <v>65</v>
      </c>
      <c r="Z386">
        <v>0</v>
      </c>
    </row>
    <row r="387" spans="6:29" x14ac:dyDescent="0.25">
      <c r="F387" s="12">
        <v>5</v>
      </c>
      <c r="G387" s="16">
        <f>J40-2*K6-K4</f>
        <v>-6.0452000000000023E-3</v>
      </c>
      <c r="H387" s="16">
        <f>(J39+J40)/2</f>
        <v>2.2263100000000001E-2</v>
      </c>
      <c r="I387" s="8" t="s">
        <v>74</v>
      </c>
      <c r="Z387">
        <v>66</v>
      </c>
      <c r="AA387">
        <v>67</v>
      </c>
      <c r="AB387" s="43">
        <v>3.4543999999999998E-3</v>
      </c>
      <c r="AC387" s="43">
        <v>2.5196799999999998E-2</v>
      </c>
    </row>
    <row r="388" spans="6:29" x14ac:dyDescent="0.25">
      <c r="F388" s="12">
        <v>6</v>
      </c>
      <c r="G388" s="16">
        <f>J40-3*K6</f>
        <v>-3.3020000000000028E-3</v>
      </c>
      <c r="H388" s="16">
        <f>H387</f>
        <v>2.2263100000000001E-2</v>
      </c>
      <c r="I388" s="8" t="s">
        <v>75</v>
      </c>
      <c r="Z388">
        <v>0</v>
      </c>
    </row>
    <row r="389" spans="6:29" x14ac:dyDescent="0.25">
      <c r="F389" s="19">
        <v>7</v>
      </c>
      <c r="G389" s="16">
        <f>G388</f>
        <v>-3.3020000000000028E-3</v>
      </c>
      <c r="H389" s="16">
        <f>H386</f>
        <v>2.5196799999999998E-2</v>
      </c>
      <c r="I389" s="8" t="s">
        <v>73</v>
      </c>
      <c r="Z389">
        <v>66</v>
      </c>
      <c r="AA389">
        <v>75</v>
      </c>
      <c r="AB389" s="43">
        <v>6.1976000000000002E-3</v>
      </c>
      <c r="AC389" s="43">
        <v>2.2263100000000001E-2</v>
      </c>
    </row>
    <row r="390" spans="6:29" x14ac:dyDescent="0.25">
      <c r="Z390">
        <v>0</v>
      </c>
    </row>
    <row r="391" spans="6:29" x14ac:dyDescent="0.25">
      <c r="Z391">
        <v>67</v>
      </c>
      <c r="AA391">
        <v>68</v>
      </c>
      <c r="AB391" s="43">
        <v>6.1976000000000002E-3</v>
      </c>
      <c r="AC391" s="43">
        <v>2.5196799999999998E-2</v>
      </c>
    </row>
    <row r="392" spans="6:29" x14ac:dyDescent="0.25">
      <c r="Z392">
        <v>0</v>
      </c>
    </row>
    <row r="393" spans="6:29" x14ac:dyDescent="0.25">
      <c r="Z393">
        <v>67</v>
      </c>
      <c r="AA393">
        <v>76</v>
      </c>
      <c r="AB393" s="43">
        <v>6.1976000000000002E-3</v>
      </c>
      <c r="AC393" s="43">
        <v>2.2263100000000001E-2</v>
      </c>
    </row>
    <row r="394" spans="6:29" x14ac:dyDescent="0.25">
      <c r="Z394">
        <v>0</v>
      </c>
    </row>
    <row r="395" spans="6:29" x14ac:dyDescent="0.25">
      <c r="Z395">
        <v>68</v>
      </c>
      <c r="AA395">
        <v>69</v>
      </c>
      <c r="AB395" s="43">
        <v>6.1976000000000002E-3</v>
      </c>
      <c r="AC395" s="43">
        <v>2.5196799999999998E-2</v>
      </c>
    </row>
    <row r="396" spans="6:29" x14ac:dyDescent="0.25">
      <c r="Z396">
        <v>0</v>
      </c>
    </row>
    <row r="397" spans="6:29" x14ac:dyDescent="0.25">
      <c r="Z397">
        <v>68</v>
      </c>
      <c r="AA397">
        <v>77</v>
      </c>
      <c r="AB397" s="43">
        <v>6.1976000000000002E-3</v>
      </c>
      <c r="AC397" s="43">
        <v>2.2263100000000001E-2</v>
      </c>
    </row>
    <row r="398" spans="6:29" x14ac:dyDescent="0.25">
      <c r="Z398">
        <v>0</v>
      </c>
    </row>
    <row r="399" spans="6:29" x14ac:dyDescent="0.25">
      <c r="Z399">
        <v>69</v>
      </c>
      <c r="AA399">
        <v>70</v>
      </c>
      <c r="AB399" s="43">
        <v>3.4543999999999998E-3</v>
      </c>
      <c r="AC399" s="43">
        <v>2.5196799999999998E-2</v>
      </c>
    </row>
    <row r="400" spans="6:29" x14ac:dyDescent="0.25">
      <c r="Z400">
        <v>0</v>
      </c>
    </row>
    <row r="401" spans="26:29" x14ac:dyDescent="0.25">
      <c r="Z401">
        <v>69</v>
      </c>
      <c r="AA401">
        <v>78</v>
      </c>
      <c r="AB401" s="43">
        <v>6.1976000000000002E-3</v>
      </c>
      <c r="AC401" s="43">
        <v>2.2263100000000001E-2</v>
      </c>
    </row>
    <row r="402" spans="26:29" x14ac:dyDescent="0.25">
      <c r="Z402">
        <v>0</v>
      </c>
    </row>
    <row r="403" spans="26:29" x14ac:dyDescent="0.25">
      <c r="Z403">
        <v>70</v>
      </c>
      <c r="AA403">
        <v>71</v>
      </c>
      <c r="AB403" s="43">
        <v>4.8260000000000004E-3</v>
      </c>
      <c r="AC403" s="43">
        <v>2.5196799999999998E-2</v>
      </c>
    </row>
    <row r="404" spans="26:29" x14ac:dyDescent="0.25">
      <c r="Z404">
        <v>0</v>
      </c>
    </row>
    <row r="405" spans="26:29" x14ac:dyDescent="0.25">
      <c r="Z405">
        <v>70</v>
      </c>
      <c r="AA405">
        <v>79</v>
      </c>
      <c r="AB405" s="43">
        <v>6.1976000000000002E-3</v>
      </c>
      <c r="AC405" s="43">
        <v>2.2263100000000001E-2</v>
      </c>
    </row>
    <row r="406" spans="26:29" x14ac:dyDescent="0.25">
      <c r="Z406">
        <v>0</v>
      </c>
    </row>
    <row r="407" spans="26:29" x14ac:dyDescent="0.25">
      <c r="Z407">
        <v>71</v>
      </c>
      <c r="AA407">
        <v>72</v>
      </c>
      <c r="AB407" s="43">
        <v>6.1976000000000002E-3</v>
      </c>
      <c r="AC407" s="43">
        <v>2.2263100000000001E-2</v>
      </c>
    </row>
    <row r="408" spans="26:29" x14ac:dyDescent="0.25">
      <c r="Z408">
        <v>0</v>
      </c>
    </row>
    <row r="409" spans="26:29" x14ac:dyDescent="0.25">
      <c r="Z409">
        <v>71</v>
      </c>
      <c r="AA409">
        <v>80</v>
      </c>
      <c r="AB409" s="43">
        <v>6.1976000000000002E-3</v>
      </c>
      <c r="AC409" s="43">
        <v>2.2263100000000001E-2</v>
      </c>
    </row>
    <row r="410" spans="26:29" x14ac:dyDescent="0.25">
      <c r="Z410">
        <v>0</v>
      </c>
    </row>
    <row r="411" spans="26:29" x14ac:dyDescent="0.25">
      <c r="Z411">
        <v>72</v>
      </c>
      <c r="AA411">
        <v>81</v>
      </c>
      <c r="AB411" s="43">
        <v>5.0800000000000003E-3</v>
      </c>
      <c r="AC411" s="43">
        <v>2.2263100000000001E-2</v>
      </c>
    </row>
    <row r="412" spans="26:29" x14ac:dyDescent="0.25">
      <c r="Z412">
        <v>0</v>
      </c>
    </row>
    <row r="413" spans="26:29" x14ac:dyDescent="0.25">
      <c r="Z413">
        <v>73</v>
      </c>
      <c r="AA413">
        <v>74</v>
      </c>
      <c r="AB413" s="43">
        <v>5.0800000000000003E-3</v>
      </c>
      <c r="AC413" s="43">
        <v>2.2263100000000001E-2</v>
      </c>
    </row>
    <row r="414" spans="26:29" x14ac:dyDescent="0.25">
      <c r="Z414">
        <v>0</v>
      </c>
    </row>
    <row r="415" spans="26:29" x14ac:dyDescent="0.25">
      <c r="Z415">
        <v>74</v>
      </c>
      <c r="AA415">
        <v>75</v>
      </c>
      <c r="AB415" s="43">
        <v>5.0800000000000003E-3</v>
      </c>
      <c r="AC415" s="43">
        <v>2.5196799999999998E-2</v>
      </c>
    </row>
    <row r="416" spans="26:29" x14ac:dyDescent="0.25">
      <c r="Z416">
        <v>0</v>
      </c>
    </row>
    <row r="417" spans="26:29" x14ac:dyDescent="0.25">
      <c r="Z417">
        <v>75</v>
      </c>
      <c r="AA417">
        <v>76</v>
      </c>
      <c r="AB417" s="43">
        <v>5.0800000000000003E-3</v>
      </c>
      <c r="AC417" s="43">
        <v>2.5196799999999998E-2</v>
      </c>
    </row>
    <row r="418" spans="26:29" x14ac:dyDescent="0.25">
      <c r="Z418">
        <v>0</v>
      </c>
    </row>
    <row r="419" spans="26:29" x14ac:dyDescent="0.25">
      <c r="Z419">
        <v>76</v>
      </c>
      <c r="AA419">
        <v>77</v>
      </c>
      <c r="AB419" s="43">
        <v>5.0800000000000003E-3</v>
      </c>
      <c r="AC419" s="43">
        <v>2.5196799999999998E-2</v>
      </c>
    </row>
    <row r="420" spans="26:29" x14ac:dyDescent="0.25">
      <c r="Z420">
        <v>0</v>
      </c>
    </row>
    <row r="421" spans="26:29" x14ac:dyDescent="0.25">
      <c r="Z421">
        <v>77</v>
      </c>
      <c r="AA421">
        <v>78</v>
      </c>
      <c r="AB421" s="43">
        <v>5.0800000000000003E-3</v>
      </c>
      <c r="AC421" s="43">
        <v>2.5196799999999998E-2</v>
      </c>
    </row>
    <row r="422" spans="26:29" x14ac:dyDescent="0.25">
      <c r="Z422">
        <v>0</v>
      </c>
    </row>
    <row r="423" spans="26:29" x14ac:dyDescent="0.25">
      <c r="Z423">
        <v>78</v>
      </c>
      <c r="AA423">
        <v>79</v>
      </c>
      <c r="AB423" s="43">
        <v>5.0800000000000003E-3</v>
      </c>
      <c r="AC423" s="43">
        <v>2.5196799999999998E-2</v>
      </c>
    </row>
    <row r="424" spans="26:29" x14ac:dyDescent="0.25">
      <c r="Z424">
        <v>0</v>
      </c>
    </row>
    <row r="425" spans="26:29" x14ac:dyDescent="0.25">
      <c r="Z425">
        <v>79</v>
      </c>
      <c r="AA425">
        <v>80</v>
      </c>
      <c r="AB425" s="43">
        <v>5.0800000000000003E-3</v>
      </c>
      <c r="AC425" s="43">
        <v>2.5196799999999998E-2</v>
      </c>
    </row>
    <row r="426" spans="26:29" x14ac:dyDescent="0.25">
      <c r="Z426">
        <v>0</v>
      </c>
    </row>
    <row r="427" spans="26:29" x14ac:dyDescent="0.25">
      <c r="Z427">
        <v>80</v>
      </c>
      <c r="AA427">
        <v>81</v>
      </c>
      <c r="AB427" s="43">
        <v>5.0800000000000003E-3</v>
      </c>
      <c r="AC427" s="43">
        <v>2.2263100000000001E-2</v>
      </c>
    </row>
    <row r="428" spans="26:29" x14ac:dyDescent="0.25">
      <c r="Z428">
        <v>0</v>
      </c>
    </row>
    <row r="448" spans="10:10" x14ac:dyDescent="0.25">
      <c r="J448" s="21"/>
    </row>
    <row r="452" spans="3:29" x14ac:dyDescent="0.25">
      <c r="H452" s="22" t="s">
        <v>72</v>
      </c>
    </row>
    <row r="453" spans="3:29" x14ac:dyDescent="0.25">
      <c r="C453" s="7" t="s">
        <v>58</v>
      </c>
      <c r="D453" s="47" t="s">
        <v>66</v>
      </c>
      <c r="E453" s="48"/>
      <c r="F453" s="47" t="s">
        <v>67</v>
      </c>
      <c r="G453" s="48"/>
      <c r="H453" s="47" t="s">
        <v>68</v>
      </c>
      <c r="I453" s="48"/>
      <c r="J453" s="47" t="s">
        <v>69</v>
      </c>
      <c r="K453" s="48"/>
      <c r="L453" s="47" t="s">
        <v>4</v>
      </c>
      <c r="M453" s="48"/>
      <c r="N453" s="47" t="s">
        <v>5</v>
      </c>
      <c r="O453" s="48"/>
      <c r="P453" s="47" t="s">
        <v>70</v>
      </c>
      <c r="Q453" s="48"/>
      <c r="R453" s="47" t="s">
        <v>71</v>
      </c>
      <c r="S453" s="48"/>
    </row>
    <row r="454" spans="3:29" x14ac:dyDescent="0.25">
      <c r="C454" s="17"/>
      <c r="D454" s="5" t="s">
        <v>49</v>
      </c>
      <c r="E454" s="5" t="s">
        <v>50</v>
      </c>
      <c r="F454" s="5" t="s">
        <v>49</v>
      </c>
      <c r="G454" s="5" t="s">
        <v>50</v>
      </c>
      <c r="H454" s="5" t="s">
        <v>49</v>
      </c>
      <c r="I454" s="5" t="s">
        <v>50</v>
      </c>
      <c r="J454" s="5" t="s">
        <v>49</v>
      </c>
      <c r="K454" s="5" t="s">
        <v>50</v>
      </c>
      <c r="L454" s="5" t="s">
        <v>49</v>
      </c>
      <c r="M454" s="5" t="s">
        <v>50</v>
      </c>
      <c r="N454" s="5" t="s">
        <v>49</v>
      </c>
      <c r="O454" s="5" t="s">
        <v>50</v>
      </c>
      <c r="P454" s="5" t="s">
        <v>49</v>
      </c>
      <c r="Q454" s="5" t="s">
        <v>50</v>
      </c>
      <c r="R454" s="5" t="s">
        <v>66</v>
      </c>
      <c r="S454" s="5" t="s">
        <v>67</v>
      </c>
      <c r="T454" s="5" t="s">
        <v>68</v>
      </c>
      <c r="U454" s="5" t="s">
        <v>69</v>
      </c>
      <c r="V454" s="5" t="s">
        <v>4</v>
      </c>
      <c r="W454" s="5" t="s">
        <v>5</v>
      </c>
      <c r="X454" s="5" t="s">
        <v>50</v>
      </c>
    </row>
    <row r="455" spans="3:29" x14ac:dyDescent="0.25">
      <c r="C455" s="14">
        <v>1</v>
      </c>
      <c r="D455" s="38">
        <v>1</v>
      </c>
      <c r="R455" s="13">
        <f>D455-E455</f>
        <v>1</v>
      </c>
      <c r="S455" s="13">
        <f>F455-G455</f>
        <v>0</v>
      </c>
      <c r="T455" s="13">
        <f>H455-I455</f>
        <v>0</v>
      </c>
      <c r="U455" s="13">
        <f>J455-K455</f>
        <v>0</v>
      </c>
      <c r="V455" s="13">
        <f>L455-M455</f>
        <v>0</v>
      </c>
      <c r="W455" s="13">
        <f>N455-O455</f>
        <v>0</v>
      </c>
      <c r="X455" s="20" t="b">
        <f>EXACT(Q455,P455)</f>
        <v>1</v>
      </c>
      <c r="Z455">
        <v>1</v>
      </c>
      <c r="AA455">
        <v>2</v>
      </c>
      <c r="AB455" s="18">
        <v>8.1788999999999994E-3</v>
      </c>
      <c r="AC455" s="18">
        <v>3.4861549999999998E-2</v>
      </c>
    </row>
    <row r="456" spans="3:29" x14ac:dyDescent="0.25">
      <c r="C456" s="14">
        <v>2</v>
      </c>
      <c r="D456" s="38">
        <v>1</v>
      </c>
      <c r="R456" s="13">
        <f t="shared" ref="R456:R519" si="260">D456-E456</f>
        <v>1</v>
      </c>
      <c r="S456" s="13">
        <f t="shared" ref="S456:S519" si="261">F456-G456</f>
        <v>0</v>
      </c>
      <c r="T456" s="13">
        <f t="shared" ref="T456:T519" si="262">H456-I456</f>
        <v>0</v>
      </c>
      <c r="U456" s="13">
        <f t="shared" ref="U456:U519" si="263">J456-K456</f>
        <v>0</v>
      </c>
      <c r="V456" s="13">
        <f t="shared" ref="V456:V519" si="264">L456-M456</f>
        <v>0</v>
      </c>
      <c r="W456" s="13">
        <f t="shared" ref="W456:W519" si="265">N456-O456</f>
        <v>0</v>
      </c>
      <c r="X456" t="b">
        <f t="shared" ref="X456:X519" si="266">EXACT(Q456,P456)</f>
        <v>1</v>
      </c>
      <c r="Z456">
        <v>0</v>
      </c>
      <c r="AB456" s="18"/>
      <c r="AC456" s="18"/>
    </row>
    <row r="457" spans="3:29" x14ac:dyDescent="0.25">
      <c r="C457" s="14">
        <v>3</v>
      </c>
      <c r="D457" s="38">
        <v>2</v>
      </c>
      <c r="R457" s="13">
        <f t="shared" si="260"/>
        <v>2</v>
      </c>
      <c r="S457" s="13">
        <f t="shared" si="261"/>
        <v>0</v>
      </c>
      <c r="T457" s="13">
        <f t="shared" si="262"/>
        <v>0</v>
      </c>
      <c r="U457" s="13">
        <f t="shared" si="263"/>
        <v>0</v>
      </c>
      <c r="V457" s="13">
        <f t="shared" si="264"/>
        <v>0</v>
      </c>
      <c r="W457" s="13">
        <f t="shared" si="265"/>
        <v>0</v>
      </c>
      <c r="X457" t="b">
        <f t="shared" si="266"/>
        <v>1</v>
      </c>
      <c r="Z457">
        <v>1</v>
      </c>
      <c r="AA457">
        <v>9</v>
      </c>
      <c r="AB457" s="18">
        <v>8.1788999999999994E-3</v>
      </c>
      <c r="AC457" s="18">
        <v>3.4861549999999998E-2</v>
      </c>
    </row>
    <row r="458" spans="3:29" x14ac:dyDescent="0.25">
      <c r="C458" s="14">
        <v>4</v>
      </c>
      <c r="D458" s="38">
        <v>2</v>
      </c>
      <c r="R458" s="13">
        <f t="shared" si="260"/>
        <v>2</v>
      </c>
      <c r="S458" s="13">
        <f t="shared" si="261"/>
        <v>0</v>
      </c>
      <c r="T458" s="13">
        <f t="shared" si="262"/>
        <v>0</v>
      </c>
      <c r="U458" s="13">
        <f t="shared" si="263"/>
        <v>0</v>
      </c>
      <c r="V458" s="13">
        <f t="shared" si="264"/>
        <v>0</v>
      </c>
      <c r="W458" s="13">
        <f t="shared" si="265"/>
        <v>0</v>
      </c>
      <c r="X458" t="b">
        <f t="shared" si="266"/>
        <v>1</v>
      </c>
      <c r="Z458">
        <v>0</v>
      </c>
      <c r="AB458" s="18"/>
      <c r="AC458" s="18"/>
    </row>
    <row r="459" spans="3:29" x14ac:dyDescent="0.25">
      <c r="C459" s="14">
        <v>5</v>
      </c>
      <c r="D459" s="38">
        <v>3</v>
      </c>
      <c r="R459" s="13">
        <f t="shared" si="260"/>
        <v>3</v>
      </c>
      <c r="S459" s="13">
        <f t="shared" si="261"/>
        <v>0</v>
      </c>
      <c r="T459" s="13">
        <f t="shared" si="262"/>
        <v>0</v>
      </c>
      <c r="U459" s="13">
        <f t="shared" si="263"/>
        <v>0</v>
      </c>
      <c r="V459" s="13">
        <f t="shared" si="264"/>
        <v>0</v>
      </c>
      <c r="W459" s="13">
        <f t="shared" si="265"/>
        <v>0</v>
      </c>
      <c r="X459" t="b">
        <f t="shared" si="266"/>
        <v>1</v>
      </c>
      <c r="Z459">
        <v>2</v>
      </c>
      <c r="AA459">
        <v>3</v>
      </c>
      <c r="AB459" s="18">
        <v>8.1788999999999994E-3</v>
      </c>
      <c r="AC459" s="18">
        <v>3.7795200000000001E-2</v>
      </c>
    </row>
    <row r="460" spans="3:29" x14ac:dyDescent="0.25">
      <c r="C460" s="14">
        <f>C459+1</f>
        <v>6</v>
      </c>
      <c r="D460" s="38">
        <v>3</v>
      </c>
      <c r="R460" s="13">
        <f t="shared" si="260"/>
        <v>3</v>
      </c>
      <c r="S460" s="13">
        <f t="shared" si="261"/>
        <v>0</v>
      </c>
      <c r="T460" s="13">
        <f t="shared" si="262"/>
        <v>0</v>
      </c>
      <c r="U460" s="13">
        <f t="shared" si="263"/>
        <v>0</v>
      </c>
      <c r="V460" s="13">
        <f t="shared" si="264"/>
        <v>0</v>
      </c>
      <c r="W460" s="13">
        <f t="shared" si="265"/>
        <v>0</v>
      </c>
      <c r="X460" t="b">
        <f t="shared" si="266"/>
        <v>1</v>
      </c>
      <c r="Z460">
        <v>0</v>
      </c>
      <c r="AB460" s="18"/>
      <c r="AC460" s="18"/>
    </row>
    <row r="461" spans="3:29" x14ac:dyDescent="0.25">
      <c r="C461" s="14">
        <f t="shared" ref="C461:C524" si="267">C460+1</f>
        <v>7</v>
      </c>
      <c r="D461" s="38">
        <v>4</v>
      </c>
      <c r="R461" s="13">
        <f t="shared" si="260"/>
        <v>4</v>
      </c>
      <c r="S461" s="13">
        <f t="shared" si="261"/>
        <v>0</v>
      </c>
      <c r="T461" s="13">
        <f t="shared" si="262"/>
        <v>0</v>
      </c>
      <c r="U461" s="13">
        <f t="shared" si="263"/>
        <v>0</v>
      </c>
      <c r="V461" s="13">
        <f t="shared" si="264"/>
        <v>0</v>
      </c>
      <c r="W461" s="13">
        <f t="shared" si="265"/>
        <v>0</v>
      </c>
      <c r="X461" t="b">
        <f t="shared" si="266"/>
        <v>1</v>
      </c>
      <c r="Z461">
        <v>2</v>
      </c>
      <c r="AA461">
        <v>10</v>
      </c>
      <c r="AB461" s="18">
        <v>9.2963999999999998E-3</v>
      </c>
      <c r="AC461" s="18">
        <v>3.4861549999999998E-2</v>
      </c>
    </row>
    <row r="462" spans="3:29" x14ac:dyDescent="0.25">
      <c r="C462" s="14">
        <f t="shared" si="267"/>
        <v>8</v>
      </c>
      <c r="D462" s="38">
        <v>4</v>
      </c>
      <c r="R462" s="13">
        <f t="shared" si="260"/>
        <v>4</v>
      </c>
      <c r="S462" s="13">
        <f t="shared" si="261"/>
        <v>0</v>
      </c>
      <c r="T462" s="13">
        <f t="shared" si="262"/>
        <v>0</v>
      </c>
      <c r="U462" s="13">
        <f t="shared" si="263"/>
        <v>0</v>
      </c>
      <c r="V462" s="13">
        <f t="shared" si="264"/>
        <v>0</v>
      </c>
      <c r="W462" s="13">
        <f t="shared" si="265"/>
        <v>0</v>
      </c>
      <c r="X462" t="b">
        <f t="shared" si="266"/>
        <v>1</v>
      </c>
      <c r="Z462">
        <v>0</v>
      </c>
      <c r="AB462" s="18"/>
      <c r="AC462" s="18"/>
    </row>
    <row r="463" spans="3:29" x14ac:dyDescent="0.25">
      <c r="C463" s="14">
        <f t="shared" si="267"/>
        <v>9</v>
      </c>
      <c r="D463" s="38">
        <v>5</v>
      </c>
      <c r="R463" s="13">
        <f t="shared" si="260"/>
        <v>5</v>
      </c>
      <c r="S463" s="13">
        <f t="shared" si="261"/>
        <v>0</v>
      </c>
      <c r="T463" s="13">
        <f t="shared" si="262"/>
        <v>0</v>
      </c>
      <c r="U463" s="13">
        <f t="shared" si="263"/>
        <v>0</v>
      </c>
      <c r="V463" s="13">
        <f t="shared" si="264"/>
        <v>0</v>
      </c>
      <c r="W463" s="13">
        <f t="shared" si="265"/>
        <v>0</v>
      </c>
      <c r="X463" t="b">
        <f t="shared" si="266"/>
        <v>1</v>
      </c>
      <c r="Z463">
        <v>3</v>
      </c>
      <c r="AA463">
        <v>4</v>
      </c>
      <c r="AB463" s="18">
        <v>8.1788999999999994E-3</v>
      </c>
      <c r="AC463" s="18">
        <v>3.4861549999999998E-2</v>
      </c>
    </row>
    <row r="464" spans="3:29" x14ac:dyDescent="0.25">
      <c r="C464" s="14">
        <f t="shared" si="267"/>
        <v>10</v>
      </c>
      <c r="D464" s="38">
        <v>5</v>
      </c>
      <c r="R464" s="13">
        <f t="shared" si="260"/>
        <v>5</v>
      </c>
      <c r="S464" s="13">
        <f t="shared" si="261"/>
        <v>0</v>
      </c>
      <c r="T464" s="13">
        <f t="shared" si="262"/>
        <v>0</v>
      </c>
      <c r="U464" s="13">
        <f t="shared" si="263"/>
        <v>0</v>
      </c>
      <c r="V464" s="13">
        <f t="shared" si="264"/>
        <v>0</v>
      </c>
      <c r="W464" s="13">
        <f t="shared" si="265"/>
        <v>0</v>
      </c>
      <c r="X464" t="b">
        <f t="shared" si="266"/>
        <v>1</v>
      </c>
      <c r="Z464">
        <v>0</v>
      </c>
      <c r="AB464" s="18"/>
      <c r="AC464" s="18"/>
    </row>
    <row r="465" spans="3:29" x14ac:dyDescent="0.25">
      <c r="C465" s="14">
        <f t="shared" si="267"/>
        <v>11</v>
      </c>
      <c r="D465" s="38">
        <v>6</v>
      </c>
      <c r="R465" s="13">
        <f t="shared" si="260"/>
        <v>6</v>
      </c>
      <c r="S465" s="13">
        <f t="shared" si="261"/>
        <v>0</v>
      </c>
      <c r="T465" s="13">
        <f t="shared" si="262"/>
        <v>0</v>
      </c>
      <c r="U465" s="13">
        <f t="shared" si="263"/>
        <v>0</v>
      </c>
      <c r="V465" s="13">
        <f t="shared" si="264"/>
        <v>0</v>
      </c>
      <c r="W465" s="13">
        <f t="shared" si="265"/>
        <v>0</v>
      </c>
      <c r="X465" t="b">
        <f t="shared" si="266"/>
        <v>1</v>
      </c>
      <c r="Z465">
        <v>3</v>
      </c>
      <c r="AA465">
        <v>11</v>
      </c>
      <c r="AB465" s="18">
        <v>9.2963999999999998E-3</v>
      </c>
      <c r="AC465" s="18">
        <v>3.4861549999999998E-2</v>
      </c>
    </row>
    <row r="466" spans="3:29" x14ac:dyDescent="0.25">
      <c r="C466" s="14">
        <f t="shared" si="267"/>
        <v>12</v>
      </c>
      <c r="D466" s="38">
        <v>6</v>
      </c>
      <c r="R466" s="13">
        <f t="shared" si="260"/>
        <v>6</v>
      </c>
      <c r="S466" s="13">
        <f t="shared" si="261"/>
        <v>0</v>
      </c>
      <c r="T466" s="13">
        <f t="shared" si="262"/>
        <v>0</v>
      </c>
      <c r="U466" s="13">
        <f t="shared" si="263"/>
        <v>0</v>
      </c>
      <c r="V466" s="13">
        <f t="shared" si="264"/>
        <v>0</v>
      </c>
      <c r="W466" s="13">
        <f t="shared" si="265"/>
        <v>0</v>
      </c>
      <c r="X466" t="b">
        <f t="shared" si="266"/>
        <v>1</v>
      </c>
      <c r="Z466">
        <v>0</v>
      </c>
      <c r="AB466" s="18"/>
      <c r="AC466" s="18"/>
    </row>
    <row r="467" spans="3:29" x14ac:dyDescent="0.25">
      <c r="C467" s="14">
        <f t="shared" si="267"/>
        <v>13</v>
      </c>
      <c r="D467" s="38">
        <v>7</v>
      </c>
      <c r="R467" s="13">
        <f t="shared" si="260"/>
        <v>7</v>
      </c>
      <c r="S467" s="13">
        <f t="shared" si="261"/>
        <v>0</v>
      </c>
      <c r="T467" s="13">
        <f t="shared" si="262"/>
        <v>0</v>
      </c>
      <c r="U467" s="13">
        <f t="shared" si="263"/>
        <v>0</v>
      </c>
      <c r="V467" s="13">
        <f t="shared" si="264"/>
        <v>0</v>
      </c>
      <c r="W467" s="13">
        <f t="shared" si="265"/>
        <v>0</v>
      </c>
      <c r="X467" t="b">
        <f t="shared" si="266"/>
        <v>1</v>
      </c>
      <c r="Z467">
        <v>4</v>
      </c>
      <c r="AA467">
        <v>5</v>
      </c>
      <c r="AB467" s="18">
        <v>3.1927900000000002E-2</v>
      </c>
      <c r="AC467" s="18">
        <v>3.1927900000000002E-2</v>
      </c>
    </row>
    <row r="468" spans="3:29" x14ac:dyDescent="0.25">
      <c r="C468" s="14">
        <f t="shared" si="267"/>
        <v>14</v>
      </c>
      <c r="D468" s="38">
        <v>7</v>
      </c>
      <c r="R468" s="13">
        <f t="shared" si="260"/>
        <v>7</v>
      </c>
      <c r="S468" s="13">
        <f t="shared" si="261"/>
        <v>0</v>
      </c>
      <c r="T468" s="13">
        <f t="shared" si="262"/>
        <v>0</v>
      </c>
      <c r="U468" s="13">
        <f t="shared" si="263"/>
        <v>0</v>
      </c>
      <c r="V468" s="13">
        <f t="shared" si="264"/>
        <v>0</v>
      </c>
      <c r="W468" s="13">
        <f t="shared" si="265"/>
        <v>0</v>
      </c>
      <c r="X468" t="b">
        <f t="shared" si="266"/>
        <v>1</v>
      </c>
      <c r="Z468">
        <v>0</v>
      </c>
      <c r="AB468" s="18"/>
      <c r="AC468" s="18"/>
    </row>
    <row r="469" spans="3:29" x14ac:dyDescent="0.25">
      <c r="C469" s="14">
        <f t="shared" si="267"/>
        <v>15</v>
      </c>
      <c r="D469" s="38">
        <v>8</v>
      </c>
      <c r="R469" s="13">
        <f t="shared" si="260"/>
        <v>8</v>
      </c>
      <c r="S469" s="13">
        <f t="shared" si="261"/>
        <v>0</v>
      </c>
      <c r="T469" s="13">
        <f t="shared" si="262"/>
        <v>0</v>
      </c>
      <c r="U469" s="13">
        <f t="shared" si="263"/>
        <v>0</v>
      </c>
      <c r="V469" s="13">
        <f t="shared" si="264"/>
        <v>0</v>
      </c>
      <c r="W469" s="13">
        <f t="shared" si="265"/>
        <v>0</v>
      </c>
      <c r="X469" t="b">
        <f t="shared" si="266"/>
        <v>1</v>
      </c>
      <c r="Z469">
        <v>4</v>
      </c>
      <c r="AA469">
        <v>12</v>
      </c>
      <c r="AB469" s="18">
        <v>8.1788999999999994E-3</v>
      </c>
      <c r="AC469" s="18">
        <v>3.4861549999999998E-2</v>
      </c>
    </row>
    <row r="470" spans="3:29" x14ac:dyDescent="0.25">
      <c r="C470" s="14">
        <f t="shared" si="267"/>
        <v>16</v>
      </c>
      <c r="D470" s="38">
        <v>8</v>
      </c>
      <c r="R470" s="13">
        <f t="shared" si="260"/>
        <v>8</v>
      </c>
      <c r="S470" s="13">
        <f t="shared" si="261"/>
        <v>0</v>
      </c>
      <c r="T470" s="13">
        <f t="shared" si="262"/>
        <v>0</v>
      </c>
      <c r="U470" s="13">
        <f t="shared" si="263"/>
        <v>0</v>
      </c>
      <c r="V470" s="13">
        <f t="shared" si="264"/>
        <v>0</v>
      </c>
      <c r="W470" s="13">
        <f t="shared" si="265"/>
        <v>0</v>
      </c>
      <c r="X470" t="b">
        <f t="shared" si="266"/>
        <v>1</v>
      </c>
      <c r="Z470">
        <v>0</v>
      </c>
      <c r="AB470" s="18"/>
      <c r="AC470" s="18"/>
    </row>
    <row r="471" spans="3:29" x14ac:dyDescent="0.25">
      <c r="C471" s="14">
        <f t="shared" si="267"/>
        <v>17</v>
      </c>
      <c r="D471" s="38">
        <v>9</v>
      </c>
      <c r="R471" s="13">
        <f t="shared" si="260"/>
        <v>9</v>
      </c>
      <c r="S471" s="13">
        <f t="shared" si="261"/>
        <v>0</v>
      </c>
      <c r="T471" s="13">
        <f t="shared" si="262"/>
        <v>0</v>
      </c>
      <c r="U471" s="13">
        <f t="shared" si="263"/>
        <v>0</v>
      </c>
      <c r="V471" s="13">
        <f t="shared" si="264"/>
        <v>0</v>
      </c>
      <c r="W471" s="13">
        <f t="shared" si="265"/>
        <v>0</v>
      </c>
      <c r="X471" t="b">
        <f t="shared" si="266"/>
        <v>1</v>
      </c>
      <c r="Z471">
        <v>5</v>
      </c>
      <c r="AA471">
        <v>6</v>
      </c>
      <c r="AB471" s="18">
        <v>8.1788999999999994E-3</v>
      </c>
      <c r="AC471" s="18">
        <v>3.4861549999999998E-2</v>
      </c>
    </row>
    <row r="472" spans="3:29" x14ac:dyDescent="0.25">
      <c r="C472" s="14">
        <f t="shared" si="267"/>
        <v>18</v>
      </c>
      <c r="D472" s="38">
        <v>10</v>
      </c>
      <c r="R472" s="13">
        <f t="shared" si="260"/>
        <v>10</v>
      </c>
      <c r="S472" s="13">
        <f t="shared" si="261"/>
        <v>0</v>
      </c>
      <c r="T472" s="13">
        <f t="shared" si="262"/>
        <v>0</v>
      </c>
      <c r="U472" s="13">
        <f t="shared" si="263"/>
        <v>0</v>
      </c>
      <c r="V472" s="13">
        <f t="shared" si="264"/>
        <v>0</v>
      </c>
      <c r="W472" s="13">
        <f t="shared" si="265"/>
        <v>0</v>
      </c>
      <c r="X472" t="b">
        <f t="shared" si="266"/>
        <v>1</v>
      </c>
      <c r="Z472">
        <v>0</v>
      </c>
      <c r="AB472" s="18"/>
      <c r="AC472" s="18"/>
    </row>
    <row r="473" spans="3:29" x14ac:dyDescent="0.25">
      <c r="C473" s="14">
        <f t="shared" si="267"/>
        <v>19</v>
      </c>
      <c r="D473" s="38">
        <v>10</v>
      </c>
      <c r="R473" s="13">
        <f t="shared" si="260"/>
        <v>10</v>
      </c>
      <c r="S473" s="13">
        <f t="shared" si="261"/>
        <v>0</v>
      </c>
      <c r="T473" s="13">
        <f t="shared" si="262"/>
        <v>0</v>
      </c>
      <c r="U473" s="13">
        <f t="shared" si="263"/>
        <v>0</v>
      </c>
      <c r="V473" s="13">
        <f t="shared" si="264"/>
        <v>0</v>
      </c>
      <c r="W473" s="13">
        <f t="shared" si="265"/>
        <v>0</v>
      </c>
      <c r="X473" t="b">
        <f t="shared" si="266"/>
        <v>1</v>
      </c>
      <c r="Z473">
        <v>5</v>
      </c>
      <c r="AA473">
        <v>13</v>
      </c>
      <c r="AB473" s="18">
        <v>8.1788999999999994E-3</v>
      </c>
      <c r="AC473" s="18">
        <v>3.4861549999999998E-2</v>
      </c>
    </row>
    <row r="474" spans="3:29" x14ac:dyDescent="0.25">
      <c r="C474" s="14">
        <f t="shared" si="267"/>
        <v>20</v>
      </c>
      <c r="D474" s="38">
        <f>D472+1</f>
        <v>11</v>
      </c>
      <c r="R474" s="13">
        <f t="shared" si="260"/>
        <v>11</v>
      </c>
      <c r="S474" s="13">
        <f t="shared" si="261"/>
        <v>0</v>
      </c>
      <c r="T474" s="13">
        <f t="shared" si="262"/>
        <v>0</v>
      </c>
      <c r="U474" s="13">
        <f t="shared" si="263"/>
        <v>0</v>
      </c>
      <c r="V474" s="13">
        <f t="shared" si="264"/>
        <v>0</v>
      </c>
      <c r="W474" s="13">
        <f t="shared" si="265"/>
        <v>0</v>
      </c>
      <c r="X474" t="b">
        <f t="shared" si="266"/>
        <v>1</v>
      </c>
      <c r="Z474">
        <v>0</v>
      </c>
      <c r="AB474" s="18"/>
      <c r="AC474" s="18"/>
    </row>
    <row r="475" spans="3:29" x14ac:dyDescent="0.25">
      <c r="C475" s="14">
        <f t="shared" si="267"/>
        <v>21</v>
      </c>
      <c r="D475" s="38">
        <f>D473+1</f>
        <v>11</v>
      </c>
      <c r="R475" s="13">
        <f t="shared" si="260"/>
        <v>11</v>
      </c>
      <c r="S475" s="13">
        <f t="shared" si="261"/>
        <v>0</v>
      </c>
      <c r="T475" s="13">
        <f t="shared" si="262"/>
        <v>0</v>
      </c>
      <c r="U475" s="13">
        <f t="shared" si="263"/>
        <v>0</v>
      </c>
      <c r="V475" s="13">
        <f t="shared" si="264"/>
        <v>0</v>
      </c>
      <c r="W475" s="13">
        <f t="shared" si="265"/>
        <v>0</v>
      </c>
      <c r="X475" t="b">
        <f t="shared" si="266"/>
        <v>1</v>
      </c>
      <c r="Z475">
        <v>6</v>
      </c>
      <c r="AA475">
        <v>7</v>
      </c>
      <c r="AB475" s="18">
        <v>8.1788999999999994E-3</v>
      </c>
      <c r="AC475" s="18">
        <v>3.7795200000000001E-2</v>
      </c>
    </row>
    <row r="476" spans="3:29" x14ac:dyDescent="0.25">
      <c r="C476" s="14">
        <f t="shared" si="267"/>
        <v>22</v>
      </c>
      <c r="D476" s="38">
        <f t="shared" ref="D476:D485" si="268">D474+1</f>
        <v>12</v>
      </c>
      <c r="R476" s="13">
        <f t="shared" si="260"/>
        <v>12</v>
      </c>
      <c r="S476" s="13">
        <f t="shared" si="261"/>
        <v>0</v>
      </c>
      <c r="T476" s="13">
        <f t="shared" si="262"/>
        <v>0</v>
      </c>
      <c r="U476" s="13">
        <f t="shared" si="263"/>
        <v>0</v>
      </c>
      <c r="V476" s="13">
        <f t="shared" si="264"/>
        <v>0</v>
      </c>
      <c r="W476" s="13">
        <f t="shared" si="265"/>
        <v>0</v>
      </c>
      <c r="X476" t="b">
        <f t="shared" si="266"/>
        <v>1</v>
      </c>
      <c r="Z476">
        <v>0</v>
      </c>
      <c r="AB476" s="18"/>
      <c r="AC476" s="18"/>
    </row>
    <row r="477" spans="3:29" x14ac:dyDescent="0.25">
      <c r="C477" s="14">
        <f t="shared" si="267"/>
        <v>23</v>
      </c>
      <c r="D477" s="38">
        <f t="shared" si="268"/>
        <v>12</v>
      </c>
      <c r="R477" s="13">
        <f t="shared" si="260"/>
        <v>12</v>
      </c>
      <c r="S477" s="13">
        <f t="shared" si="261"/>
        <v>0</v>
      </c>
      <c r="T477" s="13">
        <f t="shared" si="262"/>
        <v>0</v>
      </c>
      <c r="U477" s="13">
        <f t="shared" si="263"/>
        <v>0</v>
      </c>
      <c r="V477" s="13">
        <f t="shared" si="264"/>
        <v>0</v>
      </c>
      <c r="W477" s="13">
        <f t="shared" si="265"/>
        <v>0</v>
      </c>
      <c r="X477" t="b">
        <f t="shared" si="266"/>
        <v>1</v>
      </c>
      <c r="Z477">
        <v>6</v>
      </c>
      <c r="AA477">
        <v>14</v>
      </c>
      <c r="AB477" s="18">
        <v>9.2963999999999998E-3</v>
      </c>
      <c r="AC477" s="18">
        <v>3.4861549999999998E-2</v>
      </c>
    </row>
    <row r="478" spans="3:29" x14ac:dyDescent="0.25">
      <c r="C478" s="14">
        <f t="shared" si="267"/>
        <v>24</v>
      </c>
      <c r="D478" s="38">
        <f t="shared" si="268"/>
        <v>13</v>
      </c>
      <c r="R478" s="13">
        <f t="shared" si="260"/>
        <v>13</v>
      </c>
      <c r="S478" s="13">
        <f t="shared" si="261"/>
        <v>0</v>
      </c>
      <c r="T478" s="13">
        <f t="shared" si="262"/>
        <v>0</v>
      </c>
      <c r="U478" s="13">
        <f t="shared" si="263"/>
        <v>0</v>
      </c>
      <c r="V478" s="13">
        <f t="shared" si="264"/>
        <v>0</v>
      </c>
      <c r="W478" s="13">
        <f t="shared" si="265"/>
        <v>0</v>
      </c>
      <c r="X478" t="b">
        <f t="shared" si="266"/>
        <v>1</v>
      </c>
      <c r="Z478">
        <v>0</v>
      </c>
      <c r="AB478" s="18"/>
      <c r="AC478" s="18"/>
    </row>
    <row r="479" spans="3:29" x14ac:dyDescent="0.25">
      <c r="C479" s="14">
        <f t="shared" si="267"/>
        <v>25</v>
      </c>
      <c r="D479" s="38">
        <f t="shared" si="268"/>
        <v>13</v>
      </c>
      <c r="R479" s="13">
        <f t="shared" si="260"/>
        <v>13</v>
      </c>
      <c r="S479" s="13">
        <f t="shared" si="261"/>
        <v>0</v>
      </c>
      <c r="T479" s="13">
        <f t="shared" si="262"/>
        <v>0</v>
      </c>
      <c r="U479" s="13">
        <f t="shared" si="263"/>
        <v>0</v>
      </c>
      <c r="V479" s="13">
        <f t="shared" si="264"/>
        <v>0</v>
      </c>
      <c r="W479" s="13">
        <f t="shared" si="265"/>
        <v>0</v>
      </c>
      <c r="X479" t="b">
        <f t="shared" si="266"/>
        <v>1</v>
      </c>
      <c r="Z479">
        <v>7</v>
      </c>
      <c r="AA479">
        <v>8</v>
      </c>
      <c r="AB479" s="18">
        <v>8.1788999999999994E-3</v>
      </c>
      <c r="AC479" s="18">
        <v>3.4861549999999998E-2</v>
      </c>
    </row>
    <row r="480" spans="3:29" x14ac:dyDescent="0.25">
      <c r="C480" s="14">
        <f t="shared" si="267"/>
        <v>26</v>
      </c>
      <c r="D480" s="38">
        <f t="shared" si="268"/>
        <v>14</v>
      </c>
      <c r="R480" s="13">
        <f t="shared" si="260"/>
        <v>14</v>
      </c>
      <c r="S480" s="13">
        <f t="shared" si="261"/>
        <v>0</v>
      </c>
      <c r="T480" s="13">
        <f t="shared" si="262"/>
        <v>0</v>
      </c>
      <c r="U480" s="13">
        <f t="shared" si="263"/>
        <v>0</v>
      </c>
      <c r="V480" s="13">
        <f t="shared" si="264"/>
        <v>0</v>
      </c>
      <c r="W480" s="13">
        <f t="shared" si="265"/>
        <v>0</v>
      </c>
      <c r="X480" t="b">
        <f t="shared" si="266"/>
        <v>1</v>
      </c>
      <c r="Z480">
        <v>0</v>
      </c>
      <c r="AB480" s="18"/>
      <c r="AC480" s="18"/>
    </row>
    <row r="481" spans="3:29" x14ac:dyDescent="0.25">
      <c r="C481" s="14">
        <f t="shared" si="267"/>
        <v>27</v>
      </c>
      <c r="D481" s="38">
        <f t="shared" si="268"/>
        <v>14</v>
      </c>
      <c r="R481" s="13">
        <f t="shared" si="260"/>
        <v>14</v>
      </c>
      <c r="S481" s="13">
        <f t="shared" si="261"/>
        <v>0</v>
      </c>
      <c r="T481" s="13">
        <f t="shared" si="262"/>
        <v>0</v>
      </c>
      <c r="U481" s="13">
        <f t="shared" si="263"/>
        <v>0</v>
      </c>
      <c r="V481" s="13">
        <f t="shared" si="264"/>
        <v>0</v>
      </c>
      <c r="W481" s="13">
        <f t="shared" si="265"/>
        <v>0</v>
      </c>
      <c r="X481" t="b">
        <f t="shared" si="266"/>
        <v>1</v>
      </c>
      <c r="Z481">
        <v>7</v>
      </c>
      <c r="AA481">
        <v>15</v>
      </c>
      <c r="AB481" s="18">
        <v>9.2963999999999998E-3</v>
      </c>
      <c r="AC481" s="18">
        <v>3.4861549999999998E-2</v>
      </c>
    </row>
    <row r="482" spans="3:29" x14ac:dyDescent="0.25">
      <c r="C482" s="14">
        <f t="shared" si="267"/>
        <v>28</v>
      </c>
      <c r="D482" s="38">
        <f t="shared" si="268"/>
        <v>15</v>
      </c>
      <c r="R482" s="13">
        <f t="shared" si="260"/>
        <v>15</v>
      </c>
      <c r="S482" s="13">
        <f t="shared" si="261"/>
        <v>0</v>
      </c>
      <c r="T482" s="13">
        <f t="shared" si="262"/>
        <v>0</v>
      </c>
      <c r="U482" s="13">
        <f t="shared" si="263"/>
        <v>0</v>
      </c>
      <c r="V482" s="13">
        <f t="shared" si="264"/>
        <v>0</v>
      </c>
      <c r="W482" s="13">
        <f t="shared" si="265"/>
        <v>0</v>
      </c>
      <c r="X482" t="b">
        <f t="shared" si="266"/>
        <v>1</v>
      </c>
      <c r="Z482">
        <v>0</v>
      </c>
      <c r="AB482" s="18"/>
      <c r="AC482" s="18"/>
    </row>
    <row r="483" spans="3:29" x14ac:dyDescent="0.25">
      <c r="C483" s="14">
        <f t="shared" si="267"/>
        <v>29</v>
      </c>
      <c r="D483" s="38">
        <f t="shared" si="268"/>
        <v>15</v>
      </c>
      <c r="R483" s="13">
        <f t="shared" si="260"/>
        <v>15</v>
      </c>
      <c r="S483" s="13">
        <f t="shared" si="261"/>
        <v>0</v>
      </c>
      <c r="T483" s="13">
        <f t="shared" si="262"/>
        <v>0</v>
      </c>
      <c r="U483" s="13">
        <f t="shared" si="263"/>
        <v>0</v>
      </c>
      <c r="V483" s="13">
        <f t="shared" si="264"/>
        <v>0</v>
      </c>
      <c r="W483" s="13">
        <f t="shared" si="265"/>
        <v>0</v>
      </c>
      <c r="X483" t="b">
        <f t="shared" si="266"/>
        <v>1</v>
      </c>
      <c r="Z483">
        <v>8</v>
      </c>
      <c r="AA483">
        <v>16</v>
      </c>
      <c r="AB483" s="18">
        <v>8.1788999999999994E-3</v>
      </c>
      <c r="AC483" s="18">
        <v>3.4861549999999998E-2</v>
      </c>
    </row>
    <row r="484" spans="3:29" x14ac:dyDescent="0.25">
      <c r="C484" s="14">
        <f t="shared" si="267"/>
        <v>30</v>
      </c>
      <c r="D484" s="38">
        <f t="shared" si="268"/>
        <v>16</v>
      </c>
      <c r="R484" s="13">
        <f t="shared" si="260"/>
        <v>16</v>
      </c>
      <c r="S484" s="13">
        <f t="shared" si="261"/>
        <v>0</v>
      </c>
      <c r="T484" s="13">
        <f t="shared" si="262"/>
        <v>0</v>
      </c>
      <c r="U484" s="13">
        <f t="shared" si="263"/>
        <v>0</v>
      </c>
      <c r="V484" s="13">
        <f t="shared" si="264"/>
        <v>0</v>
      </c>
      <c r="W484" s="13">
        <f t="shared" si="265"/>
        <v>0</v>
      </c>
      <c r="X484" t="b">
        <f t="shared" si="266"/>
        <v>1</v>
      </c>
      <c r="Z484">
        <v>0</v>
      </c>
      <c r="AB484" s="18"/>
      <c r="AC484" s="18"/>
    </row>
    <row r="485" spans="3:29" x14ac:dyDescent="0.25">
      <c r="C485" s="14">
        <f t="shared" si="267"/>
        <v>31</v>
      </c>
      <c r="D485" s="38">
        <f t="shared" si="268"/>
        <v>16</v>
      </c>
      <c r="R485" s="13">
        <f t="shared" si="260"/>
        <v>16</v>
      </c>
      <c r="S485" s="13">
        <f t="shared" si="261"/>
        <v>0</v>
      </c>
      <c r="T485" s="13">
        <f t="shared" si="262"/>
        <v>0</v>
      </c>
      <c r="U485" s="13">
        <f t="shared" si="263"/>
        <v>0</v>
      </c>
      <c r="V485" s="13">
        <f t="shared" si="264"/>
        <v>0</v>
      </c>
      <c r="W485" s="13">
        <f t="shared" si="265"/>
        <v>0</v>
      </c>
      <c r="X485" t="b">
        <f t="shared" si="266"/>
        <v>1</v>
      </c>
      <c r="Z485">
        <v>9</v>
      </c>
      <c r="AA485">
        <v>10</v>
      </c>
      <c r="AB485" s="18">
        <v>9.2963999999999998E-3</v>
      </c>
      <c r="AC485" s="18">
        <v>3.4861549999999998E-2</v>
      </c>
    </row>
    <row r="486" spans="3:29" x14ac:dyDescent="0.25">
      <c r="C486" s="14">
        <f t="shared" si="267"/>
        <v>32</v>
      </c>
      <c r="D486" s="38">
        <f>D484+1</f>
        <v>17</v>
      </c>
      <c r="R486" s="13">
        <f t="shared" si="260"/>
        <v>17</v>
      </c>
      <c r="S486" s="13">
        <f t="shared" si="261"/>
        <v>0</v>
      </c>
      <c r="T486" s="13">
        <f t="shared" si="262"/>
        <v>0</v>
      </c>
      <c r="U486" s="13">
        <f t="shared" si="263"/>
        <v>0</v>
      </c>
      <c r="V486" s="13">
        <f t="shared" si="264"/>
        <v>0</v>
      </c>
      <c r="W486" s="13">
        <f t="shared" si="265"/>
        <v>0</v>
      </c>
      <c r="X486" t="b">
        <f t="shared" si="266"/>
        <v>1</v>
      </c>
      <c r="Z486">
        <v>0</v>
      </c>
      <c r="AB486" s="18"/>
      <c r="AC486" s="18"/>
    </row>
    <row r="487" spans="3:29" x14ac:dyDescent="0.25">
      <c r="C487" s="14">
        <f t="shared" si="267"/>
        <v>33</v>
      </c>
      <c r="D487" s="38">
        <f>D485+1</f>
        <v>17</v>
      </c>
      <c r="R487" s="13">
        <f t="shared" si="260"/>
        <v>17</v>
      </c>
      <c r="S487" s="13">
        <f t="shared" si="261"/>
        <v>0</v>
      </c>
      <c r="T487" s="13">
        <f t="shared" si="262"/>
        <v>0</v>
      </c>
      <c r="U487" s="13">
        <f t="shared" si="263"/>
        <v>0</v>
      </c>
      <c r="V487" s="13">
        <f t="shared" si="264"/>
        <v>0</v>
      </c>
      <c r="W487" s="13">
        <f t="shared" si="265"/>
        <v>0</v>
      </c>
      <c r="X487" t="b">
        <f t="shared" si="266"/>
        <v>1</v>
      </c>
      <c r="Z487">
        <v>9</v>
      </c>
      <c r="AA487">
        <v>17</v>
      </c>
      <c r="AB487" s="18">
        <v>8.1788999999999994E-3</v>
      </c>
      <c r="AC487" s="18">
        <v>3.7795200000000001E-2</v>
      </c>
    </row>
    <row r="488" spans="3:29" x14ac:dyDescent="0.25">
      <c r="C488" s="14">
        <f t="shared" si="267"/>
        <v>34</v>
      </c>
      <c r="D488" s="38">
        <v>18</v>
      </c>
      <c r="R488" s="13">
        <f t="shared" si="260"/>
        <v>18</v>
      </c>
      <c r="S488" s="13">
        <f t="shared" si="261"/>
        <v>0</v>
      </c>
      <c r="T488" s="13">
        <f t="shared" si="262"/>
        <v>0</v>
      </c>
      <c r="U488" s="13">
        <f t="shared" si="263"/>
        <v>0</v>
      </c>
      <c r="V488" s="13">
        <f t="shared" si="264"/>
        <v>0</v>
      </c>
      <c r="W488" s="13">
        <f t="shared" si="265"/>
        <v>0</v>
      </c>
      <c r="X488" t="b">
        <f t="shared" si="266"/>
        <v>1</v>
      </c>
      <c r="Z488">
        <v>0</v>
      </c>
      <c r="AB488" s="18"/>
      <c r="AC488" s="18"/>
    </row>
    <row r="489" spans="3:29" x14ac:dyDescent="0.25">
      <c r="C489" s="14">
        <f t="shared" si="267"/>
        <v>35</v>
      </c>
      <c r="R489" s="13">
        <f t="shared" si="260"/>
        <v>0</v>
      </c>
      <c r="S489" s="13">
        <f t="shared" si="261"/>
        <v>0</v>
      </c>
      <c r="T489" s="13">
        <f t="shared" si="262"/>
        <v>0</v>
      </c>
      <c r="U489" s="13">
        <f t="shared" si="263"/>
        <v>0</v>
      </c>
      <c r="V489" s="13">
        <f t="shared" si="264"/>
        <v>0</v>
      </c>
      <c r="W489" s="13">
        <f t="shared" si="265"/>
        <v>0</v>
      </c>
      <c r="X489" t="b">
        <f t="shared" si="266"/>
        <v>1</v>
      </c>
      <c r="Z489">
        <v>10</v>
      </c>
      <c r="AA489">
        <v>11</v>
      </c>
      <c r="AB489" s="18">
        <v>9.2963999999999998E-3</v>
      </c>
      <c r="AC489" s="18">
        <v>3.7795200000000001E-2</v>
      </c>
    </row>
    <row r="490" spans="3:29" x14ac:dyDescent="0.25">
      <c r="C490" s="14">
        <f t="shared" si="267"/>
        <v>36</v>
      </c>
      <c r="R490" s="13">
        <f t="shared" si="260"/>
        <v>0</v>
      </c>
      <c r="S490" s="13">
        <f t="shared" si="261"/>
        <v>0</v>
      </c>
      <c r="T490" s="13">
        <f t="shared" si="262"/>
        <v>0</v>
      </c>
      <c r="U490" s="13">
        <f t="shared" si="263"/>
        <v>0</v>
      </c>
      <c r="V490" s="13">
        <f t="shared" si="264"/>
        <v>0</v>
      </c>
      <c r="W490" s="13">
        <f t="shared" si="265"/>
        <v>0</v>
      </c>
      <c r="X490" t="b">
        <f t="shared" si="266"/>
        <v>1</v>
      </c>
      <c r="Z490">
        <v>0</v>
      </c>
      <c r="AB490" s="18"/>
      <c r="AC490" s="18"/>
    </row>
    <row r="491" spans="3:29" x14ac:dyDescent="0.25">
      <c r="C491" s="14">
        <f t="shared" si="267"/>
        <v>37</v>
      </c>
      <c r="R491" s="13">
        <f t="shared" si="260"/>
        <v>0</v>
      </c>
      <c r="S491" s="13">
        <f t="shared" si="261"/>
        <v>0</v>
      </c>
      <c r="T491" s="13">
        <f t="shared" si="262"/>
        <v>0</v>
      </c>
      <c r="U491" s="13">
        <f t="shared" si="263"/>
        <v>0</v>
      </c>
      <c r="V491" s="13">
        <f t="shared" si="264"/>
        <v>0</v>
      </c>
      <c r="W491" s="13">
        <f t="shared" si="265"/>
        <v>0</v>
      </c>
      <c r="X491" t="b">
        <f t="shared" si="266"/>
        <v>1</v>
      </c>
      <c r="Z491">
        <v>10</v>
      </c>
      <c r="AA491">
        <v>18</v>
      </c>
      <c r="AB491" s="18">
        <v>9.2963999999999998E-3</v>
      </c>
      <c r="AC491" s="18">
        <v>3.7795200000000001E-2</v>
      </c>
    </row>
    <row r="492" spans="3:29" x14ac:dyDescent="0.25">
      <c r="C492" s="14">
        <f t="shared" si="267"/>
        <v>38</v>
      </c>
      <c r="R492" s="13">
        <f t="shared" si="260"/>
        <v>0</v>
      </c>
      <c r="S492" s="13">
        <f t="shared" si="261"/>
        <v>0</v>
      </c>
      <c r="T492" s="13">
        <f t="shared" si="262"/>
        <v>0</v>
      </c>
      <c r="U492" s="13">
        <f t="shared" si="263"/>
        <v>0</v>
      </c>
      <c r="V492" s="13">
        <f t="shared" si="264"/>
        <v>0</v>
      </c>
      <c r="W492" s="13">
        <f t="shared" si="265"/>
        <v>0</v>
      </c>
      <c r="X492" t="b">
        <f t="shared" si="266"/>
        <v>1</v>
      </c>
      <c r="Z492">
        <v>0</v>
      </c>
      <c r="AB492" s="18"/>
      <c r="AC492" s="18"/>
    </row>
    <row r="493" spans="3:29" x14ac:dyDescent="0.25">
      <c r="C493" s="14">
        <f t="shared" si="267"/>
        <v>39</v>
      </c>
      <c r="R493" s="13">
        <f t="shared" si="260"/>
        <v>0</v>
      </c>
      <c r="S493" s="13">
        <f t="shared" si="261"/>
        <v>0</v>
      </c>
      <c r="T493" s="13">
        <f t="shared" si="262"/>
        <v>0</v>
      </c>
      <c r="U493" s="13">
        <f t="shared" si="263"/>
        <v>0</v>
      </c>
      <c r="V493" s="13">
        <f t="shared" si="264"/>
        <v>0</v>
      </c>
      <c r="W493" s="13">
        <f t="shared" si="265"/>
        <v>0</v>
      </c>
      <c r="X493" t="b">
        <f t="shared" si="266"/>
        <v>1</v>
      </c>
      <c r="Z493">
        <v>11</v>
      </c>
      <c r="AA493">
        <v>12</v>
      </c>
      <c r="AB493" s="18">
        <v>9.2963999999999998E-3</v>
      </c>
      <c r="AC493" s="18">
        <v>3.4861549999999998E-2</v>
      </c>
    </row>
    <row r="494" spans="3:29" x14ac:dyDescent="0.25">
      <c r="C494" s="14">
        <f t="shared" si="267"/>
        <v>40</v>
      </c>
      <c r="R494" s="13">
        <f t="shared" si="260"/>
        <v>0</v>
      </c>
      <c r="S494" s="13">
        <f t="shared" si="261"/>
        <v>0</v>
      </c>
      <c r="T494" s="13">
        <f t="shared" si="262"/>
        <v>0</v>
      </c>
      <c r="U494" s="13">
        <f t="shared" si="263"/>
        <v>0</v>
      </c>
      <c r="V494" s="13">
        <f t="shared" si="264"/>
        <v>0</v>
      </c>
      <c r="W494" s="13">
        <f t="shared" si="265"/>
        <v>0</v>
      </c>
      <c r="X494" t="b">
        <f t="shared" si="266"/>
        <v>1</v>
      </c>
      <c r="Z494">
        <v>0</v>
      </c>
      <c r="AB494" s="18"/>
      <c r="AC494" s="18"/>
    </row>
    <row r="495" spans="3:29" x14ac:dyDescent="0.25">
      <c r="C495" s="14">
        <f t="shared" si="267"/>
        <v>41</v>
      </c>
      <c r="R495" s="13">
        <f t="shared" si="260"/>
        <v>0</v>
      </c>
      <c r="S495" s="13">
        <f t="shared" si="261"/>
        <v>0</v>
      </c>
      <c r="T495" s="13">
        <f t="shared" si="262"/>
        <v>0</v>
      </c>
      <c r="U495" s="13">
        <f t="shared" si="263"/>
        <v>0</v>
      </c>
      <c r="V495" s="13">
        <f t="shared" si="264"/>
        <v>0</v>
      </c>
      <c r="W495" s="13">
        <f t="shared" si="265"/>
        <v>0</v>
      </c>
      <c r="X495" t="b">
        <f t="shared" si="266"/>
        <v>1</v>
      </c>
      <c r="Z495">
        <v>11</v>
      </c>
      <c r="AA495">
        <v>19</v>
      </c>
      <c r="AB495" s="18">
        <v>9.2963999999999998E-3</v>
      </c>
      <c r="AC495" s="18">
        <v>3.7795200000000001E-2</v>
      </c>
    </row>
    <row r="496" spans="3:29" x14ac:dyDescent="0.25">
      <c r="C496" s="14">
        <f t="shared" si="267"/>
        <v>42</v>
      </c>
      <c r="R496" s="13">
        <f t="shared" si="260"/>
        <v>0</v>
      </c>
      <c r="S496" s="13">
        <f t="shared" si="261"/>
        <v>0</v>
      </c>
      <c r="T496" s="13">
        <f t="shared" si="262"/>
        <v>0</v>
      </c>
      <c r="U496" s="13">
        <f t="shared" si="263"/>
        <v>0</v>
      </c>
      <c r="V496" s="13">
        <f t="shared" si="264"/>
        <v>0</v>
      </c>
      <c r="W496" s="13">
        <f t="shared" si="265"/>
        <v>0</v>
      </c>
      <c r="X496" t="b">
        <f t="shared" si="266"/>
        <v>1</v>
      </c>
      <c r="Z496">
        <v>0</v>
      </c>
      <c r="AB496" s="18"/>
      <c r="AC496" s="18"/>
    </row>
    <row r="497" spans="3:29" x14ac:dyDescent="0.25">
      <c r="C497" s="14">
        <f t="shared" si="267"/>
        <v>43</v>
      </c>
      <c r="R497" s="13">
        <f t="shared" si="260"/>
        <v>0</v>
      </c>
      <c r="S497" s="13">
        <f t="shared" si="261"/>
        <v>0</v>
      </c>
      <c r="T497" s="13">
        <f t="shared" si="262"/>
        <v>0</v>
      </c>
      <c r="U497" s="13">
        <f t="shared" si="263"/>
        <v>0</v>
      </c>
      <c r="V497" s="13">
        <f t="shared" si="264"/>
        <v>0</v>
      </c>
      <c r="W497" s="13">
        <f t="shared" si="265"/>
        <v>0</v>
      </c>
      <c r="X497" t="b">
        <f t="shared" si="266"/>
        <v>1</v>
      </c>
      <c r="Z497">
        <v>12</v>
      </c>
      <c r="AA497">
        <v>13</v>
      </c>
      <c r="AB497" s="18">
        <v>3.7795200000000001E-2</v>
      </c>
      <c r="AC497" s="18">
        <v>3.1927900000000002E-2</v>
      </c>
    </row>
    <row r="498" spans="3:29" x14ac:dyDescent="0.25">
      <c r="C498" s="14">
        <f t="shared" si="267"/>
        <v>44</v>
      </c>
      <c r="R498" s="13">
        <f t="shared" si="260"/>
        <v>0</v>
      </c>
      <c r="S498" s="13">
        <f t="shared" si="261"/>
        <v>0</v>
      </c>
      <c r="T498" s="13">
        <f t="shared" si="262"/>
        <v>0</v>
      </c>
      <c r="U498" s="13">
        <f t="shared" si="263"/>
        <v>0</v>
      </c>
      <c r="V498" s="13">
        <f t="shared" si="264"/>
        <v>0</v>
      </c>
      <c r="W498" s="13">
        <f t="shared" si="265"/>
        <v>0</v>
      </c>
      <c r="X498" t="b">
        <f t="shared" si="266"/>
        <v>1</v>
      </c>
      <c r="Z498">
        <v>0</v>
      </c>
      <c r="AB498" s="18"/>
      <c r="AC498" s="18"/>
    </row>
    <row r="499" spans="3:29" x14ac:dyDescent="0.25">
      <c r="C499" s="14">
        <f t="shared" si="267"/>
        <v>45</v>
      </c>
      <c r="R499" s="13">
        <f t="shared" si="260"/>
        <v>0</v>
      </c>
      <c r="S499" s="13">
        <f t="shared" si="261"/>
        <v>0</v>
      </c>
      <c r="T499" s="13">
        <f t="shared" si="262"/>
        <v>0</v>
      </c>
      <c r="U499" s="13">
        <f t="shared" si="263"/>
        <v>0</v>
      </c>
      <c r="V499" s="13">
        <f t="shared" si="264"/>
        <v>0</v>
      </c>
      <c r="W499" s="13">
        <f t="shared" si="265"/>
        <v>0</v>
      </c>
      <c r="X499" t="b">
        <f t="shared" si="266"/>
        <v>1</v>
      </c>
      <c r="Z499">
        <v>12</v>
      </c>
      <c r="AA499">
        <v>20</v>
      </c>
      <c r="AB499" s="18">
        <v>8.1788999999999994E-3</v>
      </c>
      <c r="AC499" s="18">
        <v>3.7795200000000001E-2</v>
      </c>
    </row>
    <row r="500" spans="3:29" x14ac:dyDescent="0.25">
      <c r="C500" s="14">
        <f t="shared" si="267"/>
        <v>46</v>
      </c>
      <c r="R500" s="13">
        <f t="shared" si="260"/>
        <v>0</v>
      </c>
      <c r="S500" s="13">
        <f t="shared" si="261"/>
        <v>0</v>
      </c>
      <c r="T500" s="13">
        <f t="shared" si="262"/>
        <v>0</v>
      </c>
      <c r="U500" s="13">
        <f t="shared" si="263"/>
        <v>0</v>
      </c>
      <c r="V500" s="13">
        <f t="shared" si="264"/>
        <v>0</v>
      </c>
      <c r="W500" s="13">
        <f t="shared" si="265"/>
        <v>0</v>
      </c>
      <c r="X500" t="b">
        <f t="shared" si="266"/>
        <v>1</v>
      </c>
      <c r="Z500">
        <v>0</v>
      </c>
      <c r="AB500" s="18"/>
      <c r="AC500" s="18"/>
    </row>
    <row r="501" spans="3:29" x14ac:dyDescent="0.25">
      <c r="C501" s="14">
        <f t="shared" si="267"/>
        <v>47</v>
      </c>
      <c r="R501" s="13">
        <f t="shared" si="260"/>
        <v>0</v>
      </c>
      <c r="S501" s="13">
        <f t="shared" si="261"/>
        <v>0</v>
      </c>
      <c r="T501" s="13">
        <f t="shared" si="262"/>
        <v>0</v>
      </c>
      <c r="U501" s="13">
        <f t="shared" si="263"/>
        <v>0</v>
      </c>
      <c r="V501" s="13">
        <f t="shared" si="264"/>
        <v>0</v>
      </c>
      <c r="W501" s="13">
        <f t="shared" si="265"/>
        <v>0</v>
      </c>
      <c r="X501" t="b">
        <f t="shared" si="266"/>
        <v>1</v>
      </c>
      <c r="Z501">
        <v>13</v>
      </c>
      <c r="AA501">
        <v>14</v>
      </c>
      <c r="AB501" s="18">
        <v>9.2963999999999998E-3</v>
      </c>
      <c r="AC501" s="18">
        <v>3.4861549999999998E-2</v>
      </c>
    </row>
    <row r="502" spans="3:29" x14ac:dyDescent="0.25">
      <c r="C502" s="14">
        <f t="shared" si="267"/>
        <v>48</v>
      </c>
      <c r="R502" s="13">
        <f t="shared" si="260"/>
        <v>0</v>
      </c>
      <c r="S502" s="13">
        <f t="shared" si="261"/>
        <v>0</v>
      </c>
      <c r="T502" s="13">
        <f t="shared" si="262"/>
        <v>0</v>
      </c>
      <c r="U502" s="13">
        <f t="shared" si="263"/>
        <v>0</v>
      </c>
      <c r="V502" s="13">
        <f t="shared" si="264"/>
        <v>0</v>
      </c>
      <c r="W502" s="13">
        <f t="shared" si="265"/>
        <v>0</v>
      </c>
      <c r="X502" t="b">
        <f t="shared" si="266"/>
        <v>1</v>
      </c>
      <c r="Z502">
        <v>0</v>
      </c>
      <c r="AB502" s="18"/>
      <c r="AC502" s="18"/>
    </row>
    <row r="503" spans="3:29" x14ac:dyDescent="0.25">
      <c r="C503" s="14">
        <f t="shared" si="267"/>
        <v>49</v>
      </c>
      <c r="R503" s="13">
        <f t="shared" si="260"/>
        <v>0</v>
      </c>
      <c r="S503" s="13">
        <f t="shared" si="261"/>
        <v>0</v>
      </c>
      <c r="T503" s="13">
        <f t="shared" si="262"/>
        <v>0</v>
      </c>
      <c r="U503" s="13">
        <f t="shared" si="263"/>
        <v>0</v>
      </c>
      <c r="V503" s="13">
        <f t="shared" si="264"/>
        <v>0</v>
      </c>
      <c r="W503" s="13">
        <f t="shared" si="265"/>
        <v>0</v>
      </c>
      <c r="X503" t="b">
        <f t="shared" si="266"/>
        <v>1</v>
      </c>
      <c r="Z503">
        <v>13</v>
      </c>
      <c r="AA503">
        <v>21</v>
      </c>
      <c r="AB503" s="18">
        <v>8.1788999999999994E-3</v>
      </c>
      <c r="AC503" s="18">
        <v>3.7795200000000001E-2</v>
      </c>
    </row>
    <row r="504" spans="3:29" x14ac:dyDescent="0.25">
      <c r="C504" s="14">
        <f t="shared" si="267"/>
        <v>50</v>
      </c>
      <c r="R504" s="13">
        <f t="shared" si="260"/>
        <v>0</v>
      </c>
      <c r="S504" s="13">
        <f t="shared" si="261"/>
        <v>0</v>
      </c>
      <c r="T504" s="13">
        <f t="shared" si="262"/>
        <v>0</v>
      </c>
      <c r="U504" s="13">
        <f t="shared" si="263"/>
        <v>0</v>
      </c>
      <c r="V504" s="13">
        <f t="shared" si="264"/>
        <v>0</v>
      </c>
      <c r="W504" s="13">
        <f t="shared" si="265"/>
        <v>0</v>
      </c>
      <c r="X504" t="b">
        <f t="shared" si="266"/>
        <v>1</v>
      </c>
      <c r="Z504">
        <v>0</v>
      </c>
      <c r="AB504" s="18"/>
      <c r="AC504" s="18"/>
    </row>
    <row r="505" spans="3:29" x14ac:dyDescent="0.25">
      <c r="C505" s="14">
        <f t="shared" si="267"/>
        <v>51</v>
      </c>
      <c r="R505" s="13">
        <f t="shared" si="260"/>
        <v>0</v>
      </c>
      <c r="S505" s="13">
        <f t="shared" si="261"/>
        <v>0</v>
      </c>
      <c r="T505" s="13">
        <f t="shared" si="262"/>
        <v>0</v>
      </c>
      <c r="U505" s="13">
        <f t="shared" si="263"/>
        <v>0</v>
      </c>
      <c r="V505" s="13">
        <f t="shared" si="264"/>
        <v>0</v>
      </c>
      <c r="W505" s="13">
        <f t="shared" si="265"/>
        <v>0</v>
      </c>
      <c r="X505" t="b">
        <f t="shared" si="266"/>
        <v>1</v>
      </c>
      <c r="Z505">
        <v>14</v>
      </c>
      <c r="AA505">
        <v>15</v>
      </c>
      <c r="AB505" s="18">
        <v>9.2963999999999998E-3</v>
      </c>
      <c r="AC505" s="18">
        <v>3.7795200000000001E-2</v>
      </c>
    </row>
    <row r="506" spans="3:29" x14ac:dyDescent="0.25">
      <c r="C506" s="14">
        <f t="shared" si="267"/>
        <v>52</v>
      </c>
      <c r="R506" s="13">
        <f t="shared" si="260"/>
        <v>0</v>
      </c>
      <c r="S506" s="13">
        <f t="shared" si="261"/>
        <v>0</v>
      </c>
      <c r="T506" s="13">
        <f t="shared" si="262"/>
        <v>0</v>
      </c>
      <c r="U506" s="13">
        <f t="shared" si="263"/>
        <v>0</v>
      </c>
      <c r="V506" s="13">
        <f t="shared" si="264"/>
        <v>0</v>
      </c>
      <c r="W506" s="13">
        <f t="shared" si="265"/>
        <v>0</v>
      </c>
      <c r="X506" t="b">
        <f t="shared" si="266"/>
        <v>1</v>
      </c>
      <c r="Z506">
        <v>0</v>
      </c>
      <c r="AB506" s="18"/>
      <c r="AC506" s="18"/>
    </row>
    <row r="507" spans="3:29" x14ac:dyDescent="0.25">
      <c r="C507" s="14">
        <f t="shared" si="267"/>
        <v>53</v>
      </c>
      <c r="R507" s="13">
        <f t="shared" si="260"/>
        <v>0</v>
      </c>
      <c r="S507" s="13">
        <f t="shared" si="261"/>
        <v>0</v>
      </c>
      <c r="T507" s="13">
        <f t="shared" si="262"/>
        <v>0</v>
      </c>
      <c r="U507" s="13">
        <f t="shared" si="263"/>
        <v>0</v>
      </c>
      <c r="V507" s="13">
        <f t="shared" si="264"/>
        <v>0</v>
      </c>
      <c r="W507" s="13">
        <f t="shared" si="265"/>
        <v>0</v>
      </c>
      <c r="X507" t="b">
        <f t="shared" si="266"/>
        <v>1</v>
      </c>
      <c r="Z507">
        <v>14</v>
      </c>
      <c r="AA507">
        <v>22</v>
      </c>
      <c r="AB507" s="18">
        <v>9.2963999999999998E-3</v>
      </c>
      <c r="AC507" s="18">
        <v>3.7795200000000001E-2</v>
      </c>
    </row>
    <row r="508" spans="3:29" x14ac:dyDescent="0.25">
      <c r="C508" s="14">
        <f t="shared" si="267"/>
        <v>54</v>
      </c>
      <c r="R508" s="13">
        <f t="shared" si="260"/>
        <v>0</v>
      </c>
      <c r="S508" s="13">
        <f t="shared" si="261"/>
        <v>0</v>
      </c>
      <c r="T508" s="13">
        <f t="shared" si="262"/>
        <v>0</v>
      </c>
      <c r="U508" s="13">
        <f t="shared" si="263"/>
        <v>0</v>
      </c>
      <c r="V508" s="13">
        <f t="shared" si="264"/>
        <v>0</v>
      </c>
      <c r="W508" s="13">
        <f t="shared" si="265"/>
        <v>0</v>
      </c>
      <c r="X508" t="b">
        <f t="shared" si="266"/>
        <v>1</v>
      </c>
      <c r="Z508">
        <v>0</v>
      </c>
      <c r="AB508" s="18"/>
      <c r="AC508" s="18"/>
    </row>
    <row r="509" spans="3:29" x14ac:dyDescent="0.25">
      <c r="C509" s="14">
        <f t="shared" si="267"/>
        <v>55</v>
      </c>
      <c r="R509" s="13">
        <f t="shared" si="260"/>
        <v>0</v>
      </c>
      <c r="S509" s="13">
        <f t="shared" si="261"/>
        <v>0</v>
      </c>
      <c r="T509" s="13">
        <f t="shared" si="262"/>
        <v>0</v>
      </c>
      <c r="U509" s="13">
        <f t="shared" si="263"/>
        <v>0</v>
      </c>
      <c r="V509" s="13">
        <f t="shared" si="264"/>
        <v>0</v>
      </c>
      <c r="W509" s="13">
        <f t="shared" si="265"/>
        <v>0</v>
      </c>
      <c r="X509" t="b">
        <f t="shared" si="266"/>
        <v>1</v>
      </c>
      <c r="Z509">
        <v>15</v>
      </c>
      <c r="AA509">
        <v>16</v>
      </c>
      <c r="AB509" s="18">
        <v>9.2963999999999998E-3</v>
      </c>
      <c r="AC509" s="18">
        <v>3.4861549999999998E-2</v>
      </c>
    </row>
    <row r="510" spans="3:29" x14ac:dyDescent="0.25">
      <c r="C510" s="14">
        <f t="shared" si="267"/>
        <v>56</v>
      </c>
      <c r="R510" s="13">
        <f t="shared" si="260"/>
        <v>0</v>
      </c>
      <c r="S510" s="13">
        <f t="shared" si="261"/>
        <v>0</v>
      </c>
      <c r="T510" s="13">
        <f t="shared" si="262"/>
        <v>0</v>
      </c>
      <c r="U510" s="13">
        <f t="shared" si="263"/>
        <v>0</v>
      </c>
      <c r="V510" s="13">
        <f t="shared" si="264"/>
        <v>0</v>
      </c>
      <c r="W510" s="13">
        <f t="shared" si="265"/>
        <v>0</v>
      </c>
      <c r="X510" t="b">
        <f t="shared" si="266"/>
        <v>1</v>
      </c>
      <c r="Z510">
        <v>0</v>
      </c>
      <c r="AB510" s="18"/>
      <c r="AC510" s="18"/>
    </row>
    <row r="511" spans="3:29" x14ac:dyDescent="0.25">
      <c r="C511" s="14">
        <f t="shared" si="267"/>
        <v>57</v>
      </c>
      <c r="R511" s="13">
        <f t="shared" si="260"/>
        <v>0</v>
      </c>
      <c r="S511" s="13">
        <f t="shared" si="261"/>
        <v>0</v>
      </c>
      <c r="T511" s="13">
        <f t="shared" si="262"/>
        <v>0</v>
      </c>
      <c r="U511" s="13">
        <f t="shared" si="263"/>
        <v>0</v>
      </c>
      <c r="V511" s="13">
        <f t="shared" si="264"/>
        <v>0</v>
      </c>
      <c r="W511" s="13">
        <f t="shared" si="265"/>
        <v>0</v>
      </c>
      <c r="X511" t="b">
        <f t="shared" si="266"/>
        <v>1</v>
      </c>
      <c r="Z511">
        <v>15</v>
      </c>
      <c r="AA511">
        <v>23</v>
      </c>
      <c r="AB511" s="18">
        <v>9.2963999999999998E-3</v>
      </c>
      <c r="AC511" s="18">
        <v>3.7795200000000001E-2</v>
      </c>
    </row>
    <row r="512" spans="3:29" x14ac:dyDescent="0.25">
      <c r="C512" s="14">
        <f t="shared" si="267"/>
        <v>58</v>
      </c>
      <c r="R512" s="13">
        <f t="shared" si="260"/>
        <v>0</v>
      </c>
      <c r="S512" s="13">
        <f t="shared" si="261"/>
        <v>0</v>
      </c>
      <c r="T512" s="13">
        <f t="shared" si="262"/>
        <v>0</v>
      </c>
      <c r="U512" s="13">
        <f t="shared" si="263"/>
        <v>0</v>
      </c>
      <c r="V512" s="13">
        <f t="shared" si="264"/>
        <v>0</v>
      </c>
      <c r="W512" s="13">
        <f t="shared" si="265"/>
        <v>0</v>
      </c>
      <c r="X512" t="b">
        <f t="shared" si="266"/>
        <v>1</v>
      </c>
      <c r="Z512">
        <v>0</v>
      </c>
      <c r="AB512" s="18"/>
      <c r="AC512" s="18"/>
    </row>
    <row r="513" spans="3:29" x14ac:dyDescent="0.25">
      <c r="C513" s="14">
        <f t="shared" si="267"/>
        <v>59</v>
      </c>
      <c r="R513" s="13">
        <f t="shared" si="260"/>
        <v>0</v>
      </c>
      <c r="S513" s="13">
        <f t="shared" si="261"/>
        <v>0</v>
      </c>
      <c r="T513" s="13">
        <f t="shared" si="262"/>
        <v>0</v>
      </c>
      <c r="U513" s="13">
        <f t="shared" si="263"/>
        <v>0</v>
      </c>
      <c r="V513" s="13">
        <f t="shared" si="264"/>
        <v>0</v>
      </c>
      <c r="W513" s="13">
        <f t="shared" si="265"/>
        <v>0</v>
      </c>
      <c r="X513" t="b">
        <f t="shared" si="266"/>
        <v>1</v>
      </c>
      <c r="Z513">
        <v>16</v>
      </c>
      <c r="AA513">
        <v>24</v>
      </c>
      <c r="AB513" s="18">
        <v>8.1788999999999994E-3</v>
      </c>
      <c r="AC513" s="18">
        <v>3.7795200000000001E-2</v>
      </c>
    </row>
    <row r="514" spans="3:29" x14ac:dyDescent="0.25">
      <c r="C514" s="14">
        <f t="shared" si="267"/>
        <v>60</v>
      </c>
      <c r="R514" s="13">
        <f t="shared" si="260"/>
        <v>0</v>
      </c>
      <c r="S514" s="13">
        <f t="shared" si="261"/>
        <v>0</v>
      </c>
      <c r="T514" s="13">
        <f t="shared" si="262"/>
        <v>0</v>
      </c>
      <c r="U514" s="13">
        <f t="shared" si="263"/>
        <v>0</v>
      </c>
      <c r="V514" s="13">
        <f t="shared" si="264"/>
        <v>0</v>
      </c>
      <c r="W514" s="13">
        <f t="shared" si="265"/>
        <v>0</v>
      </c>
      <c r="X514" t="b">
        <f t="shared" si="266"/>
        <v>1</v>
      </c>
      <c r="Z514">
        <v>0</v>
      </c>
      <c r="AB514" s="18"/>
      <c r="AC514" s="18"/>
    </row>
    <row r="515" spans="3:29" x14ac:dyDescent="0.25">
      <c r="C515" s="14">
        <f t="shared" si="267"/>
        <v>61</v>
      </c>
      <c r="R515" s="13">
        <f t="shared" si="260"/>
        <v>0</v>
      </c>
      <c r="S515" s="13">
        <f t="shared" si="261"/>
        <v>0</v>
      </c>
      <c r="T515" s="13">
        <f t="shared" si="262"/>
        <v>0</v>
      </c>
      <c r="U515" s="13">
        <f t="shared" si="263"/>
        <v>0</v>
      </c>
      <c r="V515" s="13">
        <f t="shared" si="264"/>
        <v>0</v>
      </c>
      <c r="W515" s="13">
        <f t="shared" si="265"/>
        <v>0</v>
      </c>
      <c r="X515" t="b">
        <f t="shared" si="266"/>
        <v>1</v>
      </c>
      <c r="Z515">
        <v>17</v>
      </c>
      <c r="AA515">
        <v>18</v>
      </c>
      <c r="AB515" s="18">
        <v>8.796E-3</v>
      </c>
      <c r="AC515" s="18">
        <v>3.4861549999999998E-2</v>
      </c>
    </row>
    <row r="516" spans="3:29" x14ac:dyDescent="0.25">
      <c r="C516" s="14">
        <f t="shared" si="267"/>
        <v>62</v>
      </c>
      <c r="R516" s="13">
        <f t="shared" si="260"/>
        <v>0</v>
      </c>
      <c r="S516" s="13">
        <f t="shared" si="261"/>
        <v>0</v>
      </c>
      <c r="T516" s="13">
        <f t="shared" si="262"/>
        <v>0</v>
      </c>
      <c r="U516" s="13">
        <f t="shared" si="263"/>
        <v>0</v>
      </c>
      <c r="V516" s="13">
        <f t="shared" si="264"/>
        <v>0</v>
      </c>
      <c r="W516" s="13">
        <f t="shared" si="265"/>
        <v>0</v>
      </c>
      <c r="X516" t="b">
        <f t="shared" si="266"/>
        <v>1</v>
      </c>
      <c r="Z516">
        <v>0</v>
      </c>
      <c r="AB516" s="18"/>
      <c r="AC516" s="18"/>
    </row>
    <row r="517" spans="3:29" x14ac:dyDescent="0.25">
      <c r="C517" s="14">
        <f t="shared" si="267"/>
        <v>63</v>
      </c>
      <c r="R517" s="13">
        <f t="shared" si="260"/>
        <v>0</v>
      </c>
      <c r="S517" s="13">
        <f t="shared" si="261"/>
        <v>0</v>
      </c>
      <c r="T517" s="13">
        <f t="shared" si="262"/>
        <v>0</v>
      </c>
      <c r="U517" s="13">
        <f t="shared" si="263"/>
        <v>0</v>
      </c>
      <c r="V517" s="13">
        <f t="shared" si="264"/>
        <v>0</v>
      </c>
      <c r="W517" s="13">
        <f t="shared" si="265"/>
        <v>0</v>
      </c>
      <c r="X517" t="b">
        <f t="shared" si="266"/>
        <v>1</v>
      </c>
      <c r="Z517">
        <v>17</v>
      </c>
      <c r="AA517">
        <v>25</v>
      </c>
      <c r="AB517" s="18">
        <v>8.1788999999999994E-3</v>
      </c>
      <c r="AC517" s="18">
        <v>3.4861549999999998E-2</v>
      </c>
    </row>
    <row r="518" spans="3:29" x14ac:dyDescent="0.25">
      <c r="C518" s="14">
        <f t="shared" si="267"/>
        <v>64</v>
      </c>
      <c r="R518" s="13">
        <f t="shared" si="260"/>
        <v>0</v>
      </c>
      <c r="S518" s="13">
        <f t="shared" si="261"/>
        <v>0</v>
      </c>
      <c r="T518" s="13">
        <f t="shared" si="262"/>
        <v>0</v>
      </c>
      <c r="U518" s="13">
        <f t="shared" si="263"/>
        <v>0</v>
      </c>
      <c r="V518" s="13">
        <f t="shared" si="264"/>
        <v>0</v>
      </c>
      <c r="W518" s="13">
        <f t="shared" si="265"/>
        <v>0</v>
      </c>
      <c r="X518" t="b">
        <f t="shared" si="266"/>
        <v>1</v>
      </c>
      <c r="Z518">
        <v>0</v>
      </c>
      <c r="AB518" s="18"/>
      <c r="AC518" s="18"/>
    </row>
    <row r="519" spans="3:29" x14ac:dyDescent="0.25">
      <c r="C519" s="14">
        <f t="shared" si="267"/>
        <v>65</v>
      </c>
      <c r="R519" s="13">
        <f t="shared" si="260"/>
        <v>0</v>
      </c>
      <c r="S519" s="13">
        <f t="shared" si="261"/>
        <v>0</v>
      </c>
      <c r="T519" s="13">
        <f t="shared" si="262"/>
        <v>0</v>
      </c>
      <c r="U519" s="13">
        <f t="shared" si="263"/>
        <v>0</v>
      </c>
      <c r="V519" s="13">
        <f t="shared" si="264"/>
        <v>0</v>
      </c>
      <c r="W519" s="13">
        <f t="shared" si="265"/>
        <v>0</v>
      </c>
      <c r="X519" t="b">
        <f t="shared" si="266"/>
        <v>1</v>
      </c>
      <c r="Z519">
        <v>18</v>
      </c>
      <c r="AA519">
        <v>19</v>
      </c>
      <c r="AB519" s="18">
        <v>9.2963999999999998E-3</v>
      </c>
      <c r="AC519" s="18">
        <v>3.7795200000000001E-2</v>
      </c>
    </row>
    <row r="520" spans="3:29" x14ac:dyDescent="0.25">
      <c r="C520" s="14">
        <f t="shared" si="267"/>
        <v>66</v>
      </c>
      <c r="R520" s="13">
        <f t="shared" ref="R520:R583" si="269">D520-E520</f>
        <v>0</v>
      </c>
      <c r="S520" s="13">
        <f t="shared" ref="S520:S583" si="270">F520-G520</f>
        <v>0</v>
      </c>
      <c r="T520" s="13">
        <f t="shared" ref="T520:T583" si="271">H520-I520</f>
        <v>0</v>
      </c>
      <c r="U520" s="13">
        <f t="shared" ref="U520:U583" si="272">J520-K520</f>
        <v>0</v>
      </c>
      <c r="V520" s="13">
        <f t="shared" ref="V520:V583" si="273">L520-M520</f>
        <v>0</v>
      </c>
      <c r="W520" s="13">
        <f t="shared" ref="W520:W583" si="274">N520-O520</f>
        <v>0</v>
      </c>
      <c r="X520" t="b">
        <f t="shared" ref="X520:X583" si="275">EXACT(Q520,P520)</f>
        <v>1</v>
      </c>
      <c r="Z520">
        <v>0</v>
      </c>
      <c r="AB520" s="18"/>
      <c r="AC520" s="18"/>
    </row>
    <row r="521" spans="3:29" x14ac:dyDescent="0.25">
      <c r="C521" s="14">
        <f t="shared" si="267"/>
        <v>67</v>
      </c>
      <c r="R521" s="13">
        <f t="shared" si="269"/>
        <v>0</v>
      </c>
      <c r="S521" s="13">
        <f t="shared" si="270"/>
        <v>0</v>
      </c>
      <c r="T521" s="13">
        <f t="shared" si="271"/>
        <v>0</v>
      </c>
      <c r="U521" s="13">
        <f t="shared" si="272"/>
        <v>0</v>
      </c>
      <c r="V521" s="13">
        <f t="shared" si="273"/>
        <v>0</v>
      </c>
      <c r="W521" s="13">
        <f t="shared" si="274"/>
        <v>0</v>
      </c>
      <c r="X521" t="b">
        <f t="shared" si="275"/>
        <v>1</v>
      </c>
      <c r="Z521">
        <v>18</v>
      </c>
      <c r="AA521">
        <v>26</v>
      </c>
      <c r="AB521" s="18">
        <v>9.2963999999999998E-3</v>
      </c>
      <c r="AC521" s="18">
        <v>3.4861549999999998E-2</v>
      </c>
    </row>
    <row r="522" spans="3:29" x14ac:dyDescent="0.25">
      <c r="C522" s="14">
        <f t="shared" si="267"/>
        <v>68</v>
      </c>
      <c r="R522" s="13">
        <f t="shared" si="269"/>
        <v>0</v>
      </c>
      <c r="S522" s="13">
        <f t="shared" si="270"/>
        <v>0</v>
      </c>
      <c r="T522" s="13">
        <f t="shared" si="271"/>
        <v>0</v>
      </c>
      <c r="U522" s="13">
        <f t="shared" si="272"/>
        <v>0</v>
      </c>
      <c r="V522" s="13">
        <f t="shared" si="273"/>
        <v>0</v>
      </c>
      <c r="W522" s="13">
        <f t="shared" si="274"/>
        <v>0</v>
      </c>
      <c r="X522" t="b">
        <f t="shared" si="275"/>
        <v>1</v>
      </c>
      <c r="Z522">
        <v>0</v>
      </c>
      <c r="AB522" s="18"/>
      <c r="AC522" s="18"/>
    </row>
    <row r="523" spans="3:29" x14ac:dyDescent="0.25">
      <c r="C523" s="14">
        <f t="shared" si="267"/>
        <v>69</v>
      </c>
      <c r="R523" s="13">
        <f t="shared" si="269"/>
        <v>0</v>
      </c>
      <c r="S523" s="13">
        <f t="shared" si="270"/>
        <v>0</v>
      </c>
      <c r="T523" s="13">
        <f t="shared" si="271"/>
        <v>0</v>
      </c>
      <c r="U523" s="13">
        <f t="shared" si="272"/>
        <v>0</v>
      </c>
      <c r="V523" s="13">
        <f t="shared" si="273"/>
        <v>0</v>
      </c>
      <c r="W523" s="13">
        <f t="shared" si="274"/>
        <v>0</v>
      </c>
      <c r="X523" t="b">
        <f t="shared" si="275"/>
        <v>1</v>
      </c>
      <c r="Z523">
        <v>19</v>
      </c>
      <c r="AA523">
        <v>20</v>
      </c>
      <c r="AB523" s="18">
        <v>9.2963999999999998E-3</v>
      </c>
      <c r="AC523" s="18">
        <v>3.4861549999999998E-2</v>
      </c>
    </row>
    <row r="524" spans="3:29" x14ac:dyDescent="0.25">
      <c r="C524" s="14">
        <f t="shared" si="267"/>
        <v>70</v>
      </c>
      <c r="R524" s="13">
        <f t="shared" si="269"/>
        <v>0</v>
      </c>
      <c r="S524" s="13">
        <f t="shared" si="270"/>
        <v>0</v>
      </c>
      <c r="T524" s="13">
        <f t="shared" si="271"/>
        <v>0</v>
      </c>
      <c r="U524" s="13">
        <f t="shared" si="272"/>
        <v>0</v>
      </c>
      <c r="V524" s="13">
        <f t="shared" si="273"/>
        <v>0</v>
      </c>
      <c r="W524" s="13">
        <f t="shared" si="274"/>
        <v>0</v>
      </c>
      <c r="X524" t="b">
        <f t="shared" si="275"/>
        <v>1</v>
      </c>
      <c r="Z524">
        <v>0</v>
      </c>
      <c r="AB524" s="18"/>
      <c r="AC524" s="18"/>
    </row>
    <row r="525" spans="3:29" x14ac:dyDescent="0.25">
      <c r="C525" s="14">
        <f t="shared" ref="C525:C588" si="276">C524+1</f>
        <v>71</v>
      </c>
      <c r="R525" s="13">
        <f t="shared" si="269"/>
        <v>0</v>
      </c>
      <c r="S525" s="13">
        <f t="shared" si="270"/>
        <v>0</v>
      </c>
      <c r="T525" s="13">
        <f t="shared" si="271"/>
        <v>0</v>
      </c>
      <c r="U525" s="13">
        <f t="shared" si="272"/>
        <v>0</v>
      </c>
      <c r="V525" s="13">
        <f t="shared" si="273"/>
        <v>0</v>
      </c>
      <c r="W525" s="13">
        <f t="shared" si="274"/>
        <v>0</v>
      </c>
      <c r="X525" t="b">
        <f t="shared" si="275"/>
        <v>1</v>
      </c>
      <c r="Z525">
        <v>19</v>
      </c>
      <c r="AA525">
        <v>27</v>
      </c>
      <c r="AB525" s="18">
        <v>9.2963999999999998E-3</v>
      </c>
      <c r="AC525" s="18">
        <v>3.4861549999999998E-2</v>
      </c>
    </row>
    <row r="526" spans="3:29" x14ac:dyDescent="0.25">
      <c r="C526" s="14">
        <f t="shared" si="276"/>
        <v>72</v>
      </c>
      <c r="R526" s="13">
        <f t="shared" si="269"/>
        <v>0</v>
      </c>
      <c r="S526" s="13">
        <f t="shared" si="270"/>
        <v>0</v>
      </c>
      <c r="T526" s="13">
        <f t="shared" si="271"/>
        <v>0</v>
      </c>
      <c r="U526" s="13">
        <f t="shared" si="272"/>
        <v>0</v>
      </c>
      <c r="V526" s="13">
        <f t="shared" si="273"/>
        <v>0</v>
      </c>
      <c r="W526" s="13">
        <f t="shared" si="274"/>
        <v>0</v>
      </c>
      <c r="X526" t="b">
        <f t="shared" si="275"/>
        <v>1</v>
      </c>
      <c r="Z526">
        <v>0</v>
      </c>
      <c r="AB526" s="18"/>
      <c r="AC526" s="18"/>
    </row>
    <row r="527" spans="3:29" x14ac:dyDescent="0.25">
      <c r="C527" s="14">
        <f t="shared" si="276"/>
        <v>73</v>
      </c>
      <c r="R527" s="13">
        <f t="shared" si="269"/>
        <v>0</v>
      </c>
      <c r="S527" s="13">
        <f t="shared" si="270"/>
        <v>0</v>
      </c>
      <c r="T527" s="13">
        <f t="shared" si="271"/>
        <v>0</v>
      </c>
      <c r="U527" s="13">
        <f t="shared" si="272"/>
        <v>0</v>
      </c>
      <c r="V527" s="13">
        <f t="shared" si="273"/>
        <v>0</v>
      </c>
      <c r="W527" s="13">
        <f t="shared" si="274"/>
        <v>0</v>
      </c>
      <c r="X527" t="b">
        <f t="shared" si="275"/>
        <v>1</v>
      </c>
      <c r="Z527">
        <v>20</v>
      </c>
      <c r="AA527">
        <v>21</v>
      </c>
      <c r="AB527" s="18">
        <v>3.7795200000000001E-2</v>
      </c>
      <c r="AC527" s="18">
        <v>3.1927900000000002E-2</v>
      </c>
    </row>
    <row r="528" spans="3:29" x14ac:dyDescent="0.25">
      <c r="C528" s="14">
        <f t="shared" si="276"/>
        <v>74</v>
      </c>
      <c r="R528" s="13">
        <f t="shared" si="269"/>
        <v>0</v>
      </c>
      <c r="S528" s="13">
        <f t="shared" si="270"/>
        <v>0</v>
      </c>
      <c r="T528" s="13">
        <f t="shared" si="271"/>
        <v>0</v>
      </c>
      <c r="U528" s="13">
        <f t="shared" si="272"/>
        <v>0</v>
      </c>
      <c r="V528" s="13">
        <f t="shared" si="273"/>
        <v>0</v>
      </c>
      <c r="W528" s="13">
        <f t="shared" si="274"/>
        <v>0</v>
      </c>
      <c r="X528" t="b">
        <f t="shared" si="275"/>
        <v>1</v>
      </c>
      <c r="Z528">
        <v>0</v>
      </c>
      <c r="AB528" s="18"/>
      <c r="AC528" s="18"/>
    </row>
    <row r="529" spans="3:29" x14ac:dyDescent="0.25">
      <c r="C529" s="14">
        <f t="shared" si="276"/>
        <v>75</v>
      </c>
      <c r="R529" s="13">
        <f t="shared" si="269"/>
        <v>0</v>
      </c>
      <c r="S529" s="13">
        <f t="shared" si="270"/>
        <v>0</v>
      </c>
      <c r="T529" s="13">
        <f t="shared" si="271"/>
        <v>0</v>
      </c>
      <c r="U529" s="13">
        <f t="shared" si="272"/>
        <v>0</v>
      </c>
      <c r="V529" s="13">
        <f t="shared" si="273"/>
        <v>0</v>
      </c>
      <c r="W529" s="13">
        <f t="shared" si="274"/>
        <v>0</v>
      </c>
      <c r="X529" t="b">
        <f t="shared" si="275"/>
        <v>1</v>
      </c>
      <c r="Z529">
        <v>20</v>
      </c>
      <c r="AA529">
        <v>28</v>
      </c>
      <c r="AB529" s="18">
        <v>8.1788999999999994E-3</v>
      </c>
      <c r="AC529" s="18">
        <v>3.4861549999999998E-2</v>
      </c>
    </row>
    <row r="530" spans="3:29" x14ac:dyDescent="0.25">
      <c r="C530" s="14">
        <f t="shared" si="276"/>
        <v>76</v>
      </c>
      <c r="R530" s="13">
        <f t="shared" si="269"/>
        <v>0</v>
      </c>
      <c r="S530" s="13">
        <f t="shared" si="270"/>
        <v>0</v>
      </c>
      <c r="T530" s="13">
        <f t="shared" si="271"/>
        <v>0</v>
      </c>
      <c r="U530" s="13">
        <f t="shared" si="272"/>
        <v>0</v>
      </c>
      <c r="V530" s="13">
        <f t="shared" si="273"/>
        <v>0</v>
      </c>
      <c r="W530" s="13">
        <f t="shared" si="274"/>
        <v>0</v>
      </c>
      <c r="X530" t="b">
        <f t="shared" si="275"/>
        <v>1</v>
      </c>
      <c r="Z530">
        <v>0</v>
      </c>
      <c r="AB530" s="18"/>
      <c r="AC530" s="18"/>
    </row>
    <row r="531" spans="3:29" x14ac:dyDescent="0.25">
      <c r="C531" s="14">
        <f t="shared" si="276"/>
        <v>77</v>
      </c>
      <c r="R531" s="13">
        <f t="shared" si="269"/>
        <v>0</v>
      </c>
      <c r="S531" s="13">
        <f t="shared" si="270"/>
        <v>0</v>
      </c>
      <c r="T531" s="13">
        <f t="shared" si="271"/>
        <v>0</v>
      </c>
      <c r="U531" s="13">
        <f t="shared" si="272"/>
        <v>0</v>
      </c>
      <c r="V531" s="13">
        <f t="shared" si="273"/>
        <v>0</v>
      </c>
      <c r="W531" s="13">
        <f t="shared" si="274"/>
        <v>0</v>
      </c>
      <c r="X531" t="b">
        <f t="shared" si="275"/>
        <v>1</v>
      </c>
      <c r="Z531">
        <v>21</v>
      </c>
      <c r="AA531">
        <v>22</v>
      </c>
      <c r="AB531" s="18">
        <v>8.796E-3</v>
      </c>
      <c r="AC531" s="18">
        <v>3.4861549999999998E-2</v>
      </c>
    </row>
    <row r="532" spans="3:29" x14ac:dyDescent="0.25">
      <c r="C532" s="14">
        <f t="shared" si="276"/>
        <v>78</v>
      </c>
      <c r="R532" s="13">
        <f t="shared" si="269"/>
        <v>0</v>
      </c>
      <c r="S532" s="13">
        <f t="shared" si="270"/>
        <v>0</v>
      </c>
      <c r="T532" s="13">
        <f t="shared" si="271"/>
        <v>0</v>
      </c>
      <c r="U532" s="13">
        <f t="shared" si="272"/>
        <v>0</v>
      </c>
      <c r="V532" s="13">
        <f t="shared" si="273"/>
        <v>0</v>
      </c>
      <c r="W532" s="13">
        <f t="shared" si="274"/>
        <v>0</v>
      </c>
      <c r="X532" t="b">
        <f t="shared" si="275"/>
        <v>1</v>
      </c>
      <c r="Z532">
        <v>0</v>
      </c>
      <c r="AB532" s="18"/>
      <c r="AC532" s="18"/>
    </row>
    <row r="533" spans="3:29" x14ac:dyDescent="0.25">
      <c r="C533" s="14">
        <f t="shared" si="276"/>
        <v>79</v>
      </c>
      <c r="R533" s="13">
        <f t="shared" si="269"/>
        <v>0</v>
      </c>
      <c r="S533" s="13">
        <f t="shared" si="270"/>
        <v>0</v>
      </c>
      <c r="T533" s="13">
        <f t="shared" si="271"/>
        <v>0</v>
      </c>
      <c r="U533" s="13">
        <f t="shared" si="272"/>
        <v>0</v>
      </c>
      <c r="V533" s="13">
        <f t="shared" si="273"/>
        <v>0</v>
      </c>
      <c r="W533" s="13">
        <f t="shared" si="274"/>
        <v>0</v>
      </c>
      <c r="X533" t="b">
        <f t="shared" si="275"/>
        <v>1</v>
      </c>
      <c r="Z533">
        <v>21</v>
      </c>
      <c r="AA533">
        <v>29</v>
      </c>
      <c r="AB533" s="18">
        <v>8.1788999999999994E-3</v>
      </c>
      <c r="AC533" s="18">
        <v>3.4861549999999998E-2</v>
      </c>
    </row>
    <row r="534" spans="3:29" x14ac:dyDescent="0.25">
      <c r="C534" s="14">
        <f t="shared" si="276"/>
        <v>80</v>
      </c>
      <c r="R534" s="13">
        <f t="shared" si="269"/>
        <v>0</v>
      </c>
      <c r="S534" s="13">
        <f t="shared" si="270"/>
        <v>0</v>
      </c>
      <c r="T534" s="13">
        <f t="shared" si="271"/>
        <v>0</v>
      </c>
      <c r="U534" s="13">
        <f t="shared" si="272"/>
        <v>0</v>
      </c>
      <c r="V534" s="13">
        <f t="shared" si="273"/>
        <v>0</v>
      </c>
      <c r="W534" s="13">
        <f t="shared" si="274"/>
        <v>0</v>
      </c>
      <c r="X534" t="b">
        <f t="shared" si="275"/>
        <v>1</v>
      </c>
      <c r="Z534">
        <v>0</v>
      </c>
      <c r="AB534" s="18"/>
      <c r="AC534" s="18"/>
    </row>
    <row r="535" spans="3:29" x14ac:dyDescent="0.25">
      <c r="C535" s="14">
        <f t="shared" si="276"/>
        <v>81</v>
      </c>
      <c r="R535" s="13">
        <f t="shared" si="269"/>
        <v>0</v>
      </c>
      <c r="S535" s="13">
        <f t="shared" si="270"/>
        <v>0</v>
      </c>
      <c r="T535" s="13">
        <f t="shared" si="271"/>
        <v>0</v>
      </c>
      <c r="U535" s="13">
        <f t="shared" si="272"/>
        <v>0</v>
      </c>
      <c r="V535" s="13">
        <f t="shared" si="273"/>
        <v>0</v>
      </c>
      <c r="W535" s="13">
        <f t="shared" si="274"/>
        <v>0</v>
      </c>
      <c r="X535" t="b">
        <f t="shared" si="275"/>
        <v>1</v>
      </c>
      <c r="Z535">
        <v>22</v>
      </c>
      <c r="AA535">
        <v>23</v>
      </c>
      <c r="AB535" s="18">
        <v>9.2963999999999998E-3</v>
      </c>
      <c r="AC535" s="18">
        <v>3.7795200000000001E-2</v>
      </c>
    </row>
    <row r="536" spans="3:29" x14ac:dyDescent="0.25">
      <c r="C536" s="14">
        <f t="shared" si="276"/>
        <v>82</v>
      </c>
      <c r="R536" s="13">
        <f t="shared" si="269"/>
        <v>0</v>
      </c>
      <c r="S536" s="13">
        <f t="shared" si="270"/>
        <v>0</v>
      </c>
      <c r="T536" s="13">
        <f t="shared" si="271"/>
        <v>0</v>
      </c>
      <c r="U536" s="13">
        <f t="shared" si="272"/>
        <v>0</v>
      </c>
      <c r="V536" s="13">
        <f t="shared" si="273"/>
        <v>0</v>
      </c>
      <c r="W536" s="13">
        <f t="shared" si="274"/>
        <v>0</v>
      </c>
      <c r="X536" t="b">
        <f t="shared" si="275"/>
        <v>1</v>
      </c>
      <c r="Z536">
        <v>0</v>
      </c>
      <c r="AB536" s="18"/>
      <c r="AC536" s="18"/>
    </row>
    <row r="537" spans="3:29" x14ac:dyDescent="0.25">
      <c r="C537" s="14">
        <f t="shared" si="276"/>
        <v>83</v>
      </c>
      <c r="R537" s="13">
        <f t="shared" si="269"/>
        <v>0</v>
      </c>
      <c r="S537" s="13">
        <f t="shared" si="270"/>
        <v>0</v>
      </c>
      <c r="T537" s="13">
        <f t="shared" si="271"/>
        <v>0</v>
      </c>
      <c r="U537" s="13">
        <f t="shared" si="272"/>
        <v>0</v>
      </c>
      <c r="V537" s="13">
        <f t="shared" si="273"/>
        <v>0</v>
      </c>
      <c r="W537" s="13">
        <f t="shared" si="274"/>
        <v>0</v>
      </c>
      <c r="X537" t="b">
        <f t="shared" si="275"/>
        <v>1</v>
      </c>
      <c r="Z537">
        <v>22</v>
      </c>
      <c r="AA537">
        <v>30</v>
      </c>
      <c r="AB537" s="18">
        <v>9.2963999999999998E-3</v>
      </c>
      <c r="AC537" s="18">
        <v>3.4861549999999998E-2</v>
      </c>
    </row>
    <row r="538" spans="3:29" x14ac:dyDescent="0.25">
      <c r="C538" s="14">
        <f t="shared" si="276"/>
        <v>84</v>
      </c>
      <c r="R538" s="13">
        <f t="shared" si="269"/>
        <v>0</v>
      </c>
      <c r="S538" s="13">
        <f t="shared" si="270"/>
        <v>0</v>
      </c>
      <c r="T538" s="13">
        <f t="shared" si="271"/>
        <v>0</v>
      </c>
      <c r="U538" s="13">
        <f t="shared" si="272"/>
        <v>0</v>
      </c>
      <c r="V538" s="13">
        <f t="shared" si="273"/>
        <v>0</v>
      </c>
      <c r="W538" s="13">
        <f t="shared" si="274"/>
        <v>0</v>
      </c>
      <c r="X538" t="b">
        <f t="shared" si="275"/>
        <v>1</v>
      </c>
      <c r="Z538">
        <v>0</v>
      </c>
      <c r="AB538" s="18"/>
      <c r="AC538" s="18"/>
    </row>
    <row r="539" spans="3:29" x14ac:dyDescent="0.25">
      <c r="C539" s="14">
        <f t="shared" si="276"/>
        <v>85</v>
      </c>
      <c r="R539" s="13">
        <f t="shared" si="269"/>
        <v>0</v>
      </c>
      <c r="S539" s="13">
        <f t="shared" si="270"/>
        <v>0</v>
      </c>
      <c r="T539" s="13">
        <f t="shared" si="271"/>
        <v>0</v>
      </c>
      <c r="U539" s="13">
        <f t="shared" si="272"/>
        <v>0</v>
      </c>
      <c r="V539" s="13">
        <f t="shared" si="273"/>
        <v>0</v>
      </c>
      <c r="W539" s="13">
        <f t="shared" si="274"/>
        <v>0</v>
      </c>
      <c r="X539" t="b">
        <f t="shared" si="275"/>
        <v>1</v>
      </c>
      <c r="Z539">
        <v>23</v>
      </c>
      <c r="AA539">
        <v>24</v>
      </c>
      <c r="AB539" s="18">
        <v>9.2963999999999998E-3</v>
      </c>
      <c r="AC539" s="18">
        <v>3.4861549999999998E-2</v>
      </c>
    </row>
    <row r="540" spans="3:29" x14ac:dyDescent="0.25">
      <c r="C540" s="14">
        <f t="shared" si="276"/>
        <v>86</v>
      </c>
      <c r="R540" s="13">
        <f t="shared" si="269"/>
        <v>0</v>
      </c>
      <c r="S540" s="13">
        <f t="shared" si="270"/>
        <v>0</v>
      </c>
      <c r="T540" s="13">
        <f t="shared" si="271"/>
        <v>0</v>
      </c>
      <c r="U540" s="13">
        <f t="shared" si="272"/>
        <v>0</v>
      </c>
      <c r="V540" s="13">
        <f t="shared" si="273"/>
        <v>0</v>
      </c>
      <c r="W540" s="13">
        <f t="shared" si="274"/>
        <v>0</v>
      </c>
      <c r="X540" t="b">
        <f t="shared" si="275"/>
        <v>1</v>
      </c>
      <c r="Z540">
        <v>0</v>
      </c>
      <c r="AB540" s="18"/>
      <c r="AC540" s="18"/>
    </row>
    <row r="541" spans="3:29" x14ac:dyDescent="0.25">
      <c r="C541" s="14">
        <f t="shared" si="276"/>
        <v>87</v>
      </c>
      <c r="R541" s="13">
        <f t="shared" si="269"/>
        <v>0</v>
      </c>
      <c r="S541" s="13">
        <f t="shared" si="270"/>
        <v>0</v>
      </c>
      <c r="T541" s="13">
        <f t="shared" si="271"/>
        <v>0</v>
      </c>
      <c r="U541" s="13">
        <f t="shared" si="272"/>
        <v>0</v>
      </c>
      <c r="V541" s="13">
        <f t="shared" si="273"/>
        <v>0</v>
      </c>
      <c r="W541" s="13">
        <f t="shared" si="274"/>
        <v>0</v>
      </c>
      <c r="X541" t="b">
        <f t="shared" si="275"/>
        <v>1</v>
      </c>
      <c r="Z541">
        <v>23</v>
      </c>
      <c r="AA541">
        <v>31</v>
      </c>
      <c r="AB541" s="18">
        <v>9.2963999999999998E-3</v>
      </c>
      <c r="AC541" s="18">
        <v>3.4861549999999998E-2</v>
      </c>
    </row>
    <row r="542" spans="3:29" x14ac:dyDescent="0.25">
      <c r="C542" s="14">
        <f t="shared" si="276"/>
        <v>88</v>
      </c>
      <c r="R542" s="13">
        <f t="shared" si="269"/>
        <v>0</v>
      </c>
      <c r="S542" s="13">
        <f t="shared" si="270"/>
        <v>0</v>
      </c>
      <c r="T542" s="13">
        <f t="shared" si="271"/>
        <v>0</v>
      </c>
      <c r="U542" s="13">
        <f t="shared" si="272"/>
        <v>0</v>
      </c>
      <c r="V542" s="13">
        <f t="shared" si="273"/>
        <v>0</v>
      </c>
      <c r="W542" s="13">
        <f t="shared" si="274"/>
        <v>0</v>
      </c>
      <c r="X542" t="b">
        <f t="shared" si="275"/>
        <v>1</v>
      </c>
      <c r="Z542">
        <v>0</v>
      </c>
      <c r="AB542" s="18"/>
      <c r="AC542" s="18"/>
    </row>
    <row r="543" spans="3:29" x14ac:dyDescent="0.25">
      <c r="C543" s="14">
        <f t="shared" si="276"/>
        <v>89</v>
      </c>
      <c r="R543" s="13">
        <f t="shared" si="269"/>
        <v>0</v>
      </c>
      <c r="S543" s="13">
        <f t="shared" si="270"/>
        <v>0</v>
      </c>
      <c r="T543" s="13">
        <f t="shared" si="271"/>
        <v>0</v>
      </c>
      <c r="U543" s="13">
        <f t="shared" si="272"/>
        <v>0</v>
      </c>
      <c r="V543" s="13">
        <f t="shared" si="273"/>
        <v>0</v>
      </c>
      <c r="W543" s="13">
        <f t="shared" si="274"/>
        <v>0</v>
      </c>
      <c r="X543" t="b">
        <f t="shared" si="275"/>
        <v>1</v>
      </c>
      <c r="Z543">
        <v>24</v>
      </c>
      <c r="AA543">
        <v>32</v>
      </c>
      <c r="AB543" s="18">
        <v>8.1788999999999994E-3</v>
      </c>
      <c r="AC543" s="18">
        <v>3.4861549999999998E-2</v>
      </c>
    </row>
    <row r="544" spans="3:29" x14ac:dyDescent="0.25">
      <c r="C544" s="14">
        <f t="shared" si="276"/>
        <v>90</v>
      </c>
      <c r="R544" s="13">
        <f t="shared" si="269"/>
        <v>0</v>
      </c>
      <c r="S544" s="13">
        <f t="shared" si="270"/>
        <v>0</v>
      </c>
      <c r="T544" s="13">
        <f t="shared" si="271"/>
        <v>0</v>
      </c>
      <c r="U544" s="13">
        <f t="shared" si="272"/>
        <v>0</v>
      </c>
      <c r="V544" s="13">
        <f t="shared" si="273"/>
        <v>0</v>
      </c>
      <c r="W544" s="13">
        <f t="shared" si="274"/>
        <v>0</v>
      </c>
      <c r="X544" t="b">
        <f t="shared" si="275"/>
        <v>1</v>
      </c>
      <c r="Z544">
        <v>0</v>
      </c>
      <c r="AB544" s="18"/>
      <c r="AC544" s="18"/>
    </row>
    <row r="545" spans="3:29" x14ac:dyDescent="0.25">
      <c r="C545" s="14">
        <f t="shared" si="276"/>
        <v>91</v>
      </c>
      <c r="R545" s="13">
        <f t="shared" si="269"/>
        <v>0</v>
      </c>
      <c r="S545" s="13">
        <f t="shared" si="270"/>
        <v>0</v>
      </c>
      <c r="T545" s="13">
        <f t="shared" si="271"/>
        <v>0</v>
      </c>
      <c r="U545" s="13">
        <f t="shared" si="272"/>
        <v>0</v>
      </c>
      <c r="V545" s="13">
        <f t="shared" si="273"/>
        <v>0</v>
      </c>
      <c r="W545" s="13">
        <f t="shared" si="274"/>
        <v>0</v>
      </c>
      <c r="X545" t="b">
        <f t="shared" si="275"/>
        <v>1</v>
      </c>
      <c r="Z545">
        <v>25</v>
      </c>
      <c r="AA545">
        <v>26</v>
      </c>
      <c r="AB545" s="18">
        <v>8.1788999999999994E-3</v>
      </c>
      <c r="AC545" s="18">
        <v>3.4861549999999998E-2</v>
      </c>
    </row>
    <row r="546" spans="3:29" x14ac:dyDescent="0.25">
      <c r="C546" s="14">
        <f t="shared" si="276"/>
        <v>92</v>
      </c>
      <c r="R546" s="13">
        <f t="shared" si="269"/>
        <v>0</v>
      </c>
      <c r="S546" s="13">
        <f t="shared" si="270"/>
        <v>0</v>
      </c>
      <c r="T546" s="13">
        <f t="shared" si="271"/>
        <v>0</v>
      </c>
      <c r="U546" s="13">
        <f t="shared" si="272"/>
        <v>0</v>
      </c>
      <c r="V546" s="13">
        <f t="shared" si="273"/>
        <v>0</v>
      </c>
      <c r="W546" s="13">
        <f t="shared" si="274"/>
        <v>0</v>
      </c>
      <c r="X546" t="b">
        <f t="shared" si="275"/>
        <v>1</v>
      </c>
      <c r="Z546">
        <v>0</v>
      </c>
      <c r="AB546" s="18"/>
      <c r="AC546" s="18"/>
    </row>
    <row r="547" spans="3:29" x14ac:dyDescent="0.25">
      <c r="C547" s="14">
        <f t="shared" si="276"/>
        <v>93</v>
      </c>
      <c r="R547" s="13">
        <f t="shared" si="269"/>
        <v>0</v>
      </c>
      <c r="S547" s="13">
        <f t="shared" si="270"/>
        <v>0</v>
      </c>
      <c r="T547" s="13">
        <f t="shared" si="271"/>
        <v>0</v>
      </c>
      <c r="U547" s="13">
        <f t="shared" si="272"/>
        <v>0</v>
      </c>
      <c r="V547" s="13">
        <f t="shared" si="273"/>
        <v>0</v>
      </c>
      <c r="W547" s="13">
        <f t="shared" si="274"/>
        <v>0</v>
      </c>
      <c r="X547" t="b">
        <f t="shared" si="275"/>
        <v>1</v>
      </c>
      <c r="Z547">
        <v>25</v>
      </c>
      <c r="AA547">
        <v>37</v>
      </c>
      <c r="AB547" s="18">
        <v>3.1927900000000002E-2</v>
      </c>
      <c r="AC547" s="18">
        <v>3.1927900000000002E-2</v>
      </c>
    </row>
    <row r="548" spans="3:29" x14ac:dyDescent="0.25">
      <c r="C548" s="14">
        <f t="shared" si="276"/>
        <v>94</v>
      </c>
      <c r="R548" s="13">
        <f t="shared" si="269"/>
        <v>0</v>
      </c>
      <c r="S548" s="13">
        <f t="shared" si="270"/>
        <v>0</v>
      </c>
      <c r="T548" s="13">
        <f t="shared" si="271"/>
        <v>0</v>
      </c>
      <c r="U548" s="13">
        <f t="shared" si="272"/>
        <v>0</v>
      </c>
      <c r="V548" s="13">
        <f t="shared" si="273"/>
        <v>0</v>
      </c>
      <c r="W548" s="13">
        <f t="shared" si="274"/>
        <v>0</v>
      </c>
      <c r="X548" t="b">
        <f t="shared" si="275"/>
        <v>1</v>
      </c>
      <c r="Z548">
        <v>0</v>
      </c>
      <c r="AB548" s="18"/>
      <c r="AC548" s="18"/>
    </row>
    <row r="549" spans="3:29" x14ac:dyDescent="0.25">
      <c r="C549" s="14">
        <f t="shared" si="276"/>
        <v>95</v>
      </c>
      <c r="R549" s="13">
        <f t="shared" si="269"/>
        <v>0</v>
      </c>
      <c r="S549" s="13">
        <f t="shared" si="270"/>
        <v>0</v>
      </c>
      <c r="T549" s="13">
        <f t="shared" si="271"/>
        <v>0</v>
      </c>
      <c r="U549" s="13">
        <f t="shared" si="272"/>
        <v>0</v>
      </c>
      <c r="V549" s="13">
        <f t="shared" si="273"/>
        <v>0</v>
      </c>
      <c r="W549" s="13">
        <f t="shared" si="274"/>
        <v>0</v>
      </c>
      <c r="X549" t="b">
        <f t="shared" si="275"/>
        <v>1</v>
      </c>
      <c r="Z549">
        <v>26</v>
      </c>
      <c r="AA549">
        <v>27</v>
      </c>
      <c r="AB549" s="18">
        <v>8.1788999999999994E-3</v>
      </c>
      <c r="AC549" s="18">
        <v>3.7795200000000001E-2</v>
      </c>
    </row>
    <row r="550" spans="3:29" x14ac:dyDescent="0.25">
      <c r="C550" s="14">
        <f t="shared" si="276"/>
        <v>96</v>
      </c>
      <c r="R550" s="13">
        <f t="shared" si="269"/>
        <v>0</v>
      </c>
      <c r="S550" s="13">
        <f t="shared" si="270"/>
        <v>0</v>
      </c>
      <c r="T550" s="13">
        <f t="shared" si="271"/>
        <v>0</v>
      </c>
      <c r="U550" s="13">
        <f t="shared" si="272"/>
        <v>0</v>
      </c>
      <c r="V550" s="13">
        <f t="shared" si="273"/>
        <v>0</v>
      </c>
      <c r="W550" s="13">
        <f t="shared" si="274"/>
        <v>0</v>
      </c>
      <c r="X550" t="b">
        <f t="shared" si="275"/>
        <v>1</v>
      </c>
      <c r="Z550">
        <v>0</v>
      </c>
      <c r="AB550" s="18"/>
      <c r="AC550" s="18"/>
    </row>
    <row r="551" spans="3:29" x14ac:dyDescent="0.25">
      <c r="C551" s="14">
        <f t="shared" si="276"/>
        <v>97</v>
      </c>
      <c r="R551" s="13">
        <f t="shared" si="269"/>
        <v>0</v>
      </c>
      <c r="S551" s="13">
        <f t="shared" si="270"/>
        <v>0</v>
      </c>
      <c r="T551" s="13">
        <f t="shared" si="271"/>
        <v>0</v>
      </c>
      <c r="U551" s="13">
        <f t="shared" si="272"/>
        <v>0</v>
      </c>
      <c r="V551" s="13">
        <f t="shared" si="273"/>
        <v>0</v>
      </c>
      <c r="W551" s="13">
        <f t="shared" si="274"/>
        <v>0</v>
      </c>
      <c r="X551" t="b">
        <f t="shared" si="275"/>
        <v>1</v>
      </c>
      <c r="Z551">
        <v>26</v>
      </c>
      <c r="AA551">
        <v>38</v>
      </c>
      <c r="AB551" s="18">
        <v>3.7795200000000001E-2</v>
      </c>
      <c r="AC551" s="18">
        <v>3.1927900000000002E-2</v>
      </c>
    </row>
    <row r="552" spans="3:29" x14ac:dyDescent="0.25">
      <c r="C552" s="14">
        <f t="shared" si="276"/>
        <v>98</v>
      </c>
      <c r="R552" s="13">
        <f t="shared" si="269"/>
        <v>0</v>
      </c>
      <c r="S552" s="13">
        <f t="shared" si="270"/>
        <v>0</v>
      </c>
      <c r="T552" s="13">
        <f t="shared" si="271"/>
        <v>0</v>
      </c>
      <c r="U552" s="13">
        <f t="shared" si="272"/>
        <v>0</v>
      </c>
      <c r="V552" s="13">
        <f t="shared" si="273"/>
        <v>0</v>
      </c>
      <c r="W552" s="13">
        <f t="shared" si="274"/>
        <v>0</v>
      </c>
      <c r="X552" t="b">
        <f t="shared" si="275"/>
        <v>1</v>
      </c>
      <c r="Z552">
        <v>0</v>
      </c>
      <c r="AB552" s="18"/>
      <c r="AC552" s="18"/>
    </row>
    <row r="553" spans="3:29" x14ac:dyDescent="0.25">
      <c r="C553" s="14">
        <f t="shared" si="276"/>
        <v>99</v>
      </c>
      <c r="R553" s="13">
        <f t="shared" si="269"/>
        <v>0</v>
      </c>
      <c r="S553" s="13">
        <f t="shared" si="270"/>
        <v>0</v>
      </c>
      <c r="T553" s="13">
        <f t="shared" si="271"/>
        <v>0</v>
      </c>
      <c r="U553" s="13">
        <f t="shared" si="272"/>
        <v>0</v>
      </c>
      <c r="V553" s="13">
        <f t="shared" si="273"/>
        <v>0</v>
      </c>
      <c r="W553" s="13">
        <f t="shared" si="274"/>
        <v>0</v>
      </c>
      <c r="X553" t="b">
        <f t="shared" si="275"/>
        <v>1</v>
      </c>
      <c r="Z553">
        <v>27</v>
      </c>
      <c r="AA553">
        <v>28</v>
      </c>
      <c r="AB553" s="18">
        <v>8.1788999999999994E-3</v>
      </c>
      <c r="AC553" s="18">
        <v>3.4861549999999998E-2</v>
      </c>
    </row>
    <row r="554" spans="3:29" x14ac:dyDescent="0.25">
      <c r="C554" s="14">
        <f t="shared" si="276"/>
        <v>100</v>
      </c>
      <c r="R554" s="13">
        <f t="shared" si="269"/>
        <v>0</v>
      </c>
      <c r="S554" s="13">
        <f t="shared" si="270"/>
        <v>0</v>
      </c>
      <c r="T554" s="13">
        <f t="shared" si="271"/>
        <v>0</v>
      </c>
      <c r="U554" s="13">
        <f t="shared" si="272"/>
        <v>0</v>
      </c>
      <c r="V554" s="13">
        <f t="shared" si="273"/>
        <v>0</v>
      </c>
      <c r="W554" s="13">
        <f t="shared" si="274"/>
        <v>0</v>
      </c>
      <c r="X554" t="b">
        <f t="shared" si="275"/>
        <v>1</v>
      </c>
      <c r="Z554">
        <v>0</v>
      </c>
      <c r="AB554" s="18"/>
      <c r="AC554" s="18"/>
    </row>
    <row r="555" spans="3:29" x14ac:dyDescent="0.25">
      <c r="C555" s="14">
        <f t="shared" si="276"/>
        <v>101</v>
      </c>
      <c r="R555" s="13">
        <f t="shared" si="269"/>
        <v>0</v>
      </c>
      <c r="S555" s="13">
        <f t="shared" si="270"/>
        <v>0</v>
      </c>
      <c r="T555" s="13">
        <f t="shared" si="271"/>
        <v>0</v>
      </c>
      <c r="U555" s="13">
        <f t="shared" si="272"/>
        <v>0</v>
      </c>
      <c r="V555" s="13">
        <f t="shared" si="273"/>
        <v>0</v>
      </c>
      <c r="W555" s="13">
        <f t="shared" si="274"/>
        <v>0</v>
      </c>
      <c r="X555" t="b">
        <f t="shared" si="275"/>
        <v>1</v>
      </c>
      <c r="Z555">
        <v>27</v>
      </c>
      <c r="AA555">
        <v>39</v>
      </c>
      <c r="AB555" s="18">
        <v>3.7795200000000001E-2</v>
      </c>
      <c r="AC555" s="18">
        <v>3.1927900000000002E-2</v>
      </c>
    </row>
    <row r="556" spans="3:29" x14ac:dyDescent="0.25">
      <c r="C556" s="14">
        <f t="shared" si="276"/>
        <v>102</v>
      </c>
      <c r="R556" s="13">
        <f t="shared" si="269"/>
        <v>0</v>
      </c>
      <c r="S556" s="13">
        <f t="shared" si="270"/>
        <v>0</v>
      </c>
      <c r="T556" s="13">
        <f t="shared" si="271"/>
        <v>0</v>
      </c>
      <c r="U556" s="13">
        <f t="shared" si="272"/>
        <v>0</v>
      </c>
      <c r="V556" s="13">
        <f t="shared" si="273"/>
        <v>0</v>
      </c>
      <c r="W556" s="13">
        <f t="shared" si="274"/>
        <v>0</v>
      </c>
      <c r="X556" t="b">
        <f t="shared" si="275"/>
        <v>1</v>
      </c>
      <c r="Z556">
        <v>0</v>
      </c>
      <c r="AB556" s="18"/>
      <c r="AC556" s="18"/>
    </row>
    <row r="557" spans="3:29" x14ac:dyDescent="0.25">
      <c r="C557" s="14">
        <f t="shared" si="276"/>
        <v>103</v>
      </c>
      <c r="R557" s="13">
        <f t="shared" si="269"/>
        <v>0</v>
      </c>
      <c r="S557" s="13">
        <f t="shared" si="270"/>
        <v>0</v>
      </c>
      <c r="T557" s="13">
        <f t="shared" si="271"/>
        <v>0</v>
      </c>
      <c r="U557" s="13">
        <f t="shared" si="272"/>
        <v>0</v>
      </c>
      <c r="V557" s="13">
        <f t="shared" si="273"/>
        <v>0</v>
      </c>
      <c r="W557" s="13">
        <f t="shared" si="274"/>
        <v>0</v>
      </c>
      <c r="X557" t="b">
        <f t="shared" si="275"/>
        <v>1</v>
      </c>
      <c r="Z557">
        <v>28</v>
      </c>
      <c r="AA557">
        <v>29</v>
      </c>
      <c r="AB557" s="18">
        <v>3.1927900000000002E-2</v>
      </c>
      <c r="AC557" s="18">
        <v>3.1927900000000002E-2</v>
      </c>
    </row>
    <row r="558" spans="3:29" x14ac:dyDescent="0.25">
      <c r="C558" s="14">
        <f t="shared" si="276"/>
        <v>104</v>
      </c>
      <c r="R558" s="13">
        <f t="shared" si="269"/>
        <v>0</v>
      </c>
      <c r="S558" s="13">
        <f t="shared" si="270"/>
        <v>0</v>
      </c>
      <c r="T558" s="13">
        <f t="shared" si="271"/>
        <v>0</v>
      </c>
      <c r="U558" s="13">
        <f t="shared" si="272"/>
        <v>0</v>
      </c>
      <c r="V558" s="13">
        <f t="shared" si="273"/>
        <v>0</v>
      </c>
      <c r="W558" s="13">
        <f t="shared" si="274"/>
        <v>0</v>
      </c>
      <c r="X558" t="b">
        <f t="shared" si="275"/>
        <v>1</v>
      </c>
      <c r="Z558">
        <v>0</v>
      </c>
      <c r="AB558" s="18"/>
      <c r="AC558" s="18"/>
    </row>
    <row r="559" spans="3:29" x14ac:dyDescent="0.25">
      <c r="C559" s="14">
        <f t="shared" si="276"/>
        <v>105</v>
      </c>
      <c r="R559" s="13">
        <f t="shared" si="269"/>
        <v>0</v>
      </c>
      <c r="S559" s="13">
        <f t="shared" si="270"/>
        <v>0</v>
      </c>
      <c r="T559" s="13">
        <f t="shared" si="271"/>
        <v>0</v>
      </c>
      <c r="U559" s="13">
        <f t="shared" si="272"/>
        <v>0</v>
      </c>
      <c r="V559" s="13">
        <f t="shared" si="273"/>
        <v>0</v>
      </c>
      <c r="W559" s="13">
        <f t="shared" si="274"/>
        <v>0</v>
      </c>
      <c r="X559" t="b">
        <f t="shared" si="275"/>
        <v>1</v>
      </c>
      <c r="Z559">
        <v>28</v>
      </c>
      <c r="AA559">
        <v>40</v>
      </c>
      <c r="AB559" s="18">
        <v>3.1927900000000002E-2</v>
      </c>
      <c r="AC559" s="18">
        <v>3.1927900000000002E-2</v>
      </c>
    </row>
    <row r="560" spans="3:29" x14ac:dyDescent="0.25">
      <c r="C560" s="14">
        <f t="shared" si="276"/>
        <v>106</v>
      </c>
      <c r="R560" s="13">
        <f t="shared" si="269"/>
        <v>0</v>
      </c>
      <c r="S560" s="13">
        <f t="shared" si="270"/>
        <v>0</v>
      </c>
      <c r="T560" s="13">
        <f t="shared" si="271"/>
        <v>0</v>
      </c>
      <c r="U560" s="13">
        <f t="shared" si="272"/>
        <v>0</v>
      </c>
      <c r="V560" s="13">
        <f t="shared" si="273"/>
        <v>0</v>
      </c>
      <c r="W560" s="13">
        <f t="shared" si="274"/>
        <v>0</v>
      </c>
      <c r="X560" t="b">
        <f t="shared" si="275"/>
        <v>1</v>
      </c>
      <c r="Z560">
        <v>0</v>
      </c>
      <c r="AB560" s="18"/>
      <c r="AC560" s="18"/>
    </row>
    <row r="561" spans="3:29" x14ac:dyDescent="0.25">
      <c r="C561" s="14">
        <f t="shared" si="276"/>
        <v>107</v>
      </c>
      <c r="R561" s="13">
        <f t="shared" si="269"/>
        <v>0</v>
      </c>
      <c r="S561" s="13">
        <f t="shared" si="270"/>
        <v>0</v>
      </c>
      <c r="T561" s="13">
        <f t="shared" si="271"/>
        <v>0</v>
      </c>
      <c r="U561" s="13">
        <f t="shared" si="272"/>
        <v>0</v>
      </c>
      <c r="V561" s="13">
        <f t="shared" si="273"/>
        <v>0</v>
      </c>
      <c r="W561" s="13">
        <f t="shared" si="274"/>
        <v>0</v>
      </c>
      <c r="X561" t="b">
        <f t="shared" si="275"/>
        <v>1</v>
      </c>
      <c r="Z561">
        <v>29</v>
      </c>
      <c r="AA561">
        <v>30</v>
      </c>
      <c r="AB561" s="18">
        <v>8.1788999999999994E-3</v>
      </c>
      <c r="AC561" s="18">
        <v>3.4861549999999998E-2</v>
      </c>
    </row>
    <row r="562" spans="3:29" x14ac:dyDescent="0.25">
      <c r="C562" s="14">
        <f t="shared" si="276"/>
        <v>108</v>
      </c>
      <c r="R562" s="13">
        <f t="shared" si="269"/>
        <v>0</v>
      </c>
      <c r="S562" s="13">
        <f t="shared" si="270"/>
        <v>0</v>
      </c>
      <c r="T562" s="13">
        <f t="shared" si="271"/>
        <v>0</v>
      </c>
      <c r="U562" s="13">
        <f t="shared" si="272"/>
        <v>0</v>
      </c>
      <c r="V562" s="13">
        <f t="shared" si="273"/>
        <v>0</v>
      </c>
      <c r="W562" s="13">
        <f t="shared" si="274"/>
        <v>0</v>
      </c>
      <c r="X562" t="b">
        <f t="shared" si="275"/>
        <v>1</v>
      </c>
      <c r="Z562">
        <v>0</v>
      </c>
      <c r="AB562" s="18"/>
      <c r="AC562" s="18"/>
    </row>
    <row r="563" spans="3:29" x14ac:dyDescent="0.25">
      <c r="C563" s="14">
        <f t="shared" si="276"/>
        <v>109</v>
      </c>
      <c r="R563" s="13">
        <f t="shared" si="269"/>
        <v>0</v>
      </c>
      <c r="S563" s="13">
        <f t="shared" si="270"/>
        <v>0</v>
      </c>
      <c r="T563" s="13">
        <f t="shared" si="271"/>
        <v>0</v>
      </c>
      <c r="U563" s="13">
        <f t="shared" si="272"/>
        <v>0</v>
      </c>
      <c r="V563" s="13">
        <f t="shared" si="273"/>
        <v>0</v>
      </c>
      <c r="W563" s="13">
        <f t="shared" si="274"/>
        <v>0</v>
      </c>
      <c r="X563" t="b">
        <f t="shared" si="275"/>
        <v>1</v>
      </c>
      <c r="Z563">
        <v>29</v>
      </c>
      <c r="AA563">
        <v>41</v>
      </c>
      <c r="AB563" s="18">
        <v>3.1927900000000002E-2</v>
      </c>
      <c r="AC563" s="18">
        <v>3.1927900000000002E-2</v>
      </c>
    </row>
    <row r="564" spans="3:29" x14ac:dyDescent="0.25">
      <c r="C564" s="14">
        <f t="shared" si="276"/>
        <v>110</v>
      </c>
      <c r="R564" s="13">
        <f t="shared" si="269"/>
        <v>0</v>
      </c>
      <c r="S564" s="13">
        <f t="shared" si="270"/>
        <v>0</v>
      </c>
      <c r="T564" s="13">
        <f t="shared" si="271"/>
        <v>0</v>
      </c>
      <c r="U564" s="13">
        <f t="shared" si="272"/>
        <v>0</v>
      </c>
      <c r="V564" s="13">
        <f t="shared" si="273"/>
        <v>0</v>
      </c>
      <c r="W564" s="13">
        <f t="shared" si="274"/>
        <v>0</v>
      </c>
      <c r="X564" t="b">
        <f t="shared" si="275"/>
        <v>1</v>
      </c>
      <c r="Z564">
        <v>0</v>
      </c>
      <c r="AB564" s="18"/>
      <c r="AC564" s="18"/>
    </row>
    <row r="565" spans="3:29" x14ac:dyDescent="0.25">
      <c r="C565" s="14">
        <f t="shared" si="276"/>
        <v>111</v>
      </c>
      <c r="R565" s="13">
        <f t="shared" si="269"/>
        <v>0</v>
      </c>
      <c r="S565" s="13">
        <f t="shared" si="270"/>
        <v>0</v>
      </c>
      <c r="T565" s="13">
        <f t="shared" si="271"/>
        <v>0</v>
      </c>
      <c r="U565" s="13">
        <f t="shared" si="272"/>
        <v>0</v>
      </c>
      <c r="V565" s="13">
        <f t="shared" si="273"/>
        <v>0</v>
      </c>
      <c r="W565" s="13">
        <f t="shared" si="274"/>
        <v>0</v>
      </c>
      <c r="X565" t="b">
        <f t="shared" si="275"/>
        <v>1</v>
      </c>
      <c r="Z565">
        <v>30</v>
      </c>
      <c r="AA565">
        <v>31</v>
      </c>
      <c r="AB565" s="18">
        <v>8.1788999999999994E-3</v>
      </c>
      <c r="AC565" s="18">
        <v>3.7795200000000001E-2</v>
      </c>
    </row>
    <row r="566" spans="3:29" x14ac:dyDescent="0.25">
      <c r="C566" s="14">
        <f t="shared" si="276"/>
        <v>112</v>
      </c>
      <c r="R566" s="13">
        <f t="shared" si="269"/>
        <v>0</v>
      </c>
      <c r="S566" s="13">
        <f t="shared" si="270"/>
        <v>0</v>
      </c>
      <c r="T566" s="13">
        <f t="shared" si="271"/>
        <v>0</v>
      </c>
      <c r="U566" s="13">
        <f t="shared" si="272"/>
        <v>0</v>
      </c>
      <c r="V566" s="13">
        <f t="shared" si="273"/>
        <v>0</v>
      </c>
      <c r="W566" s="13">
        <f t="shared" si="274"/>
        <v>0</v>
      </c>
      <c r="X566" t="b">
        <f t="shared" si="275"/>
        <v>1</v>
      </c>
      <c r="Z566">
        <v>0</v>
      </c>
      <c r="AB566" s="18"/>
      <c r="AC566" s="18"/>
    </row>
    <row r="567" spans="3:29" x14ac:dyDescent="0.25">
      <c r="C567" s="14">
        <f t="shared" si="276"/>
        <v>113</v>
      </c>
      <c r="R567" s="13">
        <f t="shared" si="269"/>
        <v>0</v>
      </c>
      <c r="S567" s="13">
        <f t="shared" si="270"/>
        <v>0</v>
      </c>
      <c r="T567" s="13">
        <f t="shared" si="271"/>
        <v>0</v>
      </c>
      <c r="U567" s="13">
        <f t="shared" si="272"/>
        <v>0</v>
      </c>
      <c r="V567" s="13">
        <f t="shared" si="273"/>
        <v>0</v>
      </c>
      <c r="W567" s="13">
        <f t="shared" si="274"/>
        <v>0</v>
      </c>
      <c r="X567" t="b">
        <f t="shared" si="275"/>
        <v>1</v>
      </c>
      <c r="Z567">
        <v>30</v>
      </c>
      <c r="AA567">
        <v>42</v>
      </c>
      <c r="AB567" s="18">
        <v>3.7795200000000001E-2</v>
      </c>
      <c r="AC567" s="18">
        <v>3.1927900000000002E-2</v>
      </c>
    </row>
    <row r="568" spans="3:29" x14ac:dyDescent="0.25">
      <c r="C568" s="14">
        <f t="shared" si="276"/>
        <v>114</v>
      </c>
      <c r="R568" s="13">
        <f t="shared" si="269"/>
        <v>0</v>
      </c>
      <c r="S568" s="13">
        <f t="shared" si="270"/>
        <v>0</v>
      </c>
      <c r="T568" s="13">
        <f t="shared" si="271"/>
        <v>0</v>
      </c>
      <c r="U568" s="13">
        <f t="shared" si="272"/>
        <v>0</v>
      </c>
      <c r="V568" s="13">
        <f t="shared" si="273"/>
        <v>0</v>
      </c>
      <c r="W568" s="13">
        <f t="shared" si="274"/>
        <v>0</v>
      </c>
      <c r="X568" t="b">
        <f t="shared" si="275"/>
        <v>1</v>
      </c>
      <c r="Z568">
        <v>0</v>
      </c>
      <c r="AB568" s="18"/>
      <c r="AC568" s="18"/>
    </row>
    <row r="569" spans="3:29" x14ac:dyDescent="0.25">
      <c r="C569" s="14">
        <f t="shared" si="276"/>
        <v>115</v>
      </c>
      <c r="R569" s="13">
        <f t="shared" si="269"/>
        <v>0</v>
      </c>
      <c r="S569" s="13">
        <f t="shared" si="270"/>
        <v>0</v>
      </c>
      <c r="T569" s="13">
        <f t="shared" si="271"/>
        <v>0</v>
      </c>
      <c r="U569" s="13">
        <f t="shared" si="272"/>
        <v>0</v>
      </c>
      <c r="V569" s="13">
        <f t="shared" si="273"/>
        <v>0</v>
      </c>
      <c r="W569" s="13">
        <f t="shared" si="274"/>
        <v>0</v>
      </c>
      <c r="X569" t="b">
        <f t="shared" si="275"/>
        <v>1</v>
      </c>
      <c r="Z569">
        <v>31</v>
      </c>
      <c r="AA569">
        <v>32</v>
      </c>
      <c r="AB569" s="18">
        <v>8.1788999999999994E-3</v>
      </c>
      <c r="AC569" s="18">
        <v>3.4861549999999998E-2</v>
      </c>
    </row>
    <row r="570" spans="3:29" x14ac:dyDescent="0.25">
      <c r="C570" s="14">
        <f t="shared" si="276"/>
        <v>116</v>
      </c>
      <c r="R570" s="13">
        <f t="shared" si="269"/>
        <v>0</v>
      </c>
      <c r="S570" s="13">
        <f t="shared" si="270"/>
        <v>0</v>
      </c>
      <c r="T570" s="13">
        <f t="shared" si="271"/>
        <v>0</v>
      </c>
      <c r="U570" s="13">
        <f t="shared" si="272"/>
        <v>0</v>
      </c>
      <c r="V570" s="13">
        <f t="shared" si="273"/>
        <v>0</v>
      </c>
      <c r="W570" s="13">
        <f t="shared" si="274"/>
        <v>0</v>
      </c>
      <c r="X570" t="b">
        <f t="shared" si="275"/>
        <v>1</v>
      </c>
      <c r="Z570">
        <v>0</v>
      </c>
      <c r="AB570" s="18"/>
      <c r="AC570" s="18"/>
    </row>
    <row r="571" spans="3:29" x14ac:dyDescent="0.25">
      <c r="C571" s="14">
        <f t="shared" si="276"/>
        <v>117</v>
      </c>
      <c r="R571" s="13">
        <f t="shared" si="269"/>
        <v>0</v>
      </c>
      <c r="S571" s="13">
        <f t="shared" si="270"/>
        <v>0</v>
      </c>
      <c r="T571" s="13">
        <f t="shared" si="271"/>
        <v>0</v>
      </c>
      <c r="U571" s="13">
        <f t="shared" si="272"/>
        <v>0</v>
      </c>
      <c r="V571" s="13">
        <f t="shared" si="273"/>
        <v>0</v>
      </c>
      <c r="W571" s="13">
        <f t="shared" si="274"/>
        <v>0</v>
      </c>
      <c r="X571" t="b">
        <f t="shared" si="275"/>
        <v>1</v>
      </c>
      <c r="Z571">
        <v>31</v>
      </c>
      <c r="AA571">
        <v>43</v>
      </c>
      <c r="AB571" s="18">
        <v>3.7795200000000001E-2</v>
      </c>
      <c r="AC571" s="18">
        <v>3.1927900000000002E-2</v>
      </c>
    </row>
    <row r="572" spans="3:29" x14ac:dyDescent="0.25">
      <c r="C572" s="14">
        <f t="shared" si="276"/>
        <v>118</v>
      </c>
      <c r="R572" s="13">
        <f t="shared" si="269"/>
        <v>0</v>
      </c>
      <c r="S572" s="13">
        <f t="shared" si="270"/>
        <v>0</v>
      </c>
      <c r="T572" s="13">
        <f t="shared" si="271"/>
        <v>0</v>
      </c>
      <c r="U572" s="13">
        <f t="shared" si="272"/>
        <v>0</v>
      </c>
      <c r="V572" s="13">
        <f t="shared" si="273"/>
        <v>0</v>
      </c>
      <c r="W572" s="13">
        <f t="shared" si="274"/>
        <v>0</v>
      </c>
      <c r="X572" t="b">
        <f t="shared" si="275"/>
        <v>1</v>
      </c>
      <c r="Z572">
        <v>0</v>
      </c>
      <c r="AB572" s="18"/>
      <c r="AC572" s="18"/>
    </row>
    <row r="573" spans="3:29" x14ac:dyDescent="0.25">
      <c r="C573" s="14">
        <f t="shared" si="276"/>
        <v>119</v>
      </c>
      <c r="R573" s="13">
        <f t="shared" si="269"/>
        <v>0</v>
      </c>
      <c r="S573" s="13">
        <f t="shared" si="270"/>
        <v>0</v>
      </c>
      <c r="T573" s="13">
        <f t="shared" si="271"/>
        <v>0</v>
      </c>
      <c r="U573" s="13">
        <f t="shared" si="272"/>
        <v>0</v>
      </c>
      <c r="V573" s="13">
        <f t="shared" si="273"/>
        <v>0</v>
      </c>
      <c r="W573" s="13">
        <f t="shared" si="274"/>
        <v>0</v>
      </c>
      <c r="X573" t="b">
        <f t="shared" si="275"/>
        <v>1</v>
      </c>
      <c r="Z573">
        <v>32</v>
      </c>
      <c r="AA573">
        <v>44</v>
      </c>
      <c r="AB573" s="18">
        <v>3.1927900000000002E-2</v>
      </c>
      <c r="AC573" s="18">
        <v>3.1927900000000002E-2</v>
      </c>
    </row>
    <row r="574" spans="3:29" x14ac:dyDescent="0.25">
      <c r="C574" s="14">
        <f t="shared" si="276"/>
        <v>120</v>
      </c>
      <c r="R574" s="13">
        <f t="shared" si="269"/>
        <v>0</v>
      </c>
      <c r="S574" s="13">
        <f t="shared" si="270"/>
        <v>0</v>
      </c>
      <c r="T574" s="13">
        <f t="shared" si="271"/>
        <v>0</v>
      </c>
      <c r="U574" s="13">
        <f t="shared" si="272"/>
        <v>0</v>
      </c>
      <c r="V574" s="13">
        <f t="shared" si="273"/>
        <v>0</v>
      </c>
      <c r="W574" s="13">
        <f t="shared" si="274"/>
        <v>0</v>
      </c>
      <c r="X574" t="b">
        <f t="shared" si="275"/>
        <v>1</v>
      </c>
      <c r="Z574">
        <v>0</v>
      </c>
      <c r="AB574" s="18"/>
      <c r="AC574" s="18"/>
    </row>
    <row r="575" spans="3:29" x14ac:dyDescent="0.25">
      <c r="C575" s="14">
        <f t="shared" si="276"/>
        <v>121</v>
      </c>
      <c r="R575" s="13">
        <f t="shared" si="269"/>
        <v>0</v>
      </c>
      <c r="S575" s="13">
        <f t="shared" si="270"/>
        <v>0</v>
      </c>
      <c r="T575" s="13">
        <f t="shared" si="271"/>
        <v>0</v>
      </c>
      <c r="U575" s="13">
        <f t="shared" si="272"/>
        <v>0</v>
      </c>
      <c r="V575" s="13">
        <f t="shared" si="273"/>
        <v>0</v>
      </c>
      <c r="W575" s="13">
        <f t="shared" si="274"/>
        <v>0</v>
      </c>
      <c r="X575" t="b">
        <f t="shared" si="275"/>
        <v>1</v>
      </c>
      <c r="Z575">
        <v>33</v>
      </c>
      <c r="AA575">
        <v>34</v>
      </c>
      <c r="AB575" s="18">
        <v>8.1788999999999994E-3</v>
      </c>
      <c r="AC575" s="18">
        <v>3.4861549999999998E-2</v>
      </c>
    </row>
    <row r="576" spans="3:29" x14ac:dyDescent="0.25">
      <c r="C576" s="14">
        <f t="shared" si="276"/>
        <v>122</v>
      </c>
      <c r="R576" s="13">
        <f t="shared" si="269"/>
        <v>0</v>
      </c>
      <c r="S576" s="13">
        <f t="shared" si="270"/>
        <v>0</v>
      </c>
      <c r="T576" s="13">
        <f t="shared" si="271"/>
        <v>0</v>
      </c>
      <c r="U576" s="13">
        <f t="shared" si="272"/>
        <v>0</v>
      </c>
      <c r="V576" s="13">
        <f t="shared" si="273"/>
        <v>0</v>
      </c>
      <c r="W576" s="13">
        <f t="shared" si="274"/>
        <v>0</v>
      </c>
      <c r="X576" t="b">
        <f t="shared" si="275"/>
        <v>1</v>
      </c>
      <c r="Z576">
        <v>0</v>
      </c>
      <c r="AB576" s="18"/>
      <c r="AC576" s="18"/>
    </row>
    <row r="577" spans="3:29" x14ac:dyDescent="0.25">
      <c r="C577" s="14">
        <f t="shared" si="276"/>
        <v>123</v>
      </c>
      <c r="R577" s="13">
        <f t="shared" si="269"/>
        <v>0</v>
      </c>
      <c r="S577" s="13">
        <f t="shared" si="270"/>
        <v>0</v>
      </c>
      <c r="T577" s="13">
        <f t="shared" si="271"/>
        <v>0</v>
      </c>
      <c r="U577" s="13">
        <f t="shared" si="272"/>
        <v>0</v>
      </c>
      <c r="V577" s="13">
        <f t="shared" si="273"/>
        <v>0</v>
      </c>
      <c r="W577" s="13">
        <f t="shared" si="274"/>
        <v>0</v>
      </c>
      <c r="X577" t="b">
        <f t="shared" si="275"/>
        <v>1</v>
      </c>
      <c r="Z577">
        <v>33</v>
      </c>
      <c r="AA577">
        <v>49</v>
      </c>
      <c r="AB577" s="18">
        <v>8.1788999999999994E-3</v>
      </c>
      <c r="AC577" s="18">
        <v>3.4861549999999998E-2</v>
      </c>
    </row>
    <row r="578" spans="3:29" x14ac:dyDescent="0.25">
      <c r="C578" s="14">
        <f t="shared" si="276"/>
        <v>124</v>
      </c>
      <c r="R578" s="13">
        <f t="shared" si="269"/>
        <v>0</v>
      </c>
      <c r="S578" s="13">
        <f t="shared" si="270"/>
        <v>0</v>
      </c>
      <c r="T578" s="13">
        <f t="shared" si="271"/>
        <v>0</v>
      </c>
      <c r="U578" s="13">
        <f t="shared" si="272"/>
        <v>0</v>
      </c>
      <c r="V578" s="13">
        <f t="shared" si="273"/>
        <v>0</v>
      </c>
      <c r="W578" s="13">
        <f t="shared" si="274"/>
        <v>0</v>
      </c>
      <c r="X578" t="b">
        <f t="shared" si="275"/>
        <v>1</v>
      </c>
      <c r="Z578">
        <v>0</v>
      </c>
      <c r="AB578" s="18"/>
      <c r="AC578" s="18"/>
    </row>
    <row r="579" spans="3:29" x14ac:dyDescent="0.25">
      <c r="C579" s="14">
        <f t="shared" si="276"/>
        <v>125</v>
      </c>
      <c r="R579" s="13">
        <f t="shared" si="269"/>
        <v>0</v>
      </c>
      <c r="S579" s="13">
        <f t="shared" si="270"/>
        <v>0</v>
      </c>
      <c r="T579" s="13">
        <f t="shared" si="271"/>
        <v>0</v>
      </c>
      <c r="U579" s="13">
        <f t="shared" si="272"/>
        <v>0</v>
      </c>
      <c r="V579" s="13">
        <f t="shared" si="273"/>
        <v>0</v>
      </c>
      <c r="W579" s="13">
        <f t="shared" si="274"/>
        <v>0</v>
      </c>
      <c r="X579" t="b">
        <f t="shared" si="275"/>
        <v>1</v>
      </c>
      <c r="Z579">
        <v>34</v>
      </c>
      <c r="AA579">
        <v>35</v>
      </c>
      <c r="AB579" s="18">
        <v>8.1788999999999994E-3</v>
      </c>
      <c r="AC579" s="18">
        <v>3.7795200000000001E-2</v>
      </c>
    </row>
    <row r="580" spans="3:29" x14ac:dyDescent="0.25">
      <c r="C580" s="14">
        <f t="shared" si="276"/>
        <v>126</v>
      </c>
      <c r="R580" s="13">
        <f t="shared" si="269"/>
        <v>0</v>
      </c>
      <c r="S580" s="13">
        <f t="shared" si="270"/>
        <v>0</v>
      </c>
      <c r="T580" s="13">
        <f t="shared" si="271"/>
        <v>0</v>
      </c>
      <c r="U580" s="13">
        <f t="shared" si="272"/>
        <v>0</v>
      </c>
      <c r="V580" s="13">
        <f t="shared" si="273"/>
        <v>0</v>
      </c>
      <c r="W580" s="13">
        <f t="shared" si="274"/>
        <v>0</v>
      </c>
      <c r="X580" t="b">
        <f t="shared" si="275"/>
        <v>1</v>
      </c>
      <c r="Z580">
        <v>0</v>
      </c>
      <c r="AB580" s="18"/>
      <c r="AC580" s="18"/>
    </row>
    <row r="581" spans="3:29" x14ac:dyDescent="0.25">
      <c r="C581" s="14">
        <f t="shared" si="276"/>
        <v>127</v>
      </c>
      <c r="R581" s="13">
        <f t="shared" si="269"/>
        <v>0</v>
      </c>
      <c r="S581" s="13">
        <f t="shared" si="270"/>
        <v>0</v>
      </c>
      <c r="T581" s="13">
        <f t="shared" si="271"/>
        <v>0</v>
      </c>
      <c r="U581" s="13">
        <f t="shared" si="272"/>
        <v>0</v>
      </c>
      <c r="V581" s="13">
        <f t="shared" si="273"/>
        <v>0</v>
      </c>
      <c r="W581" s="13">
        <f t="shared" si="274"/>
        <v>0</v>
      </c>
      <c r="X581" t="b">
        <f t="shared" si="275"/>
        <v>1</v>
      </c>
      <c r="Z581">
        <v>34</v>
      </c>
      <c r="AA581">
        <v>50</v>
      </c>
      <c r="AB581" s="18">
        <v>9.2963999999999998E-3</v>
      </c>
      <c r="AC581" s="18">
        <v>3.4861549999999998E-2</v>
      </c>
    </row>
    <row r="582" spans="3:29" x14ac:dyDescent="0.25">
      <c r="C582" s="14">
        <f t="shared" si="276"/>
        <v>128</v>
      </c>
      <c r="R582" s="13">
        <f t="shared" si="269"/>
        <v>0</v>
      </c>
      <c r="S582" s="13">
        <f t="shared" si="270"/>
        <v>0</v>
      </c>
      <c r="T582" s="13">
        <f t="shared" si="271"/>
        <v>0</v>
      </c>
      <c r="U582" s="13">
        <f t="shared" si="272"/>
        <v>0</v>
      </c>
      <c r="V582" s="13">
        <f t="shared" si="273"/>
        <v>0</v>
      </c>
      <c r="W582" s="13">
        <f t="shared" si="274"/>
        <v>0</v>
      </c>
      <c r="X582" t="b">
        <f t="shared" si="275"/>
        <v>1</v>
      </c>
      <c r="Z582">
        <v>0</v>
      </c>
      <c r="AB582" s="18"/>
      <c r="AC582" s="18"/>
    </row>
    <row r="583" spans="3:29" x14ac:dyDescent="0.25">
      <c r="C583" s="14">
        <f t="shared" si="276"/>
        <v>129</v>
      </c>
      <c r="R583" s="13">
        <f t="shared" si="269"/>
        <v>0</v>
      </c>
      <c r="S583" s="13">
        <f t="shared" si="270"/>
        <v>0</v>
      </c>
      <c r="T583" s="13">
        <f t="shared" si="271"/>
        <v>0</v>
      </c>
      <c r="U583" s="13">
        <f t="shared" si="272"/>
        <v>0</v>
      </c>
      <c r="V583" s="13">
        <f t="shared" si="273"/>
        <v>0</v>
      </c>
      <c r="W583" s="13">
        <f t="shared" si="274"/>
        <v>0</v>
      </c>
      <c r="X583" t="b">
        <f t="shared" si="275"/>
        <v>1</v>
      </c>
      <c r="Z583">
        <v>35</v>
      </c>
      <c r="AA583">
        <v>36</v>
      </c>
      <c r="AB583" s="18">
        <v>8.1788999999999994E-3</v>
      </c>
      <c r="AC583" s="18">
        <v>3.4861549999999998E-2</v>
      </c>
    </row>
    <row r="584" spans="3:29" x14ac:dyDescent="0.25">
      <c r="C584" s="14">
        <f t="shared" si="276"/>
        <v>130</v>
      </c>
      <c r="R584" s="13">
        <f t="shared" ref="R584:R598" si="277">D584-E584</f>
        <v>0</v>
      </c>
      <c r="S584" s="13">
        <f t="shared" ref="S584:S598" si="278">F584-G584</f>
        <v>0</v>
      </c>
      <c r="T584" s="13">
        <f t="shared" ref="T584:T598" si="279">H584-I584</f>
        <v>0</v>
      </c>
      <c r="U584" s="13">
        <f t="shared" ref="U584:U598" si="280">J584-K584</f>
        <v>0</v>
      </c>
      <c r="V584" s="13">
        <f t="shared" ref="V584:V598" si="281">L584-M584</f>
        <v>0</v>
      </c>
      <c r="W584" s="13">
        <f t="shared" ref="W584:W598" si="282">N584-O584</f>
        <v>0</v>
      </c>
      <c r="X584" t="b">
        <f t="shared" ref="X584:X598" si="283">EXACT(Q584,P584)</f>
        <v>1</v>
      </c>
      <c r="Z584">
        <v>0</v>
      </c>
      <c r="AB584" s="18"/>
      <c r="AC584" s="18"/>
    </row>
    <row r="585" spans="3:29" x14ac:dyDescent="0.25">
      <c r="C585" s="14">
        <f t="shared" si="276"/>
        <v>131</v>
      </c>
      <c r="R585" s="13">
        <f t="shared" si="277"/>
        <v>0</v>
      </c>
      <c r="S585" s="13">
        <f t="shared" si="278"/>
        <v>0</v>
      </c>
      <c r="T585" s="13">
        <f t="shared" si="279"/>
        <v>0</v>
      </c>
      <c r="U585" s="13">
        <f t="shared" si="280"/>
        <v>0</v>
      </c>
      <c r="V585" s="13">
        <f t="shared" si="281"/>
        <v>0</v>
      </c>
      <c r="W585" s="13">
        <f t="shared" si="282"/>
        <v>0</v>
      </c>
      <c r="X585" t="b">
        <f t="shared" si="283"/>
        <v>1</v>
      </c>
      <c r="Z585">
        <v>35</v>
      </c>
      <c r="AA585">
        <v>51</v>
      </c>
      <c r="AB585" s="18">
        <v>9.2963999999999998E-3</v>
      </c>
      <c r="AC585" s="18">
        <v>3.4861549999999998E-2</v>
      </c>
    </row>
    <row r="586" spans="3:29" x14ac:dyDescent="0.25">
      <c r="C586" s="14">
        <f t="shared" si="276"/>
        <v>132</v>
      </c>
      <c r="R586" s="13">
        <f t="shared" si="277"/>
        <v>0</v>
      </c>
      <c r="S586" s="13">
        <f t="shared" si="278"/>
        <v>0</v>
      </c>
      <c r="T586" s="13">
        <f t="shared" si="279"/>
        <v>0</v>
      </c>
      <c r="U586" s="13">
        <f t="shared" si="280"/>
        <v>0</v>
      </c>
      <c r="V586" s="13">
        <f t="shared" si="281"/>
        <v>0</v>
      </c>
      <c r="W586" s="13">
        <f t="shared" si="282"/>
        <v>0</v>
      </c>
      <c r="X586" t="b">
        <f t="shared" si="283"/>
        <v>1</v>
      </c>
      <c r="Z586">
        <v>0</v>
      </c>
      <c r="AB586" s="18"/>
      <c r="AC586" s="18"/>
    </row>
    <row r="587" spans="3:29" x14ac:dyDescent="0.25">
      <c r="C587" s="14">
        <f t="shared" si="276"/>
        <v>133</v>
      </c>
      <c r="R587" s="13">
        <f t="shared" si="277"/>
        <v>0</v>
      </c>
      <c r="S587" s="13">
        <f t="shared" si="278"/>
        <v>0</v>
      </c>
      <c r="T587" s="13">
        <f t="shared" si="279"/>
        <v>0</v>
      </c>
      <c r="U587" s="13">
        <f t="shared" si="280"/>
        <v>0</v>
      </c>
      <c r="V587" s="13">
        <f t="shared" si="281"/>
        <v>0</v>
      </c>
      <c r="W587" s="13">
        <f t="shared" si="282"/>
        <v>0</v>
      </c>
      <c r="X587" t="b">
        <f t="shared" si="283"/>
        <v>1</v>
      </c>
      <c r="Z587">
        <v>36</v>
      </c>
      <c r="AA587">
        <v>37</v>
      </c>
      <c r="AB587" s="18">
        <v>3.1927900000000002E-2</v>
      </c>
      <c r="AC587" s="18">
        <v>3.1927900000000002E-2</v>
      </c>
    </row>
    <row r="588" spans="3:29" x14ac:dyDescent="0.25">
      <c r="C588" s="14">
        <f t="shared" si="276"/>
        <v>134</v>
      </c>
      <c r="R588" s="13">
        <f t="shared" si="277"/>
        <v>0</v>
      </c>
      <c r="S588" s="13">
        <f t="shared" si="278"/>
        <v>0</v>
      </c>
      <c r="T588" s="13">
        <f t="shared" si="279"/>
        <v>0</v>
      </c>
      <c r="U588" s="13">
        <f t="shared" si="280"/>
        <v>0</v>
      </c>
      <c r="V588" s="13">
        <f t="shared" si="281"/>
        <v>0</v>
      </c>
      <c r="W588" s="13">
        <f t="shared" si="282"/>
        <v>0</v>
      </c>
      <c r="X588" t="b">
        <f t="shared" si="283"/>
        <v>1</v>
      </c>
      <c r="Z588">
        <v>0</v>
      </c>
      <c r="AB588" s="18"/>
      <c r="AC588" s="18"/>
    </row>
    <row r="589" spans="3:29" x14ac:dyDescent="0.25">
      <c r="C589" s="14">
        <f t="shared" ref="C589:C598" si="284">C588+1</f>
        <v>135</v>
      </c>
      <c r="R589" s="13">
        <f t="shared" si="277"/>
        <v>0</v>
      </c>
      <c r="S589" s="13">
        <f t="shared" si="278"/>
        <v>0</v>
      </c>
      <c r="T589" s="13">
        <f t="shared" si="279"/>
        <v>0</v>
      </c>
      <c r="U589" s="13">
        <f t="shared" si="280"/>
        <v>0</v>
      </c>
      <c r="V589" s="13">
        <f t="shared" si="281"/>
        <v>0</v>
      </c>
      <c r="W589" s="13">
        <f t="shared" si="282"/>
        <v>0</v>
      </c>
      <c r="X589" t="b">
        <f t="shared" si="283"/>
        <v>1</v>
      </c>
      <c r="Z589">
        <v>36</v>
      </c>
      <c r="AA589">
        <v>52</v>
      </c>
      <c r="AB589" s="18">
        <v>8.1788999999999994E-3</v>
      </c>
      <c r="AC589" s="18">
        <v>3.4861549999999998E-2</v>
      </c>
    </row>
    <row r="590" spans="3:29" x14ac:dyDescent="0.25">
      <c r="C590" s="14">
        <f t="shared" si="284"/>
        <v>136</v>
      </c>
      <c r="R590" s="13">
        <f t="shared" si="277"/>
        <v>0</v>
      </c>
      <c r="S590" s="13">
        <f t="shared" si="278"/>
        <v>0</v>
      </c>
      <c r="T590" s="13">
        <f t="shared" si="279"/>
        <v>0</v>
      </c>
      <c r="U590" s="13">
        <f t="shared" si="280"/>
        <v>0</v>
      </c>
      <c r="V590" s="13">
        <f t="shared" si="281"/>
        <v>0</v>
      </c>
      <c r="W590" s="13">
        <f t="shared" si="282"/>
        <v>0</v>
      </c>
      <c r="X590" t="b">
        <f t="shared" si="283"/>
        <v>1</v>
      </c>
      <c r="Z590">
        <v>0</v>
      </c>
      <c r="AB590" s="18"/>
      <c r="AC590" s="18"/>
    </row>
    <row r="591" spans="3:29" x14ac:dyDescent="0.25">
      <c r="C591" s="14">
        <f t="shared" si="284"/>
        <v>137</v>
      </c>
      <c r="R591" s="13">
        <f t="shared" si="277"/>
        <v>0</v>
      </c>
      <c r="S591" s="13">
        <f t="shared" si="278"/>
        <v>0</v>
      </c>
      <c r="T591" s="13">
        <f t="shared" si="279"/>
        <v>0</v>
      </c>
      <c r="U591" s="13">
        <f t="shared" si="280"/>
        <v>0</v>
      </c>
      <c r="V591" s="13">
        <f t="shared" si="281"/>
        <v>0</v>
      </c>
      <c r="W591" s="13">
        <f t="shared" si="282"/>
        <v>0</v>
      </c>
      <c r="X591" t="b">
        <f t="shared" si="283"/>
        <v>1</v>
      </c>
      <c r="Z591">
        <v>37</v>
      </c>
      <c r="AA591">
        <v>38</v>
      </c>
      <c r="AB591" s="18">
        <v>8.1788999999999994E-3</v>
      </c>
      <c r="AC591" s="18">
        <v>3.4861549999999998E-2</v>
      </c>
    </row>
    <row r="592" spans="3:29" x14ac:dyDescent="0.25">
      <c r="C592" s="14">
        <f t="shared" si="284"/>
        <v>138</v>
      </c>
      <c r="R592" s="13">
        <f t="shared" si="277"/>
        <v>0</v>
      </c>
      <c r="S592" s="13">
        <f t="shared" si="278"/>
        <v>0</v>
      </c>
      <c r="T592" s="13">
        <f t="shared" si="279"/>
        <v>0</v>
      </c>
      <c r="U592" s="13">
        <f t="shared" si="280"/>
        <v>0</v>
      </c>
      <c r="V592" s="13">
        <f t="shared" si="281"/>
        <v>0</v>
      </c>
      <c r="W592" s="13">
        <f t="shared" si="282"/>
        <v>0</v>
      </c>
      <c r="X592" t="b">
        <f t="shared" si="283"/>
        <v>1</v>
      </c>
      <c r="Z592">
        <v>0</v>
      </c>
      <c r="AB592" s="18"/>
      <c r="AC592" s="18"/>
    </row>
    <row r="593" spans="3:29" x14ac:dyDescent="0.25">
      <c r="C593" s="14">
        <f t="shared" si="284"/>
        <v>139</v>
      </c>
      <c r="R593" s="13">
        <f t="shared" si="277"/>
        <v>0</v>
      </c>
      <c r="S593" s="13">
        <f t="shared" si="278"/>
        <v>0</v>
      </c>
      <c r="T593" s="13">
        <f t="shared" si="279"/>
        <v>0</v>
      </c>
      <c r="U593" s="13">
        <f t="shared" si="280"/>
        <v>0</v>
      </c>
      <c r="V593" s="13">
        <f t="shared" si="281"/>
        <v>0</v>
      </c>
      <c r="W593" s="13">
        <f t="shared" si="282"/>
        <v>0</v>
      </c>
      <c r="X593" t="b">
        <f t="shared" si="283"/>
        <v>1</v>
      </c>
      <c r="Z593">
        <v>37</v>
      </c>
      <c r="AA593">
        <v>53</v>
      </c>
      <c r="AB593" s="18">
        <v>8.1788999999999994E-3</v>
      </c>
      <c r="AC593" s="18">
        <v>3.4861549999999998E-2</v>
      </c>
    </row>
    <row r="594" spans="3:29" x14ac:dyDescent="0.25">
      <c r="C594" s="14">
        <f t="shared" si="284"/>
        <v>140</v>
      </c>
      <c r="R594" s="13">
        <f t="shared" si="277"/>
        <v>0</v>
      </c>
      <c r="S594" s="13">
        <f t="shared" si="278"/>
        <v>0</v>
      </c>
      <c r="T594" s="13">
        <f t="shared" si="279"/>
        <v>0</v>
      </c>
      <c r="U594" s="13">
        <f t="shared" si="280"/>
        <v>0</v>
      </c>
      <c r="V594" s="13">
        <f t="shared" si="281"/>
        <v>0</v>
      </c>
      <c r="W594" s="13">
        <f t="shared" si="282"/>
        <v>0</v>
      </c>
      <c r="X594" t="b">
        <f t="shared" si="283"/>
        <v>1</v>
      </c>
      <c r="Z594">
        <v>0</v>
      </c>
      <c r="AB594" s="18"/>
      <c r="AC594" s="18"/>
    </row>
    <row r="595" spans="3:29" x14ac:dyDescent="0.25">
      <c r="C595" s="14">
        <f t="shared" si="284"/>
        <v>141</v>
      </c>
      <c r="R595" s="13">
        <f t="shared" si="277"/>
        <v>0</v>
      </c>
      <c r="S595" s="13">
        <f t="shared" si="278"/>
        <v>0</v>
      </c>
      <c r="T595" s="13">
        <f t="shared" si="279"/>
        <v>0</v>
      </c>
      <c r="U595" s="13">
        <f t="shared" si="280"/>
        <v>0</v>
      </c>
      <c r="V595" s="13">
        <f t="shared" si="281"/>
        <v>0</v>
      </c>
      <c r="W595" s="13">
        <f t="shared" si="282"/>
        <v>0</v>
      </c>
      <c r="X595" t="b">
        <f t="shared" si="283"/>
        <v>1</v>
      </c>
      <c r="Z595">
        <v>38</v>
      </c>
      <c r="AA595">
        <v>39</v>
      </c>
      <c r="AB595" s="18">
        <v>8.1788999999999994E-3</v>
      </c>
      <c r="AC595" s="18">
        <v>3.7795200000000001E-2</v>
      </c>
    </row>
    <row r="596" spans="3:29" x14ac:dyDescent="0.25">
      <c r="C596" s="14">
        <f t="shared" si="284"/>
        <v>142</v>
      </c>
      <c r="R596" s="13">
        <f t="shared" si="277"/>
        <v>0</v>
      </c>
      <c r="S596" s="13">
        <f t="shared" si="278"/>
        <v>0</v>
      </c>
      <c r="T596" s="13">
        <f t="shared" si="279"/>
        <v>0</v>
      </c>
      <c r="U596" s="13">
        <f t="shared" si="280"/>
        <v>0</v>
      </c>
      <c r="V596" s="13">
        <f t="shared" si="281"/>
        <v>0</v>
      </c>
      <c r="W596" s="13">
        <f t="shared" si="282"/>
        <v>0</v>
      </c>
      <c r="X596" t="b">
        <f t="shared" si="283"/>
        <v>1</v>
      </c>
      <c r="Z596">
        <v>0</v>
      </c>
      <c r="AB596" s="18"/>
      <c r="AC596" s="18"/>
    </row>
    <row r="597" spans="3:29" x14ac:dyDescent="0.25">
      <c r="C597" s="14">
        <f t="shared" si="284"/>
        <v>143</v>
      </c>
      <c r="R597" s="13">
        <f t="shared" si="277"/>
        <v>0</v>
      </c>
      <c r="S597" s="13">
        <f t="shared" si="278"/>
        <v>0</v>
      </c>
      <c r="T597" s="13">
        <f t="shared" si="279"/>
        <v>0</v>
      </c>
      <c r="U597" s="13">
        <f t="shared" si="280"/>
        <v>0</v>
      </c>
      <c r="V597" s="13">
        <f t="shared" si="281"/>
        <v>0</v>
      </c>
      <c r="W597" s="13">
        <f t="shared" si="282"/>
        <v>0</v>
      </c>
      <c r="X597" t="b">
        <f t="shared" si="283"/>
        <v>1</v>
      </c>
      <c r="Z597">
        <v>38</v>
      </c>
      <c r="AA597">
        <v>54</v>
      </c>
      <c r="AB597" s="18">
        <v>9.2963999999999998E-3</v>
      </c>
      <c r="AC597" s="18">
        <v>3.4861549999999998E-2</v>
      </c>
    </row>
    <row r="598" spans="3:29" x14ac:dyDescent="0.25">
      <c r="C598" s="14">
        <f t="shared" si="284"/>
        <v>144</v>
      </c>
      <c r="R598" s="13">
        <f t="shared" si="277"/>
        <v>0</v>
      </c>
      <c r="S598" s="13">
        <f t="shared" si="278"/>
        <v>0</v>
      </c>
      <c r="T598" s="13">
        <f t="shared" si="279"/>
        <v>0</v>
      </c>
      <c r="U598" s="13">
        <f t="shared" si="280"/>
        <v>0</v>
      </c>
      <c r="V598" s="13">
        <f t="shared" si="281"/>
        <v>0</v>
      </c>
      <c r="W598" s="13">
        <f t="shared" si="282"/>
        <v>0</v>
      </c>
      <c r="X598" t="b">
        <f t="shared" si="283"/>
        <v>1</v>
      </c>
      <c r="Z598">
        <v>0</v>
      </c>
      <c r="AB598" s="18"/>
      <c r="AC598" s="18"/>
    </row>
    <row r="599" spans="3:29" x14ac:dyDescent="0.25">
      <c r="Z599">
        <v>39</v>
      </c>
      <c r="AA599">
        <v>40</v>
      </c>
      <c r="AB599" s="18">
        <v>8.1788999999999994E-3</v>
      </c>
      <c r="AC599" s="18">
        <v>3.4861549999999998E-2</v>
      </c>
    </row>
    <row r="600" spans="3:29" x14ac:dyDescent="0.25">
      <c r="Z600">
        <v>0</v>
      </c>
      <c r="AB600" s="18"/>
      <c r="AC600" s="18"/>
    </row>
    <row r="601" spans="3:29" x14ac:dyDescent="0.25">
      <c r="Z601">
        <v>39</v>
      </c>
      <c r="AA601">
        <v>55</v>
      </c>
      <c r="AB601" s="18">
        <v>9.2963999999999998E-3</v>
      </c>
      <c r="AC601" s="18">
        <v>3.4861549999999998E-2</v>
      </c>
    </row>
    <row r="602" spans="3:29" x14ac:dyDescent="0.25">
      <c r="Z602">
        <v>0</v>
      </c>
      <c r="AB602" s="18"/>
      <c r="AC602" s="18"/>
    </row>
    <row r="603" spans="3:29" x14ac:dyDescent="0.25">
      <c r="Z603">
        <v>40</v>
      </c>
      <c r="AA603">
        <v>41</v>
      </c>
      <c r="AB603" s="18">
        <v>3.1927900000000002E-2</v>
      </c>
      <c r="AC603" s="18">
        <v>3.1927900000000002E-2</v>
      </c>
    </row>
    <row r="604" spans="3:29" x14ac:dyDescent="0.25">
      <c r="Z604">
        <v>0</v>
      </c>
      <c r="AB604" s="18"/>
      <c r="AC604" s="18"/>
    </row>
    <row r="605" spans="3:29" x14ac:dyDescent="0.25">
      <c r="Z605">
        <v>40</v>
      </c>
      <c r="AA605">
        <v>56</v>
      </c>
      <c r="AB605" s="18">
        <v>8.1788999999999994E-3</v>
      </c>
      <c r="AC605" s="18">
        <v>3.4861549999999998E-2</v>
      </c>
    </row>
    <row r="606" spans="3:29" x14ac:dyDescent="0.25">
      <c r="Z606">
        <v>0</v>
      </c>
      <c r="AB606" s="18"/>
      <c r="AC606" s="18"/>
    </row>
    <row r="607" spans="3:29" x14ac:dyDescent="0.25">
      <c r="Z607">
        <v>41</v>
      </c>
      <c r="AA607">
        <v>42</v>
      </c>
      <c r="AB607" s="18">
        <v>8.1788999999999994E-3</v>
      </c>
      <c r="AC607" s="18">
        <v>3.4861549999999998E-2</v>
      </c>
    </row>
    <row r="608" spans="3:29" x14ac:dyDescent="0.25">
      <c r="Z608">
        <v>0</v>
      </c>
      <c r="AB608" s="18"/>
      <c r="AC608" s="18"/>
    </row>
    <row r="609" spans="26:29" x14ac:dyDescent="0.25">
      <c r="Z609">
        <v>41</v>
      </c>
      <c r="AA609">
        <v>57</v>
      </c>
      <c r="AB609" s="18">
        <v>8.1788999999999994E-3</v>
      </c>
      <c r="AC609" s="18">
        <v>3.4861549999999998E-2</v>
      </c>
    </row>
    <row r="610" spans="26:29" x14ac:dyDescent="0.25">
      <c r="Z610">
        <v>0</v>
      </c>
      <c r="AB610" s="18"/>
      <c r="AC610" s="18"/>
    </row>
    <row r="611" spans="26:29" x14ac:dyDescent="0.25">
      <c r="Z611">
        <v>42</v>
      </c>
      <c r="AA611">
        <v>43</v>
      </c>
      <c r="AB611" s="18">
        <v>8.1788999999999994E-3</v>
      </c>
      <c r="AC611" s="18">
        <v>3.7795200000000001E-2</v>
      </c>
    </row>
    <row r="612" spans="26:29" x14ac:dyDescent="0.25">
      <c r="Z612">
        <v>0</v>
      </c>
      <c r="AB612" s="18"/>
      <c r="AC612" s="18"/>
    </row>
    <row r="613" spans="26:29" x14ac:dyDescent="0.25">
      <c r="Z613">
        <v>42</v>
      </c>
      <c r="AA613">
        <v>58</v>
      </c>
      <c r="AB613" s="18">
        <v>9.2963999999999998E-3</v>
      </c>
      <c r="AC613" s="18">
        <v>3.4861549999999998E-2</v>
      </c>
    </row>
    <row r="614" spans="26:29" x14ac:dyDescent="0.25">
      <c r="Z614">
        <v>0</v>
      </c>
      <c r="AB614" s="18"/>
      <c r="AC614" s="18"/>
    </row>
    <row r="615" spans="26:29" x14ac:dyDescent="0.25">
      <c r="Z615">
        <v>43</v>
      </c>
      <c r="AA615">
        <v>44</v>
      </c>
      <c r="AB615" s="18">
        <v>8.1788999999999994E-3</v>
      </c>
      <c r="AC615" s="18">
        <v>3.4861549999999998E-2</v>
      </c>
    </row>
    <row r="616" spans="26:29" x14ac:dyDescent="0.25">
      <c r="Z616">
        <v>0</v>
      </c>
      <c r="AB616" s="18"/>
      <c r="AC616" s="18"/>
    </row>
    <row r="617" spans="26:29" x14ac:dyDescent="0.25">
      <c r="Z617">
        <v>43</v>
      </c>
      <c r="AA617">
        <v>59</v>
      </c>
      <c r="AB617" s="18">
        <v>9.2963999999999998E-3</v>
      </c>
      <c r="AC617" s="18">
        <v>3.4861549999999998E-2</v>
      </c>
    </row>
    <row r="618" spans="26:29" x14ac:dyDescent="0.25">
      <c r="Z618">
        <v>0</v>
      </c>
      <c r="AB618" s="18"/>
      <c r="AC618" s="18"/>
    </row>
    <row r="619" spans="26:29" x14ac:dyDescent="0.25">
      <c r="Z619">
        <v>44</v>
      </c>
      <c r="AA619">
        <v>45</v>
      </c>
      <c r="AB619" s="18">
        <v>3.1927900000000002E-2</v>
      </c>
      <c r="AC619" s="18">
        <v>3.1927900000000002E-2</v>
      </c>
    </row>
    <row r="620" spans="26:29" x14ac:dyDescent="0.25">
      <c r="Z620">
        <v>0</v>
      </c>
      <c r="AB620" s="18"/>
      <c r="AC620" s="18"/>
    </row>
    <row r="621" spans="26:29" x14ac:dyDescent="0.25">
      <c r="Z621">
        <v>44</v>
      </c>
      <c r="AA621">
        <v>60</v>
      </c>
      <c r="AB621" s="18">
        <v>8.1788999999999994E-3</v>
      </c>
      <c r="AC621" s="18">
        <v>3.4861549999999998E-2</v>
      </c>
    </row>
    <row r="622" spans="26:29" x14ac:dyDescent="0.25">
      <c r="Z622">
        <v>0</v>
      </c>
      <c r="AB622" s="18"/>
      <c r="AC622" s="18"/>
    </row>
    <row r="623" spans="26:29" x14ac:dyDescent="0.25">
      <c r="Z623">
        <v>45</v>
      </c>
      <c r="AA623">
        <v>46</v>
      </c>
      <c r="AB623" s="18">
        <v>8.1788999999999994E-3</v>
      </c>
      <c r="AC623" s="18">
        <v>3.4861549999999998E-2</v>
      </c>
    </row>
    <row r="624" spans="26:29" x14ac:dyDescent="0.25">
      <c r="Z624">
        <v>0</v>
      </c>
      <c r="AB624" s="18"/>
      <c r="AC624" s="18"/>
    </row>
    <row r="625" spans="26:29" x14ac:dyDescent="0.25">
      <c r="Z625">
        <v>45</v>
      </c>
      <c r="AA625">
        <v>61</v>
      </c>
      <c r="AB625" s="18">
        <v>8.1788999999999994E-3</v>
      </c>
      <c r="AC625" s="18">
        <v>3.4861549999999998E-2</v>
      </c>
    </row>
    <row r="626" spans="26:29" x14ac:dyDescent="0.25">
      <c r="Z626">
        <v>0</v>
      </c>
      <c r="AB626" s="18"/>
      <c r="AC626" s="18"/>
    </row>
    <row r="627" spans="26:29" x14ac:dyDescent="0.25">
      <c r="Z627">
        <v>46</v>
      </c>
      <c r="AA627">
        <v>47</v>
      </c>
      <c r="AB627" s="18">
        <v>8.1788999999999994E-3</v>
      </c>
      <c r="AC627" s="18">
        <v>3.7795200000000001E-2</v>
      </c>
    </row>
    <row r="628" spans="26:29" x14ac:dyDescent="0.25">
      <c r="Z628">
        <v>0</v>
      </c>
      <c r="AB628" s="18"/>
      <c r="AC628" s="18"/>
    </row>
    <row r="629" spans="26:29" x14ac:dyDescent="0.25">
      <c r="Z629">
        <v>46</v>
      </c>
      <c r="AA629">
        <v>62</v>
      </c>
      <c r="AB629" s="18">
        <v>9.2963999999999998E-3</v>
      </c>
      <c r="AC629" s="18">
        <v>3.4861549999999998E-2</v>
      </c>
    </row>
    <row r="630" spans="26:29" x14ac:dyDescent="0.25">
      <c r="Z630">
        <v>0</v>
      </c>
      <c r="AB630" s="18"/>
      <c r="AC630" s="18"/>
    </row>
    <row r="631" spans="26:29" x14ac:dyDescent="0.25">
      <c r="Z631">
        <v>47</v>
      </c>
      <c r="AA631">
        <v>48</v>
      </c>
      <c r="AB631" s="18">
        <v>8.1788999999999994E-3</v>
      </c>
      <c r="AC631" s="18">
        <v>3.4861549999999998E-2</v>
      </c>
    </row>
    <row r="632" spans="26:29" x14ac:dyDescent="0.25">
      <c r="Z632">
        <v>0</v>
      </c>
      <c r="AB632" s="18"/>
      <c r="AC632" s="18"/>
    </row>
    <row r="633" spans="26:29" x14ac:dyDescent="0.25">
      <c r="Z633">
        <v>47</v>
      </c>
      <c r="AA633">
        <v>63</v>
      </c>
      <c r="AB633" s="18">
        <v>9.2963999999999998E-3</v>
      </c>
      <c r="AC633" s="18">
        <v>3.4861549999999998E-2</v>
      </c>
    </row>
    <row r="634" spans="26:29" x14ac:dyDescent="0.25">
      <c r="Z634">
        <v>0</v>
      </c>
      <c r="AB634" s="18"/>
      <c r="AC634" s="18"/>
    </row>
    <row r="635" spans="26:29" x14ac:dyDescent="0.25">
      <c r="Z635">
        <v>48</v>
      </c>
      <c r="AA635">
        <v>64</v>
      </c>
      <c r="AB635" s="18">
        <v>8.1788999999999994E-3</v>
      </c>
      <c r="AC635" s="18">
        <v>3.4861549999999998E-2</v>
      </c>
    </row>
    <row r="636" spans="26:29" x14ac:dyDescent="0.25">
      <c r="Z636">
        <v>0</v>
      </c>
      <c r="AB636" s="18"/>
      <c r="AC636" s="18"/>
    </row>
    <row r="637" spans="26:29" x14ac:dyDescent="0.25">
      <c r="Z637">
        <v>49</v>
      </c>
      <c r="AA637">
        <v>50</v>
      </c>
      <c r="AB637" s="18">
        <v>9.2963999999999998E-3</v>
      </c>
      <c r="AC637" s="18">
        <v>3.4861549999999998E-2</v>
      </c>
    </row>
    <row r="638" spans="26:29" x14ac:dyDescent="0.25">
      <c r="Z638">
        <v>0</v>
      </c>
      <c r="AB638" s="18"/>
      <c r="AC638" s="18"/>
    </row>
    <row r="639" spans="26:29" x14ac:dyDescent="0.25">
      <c r="Z639">
        <v>49</v>
      </c>
      <c r="AA639">
        <v>65</v>
      </c>
      <c r="AB639" s="18">
        <v>8.1788999999999994E-3</v>
      </c>
      <c r="AC639" s="18">
        <v>3.7795200000000001E-2</v>
      </c>
    </row>
    <row r="640" spans="26:29" x14ac:dyDescent="0.25">
      <c r="Z640">
        <v>0</v>
      </c>
      <c r="AB640" s="18"/>
      <c r="AC640" s="18"/>
    </row>
    <row r="641" spans="26:29" x14ac:dyDescent="0.25">
      <c r="Z641">
        <v>50</v>
      </c>
      <c r="AA641">
        <v>51</v>
      </c>
      <c r="AB641" s="18">
        <v>9.2963999999999998E-3</v>
      </c>
      <c r="AC641" s="18">
        <v>3.7795200000000001E-2</v>
      </c>
    </row>
    <row r="642" spans="26:29" x14ac:dyDescent="0.25">
      <c r="Z642">
        <v>0</v>
      </c>
      <c r="AB642" s="18"/>
      <c r="AC642" s="18"/>
    </row>
    <row r="643" spans="26:29" x14ac:dyDescent="0.25">
      <c r="Z643">
        <v>50</v>
      </c>
      <c r="AA643">
        <v>66</v>
      </c>
      <c r="AB643" s="18">
        <v>9.2963999999999998E-3</v>
      </c>
      <c r="AC643" s="18">
        <v>3.7795200000000001E-2</v>
      </c>
    </row>
    <row r="644" spans="26:29" x14ac:dyDescent="0.25">
      <c r="Z644">
        <v>0</v>
      </c>
      <c r="AB644" s="18"/>
      <c r="AC644" s="18"/>
    </row>
    <row r="645" spans="26:29" x14ac:dyDescent="0.25">
      <c r="Z645">
        <v>51</v>
      </c>
      <c r="AA645">
        <v>52</v>
      </c>
      <c r="AB645" s="18">
        <v>9.2963999999999998E-3</v>
      </c>
      <c r="AC645" s="18">
        <v>3.4861549999999998E-2</v>
      </c>
    </row>
    <row r="646" spans="26:29" x14ac:dyDescent="0.25">
      <c r="Z646">
        <v>0</v>
      </c>
      <c r="AB646" s="18"/>
      <c r="AC646" s="18"/>
    </row>
    <row r="647" spans="26:29" x14ac:dyDescent="0.25">
      <c r="Z647">
        <v>51</v>
      </c>
      <c r="AA647">
        <v>67</v>
      </c>
      <c r="AB647" s="18">
        <v>9.2963999999999998E-3</v>
      </c>
      <c r="AC647" s="18">
        <v>3.7795200000000001E-2</v>
      </c>
    </row>
    <row r="648" spans="26:29" x14ac:dyDescent="0.25">
      <c r="Z648">
        <v>0</v>
      </c>
      <c r="AB648" s="18"/>
      <c r="AC648" s="18"/>
    </row>
    <row r="649" spans="26:29" x14ac:dyDescent="0.25">
      <c r="Z649">
        <v>52</v>
      </c>
      <c r="AA649">
        <v>53</v>
      </c>
      <c r="AB649" s="18">
        <v>3.7795200000000001E-2</v>
      </c>
      <c r="AC649" s="18">
        <v>3.1927900000000002E-2</v>
      </c>
    </row>
    <row r="650" spans="26:29" x14ac:dyDescent="0.25">
      <c r="Z650">
        <v>0</v>
      </c>
      <c r="AB650" s="18"/>
      <c r="AC650" s="18"/>
    </row>
    <row r="651" spans="26:29" x14ac:dyDescent="0.25">
      <c r="Z651">
        <v>52</v>
      </c>
      <c r="AA651">
        <v>68</v>
      </c>
      <c r="AB651" s="18">
        <v>8.1788999999999994E-3</v>
      </c>
      <c r="AC651" s="18">
        <v>3.7795200000000001E-2</v>
      </c>
    </row>
    <row r="652" spans="26:29" x14ac:dyDescent="0.25">
      <c r="Z652">
        <v>0</v>
      </c>
      <c r="AB652" s="18"/>
      <c r="AC652" s="18"/>
    </row>
    <row r="653" spans="26:29" x14ac:dyDescent="0.25">
      <c r="Z653">
        <v>53</v>
      </c>
      <c r="AA653">
        <v>54</v>
      </c>
      <c r="AB653" s="18">
        <v>9.2963999999999998E-3</v>
      </c>
      <c r="AC653" s="18">
        <v>3.4861549999999998E-2</v>
      </c>
    </row>
    <row r="654" spans="26:29" x14ac:dyDescent="0.25">
      <c r="Z654">
        <v>0</v>
      </c>
      <c r="AB654" s="18"/>
      <c r="AC654" s="18"/>
    </row>
    <row r="655" spans="26:29" x14ac:dyDescent="0.25">
      <c r="Z655">
        <v>53</v>
      </c>
      <c r="AA655">
        <v>69</v>
      </c>
      <c r="AB655" s="18">
        <v>8.1788999999999994E-3</v>
      </c>
      <c r="AC655" s="18">
        <v>3.7795200000000001E-2</v>
      </c>
    </row>
    <row r="656" spans="26:29" x14ac:dyDescent="0.25">
      <c r="Z656">
        <v>0</v>
      </c>
      <c r="AB656" s="18"/>
      <c r="AC656" s="18"/>
    </row>
    <row r="657" spans="26:29" x14ac:dyDescent="0.25">
      <c r="Z657">
        <v>54</v>
      </c>
      <c r="AA657">
        <v>55</v>
      </c>
      <c r="AB657" s="18">
        <v>9.2963999999999998E-3</v>
      </c>
      <c r="AC657" s="18">
        <v>3.7795200000000001E-2</v>
      </c>
    </row>
    <row r="658" spans="26:29" x14ac:dyDescent="0.25">
      <c r="Z658">
        <v>0</v>
      </c>
      <c r="AB658" s="18"/>
      <c r="AC658" s="18"/>
    </row>
    <row r="659" spans="26:29" x14ac:dyDescent="0.25">
      <c r="Z659">
        <v>54</v>
      </c>
      <c r="AA659">
        <v>70</v>
      </c>
      <c r="AB659" s="18">
        <v>9.2963999999999998E-3</v>
      </c>
      <c r="AC659" s="18">
        <v>3.7795200000000001E-2</v>
      </c>
    </row>
    <row r="660" spans="26:29" x14ac:dyDescent="0.25">
      <c r="Z660">
        <v>0</v>
      </c>
      <c r="AB660" s="18"/>
      <c r="AC660" s="18"/>
    </row>
    <row r="661" spans="26:29" x14ac:dyDescent="0.25">
      <c r="Z661">
        <v>55</v>
      </c>
      <c r="AA661">
        <v>56</v>
      </c>
      <c r="AB661" s="18">
        <v>9.2963999999999998E-3</v>
      </c>
      <c r="AC661" s="18">
        <v>3.4861549999999998E-2</v>
      </c>
    </row>
    <row r="662" spans="26:29" x14ac:dyDescent="0.25">
      <c r="Z662">
        <v>0</v>
      </c>
      <c r="AB662" s="18"/>
      <c r="AC662" s="18"/>
    </row>
    <row r="663" spans="26:29" x14ac:dyDescent="0.25">
      <c r="Z663">
        <v>55</v>
      </c>
      <c r="AA663">
        <v>71</v>
      </c>
      <c r="AB663" s="18">
        <v>9.2963999999999998E-3</v>
      </c>
      <c r="AC663" s="18">
        <v>3.7795200000000001E-2</v>
      </c>
    </row>
    <row r="664" spans="26:29" x14ac:dyDescent="0.25">
      <c r="Z664">
        <v>0</v>
      </c>
      <c r="AB664" s="18"/>
      <c r="AC664" s="18"/>
    </row>
    <row r="665" spans="26:29" x14ac:dyDescent="0.25">
      <c r="Z665">
        <v>56</v>
      </c>
      <c r="AA665">
        <v>57</v>
      </c>
      <c r="AB665" s="18">
        <v>3.7795200000000001E-2</v>
      </c>
      <c r="AC665" s="18">
        <v>3.1927900000000002E-2</v>
      </c>
    </row>
    <row r="666" spans="26:29" x14ac:dyDescent="0.25">
      <c r="Z666">
        <v>0</v>
      </c>
      <c r="AB666" s="18"/>
      <c r="AC666" s="18"/>
    </row>
    <row r="667" spans="26:29" x14ac:dyDescent="0.25">
      <c r="Z667">
        <v>56</v>
      </c>
      <c r="AA667">
        <v>72</v>
      </c>
      <c r="AB667" s="18">
        <v>8.1788999999999994E-3</v>
      </c>
      <c r="AC667" s="18">
        <v>3.7795200000000001E-2</v>
      </c>
    </row>
    <row r="668" spans="26:29" x14ac:dyDescent="0.25">
      <c r="Z668">
        <v>0</v>
      </c>
      <c r="AB668" s="18"/>
      <c r="AC668" s="18"/>
    </row>
    <row r="669" spans="26:29" x14ac:dyDescent="0.25">
      <c r="Z669">
        <v>57</v>
      </c>
      <c r="AA669">
        <v>58</v>
      </c>
      <c r="AB669" s="18">
        <v>9.2963999999999998E-3</v>
      </c>
      <c r="AC669" s="18">
        <v>3.4861549999999998E-2</v>
      </c>
    </row>
    <row r="670" spans="26:29" x14ac:dyDescent="0.25">
      <c r="Z670">
        <v>0</v>
      </c>
      <c r="AB670" s="18"/>
      <c r="AC670" s="18"/>
    </row>
    <row r="671" spans="26:29" x14ac:dyDescent="0.25">
      <c r="Z671">
        <v>57</v>
      </c>
      <c r="AA671">
        <v>73</v>
      </c>
      <c r="AB671" s="18">
        <v>8.1788999999999994E-3</v>
      </c>
      <c r="AC671" s="18">
        <v>3.7795200000000001E-2</v>
      </c>
    </row>
    <row r="672" spans="26:29" x14ac:dyDescent="0.25">
      <c r="Z672">
        <v>0</v>
      </c>
      <c r="AB672" s="18"/>
      <c r="AC672" s="18"/>
    </row>
    <row r="673" spans="26:29" x14ac:dyDescent="0.25">
      <c r="Z673">
        <v>58</v>
      </c>
      <c r="AA673">
        <v>59</v>
      </c>
      <c r="AB673" s="18">
        <v>9.2963999999999998E-3</v>
      </c>
      <c r="AC673" s="18">
        <v>3.7795200000000001E-2</v>
      </c>
    </row>
    <row r="674" spans="26:29" x14ac:dyDescent="0.25">
      <c r="Z674">
        <v>0</v>
      </c>
      <c r="AB674" s="18"/>
      <c r="AC674" s="18"/>
    </row>
    <row r="675" spans="26:29" x14ac:dyDescent="0.25">
      <c r="Z675">
        <v>58</v>
      </c>
      <c r="AA675">
        <v>74</v>
      </c>
      <c r="AB675" s="18">
        <v>9.2963999999999998E-3</v>
      </c>
      <c r="AC675" s="18">
        <v>3.7795200000000001E-2</v>
      </c>
    </row>
    <row r="676" spans="26:29" x14ac:dyDescent="0.25">
      <c r="Z676">
        <v>0</v>
      </c>
      <c r="AB676" s="18"/>
      <c r="AC676" s="18"/>
    </row>
    <row r="677" spans="26:29" x14ac:dyDescent="0.25">
      <c r="Z677">
        <v>59</v>
      </c>
      <c r="AA677">
        <v>60</v>
      </c>
      <c r="AB677" s="18">
        <v>9.2963999999999998E-3</v>
      </c>
      <c r="AC677" s="18">
        <v>3.4861549999999998E-2</v>
      </c>
    </row>
    <row r="678" spans="26:29" x14ac:dyDescent="0.25">
      <c r="Z678">
        <v>0</v>
      </c>
      <c r="AB678" s="18"/>
      <c r="AC678" s="18"/>
    </row>
    <row r="679" spans="26:29" x14ac:dyDescent="0.25">
      <c r="Z679">
        <v>59</v>
      </c>
      <c r="AA679">
        <v>75</v>
      </c>
      <c r="AB679" s="18">
        <v>9.2963999999999998E-3</v>
      </c>
      <c r="AC679" s="18">
        <v>3.7795200000000001E-2</v>
      </c>
    </row>
    <row r="680" spans="26:29" x14ac:dyDescent="0.25">
      <c r="Z680">
        <v>0</v>
      </c>
      <c r="AB680" s="18"/>
      <c r="AC680" s="18"/>
    </row>
    <row r="681" spans="26:29" x14ac:dyDescent="0.25">
      <c r="Z681">
        <v>60</v>
      </c>
      <c r="AA681">
        <v>61</v>
      </c>
      <c r="AB681" s="18">
        <v>3.7795200000000001E-2</v>
      </c>
      <c r="AC681" s="18">
        <v>3.1927900000000002E-2</v>
      </c>
    </row>
    <row r="682" spans="26:29" x14ac:dyDescent="0.25">
      <c r="Z682">
        <v>0</v>
      </c>
      <c r="AB682" s="18"/>
      <c r="AC682" s="18"/>
    </row>
    <row r="683" spans="26:29" x14ac:dyDescent="0.25">
      <c r="Z683">
        <v>60</v>
      </c>
      <c r="AA683">
        <v>76</v>
      </c>
      <c r="AB683" s="18">
        <v>8.1788999999999994E-3</v>
      </c>
      <c r="AC683" s="18">
        <v>3.7795200000000001E-2</v>
      </c>
    </row>
    <row r="684" spans="26:29" x14ac:dyDescent="0.25">
      <c r="Z684">
        <v>0</v>
      </c>
      <c r="AB684" s="18"/>
      <c r="AC684" s="18"/>
    </row>
    <row r="685" spans="26:29" x14ac:dyDescent="0.25">
      <c r="Z685">
        <v>61</v>
      </c>
      <c r="AA685">
        <v>62</v>
      </c>
      <c r="AB685" s="18">
        <v>9.2963999999999998E-3</v>
      </c>
      <c r="AC685" s="18">
        <v>3.4861549999999998E-2</v>
      </c>
    </row>
    <row r="686" spans="26:29" x14ac:dyDescent="0.25">
      <c r="Z686">
        <v>0</v>
      </c>
      <c r="AB686" s="18"/>
      <c r="AC686" s="18"/>
    </row>
    <row r="687" spans="26:29" x14ac:dyDescent="0.25">
      <c r="Z687">
        <v>61</v>
      </c>
      <c r="AA687">
        <v>77</v>
      </c>
      <c r="AB687" s="18">
        <v>8.1788999999999994E-3</v>
      </c>
      <c r="AC687" s="18">
        <v>3.7795200000000001E-2</v>
      </c>
    </row>
    <row r="688" spans="26:29" x14ac:dyDescent="0.25">
      <c r="Z688">
        <v>0</v>
      </c>
      <c r="AB688" s="18"/>
      <c r="AC688" s="18"/>
    </row>
    <row r="689" spans="26:29" x14ac:dyDescent="0.25">
      <c r="Z689">
        <v>62</v>
      </c>
      <c r="AA689">
        <v>63</v>
      </c>
      <c r="AB689" s="18">
        <v>9.2963999999999998E-3</v>
      </c>
      <c r="AC689" s="18">
        <v>3.7795200000000001E-2</v>
      </c>
    </row>
    <row r="690" spans="26:29" x14ac:dyDescent="0.25">
      <c r="Z690">
        <v>0</v>
      </c>
      <c r="AB690" s="18"/>
      <c r="AC690" s="18"/>
    </row>
    <row r="691" spans="26:29" x14ac:dyDescent="0.25">
      <c r="Z691">
        <v>62</v>
      </c>
      <c r="AA691">
        <v>78</v>
      </c>
      <c r="AB691" s="18">
        <v>9.2963999999999998E-3</v>
      </c>
      <c r="AC691" s="18">
        <v>3.7795200000000001E-2</v>
      </c>
    </row>
    <row r="692" spans="26:29" x14ac:dyDescent="0.25">
      <c r="Z692">
        <v>0</v>
      </c>
      <c r="AB692" s="18"/>
      <c r="AC692" s="18"/>
    </row>
    <row r="693" spans="26:29" x14ac:dyDescent="0.25">
      <c r="Z693">
        <v>63</v>
      </c>
      <c r="AA693">
        <v>64</v>
      </c>
      <c r="AB693" s="18">
        <v>9.2963999999999998E-3</v>
      </c>
      <c r="AC693" s="18">
        <v>3.4861549999999998E-2</v>
      </c>
    </row>
    <row r="694" spans="26:29" x14ac:dyDescent="0.25">
      <c r="Z694">
        <v>0</v>
      </c>
      <c r="AB694" s="18"/>
      <c r="AC694" s="18"/>
    </row>
    <row r="695" spans="26:29" x14ac:dyDescent="0.25">
      <c r="Z695">
        <v>63</v>
      </c>
      <c r="AA695">
        <v>79</v>
      </c>
      <c r="AB695" s="18">
        <v>9.2963999999999998E-3</v>
      </c>
      <c r="AC695" s="18">
        <v>3.7795200000000001E-2</v>
      </c>
    </row>
    <row r="696" spans="26:29" x14ac:dyDescent="0.25">
      <c r="Z696">
        <v>0</v>
      </c>
      <c r="AB696" s="18"/>
      <c r="AC696" s="18"/>
    </row>
    <row r="697" spans="26:29" x14ac:dyDescent="0.25">
      <c r="Z697">
        <v>64</v>
      </c>
      <c r="AA697">
        <v>80</v>
      </c>
      <c r="AB697" s="18">
        <v>8.1788999999999994E-3</v>
      </c>
      <c r="AC697" s="18">
        <v>3.7795200000000001E-2</v>
      </c>
    </row>
    <row r="698" spans="26:29" x14ac:dyDescent="0.25">
      <c r="Z698">
        <v>0</v>
      </c>
      <c r="AB698" s="18"/>
      <c r="AC698" s="18"/>
    </row>
    <row r="699" spans="26:29" x14ac:dyDescent="0.25">
      <c r="Z699">
        <v>65</v>
      </c>
      <c r="AA699">
        <v>66</v>
      </c>
      <c r="AB699" s="18">
        <v>8.796E-3</v>
      </c>
      <c r="AC699" s="18">
        <v>3.4861549999999998E-2</v>
      </c>
    </row>
    <row r="700" spans="26:29" x14ac:dyDescent="0.25">
      <c r="Z700">
        <v>0</v>
      </c>
      <c r="AB700" s="18"/>
      <c r="AC700" s="18"/>
    </row>
    <row r="701" spans="26:29" x14ac:dyDescent="0.25">
      <c r="Z701">
        <v>65</v>
      </c>
      <c r="AA701">
        <v>81</v>
      </c>
      <c r="AB701" s="18">
        <v>8.1788999999999994E-3</v>
      </c>
      <c r="AC701" s="18">
        <v>3.4861549999999998E-2</v>
      </c>
    </row>
    <row r="702" spans="26:29" x14ac:dyDescent="0.25">
      <c r="Z702">
        <v>0</v>
      </c>
      <c r="AB702" s="18"/>
      <c r="AC702" s="18"/>
    </row>
    <row r="703" spans="26:29" x14ac:dyDescent="0.25">
      <c r="Z703">
        <v>66</v>
      </c>
      <c r="AA703">
        <v>67</v>
      </c>
      <c r="AB703" s="18">
        <v>9.2963999999999998E-3</v>
      </c>
      <c r="AC703" s="18">
        <v>3.7795200000000001E-2</v>
      </c>
    </row>
    <row r="704" spans="26:29" x14ac:dyDescent="0.25">
      <c r="Z704">
        <v>0</v>
      </c>
      <c r="AB704" s="18"/>
      <c r="AC704" s="18"/>
    </row>
    <row r="705" spans="26:29" x14ac:dyDescent="0.25">
      <c r="Z705">
        <v>66</v>
      </c>
      <c r="AA705">
        <v>82</v>
      </c>
      <c r="AB705" s="18">
        <v>9.2963999999999998E-3</v>
      </c>
      <c r="AC705" s="18">
        <v>3.4861549999999998E-2</v>
      </c>
    </row>
    <row r="706" spans="26:29" x14ac:dyDescent="0.25">
      <c r="Z706">
        <v>0</v>
      </c>
      <c r="AB706" s="18"/>
      <c r="AC706" s="18"/>
    </row>
    <row r="707" spans="26:29" x14ac:dyDescent="0.25">
      <c r="Z707">
        <v>67</v>
      </c>
      <c r="AA707">
        <v>68</v>
      </c>
      <c r="AB707" s="18">
        <v>9.2963999999999998E-3</v>
      </c>
      <c r="AC707" s="18">
        <v>3.4861549999999998E-2</v>
      </c>
    </row>
    <row r="708" spans="26:29" x14ac:dyDescent="0.25">
      <c r="Z708">
        <v>0</v>
      </c>
      <c r="AB708" s="18"/>
      <c r="AC708" s="18"/>
    </row>
    <row r="709" spans="26:29" x14ac:dyDescent="0.25">
      <c r="Z709">
        <v>67</v>
      </c>
      <c r="AA709">
        <v>83</v>
      </c>
      <c r="AB709" s="18">
        <v>9.2963999999999998E-3</v>
      </c>
      <c r="AC709" s="18">
        <v>3.4861549999999998E-2</v>
      </c>
    </row>
    <row r="710" spans="26:29" x14ac:dyDescent="0.25">
      <c r="Z710">
        <v>0</v>
      </c>
      <c r="AB710" s="18"/>
      <c r="AC710" s="18"/>
    </row>
    <row r="711" spans="26:29" x14ac:dyDescent="0.25">
      <c r="Z711">
        <v>68</v>
      </c>
      <c r="AA711">
        <v>69</v>
      </c>
      <c r="AB711" s="18">
        <v>3.7795200000000001E-2</v>
      </c>
      <c r="AC711" s="18">
        <v>3.1927900000000002E-2</v>
      </c>
    </row>
    <row r="712" spans="26:29" x14ac:dyDescent="0.25">
      <c r="Z712">
        <v>0</v>
      </c>
      <c r="AB712" s="18"/>
      <c r="AC712" s="18"/>
    </row>
    <row r="713" spans="26:29" x14ac:dyDescent="0.25">
      <c r="Z713">
        <v>68</v>
      </c>
      <c r="AA713">
        <v>84</v>
      </c>
      <c r="AB713" s="18">
        <v>8.1788999999999994E-3</v>
      </c>
      <c r="AC713" s="18">
        <v>3.4861549999999998E-2</v>
      </c>
    </row>
    <row r="714" spans="26:29" x14ac:dyDescent="0.25">
      <c r="Z714">
        <v>0</v>
      </c>
      <c r="AB714" s="18"/>
      <c r="AC714" s="18"/>
    </row>
    <row r="715" spans="26:29" x14ac:dyDescent="0.25">
      <c r="Z715">
        <v>69</v>
      </c>
      <c r="AA715">
        <v>70</v>
      </c>
      <c r="AB715" s="18">
        <v>8.796E-3</v>
      </c>
      <c r="AC715" s="18">
        <v>3.4861549999999998E-2</v>
      </c>
    </row>
    <row r="716" spans="26:29" x14ac:dyDescent="0.25">
      <c r="Z716">
        <v>0</v>
      </c>
      <c r="AB716" s="18"/>
      <c r="AC716" s="18"/>
    </row>
    <row r="717" spans="26:29" x14ac:dyDescent="0.25">
      <c r="Z717">
        <v>69</v>
      </c>
      <c r="AA717">
        <v>85</v>
      </c>
      <c r="AB717" s="18">
        <v>8.1788999999999994E-3</v>
      </c>
      <c r="AC717" s="18">
        <v>3.4861549999999998E-2</v>
      </c>
    </row>
    <row r="718" spans="26:29" x14ac:dyDescent="0.25">
      <c r="Z718">
        <v>0</v>
      </c>
      <c r="AB718" s="18"/>
      <c r="AC718" s="18"/>
    </row>
    <row r="719" spans="26:29" x14ac:dyDescent="0.25">
      <c r="Z719">
        <v>70</v>
      </c>
      <c r="AA719">
        <v>71</v>
      </c>
      <c r="AB719" s="18">
        <v>9.2963999999999998E-3</v>
      </c>
      <c r="AC719" s="18">
        <v>3.7795200000000001E-2</v>
      </c>
    </row>
    <row r="720" spans="26:29" x14ac:dyDescent="0.25">
      <c r="Z720">
        <v>0</v>
      </c>
      <c r="AB720" s="18"/>
      <c r="AC720" s="18"/>
    </row>
    <row r="721" spans="26:29" x14ac:dyDescent="0.25">
      <c r="Z721">
        <v>70</v>
      </c>
      <c r="AA721">
        <v>86</v>
      </c>
      <c r="AB721" s="18">
        <v>9.2963999999999998E-3</v>
      </c>
      <c r="AC721" s="18">
        <v>3.4861549999999998E-2</v>
      </c>
    </row>
    <row r="722" spans="26:29" x14ac:dyDescent="0.25">
      <c r="Z722">
        <v>0</v>
      </c>
      <c r="AB722" s="18"/>
      <c r="AC722" s="18"/>
    </row>
    <row r="723" spans="26:29" x14ac:dyDescent="0.25">
      <c r="Z723">
        <v>71</v>
      </c>
      <c r="AA723">
        <v>72</v>
      </c>
      <c r="AB723" s="18">
        <v>9.2963999999999998E-3</v>
      </c>
      <c r="AC723" s="18">
        <v>3.4861549999999998E-2</v>
      </c>
    </row>
    <row r="724" spans="26:29" x14ac:dyDescent="0.25">
      <c r="Z724">
        <v>0</v>
      </c>
      <c r="AB724" s="18"/>
      <c r="AC724" s="18"/>
    </row>
    <row r="725" spans="26:29" x14ac:dyDescent="0.25">
      <c r="Z725">
        <v>71</v>
      </c>
      <c r="AA725">
        <v>87</v>
      </c>
      <c r="AB725" s="18">
        <v>9.2963999999999998E-3</v>
      </c>
      <c r="AC725" s="18">
        <v>3.4861549999999998E-2</v>
      </c>
    </row>
    <row r="726" spans="26:29" x14ac:dyDescent="0.25">
      <c r="Z726">
        <v>0</v>
      </c>
      <c r="AB726" s="18"/>
      <c r="AC726" s="18"/>
    </row>
    <row r="727" spans="26:29" x14ac:dyDescent="0.25">
      <c r="Z727">
        <v>72</v>
      </c>
      <c r="AA727">
        <v>73</v>
      </c>
      <c r="AB727" s="18">
        <v>3.7795200000000001E-2</v>
      </c>
      <c r="AC727" s="18">
        <v>3.1927900000000002E-2</v>
      </c>
    </row>
    <row r="728" spans="26:29" x14ac:dyDescent="0.25">
      <c r="Z728">
        <v>0</v>
      </c>
      <c r="AB728" s="18"/>
      <c r="AC728" s="18"/>
    </row>
    <row r="729" spans="26:29" x14ac:dyDescent="0.25">
      <c r="Z729">
        <v>72</v>
      </c>
      <c r="AA729">
        <v>88</v>
      </c>
      <c r="AB729" s="18">
        <v>8.1788999999999994E-3</v>
      </c>
      <c r="AC729" s="18">
        <v>3.4861549999999998E-2</v>
      </c>
    </row>
    <row r="730" spans="26:29" x14ac:dyDescent="0.25">
      <c r="Z730">
        <v>0</v>
      </c>
      <c r="AB730" s="18"/>
      <c r="AC730" s="18"/>
    </row>
    <row r="731" spans="26:29" x14ac:dyDescent="0.25">
      <c r="Z731">
        <v>73</v>
      </c>
      <c r="AA731">
        <v>74</v>
      </c>
      <c r="AB731" s="18">
        <v>8.796E-3</v>
      </c>
      <c r="AC731" s="18">
        <v>3.4861549999999998E-2</v>
      </c>
    </row>
    <row r="732" spans="26:29" x14ac:dyDescent="0.25">
      <c r="Z732">
        <v>0</v>
      </c>
      <c r="AB732" s="18"/>
      <c r="AC732" s="18"/>
    </row>
    <row r="733" spans="26:29" x14ac:dyDescent="0.25">
      <c r="Z733">
        <v>73</v>
      </c>
      <c r="AA733">
        <v>89</v>
      </c>
      <c r="AB733" s="18">
        <v>8.1788999999999994E-3</v>
      </c>
      <c r="AC733" s="18">
        <v>3.4861549999999998E-2</v>
      </c>
    </row>
    <row r="734" spans="26:29" x14ac:dyDescent="0.25">
      <c r="Z734">
        <v>0</v>
      </c>
      <c r="AB734" s="18"/>
      <c r="AC734" s="18"/>
    </row>
    <row r="735" spans="26:29" x14ac:dyDescent="0.25">
      <c r="Z735">
        <v>74</v>
      </c>
      <c r="AA735">
        <v>75</v>
      </c>
      <c r="AB735" s="18">
        <v>9.2963999999999998E-3</v>
      </c>
      <c r="AC735" s="18">
        <v>3.7795200000000001E-2</v>
      </c>
    </row>
    <row r="736" spans="26:29" x14ac:dyDescent="0.25">
      <c r="Z736">
        <v>0</v>
      </c>
      <c r="AB736" s="18"/>
      <c r="AC736" s="18"/>
    </row>
    <row r="737" spans="26:29" x14ac:dyDescent="0.25">
      <c r="Z737">
        <v>74</v>
      </c>
      <c r="AA737">
        <v>90</v>
      </c>
      <c r="AB737" s="18">
        <v>9.2963999999999998E-3</v>
      </c>
      <c r="AC737" s="18">
        <v>3.4861549999999998E-2</v>
      </c>
    </row>
    <row r="738" spans="26:29" x14ac:dyDescent="0.25">
      <c r="Z738">
        <v>0</v>
      </c>
      <c r="AB738" s="18"/>
      <c r="AC738" s="18"/>
    </row>
    <row r="739" spans="26:29" x14ac:dyDescent="0.25">
      <c r="Z739">
        <v>75</v>
      </c>
      <c r="AA739">
        <v>76</v>
      </c>
      <c r="AB739" s="18">
        <v>9.2963999999999998E-3</v>
      </c>
      <c r="AC739" s="18">
        <v>3.4861549999999998E-2</v>
      </c>
    </row>
    <row r="740" spans="26:29" x14ac:dyDescent="0.25">
      <c r="Z740">
        <v>0</v>
      </c>
      <c r="AB740" s="18"/>
      <c r="AC740" s="18"/>
    </row>
    <row r="741" spans="26:29" x14ac:dyDescent="0.25">
      <c r="Z741">
        <v>75</v>
      </c>
      <c r="AA741">
        <v>91</v>
      </c>
      <c r="AB741" s="18">
        <v>9.2963999999999998E-3</v>
      </c>
      <c r="AC741" s="18">
        <v>3.4861549999999998E-2</v>
      </c>
    </row>
    <row r="742" spans="26:29" x14ac:dyDescent="0.25">
      <c r="Z742">
        <v>0</v>
      </c>
      <c r="AB742" s="18"/>
      <c r="AC742" s="18"/>
    </row>
    <row r="743" spans="26:29" x14ac:dyDescent="0.25">
      <c r="Z743">
        <v>76</v>
      </c>
      <c r="AA743">
        <v>77</v>
      </c>
      <c r="AB743" s="18">
        <v>3.7795200000000001E-2</v>
      </c>
      <c r="AC743" s="18">
        <v>3.1927900000000002E-2</v>
      </c>
    </row>
    <row r="744" spans="26:29" x14ac:dyDescent="0.25">
      <c r="Z744">
        <v>0</v>
      </c>
      <c r="AB744" s="18"/>
      <c r="AC744" s="18"/>
    </row>
    <row r="745" spans="26:29" x14ac:dyDescent="0.25">
      <c r="Z745">
        <v>76</v>
      </c>
      <c r="AA745">
        <v>92</v>
      </c>
      <c r="AB745" s="18">
        <v>8.1788999999999994E-3</v>
      </c>
      <c r="AC745" s="18">
        <v>3.4861549999999998E-2</v>
      </c>
    </row>
    <row r="746" spans="26:29" x14ac:dyDescent="0.25">
      <c r="Z746">
        <v>0</v>
      </c>
      <c r="AB746" s="18"/>
      <c r="AC746" s="18"/>
    </row>
    <row r="747" spans="26:29" x14ac:dyDescent="0.25">
      <c r="Z747">
        <v>77</v>
      </c>
      <c r="AA747">
        <v>78</v>
      </c>
      <c r="AB747" s="18">
        <v>8.796E-3</v>
      </c>
      <c r="AC747" s="18">
        <v>3.4861549999999998E-2</v>
      </c>
    </row>
    <row r="748" spans="26:29" x14ac:dyDescent="0.25">
      <c r="Z748">
        <v>0</v>
      </c>
      <c r="AB748" s="18"/>
      <c r="AC748" s="18"/>
    </row>
    <row r="749" spans="26:29" x14ac:dyDescent="0.25">
      <c r="Z749">
        <v>77</v>
      </c>
      <c r="AA749">
        <v>93</v>
      </c>
      <c r="AB749" s="18">
        <v>8.1788999999999994E-3</v>
      </c>
      <c r="AC749" s="18">
        <v>3.4861549999999998E-2</v>
      </c>
    </row>
    <row r="750" spans="26:29" x14ac:dyDescent="0.25">
      <c r="Z750">
        <v>0</v>
      </c>
      <c r="AB750" s="18"/>
      <c r="AC750" s="18"/>
    </row>
    <row r="751" spans="26:29" x14ac:dyDescent="0.25">
      <c r="Z751">
        <v>78</v>
      </c>
      <c r="AA751">
        <v>79</v>
      </c>
      <c r="AB751" s="18">
        <v>9.2963999999999998E-3</v>
      </c>
      <c r="AC751" s="18">
        <v>3.7795200000000001E-2</v>
      </c>
    </row>
    <row r="752" spans="26:29" x14ac:dyDescent="0.25">
      <c r="Z752">
        <v>0</v>
      </c>
      <c r="AB752" s="18"/>
      <c r="AC752" s="18"/>
    </row>
    <row r="753" spans="26:29" x14ac:dyDescent="0.25">
      <c r="Z753">
        <v>78</v>
      </c>
      <c r="AA753">
        <v>94</v>
      </c>
      <c r="AB753" s="18">
        <v>9.2963999999999998E-3</v>
      </c>
      <c r="AC753" s="18">
        <v>3.4861549999999998E-2</v>
      </c>
    </row>
    <row r="754" spans="26:29" x14ac:dyDescent="0.25">
      <c r="Z754">
        <v>0</v>
      </c>
      <c r="AB754" s="18"/>
      <c r="AC754" s="18"/>
    </row>
    <row r="755" spans="26:29" x14ac:dyDescent="0.25">
      <c r="Z755">
        <v>79</v>
      </c>
      <c r="AA755">
        <v>80</v>
      </c>
      <c r="AB755" s="18">
        <v>9.2963999999999998E-3</v>
      </c>
      <c r="AC755" s="18">
        <v>3.4861549999999998E-2</v>
      </c>
    </row>
    <row r="756" spans="26:29" x14ac:dyDescent="0.25">
      <c r="Z756">
        <v>0</v>
      </c>
      <c r="AB756" s="18"/>
      <c r="AC756" s="18"/>
    </row>
    <row r="757" spans="26:29" x14ac:dyDescent="0.25">
      <c r="Z757">
        <v>79</v>
      </c>
      <c r="AA757">
        <v>95</v>
      </c>
      <c r="AB757" s="18">
        <v>9.2963999999999998E-3</v>
      </c>
      <c r="AC757" s="18">
        <v>3.4861549999999998E-2</v>
      </c>
    </row>
    <row r="758" spans="26:29" x14ac:dyDescent="0.25">
      <c r="Z758">
        <v>0</v>
      </c>
      <c r="AB758" s="18"/>
      <c r="AC758" s="18"/>
    </row>
    <row r="759" spans="26:29" x14ac:dyDescent="0.25">
      <c r="Z759">
        <v>80</v>
      </c>
      <c r="AA759">
        <v>96</v>
      </c>
      <c r="AB759" s="18">
        <v>8.1788999999999994E-3</v>
      </c>
      <c r="AC759" s="18">
        <v>3.4861549999999998E-2</v>
      </c>
    </row>
    <row r="760" spans="26:29" x14ac:dyDescent="0.25">
      <c r="Z760">
        <v>0</v>
      </c>
      <c r="AB760" s="18"/>
      <c r="AC760" s="18"/>
    </row>
    <row r="761" spans="26:29" x14ac:dyDescent="0.25">
      <c r="Z761">
        <v>81</v>
      </c>
      <c r="AA761">
        <v>82</v>
      </c>
      <c r="AB761" s="18">
        <v>8.1788999999999994E-3</v>
      </c>
      <c r="AC761" s="18">
        <v>3.4861549999999998E-2</v>
      </c>
    </row>
    <row r="762" spans="26:29" x14ac:dyDescent="0.25">
      <c r="Z762">
        <v>0</v>
      </c>
      <c r="AB762" s="18"/>
      <c r="AC762" s="18"/>
    </row>
    <row r="763" spans="26:29" x14ac:dyDescent="0.25">
      <c r="Z763">
        <v>81</v>
      </c>
      <c r="AA763">
        <v>101</v>
      </c>
      <c r="AB763" s="18">
        <v>3.1927900000000002E-2</v>
      </c>
      <c r="AC763" s="18">
        <v>3.1927900000000002E-2</v>
      </c>
    </row>
    <row r="764" spans="26:29" x14ac:dyDescent="0.25">
      <c r="Z764">
        <v>0</v>
      </c>
      <c r="AB764" s="18"/>
      <c r="AC764" s="18"/>
    </row>
    <row r="765" spans="26:29" x14ac:dyDescent="0.25">
      <c r="Z765">
        <v>82</v>
      </c>
      <c r="AA765">
        <v>83</v>
      </c>
      <c r="AB765" s="18">
        <v>8.1788999999999994E-3</v>
      </c>
      <c r="AC765" s="18">
        <v>3.7795200000000001E-2</v>
      </c>
    </row>
    <row r="766" spans="26:29" x14ac:dyDescent="0.25">
      <c r="Z766">
        <v>0</v>
      </c>
      <c r="AB766" s="18"/>
      <c r="AC766" s="18"/>
    </row>
    <row r="767" spans="26:29" x14ac:dyDescent="0.25">
      <c r="Z767">
        <v>82</v>
      </c>
      <c r="AA767">
        <v>102</v>
      </c>
      <c r="AB767" s="18">
        <v>3.7795200000000001E-2</v>
      </c>
      <c r="AC767" s="18">
        <v>3.1927900000000002E-2</v>
      </c>
    </row>
    <row r="768" spans="26:29" x14ac:dyDescent="0.25">
      <c r="Z768">
        <v>0</v>
      </c>
      <c r="AB768" s="18"/>
      <c r="AC768" s="18"/>
    </row>
    <row r="769" spans="26:29" x14ac:dyDescent="0.25">
      <c r="Z769">
        <v>83</v>
      </c>
      <c r="AA769">
        <v>84</v>
      </c>
      <c r="AB769" s="18">
        <v>8.1788999999999994E-3</v>
      </c>
      <c r="AC769" s="18">
        <v>3.4861549999999998E-2</v>
      </c>
    </row>
    <row r="770" spans="26:29" x14ac:dyDescent="0.25">
      <c r="Z770">
        <v>0</v>
      </c>
      <c r="AB770" s="18"/>
      <c r="AC770" s="18"/>
    </row>
    <row r="771" spans="26:29" x14ac:dyDescent="0.25">
      <c r="Z771">
        <v>83</v>
      </c>
      <c r="AA771">
        <v>103</v>
      </c>
      <c r="AB771" s="18">
        <v>3.7795200000000001E-2</v>
      </c>
      <c r="AC771" s="18">
        <v>3.1927900000000002E-2</v>
      </c>
    </row>
    <row r="772" spans="26:29" x14ac:dyDescent="0.25">
      <c r="Z772">
        <v>0</v>
      </c>
      <c r="AB772" s="18"/>
      <c r="AC772" s="18"/>
    </row>
    <row r="773" spans="26:29" x14ac:dyDescent="0.25">
      <c r="Z773">
        <v>84</v>
      </c>
      <c r="AA773">
        <v>85</v>
      </c>
      <c r="AB773" s="18">
        <v>3.1927900000000002E-2</v>
      </c>
      <c r="AC773" s="18">
        <v>3.1927900000000002E-2</v>
      </c>
    </row>
    <row r="774" spans="26:29" x14ac:dyDescent="0.25">
      <c r="Z774">
        <v>0</v>
      </c>
      <c r="AB774" s="18"/>
      <c r="AC774" s="18"/>
    </row>
    <row r="775" spans="26:29" x14ac:dyDescent="0.25">
      <c r="Z775">
        <v>84</v>
      </c>
      <c r="AA775">
        <v>104</v>
      </c>
      <c r="AB775" s="18">
        <v>3.1927900000000002E-2</v>
      </c>
      <c r="AC775" s="18">
        <v>3.1927900000000002E-2</v>
      </c>
    </row>
    <row r="776" spans="26:29" x14ac:dyDescent="0.25">
      <c r="Z776">
        <v>0</v>
      </c>
      <c r="AB776" s="18"/>
      <c r="AC776" s="18"/>
    </row>
    <row r="777" spans="26:29" x14ac:dyDescent="0.25">
      <c r="Z777">
        <v>85</v>
      </c>
      <c r="AA777">
        <v>86</v>
      </c>
      <c r="AB777" s="18">
        <v>8.1788999999999994E-3</v>
      </c>
      <c r="AC777" s="18">
        <v>3.4861549999999998E-2</v>
      </c>
    </row>
    <row r="778" spans="26:29" x14ac:dyDescent="0.25">
      <c r="Z778">
        <v>0</v>
      </c>
      <c r="AB778" s="18"/>
      <c r="AC778" s="18"/>
    </row>
    <row r="779" spans="26:29" x14ac:dyDescent="0.25">
      <c r="Z779">
        <v>85</v>
      </c>
      <c r="AA779">
        <v>105</v>
      </c>
      <c r="AB779" s="18">
        <v>3.1927900000000002E-2</v>
      </c>
      <c r="AC779" s="18">
        <v>3.1927900000000002E-2</v>
      </c>
    </row>
    <row r="780" spans="26:29" x14ac:dyDescent="0.25">
      <c r="Z780">
        <v>0</v>
      </c>
      <c r="AB780" s="18"/>
      <c r="AC780" s="18"/>
    </row>
    <row r="781" spans="26:29" x14ac:dyDescent="0.25">
      <c r="Z781">
        <v>86</v>
      </c>
      <c r="AA781">
        <v>87</v>
      </c>
      <c r="AB781" s="18">
        <v>8.1788999999999994E-3</v>
      </c>
      <c r="AC781" s="18">
        <v>3.7795200000000001E-2</v>
      </c>
    </row>
    <row r="782" spans="26:29" x14ac:dyDescent="0.25">
      <c r="Z782">
        <v>0</v>
      </c>
      <c r="AB782" s="18"/>
      <c r="AC782" s="18"/>
    </row>
    <row r="783" spans="26:29" x14ac:dyDescent="0.25">
      <c r="Z783">
        <v>86</v>
      </c>
      <c r="AA783">
        <v>106</v>
      </c>
      <c r="AB783" s="18">
        <v>3.7795200000000001E-2</v>
      </c>
      <c r="AC783" s="18">
        <v>3.1927900000000002E-2</v>
      </c>
    </row>
    <row r="784" spans="26:29" x14ac:dyDescent="0.25">
      <c r="Z784">
        <v>0</v>
      </c>
      <c r="AB784" s="18"/>
      <c r="AC784" s="18"/>
    </row>
    <row r="785" spans="26:29" x14ac:dyDescent="0.25">
      <c r="Z785">
        <v>87</v>
      </c>
      <c r="AA785">
        <v>88</v>
      </c>
      <c r="AB785" s="18">
        <v>8.1788999999999994E-3</v>
      </c>
      <c r="AC785" s="18">
        <v>3.4861549999999998E-2</v>
      </c>
    </row>
    <row r="786" spans="26:29" x14ac:dyDescent="0.25">
      <c r="Z786">
        <v>0</v>
      </c>
      <c r="AB786" s="18"/>
      <c r="AC786" s="18"/>
    </row>
    <row r="787" spans="26:29" x14ac:dyDescent="0.25">
      <c r="Z787">
        <v>87</v>
      </c>
      <c r="AA787">
        <v>107</v>
      </c>
      <c r="AB787" s="18">
        <v>3.7795200000000001E-2</v>
      </c>
      <c r="AC787" s="18">
        <v>3.1927900000000002E-2</v>
      </c>
    </row>
    <row r="788" spans="26:29" x14ac:dyDescent="0.25">
      <c r="Z788">
        <v>0</v>
      </c>
      <c r="AB788" s="18"/>
      <c r="AC788" s="18"/>
    </row>
    <row r="789" spans="26:29" x14ac:dyDescent="0.25">
      <c r="Z789">
        <v>88</v>
      </c>
      <c r="AA789">
        <v>89</v>
      </c>
      <c r="AB789" s="18">
        <v>3.1927900000000002E-2</v>
      </c>
      <c r="AC789" s="18">
        <v>3.1927900000000002E-2</v>
      </c>
    </row>
    <row r="790" spans="26:29" x14ac:dyDescent="0.25">
      <c r="Z790">
        <v>0</v>
      </c>
      <c r="AB790" s="18"/>
      <c r="AC790" s="18"/>
    </row>
    <row r="791" spans="26:29" x14ac:dyDescent="0.25">
      <c r="Z791">
        <v>88</v>
      </c>
      <c r="AA791">
        <v>108</v>
      </c>
      <c r="AB791" s="18">
        <v>3.1927900000000002E-2</v>
      </c>
      <c r="AC791" s="18">
        <v>3.1927900000000002E-2</v>
      </c>
    </row>
    <row r="792" spans="26:29" x14ac:dyDescent="0.25">
      <c r="Z792">
        <v>0</v>
      </c>
      <c r="AB792" s="18"/>
      <c r="AC792" s="18"/>
    </row>
    <row r="793" spans="26:29" x14ac:dyDescent="0.25">
      <c r="Z793">
        <v>89</v>
      </c>
      <c r="AA793">
        <v>90</v>
      </c>
      <c r="AB793" s="18">
        <v>8.1788999999999994E-3</v>
      </c>
      <c r="AC793" s="18">
        <v>3.4861549999999998E-2</v>
      </c>
    </row>
    <row r="794" spans="26:29" x14ac:dyDescent="0.25">
      <c r="Z794">
        <v>0</v>
      </c>
      <c r="AB794" s="18"/>
      <c r="AC794" s="18"/>
    </row>
    <row r="795" spans="26:29" x14ac:dyDescent="0.25">
      <c r="Z795">
        <v>89</v>
      </c>
      <c r="AA795">
        <v>109</v>
      </c>
      <c r="AB795" s="18">
        <v>3.1927900000000002E-2</v>
      </c>
      <c r="AC795" s="18">
        <v>3.1927900000000002E-2</v>
      </c>
    </row>
    <row r="796" spans="26:29" x14ac:dyDescent="0.25">
      <c r="Z796">
        <v>0</v>
      </c>
      <c r="AB796" s="18"/>
      <c r="AC796" s="18"/>
    </row>
    <row r="797" spans="26:29" x14ac:dyDescent="0.25">
      <c r="Z797">
        <v>90</v>
      </c>
      <c r="AA797">
        <v>91</v>
      </c>
      <c r="AB797" s="18">
        <v>8.1788999999999994E-3</v>
      </c>
      <c r="AC797" s="18">
        <v>3.7795200000000001E-2</v>
      </c>
    </row>
    <row r="798" spans="26:29" x14ac:dyDescent="0.25">
      <c r="Z798">
        <v>0</v>
      </c>
      <c r="AB798" s="18"/>
      <c r="AC798" s="18"/>
    </row>
    <row r="799" spans="26:29" x14ac:dyDescent="0.25">
      <c r="Z799">
        <v>90</v>
      </c>
      <c r="AA799">
        <v>110</v>
      </c>
      <c r="AB799" s="18">
        <v>3.7795200000000001E-2</v>
      </c>
      <c r="AC799" s="18">
        <v>3.1927900000000002E-2</v>
      </c>
    </row>
    <row r="800" spans="26:29" x14ac:dyDescent="0.25">
      <c r="Z800">
        <v>0</v>
      </c>
      <c r="AB800" s="18"/>
      <c r="AC800" s="18"/>
    </row>
    <row r="801" spans="26:29" x14ac:dyDescent="0.25">
      <c r="Z801">
        <v>91</v>
      </c>
      <c r="AA801">
        <v>92</v>
      </c>
      <c r="AB801" s="18">
        <v>8.1788999999999994E-3</v>
      </c>
      <c r="AC801" s="18">
        <v>3.4861549999999998E-2</v>
      </c>
    </row>
    <row r="802" spans="26:29" x14ac:dyDescent="0.25">
      <c r="Z802">
        <v>0</v>
      </c>
      <c r="AB802" s="18"/>
      <c r="AC802" s="18"/>
    </row>
    <row r="803" spans="26:29" x14ac:dyDescent="0.25">
      <c r="Z803">
        <v>91</v>
      </c>
      <c r="AA803">
        <v>111</v>
      </c>
      <c r="AB803" s="18">
        <v>3.7795200000000001E-2</v>
      </c>
      <c r="AC803" s="18">
        <v>3.1927900000000002E-2</v>
      </c>
    </row>
    <row r="804" spans="26:29" x14ac:dyDescent="0.25">
      <c r="Z804">
        <v>0</v>
      </c>
      <c r="AB804" s="18"/>
      <c r="AC804" s="18"/>
    </row>
    <row r="805" spans="26:29" x14ac:dyDescent="0.25">
      <c r="Z805">
        <v>92</v>
      </c>
      <c r="AA805">
        <v>93</v>
      </c>
      <c r="AB805" s="18">
        <v>3.1927900000000002E-2</v>
      </c>
      <c r="AC805" s="18">
        <v>3.1927900000000002E-2</v>
      </c>
    </row>
    <row r="806" spans="26:29" x14ac:dyDescent="0.25">
      <c r="Z806">
        <v>0</v>
      </c>
      <c r="AB806" s="18"/>
      <c r="AC806" s="18"/>
    </row>
    <row r="807" spans="26:29" x14ac:dyDescent="0.25">
      <c r="Z807">
        <v>92</v>
      </c>
      <c r="AA807">
        <v>112</v>
      </c>
      <c r="AB807" s="18">
        <v>3.1927900000000002E-2</v>
      </c>
      <c r="AC807" s="18">
        <v>3.1927900000000002E-2</v>
      </c>
    </row>
    <row r="808" spans="26:29" x14ac:dyDescent="0.25">
      <c r="Z808">
        <v>0</v>
      </c>
      <c r="AB808" s="18"/>
      <c r="AC808" s="18"/>
    </row>
    <row r="809" spans="26:29" x14ac:dyDescent="0.25">
      <c r="Z809">
        <v>93</v>
      </c>
      <c r="AA809">
        <v>94</v>
      </c>
      <c r="AB809" s="18">
        <v>8.1788999999999994E-3</v>
      </c>
      <c r="AC809" s="18">
        <v>3.4861549999999998E-2</v>
      </c>
    </row>
    <row r="810" spans="26:29" x14ac:dyDescent="0.25">
      <c r="Z810">
        <v>0</v>
      </c>
      <c r="AB810" s="18"/>
      <c r="AC810" s="18"/>
    </row>
    <row r="811" spans="26:29" x14ac:dyDescent="0.25">
      <c r="Z811">
        <v>93</v>
      </c>
      <c r="AA811">
        <v>113</v>
      </c>
      <c r="AB811" s="18">
        <v>3.1927900000000002E-2</v>
      </c>
      <c r="AC811" s="18">
        <v>3.1927900000000002E-2</v>
      </c>
    </row>
    <row r="812" spans="26:29" x14ac:dyDescent="0.25">
      <c r="Z812">
        <v>0</v>
      </c>
      <c r="AB812" s="18"/>
      <c r="AC812" s="18"/>
    </row>
    <row r="813" spans="26:29" x14ac:dyDescent="0.25">
      <c r="Z813">
        <v>94</v>
      </c>
      <c r="AA813">
        <v>95</v>
      </c>
      <c r="AB813" s="18">
        <v>8.1788999999999994E-3</v>
      </c>
      <c r="AC813" s="18">
        <v>3.7795200000000001E-2</v>
      </c>
    </row>
    <row r="814" spans="26:29" x14ac:dyDescent="0.25">
      <c r="Z814">
        <v>0</v>
      </c>
      <c r="AB814" s="18"/>
      <c r="AC814" s="18"/>
    </row>
    <row r="815" spans="26:29" x14ac:dyDescent="0.25">
      <c r="Z815">
        <v>94</v>
      </c>
      <c r="AA815">
        <v>114</v>
      </c>
      <c r="AB815" s="18">
        <v>3.7795200000000001E-2</v>
      </c>
      <c r="AC815" s="18">
        <v>3.1927900000000002E-2</v>
      </c>
    </row>
    <row r="816" spans="26:29" x14ac:dyDescent="0.25">
      <c r="Z816">
        <v>0</v>
      </c>
      <c r="AB816" s="18"/>
      <c r="AC816" s="18"/>
    </row>
    <row r="817" spans="26:29" x14ac:dyDescent="0.25">
      <c r="Z817">
        <v>95</v>
      </c>
      <c r="AA817">
        <v>96</v>
      </c>
      <c r="AB817" s="18">
        <v>8.1788999999999994E-3</v>
      </c>
      <c r="AC817" s="18">
        <v>3.4861549999999998E-2</v>
      </c>
    </row>
    <row r="818" spans="26:29" x14ac:dyDescent="0.25">
      <c r="Z818">
        <v>0</v>
      </c>
      <c r="AB818" s="18"/>
      <c r="AC818" s="18"/>
    </row>
    <row r="819" spans="26:29" x14ac:dyDescent="0.25">
      <c r="Z819">
        <v>95</v>
      </c>
      <c r="AA819">
        <v>115</v>
      </c>
      <c r="AB819" s="18">
        <v>3.7795200000000001E-2</v>
      </c>
      <c r="AC819" s="18">
        <v>3.1927900000000002E-2</v>
      </c>
    </row>
    <row r="820" spans="26:29" x14ac:dyDescent="0.25">
      <c r="Z820">
        <v>0</v>
      </c>
      <c r="AB820" s="18"/>
      <c r="AC820" s="18"/>
    </row>
    <row r="821" spans="26:29" x14ac:dyDescent="0.25">
      <c r="Z821">
        <v>96</v>
      </c>
      <c r="AA821">
        <v>116</v>
      </c>
      <c r="AB821" s="18">
        <v>3.1927900000000002E-2</v>
      </c>
      <c r="AC821" s="18">
        <v>3.1927900000000002E-2</v>
      </c>
    </row>
    <row r="822" spans="26:29" x14ac:dyDescent="0.25">
      <c r="Z822">
        <v>0</v>
      </c>
      <c r="AB822" s="18"/>
      <c r="AC822" s="18"/>
    </row>
    <row r="823" spans="26:29" x14ac:dyDescent="0.25">
      <c r="Z823">
        <v>97</v>
      </c>
      <c r="AA823">
        <v>98</v>
      </c>
      <c r="AB823" s="18">
        <v>8.1788999999999994E-3</v>
      </c>
      <c r="AC823" s="18">
        <v>3.4861549999999998E-2</v>
      </c>
    </row>
    <row r="824" spans="26:29" x14ac:dyDescent="0.25">
      <c r="Z824">
        <v>0</v>
      </c>
      <c r="AB824" s="18"/>
      <c r="AC824" s="18"/>
    </row>
    <row r="825" spans="26:29" x14ac:dyDescent="0.25">
      <c r="Z825">
        <v>97</v>
      </c>
      <c r="AA825">
        <v>121</v>
      </c>
      <c r="AB825" s="18">
        <v>8.1788999999999994E-3</v>
      </c>
      <c r="AC825" s="18">
        <v>3.4861549999999998E-2</v>
      </c>
    </row>
    <row r="826" spans="26:29" x14ac:dyDescent="0.25">
      <c r="Z826">
        <v>0</v>
      </c>
      <c r="AB826" s="18"/>
      <c r="AC826" s="18"/>
    </row>
    <row r="827" spans="26:29" x14ac:dyDescent="0.25">
      <c r="Z827">
        <v>98</v>
      </c>
      <c r="AA827">
        <v>99</v>
      </c>
      <c r="AB827" s="18">
        <v>8.1788999999999994E-3</v>
      </c>
      <c r="AC827" s="18">
        <v>3.7795200000000001E-2</v>
      </c>
    </row>
    <row r="828" spans="26:29" x14ac:dyDescent="0.25">
      <c r="Z828">
        <v>0</v>
      </c>
      <c r="AB828" s="18"/>
      <c r="AC828" s="18"/>
    </row>
    <row r="829" spans="26:29" x14ac:dyDescent="0.25">
      <c r="Z829">
        <v>98</v>
      </c>
      <c r="AA829">
        <v>122</v>
      </c>
      <c r="AB829" s="18">
        <v>9.2963999999999998E-3</v>
      </c>
      <c r="AC829" s="18">
        <v>3.4861549999999998E-2</v>
      </c>
    </row>
    <row r="830" spans="26:29" x14ac:dyDescent="0.25">
      <c r="Z830">
        <v>0</v>
      </c>
      <c r="AB830" s="18"/>
      <c r="AC830" s="18"/>
    </row>
    <row r="831" spans="26:29" x14ac:dyDescent="0.25">
      <c r="Z831">
        <v>99</v>
      </c>
      <c r="AA831">
        <v>100</v>
      </c>
      <c r="AB831" s="18">
        <v>8.1788999999999994E-3</v>
      </c>
      <c r="AC831" s="18">
        <v>3.4861549999999998E-2</v>
      </c>
    </row>
    <row r="832" spans="26:29" x14ac:dyDescent="0.25">
      <c r="Z832">
        <v>0</v>
      </c>
      <c r="AB832" s="18"/>
      <c r="AC832" s="18"/>
    </row>
    <row r="833" spans="26:29" x14ac:dyDescent="0.25">
      <c r="Z833">
        <v>99</v>
      </c>
      <c r="AA833">
        <v>123</v>
      </c>
      <c r="AB833" s="18">
        <v>9.2963999999999998E-3</v>
      </c>
      <c r="AC833" s="18">
        <v>3.4861549999999998E-2</v>
      </c>
    </row>
    <row r="834" spans="26:29" x14ac:dyDescent="0.25">
      <c r="Z834">
        <v>0</v>
      </c>
      <c r="AB834" s="18"/>
      <c r="AC834" s="18"/>
    </row>
    <row r="835" spans="26:29" x14ac:dyDescent="0.25">
      <c r="Z835">
        <v>100</v>
      </c>
      <c r="AA835">
        <v>101</v>
      </c>
      <c r="AB835" s="18">
        <v>3.1927900000000002E-2</v>
      </c>
      <c r="AC835" s="18">
        <v>3.1927900000000002E-2</v>
      </c>
    </row>
    <row r="836" spans="26:29" x14ac:dyDescent="0.25">
      <c r="Z836">
        <v>0</v>
      </c>
      <c r="AB836" s="18"/>
      <c r="AC836" s="18"/>
    </row>
    <row r="837" spans="26:29" x14ac:dyDescent="0.25">
      <c r="Z837">
        <v>100</v>
      </c>
      <c r="AA837">
        <v>124</v>
      </c>
      <c r="AB837" s="18">
        <v>8.1788999999999994E-3</v>
      </c>
      <c r="AC837" s="18">
        <v>3.4861549999999998E-2</v>
      </c>
    </row>
    <row r="838" spans="26:29" x14ac:dyDescent="0.25">
      <c r="Z838">
        <v>0</v>
      </c>
      <c r="AB838" s="18"/>
      <c r="AC838" s="18"/>
    </row>
    <row r="839" spans="26:29" x14ac:dyDescent="0.25">
      <c r="Z839">
        <v>101</v>
      </c>
      <c r="AA839">
        <v>102</v>
      </c>
      <c r="AB839" s="18">
        <v>8.1788999999999994E-3</v>
      </c>
      <c r="AC839" s="18">
        <v>3.4861549999999998E-2</v>
      </c>
    </row>
    <row r="840" spans="26:29" x14ac:dyDescent="0.25">
      <c r="Z840">
        <v>0</v>
      </c>
      <c r="AB840" s="18"/>
      <c r="AC840" s="18"/>
    </row>
    <row r="841" spans="26:29" x14ac:dyDescent="0.25">
      <c r="Z841">
        <v>101</v>
      </c>
      <c r="AA841">
        <v>125</v>
      </c>
      <c r="AB841" s="18">
        <v>8.1788999999999994E-3</v>
      </c>
      <c r="AC841" s="18">
        <v>3.4861549999999998E-2</v>
      </c>
    </row>
    <row r="842" spans="26:29" x14ac:dyDescent="0.25">
      <c r="Z842">
        <v>0</v>
      </c>
      <c r="AB842" s="18"/>
      <c r="AC842" s="18"/>
    </row>
    <row r="843" spans="26:29" x14ac:dyDescent="0.25">
      <c r="Z843">
        <v>102</v>
      </c>
      <c r="AA843">
        <v>103</v>
      </c>
      <c r="AB843" s="18">
        <v>8.1788999999999994E-3</v>
      </c>
      <c r="AC843" s="18">
        <v>3.7795200000000001E-2</v>
      </c>
    </row>
    <row r="844" spans="26:29" x14ac:dyDescent="0.25">
      <c r="Z844">
        <v>0</v>
      </c>
      <c r="AB844" s="18"/>
      <c r="AC844" s="18"/>
    </row>
    <row r="845" spans="26:29" x14ac:dyDescent="0.25">
      <c r="Z845">
        <v>102</v>
      </c>
      <c r="AA845">
        <v>126</v>
      </c>
      <c r="AB845" s="18">
        <v>9.2963999999999998E-3</v>
      </c>
      <c r="AC845" s="18">
        <v>3.4861549999999998E-2</v>
      </c>
    </row>
    <row r="846" spans="26:29" x14ac:dyDescent="0.25">
      <c r="Z846">
        <v>0</v>
      </c>
      <c r="AB846" s="18"/>
      <c r="AC846" s="18"/>
    </row>
    <row r="847" spans="26:29" x14ac:dyDescent="0.25">
      <c r="Z847">
        <v>103</v>
      </c>
      <c r="AA847">
        <v>104</v>
      </c>
      <c r="AB847" s="18">
        <v>8.1788999999999994E-3</v>
      </c>
      <c r="AC847" s="18">
        <v>3.4861549999999998E-2</v>
      </c>
    </row>
    <row r="848" spans="26:29" x14ac:dyDescent="0.25">
      <c r="Z848">
        <v>0</v>
      </c>
      <c r="AB848" s="18"/>
      <c r="AC848" s="18"/>
    </row>
    <row r="849" spans="26:29" x14ac:dyDescent="0.25">
      <c r="Z849">
        <v>103</v>
      </c>
      <c r="AA849">
        <v>127</v>
      </c>
      <c r="AB849" s="18">
        <v>9.2963999999999998E-3</v>
      </c>
      <c r="AC849" s="18">
        <v>3.4861549999999998E-2</v>
      </c>
    </row>
    <row r="850" spans="26:29" x14ac:dyDescent="0.25">
      <c r="Z850">
        <v>0</v>
      </c>
      <c r="AB850" s="18"/>
      <c r="AC850" s="18"/>
    </row>
    <row r="851" spans="26:29" x14ac:dyDescent="0.25">
      <c r="Z851">
        <v>104</v>
      </c>
      <c r="AA851">
        <v>105</v>
      </c>
      <c r="AB851" s="18">
        <v>3.1927900000000002E-2</v>
      </c>
      <c r="AC851" s="18">
        <v>3.1927900000000002E-2</v>
      </c>
    </row>
    <row r="852" spans="26:29" x14ac:dyDescent="0.25">
      <c r="Z852">
        <v>0</v>
      </c>
      <c r="AB852" s="18"/>
      <c r="AC852" s="18"/>
    </row>
    <row r="853" spans="26:29" x14ac:dyDescent="0.25">
      <c r="Z853">
        <v>104</v>
      </c>
      <c r="AA853">
        <v>128</v>
      </c>
      <c r="AB853" s="18">
        <v>8.1788999999999994E-3</v>
      </c>
      <c r="AC853" s="18">
        <v>3.4861549999999998E-2</v>
      </c>
    </row>
    <row r="854" spans="26:29" x14ac:dyDescent="0.25">
      <c r="Z854">
        <v>0</v>
      </c>
      <c r="AB854" s="18"/>
      <c r="AC854" s="18"/>
    </row>
    <row r="855" spans="26:29" x14ac:dyDescent="0.25">
      <c r="Z855">
        <v>105</v>
      </c>
      <c r="AA855">
        <v>106</v>
      </c>
      <c r="AB855" s="18">
        <v>8.1788999999999994E-3</v>
      </c>
      <c r="AC855" s="18">
        <v>3.4861549999999998E-2</v>
      </c>
    </row>
    <row r="856" spans="26:29" x14ac:dyDescent="0.25">
      <c r="Z856">
        <v>0</v>
      </c>
      <c r="AB856" s="18"/>
      <c r="AC856" s="18"/>
    </row>
    <row r="857" spans="26:29" x14ac:dyDescent="0.25">
      <c r="Z857">
        <v>105</v>
      </c>
      <c r="AA857">
        <v>129</v>
      </c>
      <c r="AB857" s="18">
        <v>8.1788999999999994E-3</v>
      </c>
      <c r="AC857" s="18">
        <v>3.4861549999999998E-2</v>
      </c>
    </row>
    <row r="858" spans="26:29" x14ac:dyDescent="0.25">
      <c r="Z858">
        <v>0</v>
      </c>
      <c r="AB858" s="18"/>
      <c r="AC858" s="18"/>
    </row>
    <row r="859" spans="26:29" x14ac:dyDescent="0.25">
      <c r="Z859">
        <v>106</v>
      </c>
      <c r="AA859">
        <v>107</v>
      </c>
      <c r="AB859" s="18">
        <v>8.1788999999999994E-3</v>
      </c>
      <c r="AC859" s="18">
        <v>3.7795200000000001E-2</v>
      </c>
    </row>
    <row r="860" spans="26:29" x14ac:dyDescent="0.25">
      <c r="Z860">
        <v>0</v>
      </c>
      <c r="AB860" s="18"/>
      <c r="AC860" s="18"/>
    </row>
    <row r="861" spans="26:29" x14ac:dyDescent="0.25">
      <c r="Z861">
        <v>106</v>
      </c>
      <c r="AA861">
        <v>130</v>
      </c>
      <c r="AB861" s="18">
        <v>9.2963999999999998E-3</v>
      </c>
      <c r="AC861" s="18">
        <v>3.4861549999999998E-2</v>
      </c>
    </row>
    <row r="862" spans="26:29" x14ac:dyDescent="0.25">
      <c r="Z862">
        <v>0</v>
      </c>
      <c r="AB862" s="18"/>
      <c r="AC862" s="18"/>
    </row>
    <row r="863" spans="26:29" x14ac:dyDescent="0.25">
      <c r="Z863">
        <v>107</v>
      </c>
      <c r="AA863">
        <v>108</v>
      </c>
      <c r="AB863" s="18">
        <v>8.1788999999999994E-3</v>
      </c>
      <c r="AC863" s="18">
        <v>3.4861549999999998E-2</v>
      </c>
    </row>
    <row r="864" spans="26:29" x14ac:dyDescent="0.25">
      <c r="Z864">
        <v>0</v>
      </c>
      <c r="AB864" s="18"/>
      <c r="AC864" s="18"/>
    </row>
    <row r="865" spans="26:29" x14ac:dyDescent="0.25">
      <c r="Z865">
        <v>107</v>
      </c>
      <c r="AA865">
        <v>131</v>
      </c>
      <c r="AB865" s="18">
        <v>9.2963999999999998E-3</v>
      </c>
      <c r="AC865" s="18">
        <v>3.4861549999999998E-2</v>
      </c>
    </row>
    <row r="866" spans="26:29" x14ac:dyDescent="0.25">
      <c r="Z866">
        <v>0</v>
      </c>
      <c r="AB866" s="18"/>
      <c r="AC866" s="18"/>
    </row>
    <row r="867" spans="26:29" x14ac:dyDescent="0.25">
      <c r="Z867">
        <v>108</v>
      </c>
      <c r="AA867">
        <v>109</v>
      </c>
      <c r="AB867" s="18">
        <v>3.1927900000000002E-2</v>
      </c>
      <c r="AC867" s="18">
        <v>3.1927900000000002E-2</v>
      </c>
    </row>
    <row r="868" spans="26:29" x14ac:dyDescent="0.25">
      <c r="Z868">
        <v>0</v>
      </c>
      <c r="AB868" s="18"/>
      <c r="AC868" s="18"/>
    </row>
    <row r="869" spans="26:29" x14ac:dyDescent="0.25">
      <c r="Z869">
        <v>108</v>
      </c>
      <c r="AA869">
        <v>132</v>
      </c>
      <c r="AB869" s="18">
        <v>8.1788999999999994E-3</v>
      </c>
      <c r="AC869" s="18">
        <v>3.4861549999999998E-2</v>
      </c>
    </row>
    <row r="870" spans="26:29" x14ac:dyDescent="0.25">
      <c r="Z870">
        <v>0</v>
      </c>
      <c r="AB870" s="18"/>
      <c r="AC870" s="18"/>
    </row>
    <row r="871" spans="26:29" x14ac:dyDescent="0.25">
      <c r="Z871">
        <v>109</v>
      </c>
      <c r="AA871">
        <v>110</v>
      </c>
      <c r="AB871" s="18">
        <v>8.1788999999999994E-3</v>
      </c>
      <c r="AC871" s="18">
        <v>3.4861549999999998E-2</v>
      </c>
    </row>
    <row r="872" spans="26:29" x14ac:dyDescent="0.25">
      <c r="Z872">
        <v>0</v>
      </c>
      <c r="AB872" s="18"/>
      <c r="AC872" s="18"/>
    </row>
    <row r="873" spans="26:29" x14ac:dyDescent="0.25">
      <c r="Z873">
        <v>109</v>
      </c>
      <c r="AA873">
        <v>133</v>
      </c>
      <c r="AB873" s="18">
        <v>8.1788999999999994E-3</v>
      </c>
      <c r="AC873" s="18">
        <v>3.4861549999999998E-2</v>
      </c>
    </row>
    <row r="874" spans="26:29" x14ac:dyDescent="0.25">
      <c r="Z874">
        <v>0</v>
      </c>
      <c r="AB874" s="18"/>
      <c r="AC874" s="18"/>
    </row>
    <row r="875" spans="26:29" x14ac:dyDescent="0.25">
      <c r="Z875">
        <v>110</v>
      </c>
      <c r="AA875">
        <v>111</v>
      </c>
      <c r="AB875" s="18">
        <v>8.1788999999999994E-3</v>
      </c>
      <c r="AC875" s="18">
        <v>3.7795200000000001E-2</v>
      </c>
    </row>
    <row r="876" spans="26:29" x14ac:dyDescent="0.25">
      <c r="Z876">
        <v>0</v>
      </c>
      <c r="AB876" s="18"/>
      <c r="AC876" s="18"/>
    </row>
    <row r="877" spans="26:29" x14ac:dyDescent="0.25">
      <c r="Z877">
        <v>110</v>
      </c>
      <c r="AA877">
        <v>134</v>
      </c>
      <c r="AB877" s="18">
        <v>9.2963999999999998E-3</v>
      </c>
      <c r="AC877" s="18">
        <v>3.4861549999999998E-2</v>
      </c>
    </row>
    <row r="878" spans="26:29" x14ac:dyDescent="0.25">
      <c r="Z878">
        <v>0</v>
      </c>
      <c r="AB878" s="18"/>
      <c r="AC878" s="18"/>
    </row>
    <row r="879" spans="26:29" x14ac:dyDescent="0.25">
      <c r="Z879">
        <v>111</v>
      </c>
      <c r="AA879">
        <v>112</v>
      </c>
      <c r="AB879" s="18">
        <v>8.1788999999999994E-3</v>
      </c>
      <c r="AC879" s="18">
        <v>3.4861549999999998E-2</v>
      </c>
    </row>
    <row r="880" spans="26:29" x14ac:dyDescent="0.25">
      <c r="Z880">
        <v>0</v>
      </c>
      <c r="AB880" s="18"/>
      <c r="AC880" s="18"/>
    </row>
    <row r="881" spans="26:29" x14ac:dyDescent="0.25">
      <c r="Z881">
        <v>111</v>
      </c>
      <c r="AA881">
        <v>135</v>
      </c>
      <c r="AB881" s="18">
        <v>9.2963999999999998E-3</v>
      </c>
      <c r="AC881" s="18">
        <v>3.4861549999999998E-2</v>
      </c>
    </row>
    <row r="882" spans="26:29" x14ac:dyDescent="0.25">
      <c r="Z882">
        <v>0</v>
      </c>
      <c r="AB882" s="18"/>
      <c r="AC882" s="18"/>
    </row>
    <row r="883" spans="26:29" x14ac:dyDescent="0.25">
      <c r="Z883">
        <v>112</v>
      </c>
      <c r="AA883">
        <v>113</v>
      </c>
      <c r="AB883" s="18">
        <v>3.1927900000000002E-2</v>
      </c>
      <c r="AC883" s="18">
        <v>3.1927900000000002E-2</v>
      </c>
    </row>
    <row r="884" spans="26:29" x14ac:dyDescent="0.25">
      <c r="Z884">
        <v>0</v>
      </c>
      <c r="AB884" s="18"/>
      <c r="AC884" s="18"/>
    </row>
    <row r="885" spans="26:29" x14ac:dyDescent="0.25">
      <c r="Z885">
        <v>112</v>
      </c>
      <c r="AA885">
        <v>136</v>
      </c>
      <c r="AB885" s="18">
        <v>8.1788999999999994E-3</v>
      </c>
      <c r="AC885" s="18">
        <v>3.4861549999999998E-2</v>
      </c>
    </row>
    <row r="886" spans="26:29" x14ac:dyDescent="0.25">
      <c r="Z886">
        <v>0</v>
      </c>
      <c r="AB886" s="18"/>
      <c r="AC886" s="18"/>
    </row>
    <row r="887" spans="26:29" x14ac:dyDescent="0.25">
      <c r="Z887">
        <v>113</v>
      </c>
      <c r="AA887">
        <v>114</v>
      </c>
      <c r="AB887" s="18">
        <v>8.1788999999999994E-3</v>
      </c>
      <c r="AC887" s="18">
        <v>3.4861549999999998E-2</v>
      </c>
    </row>
    <row r="888" spans="26:29" x14ac:dyDescent="0.25">
      <c r="Z888">
        <v>0</v>
      </c>
      <c r="AB888" s="18"/>
      <c r="AC888" s="18"/>
    </row>
    <row r="889" spans="26:29" x14ac:dyDescent="0.25">
      <c r="Z889">
        <v>113</v>
      </c>
      <c r="AA889">
        <v>137</v>
      </c>
      <c r="AB889" s="18">
        <v>8.1788999999999994E-3</v>
      </c>
      <c r="AC889" s="18">
        <v>3.4861549999999998E-2</v>
      </c>
    </row>
    <row r="890" spans="26:29" x14ac:dyDescent="0.25">
      <c r="Z890">
        <v>0</v>
      </c>
      <c r="AB890" s="18"/>
      <c r="AC890" s="18"/>
    </row>
    <row r="891" spans="26:29" x14ac:dyDescent="0.25">
      <c r="Z891">
        <v>114</v>
      </c>
      <c r="AA891">
        <v>115</v>
      </c>
      <c r="AB891" s="18">
        <v>8.1788999999999994E-3</v>
      </c>
      <c r="AC891" s="18">
        <v>3.7795200000000001E-2</v>
      </c>
    </row>
    <row r="892" spans="26:29" x14ac:dyDescent="0.25">
      <c r="Z892">
        <v>0</v>
      </c>
      <c r="AB892" s="18"/>
      <c r="AC892" s="18"/>
    </row>
    <row r="893" spans="26:29" x14ac:dyDescent="0.25">
      <c r="Z893">
        <v>114</v>
      </c>
      <c r="AA893">
        <v>138</v>
      </c>
      <c r="AB893" s="18">
        <v>9.2963999999999998E-3</v>
      </c>
      <c r="AC893" s="18">
        <v>3.4861549999999998E-2</v>
      </c>
    </row>
    <row r="894" spans="26:29" x14ac:dyDescent="0.25">
      <c r="Z894">
        <v>0</v>
      </c>
      <c r="AB894" s="18"/>
      <c r="AC894" s="18"/>
    </row>
    <row r="895" spans="26:29" x14ac:dyDescent="0.25">
      <c r="Z895">
        <v>115</v>
      </c>
      <c r="AA895">
        <v>116</v>
      </c>
      <c r="AB895" s="18">
        <v>8.1788999999999994E-3</v>
      </c>
      <c r="AC895" s="18">
        <v>3.4861549999999998E-2</v>
      </c>
    </row>
    <row r="896" spans="26:29" x14ac:dyDescent="0.25">
      <c r="Z896">
        <v>0</v>
      </c>
      <c r="AB896" s="18"/>
      <c r="AC896" s="18"/>
    </row>
    <row r="897" spans="26:29" x14ac:dyDescent="0.25">
      <c r="Z897">
        <v>115</v>
      </c>
      <c r="AA897">
        <v>139</v>
      </c>
      <c r="AB897" s="18">
        <v>9.2963999999999998E-3</v>
      </c>
      <c r="AC897" s="18">
        <v>3.4861549999999998E-2</v>
      </c>
    </row>
    <row r="898" spans="26:29" x14ac:dyDescent="0.25">
      <c r="Z898">
        <v>0</v>
      </c>
      <c r="AB898" s="18"/>
      <c r="AC898" s="18"/>
    </row>
    <row r="899" spans="26:29" x14ac:dyDescent="0.25">
      <c r="Z899">
        <v>116</v>
      </c>
      <c r="AA899">
        <v>117</v>
      </c>
      <c r="AB899" s="18">
        <v>3.1927900000000002E-2</v>
      </c>
      <c r="AC899" s="18">
        <v>3.1927900000000002E-2</v>
      </c>
    </row>
    <row r="900" spans="26:29" x14ac:dyDescent="0.25">
      <c r="Z900">
        <v>0</v>
      </c>
      <c r="AB900" s="18"/>
      <c r="AC900" s="18"/>
    </row>
    <row r="901" spans="26:29" x14ac:dyDescent="0.25">
      <c r="Z901">
        <v>116</v>
      </c>
      <c r="AA901">
        <v>140</v>
      </c>
      <c r="AB901" s="18">
        <v>8.1788999999999994E-3</v>
      </c>
      <c r="AC901" s="18">
        <v>3.4861549999999998E-2</v>
      </c>
    </row>
    <row r="902" spans="26:29" x14ac:dyDescent="0.25">
      <c r="Z902">
        <v>0</v>
      </c>
      <c r="AB902" s="18"/>
      <c r="AC902" s="18"/>
    </row>
    <row r="903" spans="26:29" x14ac:dyDescent="0.25">
      <c r="Z903">
        <v>117</v>
      </c>
      <c r="AA903">
        <v>118</v>
      </c>
      <c r="AB903" s="18">
        <v>8.1788999999999994E-3</v>
      </c>
      <c r="AC903" s="18">
        <v>3.4861549999999998E-2</v>
      </c>
    </row>
    <row r="904" spans="26:29" x14ac:dyDescent="0.25">
      <c r="Z904">
        <v>0</v>
      </c>
      <c r="AB904" s="18"/>
      <c r="AC904" s="18"/>
    </row>
    <row r="905" spans="26:29" x14ac:dyDescent="0.25">
      <c r="Z905">
        <v>117</v>
      </c>
      <c r="AA905">
        <v>141</v>
      </c>
      <c r="AB905" s="18">
        <v>8.1788999999999994E-3</v>
      </c>
      <c r="AC905" s="18">
        <v>3.4861549999999998E-2</v>
      </c>
    </row>
    <row r="906" spans="26:29" x14ac:dyDescent="0.25">
      <c r="Z906">
        <v>0</v>
      </c>
      <c r="AB906" s="18"/>
      <c r="AC906" s="18"/>
    </row>
    <row r="907" spans="26:29" x14ac:dyDescent="0.25">
      <c r="Z907">
        <v>118</v>
      </c>
      <c r="AA907">
        <v>119</v>
      </c>
      <c r="AB907" s="18">
        <v>8.1788999999999994E-3</v>
      </c>
      <c r="AC907" s="18">
        <v>3.7795200000000001E-2</v>
      </c>
    </row>
    <row r="908" spans="26:29" x14ac:dyDescent="0.25">
      <c r="Z908">
        <v>0</v>
      </c>
      <c r="AB908" s="18"/>
      <c r="AC908" s="18"/>
    </row>
    <row r="909" spans="26:29" x14ac:dyDescent="0.25">
      <c r="Z909">
        <v>118</v>
      </c>
      <c r="AA909">
        <v>142</v>
      </c>
      <c r="AB909" s="18">
        <v>9.2963999999999998E-3</v>
      </c>
      <c r="AC909" s="18">
        <v>3.4861549999999998E-2</v>
      </c>
    </row>
    <row r="910" spans="26:29" x14ac:dyDescent="0.25">
      <c r="Z910">
        <v>0</v>
      </c>
      <c r="AB910" s="18"/>
      <c r="AC910" s="18"/>
    </row>
    <row r="911" spans="26:29" x14ac:dyDescent="0.25">
      <c r="Z911">
        <v>119</v>
      </c>
      <c r="AA911">
        <v>120</v>
      </c>
      <c r="AB911" s="18">
        <v>8.1788999999999994E-3</v>
      </c>
      <c r="AC911" s="18">
        <v>3.4861549999999998E-2</v>
      </c>
    </row>
    <row r="912" spans="26:29" x14ac:dyDescent="0.25">
      <c r="Z912">
        <v>0</v>
      </c>
      <c r="AB912" s="18"/>
      <c r="AC912" s="18"/>
    </row>
    <row r="913" spans="26:29" x14ac:dyDescent="0.25">
      <c r="Z913">
        <v>119</v>
      </c>
      <c r="AA913">
        <v>143</v>
      </c>
      <c r="AB913" s="18">
        <v>9.2963999999999998E-3</v>
      </c>
      <c r="AC913" s="18">
        <v>3.4861549999999998E-2</v>
      </c>
    </row>
    <row r="914" spans="26:29" x14ac:dyDescent="0.25">
      <c r="Z914">
        <v>0</v>
      </c>
      <c r="AB914" s="18"/>
      <c r="AC914" s="18"/>
    </row>
    <row r="915" spans="26:29" x14ac:dyDescent="0.25">
      <c r="Z915">
        <v>120</v>
      </c>
      <c r="AA915">
        <v>144</v>
      </c>
      <c r="AB915" s="18">
        <v>8.1788999999999994E-3</v>
      </c>
      <c r="AC915" s="18">
        <v>3.4861549999999998E-2</v>
      </c>
    </row>
    <row r="916" spans="26:29" x14ac:dyDescent="0.25">
      <c r="Z916">
        <v>0</v>
      </c>
      <c r="AB916" s="18"/>
      <c r="AC916" s="18"/>
    </row>
    <row r="917" spans="26:29" x14ac:dyDescent="0.25">
      <c r="Z917">
        <v>121</v>
      </c>
      <c r="AA917">
        <v>122</v>
      </c>
      <c r="AB917" s="18">
        <v>9.2963999999999998E-3</v>
      </c>
      <c r="AC917" s="18">
        <v>3.4861549999999998E-2</v>
      </c>
    </row>
    <row r="918" spans="26:29" x14ac:dyDescent="0.25">
      <c r="Z918">
        <v>0</v>
      </c>
      <c r="AB918" s="18"/>
      <c r="AC918" s="18"/>
    </row>
    <row r="919" spans="26:29" x14ac:dyDescent="0.25">
      <c r="Z919">
        <v>121</v>
      </c>
      <c r="AA919">
        <v>145</v>
      </c>
      <c r="AB919" s="18">
        <v>8.1788999999999994E-3</v>
      </c>
      <c r="AC919" s="18">
        <v>3.7795200000000001E-2</v>
      </c>
    </row>
    <row r="920" spans="26:29" x14ac:dyDescent="0.25">
      <c r="Z920">
        <v>0</v>
      </c>
      <c r="AB920" s="18"/>
      <c r="AC920" s="18"/>
    </row>
    <row r="921" spans="26:29" x14ac:dyDescent="0.25">
      <c r="Z921">
        <v>122</v>
      </c>
      <c r="AA921">
        <v>123</v>
      </c>
      <c r="AB921" s="18">
        <v>9.2963999999999998E-3</v>
      </c>
      <c r="AC921" s="18">
        <v>3.7795200000000001E-2</v>
      </c>
    </row>
    <row r="922" spans="26:29" x14ac:dyDescent="0.25">
      <c r="Z922">
        <v>0</v>
      </c>
      <c r="AB922" s="18"/>
      <c r="AC922" s="18"/>
    </row>
    <row r="923" spans="26:29" x14ac:dyDescent="0.25">
      <c r="Z923">
        <v>122</v>
      </c>
      <c r="AA923">
        <v>146</v>
      </c>
      <c r="AB923" s="18">
        <v>9.2963999999999998E-3</v>
      </c>
      <c r="AC923" s="18">
        <v>3.7795200000000001E-2</v>
      </c>
    </row>
    <row r="924" spans="26:29" x14ac:dyDescent="0.25">
      <c r="Z924">
        <v>0</v>
      </c>
      <c r="AB924" s="18"/>
      <c r="AC924" s="18"/>
    </row>
    <row r="925" spans="26:29" x14ac:dyDescent="0.25">
      <c r="Z925">
        <v>123</v>
      </c>
      <c r="AA925">
        <v>124</v>
      </c>
      <c r="AB925" s="18">
        <v>9.2963999999999998E-3</v>
      </c>
      <c r="AC925" s="18">
        <v>3.4861549999999998E-2</v>
      </c>
    </row>
    <row r="926" spans="26:29" x14ac:dyDescent="0.25">
      <c r="Z926">
        <v>0</v>
      </c>
      <c r="AB926" s="18"/>
      <c r="AC926" s="18"/>
    </row>
    <row r="927" spans="26:29" x14ac:dyDescent="0.25">
      <c r="Z927">
        <v>123</v>
      </c>
      <c r="AA927">
        <v>147</v>
      </c>
      <c r="AB927" s="18">
        <v>9.2963999999999998E-3</v>
      </c>
      <c r="AC927" s="18">
        <v>3.7795200000000001E-2</v>
      </c>
    </row>
    <row r="928" spans="26:29" x14ac:dyDescent="0.25">
      <c r="Z928">
        <v>0</v>
      </c>
      <c r="AB928" s="18"/>
      <c r="AC928" s="18"/>
    </row>
    <row r="929" spans="26:29" x14ac:dyDescent="0.25">
      <c r="Z929">
        <v>124</v>
      </c>
      <c r="AA929">
        <v>125</v>
      </c>
      <c r="AB929" s="18">
        <v>3.7795200000000001E-2</v>
      </c>
      <c r="AC929" s="18">
        <v>3.1927900000000002E-2</v>
      </c>
    </row>
    <row r="930" spans="26:29" x14ac:dyDescent="0.25">
      <c r="Z930">
        <v>0</v>
      </c>
      <c r="AB930" s="18"/>
      <c r="AC930" s="18"/>
    </row>
    <row r="931" spans="26:29" x14ac:dyDescent="0.25">
      <c r="Z931">
        <v>124</v>
      </c>
      <c r="AA931">
        <v>148</v>
      </c>
      <c r="AB931" s="18">
        <v>8.1788999999999994E-3</v>
      </c>
      <c r="AC931" s="18">
        <v>3.7795200000000001E-2</v>
      </c>
    </row>
    <row r="932" spans="26:29" x14ac:dyDescent="0.25">
      <c r="Z932">
        <v>0</v>
      </c>
      <c r="AB932" s="18"/>
      <c r="AC932" s="18"/>
    </row>
    <row r="933" spans="26:29" x14ac:dyDescent="0.25">
      <c r="Z933">
        <v>125</v>
      </c>
      <c r="AA933">
        <v>126</v>
      </c>
      <c r="AB933" s="18">
        <v>9.2963999999999998E-3</v>
      </c>
      <c r="AC933" s="18">
        <v>3.4861549999999998E-2</v>
      </c>
    </row>
    <row r="934" spans="26:29" x14ac:dyDescent="0.25">
      <c r="Z934">
        <v>0</v>
      </c>
      <c r="AB934" s="18"/>
      <c r="AC934" s="18"/>
    </row>
    <row r="935" spans="26:29" x14ac:dyDescent="0.25">
      <c r="Z935">
        <v>125</v>
      </c>
      <c r="AA935">
        <v>149</v>
      </c>
      <c r="AB935" s="18">
        <v>8.1788999999999994E-3</v>
      </c>
      <c r="AC935" s="18">
        <v>3.7795200000000001E-2</v>
      </c>
    </row>
    <row r="936" spans="26:29" x14ac:dyDescent="0.25">
      <c r="Z936">
        <v>0</v>
      </c>
      <c r="AB936" s="18"/>
      <c r="AC936" s="18"/>
    </row>
    <row r="937" spans="26:29" x14ac:dyDescent="0.25">
      <c r="Z937">
        <v>126</v>
      </c>
      <c r="AA937">
        <v>127</v>
      </c>
      <c r="AB937" s="18">
        <v>9.2963999999999998E-3</v>
      </c>
      <c r="AC937" s="18">
        <v>3.7795200000000001E-2</v>
      </c>
    </row>
    <row r="938" spans="26:29" x14ac:dyDescent="0.25">
      <c r="Z938">
        <v>0</v>
      </c>
      <c r="AB938" s="18"/>
      <c r="AC938" s="18"/>
    </row>
    <row r="939" spans="26:29" x14ac:dyDescent="0.25">
      <c r="Z939">
        <v>126</v>
      </c>
      <c r="AA939">
        <v>150</v>
      </c>
      <c r="AB939" s="18">
        <v>9.2963999999999998E-3</v>
      </c>
      <c r="AC939" s="18">
        <v>3.7795200000000001E-2</v>
      </c>
    </row>
    <row r="940" spans="26:29" x14ac:dyDescent="0.25">
      <c r="Z940">
        <v>0</v>
      </c>
      <c r="AB940" s="18"/>
      <c r="AC940" s="18"/>
    </row>
    <row r="941" spans="26:29" x14ac:dyDescent="0.25">
      <c r="Z941">
        <v>127</v>
      </c>
      <c r="AA941">
        <v>128</v>
      </c>
      <c r="AB941" s="18">
        <v>9.2963999999999998E-3</v>
      </c>
      <c r="AC941" s="18">
        <v>3.4861549999999998E-2</v>
      </c>
    </row>
    <row r="942" spans="26:29" x14ac:dyDescent="0.25">
      <c r="Z942">
        <v>0</v>
      </c>
      <c r="AB942" s="18"/>
      <c r="AC942" s="18"/>
    </row>
    <row r="943" spans="26:29" x14ac:dyDescent="0.25">
      <c r="Z943">
        <v>127</v>
      </c>
      <c r="AA943">
        <v>151</v>
      </c>
      <c r="AB943" s="18">
        <v>9.2963999999999998E-3</v>
      </c>
      <c r="AC943" s="18">
        <v>3.7795200000000001E-2</v>
      </c>
    </row>
    <row r="944" spans="26:29" x14ac:dyDescent="0.25">
      <c r="Z944">
        <v>0</v>
      </c>
      <c r="AB944" s="18"/>
      <c r="AC944" s="18"/>
    </row>
    <row r="945" spans="26:29" x14ac:dyDescent="0.25">
      <c r="Z945">
        <v>128</v>
      </c>
      <c r="AA945">
        <v>129</v>
      </c>
      <c r="AB945" s="18">
        <v>3.7795200000000001E-2</v>
      </c>
      <c r="AC945" s="18">
        <v>3.1927900000000002E-2</v>
      </c>
    </row>
    <row r="946" spans="26:29" x14ac:dyDescent="0.25">
      <c r="Z946">
        <v>0</v>
      </c>
      <c r="AB946" s="18"/>
      <c r="AC946" s="18"/>
    </row>
    <row r="947" spans="26:29" x14ac:dyDescent="0.25">
      <c r="Z947">
        <v>128</v>
      </c>
      <c r="AA947">
        <v>152</v>
      </c>
      <c r="AB947" s="18">
        <v>8.1788999999999994E-3</v>
      </c>
      <c r="AC947" s="18">
        <v>3.7795200000000001E-2</v>
      </c>
    </row>
    <row r="948" spans="26:29" x14ac:dyDescent="0.25">
      <c r="Z948">
        <v>0</v>
      </c>
      <c r="AB948" s="18"/>
      <c r="AC948" s="18"/>
    </row>
    <row r="949" spans="26:29" x14ac:dyDescent="0.25">
      <c r="Z949">
        <v>129</v>
      </c>
      <c r="AA949">
        <v>130</v>
      </c>
      <c r="AB949" s="18">
        <v>9.2963999999999998E-3</v>
      </c>
      <c r="AC949" s="18">
        <v>3.4861549999999998E-2</v>
      </c>
    </row>
    <row r="950" spans="26:29" x14ac:dyDescent="0.25">
      <c r="Z950">
        <v>0</v>
      </c>
      <c r="AB950" s="18"/>
      <c r="AC950" s="18"/>
    </row>
    <row r="951" spans="26:29" x14ac:dyDescent="0.25">
      <c r="Z951">
        <v>129</v>
      </c>
      <c r="AA951">
        <v>153</v>
      </c>
      <c r="AB951" s="18">
        <v>8.1788999999999994E-3</v>
      </c>
      <c r="AC951" s="18">
        <v>3.7795200000000001E-2</v>
      </c>
    </row>
    <row r="952" spans="26:29" x14ac:dyDescent="0.25">
      <c r="Z952">
        <v>0</v>
      </c>
      <c r="AB952" s="18"/>
      <c r="AC952" s="18"/>
    </row>
    <row r="953" spans="26:29" x14ac:dyDescent="0.25">
      <c r="Z953">
        <v>130</v>
      </c>
      <c r="AA953">
        <v>131</v>
      </c>
      <c r="AB953" s="18">
        <v>9.2963999999999998E-3</v>
      </c>
      <c r="AC953" s="18">
        <v>3.7795200000000001E-2</v>
      </c>
    </row>
    <row r="954" spans="26:29" x14ac:dyDescent="0.25">
      <c r="Z954">
        <v>0</v>
      </c>
      <c r="AB954" s="18"/>
      <c r="AC954" s="18"/>
    </row>
    <row r="955" spans="26:29" x14ac:dyDescent="0.25">
      <c r="Z955">
        <v>130</v>
      </c>
      <c r="AA955">
        <v>154</v>
      </c>
      <c r="AB955" s="18">
        <v>9.2963999999999998E-3</v>
      </c>
      <c r="AC955" s="18">
        <v>3.7795200000000001E-2</v>
      </c>
    </row>
    <row r="956" spans="26:29" x14ac:dyDescent="0.25">
      <c r="Z956">
        <v>0</v>
      </c>
      <c r="AB956" s="18"/>
      <c r="AC956" s="18"/>
    </row>
    <row r="957" spans="26:29" x14ac:dyDescent="0.25">
      <c r="Z957">
        <v>131</v>
      </c>
      <c r="AA957">
        <v>132</v>
      </c>
      <c r="AB957" s="18">
        <v>9.2963999999999998E-3</v>
      </c>
      <c r="AC957" s="18">
        <v>3.4861549999999998E-2</v>
      </c>
    </row>
    <row r="958" spans="26:29" x14ac:dyDescent="0.25">
      <c r="Z958">
        <v>0</v>
      </c>
      <c r="AB958" s="18"/>
      <c r="AC958" s="18"/>
    </row>
    <row r="959" spans="26:29" x14ac:dyDescent="0.25">
      <c r="Z959">
        <v>131</v>
      </c>
      <c r="AA959">
        <v>155</v>
      </c>
      <c r="AB959" s="18">
        <v>9.2963999999999998E-3</v>
      </c>
      <c r="AC959" s="18">
        <v>3.7795200000000001E-2</v>
      </c>
    </row>
    <row r="960" spans="26:29" x14ac:dyDescent="0.25">
      <c r="Z960">
        <v>0</v>
      </c>
      <c r="AB960" s="18"/>
      <c r="AC960" s="18"/>
    </row>
    <row r="961" spans="26:29" x14ac:dyDescent="0.25">
      <c r="Z961">
        <v>132</v>
      </c>
      <c r="AA961">
        <v>133</v>
      </c>
      <c r="AB961" s="18">
        <v>3.7795200000000001E-2</v>
      </c>
      <c r="AC961" s="18">
        <v>3.1927900000000002E-2</v>
      </c>
    </row>
    <row r="962" spans="26:29" x14ac:dyDescent="0.25">
      <c r="Z962">
        <v>0</v>
      </c>
      <c r="AB962" s="18"/>
      <c r="AC962" s="18"/>
    </row>
    <row r="963" spans="26:29" x14ac:dyDescent="0.25">
      <c r="Z963">
        <v>132</v>
      </c>
      <c r="AA963">
        <v>156</v>
      </c>
      <c r="AB963" s="18">
        <v>8.1788999999999994E-3</v>
      </c>
      <c r="AC963" s="18">
        <v>3.7795200000000001E-2</v>
      </c>
    </row>
    <row r="964" spans="26:29" x14ac:dyDescent="0.25">
      <c r="Z964">
        <v>0</v>
      </c>
      <c r="AB964" s="18"/>
      <c r="AC964" s="18"/>
    </row>
    <row r="965" spans="26:29" x14ac:dyDescent="0.25">
      <c r="Z965">
        <v>133</v>
      </c>
      <c r="AA965">
        <v>134</v>
      </c>
      <c r="AB965" s="18">
        <v>9.2963999999999998E-3</v>
      </c>
      <c r="AC965" s="18">
        <v>3.4861549999999998E-2</v>
      </c>
    </row>
    <row r="966" spans="26:29" x14ac:dyDescent="0.25">
      <c r="Z966">
        <v>0</v>
      </c>
      <c r="AB966" s="18"/>
      <c r="AC966" s="18"/>
    </row>
    <row r="967" spans="26:29" x14ac:dyDescent="0.25">
      <c r="Z967">
        <v>133</v>
      </c>
      <c r="AA967">
        <v>157</v>
      </c>
      <c r="AB967" s="18">
        <v>8.1788999999999994E-3</v>
      </c>
      <c r="AC967" s="18">
        <v>3.7795200000000001E-2</v>
      </c>
    </row>
    <row r="968" spans="26:29" x14ac:dyDescent="0.25">
      <c r="Z968">
        <v>0</v>
      </c>
      <c r="AB968" s="18"/>
      <c r="AC968" s="18"/>
    </row>
    <row r="969" spans="26:29" x14ac:dyDescent="0.25">
      <c r="Z969">
        <v>134</v>
      </c>
      <c r="AA969">
        <v>135</v>
      </c>
      <c r="AB969" s="18">
        <v>9.2963999999999998E-3</v>
      </c>
      <c r="AC969" s="18">
        <v>3.7795200000000001E-2</v>
      </c>
    </row>
    <row r="970" spans="26:29" x14ac:dyDescent="0.25">
      <c r="Z970">
        <v>0</v>
      </c>
      <c r="AB970" s="18"/>
      <c r="AC970" s="18"/>
    </row>
    <row r="971" spans="26:29" x14ac:dyDescent="0.25">
      <c r="Z971">
        <v>134</v>
      </c>
      <c r="AA971">
        <v>158</v>
      </c>
      <c r="AB971" s="18">
        <v>9.2963999999999998E-3</v>
      </c>
      <c r="AC971" s="18">
        <v>3.7795200000000001E-2</v>
      </c>
    </row>
    <row r="972" spans="26:29" x14ac:dyDescent="0.25">
      <c r="Z972">
        <v>0</v>
      </c>
      <c r="AB972" s="18"/>
      <c r="AC972" s="18"/>
    </row>
    <row r="973" spans="26:29" x14ac:dyDescent="0.25">
      <c r="Z973">
        <v>135</v>
      </c>
      <c r="AA973">
        <v>136</v>
      </c>
      <c r="AB973" s="18">
        <v>9.2963999999999998E-3</v>
      </c>
      <c r="AC973" s="18">
        <v>3.4861549999999998E-2</v>
      </c>
    </row>
    <row r="974" spans="26:29" x14ac:dyDescent="0.25">
      <c r="Z974">
        <v>0</v>
      </c>
      <c r="AB974" s="18"/>
      <c r="AC974" s="18"/>
    </row>
    <row r="975" spans="26:29" x14ac:dyDescent="0.25">
      <c r="Z975">
        <v>135</v>
      </c>
      <c r="AA975">
        <v>159</v>
      </c>
      <c r="AB975" s="18">
        <v>9.2963999999999998E-3</v>
      </c>
      <c r="AC975" s="18">
        <v>3.7795200000000001E-2</v>
      </c>
    </row>
    <row r="976" spans="26:29" x14ac:dyDescent="0.25">
      <c r="Z976">
        <v>0</v>
      </c>
      <c r="AB976" s="18"/>
      <c r="AC976" s="18"/>
    </row>
    <row r="977" spans="26:29" x14ac:dyDescent="0.25">
      <c r="Z977">
        <v>136</v>
      </c>
      <c r="AA977">
        <v>137</v>
      </c>
      <c r="AB977" s="18">
        <v>3.7795200000000001E-2</v>
      </c>
      <c r="AC977" s="18">
        <v>3.1927900000000002E-2</v>
      </c>
    </row>
    <row r="978" spans="26:29" x14ac:dyDescent="0.25">
      <c r="Z978">
        <v>0</v>
      </c>
      <c r="AB978" s="18"/>
      <c r="AC978" s="18"/>
    </row>
    <row r="979" spans="26:29" x14ac:dyDescent="0.25">
      <c r="Z979">
        <v>136</v>
      </c>
      <c r="AA979">
        <v>160</v>
      </c>
      <c r="AB979" s="18">
        <v>8.1788999999999994E-3</v>
      </c>
      <c r="AC979" s="18">
        <v>3.7795200000000001E-2</v>
      </c>
    </row>
    <row r="980" spans="26:29" x14ac:dyDescent="0.25">
      <c r="Z980">
        <v>0</v>
      </c>
      <c r="AB980" s="18"/>
      <c r="AC980" s="18"/>
    </row>
    <row r="981" spans="26:29" x14ac:dyDescent="0.25">
      <c r="Z981">
        <v>137</v>
      </c>
      <c r="AA981">
        <v>138</v>
      </c>
      <c r="AB981" s="18">
        <v>9.2963999999999998E-3</v>
      </c>
      <c r="AC981" s="18">
        <v>3.4861549999999998E-2</v>
      </c>
    </row>
    <row r="982" spans="26:29" x14ac:dyDescent="0.25">
      <c r="Z982">
        <v>0</v>
      </c>
      <c r="AB982" s="18"/>
      <c r="AC982" s="18"/>
    </row>
    <row r="983" spans="26:29" x14ac:dyDescent="0.25">
      <c r="Z983">
        <v>137</v>
      </c>
      <c r="AA983">
        <v>161</v>
      </c>
      <c r="AB983" s="18">
        <v>8.1788999999999994E-3</v>
      </c>
      <c r="AC983" s="18">
        <v>3.7795200000000001E-2</v>
      </c>
    </row>
    <row r="984" spans="26:29" x14ac:dyDescent="0.25">
      <c r="Z984">
        <v>0</v>
      </c>
      <c r="AB984" s="18"/>
      <c r="AC984" s="18"/>
    </row>
    <row r="985" spans="26:29" x14ac:dyDescent="0.25">
      <c r="Z985">
        <v>138</v>
      </c>
      <c r="AA985">
        <v>139</v>
      </c>
      <c r="AB985" s="18">
        <v>9.2963999999999998E-3</v>
      </c>
      <c r="AC985" s="18">
        <v>3.7795200000000001E-2</v>
      </c>
    </row>
    <row r="986" spans="26:29" x14ac:dyDescent="0.25">
      <c r="Z986">
        <v>0</v>
      </c>
      <c r="AB986" s="18"/>
      <c r="AC986" s="18"/>
    </row>
    <row r="987" spans="26:29" x14ac:dyDescent="0.25">
      <c r="Z987">
        <v>138</v>
      </c>
      <c r="AA987">
        <v>162</v>
      </c>
      <c r="AB987" s="18">
        <v>9.2963999999999998E-3</v>
      </c>
      <c r="AC987" s="18">
        <v>3.7795200000000001E-2</v>
      </c>
    </row>
    <row r="988" spans="26:29" x14ac:dyDescent="0.25">
      <c r="Z988">
        <v>0</v>
      </c>
      <c r="AB988" s="18"/>
      <c r="AC988" s="18"/>
    </row>
    <row r="989" spans="26:29" x14ac:dyDescent="0.25">
      <c r="Z989">
        <v>139</v>
      </c>
      <c r="AA989">
        <v>140</v>
      </c>
      <c r="AB989" s="18">
        <v>9.2963999999999998E-3</v>
      </c>
      <c r="AC989" s="18">
        <v>3.4861549999999998E-2</v>
      </c>
    </row>
    <row r="990" spans="26:29" x14ac:dyDescent="0.25">
      <c r="Z990">
        <v>0</v>
      </c>
      <c r="AB990" s="18"/>
      <c r="AC990" s="18"/>
    </row>
    <row r="991" spans="26:29" x14ac:dyDescent="0.25">
      <c r="Z991">
        <v>139</v>
      </c>
      <c r="AA991">
        <v>163</v>
      </c>
      <c r="AB991" s="18">
        <v>9.2963999999999998E-3</v>
      </c>
      <c r="AC991" s="18">
        <v>3.7795200000000001E-2</v>
      </c>
    </row>
    <row r="992" spans="26:29" x14ac:dyDescent="0.25">
      <c r="Z992">
        <v>0</v>
      </c>
      <c r="AB992" s="18"/>
      <c r="AC992" s="18"/>
    </row>
    <row r="993" spans="26:29" x14ac:dyDescent="0.25">
      <c r="Z993">
        <v>140</v>
      </c>
      <c r="AA993">
        <v>141</v>
      </c>
      <c r="AB993" s="18">
        <v>3.7795200000000001E-2</v>
      </c>
      <c r="AC993" s="18">
        <v>3.1927900000000002E-2</v>
      </c>
    </row>
    <row r="994" spans="26:29" x14ac:dyDescent="0.25">
      <c r="Z994">
        <v>0</v>
      </c>
      <c r="AB994" s="18"/>
      <c r="AC994" s="18"/>
    </row>
    <row r="995" spans="26:29" x14ac:dyDescent="0.25">
      <c r="Z995">
        <v>140</v>
      </c>
      <c r="AA995">
        <v>164</v>
      </c>
      <c r="AB995" s="18">
        <v>8.1788999999999994E-3</v>
      </c>
      <c r="AC995" s="18">
        <v>3.7795200000000001E-2</v>
      </c>
    </row>
    <row r="996" spans="26:29" x14ac:dyDescent="0.25">
      <c r="Z996">
        <v>0</v>
      </c>
      <c r="AB996" s="18"/>
      <c r="AC996" s="18"/>
    </row>
    <row r="997" spans="26:29" x14ac:dyDescent="0.25">
      <c r="Z997">
        <v>141</v>
      </c>
      <c r="AA997">
        <v>142</v>
      </c>
      <c r="AB997" s="18">
        <v>9.2963999999999998E-3</v>
      </c>
      <c r="AC997" s="18">
        <v>3.4861549999999998E-2</v>
      </c>
    </row>
    <row r="998" spans="26:29" x14ac:dyDescent="0.25">
      <c r="Z998">
        <v>0</v>
      </c>
      <c r="AB998" s="18"/>
      <c r="AC998" s="18"/>
    </row>
    <row r="999" spans="26:29" x14ac:dyDescent="0.25">
      <c r="Z999">
        <v>141</v>
      </c>
      <c r="AA999">
        <v>165</v>
      </c>
      <c r="AB999" s="18">
        <v>8.1788999999999994E-3</v>
      </c>
      <c r="AC999" s="18">
        <v>3.7795200000000001E-2</v>
      </c>
    </row>
    <row r="1000" spans="26:29" x14ac:dyDescent="0.25">
      <c r="Z1000">
        <v>0</v>
      </c>
      <c r="AB1000" s="18"/>
      <c r="AC1000" s="18"/>
    </row>
    <row r="1001" spans="26:29" x14ac:dyDescent="0.25">
      <c r="Z1001">
        <v>142</v>
      </c>
      <c r="AA1001">
        <v>143</v>
      </c>
      <c r="AB1001" s="18">
        <v>9.2963999999999998E-3</v>
      </c>
      <c r="AC1001" s="18">
        <v>3.7795200000000001E-2</v>
      </c>
    </row>
    <row r="1002" spans="26:29" x14ac:dyDescent="0.25">
      <c r="Z1002">
        <v>0</v>
      </c>
      <c r="AB1002" s="18"/>
      <c r="AC1002" s="18"/>
    </row>
    <row r="1003" spans="26:29" x14ac:dyDescent="0.25">
      <c r="Z1003">
        <v>142</v>
      </c>
      <c r="AA1003">
        <v>166</v>
      </c>
      <c r="AB1003" s="18">
        <v>9.2963999999999998E-3</v>
      </c>
      <c r="AC1003" s="18">
        <v>3.7795200000000001E-2</v>
      </c>
    </row>
    <row r="1004" spans="26:29" x14ac:dyDescent="0.25">
      <c r="Z1004">
        <v>0</v>
      </c>
      <c r="AB1004" s="18"/>
      <c r="AC1004" s="18"/>
    </row>
    <row r="1005" spans="26:29" x14ac:dyDescent="0.25">
      <c r="Z1005">
        <v>143</v>
      </c>
      <c r="AA1005">
        <v>144</v>
      </c>
      <c r="AB1005" s="18">
        <v>9.2963999999999998E-3</v>
      </c>
      <c r="AC1005" s="18">
        <v>3.4861549999999998E-2</v>
      </c>
    </row>
    <row r="1006" spans="26:29" x14ac:dyDescent="0.25">
      <c r="Z1006">
        <v>0</v>
      </c>
      <c r="AB1006" s="18"/>
      <c r="AC1006" s="18"/>
    </row>
    <row r="1007" spans="26:29" x14ac:dyDescent="0.25">
      <c r="Z1007">
        <v>143</v>
      </c>
      <c r="AA1007">
        <v>167</v>
      </c>
      <c r="AB1007" s="18">
        <v>9.2963999999999998E-3</v>
      </c>
      <c r="AC1007" s="18">
        <v>3.7795200000000001E-2</v>
      </c>
    </row>
    <row r="1008" spans="26:29" x14ac:dyDescent="0.25">
      <c r="Z1008">
        <v>0</v>
      </c>
      <c r="AB1008" s="18"/>
      <c r="AC1008" s="18"/>
    </row>
    <row r="1009" spans="26:29" x14ac:dyDescent="0.25">
      <c r="Z1009">
        <v>144</v>
      </c>
      <c r="AA1009">
        <v>168</v>
      </c>
      <c r="AB1009" s="18">
        <v>8.1788999999999994E-3</v>
      </c>
      <c r="AC1009" s="18">
        <v>3.7795200000000001E-2</v>
      </c>
    </row>
    <row r="1010" spans="26:29" x14ac:dyDescent="0.25">
      <c r="Z1010">
        <v>0</v>
      </c>
      <c r="AB1010" s="18"/>
      <c r="AC1010" s="18"/>
    </row>
    <row r="1011" spans="26:29" x14ac:dyDescent="0.25">
      <c r="Z1011">
        <v>145</v>
      </c>
      <c r="AA1011">
        <v>146</v>
      </c>
      <c r="AB1011" s="18">
        <v>8.796E-3</v>
      </c>
      <c r="AC1011" s="18">
        <v>3.4861549999999998E-2</v>
      </c>
    </row>
    <row r="1012" spans="26:29" x14ac:dyDescent="0.25">
      <c r="Z1012">
        <v>0</v>
      </c>
      <c r="AB1012" s="18"/>
      <c r="AC1012" s="18"/>
    </row>
    <row r="1013" spans="26:29" x14ac:dyDescent="0.25">
      <c r="Z1013">
        <v>145</v>
      </c>
      <c r="AA1013">
        <v>169</v>
      </c>
      <c r="AB1013" s="18">
        <v>8.1788999999999994E-3</v>
      </c>
      <c r="AC1013" s="18">
        <v>3.4861549999999998E-2</v>
      </c>
    </row>
    <row r="1014" spans="26:29" x14ac:dyDescent="0.25">
      <c r="Z1014">
        <v>0</v>
      </c>
      <c r="AB1014" s="18"/>
      <c r="AC1014" s="18"/>
    </row>
    <row r="1015" spans="26:29" x14ac:dyDescent="0.25">
      <c r="Z1015">
        <v>146</v>
      </c>
      <c r="AA1015">
        <v>147</v>
      </c>
      <c r="AB1015" s="18">
        <v>9.2963999999999998E-3</v>
      </c>
      <c r="AC1015" s="18">
        <v>3.7795200000000001E-2</v>
      </c>
    </row>
    <row r="1016" spans="26:29" x14ac:dyDescent="0.25">
      <c r="Z1016">
        <v>0</v>
      </c>
      <c r="AB1016" s="18"/>
      <c r="AC1016" s="18"/>
    </row>
    <row r="1017" spans="26:29" x14ac:dyDescent="0.25">
      <c r="Z1017">
        <v>146</v>
      </c>
      <c r="AA1017">
        <v>170</v>
      </c>
      <c r="AB1017" s="18">
        <v>9.2963999999999998E-3</v>
      </c>
      <c r="AC1017" s="18">
        <v>3.4861549999999998E-2</v>
      </c>
    </row>
    <row r="1018" spans="26:29" x14ac:dyDescent="0.25">
      <c r="Z1018">
        <v>0</v>
      </c>
      <c r="AB1018" s="18"/>
      <c r="AC1018" s="18"/>
    </row>
    <row r="1019" spans="26:29" x14ac:dyDescent="0.25">
      <c r="Z1019">
        <v>147</v>
      </c>
      <c r="AA1019">
        <v>148</v>
      </c>
      <c r="AB1019" s="18">
        <v>9.2963999999999998E-3</v>
      </c>
      <c r="AC1019" s="18">
        <v>3.4861549999999998E-2</v>
      </c>
    </row>
    <row r="1020" spans="26:29" x14ac:dyDescent="0.25">
      <c r="Z1020">
        <v>0</v>
      </c>
      <c r="AB1020" s="18"/>
      <c r="AC1020" s="18"/>
    </row>
    <row r="1021" spans="26:29" x14ac:dyDescent="0.25">
      <c r="Z1021">
        <v>147</v>
      </c>
      <c r="AA1021">
        <v>171</v>
      </c>
      <c r="AB1021" s="18">
        <v>9.2963999999999998E-3</v>
      </c>
      <c r="AC1021" s="18">
        <v>3.4861549999999998E-2</v>
      </c>
    </row>
    <row r="1022" spans="26:29" x14ac:dyDescent="0.25">
      <c r="Z1022">
        <v>0</v>
      </c>
      <c r="AB1022" s="18"/>
      <c r="AC1022" s="18"/>
    </row>
    <row r="1023" spans="26:29" x14ac:dyDescent="0.25">
      <c r="Z1023">
        <v>148</v>
      </c>
      <c r="AA1023">
        <v>149</v>
      </c>
      <c r="AB1023" s="18">
        <v>3.7795200000000001E-2</v>
      </c>
      <c r="AC1023" s="18">
        <v>3.1927900000000002E-2</v>
      </c>
    </row>
    <row r="1024" spans="26:29" x14ac:dyDescent="0.25">
      <c r="Z1024">
        <v>0</v>
      </c>
      <c r="AB1024" s="18"/>
      <c r="AC1024" s="18"/>
    </row>
    <row r="1025" spans="26:29" x14ac:dyDescent="0.25">
      <c r="Z1025">
        <v>148</v>
      </c>
      <c r="AA1025">
        <v>172</v>
      </c>
      <c r="AB1025" s="18">
        <v>8.1788999999999994E-3</v>
      </c>
      <c r="AC1025" s="18">
        <v>3.4861549999999998E-2</v>
      </c>
    </row>
    <row r="1026" spans="26:29" x14ac:dyDescent="0.25">
      <c r="Z1026">
        <v>0</v>
      </c>
      <c r="AB1026" s="18"/>
      <c r="AC1026" s="18"/>
    </row>
    <row r="1027" spans="26:29" x14ac:dyDescent="0.25">
      <c r="Z1027">
        <v>149</v>
      </c>
      <c r="AA1027">
        <v>150</v>
      </c>
      <c r="AB1027" s="18">
        <v>8.796E-3</v>
      </c>
      <c r="AC1027" s="18">
        <v>3.4861549999999998E-2</v>
      </c>
    </row>
    <row r="1028" spans="26:29" x14ac:dyDescent="0.25">
      <c r="Z1028">
        <v>0</v>
      </c>
      <c r="AB1028" s="18"/>
      <c r="AC1028" s="18"/>
    </row>
    <row r="1029" spans="26:29" x14ac:dyDescent="0.25">
      <c r="Z1029">
        <v>149</v>
      </c>
      <c r="AA1029">
        <v>173</v>
      </c>
      <c r="AB1029" s="18">
        <v>8.1788999999999994E-3</v>
      </c>
      <c r="AC1029" s="18">
        <v>3.4861549999999998E-2</v>
      </c>
    </row>
    <row r="1030" spans="26:29" x14ac:dyDescent="0.25">
      <c r="Z1030">
        <v>0</v>
      </c>
      <c r="AB1030" s="18"/>
      <c r="AC1030" s="18"/>
    </row>
    <row r="1031" spans="26:29" x14ac:dyDescent="0.25">
      <c r="Z1031">
        <v>150</v>
      </c>
      <c r="AA1031">
        <v>151</v>
      </c>
      <c r="AB1031" s="18">
        <v>9.2963999999999998E-3</v>
      </c>
      <c r="AC1031" s="18">
        <v>3.7795200000000001E-2</v>
      </c>
    </row>
    <row r="1032" spans="26:29" x14ac:dyDescent="0.25">
      <c r="Z1032">
        <v>0</v>
      </c>
      <c r="AB1032" s="18"/>
      <c r="AC1032" s="18"/>
    </row>
    <row r="1033" spans="26:29" x14ac:dyDescent="0.25">
      <c r="Z1033">
        <v>150</v>
      </c>
      <c r="AA1033">
        <v>174</v>
      </c>
      <c r="AB1033" s="18">
        <v>9.2963999999999998E-3</v>
      </c>
      <c r="AC1033" s="18">
        <v>3.4861549999999998E-2</v>
      </c>
    </row>
    <row r="1034" spans="26:29" x14ac:dyDescent="0.25">
      <c r="Z1034">
        <v>0</v>
      </c>
      <c r="AB1034" s="18"/>
      <c r="AC1034" s="18"/>
    </row>
    <row r="1035" spans="26:29" x14ac:dyDescent="0.25">
      <c r="Z1035">
        <v>151</v>
      </c>
      <c r="AA1035">
        <v>152</v>
      </c>
      <c r="AB1035" s="18">
        <v>9.2963999999999998E-3</v>
      </c>
      <c r="AC1035" s="18">
        <v>3.4861549999999998E-2</v>
      </c>
    </row>
    <row r="1036" spans="26:29" x14ac:dyDescent="0.25">
      <c r="Z1036">
        <v>0</v>
      </c>
      <c r="AB1036" s="18"/>
      <c r="AC1036" s="18"/>
    </row>
    <row r="1037" spans="26:29" x14ac:dyDescent="0.25">
      <c r="Z1037">
        <v>151</v>
      </c>
      <c r="AA1037">
        <v>175</v>
      </c>
      <c r="AB1037" s="18">
        <v>9.2963999999999998E-3</v>
      </c>
      <c r="AC1037" s="18">
        <v>3.4861549999999998E-2</v>
      </c>
    </row>
    <row r="1038" spans="26:29" x14ac:dyDescent="0.25">
      <c r="Z1038">
        <v>0</v>
      </c>
      <c r="AB1038" s="18"/>
      <c r="AC1038" s="18"/>
    </row>
    <row r="1039" spans="26:29" x14ac:dyDescent="0.25">
      <c r="Z1039">
        <v>152</v>
      </c>
      <c r="AA1039">
        <v>153</v>
      </c>
      <c r="AB1039" s="18">
        <v>3.7795200000000001E-2</v>
      </c>
      <c r="AC1039" s="18">
        <v>3.1927900000000002E-2</v>
      </c>
    </row>
    <row r="1040" spans="26:29" x14ac:dyDescent="0.25">
      <c r="Z1040">
        <v>0</v>
      </c>
      <c r="AB1040" s="18"/>
      <c r="AC1040" s="18"/>
    </row>
    <row r="1041" spans="26:29" x14ac:dyDescent="0.25">
      <c r="Z1041">
        <v>152</v>
      </c>
      <c r="AA1041">
        <v>176</v>
      </c>
      <c r="AB1041" s="18">
        <v>8.1788999999999994E-3</v>
      </c>
      <c r="AC1041" s="18">
        <v>3.4861549999999998E-2</v>
      </c>
    </row>
    <row r="1042" spans="26:29" x14ac:dyDescent="0.25">
      <c r="Z1042">
        <v>0</v>
      </c>
      <c r="AB1042" s="18"/>
      <c r="AC1042" s="18"/>
    </row>
    <row r="1043" spans="26:29" x14ac:dyDescent="0.25">
      <c r="Z1043">
        <v>153</v>
      </c>
      <c r="AA1043">
        <v>154</v>
      </c>
      <c r="AB1043" s="18">
        <v>8.796E-3</v>
      </c>
      <c r="AC1043" s="18">
        <v>3.4861549999999998E-2</v>
      </c>
    </row>
    <row r="1044" spans="26:29" x14ac:dyDescent="0.25">
      <c r="Z1044">
        <v>0</v>
      </c>
      <c r="AB1044" s="18"/>
      <c r="AC1044" s="18"/>
    </row>
    <row r="1045" spans="26:29" x14ac:dyDescent="0.25">
      <c r="Z1045">
        <v>153</v>
      </c>
      <c r="AA1045">
        <v>177</v>
      </c>
      <c r="AB1045" s="18">
        <v>8.1788999999999994E-3</v>
      </c>
      <c r="AC1045" s="18">
        <v>3.4861549999999998E-2</v>
      </c>
    </row>
    <row r="1046" spans="26:29" x14ac:dyDescent="0.25">
      <c r="Z1046">
        <v>0</v>
      </c>
      <c r="AB1046" s="18"/>
      <c r="AC1046" s="18"/>
    </row>
    <row r="1047" spans="26:29" x14ac:dyDescent="0.25">
      <c r="Z1047">
        <v>154</v>
      </c>
      <c r="AA1047">
        <v>155</v>
      </c>
      <c r="AB1047" s="18">
        <v>9.2963999999999998E-3</v>
      </c>
      <c r="AC1047" s="18">
        <v>3.7795200000000001E-2</v>
      </c>
    </row>
    <row r="1048" spans="26:29" x14ac:dyDescent="0.25">
      <c r="Z1048">
        <v>0</v>
      </c>
      <c r="AB1048" s="18"/>
      <c r="AC1048" s="18"/>
    </row>
    <row r="1049" spans="26:29" x14ac:dyDescent="0.25">
      <c r="Z1049">
        <v>154</v>
      </c>
      <c r="AA1049">
        <v>178</v>
      </c>
      <c r="AB1049" s="18">
        <v>9.2963999999999998E-3</v>
      </c>
      <c r="AC1049" s="18">
        <v>3.4861549999999998E-2</v>
      </c>
    </row>
    <row r="1050" spans="26:29" x14ac:dyDescent="0.25">
      <c r="Z1050">
        <v>0</v>
      </c>
      <c r="AB1050" s="18"/>
      <c r="AC1050" s="18"/>
    </row>
    <row r="1051" spans="26:29" x14ac:dyDescent="0.25">
      <c r="Z1051">
        <v>155</v>
      </c>
      <c r="AA1051">
        <v>156</v>
      </c>
      <c r="AB1051" s="18">
        <v>9.2963999999999998E-3</v>
      </c>
      <c r="AC1051" s="18">
        <v>3.4861549999999998E-2</v>
      </c>
    </row>
    <row r="1052" spans="26:29" x14ac:dyDescent="0.25">
      <c r="Z1052">
        <v>0</v>
      </c>
      <c r="AB1052" s="18"/>
      <c r="AC1052" s="18"/>
    </row>
    <row r="1053" spans="26:29" x14ac:dyDescent="0.25">
      <c r="Z1053">
        <v>155</v>
      </c>
      <c r="AA1053">
        <v>179</v>
      </c>
      <c r="AB1053" s="18">
        <v>9.2963999999999998E-3</v>
      </c>
      <c r="AC1053" s="18">
        <v>3.4861549999999998E-2</v>
      </c>
    </row>
    <row r="1054" spans="26:29" x14ac:dyDescent="0.25">
      <c r="Z1054">
        <v>0</v>
      </c>
      <c r="AB1054" s="18"/>
      <c r="AC1054" s="18"/>
    </row>
    <row r="1055" spans="26:29" x14ac:dyDescent="0.25">
      <c r="Z1055">
        <v>156</v>
      </c>
      <c r="AA1055">
        <v>157</v>
      </c>
      <c r="AB1055" s="18">
        <v>3.7795200000000001E-2</v>
      </c>
      <c r="AC1055" s="18">
        <v>3.1927900000000002E-2</v>
      </c>
    </row>
    <row r="1056" spans="26:29" x14ac:dyDescent="0.25">
      <c r="Z1056">
        <v>0</v>
      </c>
      <c r="AB1056" s="18"/>
      <c r="AC1056" s="18"/>
    </row>
    <row r="1057" spans="26:29" x14ac:dyDescent="0.25">
      <c r="Z1057">
        <v>156</v>
      </c>
      <c r="AA1057">
        <v>180</v>
      </c>
      <c r="AB1057" s="18">
        <v>8.1788999999999994E-3</v>
      </c>
      <c r="AC1057" s="18">
        <v>3.4861549999999998E-2</v>
      </c>
    </row>
    <row r="1058" spans="26:29" x14ac:dyDescent="0.25">
      <c r="Z1058">
        <v>0</v>
      </c>
      <c r="AB1058" s="18"/>
      <c r="AC1058" s="18"/>
    </row>
    <row r="1059" spans="26:29" x14ac:dyDescent="0.25">
      <c r="Z1059">
        <v>157</v>
      </c>
      <c r="AA1059">
        <v>158</v>
      </c>
      <c r="AB1059" s="18">
        <v>8.796E-3</v>
      </c>
      <c r="AC1059" s="18">
        <v>3.4861549999999998E-2</v>
      </c>
    </row>
    <row r="1060" spans="26:29" x14ac:dyDescent="0.25">
      <c r="Z1060">
        <v>0</v>
      </c>
      <c r="AB1060" s="18"/>
      <c r="AC1060" s="18"/>
    </row>
    <row r="1061" spans="26:29" x14ac:dyDescent="0.25">
      <c r="Z1061">
        <v>157</v>
      </c>
      <c r="AA1061">
        <v>181</v>
      </c>
      <c r="AB1061" s="18">
        <v>8.1788999999999994E-3</v>
      </c>
      <c r="AC1061" s="18">
        <v>3.4861549999999998E-2</v>
      </c>
    </row>
    <row r="1062" spans="26:29" x14ac:dyDescent="0.25">
      <c r="Z1062">
        <v>0</v>
      </c>
      <c r="AB1062" s="18"/>
      <c r="AC1062" s="18"/>
    </row>
    <row r="1063" spans="26:29" x14ac:dyDescent="0.25">
      <c r="Z1063">
        <v>158</v>
      </c>
      <c r="AA1063">
        <v>159</v>
      </c>
      <c r="AB1063" s="18">
        <v>9.2963999999999998E-3</v>
      </c>
      <c r="AC1063" s="18">
        <v>3.7795200000000001E-2</v>
      </c>
    </row>
    <row r="1064" spans="26:29" x14ac:dyDescent="0.25">
      <c r="Z1064">
        <v>0</v>
      </c>
      <c r="AB1064" s="18"/>
      <c r="AC1064" s="18"/>
    </row>
    <row r="1065" spans="26:29" x14ac:dyDescent="0.25">
      <c r="Z1065">
        <v>158</v>
      </c>
      <c r="AA1065">
        <v>182</v>
      </c>
      <c r="AB1065" s="18">
        <v>9.2963999999999998E-3</v>
      </c>
      <c r="AC1065" s="18">
        <v>3.4861549999999998E-2</v>
      </c>
    </row>
    <row r="1066" spans="26:29" x14ac:dyDescent="0.25">
      <c r="Z1066">
        <v>0</v>
      </c>
      <c r="AB1066" s="18"/>
      <c r="AC1066" s="18"/>
    </row>
    <row r="1067" spans="26:29" x14ac:dyDescent="0.25">
      <c r="Z1067">
        <v>159</v>
      </c>
      <c r="AA1067">
        <v>160</v>
      </c>
      <c r="AB1067" s="18">
        <v>9.2963999999999998E-3</v>
      </c>
      <c r="AC1067" s="18">
        <v>3.4861549999999998E-2</v>
      </c>
    </row>
    <row r="1068" spans="26:29" x14ac:dyDescent="0.25">
      <c r="Z1068">
        <v>0</v>
      </c>
      <c r="AB1068" s="18"/>
      <c r="AC1068" s="18"/>
    </row>
    <row r="1069" spans="26:29" x14ac:dyDescent="0.25">
      <c r="Z1069">
        <v>159</v>
      </c>
      <c r="AA1069">
        <v>183</v>
      </c>
      <c r="AB1069" s="18">
        <v>9.2963999999999998E-3</v>
      </c>
      <c r="AC1069" s="18">
        <v>3.4861549999999998E-2</v>
      </c>
    </row>
    <row r="1070" spans="26:29" x14ac:dyDescent="0.25">
      <c r="Z1070">
        <v>0</v>
      </c>
      <c r="AB1070" s="18"/>
      <c r="AC1070" s="18"/>
    </row>
    <row r="1071" spans="26:29" x14ac:dyDescent="0.25">
      <c r="Z1071">
        <v>160</v>
      </c>
      <c r="AA1071">
        <v>161</v>
      </c>
      <c r="AB1071" s="18">
        <v>3.7795200000000001E-2</v>
      </c>
      <c r="AC1071" s="18">
        <v>3.1927900000000002E-2</v>
      </c>
    </row>
    <row r="1072" spans="26:29" x14ac:dyDescent="0.25">
      <c r="Z1072">
        <v>0</v>
      </c>
      <c r="AB1072" s="18"/>
      <c r="AC1072" s="18"/>
    </row>
    <row r="1073" spans="26:29" x14ac:dyDescent="0.25">
      <c r="Z1073">
        <v>160</v>
      </c>
      <c r="AA1073">
        <v>184</v>
      </c>
      <c r="AB1073" s="18">
        <v>8.1788999999999994E-3</v>
      </c>
      <c r="AC1073" s="18">
        <v>3.4861549999999998E-2</v>
      </c>
    </row>
    <row r="1074" spans="26:29" x14ac:dyDescent="0.25">
      <c r="Z1074">
        <v>0</v>
      </c>
      <c r="AB1074" s="18"/>
      <c r="AC1074" s="18"/>
    </row>
    <row r="1075" spans="26:29" x14ac:dyDescent="0.25">
      <c r="Z1075">
        <v>161</v>
      </c>
      <c r="AA1075">
        <v>162</v>
      </c>
      <c r="AB1075" s="18">
        <v>8.796E-3</v>
      </c>
      <c r="AC1075" s="18">
        <v>3.4861549999999998E-2</v>
      </c>
    </row>
    <row r="1076" spans="26:29" x14ac:dyDescent="0.25">
      <c r="Z1076">
        <v>0</v>
      </c>
      <c r="AB1076" s="18"/>
      <c r="AC1076" s="18"/>
    </row>
    <row r="1077" spans="26:29" x14ac:dyDescent="0.25">
      <c r="Z1077">
        <v>161</v>
      </c>
      <c r="AA1077">
        <v>185</v>
      </c>
      <c r="AB1077" s="18">
        <v>8.1788999999999994E-3</v>
      </c>
      <c r="AC1077" s="18">
        <v>3.4861549999999998E-2</v>
      </c>
    </row>
    <row r="1078" spans="26:29" x14ac:dyDescent="0.25">
      <c r="Z1078">
        <v>0</v>
      </c>
      <c r="AB1078" s="18"/>
      <c r="AC1078" s="18"/>
    </row>
    <row r="1079" spans="26:29" x14ac:dyDescent="0.25">
      <c r="Z1079">
        <v>162</v>
      </c>
      <c r="AA1079">
        <v>163</v>
      </c>
      <c r="AB1079" s="18">
        <v>9.2963999999999998E-3</v>
      </c>
      <c r="AC1079" s="18">
        <v>3.7795200000000001E-2</v>
      </c>
    </row>
    <row r="1080" spans="26:29" x14ac:dyDescent="0.25">
      <c r="Z1080">
        <v>0</v>
      </c>
      <c r="AB1080" s="18"/>
      <c r="AC1080" s="18"/>
    </row>
    <row r="1081" spans="26:29" x14ac:dyDescent="0.25">
      <c r="Z1081">
        <v>162</v>
      </c>
      <c r="AA1081">
        <v>186</v>
      </c>
      <c r="AB1081" s="18">
        <v>9.2963999999999998E-3</v>
      </c>
      <c r="AC1081" s="18">
        <v>3.4861549999999998E-2</v>
      </c>
    </row>
    <row r="1082" spans="26:29" x14ac:dyDescent="0.25">
      <c r="Z1082">
        <v>0</v>
      </c>
      <c r="AB1082" s="18"/>
      <c r="AC1082" s="18"/>
    </row>
    <row r="1083" spans="26:29" x14ac:dyDescent="0.25">
      <c r="Z1083">
        <v>163</v>
      </c>
      <c r="AA1083">
        <v>164</v>
      </c>
      <c r="AB1083" s="18">
        <v>9.2963999999999998E-3</v>
      </c>
      <c r="AC1083" s="18">
        <v>3.4861549999999998E-2</v>
      </c>
    </row>
    <row r="1084" spans="26:29" x14ac:dyDescent="0.25">
      <c r="Z1084">
        <v>0</v>
      </c>
      <c r="AB1084" s="18"/>
      <c r="AC1084" s="18"/>
    </row>
    <row r="1085" spans="26:29" x14ac:dyDescent="0.25">
      <c r="Z1085">
        <v>163</v>
      </c>
      <c r="AA1085">
        <v>187</v>
      </c>
      <c r="AB1085" s="18">
        <v>9.2963999999999998E-3</v>
      </c>
      <c r="AC1085" s="18">
        <v>3.4861549999999998E-2</v>
      </c>
    </row>
    <row r="1086" spans="26:29" x14ac:dyDescent="0.25">
      <c r="Z1086">
        <v>0</v>
      </c>
      <c r="AB1086" s="18"/>
      <c r="AC1086" s="18"/>
    </row>
    <row r="1087" spans="26:29" x14ac:dyDescent="0.25">
      <c r="Z1087">
        <v>164</v>
      </c>
      <c r="AA1087">
        <v>165</v>
      </c>
      <c r="AB1087" s="18">
        <v>3.7795200000000001E-2</v>
      </c>
      <c r="AC1087" s="18">
        <v>3.1927900000000002E-2</v>
      </c>
    </row>
    <row r="1088" spans="26:29" x14ac:dyDescent="0.25">
      <c r="Z1088">
        <v>0</v>
      </c>
      <c r="AB1088" s="18"/>
      <c r="AC1088" s="18"/>
    </row>
    <row r="1089" spans="26:29" x14ac:dyDescent="0.25">
      <c r="Z1089">
        <v>164</v>
      </c>
      <c r="AA1089">
        <v>188</v>
      </c>
      <c r="AB1089" s="18">
        <v>8.1788999999999994E-3</v>
      </c>
      <c r="AC1089" s="18">
        <v>3.4861549999999998E-2</v>
      </c>
    </row>
    <row r="1090" spans="26:29" x14ac:dyDescent="0.25">
      <c r="Z1090">
        <v>0</v>
      </c>
      <c r="AB1090" s="18"/>
      <c r="AC1090" s="18"/>
    </row>
    <row r="1091" spans="26:29" x14ac:dyDescent="0.25">
      <c r="Z1091">
        <v>165</v>
      </c>
      <c r="AA1091">
        <v>166</v>
      </c>
      <c r="AB1091" s="18">
        <v>8.796E-3</v>
      </c>
      <c r="AC1091" s="18">
        <v>3.4861549999999998E-2</v>
      </c>
    </row>
    <row r="1092" spans="26:29" x14ac:dyDescent="0.25">
      <c r="Z1092">
        <v>0</v>
      </c>
      <c r="AB1092" s="18"/>
      <c r="AC1092" s="18"/>
    </row>
    <row r="1093" spans="26:29" x14ac:dyDescent="0.25">
      <c r="Z1093">
        <v>165</v>
      </c>
      <c r="AA1093">
        <v>189</v>
      </c>
      <c r="AB1093" s="18">
        <v>8.1788999999999994E-3</v>
      </c>
      <c r="AC1093" s="18">
        <v>3.4861549999999998E-2</v>
      </c>
    </row>
    <row r="1094" spans="26:29" x14ac:dyDescent="0.25">
      <c r="Z1094">
        <v>0</v>
      </c>
      <c r="AB1094" s="18"/>
      <c r="AC1094" s="18"/>
    </row>
    <row r="1095" spans="26:29" x14ac:dyDescent="0.25">
      <c r="Z1095">
        <v>166</v>
      </c>
      <c r="AA1095">
        <v>167</v>
      </c>
      <c r="AB1095" s="18">
        <v>9.2963999999999998E-3</v>
      </c>
      <c r="AC1095" s="18">
        <v>3.7795200000000001E-2</v>
      </c>
    </row>
    <row r="1096" spans="26:29" x14ac:dyDescent="0.25">
      <c r="Z1096">
        <v>0</v>
      </c>
      <c r="AB1096" s="18"/>
      <c r="AC1096" s="18"/>
    </row>
    <row r="1097" spans="26:29" x14ac:dyDescent="0.25">
      <c r="Z1097">
        <v>166</v>
      </c>
      <c r="AA1097">
        <v>190</v>
      </c>
      <c r="AB1097" s="18">
        <v>9.2963999999999998E-3</v>
      </c>
      <c r="AC1097" s="18">
        <v>3.4861549999999998E-2</v>
      </c>
    </row>
    <row r="1098" spans="26:29" x14ac:dyDescent="0.25">
      <c r="Z1098">
        <v>0</v>
      </c>
      <c r="AB1098" s="18"/>
      <c r="AC1098" s="18"/>
    </row>
    <row r="1099" spans="26:29" x14ac:dyDescent="0.25">
      <c r="Z1099">
        <v>167</v>
      </c>
      <c r="AA1099">
        <v>168</v>
      </c>
      <c r="AB1099" s="18">
        <v>9.2963999999999998E-3</v>
      </c>
      <c r="AC1099" s="18">
        <v>3.4861549999999998E-2</v>
      </c>
    </row>
    <row r="1100" spans="26:29" x14ac:dyDescent="0.25">
      <c r="Z1100">
        <v>0</v>
      </c>
      <c r="AB1100" s="18"/>
      <c r="AC1100" s="18"/>
    </row>
    <row r="1101" spans="26:29" x14ac:dyDescent="0.25">
      <c r="Z1101">
        <v>167</v>
      </c>
      <c r="AA1101">
        <v>191</v>
      </c>
      <c r="AB1101" s="18">
        <v>9.2963999999999998E-3</v>
      </c>
      <c r="AC1101" s="18">
        <v>3.4861549999999998E-2</v>
      </c>
    </row>
    <row r="1102" spans="26:29" x14ac:dyDescent="0.25">
      <c r="Z1102">
        <v>0</v>
      </c>
      <c r="AB1102" s="18"/>
      <c r="AC1102" s="18"/>
    </row>
    <row r="1103" spans="26:29" x14ac:dyDescent="0.25">
      <c r="Z1103">
        <v>168</v>
      </c>
      <c r="AA1103">
        <v>192</v>
      </c>
      <c r="AB1103" s="18">
        <v>8.1788999999999994E-3</v>
      </c>
      <c r="AC1103" s="18">
        <v>3.4861549999999998E-2</v>
      </c>
    </row>
    <row r="1104" spans="26:29" x14ac:dyDescent="0.25">
      <c r="Z1104">
        <v>0</v>
      </c>
      <c r="AB1104" s="18"/>
      <c r="AC1104" s="18"/>
    </row>
    <row r="1105" spans="26:29" x14ac:dyDescent="0.25">
      <c r="Z1105">
        <v>169</v>
      </c>
      <c r="AA1105">
        <v>170</v>
      </c>
      <c r="AB1105" s="18">
        <v>8.1788999999999994E-3</v>
      </c>
      <c r="AC1105" s="18">
        <v>3.4861549999999998E-2</v>
      </c>
    </row>
    <row r="1106" spans="26:29" x14ac:dyDescent="0.25">
      <c r="Z1106">
        <v>0</v>
      </c>
      <c r="AB1106" s="18"/>
      <c r="AC1106" s="18"/>
    </row>
    <row r="1107" spans="26:29" x14ac:dyDescent="0.25">
      <c r="Z1107">
        <v>169</v>
      </c>
      <c r="AA1107">
        <v>193</v>
      </c>
      <c r="AB1107" s="18">
        <v>3.1927900000000002E-2</v>
      </c>
      <c r="AC1107" s="18">
        <v>3.1927900000000002E-2</v>
      </c>
    </row>
    <row r="1108" spans="26:29" x14ac:dyDescent="0.25">
      <c r="Z1108">
        <v>0</v>
      </c>
      <c r="AB1108" s="18"/>
      <c r="AC1108" s="18"/>
    </row>
    <row r="1109" spans="26:29" x14ac:dyDescent="0.25">
      <c r="Z1109">
        <v>170</v>
      </c>
      <c r="AA1109">
        <v>171</v>
      </c>
      <c r="AB1109" s="18">
        <v>8.1788999999999994E-3</v>
      </c>
      <c r="AC1109" s="18">
        <v>3.7795200000000001E-2</v>
      </c>
    </row>
    <row r="1110" spans="26:29" x14ac:dyDescent="0.25">
      <c r="Z1110">
        <v>0</v>
      </c>
      <c r="AB1110" s="18"/>
      <c r="AC1110" s="18"/>
    </row>
    <row r="1111" spans="26:29" x14ac:dyDescent="0.25">
      <c r="Z1111">
        <v>170</v>
      </c>
      <c r="AA1111">
        <v>194</v>
      </c>
      <c r="AB1111" s="18">
        <v>3.7795200000000001E-2</v>
      </c>
      <c r="AC1111" s="18">
        <v>3.1927900000000002E-2</v>
      </c>
    </row>
    <row r="1112" spans="26:29" x14ac:dyDescent="0.25">
      <c r="Z1112">
        <v>0</v>
      </c>
      <c r="AB1112" s="18"/>
      <c r="AC1112" s="18"/>
    </row>
    <row r="1113" spans="26:29" x14ac:dyDescent="0.25">
      <c r="Z1113">
        <v>171</v>
      </c>
      <c r="AA1113">
        <v>172</v>
      </c>
      <c r="AB1113" s="18">
        <v>8.1788999999999994E-3</v>
      </c>
      <c r="AC1113" s="18">
        <v>3.4861549999999998E-2</v>
      </c>
    </row>
    <row r="1114" spans="26:29" x14ac:dyDescent="0.25">
      <c r="Z1114">
        <v>0</v>
      </c>
      <c r="AB1114" s="18"/>
      <c r="AC1114" s="18"/>
    </row>
    <row r="1115" spans="26:29" x14ac:dyDescent="0.25">
      <c r="Z1115">
        <v>171</v>
      </c>
      <c r="AA1115">
        <v>195</v>
      </c>
      <c r="AB1115" s="18">
        <v>3.7795200000000001E-2</v>
      </c>
      <c r="AC1115" s="18">
        <v>3.1927900000000002E-2</v>
      </c>
    </row>
    <row r="1116" spans="26:29" x14ac:dyDescent="0.25">
      <c r="Z1116">
        <v>0</v>
      </c>
      <c r="AB1116" s="18"/>
      <c r="AC1116" s="18"/>
    </row>
    <row r="1117" spans="26:29" x14ac:dyDescent="0.25">
      <c r="Z1117">
        <v>172</v>
      </c>
      <c r="AA1117">
        <v>173</v>
      </c>
      <c r="AB1117" s="18">
        <v>3.1927900000000002E-2</v>
      </c>
      <c r="AC1117" s="18">
        <v>3.1927900000000002E-2</v>
      </c>
    </row>
    <row r="1118" spans="26:29" x14ac:dyDescent="0.25">
      <c r="Z1118">
        <v>0</v>
      </c>
      <c r="AB1118" s="18"/>
      <c r="AC1118" s="18"/>
    </row>
    <row r="1119" spans="26:29" x14ac:dyDescent="0.25">
      <c r="Z1119">
        <v>172</v>
      </c>
      <c r="AA1119">
        <v>196</v>
      </c>
      <c r="AB1119" s="18">
        <v>3.1927900000000002E-2</v>
      </c>
      <c r="AC1119" s="18">
        <v>3.1927900000000002E-2</v>
      </c>
    </row>
    <row r="1120" spans="26:29" x14ac:dyDescent="0.25">
      <c r="Z1120">
        <v>0</v>
      </c>
      <c r="AB1120" s="18"/>
      <c r="AC1120" s="18"/>
    </row>
    <row r="1121" spans="26:29" x14ac:dyDescent="0.25">
      <c r="Z1121">
        <v>173</v>
      </c>
      <c r="AA1121">
        <v>174</v>
      </c>
      <c r="AB1121" s="18">
        <v>8.1788999999999994E-3</v>
      </c>
      <c r="AC1121" s="18">
        <v>3.4861549999999998E-2</v>
      </c>
    </row>
    <row r="1122" spans="26:29" x14ac:dyDescent="0.25">
      <c r="Z1122">
        <v>0</v>
      </c>
      <c r="AB1122" s="18"/>
      <c r="AC1122" s="18"/>
    </row>
    <row r="1123" spans="26:29" x14ac:dyDescent="0.25">
      <c r="Z1123">
        <v>173</v>
      </c>
      <c r="AA1123">
        <v>197</v>
      </c>
      <c r="AB1123" s="18">
        <v>3.1927900000000002E-2</v>
      </c>
      <c r="AC1123" s="18">
        <v>3.1927900000000002E-2</v>
      </c>
    </row>
    <row r="1124" spans="26:29" x14ac:dyDescent="0.25">
      <c r="Z1124">
        <v>0</v>
      </c>
      <c r="AB1124" s="18"/>
      <c r="AC1124" s="18"/>
    </row>
    <row r="1125" spans="26:29" x14ac:dyDescent="0.25">
      <c r="Z1125">
        <v>174</v>
      </c>
      <c r="AA1125">
        <v>175</v>
      </c>
      <c r="AB1125" s="18">
        <v>8.1788999999999994E-3</v>
      </c>
      <c r="AC1125" s="18">
        <v>3.7795200000000001E-2</v>
      </c>
    </row>
    <row r="1126" spans="26:29" x14ac:dyDescent="0.25">
      <c r="Z1126">
        <v>0</v>
      </c>
      <c r="AB1126" s="18"/>
      <c r="AC1126" s="18"/>
    </row>
    <row r="1127" spans="26:29" x14ac:dyDescent="0.25">
      <c r="Z1127">
        <v>174</v>
      </c>
      <c r="AA1127">
        <v>198</v>
      </c>
      <c r="AB1127" s="18">
        <v>3.7795200000000001E-2</v>
      </c>
      <c r="AC1127" s="18">
        <v>3.1927900000000002E-2</v>
      </c>
    </row>
    <row r="1128" spans="26:29" x14ac:dyDescent="0.25">
      <c r="Z1128">
        <v>0</v>
      </c>
      <c r="AB1128" s="18"/>
      <c r="AC1128" s="18"/>
    </row>
    <row r="1129" spans="26:29" x14ac:dyDescent="0.25">
      <c r="Z1129">
        <v>175</v>
      </c>
      <c r="AA1129">
        <v>176</v>
      </c>
      <c r="AB1129" s="18">
        <v>8.1788999999999994E-3</v>
      </c>
      <c r="AC1129" s="18">
        <v>3.4861549999999998E-2</v>
      </c>
    </row>
    <row r="1130" spans="26:29" x14ac:dyDescent="0.25">
      <c r="Z1130">
        <v>0</v>
      </c>
      <c r="AB1130" s="18"/>
      <c r="AC1130" s="18"/>
    </row>
    <row r="1131" spans="26:29" x14ac:dyDescent="0.25">
      <c r="Z1131">
        <v>175</v>
      </c>
      <c r="AA1131">
        <v>199</v>
      </c>
      <c r="AB1131" s="18">
        <v>3.7795200000000001E-2</v>
      </c>
      <c r="AC1131" s="18">
        <v>3.1927900000000002E-2</v>
      </c>
    </row>
    <row r="1132" spans="26:29" x14ac:dyDescent="0.25">
      <c r="Z1132">
        <v>0</v>
      </c>
      <c r="AB1132" s="18"/>
      <c r="AC1132" s="18"/>
    </row>
    <row r="1133" spans="26:29" x14ac:dyDescent="0.25">
      <c r="Z1133">
        <v>176</v>
      </c>
      <c r="AA1133">
        <v>177</v>
      </c>
      <c r="AB1133" s="18">
        <v>3.1927900000000002E-2</v>
      </c>
      <c r="AC1133" s="18">
        <v>3.1927900000000002E-2</v>
      </c>
    </row>
    <row r="1134" spans="26:29" x14ac:dyDescent="0.25">
      <c r="Z1134">
        <v>0</v>
      </c>
      <c r="AB1134" s="18"/>
      <c r="AC1134" s="18"/>
    </row>
    <row r="1135" spans="26:29" x14ac:dyDescent="0.25">
      <c r="Z1135">
        <v>176</v>
      </c>
      <c r="AA1135">
        <v>200</v>
      </c>
      <c r="AB1135" s="18">
        <v>3.1927900000000002E-2</v>
      </c>
      <c r="AC1135" s="18">
        <v>3.1927900000000002E-2</v>
      </c>
    </row>
    <row r="1136" spans="26:29" x14ac:dyDescent="0.25">
      <c r="Z1136">
        <v>0</v>
      </c>
      <c r="AB1136" s="18"/>
      <c r="AC1136" s="18"/>
    </row>
    <row r="1137" spans="26:29" x14ac:dyDescent="0.25">
      <c r="Z1137">
        <v>177</v>
      </c>
      <c r="AA1137">
        <v>178</v>
      </c>
      <c r="AB1137" s="18">
        <v>8.1788999999999994E-3</v>
      </c>
      <c r="AC1137" s="18">
        <v>3.4861549999999998E-2</v>
      </c>
    </row>
    <row r="1138" spans="26:29" x14ac:dyDescent="0.25">
      <c r="Z1138">
        <v>0</v>
      </c>
      <c r="AB1138" s="18"/>
      <c r="AC1138" s="18"/>
    </row>
    <row r="1139" spans="26:29" x14ac:dyDescent="0.25">
      <c r="Z1139">
        <v>177</v>
      </c>
      <c r="AA1139">
        <v>201</v>
      </c>
      <c r="AB1139" s="18">
        <v>3.1927900000000002E-2</v>
      </c>
      <c r="AC1139" s="18">
        <v>3.1927900000000002E-2</v>
      </c>
    </row>
    <row r="1140" spans="26:29" x14ac:dyDescent="0.25">
      <c r="Z1140">
        <v>0</v>
      </c>
      <c r="AB1140" s="18"/>
      <c r="AC1140" s="18"/>
    </row>
    <row r="1141" spans="26:29" x14ac:dyDescent="0.25">
      <c r="Z1141">
        <v>178</v>
      </c>
      <c r="AA1141">
        <v>179</v>
      </c>
      <c r="AB1141" s="18">
        <v>8.1788999999999994E-3</v>
      </c>
      <c r="AC1141" s="18">
        <v>3.7795200000000001E-2</v>
      </c>
    </row>
    <row r="1142" spans="26:29" x14ac:dyDescent="0.25">
      <c r="Z1142">
        <v>0</v>
      </c>
      <c r="AB1142" s="18"/>
      <c r="AC1142" s="18"/>
    </row>
    <row r="1143" spans="26:29" x14ac:dyDescent="0.25">
      <c r="Z1143">
        <v>178</v>
      </c>
      <c r="AA1143">
        <v>202</v>
      </c>
      <c r="AB1143" s="18">
        <v>3.7795200000000001E-2</v>
      </c>
      <c r="AC1143" s="18">
        <v>3.1927900000000002E-2</v>
      </c>
    </row>
    <row r="1144" spans="26:29" x14ac:dyDescent="0.25">
      <c r="Z1144">
        <v>0</v>
      </c>
      <c r="AB1144" s="18"/>
      <c r="AC1144" s="18"/>
    </row>
    <row r="1145" spans="26:29" x14ac:dyDescent="0.25">
      <c r="Z1145">
        <v>179</v>
      </c>
      <c r="AA1145">
        <v>180</v>
      </c>
      <c r="AB1145" s="18">
        <v>8.1788999999999994E-3</v>
      </c>
      <c r="AC1145" s="18">
        <v>3.4861549999999998E-2</v>
      </c>
    </row>
    <row r="1146" spans="26:29" x14ac:dyDescent="0.25">
      <c r="Z1146">
        <v>0</v>
      </c>
      <c r="AB1146" s="18"/>
      <c r="AC1146" s="18"/>
    </row>
    <row r="1147" spans="26:29" x14ac:dyDescent="0.25">
      <c r="Z1147">
        <v>179</v>
      </c>
      <c r="AA1147">
        <v>203</v>
      </c>
      <c r="AB1147" s="18">
        <v>3.7795200000000001E-2</v>
      </c>
      <c r="AC1147" s="18">
        <v>3.1927900000000002E-2</v>
      </c>
    </row>
    <row r="1148" spans="26:29" x14ac:dyDescent="0.25">
      <c r="Z1148">
        <v>0</v>
      </c>
      <c r="AB1148" s="18"/>
      <c r="AC1148" s="18"/>
    </row>
    <row r="1149" spans="26:29" x14ac:dyDescent="0.25">
      <c r="Z1149">
        <v>180</v>
      </c>
      <c r="AA1149">
        <v>181</v>
      </c>
      <c r="AB1149" s="18">
        <v>3.1927900000000002E-2</v>
      </c>
      <c r="AC1149" s="18">
        <v>3.1927900000000002E-2</v>
      </c>
    </row>
    <row r="1150" spans="26:29" x14ac:dyDescent="0.25">
      <c r="Z1150">
        <v>0</v>
      </c>
      <c r="AB1150" s="18"/>
      <c r="AC1150" s="18"/>
    </row>
    <row r="1151" spans="26:29" x14ac:dyDescent="0.25">
      <c r="Z1151">
        <v>180</v>
      </c>
      <c r="AA1151">
        <v>204</v>
      </c>
      <c r="AB1151" s="18">
        <v>3.1927900000000002E-2</v>
      </c>
      <c r="AC1151" s="18">
        <v>3.1927900000000002E-2</v>
      </c>
    </row>
    <row r="1152" spans="26:29" x14ac:dyDescent="0.25">
      <c r="Z1152">
        <v>0</v>
      </c>
      <c r="AB1152" s="18"/>
      <c r="AC1152" s="18"/>
    </row>
    <row r="1153" spans="26:29" x14ac:dyDescent="0.25">
      <c r="Z1153">
        <v>181</v>
      </c>
      <c r="AA1153">
        <v>182</v>
      </c>
      <c r="AB1153" s="18">
        <v>8.1788999999999994E-3</v>
      </c>
      <c r="AC1153" s="18">
        <v>3.4861549999999998E-2</v>
      </c>
    </row>
    <row r="1154" spans="26:29" x14ac:dyDescent="0.25">
      <c r="Z1154">
        <v>0</v>
      </c>
      <c r="AB1154" s="18"/>
      <c r="AC1154" s="18"/>
    </row>
    <row r="1155" spans="26:29" x14ac:dyDescent="0.25">
      <c r="Z1155">
        <v>181</v>
      </c>
      <c r="AA1155">
        <v>205</v>
      </c>
      <c r="AB1155" s="18">
        <v>3.1927900000000002E-2</v>
      </c>
      <c r="AC1155" s="18">
        <v>3.1927900000000002E-2</v>
      </c>
    </row>
    <row r="1156" spans="26:29" x14ac:dyDescent="0.25">
      <c r="Z1156">
        <v>0</v>
      </c>
      <c r="AB1156" s="18"/>
      <c r="AC1156" s="18"/>
    </row>
    <row r="1157" spans="26:29" x14ac:dyDescent="0.25">
      <c r="Z1157">
        <v>182</v>
      </c>
      <c r="AA1157">
        <v>183</v>
      </c>
      <c r="AB1157" s="18">
        <v>8.1788999999999994E-3</v>
      </c>
      <c r="AC1157" s="18">
        <v>3.7795200000000001E-2</v>
      </c>
    </row>
    <row r="1158" spans="26:29" x14ac:dyDescent="0.25">
      <c r="Z1158">
        <v>0</v>
      </c>
      <c r="AB1158" s="18"/>
      <c r="AC1158" s="18"/>
    </row>
    <row r="1159" spans="26:29" x14ac:dyDescent="0.25">
      <c r="Z1159">
        <v>182</v>
      </c>
      <c r="AA1159">
        <v>206</v>
      </c>
      <c r="AB1159" s="18">
        <v>3.7795200000000001E-2</v>
      </c>
      <c r="AC1159" s="18">
        <v>3.1927900000000002E-2</v>
      </c>
    </row>
    <row r="1160" spans="26:29" x14ac:dyDescent="0.25">
      <c r="Z1160">
        <v>0</v>
      </c>
      <c r="AB1160" s="18"/>
      <c r="AC1160" s="18"/>
    </row>
    <row r="1161" spans="26:29" x14ac:dyDescent="0.25">
      <c r="Z1161">
        <v>183</v>
      </c>
      <c r="AA1161">
        <v>184</v>
      </c>
      <c r="AB1161" s="18">
        <v>8.1788999999999994E-3</v>
      </c>
      <c r="AC1161" s="18">
        <v>3.4861549999999998E-2</v>
      </c>
    </row>
    <row r="1162" spans="26:29" x14ac:dyDescent="0.25">
      <c r="Z1162">
        <v>0</v>
      </c>
      <c r="AB1162" s="18"/>
      <c r="AC1162" s="18"/>
    </row>
    <row r="1163" spans="26:29" x14ac:dyDescent="0.25">
      <c r="Z1163">
        <v>183</v>
      </c>
      <c r="AA1163">
        <v>207</v>
      </c>
      <c r="AB1163" s="18">
        <v>3.7795200000000001E-2</v>
      </c>
      <c r="AC1163" s="18">
        <v>3.1927900000000002E-2</v>
      </c>
    </row>
    <row r="1164" spans="26:29" x14ac:dyDescent="0.25">
      <c r="Z1164">
        <v>0</v>
      </c>
      <c r="AB1164" s="18"/>
      <c r="AC1164" s="18"/>
    </row>
    <row r="1165" spans="26:29" x14ac:dyDescent="0.25">
      <c r="Z1165">
        <v>184</v>
      </c>
      <c r="AA1165">
        <v>185</v>
      </c>
      <c r="AB1165" s="18">
        <v>3.1927900000000002E-2</v>
      </c>
      <c r="AC1165" s="18">
        <v>3.1927900000000002E-2</v>
      </c>
    </row>
    <row r="1166" spans="26:29" x14ac:dyDescent="0.25">
      <c r="Z1166">
        <v>0</v>
      </c>
      <c r="AB1166" s="18"/>
      <c r="AC1166" s="18"/>
    </row>
    <row r="1167" spans="26:29" x14ac:dyDescent="0.25">
      <c r="Z1167">
        <v>184</v>
      </c>
      <c r="AA1167">
        <v>208</v>
      </c>
      <c r="AB1167" s="18">
        <v>3.1927900000000002E-2</v>
      </c>
      <c r="AC1167" s="18">
        <v>3.1927900000000002E-2</v>
      </c>
    </row>
    <row r="1168" spans="26:29" x14ac:dyDescent="0.25">
      <c r="Z1168">
        <v>0</v>
      </c>
      <c r="AB1168" s="18"/>
      <c r="AC1168" s="18"/>
    </row>
    <row r="1169" spans="26:29" x14ac:dyDescent="0.25">
      <c r="Z1169">
        <v>185</v>
      </c>
      <c r="AA1169">
        <v>186</v>
      </c>
      <c r="AB1169" s="18">
        <v>8.1788999999999994E-3</v>
      </c>
      <c r="AC1169" s="18">
        <v>3.4861549999999998E-2</v>
      </c>
    </row>
    <row r="1170" spans="26:29" x14ac:dyDescent="0.25">
      <c r="Z1170">
        <v>0</v>
      </c>
      <c r="AB1170" s="18"/>
      <c r="AC1170" s="18"/>
    </row>
    <row r="1171" spans="26:29" x14ac:dyDescent="0.25">
      <c r="Z1171">
        <v>185</v>
      </c>
      <c r="AA1171">
        <v>209</v>
      </c>
      <c r="AB1171" s="18">
        <v>3.1927900000000002E-2</v>
      </c>
      <c r="AC1171" s="18">
        <v>3.1927900000000002E-2</v>
      </c>
    </row>
    <row r="1172" spans="26:29" x14ac:dyDescent="0.25">
      <c r="Z1172">
        <v>0</v>
      </c>
      <c r="AB1172" s="18"/>
      <c r="AC1172" s="18"/>
    </row>
    <row r="1173" spans="26:29" x14ac:dyDescent="0.25">
      <c r="Z1173">
        <v>186</v>
      </c>
      <c r="AA1173">
        <v>187</v>
      </c>
      <c r="AB1173" s="18">
        <v>8.1788999999999994E-3</v>
      </c>
      <c r="AC1173" s="18">
        <v>3.7795200000000001E-2</v>
      </c>
    </row>
    <row r="1174" spans="26:29" x14ac:dyDescent="0.25">
      <c r="Z1174">
        <v>0</v>
      </c>
      <c r="AB1174" s="18"/>
      <c r="AC1174" s="18"/>
    </row>
    <row r="1175" spans="26:29" x14ac:dyDescent="0.25">
      <c r="Z1175">
        <v>186</v>
      </c>
      <c r="AA1175">
        <v>210</v>
      </c>
      <c r="AB1175" s="18">
        <v>3.7795200000000001E-2</v>
      </c>
      <c r="AC1175" s="18">
        <v>3.1927900000000002E-2</v>
      </c>
    </row>
    <row r="1176" spans="26:29" x14ac:dyDescent="0.25">
      <c r="Z1176">
        <v>0</v>
      </c>
      <c r="AB1176" s="18"/>
      <c r="AC1176" s="18"/>
    </row>
    <row r="1177" spans="26:29" x14ac:dyDescent="0.25">
      <c r="Z1177">
        <v>187</v>
      </c>
      <c r="AA1177">
        <v>188</v>
      </c>
      <c r="AB1177" s="18">
        <v>8.1788999999999994E-3</v>
      </c>
      <c r="AC1177" s="18">
        <v>3.4861549999999998E-2</v>
      </c>
    </row>
    <row r="1178" spans="26:29" x14ac:dyDescent="0.25">
      <c r="Z1178">
        <v>0</v>
      </c>
      <c r="AB1178" s="18"/>
      <c r="AC1178" s="18"/>
    </row>
    <row r="1179" spans="26:29" x14ac:dyDescent="0.25">
      <c r="Z1179">
        <v>187</v>
      </c>
      <c r="AA1179">
        <v>211</v>
      </c>
      <c r="AB1179" s="18">
        <v>3.7795200000000001E-2</v>
      </c>
      <c r="AC1179" s="18">
        <v>3.1927900000000002E-2</v>
      </c>
    </row>
    <row r="1180" spans="26:29" x14ac:dyDescent="0.25">
      <c r="Z1180">
        <v>0</v>
      </c>
      <c r="AB1180" s="18"/>
      <c r="AC1180" s="18"/>
    </row>
    <row r="1181" spans="26:29" x14ac:dyDescent="0.25">
      <c r="Z1181">
        <v>188</v>
      </c>
      <c r="AA1181">
        <v>189</v>
      </c>
      <c r="AB1181" s="18">
        <v>3.1927900000000002E-2</v>
      </c>
      <c r="AC1181" s="18">
        <v>3.1927900000000002E-2</v>
      </c>
    </row>
    <row r="1182" spans="26:29" x14ac:dyDescent="0.25">
      <c r="Z1182">
        <v>0</v>
      </c>
      <c r="AB1182" s="18"/>
      <c r="AC1182" s="18"/>
    </row>
    <row r="1183" spans="26:29" x14ac:dyDescent="0.25">
      <c r="Z1183">
        <v>188</v>
      </c>
      <c r="AA1183">
        <v>212</v>
      </c>
      <c r="AB1183" s="18">
        <v>3.1927900000000002E-2</v>
      </c>
      <c r="AC1183" s="18">
        <v>3.1927900000000002E-2</v>
      </c>
    </row>
    <row r="1184" spans="26:29" x14ac:dyDescent="0.25">
      <c r="Z1184">
        <v>0</v>
      </c>
      <c r="AB1184" s="18"/>
      <c r="AC1184" s="18"/>
    </row>
    <row r="1185" spans="26:29" x14ac:dyDescent="0.25">
      <c r="Z1185">
        <v>189</v>
      </c>
      <c r="AA1185">
        <v>190</v>
      </c>
      <c r="AB1185" s="18">
        <v>8.1788999999999994E-3</v>
      </c>
      <c r="AC1185" s="18">
        <v>3.4861549999999998E-2</v>
      </c>
    </row>
    <row r="1186" spans="26:29" x14ac:dyDescent="0.25">
      <c r="Z1186">
        <v>0</v>
      </c>
      <c r="AB1186" s="18"/>
      <c r="AC1186" s="18"/>
    </row>
    <row r="1187" spans="26:29" x14ac:dyDescent="0.25">
      <c r="Z1187">
        <v>189</v>
      </c>
      <c r="AA1187">
        <v>213</v>
      </c>
      <c r="AB1187" s="18">
        <v>3.1927900000000002E-2</v>
      </c>
      <c r="AC1187" s="18">
        <v>3.1927900000000002E-2</v>
      </c>
    </row>
    <row r="1188" spans="26:29" x14ac:dyDescent="0.25">
      <c r="Z1188">
        <v>0</v>
      </c>
      <c r="AB1188" s="18"/>
      <c r="AC1188" s="18"/>
    </row>
    <row r="1189" spans="26:29" x14ac:dyDescent="0.25">
      <c r="Z1189">
        <v>190</v>
      </c>
      <c r="AA1189">
        <v>191</v>
      </c>
      <c r="AB1189" s="18">
        <v>8.1788999999999994E-3</v>
      </c>
      <c r="AC1189" s="18">
        <v>3.7795200000000001E-2</v>
      </c>
    </row>
    <row r="1190" spans="26:29" x14ac:dyDescent="0.25">
      <c r="Z1190">
        <v>0</v>
      </c>
      <c r="AB1190" s="18"/>
      <c r="AC1190" s="18"/>
    </row>
    <row r="1191" spans="26:29" x14ac:dyDescent="0.25">
      <c r="Z1191">
        <v>190</v>
      </c>
      <c r="AA1191">
        <v>214</v>
      </c>
      <c r="AB1191" s="18">
        <v>3.7795200000000001E-2</v>
      </c>
      <c r="AC1191" s="18">
        <v>3.1927900000000002E-2</v>
      </c>
    </row>
    <row r="1192" spans="26:29" x14ac:dyDescent="0.25">
      <c r="Z1192">
        <v>0</v>
      </c>
      <c r="AB1192" s="18"/>
      <c r="AC1192" s="18"/>
    </row>
    <row r="1193" spans="26:29" x14ac:dyDescent="0.25">
      <c r="Z1193">
        <v>191</v>
      </c>
      <c r="AA1193">
        <v>192</v>
      </c>
      <c r="AB1193" s="18">
        <v>8.1788999999999994E-3</v>
      </c>
      <c r="AC1193" s="18">
        <v>3.4861549999999998E-2</v>
      </c>
    </row>
    <row r="1194" spans="26:29" x14ac:dyDescent="0.25">
      <c r="Z1194">
        <v>0</v>
      </c>
      <c r="AB1194" s="18"/>
      <c r="AC1194" s="18"/>
    </row>
    <row r="1195" spans="26:29" x14ac:dyDescent="0.25">
      <c r="Z1195">
        <v>191</v>
      </c>
      <c r="AA1195">
        <v>215</v>
      </c>
      <c r="AB1195" s="18">
        <v>3.7795200000000001E-2</v>
      </c>
      <c r="AC1195" s="18">
        <v>3.1927900000000002E-2</v>
      </c>
    </row>
    <row r="1196" spans="26:29" x14ac:dyDescent="0.25">
      <c r="Z1196">
        <v>0</v>
      </c>
      <c r="AB1196" s="18"/>
      <c r="AC1196" s="18"/>
    </row>
    <row r="1197" spans="26:29" x14ac:dyDescent="0.25">
      <c r="Z1197">
        <v>192</v>
      </c>
      <c r="AA1197">
        <v>216</v>
      </c>
      <c r="AB1197" s="18">
        <v>3.1927900000000002E-2</v>
      </c>
      <c r="AC1197" s="18">
        <v>3.1927900000000002E-2</v>
      </c>
    </row>
    <row r="1198" spans="26:29" x14ac:dyDescent="0.25">
      <c r="Z1198">
        <v>0</v>
      </c>
      <c r="AB1198" s="18"/>
      <c r="AC1198" s="18"/>
    </row>
    <row r="1199" spans="26:29" x14ac:dyDescent="0.25">
      <c r="Z1199">
        <v>193</v>
      </c>
      <c r="AA1199">
        <v>194</v>
      </c>
      <c r="AB1199" s="18">
        <v>8.1788999999999994E-3</v>
      </c>
      <c r="AC1199" s="18">
        <v>3.4861549999999998E-2</v>
      </c>
    </row>
    <row r="1200" spans="26:29" x14ac:dyDescent="0.25">
      <c r="Z1200">
        <v>0</v>
      </c>
      <c r="AB1200" s="18"/>
      <c r="AC1200" s="18"/>
    </row>
    <row r="1201" spans="26:29" x14ac:dyDescent="0.25">
      <c r="Z1201">
        <v>193</v>
      </c>
      <c r="AA1201">
        <v>217</v>
      </c>
      <c r="AB1201" s="18">
        <v>8.1788999999999994E-3</v>
      </c>
      <c r="AC1201" s="18">
        <v>3.4861549999999998E-2</v>
      </c>
    </row>
    <row r="1202" spans="26:29" x14ac:dyDescent="0.25">
      <c r="Z1202">
        <v>0</v>
      </c>
      <c r="AB1202" s="18"/>
      <c r="AC1202" s="18"/>
    </row>
    <row r="1203" spans="26:29" x14ac:dyDescent="0.25">
      <c r="Z1203">
        <v>194</v>
      </c>
      <c r="AA1203">
        <v>195</v>
      </c>
      <c r="AB1203" s="18">
        <v>8.1788999999999994E-3</v>
      </c>
      <c r="AC1203" s="18">
        <v>3.7795200000000001E-2</v>
      </c>
    </row>
    <row r="1204" spans="26:29" x14ac:dyDescent="0.25">
      <c r="Z1204">
        <v>0</v>
      </c>
      <c r="AB1204" s="18"/>
      <c r="AC1204" s="18"/>
    </row>
    <row r="1205" spans="26:29" x14ac:dyDescent="0.25">
      <c r="Z1205">
        <v>194</v>
      </c>
      <c r="AA1205">
        <v>218</v>
      </c>
      <c r="AB1205" s="18">
        <v>9.2963999999999998E-3</v>
      </c>
      <c r="AC1205" s="18">
        <v>3.4861549999999998E-2</v>
      </c>
    </row>
    <row r="1206" spans="26:29" x14ac:dyDescent="0.25">
      <c r="Z1206">
        <v>0</v>
      </c>
      <c r="AB1206" s="18"/>
      <c r="AC1206" s="18"/>
    </row>
    <row r="1207" spans="26:29" x14ac:dyDescent="0.25">
      <c r="Z1207">
        <v>195</v>
      </c>
      <c r="AA1207">
        <v>196</v>
      </c>
      <c r="AB1207" s="18">
        <v>8.1788999999999994E-3</v>
      </c>
      <c r="AC1207" s="18">
        <v>3.4861549999999998E-2</v>
      </c>
    </row>
    <row r="1208" spans="26:29" x14ac:dyDescent="0.25">
      <c r="Z1208">
        <v>0</v>
      </c>
      <c r="AB1208" s="18"/>
      <c r="AC1208" s="18"/>
    </row>
    <row r="1209" spans="26:29" x14ac:dyDescent="0.25">
      <c r="Z1209">
        <v>195</v>
      </c>
      <c r="AA1209">
        <v>219</v>
      </c>
      <c r="AB1209" s="18">
        <v>9.2963999999999998E-3</v>
      </c>
      <c r="AC1209" s="18">
        <v>3.4861549999999998E-2</v>
      </c>
    </row>
    <row r="1210" spans="26:29" x14ac:dyDescent="0.25">
      <c r="Z1210">
        <v>0</v>
      </c>
      <c r="AB1210" s="18"/>
      <c r="AC1210" s="18"/>
    </row>
    <row r="1211" spans="26:29" x14ac:dyDescent="0.25">
      <c r="Z1211">
        <v>196</v>
      </c>
      <c r="AA1211">
        <v>197</v>
      </c>
      <c r="AB1211" s="18">
        <v>3.1927900000000002E-2</v>
      </c>
      <c r="AC1211" s="18">
        <v>3.1927900000000002E-2</v>
      </c>
    </row>
    <row r="1212" spans="26:29" x14ac:dyDescent="0.25">
      <c r="Z1212">
        <v>0</v>
      </c>
      <c r="AB1212" s="18"/>
      <c r="AC1212" s="18"/>
    </row>
    <row r="1213" spans="26:29" x14ac:dyDescent="0.25">
      <c r="Z1213">
        <v>196</v>
      </c>
      <c r="AA1213">
        <v>220</v>
      </c>
      <c r="AB1213" s="18">
        <v>8.1788999999999994E-3</v>
      </c>
      <c r="AC1213" s="18">
        <v>3.4861549999999998E-2</v>
      </c>
    </row>
    <row r="1214" spans="26:29" x14ac:dyDescent="0.25">
      <c r="Z1214">
        <v>0</v>
      </c>
      <c r="AB1214" s="18"/>
      <c r="AC1214" s="18"/>
    </row>
    <row r="1215" spans="26:29" x14ac:dyDescent="0.25">
      <c r="Z1215">
        <v>197</v>
      </c>
      <c r="AA1215">
        <v>198</v>
      </c>
      <c r="AB1215" s="18">
        <v>8.1788999999999994E-3</v>
      </c>
      <c r="AC1215" s="18">
        <v>3.4861549999999998E-2</v>
      </c>
    </row>
    <row r="1216" spans="26:29" x14ac:dyDescent="0.25">
      <c r="Z1216">
        <v>0</v>
      </c>
      <c r="AB1216" s="18"/>
      <c r="AC1216" s="18"/>
    </row>
    <row r="1217" spans="26:29" x14ac:dyDescent="0.25">
      <c r="Z1217">
        <v>197</v>
      </c>
      <c r="AA1217">
        <v>221</v>
      </c>
      <c r="AB1217" s="18">
        <v>8.1788999999999994E-3</v>
      </c>
      <c r="AC1217" s="18">
        <v>3.4861549999999998E-2</v>
      </c>
    </row>
    <row r="1218" spans="26:29" x14ac:dyDescent="0.25">
      <c r="Z1218">
        <v>0</v>
      </c>
      <c r="AB1218" s="18"/>
      <c r="AC1218" s="18"/>
    </row>
    <row r="1219" spans="26:29" x14ac:dyDescent="0.25">
      <c r="Z1219">
        <v>198</v>
      </c>
      <c r="AA1219">
        <v>199</v>
      </c>
      <c r="AB1219" s="18">
        <v>8.1788999999999994E-3</v>
      </c>
      <c r="AC1219" s="18">
        <v>3.7795200000000001E-2</v>
      </c>
    </row>
    <row r="1220" spans="26:29" x14ac:dyDescent="0.25">
      <c r="Z1220">
        <v>0</v>
      </c>
      <c r="AB1220" s="18"/>
      <c r="AC1220" s="18"/>
    </row>
    <row r="1221" spans="26:29" x14ac:dyDescent="0.25">
      <c r="Z1221">
        <v>198</v>
      </c>
      <c r="AA1221">
        <v>222</v>
      </c>
      <c r="AB1221" s="18">
        <v>9.2963999999999998E-3</v>
      </c>
      <c r="AC1221" s="18">
        <v>3.4861549999999998E-2</v>
      </c>
    </row>
    <row r="1222" spans="26:29" x14ac:dyDescent="0.25">
      <c r="Z1222">
        <v>0</v>
      </c>
      <c r="AB1222" s="18"/>
      <c r="AC1222" s="18"/>
    </row>
    <row r="1223" spans="26:29" x14ac:dyDescent="0.25">
      <c r="Z1223">
        <v>199</v>
      </c>
      <c r="AA1223">
        <v>200</v>
      </c>
      <c r="AB1223" s="18">
        <v>8.1788999999999994E-3</v>
      </c>
      <c r="AC1223" s="18">
        <v>3.4861549999999998E-2</v>
      </c>
    </row>
    <row r="1224" spans="26:29" x14ac:dyDescent="0.25">
      <c r="Z1224">
        <v>0</v>
      </c>
      <c r="AB1224" s="18"/>
      <c r="AC1224" s="18"/>
    </row>
    <row r="1225" spans="26:29" x14ac:dyDescent="0.25">
      <c r="Z1225">
        <v>199</v>
      </c>
      <c r="AA1225">
        <v>223</v>
      </c>
      <c r="AB1225" s="18">
        <v>9.2963999999999998E-3</v>
      </c>
      <c r="AC1225" s="18">
        <v>3.4861549999999998E-2</v>
      </c>
    </row>
    <row r="1226" spans="26:29" x14ac:dyDescent="0.25">
      <c r="Z1226">
        <v>0</v>
      </c>
      <c r="AB1226" s="18"/>
      <c r="AC1226" s="18"/>
    </row>
    <row r="1227" spans="26:29" x14ac:dyDescent="0.25">
      <c r="Z1227">
        <v>200</v>
      </c>
      <c r="AA1227">
        <v>201</v>
      </c>
      <c r="AB1227" s="18">
        <v>3.1927900000000002E-2</v>
      </c>
      <c r="AC1227" s="18">
        <v>3.1927900000000002E-2</v>
      </c>
    </row>
    <row r="1228" spans="26:29" x14ac:dyDescent="0.25">
      <c r="Z1228">
        <v>0</v>
      </c>
      <c r="AB1228" s="18"/>
      <c r="AC1228" s="18"/>
    </row>
    <row r="1229" spans="26:29" x14ac:dyDescent="0.25">
      <c r="Z1229">
        <v>200</v>
      </c>
      <c r="AA1229">
        <v>224</v>
      </c>
      <c r="AB1229" s="18">
        <v>8.1788999999999994E-3</v>
      </c>
      <c r="AC1229" s="18">
        <v>3.4861549999999998E-2</v>
      </c>
    </row>
    <row r="1230" spans="26:29" x14ac:dyDescent="0.25">
      <c r="Z1230">
        <v>0</v>
      </c>
      <c r="AB1230" s="18"/>
      <c r="AC1230" s="18"/>
    </row>
    <row r="1231" spans="26:29" x14ac:dyDescent="0.25">
      <c r="Z1231">
        <v>201</v>
      </c>
      <c r="AA1231">
        <v>202</v>
      </c>
      <c r="AB1231" s="18">
        <v>8.1788999999999994E-3</v>
      </c>
      <c r="AC1231" s="18">
        <v>3.4861549999999998E-2</v>
      </c>
    </row>
    <row r="1232" spans="26:29" x14ac:dyDescent="0.25">
      <c r="Z1232">
        <v>0</v>
      </c>
      <c r="AB1232" s="18"/>
      <c r="AC1232" s="18"/>
    </row>
    <row r="1233" spans="26:29" x14ac:dyDescent="0.25">
      <c r="Z1233">
        <v>201</v>
      </c>
      <c r="AA1233">
        <v>225</v>
      </c>
      <c r="AB1233" s="18">
        <v>8.1788999999999994E-3</v>
      </c>
      <c r="AC1233" s="18">
        <v>3.4861549999999998E-2</v>
      </c>
    </row>
    <row r="1234" spans="26:29" x14ac:dyDescent="0.25">
      <c r="Z1234">
        <v>0</v>
      </c>
      <c r="AB1234" s="18"/>
      <c r="AC1234" s="18"/>
    </row>
    <row r="1235" spans="26:29" x14ac:dyDescent="0.25">
      <c r="Z1235">
        <v>202</v>
      </c>
      <c r="AA1235">
        <v>203</v>
      </c>
      <c r="AB1235" s="18">
        <v>8.1788999999999994E-3</v>
      </c>
      <c r="AC1235" s="18">
        <v>3.7795200000000001E-2</v>
      </c>
    </row>
    <row r="1236" spans="26:29" x14ac:dyDescent="0.25">
      <c r="Z1236">
        <v>0</v>
      </c>
      <c r="AB1236" s="18"/>
      <c r="AC1236" s="18"/>
    </row>
    <row r="1237" spans="26:29" x14ac:dyDescent="0.25">
      <c r="Z1237">
        <v>202</v>
      </c>
      <c r="AA1237">
        <v>226</v>
      </c>
      <c r="AB1237" s="18">
        <v>9.2963999999999998E-3</v>
      </c>
      <c r="AC1237" s="18">
        <v>3.4861549999999998E-2</v>
      </c>
    </row>
    <row r="1238" spans="26:29" x14ac:dyDescent="0.25">
      <c r="Z1238">
        <v>0</v>
      </c>
      <c r="AB1238" s="18"/>
      <c r="AC1238" s="18"/>
    </row>
    <row r="1239" spans="26:29" x14ac:dyDescent="0.25">
      <c r="Z1239">
        <v>203</v>
      </c>
      <c r="AA1239">
        <v>204</v>
      </c>
      <c r="AB1239" s="18">
        <v>8.1788999999999994E-3</v>
      </c>
      <c r="AC1239" s="18">
        <v>3.4861549999999998E-2</v>
      </c>
    </row>
    <row r="1240" spans="26:29" x14ac:dyDescent="0.25">
      <c r="Z1240">
        <v>0</v>
      </c>
      <c r="AB1240" s="18"/>
      <c r="AC1240" s="18"/>
    </row>
    <row r="1241" spans="26:29" x14ac:dyDescent="0.25">
      <c r="Z1241">
        <v>203</v>
      </c>
      <c r="AA1241">
        <v>227</v>
      </c>
      <c r="AB1241" s="18">
        <v>9.2963999999999998E-3</v>
      </c>
      <c r="AC1241" s="18">
        <v>3.4861549999999998E-2</v>
      </c>
    </row>
    <row r="1242" spans="26:29" x14ac:dyDescent="0.25">
      <c r="Z1242">
        <v>0</v>
      </c>
      <c r="AB1242" s="18"/>
      <c r="AC1242" s="18"/>
    </row>
    <row r="1243" spans="26:29" x14ac:dyDescent="0.25">
      <c r="Z1243">
        <v>204</v>
      </c>
      <c r="AA1243">
        <v>205</v>
      </c>
      <c r="AB1243" s="18">
        <v>3.1927900000000002E-2</v>
      </c>
      <c r="AC1243" s="18">
        <v>3.1927900000000002E-2</v>
      </c>
    </row>
    <row r="1244" spans="26:29" x14ac:dyDescent="0.25">
      <c r="Z1244">
        <v>0</v>
      </c>
      <c r="AB1244" s="18"/>
      <c r="AC1244" s="18"/>
    </row>
    <row r="1245" spans="26:29" x14ac:dyDescent="0.25">
      <c r="Z1245">
        <v>204</v>
      </c>
      <c r="AA1245">
        <v>228</v>
      </c>
      <c r="AB1245" s="18">
        <v>8.1788999999999994E-3</v>
      </c>
      <c r="AC1245" s="18">
        <v>3.4861549999999998E-2</v>
      </c>
    </row>
    <row r="1246" spans="26:29" x14ac:dyDescent="0.25">
      <c r="Z1246">
        <v>0</v>
      </c>
      <c r="AB1246" s="18"/>
      <c r="AC1246" s="18"/>
    </row>
    <row r="1247" spans="26:29" x14ac:dyDescent="0.25">
      <c r="Z1247">
        <v>205</v>
      </c>
      <c r="AA1247">
        <v>206</v>
      </c>
      <c r="AB1247" s="18">
        <v>8.1788999999999994E-3</v>
      </c>
      <c r="AC1247" s="18">
        <v>3.4861549999999998E-2</v>
      </c>
    </row>
    <row r="1248" spans="26:29" x14ac:dyDescent="0.25">
      <c r="Z1248">
        <v>0</v>
      </c>
      <c r="AB1248" s="18"/>
      <c r="AC1248" s="18"/>
    </row>
    <row r="1249" spans="26:29" x14ac:dyDescent="0.25">
      <c r="Z1249">
        <v>205</v>
      </c>
      <c r="AA1249">
        <v>229</v>
      </c>
      <c r="AB1249" s="18">
        <v>8.1788999999999994E-3</v>
      </c>
      <c r="AC1249" s="18">
        <v>3.4861549999999998E-2</v>
      </c>
    </row>
    <row r="1250" spans="26:29" x14ac:dyDescent="0.25">
      <c r="Z1250">
        <v>0</v>
      </c>
      <c r="AB1250" s="18"/>
      <c r="AC1250" s="18"/>
    </row>
    <row r="1251" spans="26:29" x14ac:dyDescent="0.25">
      <c r="Z1251">
        <v>206</v>
      </c>
      <c r="AA1251">
        <v>207</v>
      </c>
      <c r="AB1251" s="18">
        <v>8.1788999999999994E-3</v>
      </c>
      <c r="AC1251" s="18">
        <v>3.7795200000000001E-2</v>
      </c>
    </row>
    <row r="1252" spans="26:29" x14ac:dyDescent="0.25">
      <c r="Z1252">
        <v>0</v>
      </c>
      <c r="AB1252" s="18"/>
      <c r="AC1252" s="18"/>
    </row>
    <row r="1253" spans="26:29" x14ac:dyDescent="0.25">
      <c r="Z1253">
        <v>206</v>
      </c>
      <c r="AA1253">
        <v>230</v>
      </c>
      <c r="AB1253" s="18">
        <v>9.2963999999999998E-3</v>
      </c>
      <c r="AC1253" s="18">
        <v>3.4861549999999998E-2</v>
      </c>
    </row>
    <row r="1254" spans="26:29" x14ac:dyDescent="0.25">
      <c r="Z1254">
        <v>0</v>
      </c>
      <c r="AB1254" s="18"/>
      <c r="AC1254" s="18"/>
    </row>
    <row r="1255" spans="26:29" x14ac:dyDescent="0.25">
      <c r="Z1255">
        <v>207</v>
      </c>
      <c r="AA1255">
        <v>208</v>
      </c>
      <c r="AB1255" s="18">
        <v>8.1788999999999994E-3</v>
      </c>
      <c r="AC1255" s="18">
        <v>3.4861549999999998E-2</v>
      </c>
    </row>
    <row r="1256" spans="26:29" x14ac:dyDescent="0.25">
      <c r="Z1256">
        <v>0</v>
      </c>
      <c r="AB1256" s="18"/>
      <c r="AC1256" s="18"/>
    </row>
    <row r="1257" spans="26:29" x14ac:dyDescent="0.25">
      <c r="Z1257">
        <v>207</v>
      </c>
      <c r="AA1257">
        <v>231</v>
      </c>
      <c r="AB1257" s="18">
        <v>9.2963999999999998E-3</v>
      </c>
      <c r="AC1257" s="18">
        <v>3.4861549999999998E-2</v>
      </c>
    </row>
    <row r="1258" spans="26:29" x14ac:dyDescent="0.25">
      <c r="Z1258">
        <v>0</v>
      </c>
      <c r="AB1258" s="18"/>
      <c r="AC1258" s="18"/>
    </row>
    <row r="1259" spans="26:29" x14ac:dyDescent="0.25">
      <c r="Z1259">
        <v>208</v>
      </c>
      <c r="AA1259">
        <v>209</v>
      </c>
      <c r="AB1259" s="18">
        <v>3.1927900000000002E-2</v>
      </c>
      <c r="AC1259" s="18">
        <v>3.1927900000000002E-2</v>
      </c>
    </row>
    <row r="1260" spans="26:29" x14ac:dyDescent="0.25">
      <c r="Z1260">
        <v>0</v>
      </c>
      <c r="AB1260" s="18"/>
      <c r="AC1260" s="18"/>
    </row>
    <row r="1261" spans="26:29" x14ac:dyDescent="0.25">
      <c r="Z1261">
        <v>208</v>
      </c>
      <c r="AA1261">
        <v>232</v>
      </c>
      <c r="AB1261" s="18">
        <v>8.1788999999999994E-3</v>
      </c>
      <c r="AC1261" s="18">
        <v>3.4861549999999998E-2</v>
      </c>
    </row>
    <row r="1262" spans="26:29" x14ac:dyDescent="0.25">
      <c r="Z1262">
        <v>0</v>
      </c>
      <c r="AB1262" s="18"/>
      <c r="AC1262" s="18"/>
    </row>
    <row r="1263" spans="26:29" x14ac:dyDescent="0.25">
      <c r="Z1263">
        <v>209</v>
      </c>
      <c r="AA1263">
        <v>210</v>
      </c>
      <c r="AB1263" s="18">
        <v>8.1788999999999994E-3</v>
      </c>
      <c r="AC1263" s="18">
        <v>3.4861549999999998E-2</v>
      </c>
    </row>
    <row r="1264" spans="26:29" x14ac:dyDescent="0.25">
      <c r="Z1264">
        <v>0</v>
      </c>
      <c r="AB1264" s="18"/>
      <c r="AC1264" s="18"/>
    </row>
    <row r="1265" spans="26:29" x14ac:dyDescent="0.25">
      <c r="Z1265">
        <v>209</v>
      </c>
      <c r="AA1265">
        <v>233</v>
      </c>
      <c r="AB1265" s="18">
        <v>8.1788999999999994E-3</v>
      </c>
      <c r="AC1265" s="18">
        <v>3.4861549999999998E-2</v>
      </c>
    </row>
    <row r="1266" spans="26:29" x14ac:dyDescent="0.25">
      <c r="Z1266">
        <v>0</v>
      </c>
      <c r="AB1266" s="18"/>
      <c r="AC1266" s="18"/>
    </row>
    <row r="1267" spans="26:29" x14ac:dyDescent="0.25">
      <c r="Z1267">
        <v>210</v>
      </c>
      <c r="AA1267">
        <v>211</v>
      </c>
      <c r="AB1267" s="18">
        <v>8.1788999999999994E-3</v>
      </c>
      <c r="AC1267" s="18">
        <v>3.7795200000000001E-2</v>
      </c>
    </row>
    <row r="1268" spans="26:29" x14ac:dyDescent="0.25">
      <c r="Z1268">
        <v>0</v>
      </c>
      <c r="AB1268" s="18"/>
      <c r="AC1268" s="18"/>
    </row>
    <row r="1269" spans="26:29" x14ac:dyDescent="0.25">
      <c r="Z1269">
        <v>210</v>
      </c>
      <c r="AA1269">
        <v>234</v>
      </c>
      <c r="AB1269" s="18">
        <v>9.2963999999999998E-3</v>
      </c>
      <c r="AC1269" s="18">
        <v>3.4861549999999998E-2</v>
      </c>
    </row>
    <row r="1270" spans="26:29" x14ac:dyDescent="0.25">
      <c r="Z1270">
        <v>0</v>
      </c>
      <c r="AB1270" s="18"/>
      <c r="AC1270" s="18"/>
    </row>
    <row r="1271" spans="26:29" x14ac:dyDescent="0.25">
      <c r="Z1271">
        <v>211</v>
      </c>
      <c r="AA1271">
        <v>212</v>
      </c>
      <c r="AB1271" s="18">
        <v>8.1788999999999994E-3</v>
      </c>
      <c r="AC1271" s="18">
        <v>3.4861549999999998E-2</v>
      </c>
    </row>
    <row r="1272" spans="26:29" x14ac:dyDescent="0.25">
      <c r="Z1272">
        <v>0</v>
      </c>
      <c r="AB1272" s="18"/>
      <c r="AC1272" s="18"/>
    </row>
    <row r="1273" spans="26:29" x14ac:dyDescent="0.25">
      <c r="Z1273">
        <v>211</v>
      </c>
      <c r="AA1273">
        <v>235</v>
      </c>
      <c r="AB1273" s="18">
        <v>9.2963999999999998E-3</v>
      </c>
      <c r="AC1273" s="18">
        <v>3.4861549999999998E-2</v>
      </c>
    </row>
    <row r="1274" spans="26:29" x14ac:dyDescent="0.25">
      <c r="Z1274">
        <v>0</v>
      </c>
      <c r="AB1274" s="18"/>
      <c r="AC1274" s="18"/>
    </row>
    <row r="1275" spans="26:29" x14ac:dyDescent="0.25">
      <c r="Z1275">
        <v>212</v>
      </c>
      <c r="AA1275">
        <v>213</v>
      </c>
      <c r="AB1275" s="18">
        <v>3.1927900000000002E-2</v>
      </c>
      <c r="AC1275" s="18">
        <v>3.1927900000000002E-2</v>
      </c>
    </row>
    <row r="1276" spans="26:29" x14ac:dyDescent="0.25">
      <c r="Z1276">
        <v>0</v>
      </c>
      <c r="AB1276" s="18"/>
      <c r="AC1276" s="18"/>
    </row>
    <row r="1277" spans="26:29" x14ac:dyDescent="0.25">
      <c r="Z1277">
        <v>212</v>
      </c>
      <c r="AA1277">
        <v>236</v>
      </c>
      <c r="AB1277" s="18">
        <v>8.1788999999999994E-3</v>
      </c>
      <c r="AC1277" s="18">
        <v>3.4861549999999998E-2</v>
      </c>
    </row>
    <row r="1278" spans="26:29" x14ac:dyDescent="0.25">
      <c r="Z1278">
        <v>0</v>
      </c>
      <c r="AB1278" s="18"/>
      <c r="AC1278" s="18"/>
    </row>
    <row r="1279" spans="26:29" x14ac:dyDescent="0.25">
      <c r="Z1279">
        <v>213</v>
      </c>
      <c r="AA1279">
        <v>214</v>
      </c>
      <c r="AB1279" s="18">
        <v>8.1788999999999994E-3</v>
      </c>
      <c r="AC1279" s="18">
        <v>3.4861549999999998E-2</v>
      </c>
    </row>
    <row r="1280" spans="26:29" x14ac:dyDescent="0.25">
      <c r="Z1280">
        <v>0</v>
      </c>
      <c r="AB1280" s="18"/>
      <c r="AC1280" s="18"/>
    </row>
    <row r="1281" spans="26:29" x14ac:dyDescent="0.25">
      <c r="Z1281">
        <v>213</v>
      </c>
      <c r="AA1281">
        <v>237</v>
      </c>
      <c r="AB1281" s="18">
        <v>8.1788999999999994E-3</v>
      </c>
      <c r="AC1281" s="18">
        <v>3.4861549999999998E-2</v>
      </c>
    </row>
    <row r="1282" spans="26:29" x14ac:dyDescent="0.25">
      <c r="Z1282">
        <v>0</v>
      </c>
      <c r="AB1282" s="18"/>
      <c r="AC1282" s="18"/>
    </row>
    <row r="1283" spans="26:29" x14ac:dyDescent="0.25">
      <c r="Z1283">
        <v>214</v>
      </c>
      <c r="AA1283">
        <v>215</v>
      </c>
      <c r="AB1283" s="18">
        <v>8.1788999999999994E-3</v>
      </c>
      <c r="AC1283" s="18">
        <v>3.7795200000000001E-2</v>
      </c>
    </row>
    <row r="1284" spans="26:29" x14ac:dyDescent="0.25">
      <c r="Z1284">
        <v>0</v>
      </c>
      <c r="AB1284" s="18"/>
      <c r="AC1284" s="18"/>
    </row>
    <row r="1285" spans="26:29" x14ac:dyDescent="0.25">
      <c r="Z1285">
        <v>214</v>
      </c>
      <c r="AA1285">
        <v>238</v>
      </c>
      <c r="AB1285" s="18">
        <v>9.2963999999999998E-3</v>
      </c>
      <c r="AC1285" s="18">
        <v>3.4861549999999998E-2</v>
      </c>
    </row>
    <row r="1286" spans="26:29" x14ac:dyDescent="0.25">
      <c r="Z1286">
        <v>0</v>
      </c>
      <c r="AB1286" s="18"/>
      <c r="AC1286" s="18"/>
    </row>
    <row r="1287" spans="26:29" x14ac:dyDescent="0.25">
      <c r="Z1287">
        <v>215</v>
      </c>
      <c r="AA1287">
        <v>216</v>
      </c>
      <c r="AB1287" s="18">
        <v>8.1788999999999994E-3</v>
      </c>
      <c r="AC1287" s="18">
        <v>3.4861549999999998E-2</v>
      </c>
    </row>
    <row r="1288" spans="26:29" x14ac:dyDescent="0.25">
      <c r="Z1288">
        <v>0</v>
      </c>
      <c r="AB1288" s="18"/>
      <c r="AC1288" s="18"/>
    </row>
    <row r="1289" spans="26:29" x14ac:dyDescent="0.25">
      <c r="Z1289">
        <v>215</v>
      </c>
      <c r="AA1289">
        <v>239</v>
      </c>
      <c r="AB1289" s="18">
        <v>9.2963999999999998E-3</v>
      </c>
      <c r="AC1289" s="18">
        <v>3.4861549999999998E-2</v>
      </c>
    </row>
    <row r="1290" spans="26:29" x14ac:dyDescent="0.25">
      <c r="Z1290">
        <v>0</v>
      </c>
      <c r="AB1290" s="18"/>
      <c r="AC1290" s="18"/>
    </row>
    <row r="1291" spans="26:29" x14ac:dyDescent="0.25">
      <c r="Z1291">
        <v>216</v>
      </c>
      <c r="AA1291">
        <v>240</v>
      </c>
      <c r="AB1291" s="18">
        <v>8.1788999999999994E-3</v>
      </c>
      <c r="AC1291" s="18">
        <v>3.4861549999999998E-2</v>
      </c>
    </row>
    <row r="1292" spans="26:29" x14ac:dyDescent="0.25">
      <c r="Z1292">
        <v>0</v>
      </c>
      <c r="AB1292" s="18"/>
      <c r="AC1292" s="18"/>
    </row>
    <row r="1293" spans="26:29" x14ac:dyDescent="0.25">
      <c r="Z1293">
        <v>217</v>
      </c>
      <c r="AA1293">
        <v>218</v>
      </c>
      <c r="AB1293" s="18">
        <v>9.2963999999999998E-3</v>
      </c>
      <c r="AC1293" s="18">
        <v>3.4861549999999998E-2</v>
      </c>
    </row>
    <row r="1294" spans="26:29" x14ac:dyDescent="0.25">
      <c r="Z1294">
        <v>0</v>
      </c>
      <c r="AB1294" s="18"/>
      <c r="AC1294" s="18"/>
    </row>
    <row r="1295" spans="26:29" x14ac:dyDescent="0.25">
      <c r="Z1295">
        <v>217</v>
      </c>
      <c r="AA1295">
        <v>241</v>
      </c>
      <c r="AB1295" s="18">
        <v>8.1788999999999994E-3</v>
      </c>
      <c r="AC1295" s="18">
        <v>3.7795200000000001E-2</v>
      </c>
    </row>
    <row r="1296" spans="26:29" x14ac:dyDescent="0.25">
      <c r="Z1296">
        <v>0</v>
      </c>
      <c r="AB1296" s="18"/>
      <c r="AC1296" s="18"/>
    </row>
    <row r="1297" spans="26:29" x14ac:dyDescent="0.25">
      <c r="Z1297">
        <v>218</v>
      </c>
      <c r="AA1297">
        <v>219</v>
      </c>
      <c r="AB1297" s="18">
        <v>9.2963999999999998E-3</v>
      </c>
      <c r="AC1297" s="18">
        <v>3.7795200000000001E-2</v>
      </c>
    </row>
    <row r="1298" spans="26:29" x14ac:dyDescent="0.25">
      <c r="Z1298">
        <v>0</v>
      </c>
      <c r="AB1298" s="18"/>
      <c r="AC1298" s="18"/>
    </row>
    <row r="1299" spans="26:29" x14ac:dyDescent="0.25">
      <c r="Z1299">
        <v>218</v>
      </c>
      <c r="AA1299">
        <v>242</v>
      </c>
      <c r="AB1299" s="18">
        <v>9.2963999999999998E-3</v>
      </c>
      <c r="AC1299" s="18">
        <v>3.7795200000000001E-2</v>
      </c>
    </row>
    <row r="1300" spans="26:29" x14ac:dyDescent="0.25">
      <c r="Z1300">
        <v>0</v>
      </c>
      <c r="AB1300" s="18"/>
      <c r="AC1300" s="18"/>
    </row>
    <row r="1301" spans="26:29" x14ac:dyDescent="0.25">
      <c r="Z1301">
        <v>219</v>
      </c>
      <c r="AA1301">
        <v>220</v>
      </c>
      <c r="AB1301" s="18">
        <v>9.2963999999999998E-3</v>
      </c>
      <c r="AC1301" s="18">
        <v>3.4861549999999998E-2</v>
      </c>
    </row>
    <row r="1302" spans="26:29" x14ac:dyDescent="0.25">
      <c r="Z1302">
        <v>0</v>
      </c>
      <c r="AB1302" s="18"/>
      <c r="AC1302" s="18"/>
    </row>
    <row r="1303" spans="26:29" x14ac:dyDescent="0.25">
      <c r="Z1303">
        <v>219</v>
      </c>
      <c r="AA1303">
        <v>243</v>
      </c>
      <c r="AB1303" s="18">
        <v>9.2963999999999998E-3</v>
      </c>
      <c r="AC1303" s="18">
        <v>3.7795200000000001E-2</v>
      </c>
    </row>
    <row r="1304" spans="26:29" x14ac:dyDescent="0.25">
      <c r="Z1304">
        <v>0</v>
      </c>
      <c r="AB1304" s="18"/>
      <c r="AC1304" s="18"/>
    </row>
    <row r="1305" spans="26:29" x14ac:dyDescent="0.25">
      <c r="Z1305">
        <v>220</v>
      </c>
      <c r="AA1305">
        <v>221</v>
      </c>
      <c r="AB1305" s="18">
        <v>3.7795200000000001E-2</v>
      </c>
      <c r="AC1305" s="18">
        <v>3.1927900000000002E-2</v>
      </c>
    </row>
    <row r="1306" spans="26:29" x14ac:dyDescent="0.25">
      <c r="Z1306">
        <v>0</v>
      </c>
      <c r="AB1306" s="18"/>
      <c r="AC1306" s="18"/>
    </row>
    <row r="1307" spans="26:29" x14ac:dyDescent="0.25">
      <c r="Z1307">
        <v>220</v>
      </c>
      <c r="AA1307">
        <v>244</v>
      </c>
      <c r="AB1307" s="18">
        <v>8.1788999999999994E-3</v>
      </c>
      <c r="AC1307" s="18">
        <v>3.7795200000000001E-2</v>
      </c>
    </row>
    <row r="1308" spans="26:29" x14ac:dyDescent="0.25">
      <c r="Z1308">
        <v>0</v>
      </c>
      <c r="AB1308" s="18"/>
      <c r="AC1308" s="18"/>
    </row>
    <row r="1309" spans="26:29" x14ac:dyDescent="0.25">
      <c r="Z1309">
        <v>221</v>
      </c>
      <c r="AA1309">
        <v>222</v>
      </c>
      <c r="AB1309" s="18">
        <v>9.2963999999999998E-3</v>
      </c>
      <c r="AC1309" s="18">
        <v>3.4861549999999998E-2</v>
      </c>
    </row>
    <row r="1310" spans="26:29" x14ac:dyDescent="0.25">
      <c r="Z1310">
        <v>0</v>
      </c>
      <c r="AB1310" s="18"/>
      <c r="AC1310" s="18"/>
    </row>
    <row r="1311" spans="26:29" x14ac:dyDescent="0.25">
      <c r="Z1311">
        <v>221</v>
      </c>
      <c r="AA1311">
        <v>245</v>
      </c>
      <c r="AB1311" s="18">
        <v>8.1788999999999994E-3</v>
      </c>
      <c r="AC1311" s="18">
        <v>3.7795200000000001E-2</v>
      </c>
    </row>
    <row r="1312" spans="26:29" x14ac:dyDescent="0.25">
      <c r="Z1312">
        <v>0</v>
      </c>
      <c r="AB1312" s="18"/>
      <c r="AC1312" s="18"/>
    </row>
    <row r="1313" spans="26:29" x14ac:dyDescent="0.25">
      <c r="Z1313">
        <v>222</v>
      </c>
      <c r="AA1313">
        <v>223</v>
      </c>
      <c r="AB1313" s="18">
        <v>9.2963999999999998E-3</v>
      </c>
      <c r="AC1313" s="18">
        <v>3.7795200000000001E-2</v>
      </c>
    </row>
    <row r="1314" spans="26:29" x14ac:dyDescent="0.25">
      <c r="Z1314">
        <v>0</v>
      </c>
      <c r="AB1314" s="18"/>
      <c r="AC1314" s="18"/>
    </row>
    <row r="1315" spans="26:29" x14ac:dyDescent="0.25">
      <c r="Z1315">
        <v>222</v>
      </c>
      <c r="AA1315">
        <v>246</v>
      </c>
      <c r="AB1315" s="18">
        <v>9.2963999999999998E-3</v>
      </c>
      <c r="AC1315" s="18">
        <v>3.7795200000000001E-2</v>
      </c>
    </row>
    <row r="1316" spans="26:29" x14ac:dyDescent="0.25">
      <c r="Z1316">
        <v>0</v>
      </c>
      <c r="AB1316" s="18"/>
      <c r="AC1316" s="18"/>
    </row>
    <row r="1317" spans="26:29" x14ac:dyDescent="0.25">
      <c r="Z1317">
        <v>223</v>
      </c>
      <c r="AA1317">
        <v>224</v>
      </c>
      <c r="AB1317" s="18">
        <v>9.2963999999999998E-3</v>
      </c>
      <c r="AC1317" s="18">
        <v>3.4861549999999998E-2</v>
      </c>
    </row>
    <row r="1318" spans="26:29" x14ac:dyDescent="0.25">
      <c r="Z1318">
        <v>0</v>
      </c>
      <c r="AB1318" s="18"/>
      <c r="AC1318" s="18"/>
    </row>
    <row r="1319" spans="26:29" x14ac:dyDescent="0.25">
      <c r="Z1319">
        <v>223</v>
      </c>
      <c r="AA1319">
        <v>247</v>
      </c>
      <c r="AB1319" s="18">
        <v>9.2963999999999998E-3</v>
      </c>
      <c r="AC1319" s="18">
        <v>3.7795200000000001E-2</v>
      </c>
    </row>
    <row r="1320" spans="26:29" x14ac:dyDescent="0.25">
      <c r="Z1320">
        <v>0</v>
      </c>
      <c r="AB1320" s="18"/>
      <c r="AC1320" s="18"/>
    </row>
    <row r="1321" spans="26:29" x14ac:dyDescent="0.25">
      <c r="Z1321">
        <v>224</v>
      </c>
      <c r="AA1321">
        <v>225</v>
      </c>
      <c r="AB1321" s="18">
        <v>3.7795200000000001E-2</v>
      </c>
      <c r="AC1321" s="18">
        <v>3.1927900000000002E-2</v>
      </c>
    </row>
    <row r="1322" spans="26:29" x14ac:dyDescent="0.25">
      <c r="Z1322">
        <v>0</v>
      </c>
      <c r="AB1322" s="18"/>
      <c r="AC1322" s="18"/>
    </row>
    <row r="1323" spans="26:29" x14ac:dyDescent="0.25">
      <c r="Z1323">
        <v>224</v>
      </c>
      <c r="AA1323">
        <v>248</v>
      </c>
      <c r="AB1323" s="18">
        <v>8.1788999999999994E-3</v>
      </c>
      <c r="AC1323" s="18">
        <v>3.7795200000000001E-2</v>
      </c>
    </row>
    <row r="1324" spans="26:29" x14ac:dyDescent="0.25">
      <c r="Z1324">
        <v>0</v>
      </c>
      <c r="AB1324" s="18"/>
      <c r="AC1324" s="18"/>
    </row>
    <row r="1325" spans="26:29" x14ac:dyDescent="0.25">
      <c r="Z1325">
        <v>225</v>
      </c>
      <c r="AA1325">
        <v>226</v>
      </c>
      <c r="AB1325" s="18">
        <v>9.2963999999999998E-3</v>
      </c>
      <c r="AC1325" s="18">
        <v>3.4861549999999998E-2</v>
      </c>
    </row>
    <row r="1326" spans="26:29" x14ac:dyDescent="0.25">
      <c r="Z1326">
        <v>0</v>
      </c>
      <c r="AB1326" s="18"/>
      <c r="AC1326" s="18"/>
    </row>
    <row r="1327" spans="26:29" x14ac:dyDescent="0.25">
      <c r="Z1327">
        <v>225</v>
      </c>
      <c r="AA1327">
        <v>249</v>
      </c>
      <c r="AB1327" s="18">
        <v>8.1788999999999994E-3</v>
      </c>
      <c r="AC1327" s="18">
        <v>3.7795200000000001E-2</v>
      </c>
    </row>
    <row r="1328" spans="26:29" x14ac:dyDescent="0.25">
      <c r="Z1328">
        <v>0</v>
      </c>
      <c r="AB1328" s="18"/>
      <c r="AC1328" s="18"/>
    </row>
    <row r="1329" spans="26:29" x14ac:dyDescent="0.25">
      <c r="Z1329">
        <v>226</v>
      </c>
      <c r="AA1329">
        <v>227</v>
      </c>
      <c r="AB1329" s="18">
        <v>9.2963999999999998E-3</v>
      </c>
      <c r="AC1329" s="18">
        <v>3.7795200000000001E-2</v>
      </c>
    </row>
    <row r="1330" spans="26:29" x14ac:dyDescent="0.25">
      <c r="Z1330">
        <v>0</v>
      </c>
      <c r="AB1330" s="18"/>
      <c r="AC1330" s="18"/>
    </row>
    <row r="1331" spans="26:29" x14ac:dyDescent="0.25">
      <c r="Z1331">
        <v>226</v>
      </c>
      <c r="AA1331">
        <v>250</v>
      </c>
      <c r="AB1331" s="18">
        <v>9.2963999999999998E-3</v>
      </c>
      <c r="AC1331" s="18">
        <v>3.7795200000000001E-2</v>
      </c>
    </row>
    <row r="1332" spans="26:29" x14ac:dyDescent="0.25">
      <c r="Z1332">
        <v>0</v>
      </c>
      <c r="AB1332" s="18"/>
      <c r="AC1332" s="18"/>
    </row>
    <row r="1333" spans="26:29" x14ac:dyDescent="0.25">
      <c r="Z1333">
        <v>227</v>
      </c>
      <c r="AA1333">
        <v>228</v>
      </c>
      <c r="AB1333" s="18">
        <v>9.2963999999999998E-3</v>
      </c>
      <c r="AC1333" s="18">
        <v>3.4861549999999998E-2</v>
      </c>
    </row>
    <row r="1334" spans="26:29" x14ac:dyDescent="0.25">
      <c r="Z1334">
        <v>0</v>
      </c>
      <c r="AB1334" s="18"/>
      <c r="AC1334" s="18"/>
    </row>
    <row r="1335" spans="26:29" x14ac:dyDescent="0.25">
      <c r="Z1335">
        <v>227</v>
      </c>
      <c r="AA1335">
        <v>251</v>
      </c>
      <c r="AB1335" s="18">
        <v>9.2963999999999998E-3</v>
      </c>
      <c r="AC1335" s="18">
        <v>3.7795200000000001E-2</v>
      </c>
    </row>
    <row r="1336" spans="26:29" x14ac:dyDescent="0.25">
      <c r="Z1336">
        <v>0</v>
      </c>
      <c r="AB1336" s="18"/>
      <c r="AC1336" s="18"/>
    </row>
    <row r="1337" spans="26:29" x14ac:dyDescent="0.25">
      <c r="Z1337">
        <v>228</v>
      </c>
      <c r="AA1337">
        <v>229</v>
      </c>
      <c r="AB1337" s="18">
        <v>3.7795200000000001E-2</v>
      </c>
      <c r="AC1337" s="18">
        <v>3.1927900000000002E-2</v>
      </c>
    </row>
    <row r="1338" spans="26:29" x14ac:dyDescent="0.25">
      <c r="Z1338">
        <v>0</v>
      </c>
      <c r="AB1338" s="18"/>
      <c r="AC1338" s="18"/>
    </row>
    <row r="1339" spans="26:29" x14ac:dyDescent="0.25">
      <c r="Z1339">
        <v>228</v>
      </c>
      <c r="AA1339">
        <v>252</v>
      </c>
      <c r="AB1339" s="18">
        <v>8.1788999999999994E-3</v>
      </c>
      <c r="AC1339" s="18">
        <v>3.7795200000000001E-2</v>
      </c>
    </row>
    <row r="1340" spans="26:29" x14ac:dyDescent="0.25">
      <c r="Z1340">
        <v>0</v>
      </c>
      <c r="AB1340" s="18"/>
      <c r="AC1340" s="18"/>
    </row>
    <row r="1341" spans="26:29" x14ac:dyDescent="0.25">
      <c r="Z1341">
        <v>229</v>
      </c>
      <c r="AA1341">
        <v>230</v>
      </c>
      <c r="AB1341" s="18">
        <v>9.2963999999999998E-3</v>
      </c>
      <c r="AC1341" s="18">
        <v>3.4861549999999998E-2</v>
      </c>
    </row>
    <row r="1342" spans="26:29" x14ac:dyDescent="0.25">
      <c r="Z1342">
        <v>0</v>
      </c>
      <c r="AB1342" s="18"/>
      <c r="AC1342" s="18"/>
    </row>
    <row r="1343" spans="26:29" x14ac:dyDescent="0.25">
      <c r="Z1343">
        <v>229</v>
      </c>
      <c r="AA1343">
        <v>253</v>
      </c>
      <c r="AB1343" s="18">
        <v>8.1788999999999994E-3</v>
      </c>
      <c r="AC1343" s="18">
        <v>3.7795200000000001E-2</v>
      </c>
    </row>
    <row r="1344" spans="26:29" x14ac:dyDescent="0.25">
      <c r="Z1344">
        <v>0</v>
      </c>
      <c r="AB1344" s="18"/>
      <c r="AC1344" s="18"/>
    </row>
    <row r="1345" spans="26:29" x14ac:dyDescent="0.25">
      <c r="Z1345">
        <v>230</v>
      </c>
      <c r="AA1345">
        <v>231</v>
      </c>
      <c r="AB1345" s="18">
        <v>9.2963999999999998E-3</v>
      </c>
      <c r="AC1345" s="18">
        <v>3.7795200000000001E-2</v>
      </c>
    </row>
    <row r="1346" spans="26:29" x14ac:dyDescent="0.25">
      <c r="Z1346">
        <v>0</v>
      </c>
      <c r="AB1346" s="18"/>
      <c r="AC1346" s="18"/>
    </row>
    <row r="1347" spans="26:29" x14ac:dyDescent="0.25">
      <c r="Z1347">
        <v>230</v>
      </c>
      <c r="AA1347">
        <v>254</v>
      </c>
      <c r="AB1347" s="18">
        <v>9.2963999999999998E-3</v>
      </c>
      <c r="AC1347" s="18">
        <v>3.7795200000000001E-2</v>
      </c>
    </row>
    <row r="1348" spans="26:29" x14ac:dyDescent="0.25">
      <c r="Z1348">
        <v>0</v>
      </c>
      <c r="AB1348" s="18"/>
      <c r="AC1348" s="18"/>
    </row>
    <row r="1349" spans="26:29" x14ac:dyDescent="0.25">
      <c r="Z1349">
        <v>231</v>
      </c>
      <c r="AA1349">
        <v>232</v>
      </c>
      <c r="AB1349" s="18">
        <v>9.2963999999999998E-3</v>
      </c>
      <c r="AC1349" s="18">
        <v>3.4861549999999998E-2</v>
      </c>
    </row>
    <row r="1350" spans="26:29" x14ac:dyDescent="0.25">
      <c r="Z1350">
        <v>0</v>
      </c>
      <c r="AB1350" s="18"/>
      <c r="AC1350" s="18"/>
    </row>
    <row r="1351" spans="26:29" x14ac:dyDescent="0.25">
      <c r="Z1351">
        <v>231</v>
      </c>
      <c r="AA1351">
        <v>255</v>
      </c>
      <c r="AB1351" s="18">
        <v>9.2963999999999998E-3</v>
      </c>
      <c r="AC1351" s="18">
        <v>3.7795200000000001E-2</v>
      </c>
    </row>
    <row r="1352" spans="26:29" x14ac:dyDescent="0.25">
      <c r="Z1352">
        <v>0</v>
      </c>
      <c r="AB1352" s="18"/>
      <c r="AC1352" s="18"/>
    </row>
    <row r="1353" spans="26:29" x14ac:dyDescent="0.25">
      <c r="Z1353">
        <v>232</v>
      </c>
      <c r="AA1353">
        <v>233</v>
      </c>
      <c r="AB1353" s="18">
        <v>3.7795200000000001E-2</v>
      </c>
      <c r="AC1353" s="18">
        <v>3.1927900000000002E-2</v>
      </c>
    </row>
    <row r="1354" spans="26:29" x14ac:dyDescent="0.25">
      <c r="Z1354">
        <v>0</v>
      </c>
      <c r="AB1354" s="18"/>
      <c r="AC1354" s="18"/>
    </row>
    <row r="1355" spans="26:29" x14ac:dyDescent="0.25">
      <c r="Z1355">
        <v>232</v>
      </c>
      <c r="AA1355">
        <v>256</v>
      </c>
      <c r="AB1355" s="18">
        <v>8.1788999999999994E-3</v>
      </c>
      <c r="AC1355" s="18">
        <v>3.7795200000000001E-2</v>
      </c>
    </row>
    <row r="1356" spans="26:29" x14ac:dyDescent="0.25">
      <c r="Z1356">
        <v>0</v>
      </c>
      <c r="AB1356" s="18"/>
      <c r="AC1356" s="18"/>
    </row>
    <row r="1357" spans="26:29" x14ac:dyDescent="0.25">
      <c r="Z1357">
        <v>233</v>
      </c>
      <c r="AA1357">
        <v>234</v>
      </c>
      <c r="AB1357" s="18">
        <v>9.2963999999999998E-3</v>
      </c>
      <c r="AC1357" s="18">
        <v>3.4861549999999998E-2</v>
      </c>
    </row>
    <row r="1358" spans="26:29" x14ac:dyDescent="0.25">
      <c r="Z1358">
        <v>0</v>
      </c>
      <c r="AB1358" s="18"/>
      <c r="AC1358" s="18"/>
    </row>
    <row r="1359" spans="26:29" x14ac:dyDescent="0.25">
      <c r="Z1359">
        <v>233</v>
      </c>
      <c r="AA1359">
        <v>257</v>
      </c>
      <c r="AB1359" s="18">
        <v>8.1788999999999994E-3</v>
      </c>
      <c r="AC1359" s="18">
        <v>3.7795200000000001E-2</v>
      </c>
    </row>
    <row r="1360" spans="26:29" x14ac:dyDescent="0.25">
      <c r="Z1360">
        <v>0</v>
      </c>
      <c r="AB1360" s="18"/>
      <c r="AC1360" s="18"/>
    </row>
    <row r="1361" spans="26:29" x14ac:dyDescent="0.25">
      <c r="Z1361">
        <v>234</v>
      </c>
      <c r="AA1361">
        <v>235</v>
      </c>
      <c r="AB1361" s="18">
        <v>9.2963999999999998E-3</v>
      </c>
      <c r="AC1361" s="18">
        <v>3.7795200000000001E-2</v>
      </c>
    </row>
    <row r="1362" spans="26:29" x14ac:dyDescent="0.25">
      <c r="Z1362">
        <v>0</v>
      </c>
      <c r="AB1362" s="18"/>
      <c r="AC1362" s="18"/>
    </row>
    <row r="1363" spans="26:29" x14ac:dyDescent="0.25">
      <c r="Z1363">
        <v>234</v>
      </c>
      <c r="AA1363">
        <v>258</v>
      </c>
      <c r="AB1363" s="18">
        <v>9.2963999999999998E-3</v>
      </c>
      <c r="AC1363" s="18">
        <v>3.7795200000000001E-2</v>
      </c>
    </row>
    <row r="1364" spans="26:29" x14ac:dyDescent="0.25">
      <c r="Z1364">
        <v>0</v>
      </c>
      <c r="AB1364" s="18"/>
      <c r="AC1364" s="18"/>
    </row>
    <row r="1365" spans="26:29" x14ac:dyDescent="0.25">
      <c r="Z1365">
        <v>235</v>
      </c>
      <c r="AA1365">
        <v>236</v>
      </c>
      <c r="AB1365" s="18">
        <v>9.2963999999999998E-3</v>
      </c>
      <c r="AC1365" s="18">
        <v>3.4861549999999998E-2</v>
      </c>
    </row>
    <row r="1366" spans="26:29" x14ac:dyDescent="0.25">
      <c r="Z1366">
        <v>0</v>
      </c>
      <c r="AB1366" s="18"/>
      <c r="AC1366" s="18"/>
    </row>
    <row r="1367" spans="26:29" x14ac:dyDescent="0.25">
      <c r="Z1367">
        <v>235</v>
      </c>
      <c r="AA1367">
        <v>259</v>
      </c>
      <c r="AB1367" s="18">
        <v>9.2963999999999998E-3</v>
      </c>
      <c r="AC1367" s="18">
        <v>3.7795200000000001E-2</v>
      </c>
    </row>
    <row r="1368" spans="26:29" x14ac:dyDescent="0.25">
      <c r="Z1368">
        <v>0</v>
      </c>
      <c r="AB1368" s="18"/>
      <c r="AC1368" s="18"/>
    </row>
    <row r="1369" spans="26:29" x14ac:dyDescent="0.25">
      <c r="Z1369">
        <v>236</v>
      </c>
      <c r="AA1369">
        <v>237</v>
      </c>
      <c r="AB1369" s="18">
        <v>3.7795200000000001E-2</v>
      </c>
      <c r="AC1369" s="18">
        <v>3.1927900000000002E-2</v>
      </c>
    </row>
    <row r="1370" spans="26:29" x14ac:dyDescent="0.25">
      <c r="Z1370">
        <v>0</v>
      </c>
      <c r="AB1370" s="18"/>
      <c r="AC1370" s="18"/>
    </row>
    <row r="1371" spans="26:29" x14ac:dyDescent="0.25">
      <c r="Z1371">
        <v>236</v>
      </c>
      <c r="AA1371">
        <v>260</v>
      </c>
      <c r="AB1371" s="18">
        <v>8.1788999999999994E-3</v>
      </c>
      <c r="AC1371" s="18">
        <v>3.7795200000000001E-2</v>
      </c>
    </row>
    <row r="1372" spans="26:29" x14ac:dyDescent="0.25">
      <c r="Z1372">
        <v>0</v>
      </c>
      <c r="AB1372" s="18"/>
      <c r="AC1372" s="18"/>
    </row>
    <row r="1373" spans="26:29" x14ac:dyDescent="0.25">
      <c r="Z1373">
        <v>237</v>
      </c>
      <c r="AA1373">
        <v>238</v>
      </c>
      <c r="AB1373" s="18">
        <v>9.2963999999999998E-3</v>
      </c>
      <c r="AC1373" s="18">
        <v>3.4861549999999998E-2</v>
      </c>
    </row>
    <row r="1374" spans="26:29" x14ac:dyDescent="0.25">
      <c r="Z1374">
        <v>0</v>
      </c>
      <c r="AB1374" s="18"/>
      <c r="AC1374" s="18"/>
    </row>
    <row r="1375" spans="26:29" x14ac:dyDescent="0.25">
      <c r="Z1375">
        <v>237</v>
      </c>
      <c r="AA1375">
        <v>261</v>
      </c>
      <c r="AB1375" s="18">
        <v>8.1788999999999994E-3</v>
      </c>
      <c r="AC1375" s="18">
        <v>3.7795200000000001E-2</v>
      </c>
    </row>
    <row r="1376" spans="26:29" x14ac:dyDescent="0.25">
      <c r="Z1376">
        <v>0</v>
      </c>
      <c r="AB1376" s="18"/>
      <c r="AC1376" s="18"/>
    </row>
    <row r="1377" spans="26:29" x14ac:dyDescent="0.25">
      <c r="Z1377">
        <v>238</v>
      </c>
      <c r="AA1377">
        <v>239</v>
      </c>
      <c r="AB1377" s="18">
        <v>9.2963999999999998E-3</v>
      </c>
      <c r="AC1377" s="18">
        <v>3.7795200000000001E-2</v>
      </c>
    </row>
    <row r="1378" spans="26:29" x14ac:dyDescent="0.25">
      <c r="Z1378">
        <v>0</v>
      </c>
      <c r="AB1378" s="18"/>
      <c r="AC1378" s="18"/>
    </row>
    <row r="1379" spans="26:29" x14ac:dyDescent="0.25">
      <c r="Z1379">
        <v>238</v>
      </c>
      <c r="AA1379">
        <v>262</v>
      </c>
      <c r="AB1379" s="18">
        <v>9.2963999999999998E-3</v>
      </c>
      <c r="AC1379" s="18">
        <v>3.7795200000000001E-2</v>
      </c>
    </row>
    <row r="1380" spans="26:29" x14ac:dyDescent="0.25">
      <c r="Z1380">
        <v>0</v>
      </c>
      <c r="AB1380" s="18"/>
      <c r="AC1380" s="18"/>
    </row>
    <row r="1381" spans="26:29" x14ac:dyDescent="0.25">
      <c r="Z1381">
        <v>239</v>
      </c>
      <c r="AA1381">
        <v>240</v>
      </c>
      <c r="AB1381" s="18">
        <v>9.2963999999999998E-3</v>
      </c>
      <c r="AC1381" s="18">
        <v>3.4861549999999998E-2</v>
      </c>
    </row>
    <row r="1382" spans="26:29" x14ac:dyDescent="0.25">
      <c r="Z1382">
        <v>0</v>
      </c>
      <c r="AB1382" s="18"/>
      <c r="AC1382" s="18"/>
    </row>
    <row r="1383" spans="26:29" x14ac:dyDescent="0.25">
      <c r="Z1383">
        <v>239</v>
      </c>
      <c r="AA1383">
        <v>263</v>
      </c>
      <c r="AB1383" s="18">
        <v>9.2963999999999998E-3</v>
      </c>
      <c r="AC1383" s="18">
        <v>3.7795200000000001E-2</v>
      </c>
    </row>
    <row r="1384" spans="26:29" x14ac:dyDescent="0.25">
      <c r="Z1384">
        <v>0</v>
      </c>
      <c r="AB1384" s="18"/>
      <c r="AC1384" s="18"/>
    </row>
    <row r="1385" spans="26:29" x14ac:dyDescent="0.25">
      <c r="Z1385">
        <v>240</v>
      </c>
      <c r="AA1385">
        <v>264</v>
      </c>
      <c r="AB1385" s="18">
        <v>8.1788999999999994E-3</v>
      </c>
      <c r="AC1385" s="18">
        <v>3.7795200000000001E-2</v>
      </c>
    </row>
    <row r="1386" spans="26:29" x14ac:dyDescent="0.25">
      <c r="Z1386">
        <v>0</v>
      </c>
      <c r="AB1386" s="18"/>
      <c r="AC1386" s="18"/>
    </row>
    <row r="1387" spans="26:29" x14ac:dyDescent="0.25">
      <c r="Z1387">
        <v>241</v>
      </c>
      <c r="AA1387">
        <v>242</v>
      </c>
      <c r="AB1387" s="18">
        <v>8.796E-3</v>
      </c>
      <c r="AC1387" s="18">
        <v>3.4861549999999998E-2</v>
      </c>
    </row>
    <row r="1388" spans="26:29" x14ac:dyDescent="0.25">
      <c r="Z1388">
        <v>0</v>
      </c>
      <c r="AB1388" s="18"/>
      <c r="AC1388" s="18"/>
    </row>
    <row r="1389" spans="26:29" x14ac:dyDescent="0.25">
      <c r="Z1389">
        <v>241</v>
      </c>
      <c r="AA1389">
        <v>265</v>
      </c>
      <c r="AB1389" s="18">
        <v>8.1788999999999994E-3</v>
      </c>
      <c r="AC1389" s="18">
        <v>3.4861549999999998E-2</v>
      </c>
    </row>
    <row r="1390" spans="26:29" x14ac:dyDescent="0.25">
      <c r="Z1390">
        <v>0</v>
      </c>
      <c r="AB1390" s="18"/>
      <c r="AC1390" s="18"/>
    </row>
    <row r="1391" spans="26:29" x14ac:dyDescent="0.25">
      <c r="Z1391">
        <v>242</v>
      </c>
      <c r="AA1391">
        <v>243</v>
      </c>
      <c r="AB1391" s="18">
        <v>9.2963999999999998E-3</v>
      </c>
      <c r="AC1391" s="18">
        <v>3.7795200000000001E-2</v>
      </c>
    </row>
    <row r="1392" spans="26:29" x14ac:dyDescent="0.25">
      <c r="Z1392">
        <v>0</v>
      </c>
      <c r="AB1392" s="18"/>
      <c r="AC1392" s="18"/>
    </row>
    <row r="1393" spans="26:29" x14ac:dyDescent="0.25">
      <c r="Z1393">
        <v>242</v>
      </c>
      <c r="AA1393">
        <v>266</v>
      </c>
      <c r="AB1393" s="18">
        <v>9.2963999999999998E-3</v>
      </c>
      <c r="AC1393" s="18">
        <v>3.4861549999999998E-2</v>
      </c>
    </row>
    <row r="1394" spans="26:29" x14ac:dyDescent="0.25">
      <c r="Z1394">
        <v>0</v>
      </c>
      <c r="AB1394" s="18"/>
      <c r="AC1394" s="18"/>
    </row>
    <row r="1395" spans="26:29" x14ac:dyDescent="0.25">
      <c r="Z1395">
        <v>243</v>
      </c>
      <c r="AA1395">
        <v>244</v>
      </c>
      <c r="AB1395" s="18">
        <v>9.2963999999999998E-3</v>
      </c>
      <c r="AC1395" s="18">
        <v>3.4861549999999998E-2</v>
      </c>
    </row>
    <row r="1396" spans="26:29" x14ac:dyDescent="0.25">
      <c r="Z1396">
        <v>0</v>
      </c>
      <c r="AB1396" s="18"/>
      <c r="AC1396" s="18"/>
    </row>
    <row r="1397" spans="26:29" x14ac:dyDescent="0.25">
      <c r="Z1397">
        <v>243</v>
      </c>
      <c r="AA1397">
        <v>267</v>
      </c>
      <c r="AB1397" s="18">
        <v>9.2963999999999998E-3</v>
      </c>
      <c r="AC1397" s="18">
        <v>3.4861549999999998E-2</v>
      </c>
    </row>
    <row r="1398" spans="26:29" x14ac:dyDescent="0.25">
      <c r="Z1398">
        <v>0</v>
      </c>
      <c r="AB1398" s="18"/>
      <c r="AC1398" s="18"/>
    </row>
    <row r="1399" spans="26:29" x14ac:dyDescent="0.25">
      <c r="Z1399">
        <v>244</v>
      </c>
      <c r="AA1399">
        <v>245</v>
      </c>
      <c r="AB1399" s="18">
        <v>3.7795200000000001E-2</v>
      </c>
      <c r="AC1399" s="18">
        <v>3.1927900000000002E-2</v>
      </c>
    </row>
    <row r="1400" spans="26:29" x14ac:dyDescent="0.25">
      <c r="Z1400">
        <v>0</v>
      </c>
      <c r="AB1400" s="18"/>
      <c r="AC1400" s="18"/>
    </row>
    <row r="1401" spans="26:29" x14ac:dyDescent="0.25">
      <c r="Z1401">
        <v>244</v>
      </c>
      <c r="AA1401">
        <v>268</v>
      </c>
      <c r="AB1401" s="18">
        <v>8.1788999999999994E-3</v>
      </c>
      <c r="AC1401" s="18">
        <v>3.4861549999999998E-2</v>
      </c>
    </row>
    <row r="1402" spans="26:29" x14ac:dyDescent="0.25">
      <c r="Z1402">
        <v>0</v>
      </c>
      <c r="AB1402" s="18"/>
      <c r="AC1402" s="18"/>
    </row>
    <row r="1403" spans="26:29" x14ac:dyDescent="0.25">
      <c r="Z1403">
        <v>245</v>
      </c>
      <c r="AA1403">
        <v>246</v>
      </c>
      <c r="AB1403" s="18">
        <v>8.796E-3</v>
      </c>
      <c r="AC1403" s="18">
        <v>3.4861549999999998E-2</v>
      </c>
    </row>
    <row r="1404" spans="26:29" x14ac:dyDescent="0.25">
      <c r="Z1404">
        <v>0</v>
      </c>
      <c r="AB1404" s="18"/>
      <c r="AC1404" s="18"/>
    </row>
    <row r="1405" spans="26:29" x14ac:dyDescent="0.25">
      <c r="Z1405">
        <v>245</v>
      </c>
      <c r="AA1405">
        <v>269</v>
      </c>
      <c r="AB1405" s="18">
        <v>8.1788999999999994E-3</v>
      </c>
      <c r="AC1405" s="18">
        <v>3.4861549999999998E-2</v>
      </c>
    </row>
    <row r="1406" spans="26:29" x14ac:dyDescent="0.25">
      <c r="Z1406">
        <v>0</v>
      </c>
      <c r="AB1406" s="18"/>
      <c r="AC1406" s="18"/>
    </row>
    <row r="1407" spans="26:29" x14ac:dyDescent="0.25">
      <c r="Z1407">
        <v>246</v>
      </c>
      <c r="AA1407">
        <v>247</v>
      </c>
      <c r="AB1407" s="18">
        <v>9.2963999999999998E-3</v>
      </c>
      <c r="AC1407" s="18">
        <v>3.7795200000000001E-2</v>
      </c>
    </row>
    <row r="1408" spans="26:29" x14ac:dyDescent="0.25">
      <c r="Z1408">
        <v>0</v>
      </c>
      <c r="AB1408" s="18"/>
      <c r="AC1408" s="18"/>
    </row>
    <row r="1409" spans="26:29" x14ac:dyDescent="0.25">
      <c r="Z1409">
        <v>246</v>
      </c>
      <c r="AA1409">
        <v>270</v>
      </c>
      <c r="AB1409" s="18">
        <v>9.2963999999999998E-3</v>
      </c>
      <c r="AC1409" s="18">
        <v>3.4861549999999998E-2</v>
      </c>
    </row>
    <row r="1410" spans="26:29" x14ac:dyDescent="0.25">
      <c r="Z1410">
        <v>0</v>
      </c>
      <c r="AB1410" s="18"/>
      <c r="AC1410" s="18"/>
    </row>
    <row r="1411" spans="26:29" x14ac:dyDescent="0.25">
      <c r="Z1411">
        <v>247</v>
      </c>
      <c r="AA1411">
        <v>248</v>
      </c>
      <c r="AB1411" s="18">
        <v>9.2963999999999998E-3</v>
      </c>
      <c r="AC1411" s="18">
        <v>3.4861549999999998E-2</v>
      </c>
    </row>
    <row r="1412" spans="26:29" x14ac:dyDescent="0.25">
      <c r="Z1412">
        <v>0</v>
      </c>
      <c r="AB1412" s="18"/>
      <c r="AC1412" s="18"/>
    </row>
    <row r="1413" spans="26:29" x14ac:dyDescent="0.25">
      <c r="Z1413">
        <v>247</v>
      </c>
      <c r="AA1413">
        <v>271</v>
      </c>
      <c r="AB1413" s="18">
        <v>9.2963999999999998E-3</v>
      </c>
      <c r="AC1413" s="18">
        <v>3.4861549999999998E-2</v>
      </c>
    </row>
    <row r="1414" spans="26:29" x14ac:dyDescent="0.25">
      <c r="Z1414">
        <v>0</v>
      </c>
      <c r="AB1414" s="18"/>
      <c r="AC1414" s="18"/>
    </row>
    <row r="1415" spans="26:29" x14ac:dyDescent="0.25">
      <c r="Z1415">
        <v>248</v>
      </c>
      <c r="AA1415">
        <v>249</v>
      </c>
      <c r="AB1415" s="18">
        <v>3.7795200000000001E-2</v>
      </c>
      <c r="AC1415" s="18">
        <v>3.1927900000000002E-2</v>
      </c>
    </row>
    <row r="1416" spans="26:29" x14ac:dyDescent="0.25">
      <c r="Z1416">
        <v>0</v>
      </c>
      <c r="AB1416" s="18"/>
      <c r="AC1416" s="18"/>
    </row>
    <row r="1417" spans="26:29" x14ac:dyDescent="0.25">
      <c r="Z1417">
        <v>248</v>
      </c>
      <c r="AA1417">
        <v>272</v>
      </c>
      <c r="AB1417" s="18">
        <v>8.1788999999999994E-3</v>
      </c>
      <c r="AC1417" s="18">
        <v>3.4861549999999998E-2</v>
      </c>
    </row>
    <row r="1418" spans="26:29" x14ac:dyDescent="0.25">
      <c r="Z1418">
        <v>0</v>
      </c>
      <c r="AB1418" s="18"/>
      <c r="AC1418" s="18"/>
    </row>
    <row r="1419" spans="26:29" x14ac:dyDescent="0.25">
      <c r="Z1419">
        <v>249</v>
      </c>
      <c r="AA1419">
        <v>250</v>
      </c>
      <c r="AB1419" s="18">
        <v>8.796E-3</v>
      </c>
      <c r="AC1419" s="18">
        <v>3.4861549999999998E-2</v>
      </c>
    </row>
    <row r="1420" spans="26:29" x14ac:dyDescent="0.25">
      <c r="Z1420">
        <v>0</v>
      </c>
      <c r="AB1420" s="18"/>
      <c r="AC1420" s="18"/>
    </row>
    <row r="1421" spans="26:29" x14ac:dyDescent="0.25">
      <c r="Z1421">
        <v>249</v>
      </c>
      <c r="AA1421">
        <v>273</v>
      </c>
      <c r="AB1421" s="18">
        <v>8.1788999999999994E-3</v>
      </c>
      <c r="AC1421" s="18">
        <v>3.4861549999999998E-2</v>
      </c>
    </row>
    <row r="1422" spans="26:29" x14ac:dyDescent="0.25">
      <c r="Z1422">
        <v>0</v>
      </c>
      <c r="AB1422" s="18"/>
      <c r="AC1422" s="18"/>
    </row>
    <row r="1423" spans="26:29" x14ac:dyDescent="0.25">
      <c r="Z1423">
        <v>250</v>
      </c>
      <c r="AA1423">
        <v>251</v>
      </c>
      <c r="AB1423" s="18">
        <v>9.2963999999999998E-3</v>
      </c>
      <c r="AC1423" s="18">
        <v>3.7795200000000001E-2</v>
      </c>
    </row>
    <row r="1424" spans="26:29" x14ac:dyDescent="0.25">
      <c r="Z1424">
        <v>0</v>
      </c>
      <c r="AB1424" s="18"/>
      <c r="AC1424" s="18"/>
    </row>
    <row r="1425" spans="26:29" x14ac:dyDescent="0.25">
      <c r="Z1425">
        <v>250</v>
      </c>
      <c r="AA1425">
        <v>274</v>
      </c>
      <c r="AB1425" s="18">
        <v>9.2963999999999998E-3</v>
      </c>
      <c r="AC1425" s="18">
        <v>3.4861549999999998E-2</v>
      </c>
    </row>
    <row r="1426" spans="26:29" x14ac:dyDescent="0.25">
      <c r="Z1426">
        <v>0</v>
      </c>
      <c r="AB1426" s="18"/>
      <c r="AC1426" s="18"/>
    </row>
    <row r="1427" spans="26:29" x14ac:dyDescent="0.25">
      <c r="Z1427">
        <v>251</v>
      </c>
      <c r="AA1427">
        <v>252</v>
      </c>
      <c r="AB1427" s="18">
        <v>9.2963999999999998E-3</v>
      </c>
      <c r="AC1427" s="18">
        <v>3.4861549999999998E-2</v>
      </c>
    </row>
    <row r="1428" spans="26:29" x14ac:dyDescent="0.25">
      <c r="Z1428">
        <v>0</v>
      </c>
      <c r="AB1428" s="18"/>
      <c r="AC1428" s="18"/>
    </row>
    <row r="1429" spans="26:29" x14ac:dyDescent="0.25">
      <c r="Z1429">
        <v>251</v>
      </c>
      <c r="AA1429">
        <v>275</v>
      </c>
      <c r="AB1429" s="18">
        <v>9.2963999999999998E-3</v>
      </c>
      <c r="AC1429" s="18">
        <v>3.4861549999999998E-2</v>
      </c>
    </row>
    <row r="1430" spans="26:29" x14ac:dyDescent="0.25">
      <c r="Z1430">
        <v>0</v>
      </c>
      <c r="AB1430" s="18"/>
      <c r="AC1430" s="18"/>
    </row>
    <row r="1431" spans="26:29" x14ac:dyDescent="0.25">
      <c r="Z1431">
        <v>252</v>
      </c>
      <c r="AA1431">
        <v>253</v>
      </c>
      <c r="AB1431" s="18">
        <v>3.7795200000000001E-2</v>
      </c>
      <c r="AC1431" s="18">
        <v>3.1927900000000002E-2</v>
      </c>
    </row>
    <row r="1432" spans="26:29" x14ac:dyDescent="0.25">
      <c r="Z1432">
        <v>0</v>
      </c>
      <c r="AB1432" s="18"/>
      <c r="AC1432" s="18"/>
    </row>
    <row r="1433" spans="26:29" x14ac:dyDescent="0.25">
      <c r="Z1433">
        <v>252</v>
      </c>
      <c r="AA1433">
        <v>276</v>
      </c>
      <c r="AB1433" s="18">
        <v>8.1788999999999994E-3</v>
      </c>
      <c r="AC1433" s="18">
        <v>3.4861549999999998E-2</v>
      </c>
    </row>
    <row r="1434" spans="26:29" x14ac:dyDescent="0.25">
      <c r="Z1434">
        <v>0</v>
      </c>
      <c r="AB1434" s="18"/>
      <c r="AC1434" s="18"/>
    </row>
    <row r="1435" spans="26:29" x14ac:dyDescent="0.25">
      <c r="Z1435">
        <v>253</v>
      </c>
      <c r="AA1435">
        <v>254</v>
      </c>
      <c r="AB1435" s="18">
        <v>8.796E-3</v>
      </c>
      <c r="AC1435" s="18">
        <v>3.4861549999999998E-2</v>
      </c>
    </row>
    <row r="1436" spans="26:29" x14ac:dyDescent="0.25">
      <c r="Z1436">
        <v>0</v>
      </c>
      <c r="AB1436" s="18"/>
      <c r="AC1436" s="18"/>
    </row>
    <row r="1437" spans="26:29" x14ac:dyDescent="0.25">
      <c r="Z1437">
        <v>253</v>
      </c>
      <c r="AA1437">
        <v>277</v>
      </c>
      <c r="AB1437" s="18">
        <v>8.1788999999999994E-3</v>
      </c>
      <c r="AC1437" s="18">
        <v>3.4861549999999998E-2</v>
      </c>
    </row>
    <row r="1438" spans="26:29" x14ac:dyDescent="0.25">
      <c r="Z1438">
        <v>0</v>
      </c>
      <c r="AB1438" s="18"/>
      <c r="AC1438" s="18"/>
    </row>
    <row r="1439" spans="26:29" x14ac:dyDescent="0.25">
      <c r="Z1439">
        <v>254</v>
      </c>
      <c r="AA1439">
        <v>255</v>
      </c>
      <c r="AB1439" s="18">
        <v>9.2963999999999998E-3</v>
      </c>
      <c r="AC1439" s="18">
        <v>3.7795200000000001E-2</v>
      </c>
    </row>
    <row r="1440" spans="26:29" x14ac:dyDescent="0.25">
      <c r="Z1440">
        <v>0</v>
      </c>
      <c r="AB1440" s="18"/>
      <c r="AC1440" s="18"/>
    </row>
    <row r="1441" spans="26:29" x14ac:dyDescent="0.25">
      <c r="Z1441">
        <v>254</v>
      </c>
      <c r="AA1441">
        <v>278</v>
      </c>
      <c r="AB1441" s="18">
        <v>9.2963999999999998E-3</v>
      </c>
      <c r="AC1441" s="18">
        <v>3.4861549999999998E-2</v>
      </c>
    </row>
    <row r="1442" spans="26:29" x14ac:dyDescent="0.25">
      <c r="Z1442">
        <v>0</v>
      </c>
      <c r="AB1442" s="18"/>
      <c r="AC1442" s="18"/>
    </row>
    <row r="1443" spans="26:29" x14ac:dyDescent="0.25">
      <c r="Z1443">
        <v>255</v>
      </c>
      <c r="AA1443">
        <v>256</v>
      </c>
      <c r="AB1443" s="18">
        <v>9.2963999999999998E-3</v>
      </c>
      <c r="AC1443" s="18">
        <v>3.4861549999999998E-2</v>
      </c>
    </row>
    <row r="1444" spans="26:29" x14ac:dyDescent="0.25">
      <c r="Z1444">
        <v>0</v>
      </c>
      <c r="AB1444" s="18"/>
      <c r="AC1444" s="18"/>
    </row>
    <row r="1445" spans="26:29" x14ac:dyDescent="0.25">
      <c r="Z1445">
        <v>255</v>
      </c>
      <c r="AA1445">
        <v>279</v>
      </c>
      <c r="AB1445" s="18">
        <v>9.2963999999999998E-3</v>
      </c>
      <c r="AC1445" s="18">
        <v>3.4861549999999998E-2</v>
      </c>
    </row>
    <row r="1446" spans="26:29" x14ac:dyDescent="0.25">
      <c r="Z1446">
        <v>0</v>
      </c>
      <c r="AB1446" s="18"/>
      <c r="AC1446" s="18"/>
    </row>
    <row r="1447" spans="26:29" x14ac:dyDescent="0.25">
      <c r="Z1447">
        <v>256</v>
      </c>
      <c r="AA1447">
        <v>257</v>
      </c>
      <c r="AB1447" s="18">
        <v>3.7795200000000001E-2</v>
      </c>
      <c r="AC1447" s="18">
        <v>3.1927900000000002E-2</v>
      </c>
    </row>
    <row r="1448" spans="26:29" x14ac:dyDescent="0.25">
      <c r="Z1448">
        <v>0</v>
      </c>
      <c r="AB1448" s="18"/>
      <c r="AC1448" s="18"/>
    </row>
    <row r="1449" spans="26:29" x14ac:dyDescent="0.25">
      <c r="Z1449">
        <v>256</v>
      </c>
      <c r="AA1449">
        <v>280</v>
      </c>
      <c r="AB1449" s="18">
        <v>8.1788999999999994E-3</v>
      </c>
      <c r="AC1449" s="18">
        <v>3.4861549999999998E-2</v>
      </c>
    </row>
    <row r="1450" spans="26:29" x14ac:dyDescent="0.25">
      <c r="Z1450">
        <v>0</v>
      </c>
      <c r="AB1450" s="18"/>
      <c r="AC1450" s="18"/>
    </row>
    <row r="1451" spans="26:29" x14ac:dyDescent="0.25">
      <c r="Z1451">
        <v>257</v>
      </c>
      <c r="AA1451">
        <v>258</v>
      </c>
      <c r="AB1451" s="18">
        <v>8.796E-3</v>
      </c>
      <c r="AC1451" s="18">
        <v>3.4861549999999998E-2</v>
      </c>
    </row>
    <row r="1452" spans="26:29" x14ac:dyDescent="0.25">
      <c r="Z1452">
        <v>0</v>
      </c>
      <c r="AB1452" s="18"/>
      <c r="AC1452" s="18"/>
    </row>
    <row r="1453" spans="26:29" x14ac:dyDescent="0.25">
      <c r="Z1453">
        <v>257</v>
      </c>
      <c r="AA1453">
        <v>281</v>
      </c>
      <c r="AB1453" s="18">
        <v>8.1788999999999994E-3</v>
      </c>
      <c r="AC1453" s="18">
        <v>3.4861549999999998E-2</v>
      </c>
    </row>
    <row r="1454" spans="26:29" x14ac:dyDescent="0.25">
      <c r="Z1454">
        <v>0</v>
      </c>
      <c r="AB1454" s="18"/>
      <c r="AC1454" s="18"/>
    </row>
    <row r="1455" spans="26:29" x14ac:dyDescent="0.25">
      <c r="Z1455">
        <v>258</v>
      </c>
      <c r="AA1455">
        <v>259</v>
      </c>
      <c r="AB1455" s="18">
        <v>9.2963999999999998E-3</v>
      </c>
      <c r="AC1455" s="18">
        <v>3.7795200000000001E-2</v>
      </c>
    </row>
    <row r="1456" spans="26:29" x14ac:dyDescent="0.25">
      <c r="Z1456">
        <v>0</v>
      </c>
      <c r="AB1456" s="18"/>
      <c r="AC1456" s="18"/>
    </row>
    <row r="1457" spans="26:29" x14ac:dyDescent="0.25">
      <c r="Z1457">
        <v>258</v>
      </c>
      <c r="AA1457">
        <v>282</v>
      </c>
      <c r="AB1457" s="18">
        <v>9.2963999999999998E-3</v>
      </c>
      <c r="AC1457" s="18">
        <v>3.4861549999999998E-2</v>
      </c>
    </row>
    <row r="1458" spans="26:29" x14ac:dyDescent="0.25">
      <c r="Z1458">
        <v>0</v>
      </c>
      <c r="AB1458" s="18"/>
      <c r="AC1458" s="18"/>
    </row>
    <row r="1459" spans="26:29" x14ac:dyDescent="0.25">
      <c r="Z1459">
        <v>259</v>
      </c>
      <c r="AA1459">
        <v>260</v>
      </c>
      <c r="AB1459" s="18">
        <v>9.2963999999999998E-3</v>
      </c>
      <c r="AC1459" s="18">
        <v>3.4861549999999998E-2</v>
      </c>
    </row>
    <row r="1460" spans="26:29" x14ac:dyDescent="0.25">
      <c r="Z1460">
        <v>0</v>
      </c>
      <c r="AB1460" s="18"/>
      <c r="AC1460" s="18"/>
    </row>
    <row r="1461" spans="26:29" x14ac:dyDescent="0.25">
      <c r="Z1461">
        <v>259</v>
      </c>
      <c r="AA1461">
        <v>283</v>
      </c>
      <c r="AB1461" s="18">
        <v>9.2963999999999998E-3</v>
      </c>
      <c r="AC1461" s="18">
        <v>3.4861549999999998E-2</v>
      </c>
    </row>
    <row r="1462" spans="26:29" x14ac:dyDescent="0.25">
      <c r="Z1462">
        <v>0</v>
      </c>
      <c r="AB1462" s="18"/>
      <c r="AC1462" s="18"/>
    </row>
    <row r="1463" spans="26:29" x14ac:dyDescent="0.25">
      <c r="Z1463">
        <v>260</v>
      </c>
      <c r="AA1463">
        <v>261</v>
      </c>
      <c r="AB1463" s="18">
        <v>3.7795200000000001E-2</v>
      </c>
      <c r="AC1463" s="18">
        <v>3.1927900000000002E-2</v>
      </c>
    </row>
    <row r="1464" spans="26:29" x14ac:dyDescent="0.25">
      <c r="Z1464">
        <v>0</v>
      </c>
      <c r="AB1464" s="18"/>
      <c r="AC1464" s="18"/>
    </row>
    <row r="1465" spans="26:29" x14ac:dyDescent="0.25">
      <c r="Z1465">
        <v>260</v>
      </c>
      <c r="AA1465">
        <v>284</v>
      </c>
      <c r="AB1465" s="18">
        <v>8.1788999999999994E-3</v>
      </c>
      <c r="AC1465" s="18">
        <v>3.4861549999999998E-2</v>
      </c>
    </row>
    <row r="1466" spans="26:29" x14ac:dyDescent="0.25">
      <c r="Z1466">
        <v>0</v>
      </c>
      <c r="AB1466" s="18"/>
      <c r="AC1466" s="18"/>
    </row>
    <row r="1467" spans="26:29" x14ac:dyDescent="0.25">
      <c r="Z1467">
        <v>261</v>
      </c>
      <c r="AA1467">
        <v>262</v>
      </c>
      <c r="AB1467" s="18">
        <v>8.796E-3</v>
      </c>
      <c r="AC1467" s="18">
        <v>3.4861549999999998E-2</v>
      </c>
    </row>
    <row r="1468" spans="26:29" x14ac:dyDescent="0.25">
      <c r="Z1468">
        <v>0</v>
      </c>
      <c r="AB1468" s="18"/>
      <c r="AC1468" s="18"/>
    </row>
    <row r="1469" spans="26:29" x14ac:dyDescent="0.25">
      <c r="Z1469">
        <v>261</v>
      </c>
      <c r="AA1469">
        <v>285</v>
      </c>
      <c r="AB1469" s="18">
        <v>8.1788999999999994E-3</v>
      </c>
      <c r="AC1469" s="18">
        <v>3.4861549999999998E-2</v>
      </c>
    </row>
    <row r="1470" spans="26:29" x14ac:dyDescent="0.25">
      <c r="Z1470">
        <v>0</v>
      </c>
      <c r="AB1470" s="18"/>
      <c r="AC1470" s="18"/>
    </row>
    <row r="1471" spans="26:29" x14ac:dyDescent="0.25">
      <c r="Z1471">
        <v>262</v>
      </c>
      <c r="AA1471">
        <v>263</v>
      </c>
      <c r="AB1471" s="18">
        <v>9.2963999999999998E-3</v>
      </c>
      <c r="AC1471" s="18">
        <v>3.7795200000000001E-2</v>
      </c>
    </row>
    <row r="1472" spans="26:29" x14ac:dyDescent="0.25">
      <c r="Z1472">
        <v>0</v>
      </c>
      <c r="AB1472" s="18"/>
      <c r="AC1472" s="18"/>
    </row>
    <row r="1473" spans="26:29" x14ac:dyDescent="0.25">
      <c r="Z1473">
        <v>262</v>
      </c>
      <c r="AA1473">
        <v>286</v>
      </c>
      <c r="AB1473" s="18">
        <v>9.2963999999999998E-3</v>
      </c>
      <c r="AC1473" s="18">
        <v>3.4861549999999998E-2</v>
      </c>
    </row>
    <row r="1474" spans="26:29" x14ac:dyDescent="0.25">
      <c r="Z1474">
        <v>0</v>
      </c>
      <c r="AB1474" s="18"/>
      <c r="AC1474" s="18"/>
    </row>
    <row r="1475" spans="26:29" x14ac:dyDescent="0.25">
      <c r="Z1475">
        <v>263</v>
      </c>
      <c r="AA1475">
        <v>264</v>
      </c>
      <c r="AB1475" s="18">
        <v>9.2963999999999998E-3</v>
      </c>
      <c r="AC1475" s="18">
        <v>3.4861549999999998E-2</v>
      </c>
    </row>
    <row r="1476" spans="26:29" x14ac:dyDescent="0.25">
      <c r="Z1476">
        <v>0</v>
      </c>
      <c r="AB1476" s="18"/>
      <c r="AC1476" s="18"/>
    </row>
    <row r="1477" spans="26:29" x14ac:dyDescent="0.25">
      <c r="Z1477">
        <v>263</v>
      </c>
      <c r="AA1477">
        <v>287</v>
      </c>
      <c r="AB1477" s="18">
        <v>9.2963999999999998E-3</v>
      </c>
      <c r="AC1477" s="18">
        <v>3.4861549999999998E-2</v>
      </c>
    </row>
    <row r="1478" spans="26:29" x14ac:dyDescent="0.25">
      <c r="Z1478">
        <v>0</v>
      </c>
      <c r="AB1478" s="18"/>
      <c r="AC1478" s="18"/>
    </row>
    <row r="1479" spans="26:29" x14ac:dyDescent="0.25">
      <c r="Z1479">
        <v>264</v>
      </c>
      <c r="AA1479">
        <v>288</v>
      </c>
      <c r="AB1479" s="18">
        <v>8.1788999999999994E-3</v>
      </c>
      <c r="AC1479" s="18">
        <v>3.4861549999999998E-2</v>
      </c>
    </row>
    <row r="1480" spans="26:29" x14ac:dyDescent="0.25">
      <c r="Z1480">
        <v>0</v>
      </c>
      <c r="AB1480" s="18"/>
      <c r="AC1480" s="18"/>
    </row>
    <row r="1481" spans="26:29" x14ac:dyDescent="0.25">
      <c r="Z1481">
        <v>265</v>
      </c>
      <c r="AA1481">
        <v>266</v>
      </c>
      <c r="AB1481" s="18">
        <v>8.1788999999999994E-3</v>
      </c>
      <c r="AC1481" s="18">
        <v>3.4861549999999998E-2</v>
      </c>
    </row>
    <row r="1482" spans="26:29" x14ac:dyDescent="0.25">
      <c r="Z1482">
        <v>0</v>
      </c>
      <c r="AB1482" s="18"/>
      <c r="AC1482" s="18"/>
    </row>
    <row r="1483" spans="26:29" x14ac:dyDescent="0.25">
      <c r="Z1483">
        <v>266</v>
      </c>
      <c r="AA1483">
        <v>267</v>
      </c>
      <c r="AB1483" s="18">
        <v>8.1788999999999994E-3</v>
      </c>
      <c r="AC1483" s="18">
        <v>3.7795200000000001E-2</v>
      </c>
    </row>
    <row r="1484" spans="26:29" x14ac:dyDescent="0.25">
      <c r="Z1484">
        <v>0</v>
      </c>
      <c r="AB1484" s="18"/>
      <c r="AC1484" s="18"/>
    </row>
    <row r="1485" spans="26:29" x14ac:dyDescent="0.25">
      <c r="Z1485">
        <v>267</v>
      </c>
      <c r="AA1485">
        <v>268</v>
      </c>
      <c r="AB1485" s="18">
        <v>8.1788999999999994E-3</v>
      </c>
      <c r="AC1485" s="18">
        <v>3.4861549999999998E-2</v>
      </c>
    </row>
    <row r="1486" spans="26:29" x14ac:dyDescent="0.25">
      <c r="Z1486">
        <v>0</v>
      </c>
      <c r="AB1486" s="18"/>
      <c r="AC1486" s="18"/>
    </row>
    <row r="1487" spans="26:29" x14ac:dyDescent="0.25">
      <c r="Z1487">
        <v>268</v>
      </c>
      <c r="AA1487">
        <v>269</v>
      </c>
      <c r="AB1487" s="18">
        <v>3.1927900000000002E-2</v>
      </c>
      <c r="AC1487" s="18">
        <v>3.1927900000000002E-2</v>
      </c>
    </row>
    <row r="1488" spans="26:29" x14ac:dyDescent="0.25">
      <c r="Z1488">
        <v>0</v>
      </c>
      <c r="AB1488" s="18"/>
      <c r="AC1488" s="18"/>
    </row>
    <row r="1489" spans="26:29" x14ac:dyDescent="0.25">
      <c r="Z1489">
        <v>269</v>
      </c>
      <c r="AA1489">
        <v>270</v>
      </c>
      <c r="AB1489" s="18">
        <v>8.1788999999999994E-3</v>
      </c>
      <c r="AC1489" s="18">
        <v>3.4861549999999998E-2</v>
      </c>
    </row>
    <row r="1490" spans="26:29" x14ac:dyDescent="0.25">
      <c r="Z1490">
        <v>0</v>
      </c>
      <c r="AB1490" s="18"/>
      <c r="AC1490" s="18"/>
    </row>
    <row r="1491" spans="26:29" x14ac:dyDescent="0.25">
      <c r="Z1491">
        <v>269</v>
      </c>
      <c r="AA1491">
        <v>289</v>
      </c>
      <c r="AB1491" s="18">
        <v>3.1927900000000002E-2</v>
      </c>
      <c r="AC1491" s="18">
        <v>3.1927900000000002E-2</v>
      </c>
    </row>
    <row r="1492" spans="26:29" x14ac:dyDescent="0.25">
      <c r="Z1492">
        <v>0</v>
      </c>
      <c r="AB1492" s="18"/>
      <c r="AC1492" s="18"/>
    </row>
    <row r="1493" spans="26:29" x14ac:dyDescent="0.25">
      <c r="Z1493">
        <v>270</v>
      </c>
      <c r="AA1493">
        <v>271</v>
      </c>
      <c r="AB1493" s="18">
        <v>8.1788999999999994E-3</v>
      </c>
      <c r="AC1493" s="18">
        <v>3.7795200000000001E-2</v>
      </c>
    </row>
    <row r="1494" spans="26:29" x14ac:dyDescent="0.25">
      <c r="Z1494">
        <v>0</v>
      </c>
      <c r="AB1494" s="18"/>
      <c r="AC1494" s="18"/>
    </row>
    <row r="1495" spans="26:29" x14ac:dyDescent="0.25">
      <c r="Z1495">
        <v>270</v>
      </c>
      <c r="AA1495">
        <v>290</v>
      </c>
      <c r="AB1495" s="18">
        <v>3.7795200000000001E-2</v>
      </c>
      <c r="AC1495" s="18">
        <v>3.1927900000000002E-2</v>
      </c>
    </row>
    <row r="1496" spans="26:29" x14ac:dyDescent="0.25">
      <c r="Z1496">
        <v>0</v>
      </c>
      <c r="AB1496" s="18"/>
      <c r="AC1496" s="18"/>
    </row>
    <row r="1497" spans="26:29" x14ac:dyDescent="0.25">
      <c r="Z1497">
        <v>271</v>
      </c>
      <c r="AA1497">
        <v>272</v>
      </c>
      <c r="AB1497" s="18">
        <v>8.1788999999999994E-3</v>
      </c>
      <c r="AC1497" s="18">
        <v>3.4861549999999998E-2</v>
      </c>
    </row>
    <row r="1498" spans="26:29" x14ac:dyDescent="0.25">
      <c r="Z1498">
        <v>0</v>
      </c>
      <c r="AB1498" s="18"/>
      <c r="AC1498" s="18"/>
    </row>
    <row r="1499" spans="26:29" x14ac:dyDescent="0.25">
      <c r="Z1499">
        <v>271</v>
      </c>
      <c r="AA1499">
        <v>291</v>
      </c>
      <c r="AB1499" s="18">
        <v>3.7795200000000001E-2</v>
      </c>
      <c r="AC1499" s="18">
        <v>3.1927900000000002E-2</v>
      </c>
    </row>
    <row r="1500" spans="26:29" x14ac:dyDescent="0.25">
      <c r="Z1500">
        <v>0</v>
      </c>
      <c r="AB1500" s="18"/>
      <c r="AC1500" s="18"/>
    </row>
    <row r="1501" spans="26:29" x14ac:dyDescent="0.25">
      <c r="Z1501">
        <v>272</v>
      </c>
      <c r="AA1501">
        <v>273</v>
      </c>
      <c r="AB1501" s="18">
        <v>3.1927900000000002E-2</v>
      </c>
      <c r="AC1501" s="18">
        <v>3.1927900000000002E-2</v>
      </c>
    </row>
    <row r="1502" spans="26:29" x14ac:dyDescent="0.25">
      <c r="Z1502">
        <v>0</v>
      </c>
      <c r="AB1502" s="18"/>
      <c r="AC1502" s="18"/>
    </row>
    <row r="1503" spans="26:29" x14ac:dyDescent="0.25">
      <c r="Z1503">
        <v>272</v>
      </c>
      <c r="AA1503">
        <v>292</v>
      </c>
      <c r="AB1503" s="18">
        <v>3.1927900000000002E-2</v>
      </c>
      <c r="AC1503" s="18">
        <v>3.1927900000000002E-2</v>
      </c>
    </row>
    <row r="1504" spans="26:29" x14ac:dyDescent="0.25">
      <c r="Z1504">
        <v>0</v>
      </c>
      <c r="AB1504" s="18"/>
      <c r="AC1504" s="18"/>
    </row>
    <row r="1505" spans="26:29" x14ac:dyDescent="0.25">
      <c r="Z1505">
        <v>273</v>
      </c>
      <c r="AA1505">
        <v>274</v>
      </c>
      <c r="AB1505" s="18">
        <v>8.1788999999999994E-3</v>
      </c>
      <c r="AC1505" s="18">
        <v>3.4861549999999998E-2</v>
      </c>
    </row>
    <row r="1506" spans="26:29" x14ac:dyDescent="0.25">
      <c r="Z1506">
        <v>0</v>
      </c>
      <c r="AB1506" s="18"/>
      <c r="AC1506" s="18"/>
    </row>
    <row r="1507" spans="26:29" x14ac:dyDescent="0.25">
      <c r="Z1507">
        <v>273</v>
      </c>
      <c r="AA1507">
        <v>293</v>
      </c>
      <c r="AB1507" s="18">
        <v>3.1927900000000002E-2</v>
      </c>
      <c r="AC1507" s="18">
        <v>3.1927900000000002E-2</v>
      </c>
    </row>
    <row r="1508" spans="26:29" x14ac:dyDescent="0.25">
      <c r="Z1508">
        <v>0</v>
      </c>
      <c r="AB1508" s="18"/>
      <c r="AC1508" s="18"/>
    </row>
    <row r="1509" spans="26:29" x14ac:dyDescent="0.25">
      <c r="Z1509">
        <v>274</v>
      </c>
      <c r="AA1509">
        <v>275</v>
      </c>
      <c r="AB1509" s="18">
        <v>8.1788999999999994E-3</v>
      </c>
      <c r="AC1509" s="18">
        <v>3.7795200000000001E-2</v>
      </c>
    </row>
    <row r="1510" spans="26:29" x14ac:dyDescent="0.25">
      <c r="Z1510">
        <v>0</v>
      </c>
      <c r="AB1510" s="18"/>
      <c r="AC1510" s="18"/>
    </row>
    <row r="1511" spans="26:29" x14ac:dyDescent="0.25">
      <c r="Z1511">
        <v>274</v>
      </c>
      <c r="AA1511">
        <v>294</v>
      </c>
      <c r="AB1511" s="18">
        <v>3.7795200000000001E-2</v>
      </c>
      <c r="AC1511" s="18">
        <v>3.1927900000000002E-2</v>
      </c>
    </row>
    <row r="1512" spans="26:29" x14ac:dyDescent="0.25">
      <c r="Z1512">
        <v>0</v>
      </c>
      <c r="AB1512" s="18"/>
      <c r="AC1512" s="18"/>
    </row>
    <row r="1513" spans="26:29" x14ac:dyDescent="0.25">
      <c r="Z1513">
        <v>275</v>
      </c>
      <c r="AA1513">
        <v>276</v>
      </c>
      <c r="AB1513" s="18">
        <v>8.1788999999999994E-3</v>
      </c>
      <c r="AC1513" s="18">
        <v>3.4861549999999998E-2</v>
      </c>
    </row>
    <row r="1514" spans="26:29" x14ac:dyDescent="0.25">
      <c r="Z1514">
        <v>0</v>
      </c>
      <c r="AB1514" s="18"/>
      <c r="AC1514" s="18"/>
    </row>
    <row r="1515" spans="26:29" x14ac:dyDescent="0.25">
      <c r="Z1515">
        <v>275</v>
      </c>
      <c r="AA1515">
        <v>295</v>
      </c>
      <c r="AB1515" s="18">
        <v>3.7795200000000001E-2</v>
      </c>
      <c r="AC1515" s="18">
        <v>3.1927900000000002E-2</v>
      </c>
    </row>
    <row r="1516" spans="26:29" x14ac:dyDescent="0.25">
      <c r="Z1516">
        <v>0</v>
      </c>
      <c r="AB1516" s="18"/>
      <c r="AC1516" s="18"/>
    </row>
    <row r="1517" spans="26:29" x14ac:dyDescent="0.25">
      <c r="Z1517">
        <v>276</v>
      </c>
      <c r="AA1517">
        <v>277</v>
      </c>
      <c r="AB1517" s="18">
        <v>3.1927900000000002E-2</v>
      </c>
      <c r="AC1517" s="18">
        <v>3.1927900000000002E-2</v>
      </c>
    </row>
    <row r="1518" spans="26:29" x14ac:dyDescent="0.25">
      <c r="Z1518">
        <v>0</v>
      </c>
      <c r="AB1518" s="18"/>
      <c r="AC1518" s="18"/>
    </row>
    <row r="1519" spans="26:29" x14ac:dyDescent="0.25">
      <c r="Z1519">
        <v>276</v>
      </c>
      <c r="AA1519">
        <v>296</v>
      </c>
      <c r="AB1519" s="18">
        <v>3.1927900000000002E-2</v>
      </c>
      <c r="AC1519" s="18">
        <v>3.1927900000000002E-2</v>
      </c>
    </row>
    <row r="1520" spans="26:29" x14ac:dyDescent="0.25">
      <c r="Z1520">
        <v>0</v>
      </c>
      <c r="AB1520" s="18"/>
      <c r="AC1520" s="18"/>
    </row>
    <row r="1521" spans="26:29" x14ac:dyDescent="0.25">
      <c r="Z1521">
        <v>277</v>
      </c>
      <c r="AA1521">
        <v>278</v>
      </c>
      <c r="AB1521" s="18">
        <v>8.1788999999999994E-3</v>
      </c>
      <c r="AC1521" s="18">
        <v>3.4861549999999998E-2</v>
      </c>
    </row>
    <row r="1522" spans="26:29" x14ac:dyDescent="0.25">
      <c r="Z1522">
        <v>0</v>
      </c>
      <c r="AB1522" s="18"/>
      <c r="AC1522" s="18"/>
    </row>
    <row r="1523" spans="26:29" x14ac:dyDescent="0.25">
      <c r="Z1523">
        <v>277</v>
      </c>
      <c r="AA1523">
        <v>297</v>
      </c>
      <c r="AB1523" s="18">
        <v>3.1927900000000002E-2</v>
      </c>
      <c r="AC1523" s="18">
        <v>3.1927900000000002E-2</v>
      </c>
    </row>
    <row r="1524" spans="26:29" x14ac:dyDescent="0.25">
      <c r="Z1524">
        <v>0</v>
      </c>
      <c r="AB1524" s="18"/>
      <c r="AC1524" s="18"/>
    </row>
    <row r="1525" spans="26:29" x14ac:dyDescent="0.25">
      <c r="Z1525">
        <v>278</v>
      </c>
      <c r="AA1525">
        <v>279</v>
      </c>
      <c r="AB1525" s="18">
        <v>8.1788999999999994E-3</v>
      </c>
      <c r="AC1525" s="18">
        <v>3.7795200000000001E-2</v>
      </c>
    </row>
    <row r="1526" spans="26:29" x14ac:dyDescent="0.25">
      <c r="Z1526">
        <v>0</v>
      </c>
      <c r="AB1526" s="18"/>
      <c r="AC1526" s="18"/>
    </row>
    <row r="1527" spans="26:29" x14ac:dyDescent="0.25">
      <c r="Z1527">
        <v>278</v>
      </c>
      <c r="AA1527">
        <v>298</v>
      </c>
      <c r="AB1527" s="18">
        <v>3.7795200000000001E-2</v>
      </c>
      <c r="AC1527" s="18">
        <v>3.1927900000000002E-2</v>
      </c>
    </row>
    <row r="1528" spans="26:29" x14ac:dyDescent="0.25">
      <c r="Z1528">
        <v>0</v>
      </c>
      <c r="AB1528" s="18"/>
      <c r="AC1528" s="18"/>
    </row>
    <row r="1529" spans="26:29" x14ac:dyDescent="0.25">
      <c r="Z1529">
        <v>279</v>
      </c>
      <c r="AA1529">
        <v>280</v>
      </c>
      <c r="AB1529" s="18">
        <v>8.1788999999999994E-3</v>
      </c>
      <c r="AC1529" s="18">
        <v>3.4861549999999998E-2</v>
      </c>
    </row>
    <row r="1530" spans="26:29" x14ac:dyDescent="0.25">
      <c r="Z1530">
        <v>0</v>
      </c>
      <c r="AB1530" s="18"/>
      <c r="AC1530" s="18"/>
    </row>
    <row r="1531" spans="26:29" x14ac:dyDescent="0.25">
      <c r="Z1531">
        <v>279</v>
      </c>
      <c r="AA1531">
        <v>299</v>
      </c>
      <c r="AB1531" s="18">
        <v>3.7795200000000001E-2</v>
      </c>
      <c r="AC1531" s="18">
        <v>3.1927900000000002E-2</v>
      </c>
    </row>
    <row r="1532" spans="26:29" x14ac:dyDescent="0.25">
      <c r="Z1532">
        <v>0</v>
      </c>
      <c r="AB1532" s="18"/>
      <c r="AC1532" s="18"/>
    </row>
    <row r="1533" spans="26:29" x14ac:dyDescent="0.25">
      <c r="Z1533">
        <v>280</v>
      </c>
      <c r="AA1533">
        <v>281</v>
      </c>
      <c r="AB1533" s="18">
        <v>3.1927900000000002E-2</v>
      </c>
      <c r="AC1533" s="18">
        <v>3.1927900000000002E-2</v>
      </c>
    </row>
    <row r="1534" spans="26:29" x14ac:dyDescent="0.25">
      <c r="Z1534">
        <v>0</v>
      </c>
      <c r="AB1534" s="18"/>
      <c r="AC1534" s="18"/>
    </row>
    <row r="1535" spans="26:29" x14ac:dyDescent="0.25">
      <c r="Z1535">
        <v>280</v>
      </c>
      <c r="AA1535">
        <v>300</v>
      </c>
      <c r="AB1535" s="18">
        <v>3.1927900000000002E-2</v>
      </c>
      <c r="AC1535" s="18">
        <v>3.1927900000000002E-2</v>
      </c>
    </row>
    <row r="1536" spans="26:29" x14ac:dyDescent="0.25">
      <c r="Z1536">
        <v>0</v>
      </c>
      <c r="AB1536" s="18"/>
      <c r="AC1536" s="18"/>
    </row>
    <row r="1537" spans="26:29" x14ac:dyDescent="0.25">
      <c r="Z1537">
        <v>281</v>
      </c>
      <c r="AA1537">
        <v>282</v>
      </c>
      <c r="AB1537" s="18">
        <v>8.1788999999999994E-3</v>
      </c>
      <c r="AC1537" s="18">
        <v>3.4861549999999998E-2</v>
      </c>
    </row>
    <row r="1538" spans="26:29" x14ac:dyDescent="0.25">
      <c r="Z1538">
        <v>0</v>
      </c>
      <c r="AB1538" s="18"/>
      <c r="AC1538" s="18"/>
    </row>
    <row r="1539" spans="26:29" x14ac:dyDescent="0.25">
      <c r="Z1539">
        <v>281</v>
      </c>
      <c r="AA1539">
        <v>301</v>
      </c>
      <c r="AB1539" s="18">
        <v>3.1927900000000002E-2</v>
      </c>
      <c r="AC1539" s="18">
        <v>3.1927900000000002E-2</v>
      </c>
    </row>
    <row r="1540" spans="26:29" x14ac:dyDescent="0.25">
      <c r="Z1540">
        <v>0</v>
      </c>
      <c r="AB1540" s="18"/>
      <c r="AC1540" s="18"/>
    </row>
    <row r="1541" spans="26:29" x14ac:dyDescent="0.25">
      <c r="Z1541">
        <v>282</v>
      </c>
      <c r="AA1541">
        <v>283</v>
      </c>
      <c r="AB1541" s="18">
        <v>8.1788999999999994E-3</v>
      </c>
      <c r="AC1541" s="18">
        <v>3.7795200000000001E-2</v>
      </c>
    </row>
    <row r="1542" spans="26:29" x14ac:dyDescent="0.25">
      <c r="Z1542">
        <v>0</v>
      </c>
      <c r="AB1542" s="18"/>
      <c r="AC1542" s="18"/>
    </row>
    <row r="1543" spans="26:29" x14ac:dyDescent="0.25">
      <c r="Z1543">
        <v>282</v>
      </c>
      <c r="AA1543">
        <v>302</v>
      </c>
      <c r="AB1543" s="18">
        <v>3.7795200000000001E-2</v>
      </c>
      <c r="AC1543" s="18">
        <v>3.1927900000000002E-2</v>
      </c>
    </row>
    <row r="1544" spans="26:29" x14ac:dyDescent="0.25">
      <c r="Z1544">
        <v>0</v>
      </c>
      <c r="AB1544" s="18"/>
      <c r="AC1544" s="18"/>
    </row>
    <row r="1545" spans="26:29" x14ac:dyDescent="0.25">
      <c r="Z1545">
        <v>283</v>
      </c>
      <c r="AA1545">
        <v>284</v>
      </c>
      <c r="AB1545" s="18">
        <v>8.1788999999999994E-3</v>
      </c>
      <c r="AC1545" s="18">
        <v>3.4861549999999998E-2</v>
      </c>
    </row>
    <row r="1546" spans="26:29" x14ac:dyDescent="0.25">
      <c r="Z1546">
        <v>0</v>
      </c>
      <c r="AB1546" s="18"/>
      <c r="AC1546" s="18"/>
    </row>
    <row r="1547" spans="26:29" x14ac:dyDescent="0.25">
      <c r="Z1547">
        <v>283</v>
      </c>
      <c r="AA1547">
        <v>303</v>
      </c>
      <c r="AB1547" s="18">
        <v>3.7795200000000001E-2</v>
      </c>
      <c r="AC1547" s="18">
        <v>3.1927900000000002E-2</v>
      </c>
    </row>
    <row r="1548" spans="26:29" x14ac:dyDescent="0.25">
      <c r="Z1548">
        <v>0</v>
      </c>
      <c r="AB1548" s="18"/>
      <c r="AC1548" s="18"/>
    </row>
    <row r="1549" spans="26:29" x14ac:dyDescent="0.25">
      <c r="Z1549">
        <v>284</v>
      </c>
      <c r="AA1549">
        <v>285</v>
      </c>
      <c r="AB1549" s="18">
        <v>3.1927900000000002E-2</v>
      </c>
      <c r="AC1549" s="18">
        <v>3.1927900000000002E-2</v>
      </c>
    </row>
    <row r="1550" spans="26:29" x14ac:dyDescent="0.25">
      <c r="Z1550">
        <v>0</v>
      </c>
      <c r="AB1550" s="18"/>
      <c r="AC1550" s="18"/>
    </row>
    <row r="1551" spans="26:29" x14ac:dyDescent="0.25">
      <c r="Z1551">
        <v>284</v>
      </c>
      <c r="AA1551">
        <v>304</v>
      </c>
      <c r="AB1551" s="18">
        <v>3.1927900000000002E-2</v>
      </c>
      <c r="AC1551" s="18">
        <v>3.1927900000000002E-2</v>
      </c>
    </row>
    <row r="1552" spans="26:29" x14ac:dyDescent="0.25">
      <c r="Z1552">
        <v>0</v>
      </c>
      <c r="AB1552" s="18"/>
      <c r="AC1552" s="18"/>
    </row>
    <row r="1553" spans="26:29" x14ac:dyDescent="0.25">
      <c r="Z1553">
        <v>285</v>
      </c>
      <c r="AA1553">
        <v>286</v>
      </c>
      <c r="AB1553" s="18">
        <v>8.1788999999999994E-3</v>
      </c>
      <c r="AC1553" s="18">
        <v>3.4861549999999998E-2</v>
      </c>
    </row>
    <row r="1554" spans="26:29" x14ac:dyDescent="0.25">
      <c r="Z1554">
        <v>0</v>
      </c>
      <c r="AB1554" s="18"/>
      <c r="AC1554" s="18"/>
    </row>
    <row r="1555" spans="26:29" x14ac:dyDescent="0.25">
      <c r="Z1555">
        <v>286</v>
      </c>
      <c r="AA1555">
        <v>287</v>
      </c>
      <c r="AB1555" s="18">
        <v>8.1788999999999994E-3</v>
      </c>
      <c r="AC1555" s="18">
        <v>3.7795200000000001E-2</v>
      </c>
    </row>
    <row r="1556" spans="26:29" x14ac:dyDescent="0.25">
      <c r="Z1556">
        <v>0</v>
      </c>
      <c r="AB1556" s="18"/>
      <c r="AC1556" s="18"/>
    </row>
    <row r="1557" spans="26:29" x14ac:dyDescent="0.25">
      <c r="Z1557">
        <v>287</v>
      </c>
      <c r="AA1557">
        <v>288</v>
      </c>
      <c r="AB1557" s="18">
        <v>8.1788999999999994E-3</v>
      </c>
      <c r="AC1557" s="18">
        <v>3.4861549999999998E-2</v>
      </c>
    </row>
    <row r="1558" spans="26:29" x14ac:dyDescent="0.25">
      <c r="Z1558">
        <v>0</v>
      </c>
      <c r="AB1558" s="18"/>
      <c r="AC1558" s="18"/>
    </row>
    <row r="1559" spans="26:29" x14ac:dyDescent="0.25">
      <c r="Z1559">
        <v>289</v>
      </c>
      <c r="AA1559">
        <v>290</v>
      </c>
      <c r="AB1559" s="18">
        <v>8.1788999999999994E-3</v>
      </c>
      <c r="AC1559" s="18">
        <v>3.4861549999999998E-2</v>
      </c>
    </row>
    <row r="1560" spans="26:29" x14ac:dyDescent="0.25">
      <c r="Z1560">
        <v>0</v>
      </c>
      <c r="AB1560" s="18"/>
      <c r="AC1560" s="18"/>
    </row>
    <row r="1561" spans="26:29" x14ac:dyDescent="0.25">
      <c r="Z1561">
        <v>289</v>
      </c>
      <c r="AA1561">
        <v>305</v>
      </c>
      <c r="AB1561" s="18">
        <v>8.1788999999999994E-3</v>
      </c>
      <c r="AC1561" s="18">
        <v>3.4861549999999998E-2</v>
      </c>
    </row>
    <row r="1562" spans="26:29" x14ac:dyDescent="0.25">
      <c r="Z1562">
        <v>0</v>
      </c>
      <c r="AB1562" s="18"/>
      <c r="AC1562" s="18"/>
    </row>
    <row r="1563" spans="26:29" x14ac:dyDescent="0.25">
      <c r="Z1563">
        <v>290</v>
      </c>
      <c r="AA1563">
        <v>291</v>
      </c>
      <c r="AB1563" s="18">
        <v>8.1788999999999994E-3</v>
      </c>
      <c r="AC1563" s="18">
        <v>3.7795200000000001E-2</v>
      </c>
    </row>
    <row r="1564" spans="26:29" x14ac:dyDescent="0.25">
      <c r="Z1564">
        <v>0</v>
      </c>
      <c r="AB1564" s="18"/>
      <c r="AC1564" s="18"/>
    </row>
    <row r="1565" spans="26:29" x14ac:dyDescent="0.25">
      <c r="Z1565">
        <v>290</v>
      </c>
      <c r="AA1565">
        <v>306</v>
      </c>
      <c r="AB1565" s="18">
        <v>9.2963999999999998E-3</v>
      </c>
      <c r="AC1565" s="18">
        <v>3.4861549999999998E-2</v>
      </c>
    </row>
    <row r="1566" spans="26:29" x14ac:dyDescent="0.25">
      <c r="Z1566">
        <v>0</v>
      </c>
      <c r="AB1566" s="18"/>
      <c r="AC1566" s="18"/>
    </row>
    <row r="1567" spans="26:29" x14ac:dyDescent="0.25">
      <c r="Z1567">
        <v>291</v>
      </c>
      <c r="AA1567">
        <v>292</v>
      </c>
      <c r="AB1567" s="18">
        <v>8.1788999999999994E-3</v>
      </c>
      <c r="AC1567" s="18">
        <v>3.4861549999999998E-2</v>
      </c>
    </row>
    <row r="1568" spans="26:29" x14ac:dyDescent="0.25">
      <c r="Z1568">
        <v>0</v>
      </c>
      <c r="AB1568" s="18"/>
      <c r="AC1568" s="18"/>
    </row>
    <row r="1569" spans="26:29" x14ac:dyDescent="0.25">
      <c r="Z1569">
        <v>291</v>
      </c>
      <c r="AA1569">
        <v>307</v>
      </c>
      <c r="AB1569" s="18">
        <v>9.2963999999999998E-3</v>
      </c>
      <c r="AC1569" s="18">
        <v>3.4861549999999998E-2</v>
      </c>
    </row>
    <row r="1570" spans="26:29" x14ac:dyDescent="0.25">
      <c r="Z1570">
        <v>0</v>
      </c>
      <c r="AB1570" s="18"/>
      <c r="AC1570" s="18"/>
    </row>
    <row r="1571" spans="26:29" x14ac:dyDescent="0.25">
      <c r="Z1571">
        <v>292</v>
      </c>
      <c r="AA1571">
        <v>293</v>
      </c>
      <c r="AB1571" s="18">
        <v>3.1927900000000002E-2</v>
      </c>
      <c r="AC1571" s="18">
        <v>3.1927900000000002E-2</v>
      </c>
    </row>
    <row r="1572" spans="26:29" x14ac:dyDescent="0.25">
      <c r="Z1572">
        <v>0</v>
      </c>
      <c r="AB1572" s="18"/>
      <c r="AC1572" s="18"/>
    </row>
    <row r="1573" spans="26:29" x14ac:dyDescent="0.25">
      <c r="Z1573">
        <v>292</v>
      </c>
      <c r="AA1573">
        <v>308</v>
      </c>
      <c r="AB1573" s="18">
        <v>8.1788999999999994E-3</v>
      </c>
      <c r="AC1573" s="18">
        <v>3.4861549999999998E-2</v>
      </c>
    </row>
    <row r="1574" spans="26:29" x14ac:dyDescent="0.25">
      <c r="Z1574">
        <v>0</v>
      </c>
      <c r="AB1574" s="18"/>
      <c r="AC1574" s="18"/>
    </row>
    <row r="1575" spans="26:29" x14ac:dyDescent="0.25">
      <c r="Z1575">
        <v>293</v>
      </c>
      <c r="AA1575">
        <v>294</v>
      </c>
      <c r="AB1575" s="18">
        <v>8.1788999999999994E-3</v>
      </c>
      <c r="AC1575" s="18">
        <v>3.4861549999999998E-2</v>
      </c>
    </row>
    <row r="1576" spans="26:29" x14ac:dyDescent="0.25">
      <c r="Z1576">
        <v>0</v>
      </c>
      <c r="AB1576" s="18"/>
      <c r="AC1576" s="18"/>
    </row>
    <row r="1577" spans="26:29" x14ac:dyDescent="0.25">
      <c r="Z1577">
        <v>293</v>
      </c>
      <c r="AA1577">
        <v>309</v>
      </c>
      <c r="AB1577" s="18">
        <v>8.1788999999999994E-3</v>
      </c>
      <c r="AC1577" s="18">
        <v>3.4861549999999998E-2</v>
      </c>
    </row>
    <row r="1578" spans="26:29" x14ac:dyDescent="0.25">
      <c r="Z1578">
        <v>0</v>
      </c>
      <c r="AB1578" s="18"/>
      <c r="AC1578" s="18"/>
    </row>
    <row r="1579" spans="26:29" x14ac:dyDescent="0.25">
      <c r="Z1579">
        <v>294</v>
      </c>
      <c r="AA1579">
        <v>295</v>
      </c>
      <c r="AB1579" s="18">
        <v>8.1788999999999994E-3</v>
      </c>
      <c r="AC1579" s="18">
        <v>3.7795200000000001E-2</v>
      </c>
    </row>
    <row r="1580" spans="26:29" x14ac:dyDescent="0.25">
      <c r="Z1580">
        <v>0</v>
      </c>
      <c r="AB1580" s="18"/>
      <c r="AC1580" s="18"/>
    </row>
    <row r="1581" spans="26:29" x14ac:dyDescent="0.25">
      <c r="Z1581">
        <v>294</v>
      </c>
      <c r="AA1581">
        <v>310</v>
      </c>
      <c r="AB1581" s="18">
        <v>9.2963999999999998E-3</v>
      </c>
      <c r="AC1581" s="18">
        <v>3.4861549999999998E-2</v>
      </c>
    </row>
    <row r="1582" spans="26:29" x14ac:dyDescent="0.25">
      <c r="Z1582">
        <v>0</v>
      </c>
      <c r="AB1582" s="18"/>
      <c r="AC1582" s="18"/>
    </row>
    <row r="1583" spans="26:29" x14ac:dyDescent="0.25">
      <c r="Z1583">
        <v>295</v>
      </c>
      <c r="AA1583">
        <v>296</v>
      </c>
      <c r="AB1583" s="18">
        <v>8.1788999999999994E-3</v>
      </c>
      <c r="AC1583" s="18">
        <v>3.4861549999999998E-2</v>
      </c>
    </row>
    <row r="1584" spans="26:29" x14ac:dyDescent="0.25">
      <c r="Z1584">
        <v>0</v>
      </c>
      <c r="AB1584" s="18"/>
      <c r="AC1584" s="18"/>
    </row>
    <row r="1585" spans="26:29" x14ac:dyDescent="0.25">
      <c r="Z1585">
        <v>295</v>
      </c>
      <c r="AA1585">
        <v>311</v>
      </c>
      <c r="AB1585" s="18">
        <v>9.2963999999999998E-3</v>
      </c>
      <c r="AC1585" s="18">
        <v>3.4861549999999998E-2</v>
      </c>
    </row>
    <row r="1586" spans="26:29" x14ac:dyDescent="0.25">
      <c r="Z1586">
        <v>0</v>
      </c>
      <c r="AB1586" s="18"/>
      <c r="AC1586" s="18"/>
    </row>
    <row r="1587" spans="26:29" x14ac:dyDescent="0.25">
      <c r="Z1587">
        <v>296</v>
      </c>
      <c r="AA1587">
        <v>297</v>
      </c>
      <c r="AB1587" s="18">
        <v>3.1927900000000002E-2</v>
      </c>
      <c r="AC1587" s="18">
        <v>3.1927900000000002E-2</v>
      </c>
    </row>
    <row r="1588" spans="26:29" x14ac:dyDescent="0.25">
      <c r="Z1588">
        <v>0</v>
      </c>
      <c r="AB1588" s="18"/>
      <c r="AC1588" s="18"/>
    </row>
    <row r="1589" spans="26:29" x14ac:dyDescent="0.25">
      <c r="Z1589">
        <v>296</v>
      </c>
      <c r="AA1589">
        <v>312</v>
      </c>
      <c r="AB1589" s="18">
        <v>8.1788999999999994E-3</v>
      </c>
      <c r="AC1589" s="18">
        <v>3.4861549999999998E-2</v>
      </c>
    </row>
    <row r="1590" spans="26:29" x14ac:dyDescent="0.25">
      <c r="Z1590">
        <v>0</v>
      </c>
      <c r="AB1590" s="18"/>
      <c r="AC1590" s="18"/>
    </row>
    <row r="1591" spans="26:29" x14ac:dyDescent="0.25">
      <c r="Z1591">
        <v>297</v>
      </c>
      <c r="AA1591">
        <v>298</v>
      </c>
      <c r="AB1591" s="18">
        <v>8.1788999999999994E-3</v>
      </c>
      <c r="AC1591" s="18">
        <v>3.4861549999999998E-2</v>
      </c>
    </row>
    <row r="1592" spans="26:29" x14ac:dyDescent="0.25">
      <c r="Z1592">
        <v>0</v>
      </c>
      <c r="AB1592" s="18"/>
      <c r="AC1592" s="18"/>
    </row>
    <row r="1593" spans="26:29" x14ac:dyDescent="0.25">
      <c r="Z1593">
        <v>297</v>
      </c>
      <c r="AA1593">
        <v>313</v>
      </c>
      <c r="AB1593" s="18">
        <v>8.1788999999999994E-3</v>
      </c>
      <c r="AC1593" s="18">
        <v>3.4861549999999998E-2</v>
      </c>
    </row>
    <row r="1594" spans="26:29" x14ac:dyDescent="0.25">
      <c r="Z1594">
        <v>0</v>
      </c>
      <c r="AB1594" s="18"/>
      <c r="AC1594" s="18"/>
    </row>
    <row r="1595" spans="26:29" x14ac:dyDescent="0.25">
      <c r="Z1595">
        <v>298</v>
      </c>
      <c r="AA1595">
        <v>299</v>
      </c>
      <c r="AB1595" s="18">
        <v>8.1788999999999994E-3</v>
      </c>
      <c r="AC1595" s="18">
        <v>3.7795200000000001E-2</v>
      </c>
    </row>
    <row r="1596" spans="26:29" x14ac:dyDescent="0.25">
      <c r="Z1596">
        <v>0</v>
      </c>
      <c r="AB1596" s="18"/>
      <c r="AC1596" s="18"/>
    </row>
    <row r="1597" spans="26:29" x14ac:dyDescent="0.25">
      <c r="Z1597">
        <v>298</v>
      </c>
      <c r="AA1597">
        <v>314</v>
      </c>
      <c r="AB1597" s="18">
        <v>9.2963999999999998E-3</v>
      </c>
      <c r="AC1597" s="18">
        <v>3.4861549999999998E-2</v>
      </c>
    </row>
    <row r="1598" spans="26:29" x14ac:dyDescent="0.25">
      <c r="Z1598">
        <v>0</v>
      </c>
      <c r="AB1598" s="18"/>
      <c r="AC1598" s="18"/>
    </row>
    <row r="1599" spans="26:29" x14ac:dyDescent="0.25">
      <c r="Z1599">
        <v>299</v>
      </c>
      <c r="AA1599">
        <v>300</v>
      </c>
      <c r="AB1599" s="18">
        <v>8.1788999999999994E-3</v>
      </c>
      <c r="AC1599" s="18">
        <v>3.4861549999999998E-2</v>
      </c>
    </row>
    <row r="1600" spans="26:29" x14ac:dyDescent="0.25">
      <c r="Z1600">
        <v>0</v>
      </c>
      <c r="AB1600" s="18"/>
      <c r="AC1600" s="18"/>
    </row>
    <row r="1601" spans="26:29" x14ac:dyDescent="0.25">
      <c r="Z1601">
        <v>299</v>
      </c>
      <c r="AA1601">
        <v>315</v>
      </c>
      <c r="AB1601" s="18">
        <v>9.2963999999999998E-3</v>
      </c>
      <c r="AC1601" s="18">
        <v>3.4861549999999998E-2</v>
      </c>
    </row>
    <row r="1602" spans="26:29" x14ac:dyDescent="0.25">
      <c r="Z1602">
        <v>0</v>
      </c>
      <c r="AB1602" s="18"/>
      <c r="AC1602" s="18"/>
    </row>
    <row r="1603" spans="26:29" x14ac:dyDescent="0.25">
      <c r="Z1603">
        <v>300</v>
      </c>
      <c r="AA1603">
        <v>301</v>
      </c>
      <c r="AB1603" s="18">
        <v>3.1927900000000002E-2</v>
      </c>
      <c r="AC1603" s="18">
        <v>3.1927900000000002E-2</v>
      </c>
    </row>
    <row r="1604" spans="26:29" x14ac:dyDescent="0.25">
      <c r="Z1604">
        <v>0</v>
      </c>
      <c r="AB1604" s="18"/>
      <c r="AC1604" s="18"/>
    </row>
    <row r="1605" spans="26:29" x14ac:dyDescent="0.25">
      <c r="Z1605">
        <v>300</v>
      </c>
      <c r="AA1605">
        <v>316</v>
      </c>
      <c r="AB1605" s="18">
        <v>8.1788999999999994E-3</v>
      </c>
      <c r="AC1605" s="18">
        <v>3.4861549999999998E-2</v>
      </c>
    </row>
    <row r="1606" spans="26:29" x14ac:dyDescent="0.25">
      <c r="Z1606">
        <v>0</v>
      </c>
      <c r="AB1606" s="18"/>
      <c r="AC1606" s="18"/>
    </row>
    <row r="1607" spans="26:29" x14ac:dyDescent="0.25">
      <c r="Z1607">
        <v>301</v>
      </c>
      <c r="AA1607">
        <v>302</v>
      </c>
      <c r="AB1607" s="18">
        <v>8.1788999999999994E-3</v>
      </c>
      <c r="AC1607" s="18">
        <v>3.4861549999999998E-2</v>
      </c>
    </row>
    <row r="1608" spans="26:29" x14ac:dyDescent="0.25">
      <c r="Z1608">
        <v>0</v>
      </c>
      <c r="AB1608" s="18"/>
      <c r="AC1608" s="18"/>
    </row>
    <row r="1609" spans="26:29" x14ac:dyDescent="0.25">
      <c r="Z1609">
        <v>301</v>
      </c>
      <c r="AA1609">
        <v>317</v>
      </c>
      <c r="AB1609" s="18">
        <v>8.1788999999999994E-3</v>
      </c>
      <c r="AC1609" s="18">
        <v>3.4861549999999998E-2</v>
      </c>
    </row>
    <row r="1610" spans="26:29" x14ac:dyDescent="0.25">
      <c r="Z1610">
        <v>0</v>
      </c>
      <c r="AB1610" s="18"/>
      <c r="AC1610" s="18"/>
    </row>
    <row r="1611" spans="26:29" x14ac:dyDescent="0.25">
      <c r="Z1611">
        <v>302</v>
      </c>
      <c r="AA1611">
        <v>303</v>
      </c>
      <c r="AB1611" s="18">
        <v>8.1788999999999994E-3</v>
      </c>
      <c r="AC1611" s="18">
        <v>3.7795200000000001E-2</v>
      </c>
    </row>
    <row r="1612" spans="26:29" x14ac:dyDescent="0.25">
      <c r="Z1612">
        <v>0</v>
      </c>
      <c r="AB1612" s="18"/>
      <c r="AC1612" s="18"/>
    </row>
    <row r="1613" spans="26:29" x14ac:dyDescent="0.25">
      <c r="Z1613">
        <v>302</v>
      </c>
      <c r="AA1613">
        <v>318</v>
      </c>
      <c r="AB1613" s="18">
        <v>9.2963999999999998E-3</v>
      </c>
      <c r="AC1613" s="18">
        <v>3.4861549999999998E-2</v>
      </c>
    </row>
    <row r="1614" spans="26:29" x14ac:dyDescent="0.25">
      <c r="Z1614">
        <v>0</v>
      </c>
      <c r="AB1614" s="18"/>
      <c r="AC1614" s="18"/>
    </row>
    <row r="1615" spans="26:29" x14ac:dyDescent="0.25">
      <c r="Z1615">
        <v>303</v>
      </c>
      <c r="AA1615">
        <v>304</v>
      </c>
      <c r="AB1615" s="18">
        <v>8.1788999999999994E-3</v>
      </c>
      <c r="AC1615" s="18">
        <v>3.4861549999999998E-2</v>
      </c>
    </row>
    <row r="1616" spans="26:29" x14ac:dyDescent="0.25">
      <c r="Z1616">
        <v>0</v>
      </c>
      <c r="AB1616" s="18"/>
      <c r="AC1616" s="18"/>
    </row>
    <row r="1617" spans="26:29" x14ac:dyDescent="0.25">
      <c r="Z1617">
        <v>303</v>
      </c>
      <c r="AA1617">
        <v>319</v>
      </c>
      <c r="AB1617" s="18">
        <v>9.2963999999999998E-3</v>
      </c>
      <c r="AC1617" s="18">
        <v>3.4861549999999998E-2</v>
      </c>
    </row>
    <row r="1618" spans="26:29" x14ac:dyDescent="0.25">
      <c r="Z1618">
        <v>0</v>
      </c>
      <c r="AB1618" s="18"/>
      <c r="AC1618" s="18"/>
    </row>
    <row r="1619" spans="26:29" x14ac:dyDescent="0.25">
      <c r="Z1619">
        <v>304</v>
      </c>
      <c r="AA1619">
        <v>320</v>
      </c>
      <c r="AB1619" s="18">
        <v>8.1788999999999994E-3</v>
      </c>
      <c r="AC1619" s="18">
        <v>3.4861549999999998E-2</v>
      </c>
    </row>
    <row r="1620" spans="26:29" x14ac:dyDescent="0.25">
      <c r="Z1620">
        <v>0</v>
      </c>
      <c r="AB1620" s="18"/>
      <c r="AC1620" s="18"/>
    </row>
    <row r="1621" spans="26:29" x14ac:dyDescent="0.25">
      <c r="Z1621">
        <v>305</v>
      </c>
      <c r="AA1621">
        <v>306</v>
      </c>
      <c r="AB1621" s="18">
        <v>9.2963999999999998E-3</v>
      </c>
      <c r="AC1621" s="18">
        <v>3.4861549999999998E-2</v>
      </c>
    </row>
    <row r="1622" spans="26:29" x14ac:dyDescent="0.25">
      <c r="Z1622">
        <v>0</v>
      </c>
      <c r="AB1622" s="18"/>
      <c r="AC1622" s="18"/>
    </row>
    <row r="1623" spans="26:29" x14ac:dyDescent="0.25">
      <c r="Z1623">
        <v>305</v>
      </c>
      <c r="AA1623">
        <v>321</v>
      </c>
      <c r="AB1623" s="18">
        <v>8.1788999999999994E-3</v>
      </c>
      <c r="AC1623" s="18">
        <v>3.7795200000000001E-2</v>
      </c>
    </row>
    <row r="1624" spans="26:29" x14ac:dyDescent="0.25">
      <c r="Z1624">
        <v>0</v>
      </c>
      <c r="AB1624" s="18"/>
      <c r="AC1624" s="18"/>
    </row>
    <row r="1625" spans="26:29" x14ac:dyDescent="0.25">
      <c r="Z1625">
        <v>306</v>
      </c>
      <c r="AA1625">
        <v>307</v>
      </c>
      <c r="AB1625" s="18">
        <v>9.2963999999999998E-3</v>
      </c>
      <c r="AC1625" s="18">
        <v>3.7795200000000001E-2</v>
      </c>
    </row>
    <row r="1626" spans="26:29" x14ac:dyDescent="0.25">
      <c r="Z1626">
        <v>0</v>
      </c>
      <c r="AB1626" s="18"/>
      <c r="AC1626" s="18"/>
    </row>
    <row r="1627" spans="26:29" x14ac:dyDescent="0.25">
      <c r="Z1627">
        <v>306</v>
      </c>
      <c r="AA1627">
        <v>322</v>
      </c>
      <c r="AB1627" s="18">
        <v>9.2963999999999998E-3</v>
      </c>
      <c r="AC1627" s="18">
        <v>3.7795200000000001E-2</v>
      </c>
    </row>
    <row r="1628" spans="26:29" x14ac:dyDescent="0.25">
      <c r="Z1628">
        <v>0</v>
      </c>
      <c r="AB1628" s="18"/>
      <c r="AC1628" s="18"/>
    </row>
    <row r="1629" spans="26:29" x14ac:dyDescent="0.25">
      <c r="Z1629">
        <v>307</v>
      </c>
      <c r="AA1629">
        <v>308</v>
      </c>
      <c r="AB1629" s="18">
        <v>9.2963999999999998E-3</v>
      </c>
      <c r="AC1629" s="18">
        <v>3.4861549999999998E-2</v>
      </c>
    </row>
    <row r="1630" spans="26:29" x14ac:dyDescent="0.25">
      <c r="Z1630">
        <v>0</v>
      </c>
      <c r="AB1630" s="18"/>
      <c r="AC1630" s="18"/>
    </row>
    <row r="1631" spans="26:29" x14ac:dyDescent="0.25">
      <c r="Z1631">
        <v>307</v>
      </c>
      <c r="AA1631">
        <v>323</v>
      </c>
      <c r="AB1631" s="18">
        <v>9.2963999999999998E-3</v>
      </c>
      <c r="AC1631" s="18">
        <v>3.7795200000000001E-2</v>
      </c>
    </row>
    <row r="1632" spans="26:29" x14ac:dyDescent="0.25">
      <c r="Z1632">
        <v>0</v>
      </c>
      <c r="AB1632" s="18"/>
      <c r="AC1632" s="18"/>
    </row>
    <row r="1633" spans="26:29" x14ac:dyDescent="0.25">
      <c r="Z1633">
        <v>308</v>
      </c>
      <c r="AA1633">
        <v>309</v>
      </c>
      <c r="AB1633" s="18">
        <v>3.7795200000000001E-2</v>
      </c>
      <c r="AC1633" s="18">
        <v>3.1927900000000002E-2</v>
      </c>
    </row>
    <row r="1634" spans="26:29" x14ac:dyDescent="0.25">
      <c r="Z1634">
        <v>0</v>
      </c>
      <c r="AB1634" s="18"/>
      <c r="AC1634" s="18"/>
    </row>
    <row r="1635" spans="26:29" x14ac:dyDescent="0.25">
      <c r="Z1635">
        <v>308</v>
      </c>
      <c r="AA1635">
        <v>324</v>
      </c>
      <c r="AB1635" s="18">
        <v>8.1788999999999994E-3</v>
      </c>
      <c r="AC1635" s="18">
        <v>3.7795200000000001E-2</v>
      </c>
    </row>
    <row r="1636" spans="26:29" x14ac:dyDescent="0.25">
      <c r="Z1636">
        <v>0</v>
      </c>
      <c r="AB1636" s="18"/>
      <c r="AC1636" s="18"/>
    </row>
    <row r="1637" spans="26:29" x14ac:dyDescent="0.25">
      <c r="Z1637">
        <v>309</v>
      </c>
      <c r="AA1637">
        <v>310</v>
      </c>
      <c r="AB1637" s="18">
        <v>9.2963999999999998E-3</v>
      </c>
      <c r="AC1637" s="18">
        <v>3.4861549999999998E-2</v>
      </c>
    </row>
    <row r="1638" spans="26:29" x14ac:dyDescent="0.25">
      <c r="Z1638">
        <v>0</v>
      </c>
      <c r="AB1638" s="18"/>
      <c r="AC1638" s="18"/>
    </row>
    <row r="1639" spans="26:29" x14ac:dyDescent="0.25">
      <c r="Z1639">
        <v>309</v>
      </c>
      <c r="AA1639">
        <v>325</v>
      </c>
      <c r="AB1639" s="18">
        <v>8.1788999999999994E-3</v>
      </c>
      <c r="AC1639" s="18">
        <v>3.7795200000000001E-2</v>
      </c>
    </row>
    <row r="1640" spans="26:29" x14ac:dyDescent="0.25">
      <c r="Z1640">
        <v>0</v>
      </c>
      <c r="AB1640" s="18"/>
      <c r="AC1640" s="18"/>
    </row>
    <row r="1641" spans="26:29" x14ac:dyDescent="0.25">
      <c r="Z1641">
        <v>310</v>
      </c>
      <c r="AA1641">
        <v>311</v>
      </c>
      <c r="AB1641" s="18">
        <v>9.2963999999999998E-3</v>
      </c>
      <c r="AC1641" s="18">
        <v>3.7795200000000001E-2</v>
      </c>
    </row>
    <row r="1642" spans="26:29" x14ac:dyDescent="0.25">
      <c r="Z1642">
        <v>0</v>
      </c>
      <c r="AB1642" s="18"/>
      <c r="AC1642" s="18"/>
    </row>
    <row r="1643" spans="26:29" x14ac:dyDescent="0.25">
      <c r="Z1643">
        <v>310</v>
      </c>
      <c r="AA1643">
        <v>326</v>
      </c>
      <c r="AB1643" s="18">
        <v>9.2963999999999998E-3</v>
      </c>
      <c r="AC1643" s="18">
        <v>3.7795200000000001E-2</v>
      </c>
    </row>
    <row r="1644" spans="26:29" x14ac:dyDescent="0.25">
      <c r="Z1644">
        <v>0</v>
      </c>
      <c r="AB1644" s="18"/>
      <c r="AC1644" s="18"/>
    </row>
    <row r="1645" spans="26:29" x14ac:dyDescent="0.25">
      <c r="Z1645">
        <v>311</v>
      </c>
      <c r="AA1645">
        <v>312</v>
      </c>
      <c r="AB1645" s="18">
        <v>9.2963999999999998E-3</v>
      </c>
      <c r="AC1645" s="18">
        <v>3.4861549999999998E-2</v>
      </c>
    </row>
    <row r="1646" spans="26:29" x14ac:dyDescent="0.25">
      <c r="Z1646">
        <v>0</v>
      </c>
      <c r="AB1646" s="18"/>
      <c r="AC1646" s="18"/>
    </row>
    <row r="1647" spans="26:29" x14ac:dyDescent="0.25">
      <c r="Z1647">
        <v>311</v>
      </c>
      <c r="AA1647">
        <v>327</v>
      </c>
      <c r="AB1647" s="18">
        <v>9.2963999999999998E-3</v>
      </c>
      <c r="AC1647" s="18">
        <v>3.7795200000000001E-2</v>
      </c>
    </row>
    <row r="1648" spans="26:29" x14ac:dyDescent="0.25">
      <c r="Z1648">
        <v>0</v>
      </c>
      <c r="AB1648" s="18"/>
      <c r="AC1648" s="18"/>
    </row>
    <row r="1649" spans="26:29" x14ac:dyDescent="0.25">
      <c r="Z1649">
        <v>312</v>
      </c>
      <c r="AA1649">
        <v>313</v>
      </c>
      <c r="AB1649" s="18">
        <v>3.7795200000000001E-2</v>
      </c>
      <c r="AC1649" s="18">
        <v>3.1927900000000002E-2</v>
      </c>
    </row>
    <row r="1650" spans="26:29" x14ac:dyDescent="0.25">
      <c r="Z1650">
        <v>0</v>
      </c>
      <c r="AB1650" s="18"/>
      <c r="AC1650" s="18"/>
    </row>
    <row r="1651" spans="26:29" x14ac:dyDescent="0.25">
      <c r="Z1651">
        <v>312</v>
      </c>
      <c r="AA1651">
        <v>328</v>
      </c>
      <c r="AB1651" s="18">
        <v>8.1788999999999994E-3</v>
      </c>
      <c r="AC1651" s="18">
        <v>3.7795200000000001E-2</v>
      </c>
    </row>
    <row r="1652" spans="26:29" x14ac:dyDescent="0.25">
      <c r="Z1652">
        <v>0</v>
      </c>
      <c r="AB1652" s="18"/>
      <c r="AC1652" s="18"/>
    </row>
    <row r="1653" spans="26:29" x14ac:dyDescent="0.25">
      <c r="Z1653">
        <v>313</v>
      </c>
      <c r="AA1653">
        <v>314</v>
      </c>
      <c r="AB1653" s="18">
        <v>9.2963999999999998E-3</v>
      </c>
      <c r="AC1653" s="18">
        <v>3.4861549999999998E-2</v>
      </c>
    </row>
    <row r="1654" spans="26:29" x14ac:dyDescent="0.25">
      <c r="Z1654">
        <v>0</v>
      </c>
      <c r="AB1654" s="18"/>
      <c r="AC1654" s="18"/>
    </row>
    <row r="1655" spans="26:29" x14ac:dyDescent="0.25">
      <c r="Z1655">
        <v>313</v>
      </c>
      <c r="AA1655">
        <v>329</v>
      </c>
      <c r="AB1655" s="18">
        <v>8.1788999999999994E-3</v>
      </c>
      <c r="AC1655" s="18">
        <v>3.7795200000000001E-2</v>
      </c>
    </row>
    <row r="1656" spans="26:29" x14ac:dyDescent="0.25">
      <c r="Z1656">
        <v>0</v>
      </c>
      <c r="AB1656" s="18"/>
      <c r="AC1656" s="18"/>
    </row>
    <row r="1657" spans="26:29" x14ac:dyDescent="0.25">
      <c r="Z1657">
        <v>314</v>
      </c>
      <c r="AA1657">
        <v>315</v>
      </c>
      <c r="AB1657" s="18">
        <v>9.2963999999999998E-3</v>
      </c>
      <c r="AC1657" s="18">
        <v>3.7795200000000001E-2</v>
      </c>
    </row>
    <row r="1658" spans="26:29" x14ac:dyDescent="0.25">
      <c r="Z1658">
        <v>0</v>
      </c>
      <c r="AB1658" s="18"/>
      <c r="AC1658" s="18"/>
    </row>
    <row r="1659" spans="26:29" x14ac:dyDescent="0.25">
      <c r="Z1659">
        <v>314</v>
      </c>
      <c r="AA1659">
        <v>330</v>
      </c>
      <c r="AB1659" s="18">
        <v>9.2963999999999998E-3</v>
      </c>
      <c r="AC1659" s="18">
        <v>3.7795200000000001E-2</v>
      </c>
    </row>
    <row r="1660" spans="26:29" x14ac:dyDescent="0.25">
      <c r="Z1660">
        <v>0</v>
      </c>
      <c r="AB1660" s="18"/>
      <c r="AC1660" s="18"/>
    </row>
    <row r="1661" spans="26:29" x14ac:dyDescent="0.25">
      <c r="Z1661">
        <v>315</v>
      </c>
      <c r="AA1661">
        <v>316</v>
      </c>
      <c r="AB1661" s="18">
        <v>9.2963999999999998E-3</v>
      </c>
      <c r="AC1661" s="18">
        <v>3.4861549999999998E-2</v>
      </c>
    </row>
    <row r="1662" spans="26:29" x14ac:dyDescent="0.25">
      <c r="Z1662">
        <v>0</v>
      </c>
      <c r="AB1662" s="18"/>
      <c r="AC1662" s="18"/>
    </row>
    <row r="1663" spans="26:29" x14ac:dyDescent="0.25">
      <c r="Z1663">
        <v>315</v>
      </c>
      <c r="AA1663">
        <v>331</v>
      </c>
      <c r="AB1663" s="18">
        <v>9.2963999999999998E-3</v>
      </c>
      <c r="AC1663" s="18">
        <v>3.7795200000000001E-2</v>
      </c>
    </row>
    <row r="1664" spans="26:29" x14ac:dyDescent="0.25">
      <c r="Z1664">
        <v>0</v>
      </c>
      <c r="AB1664" s="18"/>
      <c r="AC1664" s="18"/>
    </row>
    <row r="1665" spans="26:29" x14ac:dyDescent="0.25">
      <c r="Z1665">
        <v>316</v>
      </c>
      <c r="AA1665">
        <v>317</v>
      </c>
      <c r="AB1665" s="18">
        <v>3.7795200000000001E-2</v>
      </c>
      <c r="AC1665" s="18">
        <v>3.1927900000000002E-2</v>
      </c>
    </row>
    <row r="1666" spans="26:29" x14ac:dyDescent="0.25">
      <c r="Z1666">
        <v>0</v>
      </c>
      <c r="AB1666" s="18"/>
      <c r="AC1666" s="18"/>
    </row>
    <row r="1667" spans="26:29" x14ac:dyDescent="0.25">
      <c r="Z1667">
        <v>316</v>
      </c>
      <c r="AA1667">
        <v>332</v>
      </c>
      <c r="AB1667" s="18">
        <v>8.1788999999999994E-3</v>
      </c>
      <c r="AC1667" s="18">
        <v>3.7795200000000001E-2</v>
      </c>
    </row>
    <row r="1668" spans="26:29" x14ac:dyDescent="0.25">
      <c r="Z1668">
        <v>0</v>
      </c>
      <c r="AB1668" s="18"/>
      <c r="AC1668" s="18"/>
    </row>
    <row r="1669" spans="26:29" x14ac:dyDescent="0.25">
      <c r="Z1669">
        <v>317</v>
      </c>
      <c r="AA1669">
        <v>318</v>
      </c>
      <c r="AB1669" s="18">
        <v>9.2963999999999998E-3</v>
      </c>
      <c r="AC1669" s="18">
        <v>3.4861549999999998E-2</v>
      </c>
    </row>
    <row r="1670" spans="26:29" x14ac:dyDescent="0.25">
      <c r="Z1670">
        <v>0</v>
      </c>
      <c r="AB1670" s="18"/>
      <c r="AC1670" s="18"/>
    </row>
    <row r="1671" spans="26:29" x14ac:dyDescent="0.25">
      <c r="Z1671">
        <v>317</v>
      </c>
      <c r="AA1671">
        <v>333</v>
      </c>
      <c r="AB1671" s="18">
        <v>8.1788999999999994E-3</v>
      </c>
      <c r="AC1671" s="18">
        <v>3.7795200000000001E-2</v>
      </c>
    </row>
    <row r="1672" spans="26:29" x14ac:dyDescent="0.25">
      <c r="Z1672">
        <v>0</v>
      </c>
      <c r="AB1672" s="18"/>
      <c r="AC1672" s="18"/>
    </row>
    <row r="1673" spans="26:29" x14ac:dyDescent="0.25">
      <c r="Z1673">
        <v>318</v>
      </c>
      <c r="AA1673">
        <v>319</v>
      </c>
      <c r="AB1673" s="18">
        <v>9.2963999999999998E-3</v>
      </c>
      <c r="AC1673" s="18">
        <v>3.7795200000000001E-2</v>
      </c>
    </row>
    <row r="1674" spans="26:29" x14ac:dyDescent="0.25">
      <c r="Z1674">
        <v>0</v>
      </c>
      <c r="AB1674" s="18"/>
      <c r="AC1674" s="18"/>
    </row>
    <row r="1675" spans="26:29" x14ac:dyDescent="0.25">
      <c r="Z1675">
        <v>318</v>
      </c>
      <c r="AA1675">
        <v>334</v>
      </c>
      <c r="AB1675" s="18">
        <v>9.2963999999999998E-3</v>
      </c>
      <c r="AC1675" s="18">
        <v>3.7795200000000001E-2</v>
      </c>
    </row>
    <row r="1676" spans="26:29" x14ac:dyDescent="0.25">
      <c r="Z1676">
        <v>0</v>
      </c>
      <c r="AB1676" s="18"/>
      <c r="AC1676" s="18"/>
    </row>
    <row r="1677" spans="26:29" x14ac:dyDescent="0.25">
      <c r="Z1677">
        <v>319</v>
      </c>
      <c r="AA1677">
        <v>320</v>
      </c>
      <c r="AB1677" s="18">
        <v>9.2963999999999998E-3</v>
      </c>
      <c r="AC1677" s="18">
        <v>3.4861549999999998E-2</v>
      </c>
    </row>
    <row r="1678" spans="26:29" x14ac:dyDescent="0.25">
      <c r="Z1678">
        <v>0</v>
      </c>
      <c r="AB1678" s="18"/>
      <c r="AC1678" s="18"/>
    </row>
    <row r="1679" spans="26:29" x14ac:dyDescent="0.25">
      <c r="Z1679">
        <v>319</v>
      </c>
      <c r="AA1679">
        <v>335</v>
      </c>
      <c r="AB1679" s="18">
        <v>9.2963999999999998E-3</v>
      </c>
      <c r="AC1679" s="18">
        <v>3.7795200000000001E-2</v>
      </c>
    </row>
    <row r="1680" spans="26:29" x14ac:dyDescent="0.25">
      <c r="Z1680">
        <v>0</v>
      </c>
      <c r="AB1680" s="18"/>
      <c r="AC1680" s="18"/>
    </row>
    <row r="1681" spans="26:29" x14ac:dyDescent="0.25">
      <c r="Z1681">
        <v>320</v>
      </c>
      <c r="AA1681">
        <v>336</v>
      </c>
      <c r="AB1681" s="18">
        <v>8.1788999999999994E-3</v>
      </c>
      <c r="AC1681" s="18">
        <v>3.7795200000000001E-2</v>
      </c>
    </row>
    <row r="1682" spans="26:29" x14ac:dyDescent="0.25">
      <c r="Z1682">
        <v>0</v>
      </c>
      <c r="AB1682" s="18"/>
      <c r="AC1682" s="18"/>
    </row>
    <row r="1683" spans="26:29" x14ac:dyDescent="0.25">
      <c r="Z1683">
        <v>321</v>
      </c>
      <c r="AA1683">
        <v>322</v>
      </c>
      <c r="AB1683" s="18">
        <v>8.796E-3</v>
      </c>
      <c r="AC1683" s="18">
        <v>3.4861549999999998E-2</v>
      </c>
    </row>
    <row r="1684" spans="26:29" x14ac:dyDescent="0.25">
      <c r="Z1684">
        <v>0</v>
      </c>
      <c r="AB1684" s="18"/>
      <c r="AC1684" s="18"/>
    </row>
    <row r="1685" spans="26:29" x14ac:dyDescent="0.25">
      <c r="Z1685">
        <v>321</v>
      </c>
      <c r="AA1685">
        <v>337</v>
      </c>
      <c r="AB1685" s="18">
        <v>8.1788999999999994E-3</v>
      </c>
      <c r="AC1685" s="18">
        <v>3.4861549999999998E-2</v>
      </c>
    </row>
    <row r="1686" spans="26:29" x14ac:dyDescent="0.25">
      <c r="Z1686">
        <v>0</v>
      </c>
      <c r="AB1686" s="18"/>
      <c r="AC1686" s="18"/>
    </row>
    <row r="1687" spans="26:29" x14ac:dyDescent="0.25">
      <c r="Z1687">
        <v>322</v>
      </c>
      <c r="AA1687">
        <v>323</v>
      </c>
      <c r="AB1687" s="18">
        <v>9.2963999999999998E-3</v>
      </c>
      <c r="AC1687" s="18">
        <v>3.7795200000000001E-2</v>
      </c>
    </row>
    <row r="1688" spans="26:29" x14ac:dyDescent="0.25">
      <c r="Z1688">
        <v>0</v>
      </c>
      <c r="AB1688" s="18"/>
      <c r="AC1688" s="18"/>
    </row>
    <row r="1689" spans="26:29" x14ac:dyDescent="0.25">
      <c r="Z1689">
        <v>322</v>
      </c>
      <c r="AA1689">
        <v>338</v>
      </c>
      <c r="AB1689" s="18">
        <v>9.2963999999999998E-3</v>
      </c>
      <c r="AC1689" s="18">
        <v>3.4861549999999998E-2</v>
      </c>
    </row>
    <row r="1690" spans="26:29" x14ac:dyDescent="0.25">
      <c r="Z1690">
        <v>0</v>
      </c>
      <c r="AB1690" s="18"/>
      <c r="AC1690" s="18"/>
    </row>
    <row r="1691" spans="26:29" x14ac:dyDescent="0.25">
      <c r="Z1691">
        <v>323</v>
      </c>
      <c r="AA1691">
        <v>324</v>
      </c>
      <c r="AB1691" s="18">
        <v>9.2963999999999998E-3</v>
      </c>
      <c r="AC1691" s="18">
        <v>3.4861549999999998E-2</v>
      </c>
    </row>
    <row r="1692" spans="26:29" x14ac:dyDescent="0.25">
      <c r="Z1692">
        <v>0</v>
      </c>
      <c r="AB1692" s="18"/>
      <c r="AC1692" s="18"/>
    </row>
    <row r="1693" spans="26:29" x14ac:dyDescent="0.25">
      <c r="Z1693">
        <v>323</v>
      </c>
      <c r="AA1693">
        <v>339</v>
      </c>
      <c r="AB1693" s="18">
        <v>9.2963999999999998E-3</v>
      </c>
      <c r="AC1693" s="18">
        <v>3.4861549999999998E-2</v>
      </c>
    </row>
    <row r="1694" spans="26:29" x14ac:dyDescent="0.25">
      <c r="Z1694">
        <v>0</v>
      </c>
      <c r="AB1694" s="18"/>
      <c r="AC1694" s="18"/>
    </row>
    <row r="1695" spans="26:29" x14ac:dyDescent="0.25">
      <c r="Z1695">
        <v>324</v>
      </c>
      <c r="AA1695">
        <v>325</v>
      </c>
      <c r="AB1695" s="18">
        <v>3.7795200000000001E-2</v>
      </c>
      <c r="AC1695" s="18">
        <v>3.1927900000000002E-2</v>
      </c>
    </row>
    <row r="1696" spans="26:29" x14ac:dyDescent="0.25">
      <c r="Z1696">
        <v>0</v>
      </c>
      <c r="AB1696" s="18"/>
      <c r="AC1696" s="18"/>
    </row>
    <row r="1697" spans="26:29" x14ac:dyDescent="0.25">
      <c r="Z1697">
        <v>324</v>
      </c>
      <c r="AA1697">
        <v>340</v>
      </c>
      <c r="AB1697" s="18">
        <v>8.1788999999999994E-3</v>
      </c>
      <c r="AC1697" s="18">
        <v>3.4861549999999998E-2</v>
      </c>
    </row>
    <row r="1698" spans="26:29" x14ac:dyDescent="0.25">
      <c r="Z1698">
        <v>0</v>
      </c>
      <c r="AB1698" s="18"/>
      <c r="AC1698" s="18"/>
    </row>
    <row r="1699" spans="26:29" x14ac:dyDescent="0.25">
      <c r="Z1699">
        <v>325</v>
      </c>
      <c r="AA1699">
        <v>326</v>
      </c>
      <c r="AB1699" s="18">
        <v>8.796E-3</v>
      </c>
      <c r="AC1699" s="18">
        <v>3.4861549999999998E-2</v>
      </c>
    </row>
    <row r="1700" spans="26:29" x14ac:dyDescent="0.25">
      <c r="Z1700">
        <v>0</v>
      </c>
      <c r="AB1700" s="18"/>
      <c r="AC1700" s="18"/>
    </row>
    <row r="1701" spans="26:29" x14ac:dyDescent="0.25">
      <c r="Z1701">
        <v>325</v>
      </c>
      <c r="AA1701">
        <v>341</v>
      </c>
      <c r="AB1701" s="18">
        <v>8.1788999999999994E-3</v>
      </c>
      <c r="AC1701" s="18">
        <v>3.4861549999999998E-2</v>
      </c>
    </row>
    <row r="1702" spans="26:29" x14ac:dyDescent="0.25">
      <c r="Z1702">
        <v>0</v>
      </c>
      <c r="AB1702" s="18"/>
      <c r="AC1702" s="18"/>
    </row>
    <row r="1703" spans="26:29" x14ac:dyDescent="0.25">
      <c r="Z1703">
        <v>326</v>
      </c>
      <c r="AA1703">
        <v>327</v>
      </c>
      <c r="AB1703" s="18">
        <v>9.2963999999999998E-3</v>
      </c>
      <c r="AC1703" s="18">
        <v>3.7795200000000001E-2</v>
      </c>
    </row>
    <row r="1704" spans="26:29" x14ac:dyDescent="0.25">
      <c r="Z1704">
        <v>0</v>
      </c>
      <c r="AB1704" s="18"/>
      <c r="AC1704" s="18"/>
    </row>
    <row r="1705" spans="26:29" x14ac:dyDescent="0.25">
      <c r="Z1705">
        <v>326</v>
      </c>
      <c r="AA1705">
        <v>342</v>
      </c>
      <c r="AB1705" s="18">
        <v>9.2963999999999998E-3</v>
      </c>
      <c r="AC1705" s="18">
        <v>3.4861549999999998E-2</v>
      </c>
    </row>
    <row r="1706" spans="26:29" x14ac:dyDescent="0.25">
      <c r="Z1706">
        <v>0</v>
      </c>
      <c r="AB1706" s="18"/>
      <c r="AC1706" s="18"/>
    </row>
    <row r="1707" spans="26:29" x14ac:dyDescent="0.25">
      <c r="Z1707">
        <v>327</v>
      </c>
      <c r="AA1707">
        <v>328</v>
      </c>
      <c r="AB1707" s="18">
        <v>9.2963999999999998E-3</v>
      </c>
      <c r="AC1707" s="18">
        <v>3.4861549999999998E-2</v>
      </c>
    </row>
    <row r="1708" spans="26:29" x14ac:dyDescent="0.25">
      <c r="Z1708">
        <v>0</v>
      </c>
      <c r="AB1708" s="18"/>
      <c r="AC1708" s="18"/>
    </row>
    <row r="1709" spans="26:29" x14ac:dyDescent="0.25">
      <c r="Z1709">
        <v>327</v>
      </c>
      <c r="AA1709">
        <v>343</v>
      </c>
      <c r="AB1709" s="18">
        <v>9.2963999999999998E-3</v>
      </c>
      <c r="AC1709" s="18">
        <v>3.4861549999999998E-2</v>
      </c>
    </row>
    <row r="1710" spans="26:29" x14ac:dyDescent="0.25">
      <c r="Z1710">
        <v>0</v>
      </c>
      <c r="AB1710" s="18"/>
      <c r="AC1710" s="18"/>
    </row>
    <row r="1711" spans="26:29" x14ac:dyDescent="0.25">
      <c r="Z1711">
        <v>328</v>
      </c>
      <c r="AA1711">
        <v>329</v>
      </c>
      <c r="AB1711" s="18">
        <v>3.7795200000000001E-2</v>
      </c>
      <c r="AC1711" s="18">
        <v>3.1927900000000002E-2</v>
      </c>
    </row>
    <row r="1712" spans="26:29" x14ac:dyDescent="0.25">
      <c r="Z1712">
        <v>0</v>
      </c>
      <c r="AB1712" s="18"/>
      <c r="AC1712" s="18"/>
    </row>
    <row r="1713" spans="26:29" x14ac:dyDescent="0.25">
      <c r="Z1713">
        <v>328</v>
      </c>
      <c r="AA1713">
        <v>344</v>
      </c>
      <c r="AB1713" s="18">
        <v>8.1788999999999994E-3</v>
      </c>
      <c r="AC1713" s="18">
        <v>3.4861549999999998E-2</v>
      </c>
    </row>
    <row r="1714" spans="26:29" x14ac:dyDescent="0.25">
      <c r="Z1714">
        <v>0</v>
      </c>
      <c r="AB1714" s="18"/>
      <c r="AC1714" s="18"/>
    </row>
    <row r="1715" spans="26:29" x14ac:dyDescent="0.25">
      <c r="Z1715">
        <v>329</v>
      </c>
      <c r="AA1715">
        <v>330</v>
      </c>
      <c r="AB1715" s="18">
        <v>8.796E-3</v>
      </c>
      <c r="AC1715" s="18">
        <v>3.4861549999999998E-2</v>
      </c>
    </row>
    <row r="1716" spans="26:29" x14ac:dyDescent="0.25">
      <c r="Z1716">
        <v>0</v>
      </c>
      <c r="AB1716" s="18"/>
      <c r="AC1716" s="18"/>
    </row>
    <row r="1717" spans="26:29" x14ac:dyDescent="0.25">
      <c r="Z1717">
        <v>329</v>
      </c>
      <c r="AA1717">
        <v>345</v>
      </c>
      <c r="AB1717" s="18">
        <v>8.1788999999999994E-3</v>
      </c>
      <c r="AC1717" s="18">
        <v>3.4861549999999998E-2</v>
      </c>
    </row>
    <row r="1718" spans="26:29" x14ac:dyDescent="0.25">
      <c r="Z1718">
        <v>0</v>
      </c>
      <c r="AB1718" s="18"/>
      <c r="AC1718" s="18"/>
    </row>
    <row r="1719" spans="26:29" x14ac:dyDescent="0.25">
      <c r="Z1719">
        <v>330</v>
      </c>
      <c r="AA1719">
        <v>331</v>
      </c>
      <c r="AB1719" s="18">
        <v>9.2963999999999998E-3</v>
      </c>
      <c r="AC1719" s="18">
        <v>3.7795200000000001E-2</v>
      </c>
    </row>
    <row r="1720" spans="26:29" x14ac:dyDescent="0.25">
      <c r="Z1720">
        <v>0</v>
      </c>
      <c r="AB1720" s="18"/>
      <c r="AC1720" s="18"/>
    </row>
    <row r="1721" spans="26:29" x14ac:dyDescent="0.25">
      <c r="Z1721">
        <v>330</v>
      </c>
      <c r="AA1721">
        <v>346</v>
      </c>
      <c r="AB1721" s="18">
        <v>9.2963999999999998E-3</v>
      </c>
      <c r="AC1721" s="18">
        <v>3.4861549999999998E-2</v>
      </c>
    </row>
    <row r="1722" spans="26:29" x14ac:dyDescent="0.25">
      <c r="Z1722">
        <v>0</v>
      </c>
      <c r="AB1722" s="18"/>
      <c r="AC1722" s="18"/>
    </row>
    <row r="1723" spans="26:29" x14ac:dyDescent="0.25">
      <c r="Z1723">
        <v>331</v>
      </c>
      <c r="AA1723">
        <v>332</v>
      </c>
      <c r="AB1723" s="18">
        <v>9.2963999999999998E-3</v>
      </c>
      <c r="AC1723" s="18">
        <v>3.4861549999999998E-2</v>
      </c>
    </row>
    <row r="1724" spans="26:29" x14ac:dyDescent="0.25">
      <c r="Z1724">
        <v>0</v>
      </c>
      <c r="AB1724" s="18"/>
      <c r="AC1724" s="18"/>
    </row>
    <row r="1725" spans="26:29" x14ac:dyDescent="0.25">
      <c r="Z1725">
        <v>331</v>
      </c>
      <c r="AA1725">
        <v>347</v>
      </c>
      <c r="AB1725" s="18">
        <v>9.2963999999999998E-3</v>
      </c>
      <c r="AC1725" s="18">
        <v>3.4861549999999998E-2</v>
      </c>
    </row>
    <row r="1726" spans="26:29" x14ac:dyDescent="0.25">
      <c r="Z1726">
        <v>0</v>
      </c>
      <c r="AB1726" s="18"/>
      <c r="AC1726" s="18"/>
    </row>
    <row r="1727" spans="26:29" x14ac:dyDescent="0.25">
      <c r="Z1727">
        <v>332</v>
      </c>
      <c r="AA1727">
        <v>333</v>
      </c>
      <c r="AB1727" s="18">
        <v>3.7795200000000001E-2</v>
      </c>
      <c r="AC1727" s="18">
        <v>3.1927900000000002E-2</v>
      </c>
    </row>
    <row r="1728" spans="26:29" x14ac:dyDescent="0.25">
      <c r="Z1728">
        <v>0</v>
      </c>
      <c r="AB1728" s="18"/>
      <c r="AC1728" s="18"/>
    </row>
    <row r="1729" spans="26:29" x14ac:dyDescent="0.25">
      <c r="Z1729">
        <v>332</v>
      </c>
      <c r="AA1729">
        <v>348</v>
      </c>
      <c r="AB1729" s="18">
        <v>8.1788999999999994E-3</v>
      </c>
      <c r="AC1729" s="18">
        <v>3.4861549999999998E-2</v>
      </c>
    </row>
    <row r="1730" spans="26:29" x14ac:dyDescent="0.25">
      <c r="Z1730">
        <v>0</v>
      </c>
      <c r="AB1730" s="18"/>
      <c r="AC1730" s="18"/>
    </row>
    <row r="1731" spans="26:29" x14ac:dyDescent="0.25">
      <c r="Z1731">
        <v>333</v>
      </c>
      <c r="AA1731">
        <v>334</v>
      </c>
      <c r="AB1731" s="18">
        <v>8.796E-3</v>
      </c>
      <c r="AC1731" s="18">
        <v>3.4861549999999998E-2</v>
      </c>
    </row>
    <row r="1732" spans="26:29" x14ac:dyDescent="0.25">
      <c r="Z1732">
        <v>0</v>
      </c>
      <c r="AB1732" s="18"/>
      <c r="AC1732" s="18"/>
    </row>
    <row r="1733" spans="26:29" x14ac:dyDescent="0.25">
      <c r="Z1733">
        <v>333</v>
      </c>
      <c r="AA1733">
        <v>349</v>
      </c>
      <c r="AB1733" s="18">
        <v>8.1788999999999994E-3</v>
      </c>
      <c r="AC1733" s="18">
        <v>3.4861549999999998E-2</v>
      </c>
    </row>
    <row r="1734" spans="26:29" x14ac:dyDescent="0.25">
      <c r="Z1734">
        <v>0</v>
      </c>
      <c r="AB1734" s="18"/>
      <c r="AC1734" s="18"/>
    </row>
    <row r="1735" spans="26:29" x14ac:dyDescent="0.25">
      <c r="Z1735">
        <v>334</v>
      </c>
      <c r="AA1735">
        <v>335</v>
      </c>
      <c r="AB1735" s="18">
        <v>9.2963999999999998E-3</v>
      </c>
      <c r="AC1735" s="18">
        <v>3.7795200000000001E-2</v>
      </c>
    </row>
    <row r="1736" spans="26:29" x14ac:dyDescent="0.25">
      <c r="Z1736">
        <v>0</v>
      </c>
      <c r="AB1736" s="18"/>
      <c r="AC1736" s="18"/>
    </row>
    <row r="1737" spans="26:29" x14ac:dyDescent="0.25">
      <c r="Z1737">
        <v>334</v>
      </c>
      <c r="AA1737">
        <v>350</v>
      </c>
      <c r="AB1737" s="18">
        <v>9.2963999999999998E-3</v>
      </c>
      <c r="AC1737" s="18">
        <v>3.4861549999999998E-2</v>
      </c>
    </row>
    <row r="1738" spans="26:29" x14ac:dyDescent="0.25">
      <c r="Z1738">
        <v>0</v>
      </c>
      <c r="AB1738" s="18"/>
      <c r="AC1738" s="18"/>
    </row>
    <row r="1739" spans="26:29" x14ac:dyDescent="0.25">
      <c r="Z1739">
        <v>335</v>
      </c>
      <c r="AA1739">
        <v>336</v>
      </c>
      <c r="AB1739" s="18">
        <v>9.2963999999999998E-3</v>
      </c>
      <c r="AC1739" s="18">
        <v>3.4861549999999998E-2</v>
      </c>
    </row>
    <row r="1740" spans="26:29" x14ac:dyDescent="0.25">
      <c r="Z1740">
        <v>0</v>
      </c>
      <c r="AB1740" s="18"/>
      <c r="AC1740" s="18"/>
    </row>
    <row r="1741" spans="26:29" x14ac:dyDescent="0.25">
      <c r="Z1741">
        <v>335</v>
      </c>
      <c r="AA1741">
        <v>351</v>
      </c>
      <c r="AB1741" s="18">
        <v>9.2963999999999998E-3</v>
      </c>
      <c r="AC1741" s="18">
        <v>3.4861549999999998E-2</v>
      </c>
    </row>
    <row r="1742" spans="26:29" x14ac:dyDescent="0.25">
      <c r="Z1742">
        <v>0</v>
      </c>
      <c r="AB1742" s="18"/>
      <c r="AC1742" s="18"/>
    </row>
    <row r="1743" spans="26:29" x14ac:dyDescent="0.25">
      <c r="Z1743">
        <v>336</v>
      </c>
      <c r="AA1743">
        <v>352</v>
      </c>
      <c r="AB1743" s="18">
        <v>8.1788999999999994E-3</v>
      </c>
      <c r="AC1743" s="18">
        <v>3.4861549999999998E-2</v>
      </c>
    </row>
    <row r="1744" spans="26:29" x14ac:dyDescent="0.25">
      <c r="Z1744">
        <v>0</v>
      </c>
      <c r="AB1744" s="18"/>
      <c r="AC1744" s="18"/>
    </row>
    <row r="1745" spans="26:29" x14ac:dyDescent="0.25">
      <c r="Z1745">
        <v>337</v>
      </c>
      <c r="AA1745">
        <v>338</v>
      </c>
      <c r="AB1745" s="18">
        <v>8.1788999999999994E-3</v>
      </c>
      <c r="AC1745" s="18">
        <v>3.4861549999999998E-2</v>
      </c>
    </row>
    <row r="1746" spans="26:29" x14ac:dyDescent="0.25">
      <c r="Z1746">
        <v>0</v>
      </c>
      <c r="AB1746" s="18"/>
      <c r="AC1746" s="18"/>
    </row>
    <row r="1747" spans="26:29" x14ac:dyDescent="0.25">
      <c r="Z1747">
        <v>338</v>
      </c>
      <c r="AA1747">
        <v>339</v>
      </c>
      <c r="AB1747" s="18">
        <v>8.1788999999999994E-3</v>
      </c>
      <c r="AC1747" s="18">
        <v>3.7795200000000001E-2</v>
      </c>
    </row>
    <row r="1748" spans="26:29" x14ac:dyDescent="0.25">
      <c r="Z1748">
        <v>0</v>
      </c>
      <c r="AB1748" s="18"/>
      <c r="AC1748" s="18"/>
    </row>
    <row r="1749" spans="26:29" x14ac:dyDescent="0.25">
      <c r="Z1749">
        <v>339</v>
      </c>
      <c r="AA1749">
        <v>340</v>
      </c>
      <c r="AB1749" s="18">
        <v>8.1788999999999994E-3</v>
      </c>
      <c r="AC1749" s="18">
        <v>3.4861549999999998E-2</v>
      </c>
    </row>
    <row r="1750" spans="26:29" x14ac:dyDescent="0.25">
      <c r="Z1750">
        <v>0</v>
      </c>
      <c r="AB1750" s="18"/>
      <c r="AC1750" s="18"/>
    </row>
    <row r="1751" spans="26:29" x14ac:dyDescent="0.25">
      <c r="Z1751">
        <v>340</v>
      </c>
      <c r="AA1751">
        <v>341</v>
      </c>
      <c r="AB1751" s="18">
        <v>3.1927900000000002E-2</v>
      </c>
      <c r="AC1751" s="18">
        <v>3.1927900000000002E-2</v>
      </c>
    </row>
    <row r="1752" spans="26:29" x14ac:dyDescent="0.25">
      <c r="Z1752">
        <v>0</v>
      </c>
      <c r="AB1752" s="18"/>
      <c r="AC1752" s="18"/>
    </row>
    <row r="1753" spans="26:29" x14ac:dyDescent="0.25">
      <c r="Z1753">
        <v>341</v>
      </c>
      <c r="AA1753">
        <v>342</v>
      </c>
      <c r="AB1753" s="18">
        <v>8.1788999999999994E-3</v>
      </c>
      <c r="AC1753" s="18">
        <v>3.4861549999999998E-2</v>
      </c>
    </row>
    <row r="1754" spans="26:29" x14ac:dyDescent="0.25">
      <c r="Z1754">
        <v>0</v>
      </c>
      <c r="AB1754" s="18"/>
      <c r="AC1754" s="18"/>
    </row>
    <row r="1755" spans="26:29" x14ac:dyDescent="0.25">
      <c r="Z1755">
        <v>341</v>
      </c>
      <c r="AA1755">
        <v>353</v>
      </c>
      <c r="AB1755" s="18">
        <v>3.1927900000000002E-2</v>
      </c>
      <c r="AC1755" s="18">
        <v>3.1927900000000002E-2</v>
      </c>
    </row>
    <row r="1756" spans="26:29" x14ac:dyDescent="0.25">
      <c r="Z1756">
        <v>0</v>
      </c>
      <c r="AB1756" s="18"/>
      <c r="AC1756" s="18"/>
    </row>
    <row r="1757" spans="26:29" x14ac:dyDescent="0.25">
      <c r="Z1757">
        <v>342</v>
      </c>
      <c r="AA1757">
        <v>343</v>
      </c>
      <c r="AB1757" s="18">
        <v>8.1788999999999994E-3</v>
      </c>
      <c r="AC1757" s="18">
        <v>3.7795200000000001E-2</v>
      </c>
    </row>
    <row r="1758" spans="26:29" x14ac:dyDescent="0.25">
      <c r="Z1758">
        <v>0</v>
      </c>
      <c r="AB1758" s="18"/>
      <c r="AC1758" s="18"/>
    </row>
    <row r="1759" spans="26:29" x14ac:dyDescent="0.25">
      <c r="Z1759">
        <v>342</v>
      </c>
      <c r="AA1759">
        <v>354</v>
      </c>
      <c r="AB1759" s="18">
        <v>3.7795200000000001E-2</v>
      </c>
      <c r="AC1759" s="18">
        <v>3.1927900000000002E-2</v>
      </c>
    </row>
    <row r="1760" spans="26:29" x14ac:dyDescent="0.25">
      <c r="Z1760">
        <v>0</v>
      </c>
      <c r="AB1760" s="18"/>
      <c r="AC1760" s="18"/>
    </row>
    <row r="1761" spans="26:29" x14ac:dyDescent="0.25">
      <c r="Z1761">
        <v>343</v>
      </c>
      <c r="AA1761">
        <v>344</v>
      </c>
      <c r="AB1761" s="18">
        <v>8.1788999999999994E-3</v>
      </c>
      <c r="AC1761" s="18">
        <v>3.4861549999999998E-2</v>
      </c>
    </row>
    <row r="1762" spans="26:29" x14ac:dyDescent="0.25">
      <c r="Z1762">
        <v>0</v>
      </c>
      <c r="AB1762" s="18"/>
      <c r="AC1762" s="18"/>
    </row>
    <row r="1763" spans="26:29" x14ac:dyDescent="0.25">
      <c r="Z1763">
        <v>343</v>
      </c>
      <c r="AA1763">
        <v>355</v>
      </c>
      <c r="AB1763" s="18">
        <v>3.7795200000000001E-2</v>
      </c>
      <c r="AC1763" s="18">
        <v>3.1927900000000002E-2</v>
      </c>
    </row>
    <row r="1764" spans="26:29" x14ac:dyDescent="0.25">
      <c r="Z1764">
        <v>0</v>
      </c>
      <c r="AB1764" s="18"/>
      <c r="AC1764" s="18"/>
    </row>
    <row r="1765" spans="26:29" x14ac:dyDescent="0.25">
      <c r="Z1765">
        <v>344</v>
      </c>
      <c r="AA1765">
        <v>345</v>
      </c>
      <c r="AB1765" s="18">
        <v>3.1927900000000002E-2</v>
      </c>
      <c r="AC1765" s="18">
        <v>3.1927900000000002E-2</v>
      </c>
    </row>
    <row r="1766" spans="26:29" x14ac:dyDescent="0.25">
      <c r="Z1766">
        <v>0</v>
      </c>
      <c r="AB1766" s="18"/>
      <c r="AC1766" s="18"/>
    </row>
    <row r="1767" spans="26:29" x14ac:dyDescent="0.25">
      <c r="Z1767">
        <v>344</v>
      </c>
      <c r="AA1767">
        <v>356</v>
      </c>
      <c r="AB1767" s="18">
        <v>3.1927900000000002E-2</v>
      </c>
      <c r="AC1767" s="18">
        <v>3.1927900000000002E-2</v>
      </c>
    </row>
    <row r="1768" spans="26:29" x14ac:dyDescent="0.25">
      <c r="Z1768">
        <v>0</v>
      </c>
      <c r="AB1768" s="18"/>
      <c r="AC1768" s="18"/>
    </row>
    <row r="1769" spans="26:29" x14ac:dyDescent="0.25">
      <c r="Z1769">
        <v>345</v>
      </c>
      <c r="AA1769">
        <v>346</v>
      </c>
      <c r="AB1769" s="18">
        <v>8.1788999999999994E-3</v>
      </c>
      <c r="AC1769" s="18">
        <v>3.4861549999999998E-2</v>
      </c>
    </row>
    <row r="1770" spans="26:29" x14ac:dyDescent="0.25">
      <c r="Z1770">
        <v>0</v>
      </c>
      <c r="AB1770" s="18"/>
      <c r="AC1770" s="18"/>
    </row>
    <row r="1771" spans="26:29" x14ac:dyDescent="0.25">
      <c r="Z1771">
        <v>345</v>
      </c>
      <c r="AA1771">
        <v>357</v>
      </c>
      <c r="AB1771" s="18">
        <v>3.1927900000000002E-2</v>
      </c>
      <c r="AC1771" s="18">
        <v>3.1927900000000002E-2</v>
      </c>
    </row>
    <row r="1772" spans="26:29" x14ac:dyDescent="0.25">
      <c r="Z1772">
        <v>0</v>
      </c>
      <c r="AB1772" s="18"/>
      <c r="AC1772" s="18"/>
    </row>
    <row r="1773" spans="26:29" x14ac:dyDescent="0.25">
      <c r="Z1773">
        <v>346</v>
      </c>
      <c r="AA1773">
        <v>347</v>
      </c>
      <c r="AB1773" s="18">
        <v>8.1788999999999994E-3</v>
      </c>
      <c r="AC1773" s="18">
        <v>3.7795200000000001E-2</v>
      </c>
    </row>
    <row r="1774" spans="26:29" x14ac:dyDescent="0.25">
      <c r="Z1774">
        <v>0</v>
      </c>
      <c r="AB1774" s="18"/>
      <c r="AC1774" s="18"/>
    </row>
    <row r="1775" spans="26:29" x14ac:dyDescent="0.25">
      <c r="Z1775">
        <v>346</v>
      </c>
      <c r="AA1775">
        <v>358</v>
      </c>
      <c r="AB1775" s="18">
        <v>3.7795200000000001E-2</v>
      </c>
      <c r="AC1775" s="18">
        <v>3.1927900000000002E-2</v>
      </c>
    </row>
    <row r="1776" spans="26:29" x14ac:dyDescent="0.25">
      <c r="Z1776">
        <v>0</v>
      </c>
      <c r="AB1776" s="18"/>
      <c r="AC1776" s="18"/>
    </row>
    <row r="1777" spans="26:29" x14ac:dyDescent="0.25">
      <c r="Z1777">
        <v>347</v>
      </c>
      <c r="AA1777">
        <v>348</v>
      </c>
      <c r="AB1777" s="18">
        <v>8.1788999999999994E-3</v>
      </c>
      <c r="AC1777" s="18">
        <v>3.4861549999999998E-2</v>
      </c>
    </row>
    <row r="1778" spans="26:29" x14ac:dyDescent="0.25">
      <c r="Z1778">
        <v>0</v>
      </c>
      <c r="AB1778" s="18"/>
      <c r="AC1778" s="18"/>
    </row>
    <row r="1779" spans="26:29" x14ac:dyDescent="0.25">
      <c r="Z1779">
        <v>347</v>
      </c>
      <c r="AA1779">
        <v>359</v>
      </c>
      <c r="AB1779" s="18">
        <v>3.7795200000000001E-2</v>
      </c>
      <c r="AC1779" s="18">
        <v>3.1927900000000002E-2</v>
      </c>
    </row>
    <row r="1780" spans="26:29" x14ac:dyDescent="0.25">
      <c r="Z1780">
        <v>0</v>
      </c>
      <c r="AB1780" s="18"/>
      <c r="AC1780" s="18"/>
    </row>
    <row r="1781" spans="26:29" x14ac:dyDescent="0.25">
      <c r="Z1781">
        <v>348</v>
      </c>
      <c r="AA1781">
        <v>349</v>
      </c>
      <c r="AB1781" s="18">
        <v>3.1927900000000002E-2</v>
      </c>
      <c r="AC1781" s="18">
        <v>3.1927900000000002E-2</v>
      </c>
    </row>
    <row r="1782" spans="26:29" x14ac:dyDescent="0.25">
      <c r="Z1782">
        <v>0</v>
      </c>
      <c r="AB1782" s="18"/>
      <c r="AC1782" s="18"/>
    </row>
    <row r="1783" spans="26:29" x14ac:dyDescent="0.25">
      <c r="Z1783">
        <v>348</v>
      </c>
      <c r="AA1783">
        <v>360</v>
      </c>
      <c r="AB1783" s="18">
        <v>3.1927900000000002E-2</v>
      </c>
      <c r="AC1783" s="18">
        <v>3.1927900000000002E-2</v>
      </c>
    </row>
    <row r="1784" spans="26:29" x14ac:dyDescent="0.25">
      <c r="Z1784">
        <v>0</v>
      </c>
      <c r="AB1784" s="18"/>
      <c r="AC1784" s="18"/>
    </row>
    <row r="1785" spans="26:29" x14ac:dyDescent="0.25">
      <c r="Z1785">
        <v>349</v>
      </c>
      <c r="AA1785">
        <v>350</v>
      </c>
      <c r="AB1785" s="18">
        <v>8.1788999999999994E-3</v>
      </c>
      <c r="AC1785" s="18">
        <v>3.4861549999999998E-2</v>
      </c>
    </row>
    <row r="1786" spans="26:29" x14ac:dyDescent="0.25">
      <c r="Z1786">
        <v>0</v>
      </c>
      <c r="AB1786" s="18"/>
      <c r="AC1786" s="18"/>
    </row>
    <row r="1787" spans="26:29" x14ac:dyDescent="0.25">
      <c r="Z1787">
        <v>350</v>
      </c>
      <c r="AA1787">
        <v>351</v>
      </c>
      <c r="AB1787" s="18">
        <v>8.1788999999999994E-3</v>
      </c>
      <c r="AC1787" s="18">
        <v>3.7795200000000001E-2</v>
      </c>
    </row>
    <row r="1788" spans="26:29" x14ac:dyDescent="0.25">
      <c r="Z1788">
        <v>0</v>
      </c>
      <c r="AB1788" s="18"/>
      <c r="AC1788" s="18"/>
    </row>
    <row r="1789" spans="26:29" x14ac:dyDescent="0.25">
      <c r="Z1789">
        <v>351</v>
      </c>
      <c r="AA1789">
        <v>352</v>
      </c>
      <c r="AB1789" s="18">
        <v>8.1788999999999994E-3</v>
      </c>
      <c r="AC1789" s="18">
        <v>3.4861549999999998E-2</v>
      </c>
    </row>
    <row r="1790" spans="26:29" x14ac:dyDescent="0.25">
      <c r="Z1790">
        <v>0</v>
      </c>
      <c r="AB1790" s="18"/>
      <c r="AC1790" s="18"/>
    </row>
    <row r="1791" spans="26:29" x14ac:dyDescent="0.25">
      <c r="Z1791">
        <v>353</v>
      </c>
      <c r="AA1791">
        <v>354</v>
      </c>
      <c r="AB1791" s="18">
        <v>8.1788999999999994E-3</v>
      </c>
      <c r="AC1791" s="18">
        <v>3.4861549999999998E-2</v>
      </c>
    </row>
    <row r="1792" spans="26:29" x14ac:dyDescent="0.25">
      <c r="Z1792">
        <v>0</v>
      </c>
      <c r="AB1792" s="18"/>
      <c r="AC1792" s="18"/>
    </row>
    <row r="1793" spans="26:29" x14ac:dyDescent="0.25">
      <c r="Z1793">
        <v>353</v>
      </c>
      <c r="AA1793">
        <v>361</v>
      </c>
      <c r="AB1793" s="18">
        <v>8.1788999999999994E-3</v>
      </c>
      <c r="AC1793" s="18">
        <v>3.4861549999999998E-2</v>
      </c>
    </row>
    <row r="1794" spans="26:29" x14ac:dyDescent="0.25">
      <c r="Z1794">
        <v>0</v>
      </c>
      <c r="AB1794" s="18"/>
      <c r="AC1794" s="18"/>
    </row>
    <row r="1795" spans="26:29" x14ac:dyDescent="0.25">
      <c r="Z1795">
        <v>354</v>
      </c>
      <c r="AA1795">
        <v>355</v>
      </c>
      <c r="AB1795" s="18">
        <v>8.1788999999999994E-3</v>
      </c>
      <c r="AC1795" s="18">
        <v>3.7795200000000001E-2</v>
      </c>
    </row>
    <row r="1796" spans="26:29" x14ac:dyDescent="0.25">
      <c r="Z1796">
        <v>0</v>
      </c>
      <c r="AB1796" s="18"/>
      <c r="AC1796" s="18"/>
    </row>
    <row r="1797" spans="26:29" x14ac:dyDescent="0.25">
      <c r="Z1797">
        <v>354</v>
      </c>
      <c r="AA1797">
        <v>362</v>
      </c>
      <c r="AB1797" s="18">
        <v>9.2963999999999998E-3</v>
      </c>
      <c r="AC1797" s="18">
        <v>3.4861549999999998E-2</v>
      </c>
    </row>
    <row r="1798" spans="26:29" x14ac:dyDescent="0.25">
      <c r="Z1798">
        <v>0</v>
      </c>
      <c r="AB1798" s="18"/>
      <c r="AC1798" s="18"/>
    </row>
    <row r="1799" spans="26:29" x14ac:dyDescent="0.25">
      <c r="Z1799">
        <v>355</v>
      </c>
      <c r="AA1799">
        <v>356</v>
      </c>
      <c r="AB1799" s="18">
        <v>8.1788999999999994E-3</v>
      </c>
      <c r="AC1799" s="18">
        <v>3.4861549999999998E-2</v>
      </c>
    </row>
    <row r="1800" spans="26:29" x14ac:dyDescent="0.25">
      <c r="Z1800">
        <v>0</v>
      </c>
      <c r="AB1800" s="18"/>
      <c r="AC1800" s="18"/>
    </row>
    <row r="1801" spans="26:29" x14ac:dyDescent="0.25">
      <c r="Z1801">
        <v>355</v>
      </c>
      <c r="AA1801">
        <v>363</v>
      </c>
      <c r="AB1801" s="18">
        <v>9.2963999999999998E-3</v>
      </c>
      <c r="AC1801" s="18">
        <v>3.4861549999999998E-2</v>
      </c>
    </row>
    <row r="1802" spans="26:29" x14ac:dyDescent="0.25">
      <c r="Z1802">
        <v>0</v>
      </c>
      <c r="AB1802" s="18"/>
      <c r="AC1802" s="18"/>
    </row>
    <row r="1803" spans="26:29" x14ac:dyDescent="0.25">
      <c r="Z1803">
        <v>356</v>
      </c>
      <c r="AA1803">
        <v>357</v>
      </c>
      <c r="AB1803" s="18">
        <v>3.1927900000000002E-2</v>
      </c>
      <c r="AC1803" s="18">
        <v>3.1927900000000002E-2</v>
      </c>
    </row>
    <row r="1804" spans="26:29" x14ac:dyDescent="0.25">
      <c r="Z1804">
        <v>0</v>
      </c>
      <c r="AB1804" s="18"/>
      <c r="AC1804" s="18"/>
    </row>
    <row r="1805" spans="26:29" x14ac:dyDescent="0.25">
      <c r="Z1805">
        <v>356</v>
      </c>
      <c r="AA1805">
        <v>364</v>
      </c>
      <c r="AB1805" s="18">
        <v>8.1788999999999994E-3</v>
      </c>
      <c r="AC1805" s="18">
        <v>3.4861549999999998E-2</v>
      </c>
    </row>
    <row r="1806" spans="26:29" x14ac:dyDescent="0.25">
      <c r="Z1806">
        <v>0</v>
      </c>
      <c r="AB1806" s="18"/>
      <c r="AC1806" s="18"/>
    </row>
    <row r="1807" spans="26:29" x14ac:dyDescent="0.25">
      <c r="Z1807">
        <v>357</v>
      </c>
      <c r="AA1807">
        <v>358</v>
      </c>
      <c r="AB1807" s="18">
        <v>8.1788999999999994E-3</v>
      </c>
      <c r="AC1807" s="18">
        <v>3.4861549999999998E-2</v>
      </c>
    </row>
    <row r="1808" spans="26:29" x14ac:dyDescent="0.25">
      <c r="Z1808">
        <v>0</v>
      </c>
      <c r="AB1808" s="18"/>
      <c r="AC1808" s="18"/>
    </row>
    <row r="1809" spans="26:29" x14ac:dyDescent="0.25">
      <c r="Z1809">
        <v>357</v>
      </c>
      <c r="AA1809">
        <v>365</v>
      </c>
      <c r="AB1809" s="18">
        <v>8.1788999999999994E-3</v>
      </c>
      <c r="AC1809" s="18">
        <v>3.4861549999999998E-2</v>
      </c>
    </row>
    <row r="1810" spans="26:29" x14ac:dyDescent="0.25">
      <c r="Z1810">
        <v>0</v>
      </c>
      <c r="AB1810" s="18"/>
      <c r="AC1810" s="18"/>
    </row>
    <row r="1811" spans="26:29" x14ac:dyDescent="0.25">
      <c r="Z1811">
        <v>358</v>
      </c>
      <c r="AA1811">
        <v>359</v>
      </c>
      <c r="AB1811" s="18">
        <v>8.1788999999999994E-3</v>
      </c>
      <c r="AC1811" s="18">
        <v>3.7795200000000001E-2</v>
      </c>
    </row>
    <row r="1812" spans="26:29" x14ac:dyDescent="0.25">
      <c r="Z1812">
        <v>0</v>
      </c>
      <c r="AB1812" s="18"/>
      <c r="AC1812" s="18"/>
    </row>
    <row r="1813" spans="26:29" x14ac:dyDescent="0.25">
      <c r="Z1813">
        <v>358</v>
      </c>
      <c r="AA1813">
        <v>366</v>
      </c>
      <c r="AB1813" s="18">
        <v>9.2963999999999998E-3</v>
      </c>
      <c r="AC1813" s="18">
        <v>3.4861549999999998E-2</v>
      </c>
    </row>
    <row r="1814" spans="26:29" x14ac:dyDescent="0.25">
      <c r="Z1814">
        <v>0</v>
      </c>
      <c r="AB1814" s="18"/>
      <c r="AC1814" s="18"/>
    </row>
    <row r="1815" spans="26:29" x14ac:dyDescent="0.25">
      <c r="Z1815">
        <v>359</v>
      </c>
      <c r="AA1815">
        <v>360</v>
      </c>
      <c r="AB1815" s="18">
        <v>8.1788999999999994E-3</v>
      </c>
      <c r="AC1815" s="18">
        <v>3.4861549999999998E-2</v>
      </c>
    </row>
    <row r="1816" spans="26:29" x14ac:dyDescent="0.25">
      <c r="Z1816">
        <v>0</v>
      </c>
      <c r="AB1816" s="18"/>
      <c r="AC1816" s="18"/>
    </row>
    <row r="1817" spans="26:29" x14ac:dyDescent="0.25">
      <c r="Z1817">
        <v>359</v>
      </c>
      <c r="AA1817">
        <v>367</v>
      </c>
      <c r="AB1817" s="18">
        <v>9.2963999999999998E-3</v>
      </c>
      <c r="AC1817" s="18">
        <v>3.4861549999999998E-2</v>
      </c>
    </row>
    <row r="1818" spans="26:29" x14ac:dyDescent="0.25">
      <c r="Z1818">
        <v>0</v>
      </c>
      <c r="AB1818" s="18"/>
      <c r="AC1818" s="18"/>
    </row>
    <row r="1819" spans="26:29" x14ac:dyDescent="0.25">
      <c r="Z1819">
        <v>360</v>
      </c>
      <c r="AA1819">
        <v>368</v>
      </c>
      <c r="AB1819" s="18">
        <v>8.1788999999999994E-3</v>
      </c>
      <c r="AC1819" s="18">
        <v>3.4861549999999998E-2</v>
      </c>
    </row>
    <row r="1820" spans="26:29" x14ac:dyDescent="0.25">
      <c r="Z1820">
        <v>0</v>
      </c>
      <c r="AB1820" s="18"/>
      <c r="AC1820" s="18"/>
    </row>
    <row r="1821" spans="26:29" x14ac:dyDescent="0.25">
      <c r="Z1821">
        <v>361</v>
      </c>
      <c r="AA1821">
        <v>362</v>
      </c>
      <c r="AB1821" s="18">
        <v>9.2963999999999998E-3</v>
      </c>
      <c r="AC1821" s="18">
        <v>3.4861549999999998E-2</v>
      </c>
    </row>
    <row r="1822" spans="26:29" x14ac:dyDescent="0.25">
      <c r="Z1822">
        <v>0</v>
      </c>
      <c r="AB1822" s="18"/>
      <c r="AC1822" s="18"/>
    </row>
    <row r="1823" spans="26:29" x14ac:dyDescent="0.25">
      <c r="Z1823">
        <v>361</v>
      </c>
      <c r="AA1823">
        <v>369</v>
      </c>
      <c r="AB1823" s="18">
        <v>8.1788999999999994E-3</v>
      </c>
      <c r="AC1823" s="18">
        <v>3.7795200000000001E-2</v>
      </c>
    </row>
    <row r="1824" spans="26:29" x14ac:dyDescent="0.25">
      <c r="Z1824">
        <v>0</v>
      </c>
      <c r="AB1824" s="18"/>
      <c r="AC1824" s="18"/>
    </row>
    <row r="1825" spans="26:29" x14ac:dyDescent="0.25">
      <c r="Z1825">
        <v>362</v>
      </c>
      <c r="AA1825">
        <v>363</v>
      </c>
      <c r="AB1825" s="18">
        <v>9.2963999999999998E-3</v>
      </c>
      <c r="AC1825" s="18">
        <v>3.7795200000000001E-2</v>
      </c>
    </row>
    <row r="1826" spans="26:29" x14ac:dyDescent="0.25">
      <c r="Z1826">
        <v>0</v>
      </c>
      <c r="AB1826" s="18"/>
      <c r="AC1826" s="18"/>
    </row>
    <row r="1827" spans="26:29" x14ac:dyDescent="0.25">
      <c r="Z1827">
        <v>362</v>
      </c>
      <c r="AA1827">
        <v>370</v>
      </c>
      <c r="AB1827" s="18">
        <v>9.2963999999999998E-3</v>
      </c>
      <c r="AC1827" s="18">
        <v>3.7795200000000001E-2</v>
      </c>
    </row>
    <row r="1828" spans="26:29" x14ac:dyDescent="0.25">
      <c r="Z1828">
        <v>0</v>
      </c>
      <c r="AB1828" s="18"/>
      <c r="AC1828" s="18"/>
    </row>
    <row r="1829" spans="26:29" x14ac:dyDescent="0.25">
      <c r="Z1829">
        <v>363</v>
      </c>
      <c r="AA1829">
        <v>364</v>
      </c>
      <c r="AB1829" s="18">
        <v>9.2963999999999998E-3</v>
      </c>
      <c r="AC1829" s="18">
        <v>3.4861549999999998E-2</v>
      </c>
    </row>
    <row r="1830" spans="26:29" x14ac:dyDescent="0.25">
      <c r="Z1830">
        <v>0</v>
      </c>
      <c r="AB1830" s="18"/>
      <c r="AC1830" s="18"/>
    </row>
    <row r="1831" spans="26:29" x14ac:dyDescent="0.25">
      <c r="Z1831">
        <v>363</v>
      </c>
      <c r="AA1831">
        <v>371</v>
      </c>
      <c r="AB1831" s="18">
        <v>9.2963999999999998E-3</v>
      </c>
      <c r="AC1831" s="18">
        <v>3.7795200000000001E-2</v>
      </c>
    </row>
    <row r="1832" spans="26:29" x14ac:dyDescent="0.25">
      <c r="Z1832">
        <v>0</v>
      </c>
      <c r="AB1832" s="18"/>
      <c r="AC1832" s="18"/>
    </row>
    <row r="1833" spans="26:29" x14ac:dyDescent="0.25">
      <c r="Z1833">
        <v>364</v>
      </c>
      <c r="AA1833">
        <v>365</v>
      </c>
      <c r="AB1833" s="18">
        <v>3.7795200000000001E-2</v>
      </c>
      <c r="AC1833" s="18">
        <v>3.1927900000000002E-2</v>
      </c>
    </row>
    <row r="1834" spans="26:29" x14ac:dyDescent="0.25">
      <c r="Z1834">
        <v>0</v>
      </c>
      <c r="AB1834" s="18"/>
      <c r="AC1834" s="18"/>
    </row>
    <row r="1835" spans="26:29" x14ac:dyDescent="0.25">
      <c r="Z1835">
        <v>364</v>
      </c>
      <c r="AA1835">
        <v>372</v>
      </c>
      <c r="AB1835" s="18">
        <v>8.1788999999999994E-3</v>
      </c>
      <c r="AC1835" s="18">
        <v>3.7795200000000001E-2</v>
      </c>
    </row>
    <row r="1836" spans="26:29" x14ac:dyDescent="0.25">
      <c r="Z1836">
        <v>0</v>
      </c>
      <c r="AB1836" s="18"/>
      <c r="AC1836" s="18"/>
    </row>
    <row r="1837" spans="26:29" x14ac:dyDescent="0.25">
      <c r="Z1837">
        <v>365</v>
      </c>
      <c r="AA1837">
        <v>366</v>
      </c>
      <c r="AB1837" s="18">
        <v>9.2963999999999998E-3</v>
      </c>
      <c r="AC1837" s="18">
        <v>3.4861549999999998E-2</v>
      </c>
    </row>
    <row r="1838" spans="26:29" x14ac:dyDescent="0.25">
      <c r="Z1838">
        <v>0</v>
      </c>
      <c r="AB1838" s="18"/>
      <c r="AC1838" s="18"/>
    </row>
    <row r="1839" spans="26:29" x14ac:dyDescent="0.25">
      <c r="Z1839">
        <v>365</v>
      </c>
      <c r="AA1839">
        <v>373</v>
      </c>
      <c r="AB1839" s="18">
        <v>8.1788999999999994E-3</v>
      </c>
      <c r="AC1839" s="18">
        <v>3.7795200000000001E-2</v>
      </c>
    </row>
    <row r="1840" spans="26:29" x14ac:dyDescent="0.25">
      <c r="Z1840">
        <v>0</v>
      </c>
      <c r="AB1840" s="18"/>
      <c r="AC1840" s="18"/>
    </row>
    <row r="1841" spans="26:29" x14ac:dyDescent="0.25">
      <c r="Z1841">
        <v>366</v>
      </c>
      <c r="AA1841">
        <v>367</v>
      </c>
      <c r="AB1841" s="18">
        <v>9.2963999999999998E-3</v>
      </c>
      <c r="AC1841" s="18">
        <v>3.7795200000000001E-2</v>
      </c>
    </row>
    <row r="1842" spans="26:29" x14ac:dyDescent="0.25">
      <c r="Z1842">
        <v>0</v>
      </c>
      <c r="AB1842" s="18"/>
      <c r="AC1842" s="18"/>
    </row>
    <row r="1843" spans="26:29" x14ac:dyDescent="0.25">
      <c r="Z1843">
        <v>366</v>
      </c>
      <c r="AA1843">
        <v>374</v>
      </c>
      <c r="AB1843" s="18">
        <v>9.2963999999999998E-3</v>
      </c>
      <c r="AC1843" s="18">
        <v>3.7795200000000001E-2</v>
      </c>
    </row>
    <row r="1844" spans="26:29" x14ac:dyDescent="0.25">
      <c r="Z1844">
        <v>0</v>
      </c>
      <c r="AB1844" s="18"/>
      <c r="AC1844" s="18"/>
    </row>
    <row r="1845" spans="26:29" x14ac:dyDescent="0.25">
      <c r="Z1845">
        <v>367</v>
      </c>
      <c r="AA1845">
        <v>368</v>
      </c>
      <c r="AB1845" s="18">
        <v>9.2963999999999998E-3</v>
      </c>
      <c r="AC1845" s="18">
        <v>3.4861549999999998E-2</v>
      </c>
    </row>
    <row r="1846" spans="26:29" x14ac:dyDescent="0.25">
      <c r="Z1846">
        <v>0</v>
      </c>
      <c r="AB1846" s="18"/>
      <c r="AC1846" s="18"/>
    </row>
    <row r="1847" spans="26:29" x14ac:dyDescent="0.25">
      <c r="Z1847">
        <v>367</v>
      </c>
      <c r="AA1847">
        <v>375</v>
      </c>
      <c r="AB1847" s="18">
        <v>9.2963999999999998E-3</v>
      </c>
      <c r="AC1847" s="18">
        <v>3.7795200000000001E-2</v>
      </c>
    </row>
    <row r="1848" spans="26:29" x14ac:dyDescent="0.25">
      <c r="Z1848">
        <v>0</v>
      </c>
      <c r="AB1848" s="18"/>
      <c r="AC1848" s="18"/>
    </row>
    <row r="1849" spans="26:29" x14ac:dyDescent="0.25">
      <c r="Z1849">
        <v>368</v>
      </c>
      <c r="AA1849">
        <v>376</v>
      </c>
      <c r="AB1849" s="18">
        <v>8.1788999999999994E-3</v>
      </c>
      <c r="AC1849" s="18">
        <v>3.7795200000000001E-2</v>
      </c>
    </row>
    <row r="1850" spans="26:29" x14ac:dyDescent="0.25">
      <c r="Z1850">
        <v>0</v>
      </c>
      <c r="AB1850" s="18"/>
      <c r="AC1850" s="18"/>
    </row>
    <row r="1851" spans="26:29" x14ac:dyDescent="0.25">
      <c r="Z1851">
        <v>369</v>
      </c>
      <c r="AA1851">
        <v>370</v>
      </c>
      <c r="AB1851" s="18">
        <v>8.796E-3</v>
      </c>
      <c r="AC1851" s="18">
        <v>3.4861549999999998E-2</v>
      </c>
    </row>
    <row r="1852" spans="26:29" x14ac:dyDescent="0.25">
      <c r="Z1852">
        <v>0</v>
      </c>
      <c r="AB1852" s="18"/>
      <c r="AC1852" s="18"/>
    </row>
    <row r="1853" spans="26:29" x14ac:dyDescent="0.25">
      <c r="Z1853">
        <v>369</v>
      </c>
      <c r="AA1853">
        <v>377</v>
      </c>
      <c r="AB1853" s="18">
        <v>8.1788999999999994E-3</v>
      </c>
      <c r="AC1853" s="18">
        <v>3.4861549999999998E-2</v>
      </c>
    </row>
    <row r="1854" spans="26:29" x14ac:dyDescent="0.25">
      <c r="Z1854">
        <v>0</v>
      </c>
      <c r="AB1854" s="18"/>
      <c r="AC1854" s="18"/>
    </row>
    <row r="1855" spans="26:29" x14ac:dyDescent="0.25">
      <c r="Z1855">
        <v>370</v>
      </c>
      <c r="AA1855">
        <v>371</v>
      </c>
      <c r="AB1855" s="18">
        <v>9.2963999999999998E-3</v>
      </c>
      <c r="AC1855" s="18">
        <v>3.7795200000000001E-2</v>
      </c>
    </row>
    <row r="1856" spans="26:29" x14ac:dyDescent="0.25">
      <c r="Z1856">
        <v>0</v>
      </c>
      <c r="AB1856" s="18"/>
      <c r="AC1856" s="18"/>
    </row>
    <row r="1857" spans="26:29" x14ac:dyDescent="0.25">
      <c r="Z1857">
        <v>370</v>
      </c>
      <c r="AA1857">
        <v>378</v>
      </c>
      <c r="AB1857" s="18">
        <v>9.2963999999999998E-3</v>
      </c>
      <c r="AC1857" s="18">
        <v>3.4861549999999998E-2</v>
      </c>
    </row>
    <row r="1858" spans="26:29" x14ac:dyDescent="0.25">
      <c r="Z1858">
        <v>0</v>
      </c>
      <c r="AB1858" s="18"/>
      <c r="AC1858" s="18"/>
    </row>
    <row r="1859" spans="26:29" x14ac:dyDescent="0.25">
      <c r="Z1859">
        <v>371</v>
      </c>
      <c r="AA1859">
        <v>372</v>
      </c>
      <c r="AB1859" s="18">
        <v>9.2963999999999998E-3</v>
      </c>
      <c r="AC1859" s="18">
        <v>3.4861549999999998E-2</v>
      </c>
    </row>
    <row r="1860" spans="26:29" x14ac:dyDescent="0.25">
      <c r="Z1860">
        <v>0</v>
      </c>
      <c r="AB1860" s="18"/>
      <c r="AC1860" s="18"/>
    </row>
    <row r="1861" spans="26:29" x14ac:dyDescent="0.25">
      <c r="Z1861">
        <v>371</v>
      </c>
      <c r="AA1861">
        <v>379</v>
      </c>
      <c r="AB1861" s="18">
        <v>9.2963999999999998E-3</v>
      </c>
      <c r="AC1861" s="18">
        <v>3.4861549999999998E-2</v>
      </c>
    </row>
    <row r="1862" spans="26:29" x14ac:dyDescent="0.25">
      <c r="Z1862">
        <v>0</v>
      </c>
      <c r="AB1862" s="18"/>
      <c r="AC1862" s="18"/>
    </row>
    <row r="1863" spans="26:29" x14ac:dyDescent="0.25">
      <c r="Z1863">
        <v>372</v>
      </c>
      <c r="AA1863">
        <v>373</v>
      </c>
      <c r="AB1863" s="18">
        <v>3.7795200000000001E-2</v>
      </c>
      <c r="AC1863" s="18">
        <v>3.1927900000000002E-2</v>
      </c>
    </row>
    <row r="1864" spans="26:29" x14ac:dyDescent="0.25">
      <c r="Z1864">
        <v>0</v>
      </c>
      <c r="AB1864" s="18"/>
      <c r="AC1864" s="18"/>
    </row>
    <row r="1865" spans="26:29" x14ac:dyDescent="0.25">
      <c r="Z1865">
        <v>372</v>
      </c>
      <c r="AA1865">
        <v>380</v>
      </c>
      <c r="AB1865" s="18">
        <v>8.1788999999999994E-3</v>
      </c>
      <c r="AC1865" s="18">
        <v>3.4861549999999998E-2</v>
      </c>
    </row>
    <row r="1866" spans="26:29" x14ac:dyDescent="0.25">
      <c r="Z1866">
        <v>0</v>
      </c>
      <c r="AB1866" s="18"/>
      <c r="AC1866" s="18"/>
    </row>
    <row r="1867" spans="26:29" x14ac:dyDescent="0.25">
      <c r="Z1867">
        <v>373</v>
      </c>
      <c r="AA1867">
        <v>374</v>
      </c>
      <c r="AB1867" s="18">
        <v>8.796E-3</v>
      </c>
      <c r="AC1867" s="18">
        <v>3.4861549999999998E-2</v>
      </c>
    </row>
    <row r="1868" spans="26:29" x14ac:dyDescent="0.25">
      <c r="Z1868">
        <v>0</v>
      </c>
      <c r="AB1868" s="18"/>
      <c r="AC1868" s="18"/>
    </row>
    <row r="1869" spans="26:29" x14ac:dyDescent="0.25">
      <c r="Z1869">
        <v>373</v>
      </c>
      <c r="AA1869">
        <v>381</v>
      </c>
      <c r="AB1869" s="18">
        <v>8.1788999999999994E-3</v>
      </c>
      <c r="AC1869" s="18">
        <v>3.4861549999999998E-2</v>
      </c>
    </row>
    <row r="1870" spans="26:29" x14ac:dyDescent="0.25">
      <c r="Z1870">
        <v>0</v>
      </c>
      <c r="AB1870" s="18"/>
      <c r="AC1870" s="18"/>
    </row>
    <row r="1871" spans="26:29" x14ac:dyDescent="0.25">
      <c r="Z1871">
        <v>374</v>
      </c>
      <c r="AA1871">
        <v>375</v>
      </c>
      <c r="AB1871" s="18">
        <v>9.2963999999999998E-3</v>
      </c>
      <c r="AC1871" s="18">
        <v>3.7795200000000001E-2</v>
      </c>
    </row>
    <row r="1872" spans="26:29" x14ac:dyDescent="0.25">
      <c r="Z1872">
        <v>0</v>
      </c>
      <c r="AB1872" s="18"/>
      <c r="AC1872" s="18"/>
    </row>
    <row r="1873" spans="26:29" x14ac:dyDescent="0.25">
      <c r="Z1873">
        <v>374</v>
      </c>
      <c r="AA1873">
        <v>382</v>
      </c>
      <c r="AB1873" s="18">
        <v>9.2963999999999998E-3</v>
      </c>
      <c r="AC1873" s="18">
        <v>3.4861549999999998E-2</v>
      </c>
    </row>
    <row r="1874" spans="26:29" x14ac:dyDescent="0.25">
      <c r="Z1874">
        <v>0</v>
      </c>
      <c r="AB1874" s="18"/>
      <c r="AC1874" s="18"/>
    </row>
    <row r="1875" spans="26:29" x14ac:dyDescent="0.25">
      <c r="Z1875">
        <v>375</v>
      </c>
      <c r="AA1875">
        <v>376</v>
      </c>
      <c r="AB1875" s="18">
        <v>9.2963999999999998E-3</v>
      </c>
      <c r="AC1875" s="18">
        <v>3.4861549999999998E-2</v>
      </c>
    </row>
    <row r="1876" spans="26:29" x14ac:dyDescent="0.25">
      <c r="Z1876">
        <v>0</v>
      </c>
      <c r="AB1876" s="18"/>
      <c r="AC1876" s="18"/>
    </row>
    <row r="1877" spans="26:29" x14ac:dyDescent="0.25">
      <c r="Z1877">
        <v>375</v>
      </c>
      <c r="AA1877">
        <v>383</v>
      </c>
      <c r="AB1877" s="18">
        <v>9.2963999999999998E-3</v>
      </c>
      <c r="AC1877" s="18">
        <v>3.4861549999999998E-2</v>
      </c>
    </row>
    <row r="1878" spans="26:29" x14ac:dyDescent="0.25">
      <c r="Z1878">
        <v>0</v>
      </c>
      <c r="AB1878" s="18"/>
      <c r="AC1878" s="18"/>
    </row>
    <row r="1879" spans="26:29" x14ac:dyDescent="0.25">
      <c r="Z1879">
        <v>376</v>
      </c>
      <c r="AA1879">
        <v>384</v>
      </c>
      <c r="AB1879" s="18">
        <v>8.1788999999999994E-3</v>
      </c>
      <c r="AC1879" s="18">
        <v>3.4861549999999998E-2</v>
      </c>
    </row>
    <row r="1880" spans="26:29" x14ac:dyDescent="0.25">
      <c r="Z1880">
        <v>0</v>
      </c>
      <c r="AB1880" s="18"/>
      <c r="AC1880" s="18"/>
    </row>
    <row r="1881" spans="26:29" x14ac:dyDescent="0.25">
      <c r="Z1881">
        <v>377</v>
      </c>
      <c r="AA1881">
        <v>378</v>
      </c>
      <c r="AB1881" s="18">
        <v>8.1788999999999994E-3</v>
      </c>
      <c r="AC1881" s="18">
        <v>3.4861549999999998E-2</v>
      </c>
    </row>
    <row r="1882" spans="26:29" x14ac:dyDescent="0.25">
      <c r="Z1882">
        <v>0</v>
      </c>
      <c r="AB1882" s="18"/>
      <c r="AC1882" s="18"/>
    </row>
    <row r="1883" spans="26:29" x14ac:dyDescent="0.25">
      <c r="Z1883">
        <v>378</v>
      </c>
      <c r="AA1883">
        <v>379</v>
      </c>
      <c r="AB1883" s="18">
        <v>8.1788999999999994E-3</v>
      </c>
      <c r="AC1883" s="18">
        <v>3.7795200000000001E-2</v>
      </c>
    </row>
    <row r="1884" spans="26:29" x14ac:dyDescent="0.25">
      <c r="Z1884">
        <v>0</v>
      </c>
      <c r="AB1884" s="18"/>
      <c r="AC1884" s="18"/>
    </row>
    <row r="1885" spans="26:29" x14ac:dyDescent="0.25">
      <c r="Z1885">
        <v>379</v>
      </c>
      <c r="AA1885">
        <v>380</v>
      </c>
      <c r="AB1885" s="18">
        <v>8.1788999999999994E-3</v>
      </c>
      <c r="AC1885" s="18">
        <v>3.4861549999999998E-2</v>
      </c>
    </row>
    <row r="1886" spans="26:29" x14ac:dyDescent="0.25">
      <c r="Z1886">
        <v>0</v>
      </c>
      <c r="AB1886" s="18"/>
      <c r="AC1886" s="18"/>
    </row>
    <row r="1887" spans="26:29" x14ac:dyDescent="0.25">
      <c r="Z1887">
        <v>380</v>
      </c>
      <c r="AA1887">
        <v>381</v>
      </c>
      <c r="AB1887" s="18">
        <v>3.1927900000000002E-2</v>
      </c>
      <c r="AC1887" s="18">
        <v>3.1927900000000002E-2</v>
      </c>
    </row>
    <row r="1888" spans="26:29" x14ac:dyDescent="0.25">
      <c r="Z1888">
        <v>0</v>
      </c>
      <c r="AB1888" s="18"/>
      <c r="AC1888" s="18"/>
    </row>
    <row r="1889" spans="26:29" x14ac:dyDescent="0.25">
      <c r="Z1889">
        <v>381</v>
      </c>
      <c r="AA1889">
        <v>382</v>
      </c>
      <c r="AB1889" s="18">
        <v>8.1788999999999994E-3</v>
      </c>
      <c r="AC1889" s="18">
        <v>3.4861549999999998E-2</v>
      </c>
    </row>
    <row r="1890" spans="26:29" x14ac:dyDescent="0.25">
      <c r="Z1890">
        <v>0</v>
      </c>
      <c r="AB1890" s="18"/>
      <c r="AC1890" s="18"/>
    </row>
    <row r="1891" spans="26:29" x14ac:dyDescent="0.25">
      <c r="Z1891">
        <v>382</v>
      </c>
      <c r="AA1891">
        <v>383</v>
      </c>
      <c r="AB1891" s="18">
        <v>8.1788999999999994E-3</v>
      </c>
      <c r="AC1891" s="18">
        <v>3.7795200000000001E-2</v>
      </c>
    </row>
    <row r="1892" spans="26:29" x14ac:dyDescent="0.25">
      <c r="Z1892">
        <v>0</v>
      </c>
      <c r="AB1892" s="18"/>
      <c r="AC1892" s="18"/>
    </row>
    <row r="1893" spans="26:29" x14ac:dyDescent="0.25">
      <c r="Z1893">
        <v>383</v>
      </c>
      <c r="AA1893">
        <v>384</v>
      </c>
      <c r="AB1893" s="18">
        <v>8.1788999999999994E-3</v>
      </c>
      <c r="AC1893" s="18">
        <v>3.4861549999999998E-2</v>
      </c>
    </row>
  </sheetData>
  <mergeCells count="25">
    <mergeCell ref="R139:S139"/>
    <mergeCell ref="M4:N4"/>
    <mergeCell ref="Q4:R4"/>
    <mergeCell ref="D50:E50"/>
    <mergeCell ref="F50:G50"/>
    <mergeCell ref="H50:I50"/>
    <mergeCell ref="L50:M50"/>
    <mergeCell ref="N50:O50"/>
    <mergeCell ref="J50:K50"/>
    <mergeCell ref="N453:O453"/>
    <mergeCell ref="P453:Q453"/>
    <mergeCell ref="P50:Q50"/>
    <mergeCell ref="R453:S453"/>
    <mergeCell ref="D453:E453"/>
    <mergeCell ref="F453:G453"/>
    <mergeCell ref="H453:I453"/>
    <mergeCell ref="J453:K453"/>
    <mergeCell ref="L453:M453"/>
    <mergeCell ref="D139:E139"/>
    <mergeCell ref="F139:G139"/>
    <mergeCell ref="H139:I139"/>
    <mergeCell ref="J139:K139"/>
    <mergeCell ref="L139:M139"/>
    <mergeCell ref="N139:O139"/>
    <mergeCell ref="P139:Q139"/>
  </mergeCells>
  <conditionalFormatting sqref="P52:U132">
    <cfRule type="cellIs" dxfId="14" priority="16" operator="lessThan">
      <formula>-0.0001</formula>
    </cfRule>
    <cfRule type="cellIs" dxfId="13" priority="17" operator="greaterThan">
      <formula>0.0001</formula>
    </cfRule>
    <cfRule type="cellIs" dxfId="12" priority="18" operator="between">
      <formula>-0.0001</formula>
      <formula>0.0001</formula>
    </cfRule>
  </conditionalFormatting>
  <conditionalFormatting sqref="R455:W598">
    <cfRule type="cellIs" dxfId="11" priority="10" operator="lessThan">
      <formula>-0.0001</formula>
    </cfRule>
    <cfRule type="cellIs" dxfId="10" priority="11" operator="greaterThan">
      <formula>0.0001</formula>
    </cfRule>
    <cfRule type="cellIs" dxfId="9" priority="12" operator="between">
      <formula>-0.0001</formula>
      <formula>0.0001</formula>
    </cfRule>
  </conditionalFormatting>
  <conditionalFormatting sqref="X455:X598">
    <cfRule type="containsText" dxfId="8" priority="7" operator="containsText" text="VERDADERO">
      <formula>NOT(ISERROR(SEARCH("VERDADERO",X455)))</formula>
    </cfRule>
    <cfRule type="containsText" dxfId="7" priority="8" operator="containsText" text="FALSO">
      <formula>NOT(ISERROR(SEARCH("FALSO",X455)))</formula>
    </cfRule>
    <cfRule type="containsText" dxfId="6" priority="9" operator="containsText" text="FALSO">
      <formula>NOT(ISERROR(SEARCH("FALSO",X455)))</formula>
    </cfRule>
  </conditionalFormatting>
  <conditionalFormatting sqref="R141:W284">
    <cfRule type="cellIs" dxfId="5" priority="4" operator="lessThan">
      <formula>-0.0001</formula>
    </cfRule>
    <cfRule type="cellIs" dxfId="4" priority="5" operator="greaterThan">
      <formula>0.0001</formula>
    </cfRule>
    <cfRule type="cellIs" dxfId="3" priority="6" operator="between">
      <formula>-0.0001</formula>
      <formula>0.0001</formula>
    </cfRule>
  </conditionalFormatting>
  <conditionalFormatting sqref="X141:X284">
    <cfRule type="containsText" dxfId="2" priority="1" operator="containsText" text="VERDADERO">
      <formula>NOT(ISERROR(SEARCH("VERDADERO",X141)))</formula>
    </cfRule>
    <cfRule type="containsText" dxfId="1" priority="2" operator="containsText" text="FALSO">
      <formula>NOT(ISERROR(SEARCH("FALSO",X141)))</formula>
    </cfRule>
    <cfRule type="containsText" dxfId="0" priority="3" operator="containsText" text="FALSO">
      <formula>NOT(ISERROR(SEARCH("FALSO",X141)))</formula>
    </cfRule>
  </conditionalFormatting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6E6F-DEF7-407B-BF3D-323D32F7AD47}">
  <dimension ref="AO89:BI489"/>
  <sheetViews>
    <sheetView topLeftCell="AN374" zoomScale="71" zoomScaleNormal="71" workbookViewId="0">
      <selection activeCell="AV390" sqref="AV390"/>
    </sheetView>
  </sheetViews>
  <sheetFormatPr baseColWidth="10" defaultRowHeight="15" x14ac:dyDescent="0.25"/>
  <sheetData>
    <row r="89" ht="15" customHeight="1" x14ac:dyDescent="0.25"/>
    <row r="90" ht="15" customHeight="1" x14ac:dyDescent="0.25"/>
    <row r="91" ht="15" customHeight="1" x14ac:dyDescent="0.25"/>
    <row r="92" ht="15.7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.7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.7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.7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.7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.7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.75" customHeight="1" x14ac:dyDescent="0.25"/>
    <row r="194" ht="15" customHeight="1" x14ac:dyDescent="0.25"/>
    <row r="195" ht="15" customHeight="1" x14ac:dyDescent="0.25"/>
    <row r="196" ht="15" customHeight="1" x14ac:dyDescent="0.25"/>
    <row r="197" ht="15.7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.7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.7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.7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.7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.7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.75" customHeight="1" x14ac:dyDescent="0.25"/>
    <row r="292" ht="15" customHeight="1" x14ac:dyDescent="0.25"/>
    <row r="293" ht="15" customHeight="1" x14ac:dyDescent="0.25"/>
    <row r="294" ht="15" customHeight="1" x14ac:dyDescent="0.25"/>
    <row r="295" ht="15.7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.7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.7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.7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spans="44:61" ht="15" customHeight="1" x14ac:dyDescent="0.25"/>
    <row r="354" spans="44:61" ht="15.75" customHeight="1" x14ac:dyDescent="0.25"/>
    <row r="355" spans="44:61" ht="15" customHeight="1" x14ac:dyDescent="0.25"/>
    <row r="356" spans="44:61" ht="15" customHeight="1" x14ac:dyDescent="0.25"/>
    <row r="357" spans="44:61" ht="15" customHeight="1" x14ac:dyDescent="0.25"/>
    <row r="358" spans="44:61" ht="15" customHeight="1" x14ac:dyDescent="0.25"/>
    <row r="359" spans="44:61" ht="15" customHeight="1" thickBot="1" x14ac:dyDescent="0.3"/>
    <row r="360" spans="44:61" ht="15" customHeight="1" x14ac:dyDescent="0.25">
      <c r="AR360" s="27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9"/>
    </row>
    <row r="361" spans="44:61" ht="15" customHeight="1" x14ac:dyDescent="0.25">
      <c r="AR361" s="30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31"/>
    </row>
    <row r="362" spans="44:61" ht="15" customHeight="1" x14ac:dyDescent="0.25">
      <c r="AR362" s="30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31"/>
    </row>
    <row r="363" spans="44:61" ht="15" customHeight="1" x14ac:dyDescent="0.25">
      <c r="AR363" s="30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31"/>
    </row>
    <row r="364" spans="44:61" ht="15" customHeight="1" x14ac:dyDescent="0.25">
      <c r="AR364" s="30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31"/>
    </row>
    <row r="365" spans="44:61" ht="15" customHeight="1" x14ac:dyDescent="0.25">
      <c r="AR365" s="30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31"/>
    </row>
    <row r="366" spans="44:61" ht="15.75" customHeight="1" x14ac:dyDescent="0.25">
      <c r="AR366" s="30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31"/>
    </row>
    <row r="367" spans="44:61" ht="15" customHeight="1" x14ac:dyDescent="0.25">
      <c r="AR367" s="30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31"/>
    </row>
    <row r="368" spans="44:61" ht="15" customHeight="1" x14ac:dyDescent="0.25">
      <c r="AR368" s="30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31"/>
    </row>
    <row r="369" spans="41:61" ht="15" customHeight="1" x14ac:dyDescent="0.25">
      <c r="AR369" s="30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31"/>
    </row>
    <row r="370" spans="41:61" ht="15" customHeight="1" x14ac:dyDescent="0.25">
      <c r="AR370" s="30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31"/>
    </row>
    <row r="371" spans="41:61" ht="15" customHeight="1" x14ac:dyDescent="0.25">
      <c r="AR371" s="30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31"/>
    </row>
    <row r="372" spans="41:61" ht="15" customHeight="1" x14ac:dyDescent="0.25">
      <c r="AR372" s="30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31"/>
    </row>
    <row r="373" spans="41:61" ht="15" customHeight="1" x14ac:dyDescent="0.25">
      <c r="AR373" s="30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31"/>
    </row>
    <row r="374" spans="41:61" ht="15" customHeight="1" x14ac:dyDescent="0.25">
      <c r="AR374" s="30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31"/>
    </row>
    <row r="375" spans="41:61" ht="15" customHeight="1" x14ac:dyDescent="0.25">
      <c r="AR375" s="30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31"/>
    </row>
    <row r="376" spans="41:61" ht="15" customHeight="1" x14ac:dyDescent="0.25">
      <c r="AR376" s="30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31"/>
    </row>
    <row r="377" spans="41:61" ht="15" customHeight="1" thickBot="1" x14ac:dyDescent="0.3">
      <c r="AR377" s="32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4"/>
    </row>
    <row r="378" spans="41:61" ht="15.75" customHeight="1" x14ac:dyDescent="0.25"/>
    <row r="382" spans="41:61" ht="15.75" thickBot="1" x14ac:dyDescent="0.3"/>
    <row r="383" spans="41:61" ht="15.75" thickBot="1" x14ac:dyDescent="0.3">
      <c r="AO383" s="54" t="s">
        <v>55</v>
      </c>
      <c r="AP383" s="55"/>
    </row>
    <row r="385" spans="44:61" ht="15.75" thickBot="1" x14ac:dyDescent="0.3"/>
    <row r="386" spans="44:61" x14ac:dyDescent="0.25">
      <c r="AR386" s="35"/>
      <c r="AS386" s="36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9"/>
    </row>
    <row r="387" spans="44:61" x14ac:dyDescent="0.25">
      <c r="AR387" s="37"/>
      <c r="AS387" s="17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31"/>
    </row>
    <row r="388" spans="44:61" x14ac:dyDescent="0.25">
      <c r="AR388" s="30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31"/>
    </row>
    <row r="389" spans="44:61" x14ac:dyDescent="0.25">
      <c r="AR389" s="30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31"/>
    </row>
    <row r="390" spans="44:61" x14ac:dyDescent="0.25">
      <c r="AR390" s="30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31"/>
    </row>
    <row r="391" spans="44:61" x14ac:dyDescent="0.25">
      <c r="AR391" s="30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31"/>
    </row>
    <row r="392" spans="44:61" x14ac:dyDescent="0.25">
      <c r="AR392" s="30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31"/>
    </row>
    <row r="393" spans="44:61" x14ac:dyDescent="0.25">
      <c r="AR393" s="30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31"/>
    </row>
    <row r="394" spans="44:61" x14ac:dyDescent="0.25">
      <c r="AR394" s="30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31"/>
    </row>
    <row r="395" spans="44:61" x14ac:dyDescent="0.25">
      <c r="AR395" s="30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31"/>
    </row>
    <row r="396" spans="44:61" x14ac:dyDescent="0.25">
      <c r="AR396" s="30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31"/>
    </row>
    <row r="397" spans="44:61" ht="15" customHeight="1" x14ac:dyDescent="0.25">
      <c r="AR397" s="30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31"/>
    </row>
    <row r="398" spans="44:61" ht="15" customHeight="1" x14ac:dyDescent="0.25">
      <c r="AR398" s="30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31"/>
    </row>
    <row r="399" spans="44:61" ht="15" customHeight="1" x14ac:dyDescent="0.25">
      <c r="AR399" s="30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31"/>
    </row>
    <row r="400" spans="44:61" ht="15.75" customHeight="1" x14ac:dyDescent="0.25">
      <c r="AR400" s="30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31"/>
    </row>
    <row r="401" spans="44:61" x14ac:dyDescent="0.25">
      <c r="AR401" s="30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31"/>
    </row>
    <row r="402" spans="44:61" x14ac:dyDescent="0.25">
      <c r="AR402" s="30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31"/>
    </row>
    <row r="403" spans="44:61" ht="15.75" thickBot="1" x14ac:dyDescent="0.3">
      <c r="AR403" s="32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4"/>
    </row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.7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.7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.7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.7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.7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.75" customHeight="1" x14ac:dyDescent="0.25"/>
  </sheetData>
  <mergeCells count="1">
    <mergeCell ref="AO383:AP383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FullMap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Gonzalez</dc:creator>
  <cp:lastModifiedBy>Alvaro Gonzalez</cp:lastModifiedBy>
  <dcterms:created xsi:type="dcterms:W3CDTF">2015-06-05T18:19:34Z</dcterms:created>
  <dcterms:modified xsi:type="dcterms:W3CDTF">2021-04-24T11:58:10Z</dcterms:modified>
</cp:coreProperties>
</file>