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95DF40F7-B7D7-4131-8B27-56B56A004A3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_FilterDatabase" localSheetId="0" hidden="1">Sheet1!$A$1:$Z$49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P26" i="1"/>
  <c r="P42" i="1"/>
  <c r="P2" i="1"/>
  <c r="P30" i="1"/>
  <c r="P22" i="1"/>
  <c r="P46" i="1"/>
  <c r="P38" i="1"/>
  <c r="P14" i="1"/>
  <c r="P6" i="1"/>
  <c r="P34" i="1"/>
  <c r="P10" i="1"/>
  <c r="P35" i="1"/>
  <c r="P31" i="1"/>
  <c r="P27" i="1"/>
  <c r="P23" i="1"/>
  <c r="P47" i="1"/>
  <c r="P7" i="1"/>
  <c r="P11" i="1"/>
  <c r="P15" i="1"/>
  <c r="P3" i="1"/>
  <c r="P39" i="1"/>
  <c r="P43" i="1"/>
  <c r="P19" i="1"/>
  <c r="P28" i="1"/>
  <c r="P48" i="1"/>
  <c r="P12" i="1"/>
  <c r="P16" i="1"/>
  <c r="P4" i="1"/>
  <c r="P36" i="1"/>
  <c r="P44" i="1"/>
  <c r="P20" i="1"/>
  <c r="P40" i="1"/>
  <c r="P32" i="1"/>
  <c r="P8" i="1"/>
  <c r="P24" i="1"/>
  <c r="P5" i="1"/>
  <c r="P25" i="1"/>
  <c r="P33" i="1"/>
  <c r="P45" i="1"/>
  <c r="P17" i="1"/>
  <c r="P41" i="1"/>
  <c r="P37" i="1"/>
  <c r="P9" i="1"/>
  <c r="P13" i="1"/>
  <c r="P49" i="1"/>
  <c r="P21" i="1"/>
  <c r="P29" i="1"/>
  <c r="P18" i="1"/>
  <c r="O26" i="1"/>
  <c r="Q26" i="1" s="1"/>
  <c r="O42" i="1"/>
  <c r="Q42" i="1" s="1"/>
  <c r="O2" i="1"/>
  <c r="Q2" i="1" s="1"/>
  <c r="O30" i="1"/>
  <c r="O22" i="1"/>
  <c r="Q22" i="1" s="1"/>
  <c r="O46" i="1"/>
  <c r="O38" i="1"/>
  <c r="Q38" i="1" s="1"/>
  <c r="O14" i="1"/>
  <c r="Q14" i="1" s="1"/>
  <c r="O6" i="1"/>
  <c r="Q6" i="1" s="1"/>
  <c r="O34" i="1"/>
  <c r="Q34" i="1" s="1"/>
  <c r="O10" i="1"/>
  <c r="Q10" i="1" s="1"/>
  <c r="O35" i="1"/>
  <c r="Q35" i="1" s="1"/>
  <c r="O31" i="1"/>
  <c r="Q31" i="1" s="1"/>
  <c r="O27" i="1"/>
  <c r="Q27" i="1" s="1"/>
  <c r="O23" i="1"/>
  <c r="Q23" i="1" s="1"/>
  <c r="O47" i="1"/>
  <c r="Q47" i="1" s="1"/>
  <c r="O7" i="1"/>
  <c r="Q7" i="1" s="1"/>
  <c r="O11" i="1"/>
  <c r="Q11" i="1" s="1"/>
  <c r="O15" i="1"/>
  <c r="Q15" i="1" s="1"/>
  <c r="O3" i="1"/>
  <c r="Q3" i="1" s="1"/>
  <c r="O39" i="1"/>
  <c r="Q39" i="1" s="1"/>
  <c r="O43" i="1"/>
  <c r="Q43" i="1" s="1"/>
  <c r="O19" i="1"/>
  <c r="Q19" i="1" s="1"/>
  <c r="O28" i="1"/>
  <c r="Q28" i="1" s="1"/>
  <c r="O48" i="1"/>
  <c r="Q48" i="1" s="1"/>
  <c r="O12" i="1"/>
  <c r="Q12" i="1" s="1"/>
  <c r="O16" i="1"/>
  <c r="Q16" i="1" s="1"/>
  <c r="O4" i="1"/>
  <c r="Q4" i="1" s="1"/>
  <c r="O36" i="1"/>
  <c r="Q36" i="1" s="1"/>
  <c r="O44" i="1"/>
  <c r="Q44" i="1" s="1"/>
  <c r="O20" i="1"/>
  <c r="Q20" i="1" s="1"/>
  <c r="O40" i="1"/>
  <c r="Q40" i="1" s="1"/>
  <c r="O32" i="1"/>
  <c r="Q32" i="1" s="1"/>
  <c r="O8" i="1"/>
  <c r="Q8" i="1" s="1"/>
  <c r="O24" i="1"/>
  <c r="Q24" i="1" s="1"/>
  <c r="O5" i="1"/>
  <c r="Q5" i="1" s="1"/>
  <c r="O25" i="1"/>
  <c r="Q25" i="1" s="1"/>
  <c r="O33" i="1"/>
  <c r="Q33" i="1" s="1"/>
  <c r="O45" i="1"/>
  <c r="Q45" i="1" s="1"/>
  <c r="O17" i="1"/>
  <c r="Q17" i="1" s="1"/>
  <c r="O41" i="1"/>
  <c r="Q41" i="1" s="1"/>
  <c r="O37" i="1"/>
  <c r="Q37" i="1" s="1"/>
  <c r="O9" i="1"/>
  <c r="Q9" i="1" s="1"/>
  <c r="O13" i="1"/>
  <c r="Q13" i="1" s="1"/>
  <c r="O49" i="1"/>
  <c r="Q49" i="1" s="1"/>
  <c r="O21" i="1"/>
  <c r="Q21" i="1" s="1"/>
  <c r="O29" i="1"/>
  <c r="Q29" i="1" s="1"/>
  <c r="O18" i="1"/>
  <c r="Q18" i="1" s="1"/>
  <c r="N26" i="1"/>
  <c r="N42" i="1"/>
  <c r="N2" i="1"/>
  <c r="N30" i="1"/>
  <c r="N22" i="1"/>
  <c r="N46" i="1"/>
  <c r="N38" i="1"/>
  <c r="N14" i="1"/>
  <c r="N6" i="1"/>
  <c r="N34" i="1"/>
  <c r="N10" i="1"/>
  <c r="N35" i="1"/>
  <c r="N31" i="1"/>
  <c r="N27" i="1"/>
  <c r="N23" i="1"/>
  <c r="N47" i="1"/>
  <c r="N7" i="1"/>
  <c r="N11" i="1"/>
  <c r="N15" i="1"/>
  <c r="N3" i="1"/>
  <c r="N39" i="1"/>
  <c r="N43" i="1"/>
  <c r="N19" i="1"/>
  <c r="N28" i="1"/>
  <c r="N48" i="1"/>
  <c r="N12" i="1"/>
  <c r="N16" i="1"/>
  <c r="N4" i="1"/>
  <c r="N36" i="1"/>
  <c r="N44" i="1"/>
  <c r="N20" i="1"/>
  <c r="N40" i="1"/>
  <c r="N32" i="1"/>
  <c r="N8" i="1"/>
  <c r="N24" i="1"/>
  <c r="N5" i="1"/>
  <c r="N25" i="1"/>
  <c r="N33" i="1"/>
  <c r="N45" i="1"/>
  <c r="N17" i="1"/>
  <c r="N41" i="1"/>
  <c r="N37" i="1"/>
  <c r="N9" i="1"/>
  <c r="N13" i="1"/>
  <c r="N49" i="1"/>
  <c r="N21" i="1"/>
  <c r="N29" i="1"/>
  <c r="N18" i="1"/>
  <c r="Q46" i="1" l="1"/>
  <c r="Q30" i="1"/>
</calcChain>
</file>

<file path=xl/sharedStrings.xml><?xml version="1.0" encoding="utf-8"?>
<sst xmlns="http://schemas.openxmlformats.org/spreadsheetml/2006/main" count="220" uniqueCount="39">
  <si>
    <t>TRT</t>
  </si>
  <si>
    <t>Rep</t>
  </si>
  <si>
    <t>VAR</t>
  </si>
  <si>
    <t>FST</t>
  </si>
  <si>
    <t>RPS.GENE</t>
  </si>
  <si>
    <t>VC.1</t>
  </si>
  <si>
    <t>VC.2</t>
  </si>
  <si>
    <t>AVG.VC</t>
  </si>
  <si>
    <t>shootwt.vc</t>
  </si>
  <si>
    <t>rootwt.vc</t>
  </si>
  <si>
    <t>totalwt.vc</t>
  </si>
  <si>
    <t>shootwt.perplant.vc</t>
  </si>
  <si>
    <t>rootwt.perplant.vc</t>
  </si>
  <si>
    <t>totalwt.perplant.vc</t>
  </si>
  <si>
    <t>V2.1</t>
  </si>
  <si>
    <t>V2.2</t>
  </si>
  <si>
    <t>AVG.V2</t>
  </si>
  <si>
    <t>shootwt.v2</t>
  </si>
  <si>
    <t>rootwt.v2</t>
  </si>
  <si>
    <t>totalwt.v2</t>
  </si>
  <si>
    <t>shootwt.perplant.v2</t>
  </si>
  <si>
    <t>rootwt.perplant.v2</t>
  </si>
  <si>
    <t>totalwt.perplant.v2</t>
  </si>
  <si>
    <t>plot</t>
  </si>
  <si>
    <t>H2862NX</t>
  </si>
  <si>
    <t>AG27X8</t>
  </si>
  <si>
    <t>BASE</t>
  </si>
  <si>
    <t>H2512NX</t>
  </si>
  <si>
    <t>INTEGO.SUITE</t>
  </si>
  <si>
    <t>perc.avg.vc</t>
  </si>
  <si>
    <t>Yield.bua</t>
  </si>
  <si>
    <t>Yield.kgha</t>
  </si>
  <si>
    <t>NON-TREATED</t>
  </si>
  <si>
    <t>AG28X7</t>
  </si>
  <si>
    <t>Tolerance</t>
  </si>
  <si>
    <t>MR</t>
  </si>
  <si>
    <t>1k</t>
  </si>
  <si>
    <t>MS</t>
  </si>
  <si>
    <t>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</si>
</sst>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"/>
  <sheetViews>
    <sheetView tabSelected="1" topLeftCell="A20" workbookViewId="0">
      <selection activeCell="H47" sqref="H47"/>
    </sheetView>
  </sheetViews>
  <sheetFormatPr defaultRowHeight="14.25" x14ac:dyDescent="0.45"/>
  <cols>
    <col min="2" max="2" width="4.1328125" bestFit="1" customWidth="1"/>
    <col min="3" max="3" width="4.3984375" customWidth="1"/>
    <col min="4" max="4" width="8.86328125" customWidth="1"/>
    <col min="5" max="6" width="13.86328125" customWidth="1"/>
    <col min="7" max="7" width="9.59765625" customWidth="1"/>
    <col min="8" max="8" width="7" customWidth="1"/>
    <col min="9" max="9" width="5" customWidth="1"/>
    <col min="10" max="11" width="7.86328125" customWidth="1"/>
    <col min="12" max="12" width="10.73046875" customWidth="1"/>
    <col min="13" max="13" width="9.3984375" customWidth="1"/>
    <col min="14" max="14" width="9.86328125" customWidth="1"/>
    <col min="15" max="15" width="19.1328125" customWidth="1"/>
    <col min="16" max="16" width="17.86328125" customWidth="1"/>
    <col min="17" max="17" width="18.265625" customWidth="1"/>
    <col min="18" max="19" width="4.86328125" customWidth="1"/>
    <col min="20" max="20" width="7.73046875" customWidth="1"/>
    <col min="21" max="21" width="10.86328125" customWidth="1"/>
    <col min="22" max="22" width="9.59765625" customWidth="1"/>
    <col min="23" max="23" width="10" customWidth="1"/>
    <col min="24" max="24" width="19.265625" customWidth="1"/>
    <col min="25" max="25" width="18" customWidth="1"/>
    <col min="26" max="26" width="18.3984375" customWidth="1"/>
  </cols>
  <sheetData>
    <row r="1" spans="1:28" x14ac:dyDescent="0.4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34</v>
      </c>
      <c r="G1" t="s">
        <v>4</v>
      </c>
      <c r="H1" t="s">
        <v>5</v>
      </c>
      <c r="I1" t="s">
        <v>6</v>
      </c>
      <c r="J1" t="s">
        <v>7</v>
      </c>
      <c r="K1" t="s">
        <v>29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30</v>
      </c>
      <c r="AB1" t="s">
        <v>31</v>
      </c>
    </row>
    <row r="2" spans="1:28" x14ac:dyDescent="0.45">
      <c r="A2">
        <v>104</v>
      </c>
      <c r="B2">
        <v>1</v>
      </c>
      <c r="C2">
        <v>1</v>
      </c>
      <c r="D2" t="s">
        <v>24</v>
      </c>
      <c r="E2" t="s">
        <v>32</v>
      </c>
      <c r="F2" t="s">
        <v>35</v>
      </c>
      <c r="G2" t="s">
        <v>36</v>
      </c>
      <c r="H2">
        <v>150</v>
      </c>
      <c r="I2">
        <v>149</v>
      </c>
      <c r="J2">
        <v>149.5</v>
      </c>
      <c r="K2">
        <f>(J2/180)*100</f>
        <v>83.055555555555557</v>
      </c>
      <c r="L2">
        <v>0.47</v>
      </c>
      <c r="M2">
        <v>0.81</v>
      </c>
      <c r="N2">
        <f t="shared" ref="N2:N49" si="0">(L2+M2)</f>
        <v>1.28</v>
      </c>
      <c r="O2">
        <f t="shared" ref="O2:O49" si="1">L2/10</f>
        <v>4.7E-2</v>
      </c>
      <c r="P2">
        <f t="shared" ref="P2:P49" si="2">M2/10</f>
        <v>8.1000000000000003E-2</v>
      </c>
      <c r="Q2">
        <f t="shared" ref="Q2:Q49" si="3">(O2+P2)</f>
        <v>0.128</v>
      </c>
      <c r="R2">
        <v>52</v>
      </c>
      <c r="S2">
        <v>53</v>
      </c>
      <c r="T2">
        <v>52.5</v>
      </c>
      <c r="U2">
        <v>4.9800000000000004</v>
      </c>
      <c r="V2">
        <v>2</v>
      </c>
      <c r="W2">
        <v>3.49</v>
      </c>
      <c r="X2">
        <v>0.49800000000000005</v>
      </c>
      <c r="Y2">
        <v>0.2</v>
      </c>
      <c r="Z2">
        <v>0.69800000000000006</v>
      </c>
      <c r="AA2">
        <v>66.742971692775271</v>
      </c>
      <c r="AB2">
        <f>AA2*67.25</f>
        <v>4488.4648463391368</v>
      </c>
    </row>
    <row r="3" spans="1:28" x14ac:dyDescent="0.45">
      <c r="A3">
        <v>210</v>
      </c>
      <c r="B3">
        <v>1</v>
      </c>
      <c r="C3">
        <v>2</v>
      </c>
      <c r="D3" t="s">
        <v>24</v>
      </c>
      <c r="E3" t="s">
        <v>32</v>
      </c>
      <c r="F3" t="s">
        <v>35</v>
      </c>
      <c r="G3" t="s">
        <v>36</v>
      </c>
      <c r="H3">
        <v>166</v>
      </c>
      <c r="I3">
        <v>148</v>
      </c>
      <c r="J3">
        <v>157</v>
      </c>
      <c r="K3">
        <f t="shared" ref="K3:K49" si="4">(J3/180)*100</f>
        <v>87.222222222222229</v>
      </c>
      <c r="L3">
        <v>0.22</v>
      </c>
      <c r="M3">
        <v>0.43</v>
      </c>
      <c r="N3">
        <f t="shared" si="0"/>
        <v>0.65</v>
      </c>
      <c r="O3">
        <f t="shared" si="1"/>
        <v>2.1999999999999999E-2</v>
      </c>
      <c r="P3">
        <f t="shared" si="2"/>
        <v>4.2999999999999997E-2</v>
      </c>
      <c r="Q3">
        <f t="shared" si="3"/>
        <v>6.5000000000000002E-2</v>
      </c>
      <c r="R3">
        <v>52</v>
      </c>
      <c r="S3">
        <v>50</v>
      </c>
      <c r="T3">
        <v>51</v>
      </c>
      <c r="U3">
        <v>6.81</v>
      </c>
      <c r="V3">
        <v>2.38</v>
      </c>
      <c r="W3">
        <v>4.5949999999999998</v>
      </c>
      <c r="X3">
        <v>0.68099999999999994</v>
      </c>
      <c r="Y3">
        <v>0.23799999999999999</v>
      </c>
      <c r="Z3">
        <v>0.91899999999999993</v>
      </c>
      <c r="AA3">
        <v>69.412207668019434</v>
      </c>
      <c r="AB3">
        <f t="shared" ref="AB3:AB49" si="5">AA3*67.25</f>
        <v>4667.9709656743071</v>
      </c>
    </row>
    <row r="4" spans="1:28" x14ac:dyDescent="0.45">
      <c r="A4">
        <v>305</v>
      </c>
      <c r="B4">
        <v>1</v>
      </c>
      <c r="C4">
        <v>3</v>
      </c>
      <c r="D4" t="s">
        <v>24</v>
      </c>
      <c r="E4" t="s">
        <v>32</v>
      </c>
      <c r="F4" t="s">
        <v>35</v>
      </c>
      <c r="G4" t="s">
        <v>36</v>
      </c>
      <c r="H4">
        <v>153</v>
      </c>
      <c r="I4">
        <v>153</v>
      </c>
      <c r="J4">
        <v>153</v>
      </c>
      <c r="K4">
        <f t="shared" si="4"/>
        <v>85</v>
      </c>
      <c r="L4">
        <v>0.22</v>
      </c>
      <c r="M4">
        <v>0.47</v>
      </c>
      <c r="N4">
        <f t="shared" si="0"/>
        <v>0.69</v>
      </c>
      <c r="O4">
        <f t="shared" si="1"/>
        <v>2.1999999999999999E-2</v>
      </c>
      <c r="P4">
        <f t="shared" si="2"/>
        <v>4.7E-2</v>
      </c>
      <c r="Q4">
        <f t="shared" si="3"/>
        <v>6.9000000000000006E-2</v>
      </c>
      <c r="R4">
        <v>52</v>
      </c>
      <c r="S4">
        <v>53</v>
      </c>
      <c r="T4">
        <v>52.5</v>
      </c>
      <c r="U4">
        <v>6.29</v>
      </c>
      <c r="V4">
        <v>2.1800000000000002</v>
      </c>
      <c r="W4">
        <v>4.2350000000000003</v>
      </c>
      <c r="X4">
        <v>0.629</v>
      </c>
      <c r="Y4">
        <v>0.21800000000000003</v>
      </c>
      <c r="Z4">
        <v>0.84699999999999998</v>
      </c>
      <c r="AA4">
        <v>65.121670357481804</v>
      </c>
      <c r="AB4">
        <f t="shared" si="5"/>
        <v>4379.4323315406509</v>
      </c>
    </row>
    <row r="5" spans="1:28" x14ac:dyDescent="0.45">
      <c r="A5">
        <v>401</v>
      </c>
      <c r="B5">
        <v>1</v>
      </c>
      <c r="C5">
        <v>4</v>
      </c>
      <c r="D5" t="s">
        <v>24</v>
      </c>
      <c r="E5" t="s">
        <v>32</v>
      </c>
      <c r="F5" t="s">
        <v>35</v>
      </c>
      <c r="G5" t="s">
        <v>36</v>
      </c>
      <c r="H5">
        <v>144</v>
      </c>
      <c r="I5">
        <v>147</v>
      </c>
      <c r="J5">
        <v>145.5</v>
      </c>
      <c r="K5">
        <f t="shared" si="4"/>
        <v>80.833333333333329</v>
      </c>
      <c r="L5">
        <v>0.16</v>
      </c>
      <c r="M5">
        <v>0.4</v>
      </c>
      <c r="N5">
        <f t="shared" si="0"/>
        <v>0.56000000000000005</v>
      </c>
      <c r="O5">
        <f t="shared" si="1"/>
        <v>1.6E-2</v>
      </c>
      <c r="P5">
        <f t="shared" si="2"/>
        <v>0.04</v>
      </c>
      <c r="Q5">
        <f t="shared" si="3"/>
        <v>5.6000000000000001E-2</v>
      </c>
      <c r="R5">
        <v>50</v>
      </c>
      <c r="S5">
        <v>50</v>
      </c>
      <c r="T5">
        <v>50</v>
      </c>
      <c r="U5">
        <v>4.21</v>
      </c>
      <c r="V5">
        <v>1.66</v>
      </c>
      <c r="W5">
        <v>2.9350000000000001</v>
      </c>
      <c r="X5">
        <v>0.42099999999999999</v>
      </c>
      <c r="Y5">
        <v>0.16599999999999998</v>
      </c>
      <c r="Z5">
        <v>0.58699999999999997</v>
      </c>
      <c r="AA5">
        <v>56.039587110565243</v>
      </c>
      <c r="AB5">
        <f t="shared" si="5"/>
        <v>3768.6622331855128</v>
      </c>
    </row>
    <row r="6" spans="1:28" x14ac:dyDescent="0.45">
      <c r="A6">
        <v>109</v>
      </c>
      <c r="B6">
        <v>2</v>
      </c>
      <c r="C6">
        <v>1</v>
      </c>
      <c r="D6" t="s">
        <v>24</v>
      </c>
      <c r="E6" t="s">
        <v>26</v>
      </c>
      <c r="F6" t="s">
        <v>35</v>
      </c>
      <c r="G6" t="s">
        <v>36</v>
      </c>
      <c r="H6">
        <v>116</v>
      </c>
      <c r="I6">
        <v>117</v>
      </c>
      <c r="J6">
        <v>116.5</v>
      </c>
      <c r="K6">
        <f t="shared" si="4"/>
        <v>64.722222222222229</v>
      </c>
      <c r="L6">
        <v>0.43</v>
      </c>
      <c r="M6">
        <v>0.79</v>
      </c>
      <c r="N6">
        <f t="shared" si="0"/>
        <v>1.22</v>
      </c>
      <c r="O6">
        <f t="shared" si="1"/>
        <v>4.2999999999999997E-2</v>
      </c>
      <c r="P6">
        <f t="shared" si="2"/>
        <v>7.9000000000000001E-2</v>
      </c>
      <c r="Q6">
        <f t="shared" si="3"/>
        <v>0.122</v>
      </c>
      <c r="R6">
        <v>44</v>
      </c>
      <c r="S6">
        <v>54</v>
      </c>
      <c r="T6">
        <v>49</v>
      </c>
      <c r="U6">
        <v>5.38</v>
      </c>
      <c r="V6">
        <v>2.61</v>
      </c>
      <c r="W6">
        <v>3.9950000000000001</v>
      </c>
      <c r="X6">
        <v>0.53800000000000003</v>
      </c>
      <c r="Y6">
        <v>0.26100000000000001</v>
      </c>
      <c r="Z6">
        <v>0.79900000000000004</v>
      </c>
      <c r="AA6">
        <v>64.032706757406316</v>
      </c>
      <c r="AB6">
        <f t="shared" si="5"/>
        <v>4306.1995294355747</v>
      </c>
    </row>
    <row r="7" spans="1:28" x14ac:dyDescent="0.45">
      <c r="A7">
        <v>206</v>
      </c>
      <c r="B7">
        <v>2</v>
      </c>
      <c r="C7">
        <v>2</v>
      </c>
      <c r="D7" t="s">
        <v>24</v>
      </c>
      <c r="E7" t="s">
        <v>26</v>
      </c>
      <c r="F7" t="s">
        <v>35</v>
      </c>
      <c r="G7" t="s">
        <v>36</v>
      </c>
      <c r="H7">
        <v>138</v>
      </c>
      <c r="I7">
        <v>141</v>
      </c>
      <c r="J7">
        <v>139.5</v>
      </c>
      <c r="K7">
        <f t="shared" si="4"/>
        <v>77.5</v>
      </c>
      <c r="L7">
        <v>0.13</v>
      </c>
      <c r="M7">
        <v>0.4</v>
      </c>
      <c r="N7">
        <f t="shared" si="0"/>
        <v>0.53</v>
      </c>
      <c r="O7">
        <f t="shared" si="1"/>
        <v>1.3000000000000001E-2</v>
      </c>
      <c r="P7">
        <f t="shared" si="2"/>
        <v>0.04</v>
      </c>
      <c r="Q7">
        <f t="shared" si="3"/>
        <v>5.3000000000000005E-2</v>
      </c>
      <c r="R7">
        <v>40</v>
      </c>
      <c r="S7">
        <v>51</v>
      </c>
      <c r="T7">
        <v>45.5</v>
      </c>
      <c r="U7">
        <v>4.1900000000000004</v>
      </c>
      <c r="V7">
        <v>1.89</v>
      </c>
      <c r="W7">
        <v>3.04</v>
      </c>
      <c r="X7">
        <v>0.41900000000000004</v>
      </c>
      <c r="Y7">
        <v>0.189</v>
      </c>
      <c r="Z7">
        <v>0.6080000000000001</v>
      </c>
      <c r="AA7">
        <v>63.370929736682562</v>
      </c>
      <c r="AB7">
        <f t="shared" si="5"/>
        <v>4261.6950247919021</v>
      </c>
    </row>
    <row r="8" spans="1:28" x14ac:dyDescent="0.45">
      <c r="A8">
        <v>308</v>
      </c>
      <c r="B8">
        <v>2</v>
      </c>
      <c r="C8">
        <v>3</v>
      </c>
      <c r="D8" t="s">
        <v>24</v>
      </c>
      <c r="E8" t="s">
        <v>26</v>
      </c>
      <c r="F8" t="s">
        <v>35</v>
      </c>
      <c r="G8" t="s">
        <v>36</v>
      </c>
      <c r="H8">
        <v>148</v>
      </c>
      <c r="I8">
        <v>149</v>
      </c>
      <c r="J8">
        <v>148.5</v>
      </c>
      <c r="K8">
        <f t="shared" si="4"/>
        <v>82.5</v>
      </c>
      <c r="L8">
        <v>0.21</v>
      </c>
      <c r="M8">
        <v>0.45</v>
      </c>
      <c r="N8">
        <f t="shared" si="0"/>
        <v>0.66</v>
      </c>
      <c r="O8">
        <f t="shared" si="1"/>
        <v>2.0999999999999998E-2</v>
      </c>
      <c r="P8">
        <f t="shared" si="2"/>
        <v>4.4999999999999998E-2</v>
      </c>
      <c r="Q8">
        <f t="shared" si="3"/>
        <v>6.6000000000000003E-2</v>
      </c>
      <c r="R8">
        <v>50</v>
      </c>
      <c r="S8">
        <v>58</v>
      </c>
      <c r="T8">
        <v>54</v>
      </c>
      <c r="U8">
        <v>4.97</v>
      </c>
      <c r="V8">
        <v>2.0499999999999998</v>
      </c>
      <c r="W8">
        <v>3.51</v>
      </c>
      <c r="X8">
        <v>0.497</v>
      </c>
      <c r="Y8">
        <v>0.20499999999999999</v>
      </c>
      <c r="Z8">
        <v>0.70199999999999996</v>
      </c>
      <c r="AA8">
        <v>68.73451660942068</v>
      </c>
      <c r="AB8">
        <f t="shared" si="5"/>
        <v>4622.3962419835407</v>
      </c>
    </row>
    <row r="9" spans="1:28" x14ac:dyDescent="0.45">
      <c r="A9">
        <v>411</v>
      </c>
      <c r="B9">
        <v>2</v>
      </c>
      <c r="C9">
        <v>4</v>
      </c>
      <c r="D9" t="s">
        <v>24</v>
      </c>
      <c r="E9" t="s">
        <v>26</v>
      </c>
      <c r="F9" t="s">
        <v>35</v>
      </c>
      <c r="G9" t="s">
        <v>36</v>
      </c>
      <c r="H9">
        <v>169</v>
      </c>
      <c r="I9">
        <v>148</v>
      </c>
      <c r="J9">
        <v>158.5</v>
      </c>
      <c r="K9">
        <f t="shared" si="4"/>
        <v>88.055555555555557</v>
      </c>
      <c r="L9">
        <v>0.32</v>
      </c>
      <c r="M9">
        <v>0.48</v>
      </c>
      <c r="N9">
        <f t="shared" si="0"/>
        <v>0.8</v>
      </c>
      <c r="O9">
        <f t="shared" si="1"/>
        <v>3.2000000000000001E-2</v>
      </c>
      <c r="P9">
        <f t="shared" si="2"/>
        <v>4.8000000000000001E-2</v>
      </c>
      <c r="Q9">
        <f t="shared" si="3"/>
        <v>0.08</v>
      </c>
      <c r="R9">
        <v>45</v>
      </c>
      <c r="S9">
        <v>52</v>
      </c>
      <c r="T9">
        <v>48.5</v>
      </c>
      <c r="U9">
        <v>2.79</v>
      </c>
      <c r="V9">
        <v>0.85</v>
      </c>
      <c r="W9">
        <v>1.82</v>
      </c>
      <c r="X9">
        <v>0.27900000000000003</v>
      </c>
      <c r="Y9">
        <v>8.4999999999999992E-2</v>
      </c>
      <c r="Z9">
        <v>0.36399999999999999</v>
      </c>
      <c r="AA9">
        <v>57.549274874134419</v>
      </c>
      <c r="AB9">
        <f t="shared" si="5"/>
        <v>3870.1887352855397</v>
      </c>
    </row>
    <row r="10" spans="1:28" x14ac:dyDescent="0.45">
      <c r="A10">
        <v>107</v>
      </c>
      <c r="B10">
        <v>3</v>
      </c>
      <c r="C10">
        <v>1</v>
      </c>
      <c r="D10" t="s">
        <v>24</v>
      </c>
      <c r="E10" t="s">
        <v>28</v>
      </c>
      <c r="F10" t="s">
        <v>35</v>
      </c>
      <c r="G10" t="s">
        <v>36</v>
      </c>
      <c r="H10">
        <v>150</v>
      </c>
      <c r="I10">
        <v>137</v>
      </c>
      <c r="J10">
        <v>143.5</v>
      </c>
      <c r="K10">
        <f t="shared" si="4"/>
        <v>79.722222222222229</v>
      </c>
      <c r="L10">
        <v>0.51</v>
      </c>
      <c r="M10">
        <v>0.95</v>
      </c>
      <c r="N10">
        <f t="shared" si="0"/>
        <v>1.46</v>
      </c>
      <c r="O10">
        <f t="shared" si="1"/>
        <v>5.1000000000000004E-2</v>
      </c>
      <c r="P10">
        <f t="shared" si="2"/>
        <v>9.5000000000000001E-2</v>
      </c>
      <c r="Q10">
        <f t="shared" si="3"/>
        <v>0.14600000000000002</v>
      </c>
      <c r="R10">
        <v>57</v>
      </c>
      <c r="S10">
        <v>47</v>
      </c>
      <c r="T10">
        <v>52</v>
      </c>
      <c r="U10">
        <v>4.59</v>
      </c>
      <c r="V10">
        <v>1.9</v>
      </c>
      <c r="W10">
        <v>3.2450000000000001</v>
      </c>
      <c r="X10">
        <v>0.45899999999999996</v>
      </c>
      <c r="Y10">
        <v>0.19</v>
      </c>
      <c r="Z10">
        <v>0.64900000000000002</v>
      </c>
      <c r="AA10">
        <v>66.968302268249658</v>
      </c>
      <c r="AB10">
        <f t="shared" si="5"/>
        <v>4503.6183275397898</v>
      </c>
    </row>
    <row r="11" spans="1:28" x14ac:dyDescent="0.45">
      <c r="A11">
        <v>212</v>
      </c>
      <c r="B11">
        <v>3</v>
      </c>
      <c r="C11">
        <v>2</v>
      </c>
      <c r="D11" t="s">
        <v>24</v>
      </c>
      <c r="E11" t="s">
        <v>28</v>
      </c>
      <c r="F11" t="s">
        <v>35</v>
      </c>
      <c r="G11" t="s">
        <v>36</v>
      </c>
      <c r="H11">
        <v>148</v>
      </c>
      <c r="I11">
        <v>162</v>
      </c>
      <c r="J11">
        <v>155</v>
      </c>
      <c r="K11">
        <f t="shared" si="4"/>
        <v>86.111111111111114</v>
      </c>
      <c r="L11">
        <v>0.18</v>
      </c>
      <c r="M11">
        <v>0.39</v>
      </c>
      <c r="N11">
        <f t="shared" si="0"/>
        <v>0.57000000000000006</v>
      </c>
      <c r="O11">
        <f t="shared" si="1"/>
        <v>1.7999999999999999E-2</v>
      </c>
      <c r="P11">
        <f t="shared" si="2"/>
        <v>3.9E-2</v>
      </c>
      <c r="Q11">
        <f t="shared" si="3"/>
        <v>5.6999999999999995E-2</v>
      </c>
      <c r="R11">
        <v>52</v>
      </c>
      <c r="S11">
        <v>57</v>
      </c>
      <c r="T11">
        <v>54.5</v>
      </c>
      <c r="U11">
        <v>4.01</v>
      </c>
      <c r="V11">
        <v>1.83</v>
      </c>
      <c r="W11">
        <v>2.92</v>
      </c>
      <c r="X11">
        <v>0.40099999999999997</v>
      </c>
      <c r="Y11">
        <v>0.183</v>
      </c>
      <c r="Z11">
        <v>0.58399999999999996</v>
      </c>
      <c r="AA11">
        <v>68.789730793512774</v>
      </c>
      <c r="AB11">
        <f t="shared" si="5"/>
        <v>4626.1093958637339</v>
      </c>
    </row>
    <row r="12" spans="1:28" x14ac:dyDescent="0.45">
      <c r="A12">
        <v>303</v>
      </c>
      <c r="B12">
        <v>3</v>
      </c>
      <c r="C12">
        <v>3</v>
      </c>
      <c r="D12" t="s">
        <v>24</v>
      </c>
      <c r="E12" t="s">
        <v>28</v>
      </c>
      <c r="F12" t="s">
        <v>35</v>
      </c>
      <c r="G12" t="s">
        <v>36</v>
      </c>
      <c r="H12">
        <v>160</v>
      </c>
      <c r="I12">
        <v>156</v>
      </c>
      <c r="J12">
        <v>158</v>
      </c>
      <c r="K12">
        <f t="shared" si="4"/>
        <v>87.777777777777771</v>
      </c>
      <c r="L12">
        <v>0.28999999999999998</v>
      </c>
      <c r="M12">
        <v>0.46</v>
      </c>
      <c r="N12">
        <f t="shared" si="0"/>
        <v>0.75</v>
      </c>
      <c r="O12">
        <f t="shared" si="1"/>
        <v>2.8999999999999998E-2</v>
      </c>
      <c r="P12">
        <f t="shared" si="2"/>
        <v>4.5999999999999999E-2</v>
      </c>
      <c r="Q12">
        <f t="shared" si="3"/>
        <v>7.4999999999999997E-2</v>
      </c>
      <c r="R12">
        <v>51</v>
      </c>
      <c r="S12">
        <v>53</v>
      </c>
      <c r="T12">
        <v>52</v>
      </c>
      <c r="U12">
        <v>6.86</v>
      </c>
      <c r="V12">
        <v>3.97</v>
      </c>
      <c r="W12">
        <v>5.415</v>
      </c>
      <c r="X12">
        <v>0.68600000000000005</v>
      </c>
      <c r="Y12">
        <v>0.39700000000000002</v>
      </c>
      <c r="Z12">
        <v>1.0830000000000002</v>
      </c>
      <c r="AA12">
        <v>63.350509764828502</v>
      </c>
      <c r="AB12">
        <f t="shared" si="5"/>
        <v>4260.3217816847164</v>
      </c>
    </row>
    <row r="13" spans="1:28" x14ac:dyDescent="0.45">
      <c r="A13">
        <v>410</v>
      </c>
      <c r="B13">
        <v>3</v>
      </c>
      <c r="C13">
        <v>4</v>
      </c>
      <c r="D13" t="s">
        <v>24</v>
      </c>
      <c r="E13" t="s">
        <v>28</v>
      </c>
      <c r="F13" t="s">
        <v>35</v>
      </c>
      <c r="G13" t="s">
        <v>36</v>
      </c>
      <c r="H13">
        <v>157</v>
      </c>
      <c r="I13">
        <v>160</v>
      </c>
      <c r="J13">
        <v>158.5</v>
      </c>
      <c r="K13">
        <f t="shared" si="4"/>
        <v>88.055555555555557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0</v>
      </c>
      <c r="R13">
        <v>50</v>
      </c>
      <c r="S13">
        <v>50</v>
      </c>
      <c r="T13">
        <v>50</v>
      </c>
      <c r="U13">
        <v>7.83</v>
      </c>
      <c r="V13">
        <v>1.77</v>
      </c>
      <c r="W13">
        <v>4.8</v>
      </c>
      <c r="X13">
        <v>0.78300000000000003</v>
      </c>
      <c r="Y13">
        <v>0.17699999999999999</v>
      </c>
      <c r="Z13">
        <v>0.96</v>
      </c>
      <c r="AA13">
        <v>59.854105785116374</v>
      </c>
      <c r="AB13">
        <f t="shared" si="5"/>
        <v>4025.188614049076</v>
      </c>
    </row>
    <row r="14" spans="1:28" x14ac:dyDescent="0.45">
      <c r="A14">
        <v>110</v>
      </c>
      <c r="B14">
        <v>4</v>
      </c>
      <c r="C14">
        <v>1</v>
      </c>
      <c r="D14" t="s">
        <v>27</v>
      </c>
      <c r="E14" t="s">
        <v>32</v>
      </c>
      <c r="F14" t="s">
        <v>37</v>
      </c>
      <c r="G14" t="s">
        <v>36</v>
      </c>
      <c r="H14">
        <v>157</v>
      </c>
      <c r="I14">
        <v>153</v>
      </c>
      <c r="J14">
        <v>155</v>
      </c>
      <c r="K14">
        <f t="shared" si="4"/>
        <v>86.111111111111114</v>
      </c>
      <c r="L14">
        <v>0.38</v>
      </c>
      <c r="M14">
        <v>0.75</v>
      </c>
      <c r="N14">
        <f t="shared" si="0"/>
        <v>1.1299999999999999</v>
      </c>
      <c r="O14">
        <f t="shared" si="1"/>
        <v>3.7999999999999999E-2</v>
      </c>
      <c r="P14">
        <f t="shared" si="2"/>
        <v>7.4999999999999997E-2</v>
      </c>
      <c r="Q14">
        <f t="shared" si="3"/>
        <v>0.11299999999999999</v>
      </c>
      <c r="R14">
        <v>57</v>
      </c>
      <c r="S14">
        <v>51</v>
      </c>
      <c r="T14">
        <v>54</v>
      </c>
      <c r="U14">
        <v>5.43</v>
      </c>
      <c r="V14">
        <v>2.4500000000000002</v>
      </c>
      <c r="W14">
        <v>3.94</v>
      </c>
      <c r="X14">
        <v>0.54299999999999993</v>
      </c>
      <c r="Y14">
        <v>0.24500000000000002</v>
      </c>
      <c r="Z14">
        <v>0.78799999999999992</v>
      </c>
      <c r="AA14">
        <v>59.224433497536928</v>
      </c>
      <c r="AB14">
        <f t="shared" si="5"/>
        <v>3982.8431527093585</v>
      </c>
    </row>
    <row r="15" spans="1:28" x14ac:dyDescent="0.45">
      <c r="A15">
        <v>211</v>
      </c>
      <c r="B15">
        <v>4</v>
      </c>
      <c r="C15">
        <v>2</v>
      </c>
      <c r="D15" t="s">
        <v>27</v>
      </c>
      <c r="E15" t="s">
        <v>32</v>
      </c>
      <c r="F15" t="s">
        <v>37</v>
      </c>
      <c r="G15" t="s">
        <v>36</v>
      </c>
      <c r="H15">
        <v>152</v>
      </c>
      <c r="I15">
        <v>155</v>
      </c>
      <c r="J15">
        <v>153.5</v>
      </c>
      <c r="K15">
        <f t="shared" si="4"/>
        <v>85.277777777777771</v>
      </c>
      <c r="L15">
        <v>0.34</v>
      </c>
      <c r="M15">
        <v>0.54</v>
      </c>
      <c r="N15">
        <f t="shared" si="0"/>
        <v>0.88000000000000012</v>
      </c>
      <c r="O15">
        <f t="shared" si="1"/>
        <v>3.4000000000000002E-2</v>
      </c>
      <c r="P15">
        <f t="shared" si="2"/>
        <v>5.4000000000000006E-2</v>
      </c>
      <c r="Q15">
        <f t="shared" si="3"/>
        <v>8.8000000000000009E-2</v>
      </c>
      <c r="R15">
        <v>55</v>
      </c>
      <c r="S15">
        <v>51</v>
      </c>
      <c r="T15">
        <v>53</v>
      </c>
      <c r="U15">
        <v>5.68</v>
      </c>
      <c r="V15">
        <v>2.11</v>
      </c>
      <c r="W15">
        <v>3.8949999999999996</v>
      </c>
      <c r="X15">
        <v>0.56799999999999995</v>
      </c>
      <c r="Y15">
        <v>0.21099999999999999</v>
      </c>
      <c r="Z15">
        <v>0.77899999999999991</v>
      </c>
      <c r="AA15">
        <v>57.887815418724124</v>
      </c>
      <c r="AB15">
        <f t="shared" si="5"/>
        <v>3892.9555869091973</v>
      </c>
    </row>
    <row r="16" spans="1:28" x14ac:dyDescent="0.45">
      <c r="A16">
        <v>304</v>
      </c>
      <c r="B16">
        <v>4</v>
      </c>
      <c r="C16">
        <v>3</v>
      </c>
      <c r="D16" t="s">
        <v>27</v>
      </c>
      <c r="E16" t="s">
        <v>32</v>
      </c>
      <c r="F16" t="s">
        <v>37</v>
      </c>
      <c r="G16" t="s">
        <v>36</v>
      </c>
      <c r="H16">
        <v>150</v>
      </c>
      <c r="I16">
        <v>156</v>
      </c>
      <c r="J16">
        <v>153</v>
      </c>
      <c r="K16">
        <f t="shared" si="4"/>
        <v>85</v>
      </c>
      <c r="L16">
        <v>0.28000000000000003</v>
      </c>
      <c r="M16">
        <v>0.5</v>
      </c>
      <c r="N16">
        <f t="shared" si="0"/>
        <v>0.78</v>
      </c>
      <c r="O16">
        <f t="shared" si="1"/>
        <v>2.8000000000000004E-2</v>
      </c>
      <c r="P16">
        <f t="shared" si="2"/>
        <v>0.05</v>
      </c>
      <c r="Q16">
        <f t="shared" si="3"/>
        <v>7.8000000000000014E-2</v>
      </c>
      <c r="R16">
        <v>50</v>
      </c>
      <c r="S16">
        <v>50</v>
      </c>
      <c r="T16">
        <v>50</v>
      </c>
      <c r="U16">
        <v>8.1199999999999992</v>
      </c>
      <c r="V16">
        <v>2.65</v>
      </c>
      <c r="W16">
        <v>5.3849999999999998</v>
      </c>
      <c r="X16">
        <v>0.81199999999999994</v>
      </c>
      <c r="Y16">
        <v>0.26500000000000001</v>
      </c>
      <c r="Z16">
        <v>1.077</v>
      </c>
      <c r="AA16">
        <v>67.311677993459753</v>
      </c>
      <c r="AB16">
        <f t="shared" si="5"/>
        <v>4526.710345060168</v>
      </c>
    </row>
    <row r="17" spans="1:28" x14ac:dyDescent="0.45">
      <c r="A17">
        <v>405</v>
      </c>
      <c r="B17">
        <v>4</v>
      </c>
      <c r="C17">
        <v>4</v>
      </c>
      <c r="D17" t="s">
        <v>27</v>
      </c>
      <c r="E17" t="s">
        <v>32</v>
      </c>
      <c r="F17" t="s">
        <v>37</v>
      </c>
      <c r="G17" t="s">
        <v>36</v>
      </c>
      <c r="H17">
        <v>154</v>
      </c>
      <c r="I17">
        <v>151</v>
      </c>
      <c r="J17">
        <v>152.5</v>
      </c>
      <c r="K17">
        <f t="shared" si="4"/>
        <v>84.722222222222214</v>
      </c>
      <c r="L17">
        <v>0.21</v>
      </c>
      <c r="M17">
        <v>0.37</v>
      </c>
      <c r="N17">
        <f t="shared" si="0"/>
        <v>0.57999999999999996</v>
      </c>
      <c r="O17">
        <f t="shared" si="1"/>
        <v>2.0999999999999998E-2</v>
      </c>
      <c r="P17">
        <f t="shared" si="2"/>
        <v>3.6999999999999998E-2</v>
      </c>
      <c r="Q17">
        <f t="shared" si="3"/>
        <v>5.7999999999999996E-2</v>
      </c>
      <c r="R17">
        <v>49</v>
      </c>
      <c r="S17">
        <v>57</v>
      </c>
      <c r="T17">
        <v>53</v>
      </c>
      <c r="U17">
        <v>5.82</v>
      </c>
      <c r="V17">
        <v>2.09</v>
      </c>
      <c r="W17">
        <v>3.9550000000000001</v>
      </c>
      <c r="X17">
        <v>0.58200000000000007</v>
      </c>
      <c r="Y17">
        <v>0.20899999999999999</v>
      </c>
      <c r="Z17">
        <v>0.79100000000000004</v>
      </c>
      <c r="AA17">
        <v>51.41441054053309</v>
      </c>
      <c r="AB17">
        <f t="shared" si="5"/>
        <v>3457.6191088508504</v>
      </c>
    </row>
    <row r="18" spans="1:28" x14ac:dyDescent="0.45">
      <c r="A18">
        <v>101</v>
      </c>
      <c r="B18">
        <v>5</v>
      </c>
      <c r="C18">
        <v>1</v>
      </c>
      <c r="D18" t="s">
        <v>27</v>
      </c>
      <c r="E18" t="s">
        <v>26</v>
      </c>
      <c r="F18" t="s">
        <v>37</v>
      </c>
      <c r="G18" t="s">
        <v>36</v>
      </c>
      <c r="H18">
        <v>119</v>
      </c>
      <c r="I18">
        <v>136</v>
      </c>
      <c r="J18">
        <v>127.5</v>
      </c>
      <c r="K18">
        <f t="shared" si="4"/>
        <v>70.833333333333343</v>
      </c>
      <c r="L18">
        <v>0.56000000000000005</v>
      </c>
      <c r="M18">
        <v>0.87</v>
      </c>
      <c r="N18">
        <f t="shared" si="0"/>
        <v>1.4300000000000002</v>
      </c>
      <c r="O18">
        <f t="shared" si="1"/>
        <v>5.6000000000000008E-2</v>
      </c>
      <c r="P18">
        <f t="shared" si="2"/>
        <v>8.6999999999999994E-2</v>
      </c>
      <c r="Q18">
        <f t="shared" si="3"/>
        <v>0.14300000000000002</v>
      </c>
      <c r="R18">
        <v>48</v>
      </c>
      <c r="S18">
        <v>52</v>
      </c>
      <c r="T18">
        <v>50</v>
      </c>
      <c r="U18">
        <v>3.73</v>
      </c>
      <c r="V18">
        <v>1.89</v>
      </c>
      <c r="W18">
        <v>2.81</v>
      </c>
      <c r="X18">
        <v>0.373</v>
      </c>
      <c r="Y18">
        <v>0.189</v>
      </c>
      <c r="Z18">
        <v>0.56200000000000006</v>
      </c>
      <c r="AA18">
        <v>53.306104080829051</v>
      </c>
      <c r="AB18">
        <f t="shared" si="5"/>
        <v>3584.8354994357537</v>
      </c>
    </row>
    <row r="19" spans="1:28" x14ac:dyDescent="0.45">
      <c r="A19">
        <v>207</v>
      </c>
      <c r="B19">
        <v>5</v>
      </c>
      <c r="C19">
        <v>2</v>
      </c>
      <c r="D19" t="s">
        <v>27</v>
      </c>
      <c r="E19" t="s">
        <v>26</v>
      </c>
      <c r="F19" t="s">
        <v>37</v>
      </c>
      <c r="G19" t="s">
        <v>36</v>
      </c>
      <c r="H19">
        <v>153</v>
      </c>
      <c r="I19">
        <v>140</v>
      </c>
      <c r="J19">
        <v>146.5</v>
      </c>
      <c r="K19">
        <f t="shared" si="4"/>
        <v>81.388888888888886</v>
      </c>
      <c r="L19">
        <v>0.38</v>
      </c>
      <c r="M19">
        <v>0.56000000000000005</v>
      </c>
      <c r="N19">
        <f t="shared" si="0"/>
        <v>0.94000000000000006</v>
      </c>
      <c r="O19">
        <f t="shared" si="1"/>
        <v>3.7999999999999999E-2</v>
      </c>
      <c r="P19">
        <f t="shared" si="2"/>
        <v>5.6000000000000008E-2</v>
      </c>
      <c r="Q19">
        <f t="shared" si="3"/>
        <v>9.4E-2</v>
      </c>
      <c r="R19">
        <v>54</v>
      </c>
      <c r="S19">
        <v>59</v>
      </c>
      <c r="T19">
        <v>56.5</v>
      </c>
      <c r="U19">
        <v>5.24</v>
      </c>
      <c r="V19">
        <v>2.09</v>
      </c>
      <c r="W19">
        <v>3.665</v>
      </c>
      <c r="X19">
        <v>0.52400000000000002</v>
      </c>
      <c r="Y19">
        <v>0.20899999999999999</v>
      </c>
      <c r="Z19">
        <v>0.73299999999999998</v>
      </c>
      <c r="AA19">
        <v>59.602878940087152</v>
      </c>
      <c r="AB19">
        <f t="shared" si="5"/>
        <v>4008.2936087208609</v>
      </c>
    </row>
    <row r="20" spans="1:28" x14ac:dyDescent="0.45">
      <c r="A20">
        <v>311</v>
      </c>
      <c r="B20">
        <v>5</v>
      </c>
      <c r="C20">
        <v>3</v>
      </c>
      <c r="D20" t="s">
        <v>27</v>
      </c>
      <c r="E20" t="s">
        <v>26</v>
      </c>
      <c r="F20" t="s">
        <v>37</v>
      </c>
      <c r="G20" t="s">
        <v>36</v>
      </c>
      <c r="H20">
        <v>164</v>
      </c>
      <c r="I20">
        <v>150</v>
      </c>
      <c r="J20">
        <v>157</v>
      </c>
      <c r="K20">
        <f t="shared" si="4"/>
        <v>87.222222222222229</v>
      </c>
      <c r="L20">
        <v>0.24</v>
      </c>
      <c r="M20">
        <v>0.52</v>
      </c>
      <c r="N20">
        <f t="shared" si="0"/>
        <v>0.76</v>
      </c>
      <c r="O20">
        <f t="shared" si="1"/>
        <v>2.4E-2</v>
      </c>
      <c r="P20">
        <f t="shared" si="2"/>
        <v>5.2000000000000005E-2</v>
      </c>
      <c r="Q20">
        <f t="shared" si="3"/>
        <v>7.6000000000000012E-2</v>
      </c>
      <c r="R20">
        <v>51</v>
      </c>
      <c r="S20">
        <v>43</v>
      </c>
      <c r="T20">
        <v>47</v>
      </c>
      <c r="U20">
        <v>5.82</v>
      </c>
      <c r="V20">
        <v>1.93</v>
      </c>
      <c r="W20">
        <v>3.875</v>
      </c>
      <c r="X20">
        <v>0.58200000000000007</v>
      </c>
      <c r="Y20">
        <v>0.193</v>
      </c>
      <c r="Z20">
        <v>0.77500000000000013</v>
      </c>
      <c r="AA20">
        <v>60.924834973467242</v>
      </c>
      <c r="AB20">
        <f t="shared" si="5"/>
        <v>4097.1951519656723</v>
      </c>
    </row>
    <row r="21" spans="1:28" x14ac:dyDescent="0.45">
      <c r="A21">
        <v>408</v>
      </c>
      <c r="B21">
        <v>5</v>
      </c>
      <c r="C21">
        <v>4</v>
      </c>
      <c r="D21" t="s">
        <v>27</v>
      </c>
      <c r="E21" t="s">
        <v>26</v>
      </c>
      <c r="F21" t="s">
        <v>37</v>
      </c>
      <c r="G21" t="s">
        <v>36</v>
      </c>
      <c r="H21">
        <v>156</v>
      </c>
      <c r="I21">
        <v>163</v>
      </c>
      <c r="J21">
        <v>159.5</v>
      </c>
      <c r="K21">
        <f t="shared" si="4"/>
        <v>88.611111111111114</v>
      </c>
      <c r="L21">
        <v>0.3</v>
      </c>
      <c r="M21">
        <v>0.5</v>
      </c>
      <c r="N21">
        <f t="shared" si="0"/>
        <v>0.8</v>
      </c>
      <c r="O21">
        <f t="shared" si="1"/>
        <v>0.03</v>
      </c>
      <c r="P21">
        <f t="shared" si="2"/>
        <v>0.05</v>
      </c>
      <c r="Q21">
        <f t="shared" si="3"/>
        <v>0.08</v>
      </c>
      <c r="R21">
        <v>48</v>
      </c>
      <c r="S21">
        <v>56</v>
      </c>
      <c r="T21">
        <v>52</v>
      </c>
      <c r="U21">
        <v>4.9800000000000004</v>
      </c>
      <c r="V21">
        <v>1.38</v>
      </c>
      <c r="W21">
        <v>3.18</v>
      </c>
      <c r="X21">
        <v>0.49800000000000005</v>
      </c>
      <c r="Y21">
        <v>0.13799999999999998</v>
      </c>
      <c r="Z21">
        <v>0.63600000000000001</v>
      </c>
      <c r="AA21">
        <v>57.467027589892929</v>
      </c>
      <c r="AB21">
        <f t="shared" si="5"/>
        <v>3864.6576054202997</v>
      </c>
    </row>
    <row r="22" spans="1:28" x14ac:dyDescent="0.45">
      <c r="A22">
        <v>106</v>
      </c>
      <c r="B22">
        <v>6</v>
      </c>
      <c r="C22">
        <v>1</v>
      </c>
      <c r="D22" t="s">
        <v>27</v>
      </c>
      <c r="E22" t="s">
        <v>28</v>
      </c>
      <c r="F22" t="s">
        <v>37</v>
      </c>
      <c r="G22" t="s">
        <v>36</v>
      </c>
      <c r="H22">
        <v>164</v>
      </c>
      <c r="I22">
        <v>161</v>
      </c>
      <c r="J22">
        <v>162.5</v>
      </c>
      <c r="K22">
        <f t="shared" si="4"/>
        <v>90.277777777777786</v>
      </c>
      <c r="L22">
        <v>0.48</v>
      </c>
      <c r="M22">
        <v>0.92</v>
      </c>
      <c r="N22">
        <f t="shared" si="0"/>
        <v>1.4</v>
      </c>
      <c r="O22">
        <f t="shared" si="1"/>
        <v>4.8000000000000001E-2</v>
      </c>
      <c r="P22">
        <f t="shared" si="2"/>
        <v>9.1999999999999998E-2</v>
      </c>
      <c r="Q22">
        <f t="shared" si="3"/>
        <v>0.14000000000000001</v>
      </c>
      <c r="R22">
        <v>47</v>
      </c>
      <c r="S22">
        <v>54</v>
      </c>
      <c r="T22">
        <v>50.5</v>
      </c>
      <c r="U22">
        <v>4.5999999999999996</v>
      </c>
      <c r="V22">
        <v>1.99</v>
      </c>
      <c r="W22">
        <v>3.2949999999999999</v>
      </c>
      <c r="X22">
        <v>0.45999999999999996</v>
      </c>
      <c r="Y22">
        <v>0.19900000000000001</v>
      </c>
      <c r="Z22">
        <v>0.65900000000000003</v>
      </c>
      <c r="AA22">
        <v>65.462291065622566</v>
      </c>
      <c r="AB22">
        <f t="shared" si="5"/>
        <v>4402.3390741631174</v>
      </c>
    </row>
    <row r="23" spans="1:28" x14ac:dyDescent="0.45">
      <c r="A23">
        <v>204</v>
      </c>
      <c r="B23">
        <v>6</v>
      </c>
      <c r="C23">
        <v>2</v>
      </c>
      <c r="D23" t="s">
        <v>27</v>
      </c>
      <c r="E23" t="s">
        <v>28</v>
      </c>
      <c r="F23" t="s">
        <v>37</v>
      </c>
      <c r="G23" t="s">
        <v>36</v>
      </c>
      <c r="H23">
        <v>160</v>
      </c>
      <c r="I23">
        <v>161</v>
      </c>
      <c r="J23">
        <v>160.5</v>
      </c>
      <c r="K23">
        <f t="shared" si="4"/>
        <v>89.166666666666671</v>
      </c>
      <c r="L23">
        <v>0.12</v>
      </c>
      <c r="M23">
        <v>0.34</v>
      </c>
      <c r="N23">
        <f t="shared" si="0"/>
        <v>0.46</v>
      </c>
      <c r="O23">
        <f t="shared" si="1"/>
        <v>1.2E-2</v>
      </c>
      <c r="P23">
        <f t="shared" si="2"/>
        <v>3.4000000000000002E-2</v>
      </c>
      <c r="Q23">
        <f t="shared" si="3"/>
        <v>4.5999999999999999E-2</v>
      </c>
      <c r="R23">
        <v>50</v>
      </c>
      <c r="S23">
        <v>51</v>
      </c>
      <c r="T23">
        <v>50.5</v>
      </c>
      <c r="U23">
        <v>4.51</v>
      </c>
      <c r="V23">
        <v>2.48</v>
      </c>
      <c r="W23">
        <v>3.4950000000000001</v>
      </c>
      <c r="X23">
        <v>0.45099999999999996</v>
      </c>
      <c r="Y23">
        <v>0.248</v>
      </c>
      <c r="Z23">
        <v>0.69899999999999995</v>
      </c>
      <c r="AA23">
        <v>66.904691522353019</v>
      </c>
      <c r="AB23">
        <f t="shared" si="5"/>
        <v>4499.3405048782406</v>
      </c>
    </row>
    <row r="24" spans="1:28" x14ac:dyDescent="0.45">
      <c r="A24">
        <v>307</v>
      </c>
      <c r="B24">
        <v>6</v>
      </c>
      <c r="C24">
        <v>3</v>
      </c>
      <c r="D24" t="s">
        <v>27</v>
      </c>
      <c r="E24" t="s">
        <v>28</v>
      </c>
      <c r="F24" t="s">
        <v>37</v>
      </c>
      <c r="G24" t="s">
        <v>36</v>
      </c>
      <c r="H24">
        <v>158</v>
      </c>
      <c r="I24">
        <v>149</v>
      </c>
      <c r="J24">
        <v>153.5</v>
      </c>
      <c r="K24">
        <f t="shared" si="4"/>
        <v>85.277777777777771</v>
      </c>
      <c r="L24">
        <v>0.3</v>
      </c>
      <c r="M24">
        <v>0.41</v>
      </c>
      <c r="N24">
        <f t="shared" si="0"/>
        <v>0.71</v>
      </c>
      <c r="O24">
        <f t="shared" si="1"/>
        <v>0.03</v>
      </c>
      <c r="P24">
        <f t="shared" si="2"/>
        <v>4.0999999999999995E-2</v>
      </c>
      <c r="Q24">
        <f t="shared" si="3"/>
        <v>7.0999999999999994E-2</v>
      </c>
      <c r="R24">
        <v>55</v>
      </c>
      <c r="S24">
        <v>50</v>
      </c>
      <c r="T24">
        <v>52.5</v>
      </c>
      <c r="U24">
        <v>3.6</v>
      </c>
      <c r="V24">
        <v>1.52</v>
      </c>
      <c r="W24">
        <v>2.56</v>
      </c>
      <c r="X24">
        <v>0.36</v>
      </c>
      <c r="Y24">
        <v>0.152</v>
      </c>
      <c r="Z24">
        <v>0.51200000000000001</v>
      </c>
      <c r="AA24">
        <v>60.968278891301061</v>
      </c>
      <c r="AB24">
        <f t="shared" si="5"/>
        <v>4100.1167554399963</v>
      </c>
    </row>
    <row r="25" spans="1:28" x14ac:dyDescent="0.45">
      <c r="A25">
        <v>402</v>
      </c>
      <c r="B25">
        <v>6</v>
      </c>
      <c r="C25">
        <v>4</v>
      </c>
      <c r="D25" t="s">
        <v>27</v>
      </c>
      <c r="E25" t="s">
        <v>28</v>
      </c>
      <c r="F25" t="s">
        <v>37</v>
      </c>
      <c r="G25" t="s">
        <v>36</v>
      </c>
      <c r="H25">
        <v>153</v>
      </c>
      <c r="I25">
        <v>160</v>
      </c>
      <c r="J25">
        <v>156.5</v>
      </c>
      <c r="K25">
        <f t="shared" si="4"/>
        <v>86.944444444444443</v>
      </c>
      <c r="L25">
        <v>0.24</v>
      </c>
      <c r="M25">
        <v>0.36</v>
      </c>
      <c r="N25">
        <f t="shared" si="0"/>
        <v>0.6</v>
      </c>
      <c r="O25">
        <f t="shared" si="1"/>
        <v>2.4E-2</v>
      </c>
      <c r="P25">
        <f t="shared" si="2"/>
        <v>3.5999999999999997E-2</v>
      </c>
      <c r="Q25">
        <f t="shared" si="3"/>
        <v>0.06</v>
      </c>
      <c r="R25">
        <v>54</v>
      </c>
      <c r="S25">
        <v>54</v>
      </c>
      <c r="T25">
        <v>54</v>
      </c>
      <c r="U25">
        <v>5.34</v>
      </c>
      <c r="V25">
        <v>2.5</v>
      </c>
      <c r="W25">
        <v>3.92</v>
      </c>
      <c r="X25">
        <v>0.53400000000000003</v>
      </c>
      <c r="Y25">
        <v>0.25</v>
      </c>
      <c r="Z25">
        <v>0.78400000000000003</v>
      </c>
      <c r="AA25">
        <v>52.908807852778857</v>
      </c>
      <c r="AB25">
        <f t="shared" si="5"/>
        <v>3558.117328099378</v>
      </c>
    </row>
    <row r="26" spans="1:28" x14ac:dyDescent="0.45">
      <c r="A26">
        <v>102</v>
      </c>
      <c r="B26">
        <v>7</v>
      </c>
      <c r="C26">
        <v>1</v>
      </c>
      <c r="D26" t="s">
        <v>25</v>
      </c>
      <c r="E26" t="s">
        <v>32</v>
      </c>
      <c r="F26" t="s">
        <v>35</v>
      </c>
      <c r="G26" t="s">
        <v>38</v>
      </c>
      <c r="H26">
        <v>141</v>
      </c>
      <c r="I26">
        <v>142</v>
      </c>
      <c r="J26">
        <v>141.5</v>
      </c>
      <c r="K26">
        <f t="shared" si="4"/>
        <v>78.611111111111114</v>
      </c>
      <c r="L26">
        <v>0.44</v>
      </c>
      <c r="M26">
        <v>0.88</v>
      </c>
      <c r="N26">
        <f t="shared" si="0"/>
        <v>1.32</v>
      </c>
      <c r="O26">
        <f t="shared" si="1"/>
        <v>4.3999999999999997E-2</v>
      </c>
      <c r="P26">
        <f t="shared" si="2"/>
        <v>8.7999999999999995E-2</v>
      </c>
      <c r="Q26">
        <f t="shared" si="3"/>
        <v>0.13200000000000001</v>
      </c>
      <c r="R26">
        <v>51</v>
      </c>
      <c r="S26">
        <v>57</v>
      </c>
      <c r="T26">
        <v>54</v>
      </c>
      <c r="U26">
        <v>3.66</v>
      </c>
      <c r="V26">
        <v>1.85</v>
      </c>
      <c r="W26">
        <v>2.7549999999999999</v>
      </c>
      <c r="X26">
        <v>0.36599999999999999</v>
      </c>
      <c r="Y26">
        <v>0.185</v>
      </c>
      <c r="Z26">
        <v>0.55099999999999993</v>
      </c>
      <c r="AA26">
        <v>63.696572306080938</v>
      </c>
      <c r="AB26">
        <f t="shared" si="5"/>
        <v>4283.5944875839432</v>
      </c>
    </row>
    <row r="27" spans="1:28" x14ac:dyDescent="0.45">
      <c r="A27">
        <v>203</v>
      </c>
      <c r="B27">
        <v>7</v>
      </c>
      <c r="C27">
        <v>2</v>
      </c>
      <c r="D27" t="s">
        <v>25</v>
      </c>
      <c r="E27" t="s">
        <v>32</v>
      </c>
      <c r="F27" t="s">
        <v>35</v>
      </c>
      <c r="G27" t="s">
        <v>38</v>
      </c>
      <c r="H27">
        <v>112</v>
      </c>
      <c r="I27">
        <v>131</v>
      </c>
      <c r="J27">
        <v>121.5</v>
      </c>
      <c r="K27">
        <f t="shared" si="4"/>
        <v>67.5</v>
      </c>
      <c r="L27">
        <v>0.39</v>
      </c>
      <c r="M27">
        <v>0.47</v>
      </c>
      <c r="N27">
        <f t="shared" si="0"/>
        <v>0.86</v>
      </c>
      <c r="O27">
        <f t="shared" si="1"/>
        <v>3.9E-2</v>
      </c>
      <c r="P27">
        <f t="shared" si="2"/>
        <v>4.7E-2</v>
      </c>
      <c r="Q27">
        <f t="shared" si="3"/>
        <v>8.5999999999999993E-2</v>
      </c>
      <c r="R27">
        <v>38</v>
      </c>
      <c r="S27">
        <v>40</v>
      </c>
      <c r="T27">
        <v>39</v>
      </c>
      <c r="U27">
        <v>4.21</v>
      </c>
      <c r="V27">
        <v>2.25</v>
      </c>
      <c r="W27">
        <v>3.23</v>
      </c>
      <c r="X27">
        <v>0.42099999999999999</v>
      </c>
      <c r="Y27">
        <v>0.22500000000000001</v>
      </c>
      <c r="Z27">
        <v>0.64600000000000002</v>
      </c>
      <c r="AA27">
        <v>57.640637962554365</v>
      </c>
      <c r="AB27">
        <f t="shared" si="5"/>
        <v>3876.332902981781</v>
      </c>
    </row>
    <row r="28" spans="1:28" x14ac:dyDescent="0.45">
      <c r="A28">
        <v>301</v>
      </c>
      <c r="B28">
        <v>7</v>
      </c>
      <c r="C28">
        <v>3</v>
      </c>
      <c r="D28" t="s">
        <v>25</v>
      </c>
      <c r="E28" t="s">
        <v>32</v>
      </c>
      <c r="F28" t="s">
        <v>35</v>
      </c>
      <c r="G28" t="s">
        <v>38</v>
      </c>
      <c r="H28">
        <v>146</v>
      </c>
      <c r="I28">
        <v>142</v>
      </c>
      <c r="J28">
        <v>144</v>
      </c>
      <c r="K28">
        <f t="shared" si="4"/>
        <v>80</v>
      </c>
      <c r="L28">
        <v>0.25</v>
      </c>
      <c r="M28">
        <v>0.59</v>
      </c>
      <c r="N28">
        <f t="shared" si="0"/>
        <v>0.84</v>
      </c>
      <c r="O28">
        <f t="shared" si="1"/>
        <v>2.5000000000000001E-2</v>
      </c>
      <c r="P28">
        <f t="shared" si="2"/>
        <v>5.8999999999999997E-2</v>
      </c>
      <c r="Q28">
        <f t="shared" si="3"/>
        <v>8.3999999999999991E-2</v>
      </c>
      <c r="R28">
        <v>48</v>
      </c>
      <c r="S28">
        <v>50</v>
      </c>
      <c r="T28">
        <v>49</v>
      </c>
      <c r="U28">
        <v>3.91</v>
      </c>
      <c r="V28">
        <v>1.5</v>
      </c>
      <c r="W28">
        <v>2.7050000000000001</v>
      </c>
      <c r="X28">
        <v>0.39100000000000001</v>
      </c>
      <c r="Y28">
        <v>0.15</v>
      </c>
      <c r="Z28">
        <v>0.54100000000000004</v>
      </c>
      <c r="AA28">
        <v>55.905189398955564</v>
      </c>
      <c r="AB28">
        <f t="shared" si="5"/>
        <v>3759.6239870797617</v>
      </c>
    </row>
    <row r="29" spans="1:28" x14ac:dyDescent="0.45">
      <c r="A29">
        <v>407</v>
      </c>
      <c r="B29">
        <v>7</v>
      </c>
      <c r="C29">
        <v>4</v>
      </c>
      <c r="D29" t="s">
        <v>25</v>
      </c>
      <c r="E29" t="s">
        <v>32</v>
      </c>
      <c r="F29" t="s">
        <v>35</v>
      </c>
      <c r="G29" t="s">
        <v>38</v>
      </c>
      <c r="H29">
        <v>150</v>
      </c>
      <c r="I29">
        <v>144</v>
      </c>
      <c r="J29">
        <v>147</v>
      </c>
      <c r="K29">
        <f t="shared" si="4"/>
        <v>81.666666666666671</v>
      </c>
      <c r="L29">
        <v>0.24</v>
      </c>
      <c r="M29">
        <v>0.47</v>
      </c>
      <c r="N29">
        <f t="shared" si="0"/>
        <v>0.71</v>
      </c>
      <c r="O29">
        <f t="shared" si="1"/>
        <v>2.4E-2</v>
      </c>
      <c r="P29">
        <f t="shared" si="2"/>
        <v>4.7E-2</v>
      </c>
      <c r="Q29">
        <f t="shared" si="3"/>
        <v>7.1000000000000008E-2</v>
      </c>
      <c r="R29">
        <v>44</v>
      </c>
      <c r="S29">
        <v>51</v>
      </c>
      <c r="T29">
        <v>47.5</v>
      </c>
      <c r="U29">
        <v>3.57</v>
      </c>
      <c r="V29">
        <v>1.03</v>
      </c>
      <c r="W29">
        <v>2.2999999999999998</v>
      </c>
      <c r="X29">
        <v>0.35699999999999998</v>
      </c>
      <c r="Y29">
        <v>0.10300000000000001</v>
      </c>
      <c r="Z29">
        <v>0.45999999999999996</v>
      </c>
      <c r="AA29">
        <v>55.508893054384878</v>
      </c>
      <c r="AB29">
        <f t="shared" si="5"/>
        <v>3732.973057907383</v>
      </c>
    </row>
    <row r="30" spans="1:28" x14ac:dyDescent="0.45">
      <c r="A30">
        <v>105</v>
      </c>
      <c r="B30">
        <v>8</v>
      </c>
      <c r="C30">
        <v>1</v>
      </c>
      <c r="D30" t="s">
        <v>25</v>
      </c>
      <c r="E30" t="s">
        <v>26</v>
      </c>
      <c r="F30" t="s">
        <v>35</v>
      </c>
      <c r="G30" t="s">
        <v>38</v>
      </c>
      <c r="H30">
        <v>144</v>
      </c>
      <c r="I30">
        <v>140</v>
      </c>
      <c r="J30">
        <v>142</v>
      </c>
      <c r="K30">
        <f t="shared" si="4"/>
        <v>78.888888888888886</v>
      </c>
      <c r="L30">
        <v>0.47</v>
      </c>
      <c r="M30">
        <v>0.76</v>
      </c>
      <c r="N30">
        <f t="shared" si="0"/>
        <v>1.23</v>
      </c>
      <c r="O30">
        <f t="shared" si="1"/>
        <v>4.7E-2</v>
      </c>
      <c r="P30">
        <f t="shared" si="2"/>
        <v>7.5999999999999998E-2</v>
      </c>
      <c r="Q30">
        <f t="shared" si="3"/>
        <v>0.123</v>
      </c>
      <c r="R30">
        <v>51</v>
      </c>
      <c r="S30">
        <v>53</v>
      </c>
      <c r="T30">
        <v>52</v>
      </c>
      <c r="U30">
        <v>3.41</v>
      </c>
      <c r="V30">
        <v>1.7</v>
      </c>
      <c r="W30">
        <v>2.5550000000000002</v>
      </c>
      <c r="X30">
        <v>0.34100000000000003</v>
      </c>
      <c r="Y30">
        <v>0.16999999999999998</v>
      </c>
      <c r="Z30">
        <v>0.51100000000000001</v>
      </c>
      <c r="AA30">
        <v>60.092759786622715</v>
      </c>
      <c r="AB30">
        <f t="shared" si="5"/>
        <v>4041.2380956503775</v>
      </c>
    </row>
    <row r="31" spans="1:28" x14ac:dyDescent="0.45">
      <c r="A31">
        <v>202</v>
      </c>
      <c r="B31">
        <v>8</v>
      </c>
      <c r="C31">
        <v>2</v>
      </c>
      <c r="D31" t="s">
        <v>25</v>
      </c>
      <c r="E31" t="s">
        <v>26</v>
      </c>
      <c r="F31" t="s">
        <v>35</v>
      </c>
      <c r="G31" t="s">
        <v>38</v>
      </c>
      <c r="H31">
        <v>132</v>
      </c>
      <c r="I31">
        <v>136</v>
      </c>
      <c r="J31">
        <v>134</v>
      </c>
      <c r="K31">
        <f t="shared" si="4"/>
        <v>74.444444444444443</v>
      </c>
      <c r="L31">
        <v>0.2</v>
      </c>
      <c r="M31">
        <v>0.45</v>
      </c>
      <c r="N31">
        <f t="shared" si="0"/>
        <v>0.65</v>
      </c>
      <c r="O31">
        <f t="shared" si="1"/>
        <v>0.02</v>
      </c>
      <c r="P31">
        <f t="shared" si="2"/>
        <v>4.4999999999999998E-2</v>
      </c>
      <c r="Q31">
        <f t="shared" si="3"/>
        <v>6.5000000000000002E-2</v>
      </c>
      <c r="R31">
        <v>48</v>
      </c>
      <c r="S31">
        <v>49</v>
      </c>
      <c r="T31">
        <v>48.5</v>
      </c>
      <c r="U31">
        <v>4.49</v>
      </c>
      <c r="V31">
        <v>1.72</v>
      </c>
      <c r="W31">
        <v>3.105</v>
      </c>
      <c r="X31">
        <v>0.44900000000000001</v>
      </c>
      <c r="Y31">
        <v>0.17199999999999999</v>
      </c>
      <c r="Z31">
        <v>0.621</v>
      </c>
      <c r="AA31">
        <v>63.990333879205963</v>
      </c>
      <c r="AB31">
        <f t="shared" si="5"/>
        <v>4303.3499533766008</v>
      </c>
    </row>
    <row r="32" spans="1:28" x14ac:dyDescent="0.45">
      <c r="A32">
        <v>309</v>
      </c>
      <c r="B32">
        <v>8</v>
      </c>
      <c r="C32">
        <v>3</v>
      </c>
      <c r="D32" t="s">
        <v>25</v>
      </c>
      <c r="E32" t="s">
        <v>26</v>
      </c>
      <c r="F32" t="s">
        <v>35</v>
      </c>
      <c r="G32" t="s">
        <v>38</v>
      </c>
      <c r="H32">
        <v>143</v>
      </c>
      <c r="I32">
        <v>146</v>
      </c>
      <c r="J32">
        <v>144.5</v>
      </c>
      <c r="K32">
        <f t="shared" si="4"/>
        <v>80.277777777777786</v>
      </c>
      <c r="L32">
        <v>0.28000000000000003</v>
      </c>
      <c r="M32">
        <v>0.46</v>
      </c>
      <c r="N32">
        <f t="shared" si="0"/>
        <v>0.74</v>
      </c>
      <c r="O32">
        <f t="shared" si="1"/>
        <v>2.8000000000000004E-2</v>
      </c>
      <c r="P32">
        <f t="shared" si="2"/>
        <v>4.5999999999999999E-2</v>
      </c>
      <c r="Q32">
        <f t="shared" si="3"/>
        <v>7.400000000000001E-2</v>
      </c>
      <c r="R32">
        <v>42</v>
      </c>
      <c r="S32">
        <v>47</v>
      </c>
      <c r="T32">
        <v>44.5</v>
      </c>
      <c r="U32">
        <v>4.9000000000000004</v>
      </c>
      <c r="V32">
        <v>1.69</v>
      </c>
      <c r="W32">
        <v>3.2949999999999999</v>
      </c>
      <c r="X32">
        <v>0.49000000000000005</v>
      </c>
      <c r="Y32">
        <v>0.16899999999999998</v>
      </c>
      <c r="Z32">
        <v>0.65900000000000003</v>
      </c>
      <c r="AA32">
        <v>65.072921304010464</v>
      </c>
      <c r="AB32">
        <f t="shared" si="5"/>
        <v>4376.1539576947034</v>
      </c>
    </row>
    <row r="33" spans="1:28" x14ac:dyDescent="0.45">
      <c r="A33">
        <v>403</v>
      </c>
      <c r="B33">
        <v>8</v>
      </c>
      <c r="C33">
        <v>4</v>
      </c>
      <c r="D33" t="s">
        <v>25</v>
      </c>
      <c r="E33" t="s">
        <v>26</v>
      </c>
      <c r="F33" t="s">
        <v>35</v>
      </c>
      <c r="G33" t="s">
        <v>38</v>
      </c>
      <c r="H33">
        <v>155</v>
      </c>
      <c r="I33">
        <v>138</v>
      </c>
      <c r="J33">
        <v>146.5</v>
      </c>
      <c r="K33">
        <f t="shared" si="4"/>
        <v>81.388888888888886</v>
      </c>
      <c r="L33">
        <v>0.17</v>
      </c>
      <c r="M33">
        <v>0.4</v>
      </c>
      <c r="N33">
        <f t="shared" si="0"/>
        <v>0.57000000000000006</v>
      </c>
      <c r="O33">
        <f t="shared" si="1"/>
        <v>1.7000000000000001E-2</v>
      </c>
      <c r="P33">
        <f t="shared" si="2"/>
        <v>0.04</v>
      </c>
      <c r="Q33">
        <f t="shared" si="3"/>
        <v>5.7000000000000002E-2</v>
      </c>
      <c r="R33">
        <v>56</v>
      </c>
      <c r="S33">
        <v>53</v>
      </c>
      <c r="T33">
        <v>54.5</v>
      </c>
      <c r="U33">
        <v>6.73</v>
      </c>
      <c r="V33">
        <v>2.71</v>
      </c>
      <c r="W33">
        <v>4.7200000000000006</v>
      </c>
      <c r="X33">
        <v>0.67300000000000004</v>
      </c>
      <c r="Y33">
        <v>0.27100000000000002</v>
      </c>
      <c r="Z33">
        <v>0.94400000000000006</v>
      </c>
      <c r="AA33">
        <v>55.008415007683489</v>
      </c>
      <c r="AB33">
        <f t="shared" si="5"/>
        <v>3699.3159092667147</v>
      </c>
    </row>
    <row r="34" spans="1:28" x14ac:dyDescent="0.45">
      <c r="A34">
        <v>108</v>
      </c>
      <c r="B34">
        <v>9</v>
      </c>
      <c r="C34">
        <v>1</v>
      </c>
      <c r="D34" t="s">
        <v>25</v>
      </c>
      <c r="E34" t="s">
        <v>28</v>
      </c>
      <c r="F34" t="s">
        <v>35</v>
      </c>
      <c r="G34" t="s">
        <v>38</v>
      </c>
      <c r="H34">
        <v>154</v>
      </c>
      <c r="I34">
        <v>145</v>
      </c>
      <c r="J34">
        <v>149.5</v>
      </c>
      <c r="K34">
        <f t="shared" si="4"/>
        <v>83.055555555555557</v>
      </c>
      <c r="L34">
        <v>0.4</v>
      </c>
      <c r="M34">
        <v>0.94</v>
      </c>
      <c r="N34">
        <f t="shared" si="0"/>
        <v>1.3399999999999999</v>
      </c>
      <c r="O34">
        <f t="shared" si="1"/>
        <v>0.04</v>
      </c>
      <c r="P34">
        <f t="shared" si="2"/>
        <v>9.4E-2</v>
      </c>
      <c r="Q34">
        <f t="shared" si="3"/>
        <v>0.13400000000000001</v>
      </c>
      <c r="R34">
        <v>50</v>
      </c>
      <c r="S34">
        <v>46</v>
      </c>
      <c r="T34">
        <v>48</v>
      </c>
      <c r="U34">
        <v>5.28</v>
      </c>
      <c r="V34">
        <v>2.06</v>
      </c>
      <c r="W34">
        <v>3.67</v>
      </c>
      <c r="X34">
        <v>0.52800000000000002</v>
      </c>
      <c r="Y34">
        <v>0.20600000000000002</v>
      </c>
      <c r="Z34">
        <v>0.73399999999999999</v>
      </c>
      <c r="AA34">
        <v>69.83125680687138</v>
      </c>
      <c r="AB34">
        <f t="shared" si="5"/>
        <v>4696.1520202621005</v>
      </c>
    </row>
    <row r="35" spans="1:28" x14ac:dyDescent="0.45">
      <c r="A35">
        <v>201</v>
      </c>
      <c r="B35">
        <v>9</v>
      </c>
      <c r="C35">
        <v>2</v>
      </c>
      <c r="D35" t="s">
        <v>25</v>
      </c>
      <c r="E35" t="s">
        <v>28</v>
      </c>
      <c r="F35" t="s">
        <v>35</v>
      </c>
      <c r="G35" t="s">
        <v>38</v>
      </c>
      <c r="H35">
        <v>154</v>
      </c>
      <c r="I35">
        <v>145</v>
      </c>
      <c r="J35">
        <v>149.5</v>
      </c>
      <c r="K35">
        <f t="shared" si="4"/>
        <v>83.055555555555557</v>
      </c>
      <c r="L35">
        <v>0.2</v>
      </c>
      <c r="M35">
        <v>0.6</v>
      </c>
      <c r="N35">
        <f t="shared" si="0"/>
        <v>0.8</v>
      </c>
      <c r="O35">
        <f t="shared" si="1"/>
        <v>0.02</v>
      </c>
      <c r="P35">
        <f t="shared" si="2"/>
        <v>0.06</v>
      </c>
      <c r="Q35">
        <f t="shared" si="3"/>
        <v>0.08</v>
      </c>
      <c r="R35">
        <v>53</v>
      </c>
      <c r="S35">
        <v>49</v>
      </c>
      <c r="T35">
        <v>51</v>
      </c>
      <c r="U35">
        <v>3.71</v>
      </c>
      <c r="V35">
        <v>1.88</v>
      </c>
      <c r="W35">
        <v>2.7949999999999999</v>
      </c>
      <c r="X35">
        <v>0.371</v>
      </c>
      <c r="Y35">
        <v>0.188</v>
      </c>
      <c r="Z35">
        <v>0.55899999999999994</v>
      </c>
      <c r="AA35">
        <v>59.592102335928807</v>
      </c>
      <c r="AB35">
        <f t="shared" si="5"/>
        <v>4007.5688820912123</v>
      </c>
    </row>
    <row r="36" spans="1:28" x14ac:dyDescent="0.45">
      <c r="A36">
        <v>306</v>
      </c>
      <c r="B36">
        <v>9</v>
      </c>
      <c r="C36">
        <v>3</v>
      </c>
      <c r="D36" t="s">
        <v>25</v>
      </c>
      <c r="E36" t="s">
        <v>28</v>
      </c>
      <c r="F36" t="s">
        <v>35</v>
      </c>
      <c r="G36" t="s">
        <v>38</v>
      </c>
      <c r="H36">
        <v>167</v>
      </c>
      <c r="I36">
        <v>162</v>
      </c>
      <c r="J36">
        <v>164.5</v>
      </c>
      <c r="K36">
        <f t="shared" si="4"/>
        <v>91.388888888888886</v>
      </c>
      <c r="L36">
        <v>0.26</v>
      </c>
      <c r="M36">
        <v>0.44</v>
      </c>
      <c r="N36">
        <f t="shared" si="0"/>
        <v>0.7</v>
      </c>
      <c r="O36">
        <f t="shared" si="1"/>
        <v>2.6000000000000002E-2</v>
      </c>
      <c r="P36">
        <f t="shared" si="2"/>
        <v>4.3999999999999997E-2</v>
      </c>
      <c r="Q36">
        <f t="shared" si="3"/>
        <v>7.0000000000000007E-2</v>
      </c>
      <c r="R36">
        <v>50</v>
      </c>
      <c r="S36">
        <v>53</v>
      </c>
      <c r="T36">
        <v>51.5</v>
      </c>
      <c r="U36">
        <v>3.96</v>
      </c>
      <c r="V36">
        <v>1.91</v>
      </c>
      <c r="W36">
        <v>2.9350000000000001</v>
      </c>
      <c r="X36">
        <v>0.39600000000000002</v>
      </c>
      <c r="Y36">
        <v>0.191</v>
      </c>
      <c r="Z36">
        <v>0.58699999999999997</v>
      </c>
      <c r="AA36">
        <v>60.313714964952098</v>
      </c>
      <c r="AB36">
        <f t="shared" si="5"/>
        <v>4056.0973313930285</v>
      </c>
    </row>
    <row r="37" spans="1:28" x14ac:dyDescent="0.45">
      <c r="A37">
        <v>412</v>
      </c>
      <c r="B37">
        <v>9</v>
      </c>
      <c r="C37">
        <v>4</v>
      </c>
      <c r="D37" t="s">
        <v>25</v>
      </c>
      <c r="E37" t="s">
        <v>28</v>
      </c>
      <c r="F37" t="s">
        <v>35</v>
      </c>
      <c r="G37" t="s">
        <v>38</v>
      </c>
      <c r="H37">
        <v>152</v>
      </c>
      <c r="I37">
        <v>153</v>
      </c>
      <c r="J37">
        <v>152.5</v>
      </c>
      <c r="K37">
        <f t="shared" si="4"/>
        <v>84.722222222222214</v>
      </c>
      <c r="L37">
        <v>0.25</v>
      </c>
      <c r="M37">
        <v>0.46</v>
      </c>
      <c r="N37">
        <f t="shared" si="0"/>
        <v>0.71</v>
      </c>
      <c r="O37">
        <f t="shared" si="1"/>
        <v>2.5000000000000001E-2</v>
      </c>
      <c r="P37">
        <f t="shared" si="2"/>
        <v>4.5999999999999999E-2</v>
      </c>
      <c r="Q37">
        <f t="shared" si="3"/>
        <v>7.1000000000000008E-2</v>
      </c>
      <c r="R37">
        <v>49</v>
      </c>
      <c r="S37">
        <v>56</v>
      </c>
      <c r="T37">
        <v>52.5</v>
      </c>
      <c r="U37">
        <v>2.46</v>
      </c>
      <c r="V37">
        <v>0.91</v>
      </c>
      <c r="W37">
        <v>1.6850000000000001</v>
      </c>
      <c r="X37">
        <v>0.246</v>
      </c>
      <c r="Y37">
        <v>9.0999999999999998E-2</v>
      </c>
      <c r="Z37">
        <v>0.33699999999999997</v>
      </c>
      <c r="AA37">
        <v>56.24038500312809</v>
      </c>
      <c r="AB37">
        <f t="shared" si="5"/>
        <v>3782.165891460364</v>
      </c>
    </row>
    <row r="38" spans="1:28" x14ac:dyDescent="0.45">
      <c r="A38">
        <v>111</v>
      </c>
      <c r="B38">
        <v>10</v>
      </c>
      <c r="C38">
        <v>1</v>
      </c>
      <c r="D38" t="s">
        <v>33</v>
      </c>
      <c r="E38" t="s">
        <v>32</v>
      </c>
      <c r="F38" t="s">
        <v>37</v>
      </c>
      <c r="G38" t="s">
        <v>38</v>
      </c>
      <c r="H38">
        <v>144</v>
      </c>
      <c r="I38">
        <v>131</v>
      </c>
      <c r="J38">
        <v>137.5</v>
      </c>
      <c r="K38">
        <f t="shared" si="4"/>
        <v>76.388888888888886</v>
      </c>
      <c r="L38">
        <v>0.38</v>
      </c>
      <c r="M38">
        <v>0.66</v>
      </c>
      <c r="N38">
        <f t="shared" si="0"/>
        <v>1.04</v>
      </c>
      <c r="O38">
        <f t="shared" si="1"/>
        <v>3.7999999999999999E-2</v>
      </c>
      <c r="P38">
        <f t="shared" si="2"/>
        <v>6.6000000000000003E-2</v>
      </c>
      <c r="Q38">
        <f t="shared" si="3"/>
        <v>0.10400000000000001</v>
      </c>
      <c r="R38">
        <v>50</v>
      </c>
      <c r="S38">
        <v>46</v>
      </c>
      <c r="T38">
        <v>48</v>
      </c>
      <c r="U38">
        <v>4.95</v>
      </c>
      <c r="V38">
        <v>1.89</v>
      </c>
      <c r="W38">
        <v>3.42</v>
      </c>
      <c r="X38">
        <v>0.495</v>
      </c>
      <c r="Y38">
        <v>0.189</v>
      </c>
      <c r="Z38">
        <v>0.68399999999999994</v>
      </c>
      <c r="AA38">
        <v>59.677491055796608</v>
      </c>
      <c r="AB38">
        <f t="shared" si="5"/>
        <v>4013.3112735023219</v>
      </c>
    </row>
    <row r="39" spans="1:28" x14ac:dyDescent="0.45">
      <c r="A39">
        <v>209</v>
      </c>
      <c r="B39">
        <v>10</v>
      </c>
      <c r="C39">
        <v>2</v>
      </c>
      <c r="D39" t="s">
        <v>33</v>
      </c>
      <c r="E39" t="s">
        <v>32</v>
      </c>
      <c r="F39" t="s">
        <v>37</v>
      </c>
      <c r="G39" t="s">
        <v>38</v>
      </c>
      <c r="H39">
        <v>121</v>
      </c>
      <c r="I39">
        <v>134</v>
      </c>
      <c r="J39">
        <v>127.5</v>
      </c>
      <c r="K39">
        <f t="shared" si="4"/>
        <v>70.833333333333343</v>
      </c>
      <c r="L39">
        <v>0.14000000000000001</v>
      </c>
      <c r="M39">
        <v>0.33</v>
      </c>
      <c r="N39">
        <f t="shared" si="0"/>
        <v>0.47000000000000003</v>
      </c>
      <c r="O39">
        <f t="shared" si="1"/>
        <v>1.4000000000000002E-2</v>
      </c>
      <c r="P39">
        <f t="shared" si="2"/>
        <v>3.3000000000000002E-2</v>
      </c>
      <c r="Q39">
        <f t="shared" si="3"/>
        <v>4.7E-2</v>
      </c>
      <c r="R39">
        <v>44</v>
      </c>
      <c r="S39">
        <v>44</v>
      </c>
      <c r="T39">
        <v>44</v>
      </c>
      <c r="U39">
        <v>3.33</v>
      </c>
      <c r="V39">
        <v>1.56</v>
      </c>
      <c r="W39">
        <v>2.4450000000000003</v>
      </c>
      <c r="X39">
        <v>0.33300000000000002</v>
      </c>
      <c r="Y39">
        <v>0.156</v>
      </c>
      <c r="Z39">
        <v>0.48899999999999999</v>
      </c>
      <c r="AA39">
        <v>59.120317757482219</v>
      </c>
      <c r="AB39">
        <f t="shared" si="5"/>
        <v>3975.8413691906794</v>
      </c>
    </row>
    <row r="40" spans="1:28" x14ac:dyDescent="0.45">
      <c r="A40">
        <v>310</v>
      </c>
      <c r="B40">
        <v>10</v>
      </c>
      <c r="C40">
        <v>3</v>
      </c>
      <c r="D40" t="s">
        <v>33</v>
      </c>
      <c r="E40" t="s">
        <v>32</v>
      </c>
      <c r="F40" t="s">
        <v>37</v>
      </c>
      <c r="G40" t="s">
        <v>38</v>
      </c>
      <c r="H40">
        <v>141</v>
      </c>
      <c r="I40">
        <v>147</v>
      </c>
      <c r="J40">
        <v>144</v>
      </c>
      <c r="K40">
        <f t="shared" si="4"/>
        <v>80</v>
      </c>
      <c r="L40">
        <v>0.22</v>
      </c>
      <c r="M40">
        <v>0.46</v>
      </c>
      <c r="N40">
        <f t="shared" si="0"/>
        <v>0.68</v>
      </c>
      <c r="O40">
        <f t="shared" si="1"/>
        <v>2.1999999999999999E-2</v>
      </c>
      <c r="P40">
        <f t="shared" si="2"/>
        <v>4.5999999999999999E-2</v>
      </c>
      <c r="Q40">
        <f t="shared" si="3"/>
        <v>6.8000000000000005E-2</v>
      </c>
      <c r="R40">
        <v>47</v>
      </c>
      <c r="S40">
        <v>50</v>
      </c>
      <c r="T40">
        <v>48.5</v>
      </c>
      <c r="U40">
        <v>5.48</v>
      </c>
      <c r="V40">
        <v>1.78</v>
      </c>
      <c r="W40">
        <v>3.6300000000000003</v>
      </c>
      <c r="X40">
        <v>0.54800000000000004</v>
      </c>
      <c r="Y40">
        <v>0.17799999999999999</v>
      </c>
      <c r="Z40">
        <v>0.72599999999999998</v>
      </c>
      <c r="AA40">
        <v>69.859232222968984</v>
      </c>
      <c r="AB40">
        <f t="shared" si="5"/>
        <v>4698.033366994664</v>
      </c>
    </row>
    <row r="41" spans="1:28" x14ac:dyDescent="0.45">
      <c r="A41">
        <v>406</v>
      </c>
      <c r="B41">
        <v>10</v>
      </c>
      <c r="C41">
        <v>4</v>
      </c>
      <c r="D41" t="s">
        <v>33</v>
      </c>
      <c r="E41" t="s">
        <v>32</v>
      </c>
      <c r="F41" t="s">
        <v>37</v>
      </c>
      <c r="G41" t="s">
        <v>38</v>
      </c>
      <c r="H41">
        <v>135</v>
      </c>
      <c r="I41">
        <v>152</v>
      </c>
      <c r="J41">
        <v>143.5</v>
      </c>
      <c r="K41">
        <f t="shared" si="4"/>
        <v>79.722222222222229</v>
      </c>
      <c r="L41">
        <v>0.17</v>
      </c>
      <c r="M41">
        <v>0.44</v>
      </c>
      <c r="N41">
        <f t="shared" si="0"/>
        <v>0.61</v>
      </c>
      <c r="O41">
        <f t="shared" si="1"/>
        <v>1.7000000000000001E-2</v>
      </c>
      <c r="P41">
        <f t="shared" si="2"/>
        <v>4.3999999999999997E-2</v>
      </c>
      <c r="Q41">
        <f t="shared" si="3"/>
        <v>6.0999999999999999E-2</v>
      </c>
      <c r="R41">
        <v>48</v>
      </c>
      <c r="S41">
        <v>51</v>
      </c>
      <c r="T41">
        <v>49.5</v>
      </c>
      <c r="U41">
        <v>4.71</v>
      </c>
      <c r="V41">
        <v>1.78</v>
      </c>
      <c r="W41">
        <v>3.2450000000000001</v>
      </c>
      <c r="X41">
        <v>0.47099999999999997</v>
      </c>
      <c r="Y41">
        <v>0.17799999999999999</v>
      </c>
      <c r="Z41">
        <v>0.64900000000000002</v>
      </c>
      <c r="AA41">
        <v>53.972653240716213</v>
      </c>
      <c r="AB41">
        <f t="shared" si="5"/>
        <v>3629.6609304381655</v>
      </c>
    </row>
    <row r="42" spans="1:28" x14ac:dyDescent="0.45">
      <c r="A42">
        <v>103</v>
      </c>
      <c r="B42">
        <v>11</v>
      </c>
      <c r="C42">
        <v>1</v>
      </c>
      <c r="D42" t="s">
        <v>33</v>
      </c>
      <c r="E42" t="s">
        <v>26</v>
      </c>
      <c r="F42" t="s">
        <v>37</v>
      </c>
      <c r="G42" t="s">
        <v>38</v>
      </c>
      <c r="H42">
        <v>119</v>
      </c>
      <c r="I42">
        <v>122</v>
      </c>
      <c r="J42">
        <v>120.5</v>
      </c>
      <c r="K42">
        <f t="shared" si="4"/>
        <v>66.944444444444443</v>
      </c>
      <c r="L42">
        <v>0.39</v>
      </c>
      <c r="M42">
        <v>0.81</v>
      </c>
      <c r="N42">
        <f t="shared" si="0"/>
        <v>1.2000000000000002</v>
      </c>
      <c r="O42">
        <f t="shared" si="1"/>
        <v>3.9E-2</v>
      </c>
      <c r="P42">
        <f t="shared" si="2"/>
        <v>8.1000000000000003E-2</v>
      </c>
      <c r="Q42">
        <f t="shared" si="3"/>
        <v>0.12</v>
      </c>
      <c r="R42">
        <v>48</v>
      </c>
      <c r="S42">
        <v>50</v>
      </c>
      <c r="T42">
        <v>49</v>
      </c>
      <c r="U42">
        <v>4.38</v>
      </c>
      <c r="V42">
        <v>2.21</v>
      </c>
      <c r="W42">
        <v>3.2949999999999999</v>
      </c>
      <c r="X42">
        <v>0.438</v>
      </c>
      <c r="Y42">
        <v>0.221</v>
      </c>
      <c r="Z42">
        <v>0.65900000000000003</v>
      </c>
      <c r="AA42">
        <v>61.53113436998639</v>
      </c>
      <c r="AB42">
        <f t="shared" si="5"/>
        <v>4137.9687863815843</v>
      </c>
    </row>
    <row r="43" spans="1:28" x14ac:dyDescent="0.45">
      <c r="A43">
        <v>208</v>
      </c>
      <c r="B43">
        <v>11</v>
      </c>
      <c r="C43">
        <v>2</v>
      </c>
      <c r="D43" t="s">
        <v>33</v>
      </c>
      <c r="E43" t="s">
        <v>26</v>
      </c>
      <c r="F43" t="s">
        <v>37</v>
      </c>
      <c r="G43" t="s">
        <v>38</v>
      </c>
      <c r="H43">
        <v>126</v>
      </c>
      <c r="I43">
        <v>137</v>
      </c>
      <c r="J43">
        <v>131.5</v>
      </c>
      <c r="K43">
        <f t="shared" si="4"/>
        <v>73.055555555555557</v>
      </c>
      <c r="L43">
        <v>0.18</v>
      </c>
      <c r="M43">
        <v>0.34</v>
      </c>
      <c r="N43">
        <f t="shared" si="0"/>
        <v>0.52</v>
      </c>
      <c r="O43">
        <f t="shared" si="1"/>
        <v>1.7999999999999999E-2</v>
      </c>
      <c r="P43">
        <f t="shared" si="2"/>
        <v>3.4000000000000002E-2</v>
      </c>
      <c r="Q43">
        <f t="shared" si="3"/>
        <v>5.2000000000000005E-2</v>
      </c>
      <c r="R43">
        <v>51</v>
      </c>
      <c r="S43">
        <v>47</v>
      </c>
      <c r="T43">
        <v>49</v>
      </c>
      <c r="U43">
        <v>5.86</v>
      </c>
      <c r="V43">
        <v>1.83</v>
      </c>
      <c r="W43">
        <v>3.8450000000000002</v>
      </c>
      <c r="X43">
        <v>0.58600000000000008</v>
      </c>
      <c r="Y43">
        <v>0.183</v>
      </c>
      <c r="Z43">
        <v>0.76900000000000013</v>
      </c>
      <c r="AA43">
        <v>60.036404598917315</v>
      </c>
      <c r="AB43">
        <f t="shared" si="5"/>
        <v>4037.4482092771896</v>
      </c>
    </row>
    <row r="44" spans="1:28" x14ac:dyDescent="0.45">
      <c r="A44">
        <v>312</v>
      </c>
      <c r="B44">
        <v>11</v>
      </c>
      <c r="C44">
        <v>3</v>
      </c>
      <c r="D44" t="s">
        <v>33</v>
      </c>
      <c r="E44" t="s">
        <v>26</v>
      </c>
      <c r="F44" t="s">
        <v>37</v>
      </c>
      <c r="G44" t="s">
        <v>38</v>
      </c>
      <c r="H44">
        <v>146</v>
      </c>
      <c r="I44">
        <v>140</v>
      </c>
      <c r="J44">
        <v>143</v>
      </c>
      <c r="K44">
        <f t="shared" si="4"/>
        <v>79.444444444444443</v>
      </c>
      <c r="L44">
        <v>0.28000000000000003</v>
      </c>
      <c r="M44">
        <v>0.46</v>
      </c>
      <c r="N44">
        <f t="shared" si="0"/>
        <v>0.74</v>
      </c>
      <c r="O44">
        <f t="shared" si="1"/>
        <v>2.8000000000000004E-2</v>
      </c>
      <c r="P44">
        <f t="shared" si="2"/>
        <v>4.5999999999999999E-2</v>
      </c>
      <c r="Q44">
        <f t="shared" si="3"/>
        <v>7.400000000000001E-2</v>
      </c>
      <c r="R44">
        <v>47</v>
      </c>
      <c r="S44">
        <v>50</v>
      </c>
      <c r="T44">
        <v>48.5</v>
      </c>
      <c r="U44">
        <v>3.82</v>
      </c>
      <c r="V44">
        <v>1.87</v>
      </c>
      <c r="W44">
        <v>2.8449999999999998</v>
      </c>
      <c r="X44">
        <v>0.38200000000000001</v>
      </c>
      <c r="Y44">
        <v>0.187</v>
      </c>
      <c r="Z44">
        <v>0.56899999999999995</v>
      </c>
      <c r="AA44">
        <v>56.514016727340696</v>
      </c>
      <c r="AB44">
        <f t="shared" si="5"/>
        <v>3800.5676249136618</v>
      </c>
    </row>
    <row r="45" spans="1:28" x14ac:dyDescent="0.45">
      <c r="A45">
        <v>404</v>
      </c>
      <c r="B45">
        <v>11</v>
      </c>
      <c r="C45">
        <v>4</v>
      </c>
      <c r="D45" t="s">
        <v>33</v>
      </c>
      <c r="E45" t="s">
        <v>26</v>
      </c>
      <c r="F45" t="s">
        <v>37</v>
      </c>
      <c r="G45" t="s">
        <v>38</v>
      </c>
      <c r="H45">
        <v>133</v>
      </c>
      <c r="I45">
        <v>135</v>
      </c>
      <c r="J45">
        <v>134</v>
      </c>
      <c r="K45">
        <f t="shared" si="4"/>
        <v>74.444444444444443</v>
      </c>
      <c r="L45">
        <v>0.2</v>
      </c>
      <c r="M45">
        <v>0.35</v>
      </c>
      <c r="N45">
        <f t="shared" si="0"/>
        <v>0.55000000000000004</v>
      </c>
      <c r="O45">
        <f t="shared" si="1"/>
        <v>0.02</v>
      </c>
      <c r="P45">
        <f t="shared" si="2"/>
        <v>3.4999999999999996E-2</v>
      </c>
      <c r="Q45">
        <f t="shared" si="3"/>
        <v>5.4999999999999993E-2</v>
      </c>
      <c r="R45">
        <v>43</v>
      </c>
      <c r="S45">
        <v>52</v>
      </c>
      <c r="T45">
        <v>47.5</v>
      </c>
      <c r="U45">
        <v>7.53</v>
      </c>
      <c r="V45">
        <v>2.68</v>
      </c>
      <c r="W45">
        <v>5.1050000000000004</v>
      </c>
      <c r="X45">
        <v>0.753</v>
      </c>
      <c r="Y45">
        <v>0.26800000000000002</v>
      </c>
      <c r="Z45">
        <v>1.0209999999999999</v>
      </c>
      <c r="AA45">
        <v>55.353939179852674</v>
      </c>
      <c r="AB45">
        <f t="shared" si="5"/>
        <v>3722.5524098450924</v>
      </c>
    </row>
    <row r="46" spans="1:28" x14ac:dyDescent="0.45">
      <c r="A46">
        <v>112</v>
      </c>
      <c r="B46">
        <v>12</v>
      </c>
      <c r="C46">
        <v>1</v>
      </c>
      <c r="D46" t="s">
        <v>33</v>
      </c>
      <c r="E46" t="s">
        <v>28</v>
      </c>
      <c r="F46" t="s">
        <v>37</v>
      </c>
      <c r="G46" t="s">
        <v>38</v>
      </c>
      <c r="H46">
        <v>146</v>
      </c>
      <c r="I46">
        <v>144</v>
      </c>
      <c r="J46">
        <v>145</v>
      </c>
      <c r="K46">
        <f t="shared" si="4"/>
        <v>80.555555555555557</v>
      </c>
      <c r="L46">
        <v>0.39</v>
      </c>
      <c r="M46">
        <v>0.61</v>
      </c>
      <c r="N46">
        <f t="shared" si="0"/>
        <v>1</v>
      </c>
      <c r="O46">
        <f t="shared" si="1"/>
        <v>3.9E-2</v>
      </c>
      <c r="P46">
        <f t="shared" si="2"/>
        <v>6.0999999999999999E-2</v>
      </c>
      <c r="Q46">
        <f t="shared" si="3"/>
        <v>0.1</v>
      </c>
      <c r="R46">
        <v>49</v>
      </c>
      <c r="S46">
        <v>50</v>
      </c>
      <c r="T46">
        <v>49.5</v>
      </c>
      <c r="U46">
        <v>4.42</v>
      </c>
      <c r="V46">
        <v>1.96</v>
      </c>
      <c r="W46">
        <v>3.19</v>
      </c>
      <c r="X46">
        <v>0.442</v>
      </c>
      <c r="Y46">
        <v>0.19600000000000001</v>
      </c>
      <c r="Z46">
        <v>0.63800000000000001</v>
      </c>
      <c r="AA46">
        <v>57.790401960404033</v>
      </c>
      <c r="AB46">
        <f t="shared" si="5"/>
        <v>3886.4045318371714</v>
      </c>
    </row>
    <row r="47" spans="1:28" x14ac:dyDescent="0.45">
      <c r="A47">
        <v>205</v>
      </c>
      <c r="B47">
        <v>12</v>
      </c>
      <c r="C47">
        <v>2</v>
      </c>
      <c r="D47" t="s">
        <v>33</v>
      </c>
      <c r="E47" t="s">
        <v>28</v>
      </c>
      <c r="F47" t="s">
        <v>37</v>
      </c>
      <c r="G47" t="s">
        <v>38</v>
      </c>
      <c r="H47">
        <v>136</v>
      </c>
      <c r="I47">
        <v>148</v>
      </c>
      <c r="J47">
        <v>142</v>
      </c>
      <c r="K47">
        <f t="shared" si="4"/>
        <v>78.888888888888886</v>
      </c>
      <c r="L47">
        <v>0.38</v>
      </c>
      <c r="M47">
        <v>0.57999999999999996</v>
      </c>
      <c r="N47">
        <f t="shared" si="0"/>
        <v>0.96</v>
      </c>
      <c r="O47">
        <f t="shared" si="1"/>
        <v>3.7999999999999999E-2</v>
      </c>
      <c r="P47">
        <f t="shared" si="2"/>
        <v>5.7999999999999996E-2</v>
      </c>
      <c r="Q47">
        <f t="shared" si="3"/>
        <v>9.6000000000000002E-2</v>
      </c>
      <c r="R47">
        <v>49</v>
      </c>
      <c r="S47">
        <v>47</v>
      </c>
      <c r="T47">
        <v>48</v>
      </c>
      <c r="U47">
        <v>5.59</v>
      </c>
      <c r="V47">
        <v>2.11</v>
      </c>
      <c r="W47">
        <v>3.8499999999999996</v>
      </c>
      <c r="X47">
        <v>0.55899999999999994</v>
      </c>
      <c r="Y47">
        <v>0.21099999999999999</v>
      </c>
      <c r="Z47">
        <v>0.76999999999999991</v>
      </c>
      <c r="AA47">
        <v>63.326255628441203</v>
      </c>
      <c r="AB47">
        <f t="shared" si="5"/>
        <v>4258.6906910126709</v>
      </c>
    </row>
    <row r="48" spans="1:28" x14ac:dyDescent="0.45">
      <c r="A48">
        <v>302</v>
      </c>
      <c r="B48">
        <v>12</v>
      </c>
      <c r="C48">
        <v>3</v>
      </c>
      <c r="D48" t="s">
        <v>33</v>
      </c>
      <c r="E48" t="s">
        <v>28</v>
      </c>
      <c r="F48" t="s">
        <v>37</v>
      </c>
      <c r="G48" t="s">
        <v>38</v>
      </c>
      <c r="H48">
        <v>153</v>
      </c>
      <c r="I48">
        <v>144</v>
      </c>
      <c r="J48">
        <v>148.5</v>
      </c>
      <c r="K48">
        <f t="shared" si="4"/>
        <v>82.5</v>
      </c>
      <c r="L48">
        <v>0.26</v>
      </c>
      <c r="M48">
        <v>0.48</v>
      </c>
      <c r="N48">
        <f t="shared" si="0"/>
        <v>0.74</v>
      </c>
      <c r="O48">
        <f t="shared" si="1"/>
        <v>2.6000000000000002E-2</v>
      </c>
      <c r="P48">
        <f t="shared" si="2"/>
        <v>4.8000000000000001E-2</v>
      </c>
      <c r="Q48">
        <f t="shared" si="3"/>
        <v>7.400000000000001E-2</v>
      </c>
      <c r="R48">
        <v>50</v>
      </c>
      <c r="S48">
        <v>51</v>
      </c>
      <c r="T48">
        <v>50.5</v>
      </c>
      <c r="U48">
        <v>5.76</v>
      </c>
      <c r="V48">
        <v>1.97</v>
      </c>
      <c r="W48">
        <v>3.8649999999999998</v>
      </c>
      <c r="X48">
        <v>0.57599999999999996</v>
      </c>
      <c r="Y48">
        <v>0.19700000000000001</v>
      </c>
      <c r="Z48">
        <v>0.77299999999999991</v>
      </c>
      <c r="AA48">
        <v>59.197447994578901</v>
      </c>
      <c r="AB48">
        <f t="shared" si="5"/>
        <v>3981.0283776354313</v>
      </c>
    </row>
    <row r="49" spans="1:28" x14ac:dyDescent="0.45">
      <c r="A49">
        <v>409</v>
      </c>
      <c r="B49">
        <v>12</v>
      </c>
      <c r="C49">
        <v>4</v>
      </c>
      <c r="D49" t="s">
        <v>33</v>
      </c>
      <c r="E49" t="s">
        <v>28</v>
      </c>
      <c r="F49" t="s">
        <v>37</v>
      </c>
      <c r="G49" t="s">
        <v>38</v>
      </c>
      <c r="H49">
        <v>148</v>
      </c>
      <c r="I49">
        <v>157</v>
      </c>
      <c r="J49">
        <v>152.5</v>
      </c>
      <c r="K49">
        <f t="shared" si="4"/>
        <v>84.722222222222214</v>
      </c>
      <c r="L49">
        <v>0.23</v>
      </c>
      <c r="M49">
        <v>0.47</v>
      </c>
      <c r="N49">
        <f t="shared" si="0"/>
        <v>0.7</v>
      </c>
      <c r="O49">
        <f t="shared" si="1"/>
        <v>2.3E-2</v>
      </c>
      <c r="P49">
        <f t="shared" si="2"/>
        <v>4.7E-2</v>
      </c>
      <c r="Q49">
        <f t="shared" si="3"/>
        <v>7.0000000000000007E-2</v>
      </c>
      <c r="R49">
        <v>53</v>
      </c>
      <c r="S49">
        <v>52</v>
      </c>
      <c r="T49">
        <v>52.5</v>
      </c>
      <c r="U49">
        <v>8.5500000000000007</v>
      </c>
      <c r="V49">
        <v>2.0099999999999998</v>
      </c>
      <c r="W49">
        <v>5.28</v>
      </c>
      <c r="X49">
        <v>0.85500000000000009</v>
      </c>
      <c r="Y49">
        <v>0.20099999999999998</v>
      </c>
      <c r="Z49">
        <v>1.056</v>
      </c>
      <c r="AA49">
        <v>59.053405330723621</v>
      </c>
      <c r="AB49">
        <f t="shared" si="5"/>
        <v>3971.3415084911635</v>
      </c>
    </row>
  </sheetData>
  <sortState xmlns:xlrd2="http://schemas.microsoft.com/office/spreadsheetml/2017/richdata2" ref="A2:AA49">
    <sortCondition ref="B2:B49"/>
    <sortCondition ref="C2:C49"/>
    <sortCondition ref="D2:D49"/>
    <sortCondition ref="E2:E4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2021-07-19T17:24:33Z</dcterms:modified>
</cp:coreProperties>
</file>