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codeName="ThisWorkbook" defaultThemeVersion="124226"/>
  <mc:AlternateContent xmlns:mc="http://schemas.openxmlformats.org/markup-compatibility/2006">
    <mc:Choice Requires="x15">
      <x15ac:absPath xmlns:x15ac="http://schemas.microsoft.com/office/spreadsheetml/2010/11/ac" url="https://d.docs.live.net/abf7f98002ecb691/Desktop/Fall-2023/Optimization for Data Analytics/Evolutionary Solver/"/>
    </mc:Choice>
  </mc:AlternateContent>
  <xr:revisionPtr revIDLastSave="0" documentId="8_{A985FF4E-7615-4321-A901-74958320C758}" xr6:coauthVersionLast="47" xr6:coauthVersionMax="47" xr10:uidLastSave="{00000000-0000-0000-0000-000000000000}"/>
  <bookViews>
    <workbookView xWindow="-120" yWindow="-120" windowWidth="29040" windowHeight="16440" activeTab="2" xr2:uid="{00000000-000D-0000-FFFF-FFFF00000000}"/>
  </bookViews>
  <sheets>
    <sheet name="Example Background" sheetId="3" r:id="rId1"/>
    <sheet name="Big Picture" sheetId="4" r:id="rId2"/>
    <sheet name="Model" sheetId="2"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BPGlobalMarkerDate" hidden="1">"""7/9/2014 1:02:22 PM"""</definedName>
    <definedName name="BPMasterGlobalInfoDate">"""7/9/2014 13 2"""</definedName>
    <definedName name="MF_ImportRangeEndTopicTable" hidden="1">0</definedName>
    <definedName name="MF_ImportRangeGroupedTopicHeaders" hidden="1">1</definedName>
    <definedName name="MF_ImportRangeKeys" hidden="1">"TV0_1,TV2_1,TV1_0,TV3_2,TV4_2,"</definedName>
    <definedName name="MF_ImportRangeKeysForMap" hidden="1">"TV0_1,TV2_1,TV1_0,TV3_2,TV4_2,"</definedName>
    <definedName name="MF_ImportRangeLinkTopicLabelsToCells" hidden="1">FALSE</definedName>
    <definedName name="MF_ImportRangeMapCollapseTo" hidden="1">0</definedName>
    <definedName name="MF_ImportRangeMapLocation" hidden="1">0</definedName>
    <definedName name="MF_ImportRangeMapName" hidden="1">"Midwest Power Generation"</definedName>
    <definedName name="MF_ImportRangePreFilterData" hidden="1">0</definedName>
    <definedName name="MF_ImportRangeShowCalculatedValues" hidden="1">1</definedName>
    <definedName name="MF_MarkerListIsResource_1">FALSE</definedName>
    <definedName name="MF_MarkerListIsResource_10">FALSE</definedName>
    <definedName name="MF_MarkerListIsResource_11">FALSE</definedName>
    <definedName name="MF_MarkerListIsResource_12">FALSE</definedName>
    <definedName name="MF_MarkerListIsResource_13">FALSE</definedName>
    <definedName name="MF_MarkerListIsResource_14">FALSE</definedName>
    <definedName name="MF_MarkerListIsResource_15" hidden="1">FALSE</definedName>
    <definedName name="MF_MarkerListIsResource_2">FALSE</definedName>
    <definedName name="MF_MarkerListIsResource_3">FALSE</definedName>
    <definedName name="MF_MarkerListIsResource_4">FALSE</definedName>
    <definedName name="MF_MarkerListIsResource_5">FALSE</definedName>
    <definedName name="MF_MarkerListIsResource_6">FALSE</definedName>
    <definedName name="MF_MarkerListIsResource_7">FALSE</definedName>
    <definedName name="MF_MarkerListIsResource_8">FALSE</definedName>
    <definedName name="MF_MarkerListIsResource_9">FALSE</definedName>
    <definedName name="MF_PresentationDefinitionArrange" localSheetId="1" hidden="1">FALSE</definedName>
    <definedName name="MF_PresentationFullScreen" localSheetId="1" hidden="1">FALSE</definedName>
    <definedName name="MF_PresentationHyperlinkWindowPos" localSheetId="1" hidden="1">"0,0,0,0"</definedName>
    <definedName name="MF_PresentationPlaybackArrange" localSheetId="1" hidden="1">FALSE</definedName>
    <definedName name="MF_PresentationPlaybackStyle" localSheetId="1" hidden="1">0</definedName>
    <definedName name="MF_PresentationShowNavigator" localSheetId="1" hidden="1">FALSE</definedName>
    <definedName name="MF_PresentationSlideDescriptionBoxes" localSheetId="1" hidden="1">TRUE</definedName>
    <definedName name="MF_PresentationSlideDescriptionWindowPos" localSheetId="1" hidden="1">"0,686,0,257"</definedName>
    <definedName name="MF_PresentationSlideMacro" localSheetId="1" hidden="1">FALSE</definedName>
    <definedName name="MF_PresentationSlides" localSheetId="1">"'Slide #1~1~0~0~-2_~~Slide #2~1~0~1~-2_~~Slide #3~1~0~2~-2_~~Slide #4~1~0~3~-2_~~Slide #5~1~0~4~-2_~~Slide #6~1~0~5~-2_~~Slide #7~1~0~6~-2_~~"</definedName>
    <definedName name="MindFMap" localSheetId="1" hidden="1">'Big Picture'!$A$1</definedName>
    <definedName name="MindFMap_CollapseOpenBranchesOnExpand" localSheetId="1" hidden="1">FALSE</definedName>
    <definedName name="MindFMap_ConnectorLabelAlways" localSheetId="1" hidden="1">FALSE</definedName>
    <definedName name="MindFMap_ConnectorLabelOverlap" localSheetId="1" hidden="1">1</definedName>
    <definedName name="MindFMap_ConnectorLabelRotate" localSheetId="1" hidden="1">0</definedName>
    <definedName name="MindFMap_ConnectorLabelStyle" localSheetId="1" hidden="1">1</definedName>
    <definedName name="MindFMap_ConnectorStyle" localSheetId="1" hidden="1">23</definedName>
    <definedName name="MindFMap_ConnectorType" localSheetId="1" hidden="1">1</definedName>
    <definedName name="MindFMap_CustomCollapseInUse" localSheetId="1" hidden="1">TRUE</definedName>
    <definedName name="MindFMap_DisplayTopicAttributes" localSheetId="1" hidden="1">1</definedName>
    <definedName name="MindFMap_FirstLabelHeader" localSheetId="1" hidden="1">TRUE</definedName>
    <definedName name="MindFMap_FontBold" localSheetId="1" hidden="1">FALSE</definedName>
    <definedName name="MindFMap_FontColor" localSheetId="1" hidden="1">0</definedName>
    <definedName name="MindFMap_FontItalic" localSheetId="1" hidden="1">FALSE</definedName>
    <definedName name="MindFMap_FontName" localSheetId="1" hidden="1">"Calibri"</definedName>
    <definedName name="MindFMap_FontSize" localSheetId="1" hidden="1">11</definedName>
    <definedName name="MindFMap_LabelsUseColumns" localSheetId="1" hidden="1">TRUE</definedName>
    <definedName name="MindFMap_ShapeStyle" localSheetId="1" hidden="1">23</definedName>
    <definedName name="MindFMap_ShapeType" localSheetId="1" hidden="1">5</definedName>
    <definedName name="MindFMap_TopicLabelAlways" localSheetId="1" hidden="1">FALSE</definedName>
    <definedName name="MindFMap_TreeLayoutAutoArrange" localSheetId="1" hidden="1">0</definedName>
    <definedName name="MindFMap_TreeLayoutDirection" localSheetId="1" hidden="1">4</definedName>
    <definedName name="MindFMap_TreeLayoutLevelSpacing" localSheetId="1" hidden="1">80</definedName>
    <definedName name="MindFMap_TreeLayoutNodeSpacing" localSheetId="1" hidden="1">26</definedName>
    <definedName name="MindFMapsExist" hidden="1">TRUE</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Model!$B$22:$H$25</definedName>
    <definedName name="solver_cvg" localSheetId="2" hidden="1">0.0001</definedName>
    <definedName name="solver_drv" localSheetId="2" hidden="1">1</definedName>
    <definedName name="solver_eng" localSheetId="2" hidden="1">3</definedName>
    <definedName name="solver_est" localSheetId="2" hidden="1">1</definedName>
    <definedName name="solver_itr" localSheetId="2" hidden="1">2147483647</definedName>
    <definedName name="solver_lhs1" localSheetId="2" hidden="1">Model!$B$22:$H$25</definedName>
    <definedName name="solver_lhs2" localSheetId="2" hidden="1">Model!$B$22:$H$25</definedName>
    <definedName name="solver_lhs3" localSheetId="2" hidden="1">Model!$B$22:$H$25</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nwt" localSheetId="2" hidden="1">1</definedName>
    <definedName name="solver_opt" localSheetId="2" hidden="1">Model!$B$46</definedName>
    <definedName name="solver_pre" localSheetId="2" hidden="1">0.000001</definedName>
    <definedName name="solver_rbv" localSheetId="2" hidden="1">1</definedName>
    <definedName name="solver_rel1" localSheetId="2" hidden="1">1</definedName>
    <definedName name="solver_rel2" localSheetId="2" hidden="1">4</definedName>
    <definedName name="solver_rel3" localSheetId="2" hidden="1">3</definedName>
    <definedName name="solver_rhs1" localSheetId="2" hidden="1">Model!$E$6</definedName>
    <definedName name="solver_rhs2" localSheetId="2" hidden="1">"integer"</definedName>
    <definedName name="solver_rhs3" localSheetId="2" hidden="1">0</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60</definedName>
    <definedName name="solver_tol" localSheetId="2" hidden="1">0.01</definedName>
    <definedName name="solver_typ" localSheetId="2" hidden="1">2</definedName>
    <definedName name="solver_val" localSheetId="2" hidden="1">0</definedName>
    <definedName name="solver_ver" localSheetId="2"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2" l="1"/>
  <c r="C27" i="2" s="1"/>
  <c r="D26" i="2"/>
  <c r="D27" i="2" s="1"/>
  <c r="E26" i="2"/>
  <c r="E27" i="2" s="1"/>
  <c r="F26" i="2"/>
  <c r="F27" i="2" s="1"/>
  <c r="G26" i="2"/>
  <c r="G27" i="2" s="1"/>
  <c r="H26" i="2"/>
  <c r="H27" i="2" s="1"/>
  <c r="B26" i="2"/>
  <c r="B27" i="2" s="1"/>
  <c r="E39" i="2"/>
  <c r="K39" i="2" s="1"/>
  <c r="D39" i="2"/>
  <c r="J39" i="2" s="1"/>
  <c r="C39" i="2"/>
  <c r="I39" i="2" s="1"/>
  <c r="B39" i="2"/>
  <c r="H39" i="2" s="1"/>
  <c r="E38" i="2"/>
  <c r="K38" i="2" s="1"/>
  <c r="D38" i="2"/>
  <c r="J38" i="2" s="1"/>
  <c r="C38" i="2"/>
  <c r="I38" i="2" s="1"/>
  <c r="B38" i="2"/>
  <c r="H38" i="2" s="1"/>
  <c r="E37" i="2"/>
  <c r="K37" i="2" s="1"/>
  <c r="D37" i="2"/>
  <c r="J37" i="2" s="1"/>
  <c r="C37" i="2"/>
  <c r="I37" i="2" s="1"/>
  <c r="B37" i="2"/>
  <c r="H37" i="2" s="1"/>
  <c r="B32" i="2"/>
  <c r="B33" i="2"/>
  <c r="B31" i="2"/>
  <c r="C28" i="2"/>
  <c r="D28" i="2"/>
  <c r="E28" i="2"/>
  <c r="F28" i="2"/>
  <c r="G28" i="2"/>
  <c r="H28" i="2"/>
  <c r="B28" i="2"/>
  <c r="I23" i="2"/>
  <c r="I24" i="2"/>
  <c r="I25" i="2"/>
  <c r="I22" i="2"/>
  <c r="B43" i="2" l="1"/>
  <c r="B42" i="2"/>
  <c r="B45" i="2"/>
  <c r="B44" i="2"/>
  <c r="B4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A15" authorId="0" shapeId="0" xr:uid="{00000000-0006-0000-0000-000001000000}">
      <text>
        <r>
          <rPr>
            <b/>
            <sz val="8"/>
            <color indexed="81"/>
            <rFont val="Tahoma"/>
            <family val="2"/>
          </rPr>
          <t>Per model produced at a positive level in each week</t>
        </r>
        <r>
          <rPr>
            <sz val="8"/>
            <color indexed="81"/>
            <rFont val="Tahoma"/>
            <family val="2"/>
          </rPr>
          <t xml:space="preserve">
</t>
        </r>
      </text>
    </comment>
    <comment ref="A16" authorId="0" shapeId="0" xr:uid="{00000000-0006-0000-0000-000002000000}">
      <text>
        <r>
          <rPr>
            <b/>
            <sz val="8"/>
            <color indexed="81"/>
            <rFont val="Tahoma"/>
            <family val="2"/>
          </rPr>
          <t>Per unit short of the forecasts of pickups in week 1</t>
        </r>
        <r>
          <rPr>
            <sz val="8"/>
            <color indexed="81"/>
            <rFont val="Tahoma"/>
            <family val="2"/>
          </rPr>
          <t xml:space="preserve">
</t>
        </r>
      </text>
    </comment>
    <comment ref="A17" authorId="0" shapeId="0" xr:uid="{00000000-0006-0000-0000-000003000000}">
      <text>
        <r>
          <rPr>
            <b/>
            <sz val="8"/>
            <color indexed="81"/>
            <rFont val="Tahoma"/>
            <family val="2"/>
          </rPr>
          <t>Per hour of deviation from the average hours needed in each center each week to meet forecasts</t>
        </r>
        <r>
          <rPr>
            <sz val="8"/>
            <color indexed="81"/>
            <rFont val="Tahoma"/>
            <family val="2"/>
          </rPr>
          <t xml:space="preserve">
</t>
        </r>
      </text>
    </comment>
    <comment ref="A18" authorId="0" shapeId="0" xr:uid="{00000000-0006-0000-0000-000004000000}">
      <text>
        <r>
          <rPr>
            <b/>
            <sz val="8"/>
            <color indexed="81"/>
            <rFont val="Tahoma"/>
            <family val="2"/>
          </rPr>
          <t>Per unit of deviation from monthly forecasts</t>
        </r>
        <r>
          <rPr>
            <sz val="8"/>
            <color indexed="81"/>
            <rFont val="Tahoma"/>
            <family val="2"/>
          </rPr>
          <t xml:space="preserve">
</t>
        </r>
      </text>
    </comment>
    <comment ref="A27" authorId="0" shapeId="0" xr:uid="{00000000-0006-0000-0000-000005000000}">
      <text>
        <r>
          <rPr>
            <b/>
            <sz val="8"/>
            <color indexed="81"/>
            <rFont val="Tahoma"/>
            <family val="2"/>
          </rPr>
          <t>For the month</t>
        </r>
        <r>
          <rPr>
            <sz val="8"/>
            <color indexed="81"/>
            <rFont val="Tahoma"/>
            <family val="2"/>
          </rPr>
          <t xml:space="preserve">
</t>
        </r>
      </text>
    </comment>
    <comment ref="A28" authorId="0" shapeId="0" xr:uid="{00000000-0006-0000-0000-000006000000}">
      <text>
        <r>
          <rPr>
            <b/>
            <sz val="8"/>
            <color indexed="81"/>
            <rFont val="Tahoma"/>
            <family val="2"/>
          </rPr>
          <t>Based on week 1 only</t>
        </r>
        <r>
          <rPr>
            <sz val="8"/>
            <color indexed="81"/>
            <rFont val="Tahoma"/>
            <family val="2"/>
          </rPr>
          <t xml:space="preserve">
</t>
        </r>
      </text>
    </comment>
  </commentList>
</comments>
</file>

<file path=xl/sharedStrings.xml><?xml version="1.0" encoding="utf-8"?>
<sst xmlns="http://schemas.openxmlformats.org/spreadsheetml/2006/main" count="70" uniqueCount="35">
  <si>
    <t>Lawnmower production model</t>
  </si>
  <si>
    <t>Forecasts of demand</t>
  </si>
  <si>
    <t>Model 1</t>
  </si>
  <si>
    <t>Model 2</t>
  </si>
  <si>
    <t>Model 3</t>
  </si>
  <si>
    <t>Model 4</t>
  </si>
  <si>
    <t>Model 5</t>
  </si>
  <si>
    <t>Model 6</t>
  </si>
  <si>
    <t>Model 7</t>
  </si>
  <si>
    <t>Pickups</t>
  </si>
  <si>
    <t>Total</t>
  </si>
  <si>
    <t>Hours per mower required in the machine centers</t>
  </si>
  <si>
    <t>Center 1</t>
  </si>
  <si>
    <t>Center 2</t>
  </si>
  <si>
    <t>Center 3</t>
  </si>
  <si>
    <t>Unit penalty "costs"</t>
  </si>
  <si>
    <t>Model changeover</t>
  </si>
  <si>
    <t>Satisfy pickups</t>
  </si>
  <si>
    <t>Smooth production</t>
  </si>
  <si>
    <t>Meet forecasts</t>
  </si>
  <si>
    <t>Weekly production levels</t>
  </si>
  <si>
    <t>Models</t>
  </si>
  <si>
    <t>Week 1</t>
  </si>
  <si>
    <t>Week 2</t>
  </si>
  <si>
    <t>Week 3</t>
  </si>
  <si>
    <t>Week 4</t>
  </si>
  <si>
    <t>Mowers produced</t>
  </si>
  <si>
    <t>Deviations from forecasts</t>
  </si>
  <si>
    <t>Shortages for pickups</t>
  </si>
  <si>
    <t>Average hours need per week to meet monthly forecasts</t>
  </si>
  <si>
    <t>Hours used each week in each center</t>
  </si>
  <si>
    <t>Deviations from hourly targets</t>
  </si>
  <si>
    <t>Penalty costs</t>
  </si>
  <si>
    <t>Total penalty</t>
  </si>
  <si>
    <t>Lawnmower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</si>
</sst>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b/>
      <sz val="8"/>
      <color indexed="81"/>
      <name val="Tahoma"/>
      <family val="2"/>
    </font>
    <font>
      <sz val="8"/>
      <color indexed="81"/>
      <name val="Tahoma"/>
      <family val="2"/>
    </font>
    <font>
      <b/>
      <sz val="11"/>
      <name val="Calibri"/>
      <family val="2"/>
      <scheme val="minor"/>
    </font>
    <font>
      <sz val="1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4" fillId="0" borderId="0" xfId="1" applyFont="1"/>
    <xf numFmtId="0" fontId="5" fillId="0" borderId="0" xfId="1" applyFont="1"/>
    <xf numFmtId="0" fontId="5" fillId="0" borderId="0" xfId="1" applyFont="1" applyAlignment="1">
      <alignment horizontal="right"/>
    </xf>
    <xf numFmtId="0" fontId="6" fillId="0" borderId="0" xfId="0" applyFont="1"/>
    <xf numFmtId="0" fontId="5" fillId="2" borderId="0" xfId="1" applyFont="1" applyFill="1"/>
    <xf numFmtId="0" fontId="5" fillId="3" borderId="0" xfId="1" applyFont="1" applyFill="1"/>
    <xf numFmtId="0" fontId="5" fillId="3" borderId="0" xfId="1" applyFont="1" applyFill="1" applyAlignment="1">
      <alignment horizontal="right"/>
    </xf>
    <xf numFmtId="0" fontId="5" fillId="0" borderId="0" xfId="1" applyFont="1" applyFill="1" applyAlignment="1">
      <alignment horizontal="right"/>
    </xf>
    <xf numFmtId="0" fontId="5" fillId="0" borderId="0" xfId="1" applyFont="1" applyFill="1"/>
  </cellXfs>
  <cellStyles count="2">
    <cellStyle name="Normal" xfId="0" builtinId="0" customBuiltin="1"/>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209550</xdr:colOff>
      <xdr:row>1</xdr:row>
      <xdr:rowOff>45720</xdr:rowOff>
    </xdr:from>
    <xdr:ext cx="6814109" cy="4913909"/>
    <xdr:sp macro="" textlink="">
      <xdr:nvSpPr>
        <xdr:cNvPr id="2" name="TextBox 1">
          <a:extLst>
            <a:ext uri="{FF2B5EF4-FFF2-40B4-BE49-F238E27FC236}">
              <a16:creationId xmlns:a16="http://schemas.microsoft.com/office/drawing/2014/main" id="{6BC6B602-6C59-4A2A-AB54-8BBA2CE8A0D3}"/>
            </a:ext>
          </a:extLst>
        </xdr:cNvPr>
        <xdr:cNvSpPr txBox="1"/>
      </xdr:nvSpPr>
      <xdr:spPr>
        <a:xfrm>
          <a:off x="1489710" y="228600"/>
          <a:ext cx="6814109" cy="491390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i="0">
              <a:solidFill>
                <a:schemeClr val="tx1"/>
              </a:solidFill>
              <a:effectLst/>
              <a:latin typeface="+mn-lt"/>
              <a:ea typeface="+mn-ea"/>
              <a:cs typeface="+mn-cs"/>
            </a:rPr>
            <a:t>EasyRide, a lawn mower manufacturer, needs to set its weekly production schedule for </a:t>
          </a:r>
        </a:p>
        <a:p>
          <a:r>
            <a:rPr lang="en-US" sz="1400" b="0" i="0">
              <a:solidFill>
                <a:schemeClr val="tx1"/>
              </a:solidFill>
              <a:effectLst/>
              <a:latin typeface="+mn-lt"/>
              <a:ea typeface="+mn-ea"/>
              <a:cs typeface="+mn-cs"/>
            </a:rPr>
            <a:t>the next four weeks. The company produces seven models of lawn mowers. At the </a:t>
          </a:r>
        </a:p>
        <a:p>
          <a:r>
            <a:rPr lang="en-US" sz="1400" b="0" i="0">
              <a:solidFill>
                <a:schemeClr val="tx1"/>
              </a:solidFill>
              <a:effectLst/>
              <a:latin typeface="+mn-lt"/>
              <a:ea typeface="+mn-ea"/>
              <a:cs typeface="+mn-cs"/>
            </a:rPr>
            <a:t>beginning of each month, the company has reasonably accurate forecasts for the demand </a:t>
          </a:r>
        </a:p>
        <a:p>
          <a:r>
            <a:rPr lang="en-US" sz="1400" b="0" i="0">
              <a:solidFill>
                <a:schemeClr val="tx1"/>
              </a:solidFill>
              <a:effectLst/>
              <a:latin typeface="+mn-lt"/>
              <a:ea typeface="+mn-ea"/>
              <a:cs typeface="+mn-cs"/>
            </a:rPr>
            <a:t>of each model for the month. It also has forecasts for the portion of this demand from </a:t>
          </a:r>
        </a:p>
        <a:p>
          <a:r>
            <a:rPr lang="en-US" sz="1400" b="0" i="0">
              <a:solidFill>
                <a:schemeClr val="tx1"/>
              </a:solidFill>
              <a:effectLst/>
              <a:latin typeface="+mn-lt"/>
              <a:ea typeface="+mn-ea"/>
              <a:cs typeface="+mn-cs"/>
            </a:rPr>
            <a:t>customers who will drive to the plant to pick up their lawn mowers. The company has four </a:t>
          </a:r>
        </a:p>
        <a:p>
          <a:r>
            <a:rPr lang="en-US" sz="1400" b="0" i="0">
              <a:solidFill>
                <a:schemeClr val="tx1"/>
              </a:solidFill>
              <a:effectLst/>
              <a:latin typeface="+mn-lt"/>
              <a:ea typeface="+mn-ea"/>
              <a:cs typeface="+mn-cs"/>
            </a:rPr>
            <a:t>competing objectives regarding its production schedule.</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Avoid costly model changeovers during each week as much as possible.</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■Come as close as possible to producing the mowers demanded by customers during </a:t>
          </a:r>
        </a:p>
        <a:p>
          <a:r>
            <a:rPr lang="en-US" sz="1400" b="0" i="0">
              <a:solidFill>
                <a:schemeClr val="tx1"/>
              </a:solidFill>
              <a:effectLst/>
              <a:latin typeface="+mn-lt"/>
              <a:ea typeface="+mn-ea"/>
              <a:cs typeface="+mn-cs"/>
            </a:rPr>
            <a:t>week 1 (assuming the “pickup” customers, those who drive to the plant to pick up </a:t>
          </a:r>
        </a:p>
        <a:p>
          <a:r>
            <a:rPr lang="en-US" sz="1400" b="0" i="0">
              <a:solidFill>
                <a:schemeClr val="tx1"/>
              </a:solidFill>
              <a:effectLst/>
              <a:latin typeface="+mn-lt"/>
              <a:ea typeface="+mn-ea"/>
              <a:cs typeface="+mn-cs"/>
            </a:rPr>
            <a:t>their mowers, typically arrive during week 1).</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■Keep weekly production hours as constant as possible across weeks at each of the </a:t>
          </a:r>
        </a:p>
        <a:p>
          <a:r>
            <a:rPr lang="en-US" sz="1400" b="0" i="0">
              <a:solidFill>
                <a:schemeClr val="tx1"/>
              </a:solidFill>
              <a:effectLst/>
              <a:latin typeface="+mn-lt"/>
              <a:ea typeface="+mn-ea"/>
              <a:cs typeface="+mn-cs"/>
            </a:rPr>
            <a:t>three machining centers that the mowers go through.</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■Come as close as possible to producing as many mowers of each model as its </a:t>
          </a:r>
        </a:p>
        <a:p>
          <a:r>
            <a:rPr lang="en-US" sz="1400" b="0" i="0">
              <a:solidFill>
                <a:schemeClr val="tx1"/>
              </a:solidFill>
              <a:effectLst/>
              <a:latin typeface="+mn-lt"/>
              <a:ea typeface="+mn-ea"/>
              <a:cs typeface="+mn-cs"/>
            </a:rPr>
            <a:t>monthly forecasts require.</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Objective:  To use Evolutionary Solver to find a production schedule that achieves the </a:t>
          </a:r>
        </a:p>
        <a:p>
          <a:r>
            <a:rPr lang="en-US" sz="1400" b="0" i="0">
              <a:solidFill>
                <a:schemeClr val="tx1"/>
              </a:solidFill>
              <a:effectLst/>
              <a:latin typeface="+mn-lt"/>
              <a:ea typeface="+mn-ea"/>
              <a:cs typeface="+mn-cs"/>
            </a:rPr>
            <a:t>company’s goals as fully as possible.</a:t>
          </a:r>
        </a:p>
        <a:p>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5</xdr:col>
      <xdr:colOff>113030</xdr:colOff>
      <xdr:row>21</xdr:row>
      <xdr:rowOff>181610</xdr:rowOff>
    </xdr:from>
    <xdr:to>
      <xdr:col>5</xdr:col>
      <xdr:colOff>290830</xdr:colOff>
      <xdr:row>22</xdr:row>
      <xdr:rowOff>172720</xdr:rowOff>
    </xdr:to>
    <xdr:sp macro="" textlink="">
      <xdr:nvSpPr>
        <xdr:cNvPr id="2" name="BP_ShapeToolbar_22" hidden="1">
          <a:extLst>
            <a:ext uri="{FF2B5EF4-FFF2-40B4-BE49-F238E27FC236}">
              <a16:creationId xmlns:a16="http://schemas.microsoft.com/office/drawing/2014/main" id="{F490D53D-2C59-4DE0-831E-9E9FEAB520F4}"/>
            </a:ext>
          </a:extLst>
        </xdr:cNvPr>
        <xdr:cNvSpPr/>
      </xdr:nvSpPr>
      <xdr:spPr>
        <a:xfrm>
          <a:off x="3313430" y="4098290"/>
          <a:ext cx="177800" cy="17399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313055</xdr:colOff>
      <xdr:row>11</xdr:row>
      <xdr:rowOff>20320</xdr:rowOff>
    </xdr:from>
    <xdr:to>
      <xdr:col>10</xdr:col>
      <xdr:colOff>490855</xdr:colOff>
      <xdr:row>12</xdr:row>
      <xdr:rowOff>7620</xdr:rowOff>
    </xdr:to>
    <xdr:sp macro="" textlink="">
      <xdr:nvSpPr>
        <xdr:cNvPr id="3" name="BP_ShapeToolbar_21" hidden="1">
          <a:extLst>
            <a:ext uri="{FF2B5EF4-FFF2-40B4-BE49-F238E27FC236}">
              <a16:creationId xmlns:a16="http://schemas.microsoft.com/office/drawing/2014/main" id="{16AD039E-12F2-4FF9-9800-0ACF48420A7E}"/>
            </a:ext>
          </a:extLst>
        </xdr:cNvPr>
        <xdr:cNvSpPr/>
      </xdr:nvSpPr>
      <xdr:spPr>
        <a:xfrm>
          <a:off x="6713855" y="210820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307340</xdr:colOff>
      <xdr:row>20</xdr:row>
      <xdr:rowOff>116840</xdr:rowOff>
    </xdr:from>
    <xdr:to>
      <xdr:col>10</xdr:col>
      <xdr:colOff>485140</xdr:colOff>
      <xdr:row>21</xdr:row>
      <xdr:rowOff>104140</xdr:rowOff>
    </xdr:to>
    <xdr:sp macro="" textlink="">
      <xdr:nvSpPr>
        <xdr:cNvPr id="4" name="BP_ShapeToolbar_13" hidden="1">
          <a:extLst>
            <a:ext uri="{FF2B5EF4-FFF2-40B4-BE49-F238E27FC236}">
              <a16:creationId xmlns:a16="http://schemas.microsoft.com/office/drawing/2014/main" id="{0F8FB011-4897-4F9F-B3E0-6964A0003730}"/>
            </a:ext>
          </a:extLst>
        </xdr:cNvPr>
        <xdr:cNvSpPr/>
      </xdr:nvSpPr>
      <xdr:spPr>
        <a:xfrm>
          <a:off x="6708140" y="385064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13</xdr:col>
      <xdr:colOff>192405</xdr:colOff>
      <xdr:row>22</xdr:row>
      <xdr:rowOff>48895</xdr:rowOff>
    </xdr:from>
    <xdr:to>
      <xdr:col>13</xdr:col>
      <xdr:colOff>370205</xdr:colOff>
      <xdr:row>23</xdr:row>
      <xdr:rowOff>36195</xdr:rowOff>
    </xdr:to>
    <xdr:sp macro="" textlink="">
      <xdr:nvSpPr>
        <xdr:cNvPr id="5" name="BP_ShapeToolbar_10" hidden="1">
          <a:extLst>
            <a:ext uri="{FF2B5EF4-FFF2-40B4-BE49-F238E27FC236}">
              <a16:creationId xmlns:a16="http://schemas.microsoft.com/office/drawing/2014/main" id="{D8F48028-7A7C-4CBC-87DC-E4235291E400}"/>
            </a:ext>
          </a:extLst>
        </xdr:cNvPr>
        <xdr:cNvSpPr/>
      </xdr:nvSpPr>
      <xdr:spPr>
        <a:xfrm>
          <a:off x="8513445" y="4148455"/>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322580</xdr:colOff>
      <xdr:row>24</xdr:row>
      <xdr:rowOff>128270</xdr:rowOff>
    </xdr:from>
    <xdr:to>
      <xdr:col>10</xdr:col>
      <xdr:colOff>500380</xdr:colOff>
      <xdr:row>25</xdr:row>
      <xdr:rowOff>115570</xdr:rowOff>
    </xdr:to>
    <xdr:sp macro="" textlink="">
      <xdr:nvSpPr>
        <xdr:cNvPr id="6" name="BP_ShapeToolbar_9" hidden="1">
          <a:extLst>
            <a:ext uri="{FF2B5EF4-FFF2-40B4-BE49-F238E27FC236}">
              <a16:creationId xmlns:a16="http://schemas.microsoft.com/office/drawing/2014/main" id="{E15B20AC-808A-43DE-AB19-5494F0C52EFA}"/>
            </a:ext>
          </a:extLst>
        </xdr:cNvPr>
        <xdr:cNvSpPr/>
      </xdr:nvSpPr>
      <xdr:spPr>
        <a:xfrm>
          <a:off x="6723380" y="459359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313055</xdr:colOff>
      <xdr:row>7</xdr:row>
      <xdr:rowOff>45720</xdr:rowOff>
    </xdr:from>
    <xdr:to>
      <xdr:col>10</xdr:col>
      <xdr:colOff>490855</xdr:colOff>
      <xdr:row>8</xdr:row>
      <xdr:rowOff>33020</xdr:rowOff>
    </xdr:to>
    <xdr:sp macro="" textlink="">
      <xdr:nvSpPr>
        <xdr:cNvPr id="7" name="BP_ShapeToolbar_8" hidden="1">
          <a:extLst>
            <a:ext uri="{FF2B5EF4-FFF2-40B4-BE49-F238E27FC236}">
              <a16:creationId xmlns:a16="http://schemas.microsoft.com/office/drawing/2014/main" id="{D8207A52-2870-4EEF-848B-683E716C5421}"/>
            </a:ext>
          </a:extLst>
        </xdr:cNvPr>
        <xdr:cNvSpPr/>
      </xdr:nvSpPr>
      <xdr:spPr>
        <a:xfrm>
          <a:off x="6713855" y="14020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338455</xdr:colOff>
      <xdr:row>14</xdr:row>
      <xdr:rowOff>181610</xdr:rowOff>
    </xdr:from>
    <xdr:to>
      <xdr:col>10</xdr:col>
      <xdr:colOff>516255</xdr:colOff>
      <xdr:row>15</xdr:row>
      <xdr:rowOff>172720</xdr:rowOff>
    </xdr:to>
    <xdr:sp macro="" textlink="">
      <xdr:nvSpPr>
        <xdr:cNvPr id="8" name="BP_ShapeToolbar_7" hidden="1">
          <a:extLst>
            <a:ext uri="{FF2B5EF4-FFF2-40B4-BE49-F238E27FC236}">
              <a16:creationId xmlns:a16="http://schemas.microsoft.com/office/drawing/2014/main" id="{69BC1FF3-962A-45BE-9D0B-BEE406180132}"/>
            </a:ext>
          </a:extLst>
        </xdr:cNvPr>
        <xdr:cNvSpPr/>
      </xdr:nvSpPr>
      <xdr:spPr>
        <a:xfrm>
          <a:off x="6739255" y="2818130"/>
          <a:ext cx="177800" cy="17399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360680</xdr:colOff>
      <xdr:row>14</xdr:row>
      <xdr:rowOff>181610</xdr:rowOff>
    </xdr:from>
    <xdr:to>
      <xdr:col>7</xdr:col>
      <xdr:colOff>538480</xdr:colOff>
      <xdr:row>15</xdr:row>
      <xdr:rowOff>172720</xdr:rowOff>
    </xdr:to>
    <xdr:sp macro="" textlink="">
      <xdr:nvSpPr>
        <xdr:cNvPr id="9" name="BP_ShapeToolbar_6" hidden="1">
          <a:extLst>
            <a:ext uri="{FF2B5EF4-FFF2-40B4-BE49-F238E27FC236}">
              <a16:creationId xmlns:a16="http://schemas.microsoft.com/office/drawing/2014/main" id="{31D3EA71-B24E-4C13-8E5A-3F5F83CFDE99}"/>
            </a:ext>
          </a:extLst>
        </xdr:cNvPr>
        <xdr:cNvSpPr/>
      </xdr:nvSpPr>
      <xdr:spPr>
        <a:xfrm>
          <a:off x="4841240" y="2818130"/>
          <a:ext cx="177800" cy="17399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253999</xdr:colOff>
      <xdr:row>15</xdr:row>
      <xdr:rowOff>63500</xdr:rowOff>
    </xdr:from>
    <xdr:to>
      <xdr:col>3</xdr:col>
      <xdr:colOff>431799</xdr:colOff>
      <xdr:row>16</xdr:row>
      <xdr:rowOff>50800</xdr:rowOff>
    </xdr:to>
    <xdr:sp macro="" textlink="">
      <xdr:nvSpPr>
        <xdr:cNvPr id="10" name="BP_ShapeToolbar_5" hidden="1">
          <a:extLst>
            <a:ext uri="{FF2B5EF4-FFF2-40B4-BE49-F238E27FC236}">
              <a16:creationId xmlns:a16="http://schemas.microsoft.com/office/drawing/2014/main" id="{1D1D5FF2-7756-47C3-9A8D-11B5E3CA56F8}"/>
            </a:ext>
          </a:extLst>
        </xdr:cNvPr>
        <xdr:cNvSpPr/>
      </xdr:nvSpPr>
      <xdr:spPr>
        <a:xfrm>
          <a:off x="2174239" y="288290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116205</xdr:colOff>
      <xdr:row>26</xdr:row>
      <xdr:rowOff>7620</xdr:rowOff>
    </xdr:from>
    <xdr:to>
      <xdr:col>5</xdr:col>
      <xdr:colOff>294005</xdr:colOff>
      <xdr:row>26</xdr:row>
      <xdr:rowOff>181610</xdr:rowOff>
    </xdr:to>
    <xdr:sp macro="" textlink="">
      <xdr:nvSpPr>
        <xdr:cNvPr id="11" name="BP_ShapeToolbar_3" hidden="1">
          <a:extLst>
            <a:ext uri="{FF2B5EF4-FFF2-40B4-BE49-F238E27FC236}">
              <a16:creationId xmlns:a16="http://schemas.microsoft.com/office/drawing/2014/main" id="{60A51E05-A13A-4F21-A7A9-877C9A8D76DB}"/>
            </a:ext>
          </a:extLst>
        </xdr:cNvPr>
        <xdr:cNvSpPr/>
      </xdr:nvSpPr>
      <xdr:spPr>
        <a:xfrm>
          <a:off x="3316605" y="4838700"/>
          <a:ext cx="177800" cy="17399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109855</xdr:colOff>
      <xdr:row>7</xdr:row>
      <xdr:rowOff>58420</xdr:rowOff>
    </xdr:from>
    <xdr:to>
      <xdr:col>5</xdr:col>
      <xdr:colOff>287655</xdr:colOff>
      <xdr:row>8</xdr:row>
      <xdr:rowOff>45720</xdr:rowOff>
    </xdr:to>
    <xdr:sp macro="" textlink="">
      <xdr:nvSpPr>
        <xdr:cNvPr id="12" name="BP_ShapeToolbar_1" hidden="1">
          <a:extLst>
            <a:ext uri="{FF2B5EF4-FFF2-40B4-BE49-F238E27FC236}">
              <a16:creationId xmlns:a16="http://schemas.microsoft.com/office/drawing/2014/main" id="{CE4227F0-C05B-4A7D-9786-4300232F7E97}"/>
            </a:ext>
          </a:extLst>
        </xdr:cNvPr>
        <xdr:cNvSpPr/>
      </xdr:nvSpPr>
      <xdr:spPr>
        <a:xfrm>
          <a:off x="3310255" y="1414780"/>
          <a:ext cx="177800" cy="170180"/>
        </a:xfrm>
        <a:prstGeom prst="roundRect">
          <a:avLst/>
        </a:prstGeom>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0</xdr:colOff>
      <xdr:row>0</xdr:row>
      <xdr:rowOff>0</xdr:rowOff>
    </xdr:from>
    <xdr:to>
      <xdr:col>10</xdr:col>
      <xdr:colOff>190500</xdr:colOff>
      <xdr:row>10</xdr:row>
      <xdr:rowOff>7620</xdr:rowOff>
    </xdr:to>
    <xdr:sp macro="" textlink="">
      <xdr:nvSpPr>
        <xdr:cNvPr id="13" name="BP_Table_Sort_Master" hidden="1">
          <a:extLst>
            <a:ext uri="{FF2B5EF4-FFF2-40B4-BE49-F238E27FC236}">
              <a16:creationId xmlns:a16="http://schemas.microsoft.com/office/drawing/2014/main" id="{BCB30730-462F-41D1-B3D6-BDCAB4490361}"/>
            </a:ext>
          </a:extLst>
        </xdr:cNvPr>
        <xdr:cNvSpPr/>
      </xdr:nvSpPr>
      <xdr:spPr>
        <a:xfrm>
          <a:off x="6400800" y="0"/>
          <a:ext cx="190500" cy="1912620"/>
        </a:xfrm>
        <a:prstGeom prst="roundRect">
          <a:avLst/>
        </a:prstGeom>
        <a:blipFill dpi="0" rotWithShape="1">
          <a:blip xmlns:r="http://schemas.openxmlformats.org/officeDocument/2006/relationships" r:embed="rId1"/>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xdr:from>
      <xdr:col>10</xdr:col>
      <xdr:colOff>152400</xdr:colOff>
      <xdr:row>0</xdr:row>
      <xdr:rowOff>0</xdr:rowOff>
    </xdr:from>
    <xdr:to>
      <xdr:col>10</xdr:col>
      <xdr:colOff>342900</xdr:colOff>
      <xdr:row>10</xdr:row>
      <xdr:rowOff>7620</xdr:rowOff>
    </xdr:to>
    <xdr:sp macro="" textlink="">
      <xdr:nvSpPr>
        <xdr:cNvPr id="14" name="BP_Table_Style_Master" hidden="1">
          <a:extLst>
            <a:ext uri="{FF2B5EF4-FFF2-40B4-BE49-F238E27FC236}">
              <a16:creationId xmlns:a16="http://schemas.microsoft.com/office/drawing/2014/main" id="{B9680530-6D74-490F-BCD4-2AC9CA121E2F}"/>
            </a:ext>
          </a:extLst>
        </xdr:cNvPr>
        <xdr:cNvSpPr/>
      </xdr:nvSpPr>
      <xdr:spPr>
        <a:xfrm>
          <a:off x="6553200" y="0"/>
          <a:ext cx="190500" cy="1912620"/>
        </a:xfrm>
        <a:prstGeom prst="roundRect">
          <a:avLst/>
        </a:prstGeom>
        <a:blipFill dpi="0" rotWithShape="1">
          <a:blip xmlns:r="http://schemas.openxmlformats.org/officeDocument/2006/relationships" r:embed="rId2"/>
          <a:srcRect/>
          <a:tile tx="0" ty="0" sx="100000" sy="100000" flip="none" algn="tl"/>
        </a:blipFill>
        <a:ln>
          <a:solidFill>
            <a:schemeClr val="tx2">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lIns="0" tIns="0" rIns="0" bIns="0" rtlCol="0" anchor="ctr" anchorCtr="1"/>
        <a:lstStyle/>
        <a:p>
          <a:endParaRPr lang="en-US" sz="700"/>
        </a:p>
      </xdr:txBody>
    </xdr:sp>
    <xdr:clientData/>
  </xdr:twoCellAnchor>
  <xdr:twoCellAnchor editAs="absolute">
    <xdr:from>
      <xdr:col>3</xdr:col>
      <xdr:colOff>15875</xdr:colOff>
      <xdr:row>4</xdr:row>
      <xdr:rowOff>63500</xdr:rowOff>
    </xdr:from>
    <xdr:to>
      <xdr:col>5</xdr:col>
      <xdr:colOff>122555</xdr:colOff>
      <xdr:row>7</xdr:row>
      <xdr:rowOff>40640</xdr:rowOff>
    </xdr:to>
    <xdr:sp macro="" textlink="">
      <xdr:nvSpPr>
        <xdr:cNvPr id="15" name="BP_Topic_1">
          <a:extLst>
            <a:ext uri="{FF2B5EF4-FFF2-40B4-BE49-F238E27FC236}">
              <a16:creationId xmlns:a16="http://schemas.microsoft.com/office/drawing/2014/main" id="{760B8E7B-511A-4321-AE45-666E3EFDFA2B}"/>
            </a:ext>
          </a:extLst>
        </xdr:cNvPr>
        <xdr:cNvSpPr/>
      </xdr:nvSpPr>
      <xdr:spPr>
        <a:xfrm>
          <a:off x="1936115" y="871220"/>
          <a:ext cx="1386840" cy="52578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Forecasts of pickups in week 1</a:t>
          </a:r>
        </a:p>
      </xdr:txBody>
    </xdr:sp>
    <xdr:clientData/>
  </xdr:twoCellAnchor>
  <xdr:twoCellAnchor editAs="absolute">
    <xdr:from>
      <xdr:col>3</xdr:col>
      <xdr:colOff>22225</xdr:colOff>
      <xdr:row>23</xdr:row>
      <xdr:rowOff>12700</xdr:rowOff>
    </xdr:from>
    <xdr:to>
      <xdr:col>5</xdr:col>
      <xdr:colOff>128905</xdr:colOff>
      <xdr:row>25</xdr:row>
      <xdr:rowOff>180340</xdr:rowOff>
    </xdr:to>
    <xdr:sp macro="" textlink="">
      <xdr:nvSpPr>
        <xdr:cNvPr id="16" name="BP_Topic_3">
          <a:extLst>
            <a:ext uri="{FF2B5EF4-FFF2-40B4-BE49-F238E27FC236}">
              <a16:creationId xmlns:a16="http://schemas.microsoft.com/office/drawing/2014/main" id="{FA6CAC93-7B38-4EF4-9ED2-3ACD200CB80B}"/>
            </a:ext>
          </a:extLst>
        </xdr:cNvPr>
        <xdr:cNvSpPr/>
      </xdr:nvSpPr>
      <xdr:spPr>
        <a:xfrm>
          <a:off x="1942465" y="4295140"/>
          <a:ext cx="1386840" cy="53340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Hours per mower in machine centers</a:t>
          </a:r>
        </a:p>
      </xdr:txBody>
    </xdr:sp>
    <xdr:clientData/>
  </xdr:twoCellAnchor>
  <xdr:twoCellAnchor editAs="absolute">
    <xdr:from>
      <xdr:col>12</xdr:col>
      <xdr:colOff>501650</xdr:colOff>
      <xdr:row>8</xdr:row>
      <xdr:rowOff>114300</xdr:rowOff>
    </xdr:from>
    <xdr:to>
      <xdr:col>14</xdr:col>
      <xdr:colOff>608330</xdr:colOff>
      <xdr:row>11</xdr:row>
      <xdr:rowOff>91440</xdr:rowOff>
    </xdr:to>
    <xdr:sp macro="" textlink="">
      <xdr:nvSpPr>
        <xdr:cNvPr id="17" name="BP_Topic_4">
          <a:extLst>
            <a:ext uri="{FF2B5EF4-FFF2-40B4-BE49-F238E27FC236}">
              <a16:creationId xmlns:a16="http://schemas.microsoft.com/office/drawing/2014/main" id="{2CD18CBB-612B-4035-A3FB-3D202B7D83AF}"/>
            </a:ext>
          </a:extLst>
        </xdr:cNvPr>
        <xdr:cNvSpPr/>
      </xdr:nvSpPr>
      <xdr:spPr>
        <a:xfrm>
          <a:off x="8182610" y="1653540"/>
          <a:ext cx="1386840" cy="525780"/>
        </a:xfrm>
        <a:prstGeom prst="rect">
          <a:avLst/>
        </a:prstGeom>
        <a:solidFill>
          <a:schemeClr val="accent1">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Unit penalty costs </a:t>
          </a:r>
        </a:p>
      </xdr:txBody>
    </xdr:sp>
    <xdr:clientData/>
  </xdr:twoCellAnchor>
  <xdr:twoCellAnchor editAs="absolute">
    <xdr:from>
      <xdr:col>1</xdr:col>
      <xdr:colOff>139700</xdr:colOff>
      <xdr:row>11</xdr:row>
      <xdr:rowOff>152400</xdr:rowOff>
    </xdr:from>
    <xdr:to>
      <xdr:col>3</xdr:col>
      <xdr:colOff>266699</xdr:colOff>
      <xdr:row>15</xdr:row>
      <xdr:rowOff>45720</xdr:rowOff>
    </xdr:to>
    <xdr:sp macro="" textlink="">
      <xdr:nvSpPr>
        <xdr:cNvPr id="18" name="BP_Topic_5">
          <a:extLst>
            <a:ext uri="{FF2B5EF4-FFF2-40B4-BE49-F238E27FC236}">
              <a16:creationId xmlns:a16="http://schemas.microsoft.com/office/drawing/2014/main" id="{CF83B9F8-4ACF-48E3-9E20-8B3B5148F68B}"/>
            </a:ext>
          </a:extLst>
        </xdr:cNvPr>
        <xdr:cNvSpPr/>
      </xdr:nvSpPr>
      <xdr:spPr>
        <a:xfrm>
          <a:off x="779780" y="2240280"/>
          <a:ext cx="1407159" cy="624840"/>
        </a:xfrm>
        <a:prstGeom prst="ellipse">
          <a:avLst/>
        </a:prstGeom>
        <a:solidFill>
          <a:schemeClr val="accent2">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Mowers produced</a:t>
          </a:r>
        </a:p>
      </xdr:txBody>
    </xdr:sp>
    <xdr:clientData/>
  </xdr:twoCellAnchor>
  <xdr:twoCellAnchor editAs="absolute">
    <xdr:from>
      <xdr:col>5</xdr:col>
      <xdr:colOff>266700</xdr:colOff>
      <xdr:row>12</xdr:row>
      <xdr:rowOff>0</xdr:rowOff>
    </xdr:from>
    <xdr:to>
      <xdr:col>7</xdr:col>
      <xdr:colOff>373380</xdr:colOff>
      <xdr:row>14</xdr:row>
      <xdr:rowOff>167640</xdr:rowOff>
    </xdr:to>
    <xdr:sp macro="" textlink="">
      <xdr:nvSpPr>
        <xdr:cNvPr id="19" name="BP_Topic_6">
          <a:extLst>
            <a:ext uri="{FF2B5EF4-FFF2-40B4-BE49-F238E27FC236}">
              <a16:creationId xmlns:a16="http://schemas.microsoft.com/office/drawing/2014/main" id="{5F77E7FD-38A6-4C32-A669-8C4E280BA4FF}"/>
            </a:ext>
          </a:extLst>
        </xdr:cNvPr>
        <xdr:cNvSpPr/>
      </xdr:nvSpPr>
      <xdr:spPr>
        <a:xfrm>
          <a:off x="3467100" y="2270760"/>
          <a:ext cx="1386840" cy="53340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Total mowers produced</a:t>
          </a:r>
        </a:p>
      </xdr:txBody>
    </xdr:sp>
    <xdr:clientData/>
  </xdr:twoCellAnchor>
  <xdr:twoCellAnchor editAs="absolute">
    <xdr:from>
      <xdr:col>8</xdr:col>
      <xdr:colOff>244475</xdr:colOff>
      <xdr:row>12</xdr:row>
      <xdr:rowOff>0</xdr:rowOff>
    </xdr:from>
    <xdr:to>
      <xdr:col>10</xdr:col>
      <xdr:colOff>351155</xdr:colOff>
      <xdr:row>14</xdr:row>
      <xdr:rowOff>167640</xdr:rowOff>
    </xdr:to>
    <xdr:sp macro="" textlink="">
      <xdr:nvSpPr>
        <xdr:cNvPr id="20" name="BP_Topic_7">
          <a:extLst>
            <a:ext uri="{FF2B5EF4-FFF2-40B4-BE49-F238E27FC236}">
              <a16:creationId xmlns:a16="http://schemas.microsoft.com/office/drawing/2014/main" id="{E97A2421-267E-4B99-8F6F-39982E5AC552}"/>
            </a:ext>
          </a:extLst>
        </xdr:cNvPr>
        <xdr:cNvSpPr/>
      </xdr:nvSpPr>
      <xdr:spPr>
        <a:xfrm>
          <a:off x="5365115" y="2270760"/>
          <a:ext cx="1386840" cy="53340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Deviations from forecasts</a:t>
          </a:r>
        </a:p>
      </xdr:txBody>
    </xdr:sp>
    <xdr:clientData/>
  </xdr:twoCellAnchor>
  <xdr:twoCellAnchor editAs="absolute">
    <xdr:from>
      <xdr:col>8</xdr:col>
      <xdr:colOff>219075</xdr:colOff>
      <xdr:row>4</xdr:row>
      <xdr:rowOff>50800</xdr:rowOff>
    </xdr:from>
    <xdr:to>
      <xdr:col>10</xdr:col>
      <xdr:colOff>325755</xdr:colOff>
      <xdr:row>7</xdr:row>
      <xdr:rowOff>27940</xdr:rowOff>
    </xdr:to>
    <xdr:sp macro="" textlink="">
      <xdr:nvSpPr>
        <xdr:cNvPr id="21" name="BP_Topic_8">
          <a:extLst>
            <a:ext uri="{FF2B5EF4-FFF2-40B4-BE49-F238E27FC236}">
              <a16:creationId xmlns:a16="http://schemas.microsoft.com/office/drawing/2014/main" id="{12061E09-E448-4DC6-B652-79A8C1CE7BC0}"/>
            </a:ext>
          </a:extLst>
        </xdr:cNvPr>
        <xdr:cNvSpPr/>
      </xdr:nvSpPr>
      <xdr:spPr>
        <a:xfrm>
          <a:off x="5339715" y="858520"/>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Shortages for pickups</a:t>
          </a:r>
        </a:p>
      </xdr:txBody>
    </xdr:sp>
    <xdr:clientData/>
  </xdr:twoCellAnchor>
  <xdr:twoCellAnchor editAs="absolute">
    <xdr:from>
      <xdr:col>8</xdr:col>
      <xdr:colOff>228600</xdr:colOff>
      <xdr:row>21</xdr:row>
      <xdr:rowOff>133350</xdr:rowOff>
    </xdr:from>
    <xdr:to>
      <xdr:col>10</xdr:col>
      <xdr:colOff>335280</xdr:colOff>
      <xdr:row>24</xdr:row>
      <xdr:rowOff>110490</xdr:rowOff>
    </xdr:to>
    <xdr:sp macro="" textlink="">
      <xdr:nvSpPr>
        <xdr:cNvPr id="22" name="BP_Topic_9">
          <a:extLst>
            <a:ext uri="{FF2B5EF4-FFF2-40B4-BE49-F238E27FC236}">
              <a16:creationId xmlns:a16="http://schemas.microsoft.com/office/drawing/2014/main" id="{E441633A-5359-4FAB-A249-BD3D4026B99C}"/>
            </a:ext>
          </a:extLst>
        </xdr:cNvPr>
        <xdr:cNvSpPr/>
      </xdr:nvSpPr>
      <xdr:spPr>
        <a:xfrm>
          <a:off x="5349240" y="4050030"/>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Hours used</a:t>
          </a:r>
        </a:p>
      </xdr:txBody>
    </xdr:sp>
    <xdr:clientData/>
  </xdr:twoCellAnchor>
  <xdr:twoCellAnchor editAs="absolute">
    <xdr:from>
      <xdr:col>11</xdr:col>
      <xdr:colOff>98425</xdr:colOff>
      <xdr:row>19</xdr:row>
      <xdr:rowOff>53975</xdr:rowOff>
    </xdr:from>
    <xdr:to>
      <xdr:col>13</xdr:col>
      <xdr:colOff>205105</xdr:colOff>
      <xdr:row>22</xdr:row>
      <xdr:rowOff>31115</xdr:rowOff>
    </xdr:to>
    <xdr:sp macro="" textlink="">
      <xdr:nvSpPr>
        <xdr:cNvPr id="23" name="BP_Topic_10">
          <a:extLst>
            <a:ext uri="{FF2B5EF4-FFF2-40B4-BE49-F238E27FC236}">
              <a16:creationId xmlns:a16="http://schemas.microsoft.com/office/drawing/2014/main" id="{9374C1BC-E4D2-4130-BCE1-0F497B2EFDE7}"/>
            </a:ext>
          </a:extLst>
        </xdr:cNvPr>
        <xdr:cNvSpPr/>
      </xdr:nvSpPr>
      <xdr:spPr>
        <a:xfrm>
          <a:off x="7139305" y="3604895"/>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Deviations from hourly targets</a:t>
          </a:r>
        </a:p>
      </xdr:txBody>
    </xdr:sp>
    <xdr:clientData/>
  </xdr:twoCellAnchor>
  <xdr:twoCellAnchor editAs="absolute">
    <xdr:from>
      <xdr:col>12</xdr:col>
      <xdr:colOff>527050</xdr:colOff>
      <xdr:row>13</xdr:row>
      <xdr:rowOff>25400</xdr:rowOff>
    </xdr:from>
    <xdr:to>
      <xdr:col>15</xdr:col>
      <xdr:colOff>24130</xdr:colOff>
      <xdr:row>16</xdr:row>
      <xdr:rowOff>2540</xdr:rowOff>
    </xdr:to>
    <xdr:sp macro="" textlink="">
      <xdr:nvSpPr>
        <xdr:cNvPr id="24" name="BP_Topic_11">
          <a:extLst>
            <a:ext uri="{FF2B5EF4-FFF2-40B4-BE49-F238E27FC236}">
              <a16:creationId xmlns:a16="http://schemas.microsoft.com/office/drawing/2014/main" id="{68CCDAAC-81B9-4D18-9F2E-018C88979620}"/>
            </a:ext>
          </a:extLst>
        </xdr:cNvPr>
        <xdr:cNvSpPr/>
      </xdr:nvSpPr>
      <xdr:spPr>
        <a:xfrm>
          <a:off x="8208010" y="2479040"/>
          <a:ext cx="141732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Penalty costs</a:t>
          </a:r>
        </a:p>
      </xdr:txBody>
    </xdr:sp>
    <xdr:clientData/>
  </xdr:twoCellAnchor>
  <xdr:twoCellAnchor editAs="absolute">
    <xdr:from>
      <xdr:col>8</xdr:col>
      <xdr:colOff>231775</xdr:colOff>
      <xdr:row>16</xdr:row>
      <xdr:rowOff>82550</xdr:rowOff>
    </xdr:from>
    <xdr:to>
      <xdr:col>10</xdr:col>
      <xdr:colOff>320040</xdr:colOff>
      <xdr:row>20</xdr:row>
      <xdr:rowOff>99060</xdr:rowOff>
    </xdr:to>
    <xdr:sp macro="" textlink="">
      <xdr:nvSpPr>
        <xdr:cNvPr id="25" name="BP_Topic_13">
          <a:extLst>
            <a:ext uri="{FF2B5EF4-FFF2-40B4-BE49-F238E27FC236}">
              <a16:creationId xmlns:a16="http://schemas.microsoft.com/office/drawing/2014/main" id="{EB90E66E-C288-4036-B84E-D57C7B67BD2A}"/>
            </a:ext>
          </a:extLst>
        </xdr:cNvPr>
        <xdr:cNvSpPr/>
      </xdr:nvSpPr>
      <xdr:spPr>
        <a:xfrm>
          <a:off x="5352415" y="3084830"/>
          <a:ext cx="1368425" cy="74803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Average hours to meet weekly forecasts</a:t>
          </a:r>
        </a:p>
      </xdr:txBody>
    </xdr:sp>
    <xdr:clientData/>
  </xdr:twoCellAnchor>
  <xdr:twoCellAnchor editAs="absolute">
    <xdr:from>
      <xdr:col>15</xdr:col>
      <xdr:colOff>527050</xdr:colOff>
      <xdr:row>10</xdr:row>
      <xdr:rowOff>76200</xdr:rowOff>
    </xdr:from>
    <xdr:to>
      <xdr:col>18</xdr:col>
      <xdr:colOff>44450</xdr:colOff>
      <xdr:row>14</xdr:row>
      <xdr:rowOff>0</xdr:rowOff>
    </xdr:to>
    <xdr:sp macro="" textlink="">
      <xdr:nvSpPr>
        <xdr:cNvPr id="26" name="BP_Topic_14">
          <a:extLst>
            <a:ext uri="{FF2B5EF4-FFF2-40B4-BE49-F238E27FC236}">
              <a16:creationId xmlns:a16="http://schemas.microsoft.com/office/drawing/2014/main" id="{5807149B-82B4-4021-9571-4F7882BC2D66}"/>
            </a:ext>
          </a:extLst>
        </xdr:cNvPr>
        <xdr:cNvSpPr/>
      </xdr:nvSpPr>
      <xdr:spPr>
        <a:xfrm>
          <a:off x="10128250" y="1981200"/>
          <a:ext cx="1437640" cy="655320"/>
        </a:xfrm>
        <a:prstGeom prst="frame">
          <a:avLst/>
        </a:prstGeom>
        <a:solidFill>
          <a:schemeClr val="bg1">
            <a:lumMod val="65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Minimize total penalty cost</a:t>
          </a:r>
        </a:p>
      </xdr:txBody>
    </xdr:sp>
    <xdr:clientData/>
  </xdr:twoCellAnchor>
  <xdr:twoCellAnchor editAs="absolute">
    <xdr:from>
      <xdr:col>3</xdr:col>
      <xdr:colOff>266699</xdr:colOff>
      <xdr:row>5</xdr:row>
      <xdr:rowOff>134620</xdr:rowOff>
    </xdr:from>
    <xdr:to>
      <xdr:col>8</xdr:col>
      <xdr:colOff>219075</xdr:colOff>
      <xdr:row>13</xdr:row>
      <xdr:rowOff>99060</xdr:rowOff>
    </xdr:to>
    <xdr:cxnSp macro="">
      <xdr:nvCxnSpPr>
        <xdr:cNvPr id="27" name="BP_Connector_26">
          <a:extLst>
            <a:ext uri="{FF2B5EF4-FFF2-40B4-BE49-F238E27FC236}">
              <a16:creationId xmlns:a16="http://schemas.microsoft.com/office/drawing/2014/main" id="{E8BA8D47-E7FE-4F18-8FD5-AFCBAD28270A}"/>
            </a:ext>
          </a:extLst>
        </xdr:cNvPr>
        <xdr:cNvCxnSpPr>
          <a:stCxn id="18" idx="6"/>
          <a:endCxn id="21" idx="1"/>
        </xdr:cNvCxnSpPr>
      </xdr:nvCxnSpPr>
      <xdr:spPr>
        <a:xfrm flipV="1">
          <a:off x="2186939" y="1125220"/>
          <a:ext cx="3152776" cy="14274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266699</xdr:colOff>
      <xdr:row>13</xdr:row>
      <xdr:rowOff>83820</xdr:rowOff>
    </xdr:from>
    <xdr:to>
      <xdr:col>5</xdr:col>
      <xdr:colOff>266700</xdr:colOff>
      <xdr:row>13</xdr:row>
      <xdr:rowOff>99060</xdr:rowOff>
    </xdr:to>
    <xdr:cxnSp macro="">
      <xdr:nvCxnSpPr>
        <xdr:cNvPr id="28" name="BP_Connector_28">
          <a:extLst>
            <a:ext uri="{FF2B5EF4-FFF2-40B4-BE49-F238E27FC236}">
              <a16:creationId xmlns:a16="http://schemas.microsoft.com/office/drawing/2014/main" id="{3524C8AD-437F-4AA1-A2FC-1E764FC25671}"/>
            </a:ext>
          </a:extLst>
        </xdr:cNvPr>
        <xdr:cNvCxnSpPr>
          <a:stCxn id="18" idx="6"/>
          <a:endCxn id="19" idx="1"/>
        </xdr:cNvCxnSpPr>
      </xdr:nvCxnSpPr>
      <xdr:spPr>
        <a:xfrm flipV="1">
          <a:off x="2186939" y="2537460"/>
          <a:ext cx="1280161" cy="1524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8</xdr:col>
      <xdr:colOff>219075</xdr:colOff>
      <xdr:row>8</xdr:row>
      <xdr:rowOff>25400</xdr:rowOff>
    </xdr:from>
    <xdr:to>
      <xdr:col>10</xdr:col>
      <xdr:colOff>325755</xdr:colOff>
      <xdr:row>11</xdr:row>
      <xdr:rowOff>2540</xdr:rowOff>
    </xdr:to>
    <xdr:sp macro="" textlink="">
      <xdr:nvSpPr>
        <xdr:cNvPr id="29" name="BP_Topic_21">
          <a:extLst>
            <a:ext uri="{FF2B5EF4-FFF2-40B4-BE49-F238E27FC236}">
              <a16:creationId xmlns:a16="http://schemas.microsoft.com/office/drawing/2014/main" id="{5A0CE51D-AFD0-4FE1-ABF4-D3B1A07109D5}"/>
            </a:ext>
          </a:extLst>
        </xdr:cNvPr>
        <xdr:cNvSpPr/>
      </xdr:nvSpPr>
      <xdr:spPr>
        <a:xfrm>
          <a:off x="5339715" y="1564640"/>
          <a:ext cx="1386840" cy="525780"/>
        </a:xfrm>
        <a:prstGeom prst="roundRect">
          <a:avLst/>
        </a:prstGeom>
        <a:solidFill>
          <a:srgbClr val="FFFF99"/>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Models produced in a week</a:t>
          </a:r>
        </a:p>
      </xdr:txBody>
    </xdr:sp>
    <xdr:clientData/>
  </xdr:twoCellAnchor>
  <xdr:twoCellAnchor editAs="absolute">
    <xdr:from>
      <xdr:col>14</xdr:col>
      <xdr:colOff>608330</xdr:colOff>
      <xdr:row>10</xdr:row>
      <xdr:rowOff>7620</xdr:rowOff>
    </xdr:from>
    <xdr:to>
      <xdr:col>15</xdr:col>
      <xdr:colOff>527050</xdr:colOff>
      <xdr:row>12</xdr:row>
      <xdr:rowOff>38100</xdr:rowOff>
    </xdr:to>
    <xdr:cxnSp macro="">
      <xdr:nvCxnSpPr>
        <xdr:cNvPr id="30" name="BP_Connector_33">
          <a:extLst>
            <a:ext uri="{FF2B5EF4-FFF2-40B4-BE49-F238E27FC236}">
              <a16:creationId xmlns:a16="http://schemas.microsoft.com/office/drawing/2014/main" id="{7F4E504C-01DE-4192-A827-A6E0B1D3B783}"/>
            </a:ext>
          </a:extLst>
        </xdr:cNvPr>
        <xdr:cNvCxnSpPr>
          <a:stCxn id="17" idx="3"/>
          <a:endCxn id="26" idx="1"/>
        </xdr:cNvCxnSpPr>
      </xdr:nvCxnSpPr>
      <xdr:spPr>
        <a:xfrm>
          <a:off x="9569450" y="1912620"/>
          <a:ext cx="558800" cy="39624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15</xdr:col>
      <xdr:colOff>24130</xdr:colOff>
      <xdr:row>12</xdr:row>
      <xdr:rowOff>38100</xdr:rowOff>
    </xdr:from>
    <xdr:to>
      <xdr:col>15</xdr:col>
      <xdr:colOff>527050</xdr:colOff>
      <xdr:row>14</xdr:row>
      <xdr:rowOff>109220</xdr:rowOff>
    </xdr:to>
    <xdr:cxnSp macro="">
      <xdr:nvCxnSpPr>
        <xdr:cNvPr id="31" name="BP_Connector_34">
          <a:extLst>
            <a:ext uri="{FF2B5EF4-FFF2-40B4-BE49-F238E27FC236}">
              <a16:creationId xmlns:a16="http://schemas.microsoft.com/office/drawing/2014/main" id="{0820890C-3015-4EC8-A2AD-86182F4A1D06}"/>
            </a:ext>
          </a:extLst>
        </xdr:cNvPr>
        <xdr:cNvCxnSpPr>
          <a:stCxn id="24" idx="3"/>
          <a:endCxn id="26" idx="1"/>
        </xdr:cNvCxnSpPr>
      </xdr:nvCxnSpPr>
      <xdr:spPr>
        <a:xfrm flipV="1">
          <a:off x="9625330" y="2308860"/>
          <a:ext cx="502920" cy="4368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266699</xdr:colOff>
      <xdr:row>13</xdr:row>
      <xdr:rowOff>99060</xdr:rowOff>
    </xdr:from>
    <xdr:to>
      <xdr:col>8</xdr:col>
      <xdr:colOff>228600</xdr:colOff>
      <xdr:row>23</xdr:row>
      <xdr:rowOff>26670</xdr:rowOff>
    </xdr:to>
    <xdr:cxnSp macro="">
      <xdr:nvCxnSpPr>
        <xdr:cNvPr id="32" name="BP_Connector_35">
          <a:extLst>
            <a:ext uri="{FF2B5EF4-FFF2-40B4-BE49-F238E27FC236}">
              <a16:creationId xmlns:a16="http://schemas.microsoft.com/office/drawing/2014/main" id="{10DAF979-EDBB-43AE-8085-D550C03E62DB}"/>
            </a:ext>
          </a:extLst>
        </xdr:cNvPr>
        <xdr:cNvCxnSpPr>
          <a:stCxn id="18" idx="6"/>
          <a:endCxn id="22" idx="1"/>
        </xdr:cNvCxnSpPr>
      </xdr:nvCxnSpPr>
      <xdr:spPr>
        <a:xfrm>
          <a:off x="2186939" y="2552700"/>
          <a:ext cx="3162301" cy="175641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266699</xdr:colOff>
      <xdr:row>9</xdr:row>
      <xdr:rowOff>109220</xdr:rowOff>
    </xdr:from>
    <xdr:to>
      <xdr:col>8</xdr:col>
      <xdr:colOff>219075</xdr:colOff>
      <xdr:row>13</xdr:row>
      <xdr:rowOff>99060</xdr:rowOff>
    </xdr:to>
    <xdr:cxnSp macro="">
      <xdr:nvCxnSpPr>
        <xdr:cNvPr id="33" name="BP_Connector_37">
          <a:extLst>
            <a:ext uri="{FF2B5EF4-FFF2-40B4-BE49-F238E27FC236}">
              <a16:creationId xmlns:a16="http://schemas.microsoft.com/office/drawing/2014/main" id="{1B2C10E6-5179-4E60-ABA9-D790A33CBFA9}"/>
            </a:ext>
          </a:extLst>
        </xdr:cNvPr>
        <xdr:cNvCxnSpPr>
          <a:stCxn id="18" idx="6"/>
          <a:endCxn id="29" idx="1"/>
        </xdr:cNvCxnSpPr>
      </xdr:nvCxnSpPr>
      <xdr:spPr>
        <a:xfrm flipV="1">
          <a:off x="2186939" y="1831340"/>
          <a:ext cx="3152776" cy="72136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7</xdr:col>
      <xdr:colOff>373380</xdr:colOff>
      <xdr:row>13</xdr:row>
      <xdr:rowOff>83820</xdr:rowOff>
    </xdr:from>
    <xdr:to>
      <xdr:col>8</xdr:col>
      <xdr:colOff>244475</xdr:colOff>
      <xdr:row>13</xdr:row>
      <xdr:rowOff>83820</xdr:rowOff>
    </xdr:to>
    <xdr:cxnSp macro="">
      <xdr:nvCxnSpPr>
        <xdr:cNvPr id="34" name="BP_Connector_40">
          <a:extLst>
            <a:ext uri="{FF2B5EF4-FFF2-40B4-BE49-F238E27FC236}">
              <a16:creationId xmlns:a16="http://schemas.microsoft.com/office/drawing/2014/main" id="{A10EBBDC-4DF0-4C3D-9D07-F3128B97A47A}"/>
            </a:ext>
          </a:extLst>
        </xdr:cNvPr>
        <xdr:cNvCxnSpPr>
          <a:stCxn id="19" idx="3"/>
          <a:endCxn id="20" idx="1"/>
        </xdr:cNvCxnSpPr>
      </xdr:nvCxnSpPr>
      <xdr:spPr>
        <a:xfrm>
          <a:off x="4853940" y="2537460"/>
          <a:ext cx="511175" cy="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19050</xdr:colOff>
      <xdr:row>19</xdr:row>
      <xdr:rowOff>0</xdr:rowOff>
    </xdr:from>
    <xdr:to>
      <xdr:col>5</xdr:col>
      <xdr:colOff>125730</xdr:colOff>
      <xdr:row>21</xdr:row>
      <xdr:rowOff>167640</xdr:rowOff>
    </xdr:to>
    <xdr:sp macro="" textlink="">
      <xdr:nvSpPr>
        <xdr:cNvPr id="35" name="BP_Topic_22">
          <a:extLst>
            <a:ext uri="{FF2B5EF4-FFF2-40B4-BE49-F238E27FC236}">
              <a16:creationId xmlns:a16="http://schemas.microsoft.com/office/drawing/2014/main" id="{3BAB8666-5A47-4BBB-83D2-42DE32E744BE}"/>
            </a:ext>
          </a:extLst>
        </xdr:cNvPr>
        <xdr:cNvSpPr/>
      </xdr:nvSpPr>
      <xdr:spPr>
        <a:xfrm>
          <a:off x="1939290" y="3550920"/>
          <a:ext cx="1386840" cy="533400"/>
        </a:xfrm>
        <a:prstGeom prst="rect">
          <a:avLst/>
        </a:prstGeom>
        <a:solidFill>
          <a:schemeClr val="accent1">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rgbClr val="000000"/>
              </a:solidFill>
              <a:latin typeface="Calibri" panose="020F0502020204030204" pitchFamily="34" charset="0"/>
              <a:ea typeface="+mn-ea"/>
              <a:cs typeface="+mn-cs"/>
            </a:rPr>
            <a:t>Forecasts of weekly demand</a:t>
          </a:r>
        </a:p>
      </xdr:txBody>
    </xdr:sp>
    <xdr:clientData/>
  </xdr:twoCellAnchor>
  <xdr:twoCellAnchor editAs="absolute">
    <xdr:from>
      <xdr:col>5</xdr:col>
      <xdr:colOff>125730</xdr:colOff>
      <xdr:row>13</xdr:row>
      <xdr:rowOff>83820</xdr:rowOff>
    </xdr:from>
    <xdr:to>
      <xdr:col>8</xdr:col>
      <xdr:colOff>244475</xdr:colOff>
      <xdr:row>20</xdr:row>
      <xdr:rowOff>83820</xdr:rowOff>
    </xdr:to>
    <xdr:cxnSp macro="">
      <xdr:nvCxnSpPr>
        <xdr:cNvPr id="36" name="BP_Connector_17">
          <a:extLst>
            <a:ext uri="{FF2B5EF4-FFF2-40B4-BE49-F238E27FC236}">
              <a16:creationId xmlns:a16="http://schemas.microsoft.com/office/drawing/2014/main" id="{37A78DEF-4C76-4B0E-994D-D1DA5C687C53}"/>
            </a:ext>
          </a:extLst>
        </xdr:cNvPr>
        <xdr:cNvCxnSpPr>
          <a:stCxn id="35" idx="3"/>
          <a:endCxn id="20" idx="1"/>
        </xdr:cNvCxnSpPr>
      </xdr:nvCxnSpPr>
      <xdr:spPr>
        <a:xfrm flipV="1">
          <a:off x="3326130" y="2537460"/>
          <a:ext cx="2038985" cy="128016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125730</xdr:colOff>
      <xdr:row>18</xdr:row>
      <xdr:rowOff>90805</xdr:rowOff>
    </xdr:from>
    <xdr:to>
      <xdr:col>8</xdr:col>
      <xdr:colOff>231775</xdr:colOff>
      <xdr:row>20</xdr:row>
      <xdr:rowOff>83820</xdr:rowOff>
    </xdr:to>
    <xdr:cxnSp macro="">
      <xdr:nvCxnSpPr>
        <xdr:cNvPr id="37" name="BP_Connector_20">
          <a:extLst>
            <a:ext uri="{FF2B5EF4-FFF2-40B4-BE49-F238E27FC236}">
              <a16:creationId xmlns:a16="http://schemas.microsoft.com/office/drawing/2014/main" id="{563B42D5-4574-44C4-86AB-E577BDF898BD}"/>
            </a:ext>
          </a:extLst>
        </xdr:cNvPr>
        <xdr:cNvCxnSpPr>
          <a:stCxn id="35" idx="3"/>
          <a:endCxn id="25" idx="1"/>
        </xdr:cNvCxnSpPr>
      </xdr:nvCxnSpPr>
      <xdr:spPr>
        <a:xfrm flipV="1">
          <a:off x="3326130" y="3458845"/>
          <a:ext cx="2026285" cy="35877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128905</xdr:colOff>
      <xdr:row>18</xdr:row>
      <xdr:rowOff>90805</xdr:rowOff>
    </xdr:from>
    <xdr:to>
      <xdr:col>8</xdr:col>
      <xdr:colOff>231775</xdr:colOff>
      <xdr:row>24</xdr:row>
      <xdr:rowOff>96520</xdr:rowOff>
    </xdr:to>
    <xdr:cxnSp macro="">
      <xdr:nvCxnSpPr>
        <xdr:cNvPr id="38" name="BP_Connector_22">
          <a:extLst>
            <a:ext uri="{FF2B5EF4-FFF2-40B4-BE49-F238E27FC236}">
              <a16:creationId xmlns:a16="http://schemas.microsoft.com/office/drawing/2014/main" id="{62B4310B-794E-4636-A1FC-D3D4749883E5}"/>
            </a:ext>
          </a:extLst>
        </xdr:cNvPr>
        <xdr:cNvCxnSpPr>
          <a:stCxn id="16" idx="3"/>
          <a:endCxn id="25" idx="1"/>
        </xdr:cNvCxnSpPr>
      </xdr:nvCxnSpPr>
      <xdr:spPr>
        <a:xfrm flipV="1">
          <a:off x="3329305" y="3458845"/>
          <a:ext cx="2023110" cy="110299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128905</xdr:colOff>
      <xdr:row>23</xdr:row>
      <xdr:rowOff>26670</xdr:rowOff>
    </xdr:from>
    <xdr:to>
      <xdr:col>8</xdr:col>
      <xdr:colOff>228600</xdr:colOff>
      <xdr:row>24</xdr:row>
      <xdr:rowOff>96520</xdr:rowOff>
    </xdr:to>
    <xdr:cxnSp macro="">
      <xdr:nvCxnSpPr>
        <xdr:cNvPr id="39" name="BP_Connector_23">
          <a:extLst>
            <a:ext uri="{FF2B5EF4-FFF2-40B4-BE49-F238E27FC236}">
              <a16:creationId xmlns:a16="http://schemas.microsoft.com/office/drawing/2014/main" id="{F07542B9-672B-46AB-AE08-4D2C34115D7E}"/>
            </a:ext>
          </a:extLst>
        </xdr:cNvPr>
        <xdr:cNvCxnSpPr>
          <a:stCxn id="16" idx="3"/>
          <a:endCxn id="22" idx="1"/>
        </xdr:cNvCxnSpPr>
      </xdr:nvCxnSpPr>
      <xdr:spPr>
        <a:xfrm flipV="1">
          <a:off x="3329305" y="4309110"/>
          <a:ext cx="2019935" cy="25273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320040</xdr:colOff>
      <xdr:row>18</xdr:row>
      <xdr:rowOff>90805</xdr:rowOff>
    </xdr:from>
    <xdr:to>
      <xdr:col>11</xdr:col>
      <xdr:colOff>98425</xdr:colOff>
      <xdr:row>20</xdr:row>
      <xdr:rowOff>137795</xdr:rowOff>
    </xdr:to>
    <xdr:cxnSp macro="">
      <xdr:nvCxnSpPr>
        <xdr:cNvPr id="40" name="BP_Connector_24">
          <a:extLst>
            <a:ext uri="{FF2B5EF4-FFF2-40B4-BE49-F238E27FC236}">
              <a16:creationId xmlns:a16="http://schemas.microsoft.com/office/drawing/2014/main" id="{A85D7F60-5836-4614-A0A2-803BADAA1730}"/>
            </a:ext>
          </a:extLst>
        </xdr:cNvPr>
        <xdr:cNvCxnSpPr>
          <a:stCxn id="25" idx="3"/>
          <a:endCxn id="23" idx="1"/>
        </xdr:cNvCxnSpPr>
      </xdr:nvCxnSpPr>
      <xdr:spPr>
        <a:xfrm>
          <a:off x="6720840" y="3458845"/>
          <a:ext cx="418465" cy="41275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335280</xdr:colOff>
      <xdr:row>20</xdr:row>
      <xdr:rowOff>137795</xdr:rowOff>
    </xdr:from>
    <xdr:to>
      <xdr:col>11</xdr:col>
      <xdr:colOff>98425</xdr:colOff>
      <xdr:row>23</xdr:row>
      <xdr:rowOff>26670</xdr:rowOff>
    </xdr:to>
    <xdr:cxnSp macro="">
      <xdr:nvCxnSpPr>
        <xdr:cNvPr id="41" name="BP_Connector_25">
          <a:extLst>
            <a:ext uri="{FF2B5EF4-FFF2-40B4-BE49-F238E27FC236}">
              <a16:creationId xmlns:a16="http://schemas.microsoft.com/office/drawing/2014/main" id="{67E24A57-2FFF-4F2F-ADFF-E1B6BB1F72E4}"/>
            </a:ext>
          </a:extLst>
        </xdr:cNvPr>
        <xdr:cNvCxnSpPr>
          <a:stCxn id="22" idx="3"/>
          <a:endCxn id="23" idx="1"/>
        </xdr:cNvCxnSpPr>
      </xdr:nvCxnSpPr>
      <xdr:spPr>
        <a:xfrm flipV="1">
          <a:off x="6736080" y="3871595"/>
          <a:ext cx="403225" cy="43751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12</xdr:col>
      <xdr:colOff>151765</xdr:colOff>
      <xdr:row>14</xdr:row>
      <xdr:rowOff>109220</xdr:rowOff>
    </xdr:from>
    <xdr:to>
      <xdr:col>12</xdr:col>
      <xdr:colOff>527050</xdr:colOff>
      <xdr:row>19</xdr:row>
      <xdr:rowOff>53975</xdr:rowOff>
    </xdr:to>
    <xdr:cxnSp macro="">
      <xdr:nvCxnSpPr>
        <xdr:cNvPr id="42" name="BP_Connector_49">
          <a:extLst>
            <a:ext uri="{FF2B5EF4-FFF2-40B4-BE49-F238E27FC236}">
              <a16:creationId xmlns:a16="http://schemas.microsoft.com/office/drawing/2014/main" id="{07F909C0-C8B0-4815-A05D-7AE9C0AE43E7}"/>
            </a:ext>
          </a:extLst>
        </xdr:cNvPr>
        <xdr:cNvCxnSpPr>
          <a:stCxn id="23" idx="0"/>
          <a:endCxn id="24" idx="1"/>
        </xdr:cNvCxnSpPr>
      </xdr:nvCxnSpPr>
      <xdr:spPr>
        <a:xfrm flipV="1">
          <a:off x="7832725" y="2745740"/>
          <a:ext cx="375285" cy="859155"/>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351155</xdr:colOff>
      <xdr:row>13</xdr:row>
      <xdr:rowOff>83820</xdr:rowOff>
    </xdr:from>
    <xdr:to>
      <xdr:col>12</xdr:col>
      <xdr:colOff>527050</xdr:colOff>
      <xdr:row>14</xdr:row>
      <xdr:rowOff>109220</xdr:rowOff>
    </xdr:to>
    <xdr:cxnSp macro="">
      <xdr:nvCxnSpPr>
        <xdr:cNvPr id="43" name="BP_Connector_50">
          <a:extLst>
            <a:ext uri="{FF2B5EF4-FFF2-40B4-BE49-F238E27FC236}">
              <a16:creationId xmlns:a16="http://schemas.microsoft.com/office/drawing/2014/main" id="{37EF69B7-E379-4499-ABDB-D3EF1ADCF037}"/>
            </a:ext>
          </a:extLst>
        </xdr:cNvPr>
        <xdr:cNvCxnSpPr>
          <a:stCxn id="20" idx="3"/>
          <a:endCxn id="24" idx="1"/>
        </xdr:cNvCxnSpPr>
      </xdr:nvCxnSpPr>
      <xdr:spPr>
        <a:xfrm>
          <a:off x="6751955" y="2537460"/>
          <a:ext cx="1456055" cy="20828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325755</xdr:colOff>
      <xdr:row>9</xdr:row>
      <xdr:rowOff>109220</xdr:rowOff>
    </xdr:from>
    <xdr:to>
      <xdr:col>12</xdr:col>
      <xdr:colOff>527050</xdr:colOff>
      <xdr:row>14</xdr:row>
      <xdr:rowOff>109220</xdr:rowOff>
    </xdr:to>
    <xdr:cxnSp macro="">
      <xdr:nvCxnSpPr>
        <xdr:cNvPr id="44" name="BP_Connector_51">
          <a:extLst>
            <a:ext uri="{FF2B5EF4-FFF2-40B4-BE49-F238E27FC236}">
              <a16:creationId xmlns:a16="http://schemas.microsoft.com/office/drawing/2014/main" id="{75FD9419-D261-4660-BD66-1248C2B13CA6}"/>
            </a:ext>
          </a:extLst>
        </xdr:cNvPr>
        <xdr:cNvCxnSpPr>
          <a:stCxn id="29" idx="3"/>
          <a:endCxn id="24" idx="1"/>
        </xdr:cNvCxnSpPr>
      </xdr:nvCxnSpPr>
      <xdr:spPr>
        <a:xfrm>
          <a:off x="6726555" y="1831340"/>
          <a:ext cx="1481455" cy="91440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10</xdr:col>
      <xdr:colOff>325755</xdr:colOff>
      <xdr:row>5</xdr:row>
      <xdr:rowOff>134620</xdr:rowOff>
    </xdr:from>
    <xdr:to>
      <xdr:col>12</xdr:col>
      <xdr:colOff>527050</xdr:colOff>
      <xdr:row>14</xdr:row>
      <xdr:rowOff>109220</xdr:rowOff>
    </xdr:to>
    <xdr:cxnSp macro="">
      <xdr:nvCxnSpPr>
        <xdr:cNvPr id="45" name="BP_Connector_52">
          <a:extLst>
            <a:ext uri="{FF2B5EF4-FFF2-40B4-BE49-F238E27FC236}">
              <a16:creationId xmlns:a16="http://schemas.microsoft.com/office/drawing/2014/main" id="{18C8BF95-DC34-4021-9172-6E0CB3333FB1}"/>
            </a:ext>
          </a:extLst>
        </xdr:cNvPr>
        <xdr:cNvCxnSpPr>
          <a:stCxn id="21" idx="3"/>
          <a:endCxn id="24" idx="1"/>
        </xdr:cNvCxnSpPr>
      </xdr:nvCxnSpPr>
      <xdr:spPr>
        <a:xfrm>
          <a:off x="6726555" y="1125220"/>
          <a:ext cx="1481455" cy="162052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3</xdr:col>
      <xdr:colOff>266699</xdr:colOff>
      <xdr:row>15</xdr:row>
      <xdr:rowOff>77470</xdr:rowOff>
    </xdr:from>
    <xdr:to>
      <xdr:col>3</xdr:col>
      <xdr:colOff>419099</xdr:colOff>
      <xdr:row>16</xdr:row>
      <xdr:rowOff>45720</xdr:rowOff>
    </xdr:to>
    <xdr:sp macro="" textlink="">
      <xdr:nvSpPr>
        <xdr:cNvPr id="46" name="BP_TextInfo_5" hidden="1">
          <a:extLst>
            <a:ext uri="{FF2B5EF4-FFF2-40B4-BE49-F238E27FC236}">
              <a16:creationId xmlns:a16="http://schemas.microsoft.com/office/drawing/2014/main" id="{F5BADDED-80B7-47E9-93C0-39D4AAAB3ABA}"/>
            </a:ext>
          </a:extLst>
        </xdr:cNvPr>
        <xdr:cNvSpPr/>
      </xdr:nvSpPr>
      <xdr:spPr>
        <a:xfrm>
          <a:off x="2186939" y="289687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122555</xdr:colOff>
      <xdr:row>7</xdr:row>
      <xdr:rowOff>72390</xdr:rowOff>
    </xdr:from>
    <xdr:to>
      <xdr:col>5</xdr:col>
      <xdr:colOff>274955</xdr:colOff>
      <xdr:row>8</xdr:row>
      <xdr:rowOff>40640</xdr:rowOff>
    </xdr:to>
    <xdr:sp macro="" textlink="">
      <xdr:nvSpPr>
        <xdr:cNvPr id="47" name="BP_TextInfo_1" hidden="1">
          <a:extLst>
            <a:ext uri="{FF2B5EF4-FFF2-40B4-BE49-F238E27FC236}">
              <a16:creationId xmlns:a16="http://schemas.microsoft.com/office/drawing/2014/main" id="{2C05A91E-C24F-44FE-B9B2-65AA580DCDFC}"/>
            </a:ext>
          </a:extLst>
        </xdr:cNvPr>
        <xdr:cNvSpPr/>
      </xdr:nvSpPr>
      <xdr:spPr>
        <a:xfrm>
          <a:off x="3322955" y="14287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122555</xdr:colOff>
      <xdr:row>5</xdr:row>
      <xdr:rowOff>134620</xdr:rowOff>
    </xdr:from>
    <xdr:to>
      <xdr:col>8</xdr:col>
      <xdr:colOff>219075</xdr:colOff>
      <xdr:row>5</xdr:row>
      <xdr:rowOff>147320</xdr:rowOff>
    </xdr:to>
    <xdr:cxnSp macro="">
      <xdr:nvCxnSpPr>
        <xdr:cNvPr id="48" name="BP_Connector_59">
          <a:extLst>
            <a:ext uri="{FF2B5EF4-FFF2-40B4-BE49-F238E27FC236}">
              <a16:creationId xmlns:a16="http://schemas.microsoft.com/office/drawing/2014/main" id="{8F545137-25C4-4FE7-BD40-F70AFC6A8C2A}"/>
            </a:ext>
          </a:extLst>
        </xdr:cNvPr>
        <xdr:cNvCxnSpPr>
          <a:stCxn id="15" idx="3"/>
          <a:endCxn id="21" idx="1"/>
        </xdr:cNvCxnSpPr>
      </xdr:nvCxnSpPr>
      <xdr:spPr>
        <a:xfrm flipV="1">
          <a:off x="3322955" y="1125220"/>
          <a:ext cx="2016760" cy="12700"/>
        </a:xfrm>
        <a:prstGeom prst="straightConnector1">
          <a:avLst/>
        </a:prstGeom>
        <a:ln>
          <a:tailEnd type="triangle"/>
        </a:ln>
      </xdr:spPr>
      <xdr:style>
        <a:lnRef idx="1">
          <a:schemeClr val="accent1"/>
        </a:lnRef>
        <a:fillRef idx="2">
          <a:schemeClr val="accent1"/>
        </a:fillRef>
        <a:effectRef idx="1">
          <a:schemeClr val="accent1"/>
        </a:effectRef>
        <a:fontRef idx="minor">
          <a:schemeClr val="dk1"/>
        </a:fontRef>
      </xdr:style>
    </xdr:cxnSp>
    <xdr:clientData/>
  </xdr:twoCellAnchor>
  <xdr:twoCellAnchor editAs="absolute">
    <xdr:from>
      <xdr:col>5</xdr:col>
      <xdr:colOff>125730</xdr:colOff>
      <xdr:row>22</xdr:row>
      <xdr:rowOff>8890</xdr:rowOff>
    </xdr:from>
    <xdr:to>
      <xdr:col>5</xdr:col>
      <xdr:colOff>278130</xdr:colOff>
      <xdr:row>22</xdr:row>
      <xdr:rowOff>167640</xdr:rowOff>
    </xdr:to>
    <xdr:sp macro="" textlink="">
      <xdr:nvSpPr>
        <xdr:cNvPr id="49" name="BP_TextInfo_22" hidden="1">
          <a:extLst>
            <a:ext uri="{FF2B5EF4-FFF2-40B4-BE49-F238E27FC236}">
              <a16:creationId xmlns:a16="http://schemas.microsoft.com/office/drawing/2014/main" id="{BDE2E50E-D085-4A51-A8C2-8486B1D51764}"/>
            </a:ext>
          </a:extLst>
        </xdr:cNvPr>
        <xdr:cNvSpPr/>
      </xdr:nvSpPr>
      <xdr:spPr>
        <a:xfrm>
          <a:off x="3326130" y="4108450"/>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7</xdr:col>
      <xdr:colOff>373380</xdr:colOff>
      <xdr:row>15</xdr:row>
      <xdr:rowOff>8890</xdr:rowOff>
    </xdr:from>
    <xdr:to>
      <xdr:col>7</xdr:col>
      <xdr:colOff>525780</xdr:colOff>
      <xdr:row>15</xdr:row>
      <xdr:rowOff>167640</xdr:rowOff>
    </xdr:to>
    <xdr:sp macro="" textlink="">
      <xdr:nvSpPr>
        <xdr:cNvPr id="50" name="BP_TextInfo_6" hidden="1">
          <a:extLst>
            <a:ext uri="{FF2B5EF4-FFF2-40B4-BE49-F238E27FC236}">
              <a16:creationId xmlns:a16="http://schemas.microsoft.com/office/drawing/2014/main" id="{C8617864-80FD-4802-8E85-E8C5B9D14FFF}"/>
            </a:ext>
          </a:extLst>
        </xdr:cNvPr>
        <xdr:cNvSpPr/>
      </xdr:nvSpPr>
      <xdr:spPr>
        <a:xfrm>
          <a:off x="4853940" y="2828290"/>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351155</xdr:colOff>
      <xdr:row>15</xdr:row>
      <xdr:rowOff>8890</xdr:rowOff>
    </xdr:from>
    <xdr:to>
      <xdr:col>10</xdr:col>
      <xdr:colOff>503555</xdr:colOff>
      <xdr:row>15</xdr:row>
      <xdr:rowOff>167640</xdr:rowOff>
    </xdr:to>
    <xdr:sp macro="" textlink="">
      <xdr:nvSpPr>
        <xdr:cNvPr id="51" name="BP_TextInfo_7" hidden="1">
          <a:extLst>
            <a:ext uri="{FF2B5EF4-FFF2-40B4-BE49-F238E27FC236}">
              <a16:creationId xmlns:a16="http://schemas.microsoft.com/office/drawing/2014/main" id="{F1696D4C-71D6-491D-9DB5-B51D012FCA29}"/>
            </a:ext>
          </a:extLst>
        </xdr:cNvPr>
        <xdr:cNvSpPr/>
      </xdr:nvSpPr>
      <xdr:spPr>
        <a:xfrm>
          <a:off x="6751955" y="2828290"/>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325755</xdr:colOff>
      <xdr:row>7</xdr:row>
      <xdr:rowOff>59690</xdr:rowOff>
    </xdr:from>
    <xdr:to>
      <xdr:col>10</xdr:col>
      <xdr:colOff>478155</xdr:colOff>
      <xdr:row>8</xdr:row>
      <xdr:rowOff>27940</xdr:rowOff>
    </xdr:to>
    <xdr:sp macro="" textlink="">
      <xdr:nvSpPr>
        <xdr:cNvPr id="52" name="BP_TextInfo_8" hidden="1">
          <a:extLst>
            <a:ext uri="{FF2B5EF4-FFF2-40B4-BE49-F238E27FC236}">
              <a16:creationId xmlns:a16="http://schemas.microsoft.com/office/drawing/2014/main" id="{BDC3D404-0543-4F2F-98FC-906FFE609428}"/>
            </a:ext>
          </a:extLst>
        </xdr:cNvPr>
        <xdr:cNvSpPr/>
      </xdr:nvSpPr>
      <xdr:spPr>
        <a:xfrm>
          <a:off x="6726555" y="141605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320040</xdr:colOff>
      <xdr:row>20</xdr:row>
      <xdr:rowOff>130810</xdr:rowOff>
    </xdr:from>
    <xdr:to>
      <xdr:col>10</xdr:col>
      <xdr:colOff>472440</xdr:colOff>
      <xdr:row>21</xdr:row>
      <xdr:rowOff>99060</xdr:rowOff>
    </xdr:to>
    <xdr:sp macro="" textlink="">
      <xdr:nvSpPr>
        <xdr:cNvPr id="53" name="BP_TextInfo_13" hidden="1">
          <a:extLst>
            <a:ext uri="{FF2B5EF4-FFF2-40B4-BE49-F238E27FC236}">
              <a16:creationId xmlns:a16="http://schemas.microsoft.com/office/drawing/2014/main" id="{80E2BDE3-D533-463B-BF93-994605787179}"/>
            </a:ext>
          </a:extLst>
        </xdr:cNvPr>
        <xdr:cNvSpPr/>
      </xdr:nvSpPr>
      <xdr:spPr>
        <a:xfrm>
          <a:off x="6720840" y="386461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325755</xdr:colOff>
      <xdr:row>11</xdr:row>
      <xdr:rowOff>34290</xdr:rowOff>
    </xdr:from>
    <xdr:to>
      <xdr:col>10</xdr:col>
      <xdr:colOff>478155</xdr:colOff>
      <xdr:row>12</xdr:row>
      <xdr:rowOff>2540</xdr:rowOff>
    </xdr:to>
    <xdr:sp macro="" textlink="">
      <xdr:nvSpPr>
        <xdr:cNvPr id="54" name="BP_TextInfo_21" hidden="1">
          <a:extLst>
            <a:ext uri="{FF2B5EF4-FFF2-40B4-BE49-F238E27FC236}">
              <a16:creationId xmlns:a16="http://schemas.microsoft.com/office/drawing/2014/main" id="{7D3A7554-B688-45EB-BFD1-3A9604FA744C}"/>
            </a:ext>
          </a:extLst>
        </xdr:cNvPr>
        <xdr:cNvSpPr/>
      </xdr:nvSpPr>
      <xdr:spPr>
        <a:xfrm>
          <a:off x="6726555" y="212217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335280</xdr:colOff>
      <xdr:row>24</xdr:row>
      <xdr:rowOff>142240</xdr:rowOff>
    </xdr:from>
    <xdr:to>
      <xdr:col>10</xdr:col>
      <xdr:colOff>487680</xdr:colOff>
      <xdr:row>25</xdr:row>
      <xdr:rowOff>110490</xdr:rowOff>
    </xdr:to>
    <xdr:sp macro="" textlink="">
      <xdr:nvSpPr>
        <xdr:cNvPr id="55" name="BP_TextInfo_9" hidden="1">
          <a:extLst>
            <a:ext uri="{FF2B5EF4-FFF2-40B4-BE49-F238E27FC236}">
              <a16:creationId xmlns:a16="http://schemas.microsoft.com/office/drawing/2014/main" id="{074D37BD-7FDA-48DF-9397-8981D4C74A35}"/>
            </a:ext>
          </a:extLst>
        </xdr:cNvPr>
        <xdr:cNvSpPr/>
      </xdr:nvSpPr>
      <xdr:spPr>
        <a:xfrm>
          <a:off x="6736080" y="4607560"/>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13</xdr:col>
      <xdr:colOff>205105</xdr:colOff>
      <xdr:row>22</xdr:row>
      <xdr:rowOff>62865</xdr:rowOff>
    </xdr:from>
    <xdr:to>
      <xdr:col>13</xdr:col>
      <xdr:colOff>357505</xdr:colOff>
      <xdr:row>23</xdr:row>
      <xdr:rowOff>31115</xdr:rowOff>
    </xdr:to>
    <xdr:sp macro="" textlink="">
      <xdr:nvSpPr>
        <xdr:cNvPr id="56" name="BP_TextInfo_10" hidden="1">
          <a:extLst>
            <a:ext uri="{FF2B5EF4-FFF2-40B4-BE49-F238E27FC236}">
              <a16:creationId xmlns:a16="http://schemas.microsoft.com/office/drawing/2014/main" id="{92C4D200-835F-4BEE-AB8E-E3A11B4B7091}"/>
            </a:ext>
          </a:extLst>
        </xdr:cNvPr>
        <xdr:cNvSpPr/>
      </xdr:nvSpPr>
      <xdr:spPr>
        <a:xfrm>
          <a:off x="8526145" y="4162425"/>
          <a:ext cx="152400" cy="15113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5</xdr:col>
      <xdr:colOff>128905</xdr:colOff>
      <xdr:row>26</xdr:row>
      <xdr:rowOff>23114</xdr:rowOff>
    </xdr:from>
    <xdr:to>
      <xdr:col>5</xdr:col>
      <xdr:colOff>281305</xdr:colOff>
      <xdr:row>26</xdr:row>
      <xdr:rowOff>181864</xdr:rowOff>
    </xdr:to>
    <xdr:sp macro="" textlink="">
      <xdr:nvSpPr>
        <xdr:cNvPr id="57" name="BP_TextInfo_3" hidden="1">
          <a:extLst>
            <a:ext uri="{FF2B5EF4-FFF2-40B4-BE49-F238E27FC236}">
              <a16:creationId xmlns:a16="http://schemas.microsoft.com/office/drawing/2014/main" id="{1817FADE-6456-442E-B9B7-FAFD4B0846FF}"/>
            </a:ext>
          </a:extLst>
        </xdr:cNvPr>
        <xdr:cNvSpPr/>
      </xdr:nvSpPr>
      <xdr:spPr>
        <a:xfrm>
          <a:off x="3329305" y="4854194"/>
          <a:ext cx="152400" cy="158750"/>
        </a:xfrm>
        <a:prstGeom prst="wedgeRoundRectCallout">
          <a:avLst>
            <a:gd name="adj1" fmla="val -65111"/>
            <a:gd name="adj2" fmla="val -81142"/>
            <a:gd name="adj3" fmla="val 16667"/>
          </a:avLst>
        </a:prstGeom>
        <a:solidFill>
          <a:schemeClr val="accent6">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392049</xdr:colOff>
      <xdr:row>9</xdr:row>
      <xdr:rowOff>41910</xdr:rowOff>
    </xdr:from>
    <xdr:to>
      <xdr:col>10</xdr:col>
      <xdr:colOff>519049</xdr:colOff>
      <xdr:row>9</xdr:row>
      <xdr:rowOff>168910</xdr:rowOff>
    </xdr:to>
    <xdr:sp macro="" textlink="">
      <xdr:nvSpPr>
        <xdr:cNvPr id="59" name="BP_Collapse_" hidden="1">
          <a:extLst>
            <a:ext uri="{FF2B5EF4-FFF2-40B4-BE49-F238E27FC236}">
              <a16:creationId xmlns:a16="http://schemas.microsoft.com/office/drawing/2014/main" id="{8C7C409F-4992-484E-AEF1-982705B0E6EC}"/>
            </a:ext>
          </a:extLst>
        </xdr:cNvPr>
        <xdr:cNvSpPr/>
      </xdr:nvSpPr>
      <xdr:spPr>
        <a:xfrm>
          <a:off x="6792849" y="1764030"/>
          <a:ext cx="127000" cy="127000"/>
        </a:xfrm>
        <a:prstGeom prst="flowChartSummingJunctio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16</xdr:col>
      <xdr:colOff>0</xdr:colOff>
      <xdr:row>12</xdr:row>
      <xdr:rowOff>0</xdr:rowOff>
    </xdr:from>
    <xdr:to>
      <xdr:col>17</xdr:col>
      <xdr:colOff>431223</xdr:colOff>
      <xdr:row>16</xdr:row>
      <xdr:rowOff>175780</xdr:rowOff>
    </xdr:to>
    <xdr:sp macro="" textlink="">
      <xdr:nvSpPr>
        <xdr:cNvPr id="60" name="Picture_Master" hidden="1">
          <a:extLst>
            <a:ext uri="{FF2B5EF4-FFF2-40B4-BE49-F238E27FC236}">
              <a16:creationId xmlns:a16="http://schemas.microsoft.com/office/drawing/2014/main" id="{73C1DAC9-2DDA-457F-B4E4-2C15C80FBFBE}"/>
            </a:ext>
          </a:extLst>
        </xdr:cNvPr>
        <xdr:cNvSpPr/>
      </xdr:nvSpPr>
      <xdr:spPr>
        <a:xfrm>
          <a:off x="10241280" y="2270760"/>
          <a:ext cx="1071303" cy="907300"/>
        </a:xfrm>
        <a:prstGeom prst="rect">
          <a:avLst/>
        </a:prstGeom>
        <a:blipFill>
          <a:blip xmlns:r="http://schemas.openxmlformats.org/officeDocument/2006/relationships" r:embed="rId3"/>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15</xdr:col>
      <xdr:colOff>1</xdr:colOff>
      <xdr:row>5</xdr:row>
      <xdr:rowOff>0</xdr:rowOff>
    </xdr:from>
    <xdr:to>
      <xdr:col>15</xdr:col>
      <xdr:colOff>217200</xdr:colOff>
      <xdr:row>6</xdr:row>
      <xdr:rowOff>31750</xdr:rowOff>
    </xdr:to>
    <xdr:pic>
      <xdr:nvPicPr>
        <xdr:cNvPr id="61" name="BP_Expand_" hidden="1">
          <a:extLst>
            <a:ext uri="{FF2B5EF4-FFF2-40B4-BE49-F238E27FC236}">
              <a16:creationId xmlns:a16="http://schemas.microsoft.com/office/drawing/2014/main" id="{8AA3F6D9-B0A9-40B2-ACE0-5616CABF301D}"/>
            </a:ext>
          </a:extLst>
        </xdr:cNvPr>
        <xdr:cNvPicPr>
          <a:picLocks noChangeAspect="1"/>
        </xdr:cNvPicPr>
      </xdr:nvPicPr>
      <xdr:blipFill>
        <a:blip xmlns:r="http://schemas.openxmlformats.org/officeDocument/2006/relationships" r:embed="rId4"/>
        <a:stretch>
          <a:fillRect/>
        </a:stretch>
      </xdr:blipFill>
      <xdr:spPr>
        <a:xfrm>
          <a:off x="9601201" y="990600"/>
          <a:ext cx="217199" cy="214630"/>
        </a:xfrm>
        <a:prstGeom prst="rect">
          <a:avLst/>
        </a:prstGeom>
      </xdr:spPr>
    </xdr:pic>
    <xdr:clientData/>
  </xdr:twoCellAnchor>
  <xdr:twoCellAnchor editAs="absolute">
    <xdr:from>
      <xdr:col>5</xdr:col>
      <xdr:colOff>128905</xdr:colOff>
      <xdr:row>25</xdr:row>
      <xdr:rowOff>180340</xdr:rowOff>
    </xdr:from>
    <xdr:to>
      <xdr:col>7</xdr:col>
      <xdr:colOff>257175</xdr:colOff>
      <xdr:row>28</xdr:row>
      <xdr:rowOff>133350</xdr:rowOff>
    </xdr:to>
    <xdr:sp macro="" textlink="">
      <xdr:nvSpPr>
        <xdr:cNvPr id="62" name="BP_Textbox_3" hidden="1">
          <a:extLst>
            <a:ext uri="{FF2B5EF4-FFF2-40B4-BE49-F238E27FC236}">
              <a16:creationId xmlns:a16="http://schemas.microsoft.com/office/drawing/2014/main" id="{A28338F5-3D16-4B3E-BCDE-05A02F5BA5D0}"/>
            </a:ext>
          </a:extLst>
        </xdr:cNvPr>
        <xdr:cNvSpPr txBox="1"/>
      </xdr:nvSpPr>
      <xdr:spPr>
        <a:xfrm>
          <a:off x="3329305" y="4828540"/>
          <a:ext cx="1408430" cy="50165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model in each machine center</a:t>
          </a:r>
        </a:p>
      </xdr:txBody>
    </xdr:sp>
    <xdr:clientData/>
  </xdr:twoCellAnchor>
  <xdr:twoCellAnchor editAs="absolute">
    <xdr:from>
      <xdr:col>5</xdr:col>
      <xdr:colOff>125730</xdr:colOff>
      <xdr:row>21</xdr:row>
      <xdr:rowOff>167640</xdr:rowOff>
    </xdr:from>
    <xdr:to>
      <xdr:col>7</xdr:col>
      <xdr:colOff>69850</xdr:colOff>
      <xdr:row>23</xdr:row>
      <xdr:rowOff>127000</xdr:rowOff>
    </xdr:to>
    <xdr:sp macro="" textlink="">
      <xdr:nvSpPr>
        <xdr:cNvPr id="63" name="BP_Textbox_22" hidden="1">
          <a:extLst>
            <a:ext uri="{FF2B5EF4-FFF2-40B4-BE49-F238E27FC236}">
              <a16:creationId xmlns:a16="http://schemas.microsoft.com/office/drawing/2014/main" id="{29FDE199-02BE-48F9-9CAF-01AA6403A4D6}"/>
            </a:ext>
          </a:extLst>
        </xdr:cNvPr>
        <xdr:cNvSpPr txBox="1"/>
      </xdr:nvSpPr>
      <xdr:spPr>
        <a:xfrm>
          <a:off x="3326130" y="4084320"/>
          <a:ext cx="1224280" cy="32512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model</a:t>
          </a:r>
        </a:p>
      </xdr:txBody>
    </xdr:sp>
    <xdr:clientData/>
  </xdr:twoCellAnchor>
  <xdr:twoCellAnchor editAs="absolute">
    <xdr:from>
      <xdr:col>3</xdr:col>
      <xdr:colOff>266699</xdr:colOff>
      <xdr:row>15</xdr:row>
      <xdr:rowOff>45720</xdr:rowOff>
    </xdr:from>
    <xdr:to>
      <xdr:col>5</xdr:col>
      <xdr:colOff>117474</xdr:colOff>
      <xdr:row>17</xdr:row>
      <xdr:rowOff>125095</xdr:rowOff>
    </xdr:to>
    <xdr:sp macro="" textlink="">
      <xdr:nvSpPr>
        <xdr:cNvPr id="64" name="BP_Textbox_5" hidden="1">
          <a:extLst>
            <a:ext uri="{FF2B5EF4-FFF2-40B4-BE49-F238E27FC236}">
              <a16:creationId xmlns:a16="http://schemas.microsoft.com/office/drawing/2014/main" id="{449995CA-8741-4514-9AEC-1DB8652E7D4E}"/>
            </a:ext>
          </a:extLst>
        </xdr:cNvPr>
        <xdr:cNvSpPr txBox="1"/>
      </xdr:nvSpPr>
      <xdr:spPr>
        <a:xfrm>
          <a:off x="2186939" y="2865120"/>
          <a:ext cx="1130935" cy="44513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model in each week</a:t>
          </a:r>
        </a:p>
      </xdr:txBody>
    </xdr:sp>
    <xdr:clientData/>
  </xdr:twoCellAnchor>
  <xdr:twoCellAnchor editAs="absolute">
    <xdr:from>
      <xdr:col>7</xdr:col>
      <xdr:colOff>373380</xdr:colOff>
      <xdr:row>14</xdr:row>
      <xdr:rowOff>167640</xdr:rowOff>
    </xdr:from>
    <xdr:to>
      <xdr:col>9</xdr:col>
      <xdr:colOff>317500</xdr:colOff>
      <xdr:row>16</xdr:row>
      <xdr:rowOff>127000</xdr:rowOff>
    </xdr:to>
    <xdr:sp macro="" textlink="">
      <xdr:nvSpPr>
        <xdr:cNvPr id="65" name="BP_Textbox_6" hidden="1">
          <a:extLst>
            <a:ext uri="{FF2B5EF4-FFF2-40B4-BE49-F238E27FC236}">
              <a16:creationId xmlns:a16="http://schemas.microsoft.com/office/drawing/2014/main" id="{69F436B2-CA04-4407-9B5A-27381E959183}"/>
            </a:ext>
          </a:extLst>
        </xdr:cNvPr>
        <xdr:cNvSpPr txBox="1"/>
      </xdr:nvSpPr>
      <xdr:spPr>
        <a:xfrm>
          <a:off x="4853940" y="2804160"/>
          <a:ext cx="1224280" cy="32512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model</a:t>
          </a:r>
        </a:p>
      </xdr:txBody>
    </xdr:sp>
    <xdr:clientData/>
  </xdr:twoCellAnchor>
  <xdr:twoCellAnchor editAs="absolute">
    <xdr:from>
      <xdr:col>10</xdr:col>
      <xdr:colOff>320040</xdr:colOff>
      <xdr:row>20</xdr:row>
      <xdr:rowOff>99060</xdr:rowOff>
    </xdr:from>
    <xdr:to>
      <xdr:col>13</xdr:col>
      <xdr:colOff>181610</xdr:colOff>
      <xdr:row>22</xdr:row>
      <xdr:rowOff>33655</xdr:rowOff>
    </xdr:to>
    <xdr:sp macro="" textlink="">
      <xdr:nvSpPr>
        <xdr:cNvPr id="66" name="BP_Textbox_13" hidden="1">
          <a:extLst>
            <a:ext uri="{FF2B5EF4-FFF2-40B4-BE49-F238E27FC236}">
              <a16:creationId xmlns:a16="http://schemas.microsoft.com/office/drawing/2014/main" id="{D817819F-E18C-4588-A8C0-122309060876}"/>
            </a:ext>
          </a:extLst>
        </xdr:cNvPr>
        <xdr:cNvSpPr txBox="1"/>
      </xdr:nvSpPr>
      <xdr:spPr>
        <a:xfrm>
          <a:off x="6720840" y="3832860"/>
          <a:ext cx="1781810" cy="30035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machine center</a:t>
          </a:r>
        </a:p>
      </xdr:txBody>
    </xdr:sp>
    <xdr:clientData/>
  </xdr:twoCellAnchor>
  <xdr:twoCellAnchor editAs="absolute">
    <xdr:from>
      <xdr:col>10</xdr:col>
      <xdr:colOff>335280</xdr:colOff>
      <xdr:row>24</xdr:row>
      <xdr:rowOff>110490</xdr:rowOff>
    </xdr:from>
    <xdr:to>
      <xdr:col>12</xdr:col>
      <xdr:colOff>495300</xdr:colOff>
      <xdr:row>27</xdr:row>
      <xdr:rowOff>66675</xdr:rowOff>
    </xdr:to>
    <xdr:sp macro="" textlink="">
      <xdr:nvSpPr>
        <xdr:cNvPr id="67" name="BP_Textbox_9" hidden="1">
          <a:extLst>
            <a:ext uri="{FF2B5EF4-FFF2-40B4-BE49-F238E27FC236}">
              <a16:creationId xmlns:a16="http://schemas.microsoft.com/office/drawing/2014/main" id="{B639F341-4013-453B-BA34-2EB49CFCAC1D}"/>
            </a:ext>
          </a:extLst>
        </xdr:cNvPr>
        <xdr:cNvSpPr txBox="1"/>
      </xdr:nvSpPr>
      <xdr:spPr>
        <a:xfrm>
          <a:off x="6736080" y="4575810"/>
          <a:ext cx="1440180" cy="50482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week in each machine center</a:t>
          </a:r>
        </a:p>
      </xdr:txBody>
    </xdr:sp>
    <xdr:clientData/>
  </xdr:twoCellAnchor>
  <xdr:twoCellAnchor editAs="absolute">
    <xdr:from>
      <xdr:col>5</xdr:col>
      <xdr:colOff>122555</xdr:colOff>
      <xdr:row>7</xdr:row>
      <xdr:rowOff>40640</xdr:rowOff>
    </xdr:from>
    <xdr:to>
      <xdr:col>7</xdr:col>
      <xdr:colOff>66675</xdr:colOff>
      <xdr:row>9</xdr:row>
      <xdr:rowOff>0</xdr:rowOff>
    </xdr:to>
    <xdr:sp macro="" textlink="">
      <xdr:nvSpPr>
        <xdr:cNvPr id="68" name="BP_Textbox_1" hidden="1">
          <a:extLst>
            <a:ext uri="{FF2B5EF4-FFF2-40B4-BE49-F238E27FC236}">
              <a16:creationId xmlns:a16="http://schemas.microsoft.com/office/drawing/2014/main" id="{8DF2370E-F4D8-4D2C-B769-546AD31CDDD3}"/>
            </a:ext>
          </a:extLst>
        </xdr:cNvPr>
        <xdr:cNvSpPr txBox="1"/>
      </xdr:nvSpPr>
      <xdr:spPr>
        <a:xfrm>
          <a:off x="3322955" y="1397000"/>
          <a:ext cx="1224280" cy="32512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 each model</a:t>
          </a:r>
        </a:p>
      </xdr:txBody>
    </xdr:sp>
    <xdr:clientData/>
  </xdr:twoCellAnchor>
  <xdr:twoCellAnchor editAs="absolute">
    <xdr:from>
      <xdr:col>13</xdr:col>
      <xdr:colOff>205105</xdr:colOff>
      <xdr:row>22</xdr:row>
      <xdr:rowOff>31115</xdr:rowOff>
    </xdr:from>
    <xdr:to>
      <xdr:col>15</xdr:col>
      <xdr:colOff>365125</xdr:colOff>
      <xdr:row>24</xdr:row>
      <xdr:rowOff>177800</xdr:rowOff>
    </xdr:to>
    <xdr:sp macro="" textlink="">
      <xdr:nvSpPr>
        <xdr:cNvPr id="69" name="BP_Textbox_10" hidden="1">
          <a:extLst>
            <a:ext uri="{FF2B5EF4-FFF2-40B4-BE49-F238E27FC236}">
              <a16:creationId xmlns:a16="http://schemas.microsoft.com/office/drawing/2014/main" id="{B4CA47FF-F55E-4BD7-A320-D30D06B05568}"/>
            </a:ext>
          </a:extLst>
        </xdr:cNvPr>
        <xdr:cNvSpPr txBox="1"/>
      </xdr:nvSpPr>
      <xdr:spPr>
        <a:xfrm>
          <a:off x="8526145" y="4130675"/>
          <a:ext cx="1440180" cy="51244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week in each machine center</a:t>
          </a:r>
        </a:p>
      </xdr:txBody>
    </xdr:sp>
    <xdr:clientData/>
  </xdr:twoCellAnchor>
  <xdr:twoCellAnchor editAs="absolute">
    <xdr:from>
      <xdr:col>10</xdr:col>
      <xdr:colOff>351155</xdr:colOff>
      <xdr:row>14</xdr:row>
      <xdr:rowOff>167640</xdr:rowOff>
    </xdr:from>
    <xdr:to>
      <xdr:col>12</xdr:col>
      <xdr:colOff>295275</xdr:colOff>
      <xdr:row>16</xdr:row>
      <xdr:rowOff>127000</xdr:rowOff>
    </xdr:to>
    <xdr:sp macro="" textlink="">
      <xdr:nvSpPr>
        <xdr:cNvPr id="70" name="BP_Textbox_7" hidden="1">
          <a:extLst>
            <a:ext uri="{FF2B5EF4-FFF2-40B4-BE49-F238E27FC236}">
              <a16:creationId xmlns:a16="http://schemas.microsoft.com/office/drawing/2014/main" id="{FA216649-3A2C-4955-A384-EE64432B3247}"/>
            </a:ext>
          </a:extLst>
        </xdr:cNvPr>
        <xdr:cNvSpPr txBox="1"/>
      </xdr:nvSpPr>
      <xdr:spPr>
        <a:xfrm>
          <a:off x="6751955" y="2804160"/>
          <a:ext cx="1224280" cy="32512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model</a:t>
          </a:r>
        </a:p>
      </xdr:txBody>
    </xdr:sp>
    <xdr:clientData/>
  </xdr:twoCellAnchor>
  <xdr:twoCellAnchor editAs="absolute">
    <xdr:from>
      <xdr:col>10</xdr:col>
      <xdr:colOff>325755</xdr:colOff>
      <xdr:row>7</xdr:row>
      <xdr:rowOff>27940</xdr:rowOff>
    </xdr:from>
    <xdr:to>
      <xdr:col>12</xdr:col>
      <xdr:colOff>269875</xdr:colOff>
      <xdr:row>8</xdr:row>
      <xdr:rowOff>177800</xdr:rowOff>
    </xdr:to>
    <xdr:sp macro="" textlink="">
      <xdr:nvSpPr>
        <xdr:cNvPr id="71" name="BP_Textbox_8" hidden="1">
          <a:extLst>
            <a:ext uri="{FF2B5EF4-FFF2-40B4-BE49-F238E27FC236}">
              <a16:creationId xmlns:a16="http://schemas.microsoft.com/office/drawing/2014/main" id="{0971D1F1-A9C4-4C49-A48C-D189338ED928}"/>
            </a:ext>
          </a:extLst>
        </xdr:cNvPr>
        <xdr:cNvSpPr txBox="1"/>
      </xdr:nvSpPr>
      <xdr:spPr>
        <a:xfrm>
          <a:off x="6726555" y="1384300"/>
          <a:ext cx="1224280" cy="332740"/>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marL="0" indent="0"/>
          <a:r>
            <a:rPr lang="en-US" sz="1000">
              <a:solidFill>
                <a:schemeClr val="dk1"/>
              </a:solidFill>
              <a:latin typeface="+mn-lt"/>
              <a:ea typeface="+mn-ea"/>
              <a:cs typeface="+mn-cs"/>
            </a:rPr>
            <a:t>For each model</a:t>
          </a:r>
        </a:p>
      </xdr:txBody>
    </xdr:sp>
    <xdr:clientData/>
  </xdr:twoCellAnchor>
  <xdr:twoCellAnchor editAs="absolute">
    <xdr:from>
      <xdr:col>10</xdr:col>
      <xdr:colOff>347980</xdr:colOff>
      <xdr:row>5</xdr:row>
      <xdr:rowOff>23495</xdr:rowOff>
    </xdr:from>
    <xdr:to>
      <xdr:col>10</xdr:col>
      <xdr:colOff>570230</xdr:colOff>
      <xdr:row>6</xdr:row>
      <xdr:rowOff>55245</xdr:rowOff>
    </xdr:to>
    <xdr:pic>
      <xdr:nvPicPr>
        <xdr:cNvPr id="72" name="BP_Collapse_" hidden="1">
          <a:extLst>
            <a:ext uri="{FF2B5EF4-FFF2-40B4-BE49-F238E27FC236}">
              <a16:creationId xmlns:a16="http://schemas.microsoft.com/office/drawing/2014/main" id="{F79CA1AF-B46A-4A8A-B8A8-40FF8BA47D48}"/>
            </a:ext>
          </a:extLst>
        </xdr:cNvPr>
        <xdr:cNvPicPr>
          <a:picLocks noChangeAspect="1"/>
        </xdr:cNvPicPr>
      </xdr:nvPicPr>
      <xdr:blipFill>
        <a:blip xmlns:r="http://schemas.openxmlformats.org/officeDocument/2006/relationships" r:embed="rId5"/>
        <a:stretch>
          <a:fillRect/>
        </a:stretch>
      </xdr:blipFill>
      <xdr:spPr>
        <a:xfrm>
          <a:off x="6748780" y="1014095"/>
          <a:ext cx="222250" cy="214630"/>
        </a:xfrm>
        <a:prstGeom prst="rect">
          <a:avLst/>
        </a:prstGeom>
      </xdr:spPr>
    </xdr:pic>
    <xdr:clientData/>
  </xdr:twoCellAnchor>
  <xdr:twoCellAnchor editAs="absolute">
    <xdr:from>
      <xdr:col>10</xdr:col>
      <xdr:colOff>325755</xdr:colOff>
      <xdr:row>11</xdr:row>
      <xdr:rowOff>2540</xdr:rowOff>
    </xdr:from>
    <xdr:to>
      <xdr:col>12</xdr:col>
      <xdr:colOff>200025</xdr:colOff>
      <xdr:row>12</xdr:row>
      <xdr:rowOff>123825</xdr:rowOff>
    </xdr:to>
    <xdr:sp macro="" textlink="">
      <xdr:nvSpPr>
        <xdr:cNvPr id="73" name="BP_Textbox_21" hidden="1">
          <a:extLst>
            <a:ext uri="{FF2B5EF4-FFF2-40B4-BE49-F238E27FC236}">
              <a16:creationId xmlns:a16="http://schemas.microsoft.com/office/drawing/2014/main" id="{F95FB495-1F7A-4C5E-8566-C9DD369F6864}"/>
            </a:ext>
          </a:extLst>
        </xdr:cNvPr>
        <xdr:cNvSpPr txBox="1"/>
      </xdr:nvSpPr>
      <xdr:spPr>
        <a:xfrm>
          <a:off x="6726555" y="2090420"/>
          <a:ext cx="1154430" cy="304165"/>
        </a:xfrm>
        <a:prstGeom prst="wedgeRoundRectCallout">
          <a:avLst>
            <a:gd name="adj1" fmla="val -13596"/>
            <a:gd name="adj2" fmla="val -50403"/>
            <a:gd name="adj3" fmla="val 16667"/>
          </a:avLst>
        </a:prstGeom>
        <a:ln>
          <a:solidFill>
            <a:schemeClr val="accent6">
              <a:lumMod val="40000"/>
              <a:lumOff val="60000"/>
            </a:schemeClr>
          </a:solidFill>
        </a:ln>
        <a:effectLst>
          <a:outerShdw blurRad="50800" dist="38100" algn="l" rotWithShape="0">
            <a:prstClr val="black">
              <a:alpha val="40000"/>
            </a:prstClr>
          </a:outerShdw>
          <a:softEdge rad="12700"/>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000"/>
            <a:t>For</a:t>
          </a:r>
          <a:r>
            <a:rPr lang="en-US" sz="1000" baseline="0"/>
            <a:t> each week</a:t>
          </a:r>
          <a:endParaRPr lang="en-US"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579120</xdr:colOff>
      <xdr:row>1</xdr:row>
      <xdr:rowOff>53340</xdr:rowOff>
    </xdr:from>
    <xdr:to>
      <xdr:col>18</xdr:col>
      <xdr:colOff>59055</xdr:colOff>
      <xdr:row>14</xdr:row>
      <xdr:rowOff>102870</xdr:rowOff>
    </xdr:to>
    <xdr:sp macro="" textlink="">
      <xdr:nvSpPr>
        <xdr:cNvPr id="2" name="TextBox 1">
          <a:extLst>
            <a:ext uri="{FF2B5EF4-FFF2-40B4-BE49-F238E27FC236}">
              <a16:creationId xmlns:a16="http://schemas.microsoft.com/office/drawing/2014/main" id="{D12649AA-0761-4947-B522-658DF6CA7DFB}"/>
            </a:ext>
          </a:extLst>
        </xdr:cNvPr>
        <xdr:cNvSpPr txBox="1"/>
      </xdr:nvSpPr>
      <xdr:spPr>
        <a:xfrm>
          <a:off x="8271510" y="236220"/>
          <a:ext cx="4783455" cy="242697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is a typical</a:t>
          </a:r>
          <a:r>
            <a:rPr lang="en-US" sz="1100" baseline="0"/>
            <a:t> model with multiple objectives. Instead of using constraints as in previous chapters, we now set targets for the various objectives, and we penalize them for not meeting the targets. To compare "apples with oranges" in a single objective, we need to pick the unit penalty costs to the left. These aren't really "givens." They are chosen by management to penalize some objectives more than others. Of course, they can have a large effect on the optimal solution. For example, see the next sheet, where a change in the unit penalty costs result in a quite different optimal solution.</a:t>
          </a:r>
        </a:p>
        <a:p>
          <a:endParaRPr lang="en-US" sz="1100" baseline="0"/>
        </a:p>
        <a:p>
          <a:r>
            <a:rPr lang="en-US" sz="1100" baseline="0"/>
            <a:t>This model has only three functions (IF, COUNTIF, and ABS) that make it nonsmooth, but this is enough to require Evolutionary Solver.</a:t>
          </a:r>
          <a:endParaRPr lang="en-US" sz="1100"/>
        </a:p>
      </xdr:txBody>
    </xdr:sp>
    <xdr:clientData/>
  </xdr:twoCellAnchor>
  <xdr:oneCellAnchor>
    <xdr:from>
      <xdr:col>10</xdr:col>
      <xdr:colOff>194310</xdr:colOff>
      <xdr:row>16</xdr:row>
      <xdr:rowOff>163830</xdr:rowOff>
    </xdr:from>
    <xdr:ext cx="5763437" cy="1986826"/>
    <xdr:sp macro="" textlink="">
      <xdr:nvSpPr>
        <xdr:cNvPr id="3" name="TextBox 2">
          <a:extLst>
            <a:ext uri="{FF2B5EF4-FFF2-40B4-BE49-F238E27FC236}">
              <a16:creationId xmlns:a16="http://schemas.microsoft.com/office/drawing/2014/main" id="{D669662A-068D-474A-B34F-377A3CAB8AC3}"/>
            </a:ext>
          </a:extLst>
        </xdr:cNvPr>
        <xdr:cNvSpPr txBox="1"/>
      </xdr:nvSpPr>
      <xdr:spPr>
        <a:xfrm>
          <a:off x="7886700" y="3089910"/>
          <a:ext cx="5763437" cy="198682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baseline="0">
              <a:solidFill>
                <a:schemeClr val="tx1"/>
              </a:solidFill>
              <a:effectLst/>
              <a:latin typeface="+mn-lt"/>
              <a:ea typeface="+mn-ea"/>
              <a:cs typeface="+mn-cs"/>
            </a:rPr>
            <a:t>Objective 1: </a:t>
          </a:r>
          <a:r>
            <a:rPr lang="en-US" sz="1100" b="0" i="0">
              <a:solidFill>
                <a:schemeClr val="tx1"/>
              </a:solidFill>
              <a:effectLst/>
              <a:latin typeface="+mn-lt"/>
              <a:ea typeface="+mn-ea"/>
              <a:cs typeface="+mn-cs"/>
            </a:rPr>
            <a:t>Avoid costly model changeovers during each week as much as possible.</a:t>
          </a:r>
        </a:p>
        <a:p>
          <a:endParaRPr lang="en-US">
            <a:effectLst/>
          </a:endParaRPr>
        </a:p>
        <a:p>
          <a:r>
            <a:rPr lang="en-US" sz="1100" b="0" i="0" baseline="0">
              <a:solidFill>
                <a:schemeClr val="tx1"/>
              </a:solidFill>
              <a:effectLst/>
              <a:latin typeface="+mn-lt"/>
              <a:ea typeface="+mn-ea"/>
              <a:cs typeface="+mn-cs"/>
            </a:rPr>
            <a:t>Objective 2:  </a:t>
          </a:r>
          <a:r>
            <a:rPr lang="en-US" sz="1100" b="0" i="0">
              <a:solidFill>
                <a:schemeClr val="tx1"/>
              </a:solidFill>
              <a:effectLst/>
              <a:latin typeface="+mn-lt"/>
              <a:ea typeface="+mn-ea"/>
              <a:cs typeface="+mn-cs"/>
            </a:rPr>
            <a:t>Come as close as possible to producing the mowers demanded by customers during </a:t>
          </a:r>
          <a:endParaRPr lang="en-US">
            <a:effectLst/>
          </a:endParaRPr>
        </a:p>
        <a:p>
          <a:r>
            <a:rPr lang="en-US" sz="1100" b="0" i="0">
              <a:solidFill>
                <a:schemeClr val="tx1"/>
              </a:solidFill>
              <a:effectLst/>
              <a:latin typeface="+mn-lt"/>
              <a:ea typeface="+mn-ea"/>
              <a:cs typeface="+mn-cs"/>
            </a:rPr>
            <a:t>week 1 (assuming the “pickup” customers, those who drive to the plant to pick up </a:t>
          </a:r>
          <a:endParaRPr lang="en-US">
            <a:effectLst/>
          </a:endParaRPr>
        </a:p>
        <a:p>
          <a:r>
            <a:rPr lang="en-US" sz="1100" b="0" i="0">
              <a:solidFill>
                <a:schemeClr val="tx1"/>
              </a:solidFill>
              <a:effectLst/>
              <a:latin typeface="+mn-lt"/>
              <a:ea typeface="+mn-ea"/>
              <a:cs typeface="+mn-cs"/>
            </a:rPr>
            <a:t>their mowers, typically arrive during week 1).</a:t>
          </a:r>
        </a:p>
        <a:p>
          <a:endParaRPr lang="en-US">
            <a:effectLst/>
          </a:endParaRPr>
        </a:p>
        <a:p>
          <a:r>
            <a:rPr lang="en-US" sz="1100" b="0" i="0" baseline="0">
              <a:solidFill>
                <a:schemeClr val="tx1"/>
              </a:solidFill>
              <a:effectLst/>
              <a:latin typeface="+mn-lt"/>
              <a:ea typeface="+mn-ea"/>
              <a:cs typeface="+mn-cs"/>
            </a:rPr>
            <a:t>Objective 3:  </a:t>
          </a:r>
          <a:r>
            <a:rPr lang="en-US" sz="1100" b="0" i="0">
              <a:solidFill>
                <a:schemeClr val="tx1"/>
              </a:solidFill>
              <a:effectLst/>
              <a:latin typeface="+mn-lt"/>
              <a:ea typeface="+mn-ea"/>
              <a:cs typeface="+mn-cs"/>
            </a:rPr>
            <a:t>Keep weekly production hours as constant as possible across weeks at each of the </a:t>
          </a:r>
          <a:endParaRPr lang="en-US">
            <a:effectLst/>
          </a:endParaRPr>
        </a:p>
        <a:p>
          <a:r>
            <a:rPr lang="en-US" sz="1100" b="0" i="0">
              <a:solidFill>
                <a:schemeClr val="tx1"/>
              </a:solidFill>
              <a:effectLst/>
              <a:latin typeface="+mn-lt"/>
              <a:ea typeface="+mn-ea"/>
              <a:cs typeface="+mn-cs"/>
            </a:rPr>
            <a:t>three machining centers that the mowers go through.</a:t>
          </a:r>
        </a:p>
        <a:p>
          <a:endParaRPr lang="en-US">
            <a:effectLst/>
          </a:endParaRPr>
        </a:p>
        <a:p>
          <a:r>
            <a:rPr lang="en-US" sz="1100" b="0" i="0" baseline="0">
              <a:solidFill>
                <a:schemeClr val="tx1"/>
              </a:solidFill>
              <a:effectLst/>
              <a:latin typeface="+mn-lt"/>
              <a:ea typeface="+mn-ea"/>
              <a:cs typeface="+mn-cs"/>
            </a:rPr>
            <a:t>Objective 4:  </a:t>
          </a:r>
          <a:r>
            <a:rPr lang="en-US" sz="1100" b="0" i="0">
              <a:solidFill>
                <a:schemeClr val="tx1"/>
              </a:solidFill>
              <a:effectLst/>
              <a:latin typeface="+mn-lt"/>
              <a:ea typeface="+mn-ea"/>
              <a:cs typeface="+mn-cs"/>
            </a:rPr>
            <a:t>Come as close as possible to producing as many mowers of each model as its </a:t>
          </a:r>
          <a:endParaRPr lang="en-US">
            <a:effectLst/>
          </a:endParaRPr>
        </a:p>
        <a:p>
          <a:r>
            <a:rPr lang="en-US" sz="1100" b="0" i="0">
              <a:solidFill>
                <a:schemeClr val="tx1"/>
              </a:solidFill>
              <a:effectLst/>
              <a:latin typeface="+mn-lt"/>
              <a:ea typeface="+mn-ea"/>
              <a:cs typeface="+mn-cs"/>
            </a:rPr>
            <a:t>monthly forecasts require.</a:t>
          </a:r>
          <a:endParaRPr lang="en-US">
            <a:effectLst/>
          </a:endParaRP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2E9A-5ED4-4867-A0B3-A78A1A2EFCFC}">
  <dimension ref="A1"/>
  <sheetViews>
    <sheetView workbookViewId="0">
      <selection activeCell="R18" sqref="R18"/>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08DC-0BFF-4A98-84FC-CF2FF4419D94}">
  <dimension ref="G2"/>
  <sheetViews>
    <sheetView showGridLines="0" showRowColHeaders="0" zoomScaleNormal="100" workbookViewId="0">
      <selection activeCell="O3" sqref="O3"/>
    </sheetView>
  </sheetViews>
  <sheetFormatPr defaultRowHeight="15" x14ac:dyDescent="0.25"/>
  <sheetData>
    <row r="2" spans="7:7" ht="21" x14ac:dyDescent="0.35">
      <c r="G2" s="4" t="s">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46"/>
  <sheetViews>
    <sheetView tabSelected="1" topLeftCell="A16" workbookViewId="0">
      <selection activeCell="B46" sqref="B46"/>
    </sheetView>
  </sheetViews>
  <sheetFormatPr defaultRowHeight="15" x14ac:dyDescent="0.25"/>
  <cols>
    <col min="1" max="1" width="23.85546875" style="2" customWidth="1"/>
    <col min="2" max="256" width="9.140625" style="2"/>
    <col min="257" max="257" width="22.140625" style="2" customWidth="1"/>
    <col min="258" max="512" width="9.140625" style="2"/>
    <col min="513" max="513" width="22.140625" style="2" customWidth="1"/>
    <col min="514" max="768" width="9.140625" style="2"/>
    <col min="769" max="769" width="22.140625" style="2" customWidth="1"/>
    <col min="770" max="1024" width="9.140625" style="2"/>
    <col min="1025" max="1025" width="22.140625" style="2" customWidth="1"/>
    <col min="1026" max="1280" width="9.140625" style="2"/>
    <col min="1281" max="1281" width="22.140625" style="2" customWidth="1"/>
    <col min="1282" max="1536" width="9.140625" style="2"/>
    <col min="1537" max="1537" width="22.140625" style="2" customWidth="1"/>
    <col min="1538" max="1792" width="9.140625" style="2"/>
    <col min="1793" max="1793" width="22.140625" style="2" customWidth="1"/>
    <col min="1794" max="2048" width="9.140625" style="2"/>
    <col min="2049" max="2049" width="22.140625" style="2" customWidth="1"/>
    <col min="2050" max="2304" width="9.140625" style="2"/>
    <col min="2305" max="2305" width="22.140625" style="2" customWidth="1"/>
    <col min="2306" max="2560" width="9.140625" style="2"/>
    <col min="2561" max="2561" width="22.140625" style="2" customWidth="1"/>
    <col min="2562" max="2816" width="9.140625" style="2"/>
    <col min="2817" max="2817" width="22.140625" style="2" customWidth="1"/>
    <col min="2818" max="3072" width="9.140625" style="2"/>
    <col min="3073" max="3073" width="22.140625" style="2" customWidth="1"/>
    <col min="3074" max="3328" width="9.140625" style="2"/>
    <col min="3329" max="3329" width="22.140625" style="2" customWidth="1"/>
    <col min="3330" max="3584" width="9.140625" style="2"/>
    <col min="3585" max="3585" width="22.140625" style="2" customWidth="1"/>
    <col min="3586" max="3840" width="9.140625" style="2"/>
    <col min="3841" max="3841" width="22.140625" style="2" customWidth="1"/>
    <col min="3842" max="4096" width="9.140625" style="2"/>
    <col min="4097" max="4097" width="22.140625" style="2" customWidth="1"/>
    <col min="4098" max="4352" width="9.140625" style="2"/>
    <col min="4353" max="4353" width="22.140625" style="2" customWidth="1"/>
    <col min="4354" max="4608" width="9.140625" style="2"/>
    <col min="4609" max="4609" width="22.140625" style="2" customWidth="1"/>
    <col min="4610" max="4864" width="9.140625" style="2"/>
    <col min="4865" max="4865" width="22.140625" style="2" customWidth="1"/>
    <col min="4866" max="5120" width="9.140625" style="2"/>
    <col min="5121" max="5121" width="22.140625" style="2" customWidth="1"/>
    <col min="5122" max="5376" width="9.140625" style="2"/>
    <col min="5377" max="5377" width="22.140625" style="2" customWidth="1"/>
    <col min="5378" max="5632" width="9.140625" style="2"/>
    <col min="5633" max="5633" width="22.140625" style="2" customWidth="1"/>
    <col min="5634" max="5888" width="9.140625" style="2"/>
    <col min="5889" max="5889" width="22.140625" style="2" customWidth="1"/>
    <col min="5890" max="6144" width="9.140625" style="2"/>
    <col min="6145" max="6145" width="22.140625" style="2" customWidth="1"/>
    <col min="6146" max="6400" width="9.140625" style="2"/>
    <col min="6401" max="6401" width="22.140625" style="2" customWidth="1"/>
    <col min="6402" max="6656" width="9.140625" style="2"/>
    <col min="6657" max="6657" width="22.140625" style="2" customWidth="1"/>
    <col min="6658" max="6912" width="9.140625" style="2"/>
    <col min="6913" max="6913" width="22.140625" style="2" customWidth="1"/>
    <col min="6914" max="7168" width="9.140625" style="2"/>
    <col min="7169" max="7169" width="22.140625" style="2" customWidth="1"/>
    <col min="7170" max="7424" width="9.140625" style="2"/>
    <col min="7425" max="7425" width="22.140625" style="2" customWidth="1"/>
    <col min="7426" max="7680" width="9.140625" style="2"/>
    <col min="7681" max="7681" width="22.140625" style="2" customWidth="1"/>
    <col min="7682" max="7936" width="9.140625" style="2"/>
    <col min="7937" max="7937" width="22.140625" style="2" customWidth="1"/>
    <col min="7938" max="8192" width="9.140625" style="2"/>
    <col min="8193" max="8193" width="22.140625" style="2" customWidth="1"/>
    <col min="8194" max="8448" width="9.140625" style="2"/>
    <col min="8449" max="8449" width="22.140625" style="2" customWidth="1"/>
    <col min="8450" max="8704" width="9.140625" style="2"/>
    <col min="8705" max="8705" width="22.140625" style="2" customWidth="1"/>
    <col min="8706" max="8960" width="9.140625" style="2"/>
    <col min="8961" max="8961" width="22.140625" style="2" customWidth="1"/>
    <col min="8962" max="9216" width="9.140625" style="2"/>
    <col min="9217" max="9217" width="22.140625" style="2" customWidth="1"/>
    <col min="9218" max="9472" width="9.140625" style="2"/>
    <col min="9473" max="9473" width="22.140625" style="2" customWidth="1"/>
    <col min="9474" max="9728" width="9.140625" style="2"/>
    <col min="9729" max="9729" width="22.140625" style="2" customWidth="1"/>
    <col min="9730" max="9984" width="9.140625" style="2"/>
    <col min="9985" max="9985" width="22.140625" style="2" customWidth="1"/>
    <col min="9986" max="10240" width="9.140625" style="2"/>
    <col min="10241" max="10241" width="22.140625" style="2" customWidth="1"/>
    <col min="10242" max="10496" width="9.140625" style="2"/>
    <col min="10497" max="10497" width="22.140625" style="2" customWidth="1"/>
    <col min="10498" max="10752" width="9.140625" style="2"/>
    <col min="10753" max="10753" width="22.140625" style="2" customWidth="1"/>
    <col min="10754" max="11008" width="9.140625" style="2"/>
    <col min="11009" max="11009" width="22.140625" style="2" customWidth="1"/>
    <col min="11010" max="11264" width="9.140625" style="2"/>
    <col min="11265" max="11265" width="22.140625" style="2" customWidth="1"/>
    <col min="11266" max="11520" width="9.140625" style="2"/>
    <col min="11521" max="11521" width="22.140625" style="2" customWidth="1"/>
    <col min="11522" max="11776" width="9.140625" style="2"/>
    <col min="11777" max="11777" width="22.140625" style="2" customWidth="1"/>
    <col min="11778" max="12032" width="9.140625" style="2"/>
    <col min="12033" max="12033" width="22.140625" style="2" customWidth="1"/>
    <col min="12034" max="12288" width="9.140625" style="2"/>
    <col min="12289" max="12289" width="22.140625" style="2" customWidth="1"/>
    <col min="12290" max="12544" width="9.140625" style="2"/>
    <col min="12545" max="12545" width="22.140625" style="2" customWidth="1"/>
    <col min="12546" max="12800" width="9.140625" style="2"/>
    <col min="12801" max="12801" width="22.140625" style="2" customWidth="1"/>
    <col min="12802" max="13056" width="9.140625" style="2"/>
    <col min="13057" max="13057" width="22.140625" style="2" customWidth="1"/>
    <col min="13058" max="13312" width="9.140625" style="2"/>
    <col min="13313" max="13313" width="22.140625" style="2" customWidth="1"/>
    <col min="13314" max="13568" width="9.140625" style="2"/>
    <col min="13569" max="13569" width="22.140625" style="2" customWidth="1"/>
    <col min="13570" max="13824" width="9.140625" style="2"/>
    <col min="13825" max="13825" width="22.140625" style="2" customWidth="1"/>
    <col min="13826" max="14080" width="9.140625" style="2"/>
    <col min="14081" max="14081" width="22.140625" style="2" customWidth="1"/>
    <col min="14082" max="14336" width="9.140625" style="2"/>
    <col min="14337" max="14337" width="22.140625" style="2" customWidth="1"/>
    <col min="14338" max="14592" width="9.140625" style="2"/>
    <col min="14593" max="14593" width="22.140625" style="2" customWidth="1"/>
    <col min="14594" max="14848" width="9.140625" style="2"/>
    <col min="14849" max="14849" width="22.140625" style="2" customWidth="1"/>
    <col min="14850" max="15104" width="9.140625" style="2"/>
    <col min="15105" max="15105" width="22.140625" style="2" customWidth="1"/>
    <col min="15106" max="15360" width="9.140625" style="2"/>
    <col min="15361" max="15361" width="22.140625" style="2" customWidth="1"/>
    <col min="15362" max="15616" width="9.140625" style="2"/>
    <col min="15617" max="15617" width="22.140625" style="2" customWidth="1"/>
    <col min="15618" max="15872" width="9.140625" style="2"/>
    <col min="15873" max="15873" width="22.140625" style="2" customWidth="1"/>
    <col min="15874" max="16128" width="9.140625" style="2"/>
    <col min="16129" max="16129" width="22.140625" style="2" customWidth="1"/>
    <col min="16130" max="16384" width="9.140625" style="2"/>
  </cols>
  <sheetData>
    <row r="1" spans="1:10" x14ac:dyDescent="0.25">
      <c r="A1" s="1" t="s">
        <v>0</v>
      </c>
    </row>
    <row r="3" spans="1:10" x14ac:dyDescent="0.25">
      <c r="A3" s="1" t="s">
        <v>1</v>
      </c>
    </row>
    <row r="4" spans="1:10" x14ac:dyDescent="0.25">
      <c r="B4" s="3" t="s">
        <v>2</v>
      </c>
      <c r="C4" s="3" t="s">
        <v>3</v>
      </c>
      <c r="D4" s="3" t="s">
        <v>4</v>
      </c>
      <c r="E4" s="3" t="s">
        <v>5</v>
      </c>
      <c r="F4" s="3" t="s">
        <v>6</v>
      </c>
      <c r="G4" s="3" t="s">
        <v>7</v>
      </c>
      <c r="H4" s="3" t="s">
        <v>8</v>
      </c>
    </row>
    <row r="5" spans="1:10" x14ac:dyDescent="0.25">
      <c r="A5" s="5" t="s">
        <v>9</v>
      </c>
      <c r="B5" s="5">
        <v>30</v>
      </c>
      <c r="C5" s="5">
        <v>20</v>
      </c>
      <c r="D5" s="5">
        <v>15</v>
      </c>
      <c r="E5" s="5">
        <v>30</v>
      </c>
      <c r="F5" s="5">
        <v>23</v>
      </c>
      <c r="G5" s="5">
        <v>12</v>
      </c>
      <c r="H5" s="5">
        <v>12</v>
      </c>
    </row>
    <row r="6" spans="1:10" x14ac:dyDescent="0.25">
      <c r="A6" s="5" t="s">
        <v>10</v>
      </c>
      <c r="B6" s="5">
        <v>110</v>
      </c>
      <c r="C6" s="5">
        <v>90</v>
      </c>
      <c r="D6" s="5">
        <v>100</v>
      </c>
      <c r="E6" s="5">
        <v>115</v>
      </c>
      <c r="F6" s="5">
        <v>80</v>
      </c>
      <c r="G6" s="5">
        <v>60</v>
      </c>
      <c r="H6" s="5">
        <v>80</v>
      </c>
    </row>
    <row r="8" spans="1:10" x14ac:dyDescent="0.25">
      <c r="A8" s="1" t="s">
        <v>11</v>
      </c>
    </row>
    <row r="9" spans="1:10" x14ac:dyDescent="0.25">
      <c r="B9" s="3" t="s">
        <v>2</v>
      </c>
      <c r="C9" s="3" t="s">
        <v>3</v>
      </c>
      <c r="D9" s="3" t="s">
        <v>4</v>
      </c>
      <c r="E9" s="3" t="s">
        <v>5</v>
      </c>
      <c r="F9" s="3" t="s">
        <v>6</v>
      </c>
      <c r="G9" s="3" t="s">
        <v>7</v>
      </c>
      <c r="H9" s="3" t="s">
        <v>8</v>
      </c>
      <c r="J9" s="1"/>
    </row>
    <row r="10" spans="1:10" x14ac:dyDescent="0.25">
      <c r="A10" s="5" t="s">
        <v>12</v>
      </c>
      <c r="B10" s="5">
        <v>3</v>
      </c>
      <c r="C10" s="5">
        <v>2</v>
      </c>
      <c r="D10" s="5">
        <v>2</v>
      </c>
      <c r="E10" s="5">
        <v>2</v>
      </c>
      <c r="F10" s="5">
        <v>2</v>
      </c>
      <c r="G10" s="5">
        <v>4</v>
      </c>
      <c r="H10" s="5">
        <v>2</v>
      </c>
    </row>
    <row r="11" spans="1:10" x14ac:dyDescent="0.25">
      <c r="A11" s="5" t="s">
        <v>13</v>
      </c>
      <c r="B11" s="5">
        <v>1</v>
      </c>
      <c r="C11" s="5">
        <v>2</v>
      </c>
      <c r="D11" s="5">
        <v>1</v>
      </c>
      <c r="E11" s="5">
        <v>3</v>
      </c>
      <c r="F11" s="5">
        <v>3</v>
      </c>
      <c r="G11" s="5">
        <v>3</v>
      </c>
      <c r="H11" s="5">
        <v>4</v>
      </c>
    </row>
    <row r="12" spans="1:10" x14ac:dyDescent="0.25">
      <c r="A12" s="5" t="s">
        <v>14</v>
      </c>
      <c r="B12" s="5">
        <v>2</v>
      </c>
      <c r="C12" s="5">
        <v>3</v>
      </c>
      <c r="D12" s="5">
        <v>0</v>
      </c>
      <c r="E12" s="5">
        <v>4</v>
      </c>
      <c r="F12" s="5">
        <v>3</v>
      </c>
      <c r="G12" s="5">
        <v>3</v>
      </c>
      <c r="H12" s="5">
        <v>2</v>
      </c>
    </row>
    <row r="14" spans="1:10" x14ac:dyDescent="0.25">
      <c r="A14" s="1" t="s">
        <v>15</v>
      </c>
    </row>
    <row r="15" spans="1:10" x14ac:dyDescent="0.25">
      <c r="A15" s="2" t="s">
        <v>16</v>
      </c>
      <c r="B15" s="2">
        <v>200</v>
      </c>
    </row>
    <row r="16" spans="1:10" x14ac:dyDescent="0.25">
      <c r="A16" s="2" t="s">
        <v>17</v>
      </c>
      <c r="B16" s="2">
        <v>50</v>
      </c>
    </row>
    <row r="17" spans="1:9" x14ac:dyDescent="0.25">
      <c r="A17" s="2" t="s">
        <v>18</v>
      </c>
      <c r="B17" s="2">
        <v>1</v>
      </c>
    </row>
    <row r="18" spans="1:9" x14ac:dyDescent="0.25">
      <c r="A18" s="2" t="s">
        <v>19</v>
      </c>
      <c r="B18" s="2">
        <v>10</v>
      </c>
    </row>
    <row r="20" spans="1:9" x14ac:dyDescent="0.25">
      <c r="A20" s="1" t="s">
        <v>20</v>
      </c>
    </row>
    <row r="21" spans="1:9" x14ac:dyDescent="0.25">
      <c r="A21" s="6"/>
      <c r="B21" s="7" t="s">
        <v>2</v>
      </c>
      <c r="C21" s="7" t="s">
        <v>3</v>
      </c>
      <c r="D21" s="7" t="s">
        <v>4</v>
      </c>
      <c r="E21" s="7" t="s">
        <v>5</v>
      </c>
      <c r="F21" s="7" t="s">
        <v>6</v>
      </c>
      <c r="G21" s="7" t="s">
        <v>7</v>
      </c>
      <c r="H21" s="7" t="s">
        <v>8</v>
      </c>
      <c r="I21" s="8" t="s">
        <v>21</v>
      </c>
    </row>
    <row r="22" spans="1:9" x14ac:dyDescent="0.25">
      <c r="A22" s="6" t="s">
        <v>22</v>
      </c>
      <c r="B22" s="6">
        <v>32</v>
      </c>
      <c r="C22" s="6">
        <v>21</v>
      </c>
      <c r="D22" s="6">
        <v>22</v>
      </c>
      <c r="E22" s="6">
        <v>34</v>
      </c>
      <c r="F22" s="6">
        <v>25.999999999999996</v>
      </c>
      <c r="G22" s="6">
        <v>14</v>
      </c>
      <c r="H22" s="6">
        <v>26</v>
      </c>
      <c r="I22" s="9">
        <f>COUNTIF(B22:H22,"&gt;0")</f>
        <v>7</v>
      </c>
    </row>
    <row r="23" spans="1:9" x14ac:dyDescent="0.25">
      <c r="A23" s="6" t="s">
        <v>23</v>
      </c>
      <c r="B23" s="6">
        <v>29</v>
      </c>
      <c r="C23" s="6">
        <v>28</v>
      </c>
      <c r="D23" s="6">
        <v>25</v>
      </c>
      <c r="E23" s="6">
        <v>47</v>
      </c>
      <c r="F23" s="6">
        <v>17</v>
      </c>
      <c r="G23" s="6">
        <v>0</v>
      </c>
      <c r="H23" s="6">
        <v>0</v>
      </c>
      <c r="I23" s="9">
        <f t="shared" ref="I23:I25" si="0">COUNTIF(B23:H23,"&gt;0")</f>
        <v>5</v>
      </c>
    </row>
    <row r="24" spans="1:9" x14ac:dyDescent="0.25">
      <c r="A24" s="6" t="s">
        <v>24</v>
      </c>
      <c r="B24" s="6">
        <v>27</v>
      </c>
      <c r="C24" s="6">
        <v>23</v>
      </c>
      <c r="D24" s="6">
        <v>21</v>
      </c>
      <c r="E24" s="6">
        <v>20</v>
      </c>
      <c r="F24" s="6">
        <v>18</v>
      </c>
      <c r="G24" s="6">
        <v>24</v>
      </c>
      <c r="H24" s="6">
        <v>23</v>
      </c>
      <c r="I24" s="9">
        <f t="shared" si="0"/>
        <v>7</v>
      </c>
    </row>
    <row r="25" spans="1:9" x14ac:dyDescent="0.25">
      <c r="A25" s="6" t="s">
        <v>25</v>
      </c>
      <c r="B25" s="6">
        <v>22</v>
      </c>
      <c r="C25" s="6">
        <v>18</v>
      </c>
      <c r="D25" s="6">
        <v>32</v>
      </c>
      <c r="E25" s="6">
        <v>14</v>
      </c>
      <c r="F25" s="6">
        <v>19</v>
      </c>
      <c r="G25" s="6">
        <v>22</v>
      </c>
      <c r="H25" s="6">
        <v>31</v>
      </c>
      <c r="I25" s="9">
        <f t="shared" si="0"/>
        <v>7</v>
      </c>
    </row>
    <row r="26" spans="1:9" x14ac:dyDescent="0.25">
      <c r="A26" s="2" t="s">
        <v>26</v>
      </c>
      <c r="B26" s="2">
        <f>SUM(B22:B25)</f>
        <v>110</v>
      </c>
      <c r="C26" s="2">
        <f t="shared" ref="C26:H26" si="1">SUM(C22:C25)</f>
        <v>90</v>
      </c>
      <c r="D26" s="2">
        <f t="shared" si="1"/>
        <v>100</v>
      </c>
      <c r="E26" s="2">
        <f t="shared" si="1"/>
        <v>115</v>
      </c>
      <c r="F26" s="2">
        <f t="shared" si="1"/>
        <v>80</v>
      </c>
      <c r="G26" s="2">
        <f t="shared" si="1"/>
        <v>60</v>
      </c>
      <c r="H26" s="2">
        <f t="shared" si="1"/>
        <v>80</v>
      </c>
    </row>
    <row r="27" spans="1:9" x14ac:dyDescent="0.25">
      <c r="A27" s="2" t="s">
        <v>27</v>
      </c>
      <c r="B27" s="2">
        <f>ABS(B26-B6)</f>
        <v>0</v>
      </c>
      <c r="C27" s="2">
        <f t="shared" ref="C27:H27" si="2">ABS(C26-C6)</f>
        <v>0</v>
      </c>
      <c r="D27" s="2">
        <f t="shared" si="2"/>
        <v>0</v>
      </c>
      <c r="E27" s="2">
        <f t="shared" si="2"/>
        <v>0</v>
      </c>
      <c r="F27" s="2">
        <f t="shared" si="2"/>
        <v>0</v>
      </c>
      <c r="G27" s="2">
        <f t="shared" si="2"/>
        <v>0</v>
      </c>
      <c r="H27" s="2">
        <f t="shared" si="2"/>
        <v>0</v>
      </c>
    </row>
    <row r="28" spans="1:9" x14ac:dyDescent="0.25">
      <c r="A28" s="2" t="s">
        <v>28</v>
      </c>
      <c r="B28" s="2">
        <f>IF(B22&gt;B5, 0, B5-B22)</f>
        <v>0</v>
      </c>
      <c r="C28" s="2">
        <f t="shared" ref="C28:H28" si="3">IF(C22&gt;C5, 0, C5-C22)</f>
        <v>0</v>
      </c>
      <c r="D28" s="2">
        <f t="shared" si="3"/>
        <v>0</v>
      </c>
      <c r="E28" s="2">
        <f t="shared" si="3"/>
        <v>0</v>
      </c>
      <c r="F28" s="2">
        <f t="shared" si="3"/>
        <v>0</v>
      </c>
      <c r="G28" s="2">
        <f t="shared" si="3"/>
        <v>0</v>
      </c>
      <c r="H28" s="2">
        <f t="shared" si="3"/>
        <v>0</v>
      </c>
    </row>
    <row r="30" spans="1:9" x14ac:dyDescent="0.25">
      <c r="A30" s="1" t="s">
        <v>29</v>
      </c>
    </row>
    <row r="31" spans="1:9" x14ac:dyDescent="0.25">
      <c r="A31" s="2" t="s">
        <v>12</v>
      </c>
      <c r="B31" s="2">
        <f>SUMPRODUCT($B$6:$H$6,B10:H10)/4</f>
        <v>375</v>
      </c>
    </row>
    <row r="32" spans="1:9" x14ac:dyDescent="0.25">
      <c r="A32" s="2" t="s">
        <v>13</v>
      </c>
      <c r="B32" s="2">
        <f t="shared" ref="B32:B33" si="4">SUMPRODUCT($B$6:$H$6,B11:H11)/4</f>
        <v>368.75</v>
      </c>
    </row>
    <row r="33" spans="1:11" x14ac:dyDescent="0.25">
      <c r="A33" s="2" t="s">
        <v>14</v>
      </c>
      <c r="B33" s="2">
        <f t="shared" si="4"/>
        <v>382.5</v>
      </c>
    </row>
    <row r="35" spans="1:11" x14ac:dyDescent="0.25">
      <c r="A35" s="1" t="s">
        <v>30</v>
      </c>
      <c r="G35" s="1" t="s">
        <v>31</v>
      </c>
    </row>
    <row r="36" spans="1:11" x14ac:dyDescent="0.25">
      <c r="B36" s="3" t="s">
        <v>22</v>
      </c>
      <c r="C36" s="3" t="s">
        <v>23</v>
      </c>
      <c r="D36" s="3" t="s">
        <v>24</v>
      </c>
      <c r="E36" s="3" t="s">
        <v>25</v>
      </c>
      <c r="H36" s="3" t="s">
        <v>22</v>
      </c>
      <c r="I36" s="3" t="s">
        <v>23</v>
      </c>
      <c r="J36" s="3" t="s">
        <v>24</v>
      </c>
      <c r="K36" s="3" t="s">
        <v>25</v>
      </c>
    </row>
    <row r="37" spans="1:11" x14ac:dyDescent="0.25">
      <c r="A37" s="2" t="s">
        <v>12</v>
      </c>
      <c r="B37" s="2">
        <f>SUMPRODUCT($B$10:$H$10,$B22:$H22)</f>
        <v>410</v>
      </c>
      <c r="C37" s="2">
        <f>SUMPRODUCT($B$10:$H$10,$B23:$H23)</f>
        <v>321</v>
      </c>
      <c r="D37" s="2">
        <f>SUMPRODUCT($B$10:$H$10,$B24:$H24)</f>
        <v>387</v>
      </c>
      <c r="E37" s="2">
        <f>SUMPRODUCT($B$10:$H$10,$B25:$H25)</f>
        <v>382</v>
      </c>
      <c r="G37" s="2" t="s">
        <v>12</v>
      </c>
      <c r="H37" s="2">
        <f>ABS(B31-$B37)</f>
        <v>35</v>
      </c>
      <c r="I37" s="2">
        <f>ABS(C37-$B31)</f>
        <v>54</v>
      </c>
      <c r="J37" s="2">
        <f>ABS(D37-$B31)</f>
        <v>12</v>
      </c>
      <c r="K37" s="2">
        <f>ABS(E37-$B31)</f>
        <v>7</v>
      </c>
    </row>
    <row r="38" spans="1:11" x14ac:dyDescent="0.25">
      <c r="A38" s="2" t="s">
        <v>13</v>
      </c>
      <c r="B38" s="2">
        <f>SUMPRODUCT($B$11:$H$11,B22:H22)</f>
        <v>422</v>
      </c>
      <c r="C38" s="2">
        <f>SUMPRODUCT($B$11:$H$11,B23:H23)</f>
        <v>302</v>
      </c>
      <c r="D38" s="2">
        <f>SUMPRODUCT($B$11:$H$11,B24:H24)</f>
        <v>372</v>
      </c>
      <c r="E38" s="2">
        <f>SUMPRODUCT($B$11:$H$11,B25:H25)</f>
        <v>379</v>
      </c>
      <c r="G38" s="2" t="s">
        <v>13</v>
      </c>
      <c r="H38" s="2">
        <f t="shared" ref="H38:H39" si="5">ABS(B32-$B38)</f>
        <v>53.25</v>
      </c>
      <c r="I38" s="2">
        <f t="shared" ref="I38:I39" si="6">ABS(C38-$B32)</f>
        <v>66.75</v>
      </c>
      <c r="J38" s="2">
        <f t="shared" ref="J38:J39" si="7">ABS(D38-$B32)</f>
        <v>3.25</v>
      </c>
      <c r="K38" s="2">
        <f t="shared" ref="K38:K39" si="8">ABS(E38-$B32)</f>
        <v>10.25</v>
      </c>
    </row>
    <row r="39" spans="1:11" x14ac:dyDescent="0.25">
      <c r="A39" s="2" t="s">
        <v>14</v>
      </c>
      <c r="B39" s="2">
        <f>SUMPRODUCT($B$12:$H$12,B22:H22)</f>
        <v>435</v>
      </c>
      <c r="C39" s="2">
        <f>SUMPRODUCT($B$12:$H$12,B23:H23)</f>
        <v>381</v>
      </c>
      <c r="D39" s="2">
        <f>SUMPRODUCT($B$12:$H$12,B24:H24)</f>
        <v>375</v>
      </c>
      <c r="E39" s="2">
        <f>SUMPRODUCT($B$12:$H$12,B25:H25)</f>
        <v>339</v>
      </c>
      <c r="G39" s="2" t="s">
        <v>14</v>
      </c>
      <c r="H39" s="2">
        <f t="shared" si="5"/>
        <v>52.5</v>
      </c>
      <c r="I39" s="2">
        <f t="shared" si="6"/>
        <v>1.5</v>
      </c>
      <c r="J39" s="2">
        <f t="shared" si="7"/>
        <v>7.5</v>
      </c>
      <c r="K39" s="2">
        <f t="shared" si="8"/>
        <v>43.5</v>
      </c>
    </row>
    <row r="41" spans="1:11" x14ac:dyDescent="0.25">
      <c r="A41" s="1" t="s">
        <v>32</v>
      </c>
    </row>
    <row r="42" spans="1:11" x14ac:dyDescent="0.25">
      <c r="A42" s="2" t="s">
        <v>16</v>
      </c>
      <c r="B42" s="2">
        <f>SUM($I$22:$I$25)*$B$15</f>
        <v>5200</v>
      </c>
    </row>
    <row r="43" spans="1:11" x14ac:dyDescent="0.25">
      <c r="A43" s="2" t="s">
        <v>17</v>
      </c>
      <c r="B43" s="2">
        <f>SUM($B$28:$H$28)*$B$16</f>
        <v>0</v>
      </c>
    </row>
    <row r="44" spans="1:11" x14ac:dyDescent="0.25">
      <c r="A44" s="2" t="s">
        <v>18</v>
      </c>
      <c r="B44" s="2">
        <f>SUM($H$37:$K$39)*$B$17</f>
        <v>346.5</v>
      </c>
    </row>
    <row r="45" spans="1:11" x14ac:dyDescent="0.25">
      <c r="A45" s="2" t="s">
        <v>19</v>
      </c>
      <c r="B45" s="2">
        <f>SUM($B$27:$H$27)*$B$18</f>
        <v>0</v>
      </c>
    </row>
    <row r="46" spans="1:11" x14ac:dyDescent="0.25">
      <c r="A46" s="2" t="s">
        <v>33</v>
      </c>
      <c r="B46" s="2">
        <f>SUM($B$42:$B$45)</f>
        <v>5546.5</v>
      </c>
    </row>
  </sheetData>
  <pageMargins left="0.75" right="0.75" top="1" bottom="1" header="0.5" footer="0.5"/>
  <pageSetup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Background</vt:lpstr>
      <vt:lpstr>Big Picture</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naranneuron@gmail.com</cp:lastModifiedBy>
  <dcterms:created xsi:type="dcterms:W3CDTF">2007-05-15T20:26:44Z</dcterms:created>
  <dcterms:modified xsi:type="dcterms:W3CDTF">2023-12-08T22:01:36Z</dcterms:modified>
</cp:coreProperties>
</file>