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2583" documentId="8_{8AFFE0E9-9316-4DEF-B3BB-C6F1AB8A3EA9}" xr6:coauthVersionLast="47" xr6:coauthVersionMax="47" xr10:uidLastSave="{10F2FE0C-F2DC-4975-A40F-3EC9E7E218F5}"/>
  <bookViews>
    <workbookView minimized="1" xWindow="15" yWindow="60" windowWidth="21600" windowHeight="11835" xr2:uid="{00000000-000D-0000-FFFF-FFFF00000000}"/>
  </bookViews>
  <sheets>
    <sheet name="Question 1" sheetId="2" r:id="rId1"/>
    <sheet name="Question 2" sheetId="4" r:id="rId2"/>
  </sheets>
  <externalReferences>
    <externalReference r:id="rId3"/>
  </externalReferences>
  <definedNames>
    <definedName name="Benefit_from_wage">#REF!</definedName>
    <definedName name="Demand">'[1]Question 2.a'!$D$12</definedName>
    <definedName name="Expected_wage_from_high_level" localSheetId="1">'Question 2'!$B$35</definedName>
    <definedName name="Expected_wage_from_high_level">#REF!</definedName>
    <definedName name="Marginal_Benefit">'Question 2'!$B$32:$B$33</definedName>
    <definedName name="Marginal_Benefits">#REF!</definedName>
    <definedName name="Quantity_to_produce">'[1]Question 2.a'!$B$12</definedName>
    <definedName name="Revenue">'[1]Question 2.b'!$B$14</definedName>
    <definedName name="Selling_price">'[1]Question 2.a'!$B$11</definedName>
    <definedName name="solver_adj" localSheetId="0" hidden="1">'Question 1'!$B$17:$B$20,'Question 1'!$B$24:$E$27</definedName>
    <definedName name="solver_adj" localSheetId="1" hidden="1">'Question 2'!$B$16:$D$16</definedName>
    <definedName name="solver_cvg" localSheetId="0" hidden="1">0.0001</definedName>
    <definedName name="solver_cvg" localSheetId="1" hidden="1">0.0001</definedName>
    <definedName name="solver_drv" localSheetId="0" hidden="1">1</definedName>
    <definedName name="solver_drv" localSheetId="1" hidden="1">2</definedName>
    <definedName name="solver_eng" localSheetId="0" hidden="1">2</definedName>
    <definedName name="solver_eng" localSheetId="1" hidden="1">1</definedName>
    <definedName name="solver_est" localSheetId="0" hidden="1">1</definedName>
    <definedName name="solver_est" localSheetId="1" hidden="1">1</definedName>
    <definedName name="solver_ibd" localSheetId="0" hidden="1">2</definedName>
    <definedName name="solver_itr" localSheetId="0" hidden="1">100</definedName>
    <definedName name="solver_itr" localSheetId="1" hidden="1">100</definedName>
    <definedName name="solver_lhs1" localSheetId="0" hidden="1">'Question 1'!$B$17:$B$20</definedName>
    <definedName name="solver_lhs1" localSheetId="1" hidden="1">'Question 2'!$B$32:$B$33</definedName>
    <definedName name="solver_lhs2" localSheetId="0" hidden="1">'Question 1'!$B$28:$E$28</definedName>
    <definedName name="solver_lhs2" localSheetId="1" hidden="1">'Question 2'!$B$16:$D$16</definedName>
    <definedName name="solver_lhs3" localSheetId="0" hidden="1">'Question 1'!$B$34:$B$35</definedName>
    <definedName name="solver_lhs3" localSheetId="1" hidden="1">'Question 2'!$H$6</definedName>
    <definedName name="solver_lhs4" localSheetId="0" hidden="1">'Question 1'!$F$24:$F$27</definedName>
    <definedName name="solver_lhs5" localSheetId="0" hidden="1">'Question 1'!$F$24:$F$27</definedName>
    <definedName name="solver_lhs6" localSheetId="0" hidden="1">'Question 1'!$B$28:$E$28</definedName>
    <definedName name="solver_lhs7" localSheetId="0" hidden="1">'Question 1'!#REF!</definedName>
    <definedName name="solver_lhs8" localSheetId="0" hidden="1">'Question 1'!$B$34:$B$35</definedName>
    <definedName name="solver_lin" localSheetId="0" hidden="1">1</definedName>
    <definedName name="solver_lva" localSheetId="0" hidden="1">2</definedName>
    <definedName name="solver_mip" localSheetId="0" hidden="1">5000</definedName>
    <definedName name="solver_mip" localSheetId="1" hidden="1">5000</definedName>
    <definedName name="solver_mni" localSheetId="0" hidden="1">30</definedName>
    <definedName name="solver_mni" localSheetId="1" hidden="1">30</definedName>
    <definedName name="solver_mrt" localSheetId="0" hidden="1">0.075</definedName>
    <definedName name="solver_mrt" localSheetId="1" hidden="1">0.075</definedName>
    <definedName name="solver_msl" localSheetId="0" hidden="1">2</definedName>
    <definedName name="solver_msl" localSheetId="1" hidden="1">1</definedName>
    <definedName name="solver_neg" localSheetId="0" hidden="1">1</definedName>
    <definedName name="solver_neg" localSheetId="1" hidden="1">1</definedName>
    <definedName name="solver_nod" localSheetId="0" hidden="1">5000</definedName>
    <definedName name="solver_nod" localSheetId="1" hidden="1">5000</definedName>
    <definedName name="solver_num" localSheetId="0" hidden="1">4</definedName>
    <definedName name="solver_num" localSheetId="1" hidden="1">2</definedName>
    <definedName name="solver_nwt" localSheetId="0" hidden="1">1</definedName>
    <definedName name="solver_nwt" localSheetId="1" hidden="1">1</definedName>
    <definedName name="solver_ofx" localSheetId="0" hidden="1">2</definedName>
    <definedName name="solver_opt" localSheetId="0" hidden="1">'Question 1'!$B$40</definedName>
    <definedName name="solver_opt" localSheetId="1" hidden="1">'Question 2'!$B$35</definedName>
    <definedName name="solver_piv" localSheetId="0" hidden="1">0.000001</definedName>
    <definedName name="solver_pre" localSheetId="0" hidden="1">0.000001</definedName>
    <definedName name="solver_pre" localSheetId="1" hidden="1">0.000001</definedName>
    <definedName name="solver_pro" localSheetId="0" hidden="1">2</definedName>
    <definedName name="solver_rbv" localSheetId="0" hidden="1">1</definedName>
    <definedName name="solver_rbv" localSheetId="1" hidden="1">1</definedName>
    <definedName name="solver_red" localSheetId="0" hidden="1">0.000001</definedName>
    <definedName name="solver_rel1" localSheetId="0" hidden="1">5</definedName>
    <definedName name="solver_rel1" localSheetId="1" hidden="1">3</definedName>
    <definedName name="solver_rel2" localSheetId="0" hidden="1">2</definedName>
    <definedName name="solver_rel2" localSheetId="1" hidden="1">3</definedName>
    <definedName name="solver_rel3" localSheetId="0" hidden="1">3</definedName>
    <definedName name="solver_rel3" localSheetId="1" hidden="1">3</definedName>
    <definedName name="solver_rel4" localSheetId="0" hidden="1">1</definedName>
    <definedName name="solver_rel5" localSheetId="0" hidden="1">1</definedName>
    <definedName name="solver_rel6" localSheetId="0" hidden="1">3</definedName>
    <definedName name="solver_rel7" localSheetId="0" hidden="1">1</definedName>
    <definedName name="solver_rel8" localSheetId="0" hidden="1">3</definedName>
    <definedName name="solver_reo" localSheetId="0" hidden="1">2</definedName>
    <definedName name="solver_rep" localSheetId="0" hidden="1">2</definedName>
    <definedName name="solver_rhs1" localSheetId="0" hidden="1">"binary"</definedName>
    <definedName name="solver_rhs1" localSheetId="1" hidden="1">'Question 2'!$D$32:$D$33</definedName>
    <definedName name="solver_rhs2" localSheetId="0" hidden="1">'Question 1'!$B$30:$E$30</definedName>
    <definedName name="solver_rhs2" localSheetId="1" hidden="1">0.1</definedName>
    <definedName name="solver_rhs3" localSheetId="0" hidden="1">'Question 1'!$D$34:$D$35</definedName>
    <definedName name="solver_rhs3" localSheetId="1" hidden="1">'Question 2'!$H$7</definedName>
    <definedName name="solver_rhs4" localSheetId="0" hidden="1">'Question 1'!$H$24:$H$27</definedName>
    <definedName name="solver_rhs5" localSheetId="0" hidden="1">Capacity</definedName>
    <definedName name="solver_rhs6" localSheetId="0" hidden="1">'Question 1'!$B$30:$E$30</definedName>
    <definedName name="solver_rhs7" localSheetId="0" hidden="1">'Question 1'!$H$24:$H$27</definedName>
    <definedName name="solver_rhs8" localSheetId="0" hidden="1">'Question 1'!$D$34:$D$35</definedName>
    <definedName name="solver_rlx" localSheetId="0" hidden="1">2</definedName>
    <definedName name="solver_rlx" localSheetId="1" hidden="1">2</definedName>
    <definedName name="solver_rsd" localSheetId="0" hidden="1">0</definedName>
    <definedName name="solver_rsd" localSheetId="1" hidden="1">0</definedName>
    <definedName name="solver_scl" localSheetId="0" hidden="1">2</definedName>
    <definedName name="solver_scl" localSheetId="1" hidden="1">2</definedName>
    <definedName name="solver_sho" localSheetId="0" hidden="1">2</definedName>
    <definedName name="solver_sho" localSheetId="1" hidden="1">2</definedName>
    <definedName name="solver_ssz" localSheetId="0" hidden="1">100</definedName>
    <definedName name="solver_ssz" localSheetId="1" hidden="1">100</definedName>
    <definedName name="solver_std" localSheetId="0" hidden="1">1</definedName>
    <definedName name="solver_tim" localSheetId="0" hidden="1">100</definedName>
    <definedName name="solver_tim" localSheetId="1" hidden="1">100</definedName>
    <definedName name="solver_tol" localSheetId="0" hidden="1">0</definedName>
    <definedName name="solver_tol" localSheetId="1" hidden="1">0</definedName>
    <definedName name="solver_typ" localSheetId="0" hidden="1">2</definedName>
    <definedName name="solver_typ" localSheetId="1" hidden="1">2</definedName>
    <definedName name="solver_val" localSheetId="0" hidden="1">0</definedName>
    <definedName name="solver_val" localSheetId="1" hidden="1">0</definedName>
    <definedName name="solver_ver" localSheetId="0" hidden="1">3</definedName>
    <definedName name="solver_ver" localSheetId="1" hidden="1">3</definedName>
    <definedName name="Wage_paid" localSheetId="1">'Question 2'!$B$16:$D$16</definedName>
    <definedName name="Wage_paid">#REF!</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4" i="2" l="1"/>
  <c r="B20" i="4"/>
  <c r="C20" i="4"/>
  <c r="D20" i="4"/>
  <c r="B35" i="4"/>
  <c r="B34" i="2"/>
  <c r="H25" i="2"/>
  <c r="H26" i="2"/>
  <c r="H27" i="2"/>
  <c r="C28" i="2"/>
  <c r="D28" i="2"/>
  <c r="E28" i="2"/>
  <c r="B28" i="2"/>
  <c r="F25" i="2"/>
  <c r="F24" i="2"/>
  <c r="F26" i="2"/>
  <c r="F27" i="2"/>
  <c r="B23" i="4" l="1"/>
  <c r="B27" i="4" s="1"/>
  <c r="B24" i="4"/>
  <c r="B28" i="4" s="1"/>
  <c r="B39" i="2"/>
  <c r="B35" i="2"/>
  <c r="B38" i="2" a="1"/>
  <c r="B38" i="2" s="1"/>
  <c r="B32" i="4" l="1"/>
  <c r="B33" i="4"/>
  <c r="B4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<sst xmlns="http://schemas.openxmlformats.org/spreadsheetml/2006/main" count="84" uniqueCount="51">
  <si>
    <t>Selling air conditioners</t>
  </si>
  <si>
    <t>Unit production and shipping costs</t>
  </si>
  <si>
    <t>Demand</t>
  </si>
  <si>
    <t>From\To</t>
  </si>
  <si>
    <t>East</t>
  </si>
  <si>
    <t>South</t>
  </si>
  <si>
    <t>Midwest</t>
  </si>
  <si>
    <t>West</t>
  </si>
  <si>
    <t>NY</t>
  </si>
  <si>
    <t>Required</t>
  </si>
  <si>
    <t>Atlanta</t>
  </si>
  <si>
    <t>Chicago</t>
  </si>
  <si>
    <t>Shipped</t>
  </si>
  <si>
    <t>LA</t>
  </si>
  <si>
    <t>Annual fixed costs (millions of dollars)</t>
  </si>
  <si>
    <t>Capacity</t>
  </si>
  <si>
    <t>City used</t>
  </si>
  <si>
    <t>Air-conditioners produced and shipped</t>
  </si>
  <si>
    <t>Total produced</t>
  </si>
  <si>
    <t>Effective capacity</t>
  </si>
  <si>
    <t>Total shipped</t>
  </si>
  <si>
    <t>Constraints on Midwest demand</t>
  </si>
  <si>
    <t>From NY</t>
  </si>
  <si>
    <t>From Atlanta</t>
  </si>
  <si>
    <t>Summary of costs</t>
  </si>
  <si>
    <t>Total fixed cost</t>
  </si>
  <si>
    <t>Total shipping cost</t>
  </si>
  <si>
    <t>Total cost</t>
  </si>
  <si>
    <t>Probabilities of sale sizes, given level of effort</t>
  </si>
  <si>
    <t>Sales size</t>
  </si>
  <si>
    <t>Low effort</t>
  </si>
  <si>
    <t>High effort</t>
  </si>
  <si>
    <t>Agency theory</t>
  </si>
  <si>
    <t>Benefit to worker from wage w is sqrt(w)</t>
  </si>
  <si>
    <t>Cost (in benefit units) to worker for each level of effort</t>
  </si>
  <si>
    <t>Decisions</t>
  </si>
  <si>
    <t>Sales level</t>
  </si>
  <si>
    <t>Wage paid</t>
  </si>
  <si>
    <t>Benefit from wages for each sales level</t>
  </si>
  <si>
    <t>Benefit from wage</t>
  </si>
  <si>
    <t>Expected benefit of wage for each effort level</t>
  </si>
  <si>
    <t>Expected net benefit for each worker decision</t>
  </si>
  <si>
    <t>Quit</t>
  </si>
  <si>
    <t>Marginal benefit of high over low or quit (make it at least .01)</t>
  </si>
  <si>
    <t>High vs low</t>
  </si>
  <si>
    <t>&gt;=</t>
  </si>
  <si>
    <t>High vs quit</t>
  </si>
  <si>
    <t>Expected wage from high level</t>
  </si>
  <si>
    <t>&lt;=</t>
  </si>
  <si>
    <t>=</t>
  </si>
  <si>
    <t>Marginal Benefit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</si>
</sst>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5" x14ac:knownFonts="1">
    <font>
      <sz val="11"/>
      <color theme="1"/>
      <name val="Calibri"/>
      <family val="2"/>
      <scheme val="minor"/>
    </font>
    <font>
      <sz val="10"/>
      <name val="Arial"/>
      <family val="2"/>
    </font>
    <font>
      <b/>
      <sz val="11"/>
      <name val="Calibri"/>
      <family val="2"/>
    </font>
    <font>
      <sz val="11"/>
      <name val="Calibri"/>
      <family val="2"/>
    </font>
    <font>
      <sz val="11"/>
      <color rgb="FF000000"/>
      <name val="Calibri"/>
      <family val="2"/>
    </font>
  </fonts>
  <fills count="7">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898C"/>
        <bgColor indexed="64"/>
      </patternFill>
    </fill>
    <fill>
      <patternFill patternType="solid">
        <fgColor theme="9" tint="0.59999389629810485"/>
        <bgColor indexed="64"/>
      </patternFill>
    </fill>
    <fill>
      <patternFill patternType="solid">
        <fgColor theme="4" tint="0.59999389629810485"/>
        <bgColor indexed="64"/>
      </patternFill>
    </fill>
  </fills>
  <borders count="1">
    <border>
      <left/>
      <right/>
      <top/>
      <bottom/>
      <diagonal/>
    </border>
  </borders>
  <cellStyleXfs count="5">
    <xf numFmtId="0" fontId="0" fillId="0" borderId="0"/>
    <xf numFmtId="0" fontId="1" fillId="0" borderId="0"/>
    <xf numFmtId="0" fontId="3" fillId="0" borderId="0"/>
    <xf numFmtId="0" fontId="4" fillId="0" borderId="0"/>
    <xf numFmtId="9" fontId="1" fillId="0" borderId="0" applyFont="0" applyFill="0" applyBorder="0" applyAlignment="0" applyProtection="0"/>
  </cellStyleXfs>
  <cellXfs count="34">
    <xf numFmtId="0" fontId="0" fillId="0" borderId="0" xfId="0"/>
    <xf numFmtId="0" fontId="2" fillId="0" borderId="0" xfId="2" applyFont="1"/>
    <xf numFmtId="0" fontId="3" fillId="0" borderId="0" xfId="2"/>
    <xf numFmtId="164" fontId="3" fillId="0" borderId="0" xfId="2" applyNumberFormat="1"/>
    <xf numFmtId="1" fontId="2" fillId="0" borderId="0" xfId="1" applyNumberFormat="1" applyFont="1"/>
    <xf numFmtId="0" fontId="3" fillId="0" borderId="0" xfId="1" applyFont="1"/>
    <xf numFmtId="0" fontId="2" fillId="0" borderId="0" xfId="1" applyFont="1"/>
    <xf numFmtId="0" fontId="3" fillId="0" borderId="0" xfId="1" applyFont="1" applyAlignment="1">
      <alignment horizontal="left"/>
    </xf>
    <xf numFmtId="0" fontId="3" fillId="0" borderId="0" xfId="1" quotePrefix="1" applyFont="1" applyAlignment="1">
      <alignment horizontal="left"/>
    </xf>
    <xf numFmtId="0" fontId="3" fillId="0" borderId="0" xfId="1" applyFont="1" applyAlignment="1">
      <alignment horizontal="right"/>
    </xf>
    <xf numFmtId="164" fontId="3" fillId="0" borderId="0" xfId="1" applyNumberFormat="1" applyFont="1"/>
    <xf numFmtId="1" fontId="3" fillId="0" borderId="0" xfId="1" applyNumberFormat="1" applyFont="1"/>
    <xf numFmtId="0" fontId="3" fillId="0" borderId="0" xfId="1" applyFont="1" applyAlignment="1">
      <alignment horizontal="center"/>
    </xf>
    <xf numFmtId="1" fontId="3" fillId="0" borderId="0" xfId="1" applyNumberFormat="1" applyFont="1" applyAlignment="1">
      <alignment horizontal="right"/>
    </xf>
    <xf numFmtId="0" fontId="3" fillId="0" borderId="0" xfId="2" applyAlignment="1">
      <alignment horizontal="left"/>
    </xf>
    <xf numFmtId="0" fontId="3" fillId="0" borderId="0" xfId="2" quotePrefix="1" applyAlignment="1">
      <alignment horizontal="left"/>
    </xf>
    <xf numFmtId="0" fontId="3" fillId="0" borderId="0" xfId="2" applyAlignment="1">
      <alignment horizontal="right"/>
    </xf>
    <xf numFmtId="0" fontId="3" fillId="0" borderId="0" xfId="2" applyAlignment="1">
      <alignment horizontal="center"/>
    </xf>
    <xf numFmtId="0" fontId="3" fillId="2" borderId="0" xfId="1" applyFont="1" applyFill="1"/>
    <xf numFmtId="0" fontId="3" fillId="2" borderId="0" xfId="1" applyFont="1" applyFill="1" applyAlignment="1">
      <alignment horizontal="left"/>
    </xf>
    <xf numFmtId="0" fontId="3" fillId="2" borderId="0" xfId="1" applyFont="1" applyFill="1" applyAlignment="1">
      <alignment horizontal="right"/>
    </xf>
    <xf numFmtId="164" fontId="3" fillId="2" borderId="0" xfId="1" applyNumberFormat="1" applyFont="1" applyFill="1"/>
    <xf numFmtId="0" fontId="3" fillId="3" borderId="0" xfId="1" applyFont="1" applyFill="1"/>
    <xf numFmtId="164" fontId="3" fillId="3" borderId="0" xfId="1" applyNumberFormat="1" applyFont="1" applyFill="1"/>
    <xf numFmtId="1" fontId="3" fillId="2" borderId="0" xfId="1" applyNumberFormat="1" applyFont="1" applyFill="1"/>
    <xf numFmtId="0" fontId="3" fillId="2" borderId="0" xfId="1" applyFont="1" applyFill="1" applyAlignment="1">
      <alignment horizontal="center"/>
    </xf>
    <xf numFmtId="0" fontId="3" fillId="4" borderId="0" xfId="1" applyFont="1" applyFill="1" applyAlignment="1">
      <alignment horizontal="right"/>
    </xf>
    <xf numFmtId="0" fontId="3" fillId="4" borderId="0" xfId="1" applyFont="1" applyFill="1"/>
    <xf numFmtId="0" fontId="3" fillId="4" borderId="0" xfId="1" applyFont="1" applyFill="1" applyAlignment="1">
      <alignment horizontal="left"/>
    </xf>
    <xf numFmtId="1" fontId="3" fillId="4" borderId="0" xfId="1" applyNumberFormat="1" applyFont="1" applyFill="1"/>
    <xf numFmtId="0" fontId="3" fillId="0" borderId="0" xfId="2" applyAlignment="1">
      <alignment wrapText="1"/>
    </xf>
    <xf numFmtId="0" fontId="3" fillId="5" borderId="0" xfId="2" applyFill="1"/>
    <xf numFmtId="164" fontId="3" fillId="6" borderId="0" xfId="2" applyNumberFormat="1" applyFill="1"/>
    <xf numFmtId="164" fontId="3" fillId="5" borderId="0" xfId="2" applyNumberFormat="1" applyFill="1"/>
  </cellXfs>
  <cellStyles count="5">
    <cellStyle name="Normal" xfId="0" builtinId="0"/>
    <cellStyle name="Normal 2" xfId="1" xr:uid="{22D9C185-8C76-43CA-9353-E817AA50D0F4}"/>
    <cellStyle name="Normal 3" xfId="2" xr:uid="{0B05DB64-44E1-4507-B4E7-0483FF8E7EAB}"/>
    <cellStyle name="Normal 4" xfId="3" xr:uid="{807BDA8C-F571-47BE-80EE-0D647238DB25}"/>
    <cellStyle name="Percent 2" xfId="4" xr:uid="{75B440A2-E010-4E36-8922-F1BC2198FEC8}"/>
  </cellStyles>
  <dxfs count="0"/>
  <tableStyles count="0" defaultTableStyle="TableStyleMedium2" defaultPivotStyle="PivotStyleLight16"/>
  <colors>
    <mruColors>
      <color rgb="FFFF898C"/>
      <color rgb="FFFF4F4F"/>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5</xdr:col>
      <xdr:colOff>899160</xdr:colOff>
      <xdr:row>2</xdr:row>
      <xdr:rowOff>95250</xdr:rowOff>
    </xdr:from>
    <xdr:ext cx="6381750" cy="1642373"/>
    <xdr:sp macro="" textlink="">
      <xdr:nvSpPr>
        <xdr:cNvPr id="2" name="TextBox 1">
          <a:extLst>
            <a:ext uri="{FF2B5EF4-FFF2-40B4-BE49-F238E27FC236}">
              <a16:creationId xmlns:a16="http://schemas.microsoft.com/office/drawing/2014/main" id="{7C0143CC-F02E-AD30-1CF9-119176BC1EA0}"/>
            </a:ext>
          </a:extLst>
        </xdr:cNvPr>
        <xdr:cNvSpPr txBox="1"/>
      </xdr:nvSpPr>
      <xdr:spPr>
        <a:xfrm>
          <a:off x="4968240" y="461010"/>
          <a:ext cx="6381750" cy="1642373"/>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Eastinghouse sells air conditioners. The annual demand for air conditioners in each region of the country is as follows: East, 100,000; South, 150,000; Midwest, 110,000; and West, 90,000. Eastinghouse is considering building its air conditioners in four different cities: New York, Atlanta, Chicago, and Los Angeles. The cost of producing an air conditioner in a city and shipping it to a region of the country is given in the excel template file. Any factory can produce up to 150,000 air conditioners per year. The annual fixed cost of operating a factory in each city is given in the same file. At least 50,000 units of the Midwest demand for air conditioners must come from New York, and at least 50,000 units of the Midwest demand must come from Atlanta. Determine how Eastinghouse can minimize the annual cost of meeting demand for air conditioners.</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6</xdr:col>
      <xdr:colOff>263525</xdr:colOff>
      <xdr:row>2</xdr:row>
      <xdr:rowOff>183243</xdr:rowOff>
    </xdr:from>
    <xdr:to>
      <xdr:col>12</xdr:col>
      <xdr:colOff>342899</xdr:colOff>
      <xdr:row>9</xdr:row>
      <xdr:rowOff>35923</xdr:rowOff>
    </xdr:to>
    <xdr:sp macro="" textlink="">
      <xdr:nvSpPr>
        <xdr:cNvPr id="2" name="TextBox 1">
          <a:extLst>
            <a:ext uri="{FF2B5EF4-FFF2-40B4-BE49-F238E27FC236}">
              <a16:creationId xmlns:a16="http://schemas.microsoft.com/office/drawing/2014/main" id="{923FA6E7-ABBF-42FE-8480-49CC6FFB3E83}"/>
            </a:ext>
          </a:extLst>
        </xdr:cNvPr>
        <xdr:cNvSpPr txBox="1"/>
      </xdr:nvSpPr>
      <xdr:spPr>
        <a:xfrm>
          <a:off x="5338989" y="564243"/>
          <a:ext cx="4011839" cy="1186180"/>
        </a:xfrm>
        <a:prstGeom prst="roundRect">
          <a:avLst/>
        </a:prstGeom>
        <a:solidFill>
          <a:schemeClr val="bg1">
            <a:lumMod val="85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horz" rtlCol="0" anchor="t"/>
        <a:lstStyle/>
        <a:p>
          <a:r>
            <a:rPr lang="en-US" sz="1100"/>
            <a:t>Note: To insure that the worker prefers the high level to low level or quitting, we make its expected net benefit larger by at least some small amount (.01) than the others.  Also, to prevent possibly taking the square root of a negative number, we require that the wages be &gt;=0.1 rather than the usual &gt;=0.</a:t>
          </a:r>
        </a:p>
      </xdr:txBody>
    </xdr:sp>
    <xdr:clientData/>
  </xdr:twoCellAnchor>
  <xdr:oneCellAnchor>
    <xdr:from>
      <xdr:col>6</xdr:col>
      <xdr:colOff>217715</xdr:colOff>
      <xdr:row>10</xdr:row>
      <xdr:rowOff>108857</xdr:rowOff>
    </xdr:from>
    <xdr:ext cx="6286500" cy="2680606"/>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8FA442C0-F7D3-4DF9-8E7E-80A606F36F6C}"/>
                </a:ext>
              </a:extLst>
            </xdr:cNvPr>
            <xdr:cNvSpPr txBox="1"/>
          </xdr:nvSpPr>
          <xdr:spPr>
            <a:xfrm>
              <a:off x="5293179" y="2013857"/>
              <a:ext cx="6286500" cy="268060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Based on Grossman and Hart (1983). A salesperson for Fuller Brush has three options: (1) quit, (2) put forth a low level of effort, or (3) put forth a high level of effort. Suppose for simplicity that each salesperson will sell $0, $5000, or $50,000 worth of brushes. The probability of each sales amount depends on the effort level as described in the excel template file. If a salesperson is paid w dollars, he or she regards this as a “benefit” of </a:t>
              </a:r>
              <a14:m>
                <m:oMath xmlns:m="http://schemas.openxmlformats.org/officeDocument/2006/math">
                  <m:rad>
                    <m:radPr>
                      <m:degHide m:val="on"/>
                      <m:ctrlPr>
                        <a:rPr lang="en-US" sz="1100" i="1">
                          <a:solidFill>
                            <a:schemeClr val="tx1"/>
                          </a:solidFill>
                          <a:effectLst/>
                          <a:latin typeface="Cambria Math" panose="02040503050406030204" pitchFamily="18" charset="0"/>
                          <a:ea typeface="+mn-ea"/>
                          <a:cs typeface="+mn-cs"/>
                        </a:rPr>
                      </m:ctrlPr>
                    </m:radPr>
                    <m:deg/>
                    <m:e>
                      <m:r>
                        <a:rPr lang="en-US" sz="1100" i="1">
                          <a:solidFill>
                            <a:schemeClr val="tx1"/>
                          </a:solidFill>
                          <a:effectLst/>
                          <a:latin typeface="Cambria Math" panose="02040503050406030204" pitchFamily="18" charset="0"/>
                          <a:ea typeface="+mn-ea"/>
                          <a:cs typeface="+mn-cs"/>
                        </a:rPr>
                        <m:t>𝑤</m:t>
                      </m:r>
                    </m:e>
                  </m:rad>
                </m:oMath>
              </a14:m>
              <a:r>
                <a:rPr lang="en-US" sz="1100">
                  <a:solidFill>
                    <a:schemeClr val="tx1"/>
                  </a:solidFill>
                  <a:effectLst/>
                  <a:latin typeface="+mn-lt"/>
                  <a:ea typeface="+mn-ea"/>
                  <a:cs typeface="+mn-cs"/>
                </a:rPr>
                <a:t> units. In addition, low effort costs the salesperson 0 benefit units, whereas high effort costs 50 benefit units. If a salesperson were to quit Fuller and work elsewhere, he or she could earn a benefit of 20 units. Fuller wants all salespeople to put forth a high level of effort. The question is how to minimize the cost of encouraging them to do so. The company cannot observe the level of effort put forth by a salesperson, but it can observe the size of his or her sales. Thus, the wage paid to the salesperson is completely determined by the size of the sale. This means that Fuller must determine w0, the wage paid for sales of $0; w5000, the wage paid for sales of $5000; and w50,000, the wage paid for sales of $50,000. These wages must be set so that the salespeople value the expected benefit from high effort more than quitting and more than low effort. Determine how to minimize the expected cost of ensuring that all salespeople put forth high effort. (This problem is an example of agency theory)</a:t>
              </a:r>
            </a:p>
            <a:p>
              <a:endParaRPr lang="en-US" sz="1100"/>
            </a:p>
          </xdr:txBody>
        </xdr:sp>
      </mc:Choice>
      <mc:Fallback xmlns="">
        <xdr:sp macro="" textlink="">
          <xdr:nvSpPr>
            <xdr:cNvPr id="3" name="TextBox 2">
              <a:extLst>
                <a:ext uri="{FF2B5EF4-FFF2-40B4-BE49-F238E27FC236}">
                  <a16:creationId xmlns:a16="http://schemas.microsoft.com/office/drawing/2014/main" id="{8FA442C0-F7D3-4DF9-8E7E-80A606F36F6C}"/>
                </a:ext>
              </a:extLst>
            </xdr:cNvPr>
            <xdr:cNvSpPr txBox="1"/>
          </xdr:nvSpPr>
          <xdr:spPr>
            <a:xfrm>
              <a:off x="5293179" y="2013857"/>
              <a:ext cx="6286500" cy="268060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Based on Grossman and Hart (1983). A salesperson for Fuller Brush has three options: (1) quit, (2) put forth a low level of effort, or (3) put forth a high level of effort. Suppose for simplicity that each salesperson will sell $0, $5000, or $50,000 worth of brushes. The probability of each sales amount depends on the effort level as described in the excel template file. If a salesperson is paid w dollars, he or she regards this as a “benefit” of </a:t>
              </a:r>
              <a:r>
                <a:rPr lang="en-US" sz="1100" i="0">
                  <a:solidFill>
                    <a:schemeClr val="tx1"/>
                  </a:solidFill>
                  <a:effectLst/>
                  <a:latin typeface="Cambria Math" panose="02040503050406030204" pitchFamily="18" charset="0"/>
                  <a:ea typeface="+mn-ea"/>
                  <a:cs typeface="+mn-cs"/>
                </a:rPr>
                <a:t>√𝑤</a:t>
              </a:r>
              <a:r>
                <a:rPr lang="en-US" sz="1100">
                  <a:solidFill>
                    <a:schemeClr val="tx1"/>
                  </a:solidFill>
                  <a:effectLst/>
                  <a:latin typeface="+mn-lt"/>
                  <a:ea typeface="+mn-ea"/>
                  <a:cs typeface="+mn-cs"/>
                </a:rPr>
                <a:t> units. In addition, low effort costs the salesperson 0 benefit units, whereas high effort costs 50 benefit units. If a salesperson were to quit Fuller and work elsewhere, he or she could earn a benefit of 20 units. Fuller wants all salespeople to put forth a high level of effort. The question is how to minimize the cost of encouraging them to do so. The company cannot observe the level of effort put forth by a salesperson, but it can observe the size of his or her sales. Thus, the wage paid to the salesperson is completely determined by the size of the sale. This means that Fuller must determine w0, the wage paid for sales of $0; w5000, the wage paid for sales of $5000; and w50,000, the wage paid for sales of $50,000. These wages must be set so that the salespeople value the expected benefit from high effort more than quitting and more than low effort. Determine how to minimize the expected cost of ensuring that all salespeople put forth high effort. (This problem is an example of agency theory)</a:t>
              </a:r>
            </a:p>
            <a:p>
              <a:endParaRPr lang="en-US" sz="1100"/>
            </a:p>
          </xdr:txBody>
        </xdr:sp>
      </mc:Fallback>
    </mc:AlternateContent>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aran\Downloads\Homework_2.xlsx.xlsx" TargetMode="External"/><Relationship Id="rId1" Type="http://schemas.openxmlformats.org/officeDocument/2006/relationships/externalLinkPath" Target="file:///C:\Users\naran\Downloads\Homework_2.xls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Question 1"/>
      <sheetName val="Question 2.a"/>
      <sheetName val="Question 2.b"/>
    </sheetNames>
    <sheetDataSet>
      <sheetData sheetId="0" refreshError="1"/>
      <sheetData sheetId="1">
        <row r="11">
          <cell r="B11">
            <v>229.99999999999989</v>
          </cell>
        </row>
        <row r="12">
          <cell r="B12">
            <v>42.500000000000028</v>
          </cell>
          <cell r="D12">
            <v>42.500000000000028</v>
          </cell>
        </row>
      </sheetData>
      <sheetData sheetId="2">
        <row r="14">
          <cell r="B14">
            <v>9750.6925203845767</v>
          </cell>
        </row>
      </sheetData>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8CB43-FC35-46B0-81C1-19D86395A34F}">
  <sheetPr>
    <pageSetUpPr fitToPage="1"/>
  </sheetPr>
  <dimension ref="A1:N40"/>
  <sheetViews>
    <sheetView tabSelected="1" workbookViewId="0">
      <selection activeCell="B24" sqref="B24"/>
    </sheetView>
  </sheetViews>
  <sheetFormatPr defaultColWidth="8.7109375" defaultRowHeight="15" x14ac:dyDescent="0.25"/>
  <cols>
    <col min="1" max="1" width="16.28515625" style="5" customWidth="1"/>
    <col min="2" max="2" width="14.140625" style="5" bestFit="1" customWidth="1"/>
    <col min="3" max="5" width="8.7109375" style="5"/>
    <col min="6" max="6" width="13.7109375" style="5" bestFit="1" customWidth="1"/>
    <col min="7" max="7" width="8.7109375" style="5"/>
    <col min="8" max="8" width="15.7109375" style="5" bestFit="1" customWidth="1"/>
    <col min="9" max="9" width="17.28515625" style="5" bestFit="1" customWidth="1"/>
    <col min="10" max="16384" width="8.7109375" style="5"/>
  </cols>
  <sheetData>
    <row r="1" spans="1:14" x14ac:dyDescent="0.25">
      <c r="A1" s="4" t="s">
        <v>0</v>
      </c>
      <c r="I1" s="6"/>
      <c r="M1" s="6"/>
    </row>
    <row r="2" spans="1:14" x14ac:dyDescent="0.25">
      <c r="M2" s="7"/>
      <c r="N2" s="8"/>
    </row>
    <row r="3" spans="1:14" x14ac:dyDescent="0.25">
      <c r="A3" s="18" t="s">
        <v>1</v>
      </c>
      <c r="B3" s="18"/>
      <c r="C3" s="18"/>
      <c r="D3" s="18"/>
      <c r="E3" s="18"/>
      <c r="M3" s="7"/>
      <c r="N3" s="8"/>
    </row>
    <row r="4" spans="1:14" s="9" customFormat="1" x14ac:dyDescent="0.25">
      <c r="A4" s="19" t="s">
        <v>3</v>
      </c>
      <c r="B4" s="20" t="s">
        <v>4</v>
      </c>
      <c r="C4" s="20" t="s">
        <v>5</v>
      </c>
      <c r="D4" s="20" t="s">
        <v>6</v>
      </c>
      <c r="E4" s="20" t="s">
        <v>7</v>
      </c>
      <c r="I4" s="7"/>
      <c r="J4" s="7"/>
      <c r="M4" s="7"/>
      <c r="N4" s="8"/>
    </row>
    <row r="5" spans="1:14" x14ac:dyDescent="0.25">
      <c r="A5" s="18" t="s">
        <v>8</v>
      </c>
      <c r="B5" s="21">
        <v>206</v>
      </c>
      <c r="C5" s="21">
        <v>225</v>
      </c>
      <c r="D5" s="21">
        <v>230</v>
      </c>
      <c r="E5" s="21">
        <v>290</v>
      </c>
      <c r="M5" s="7"/>
      <c r="N5" s="8"/>
    </row>
    <row r="6" spans="1:14" x14ac:dyDescent="0.25">
      <c r="A6" s="18" t="s">
        <v>10</v>
      </c>
      <c r="B6" s="21">
        <v>225</v>
      </c>
      <c r="C6" s="21">
        <v>206</v>
      </c>
      <c r="D6" s="21">
        <v>221</v>
      </c>
      <c r="E6" s="21">
        <v>270</v>
      </c>
      <c r="M6" s="7"/>
      <c r="N6" s="8"/>
    </row>
    <row r="7" spans="1:14" x14ac:dyDescent="0.25">
      <c r="A7" s="18" t="s">
        <v>11</v>
      </c>
      <c r="B7" s="21">
        <v>230</v>
      </c>
      <c r="C7" s="21">
        <v>221</v>
      </c>
      <c r="D7" s="21">
        <v>208</v>
      </c>
      <c r="E7" s="21">
        <v>262</v>
      </c>
      <c r="M7" s="7"/>
      <c r="N7" s="8"/>
    </row>
    <row r="8" spans="1:14" x14ac:dyDescent="0.25">
      <c r="A8" s="18" t="s">
        <v>13</v>
      </c>
      <c r="B8" s="21">
        <v>290</v>
      </c>
      <c r="C8" s="21">
        <v>270</v>
      </c>
      <c r="D8" s="21">
        <v>262</v>
      </c>
      <c r="E8" s="21">
        <v>215</v>
      </c>
      <c r="M8" s="7"/>
      <c r="N8" s="8"/>
    </row>
    <row r="9" spans="1:14" x14ac:dyDescent="0.25">
      <c r="M9" s="7"/>
      <c r="N9" s="8"/>
    </row>
    <row r="10" spans="1:14" x14ac:dyDescent="0.25">
      <c r="A10" s="18" t="s">
        <v>14</v>
      </c>
      <c r="B10" s="18"/>
      <c r="C10" s="18"/>
      <c r="D10" s="20" t="s">
        <v>15</v>
      </c>
      <c r="M10" s="7"/>
      <c r="N10" s="8"/>
    </row>
    <row r="11" spans="1:14" x14ac:dyDescent="0.25">
      <c r="A11" s="18" t="s">
        <v>8</v>
      </c>
      <c r="B11" s="21">
        <v>6000000</v>
      </c>
      <c r="C11" s="18"/>
      <c r="D11" s="18">
        <v>150000</v>
      </c>
      <c r="M11" s="7"/>
      <c r="N11" s="8"/>
    </row>
    <row r="12" spans="1:14" x14ac:dyDescent="0.25">
      <c r="A12" s="18" t="s">
        <v>10</v>
      </c>
      <c r="B12" s="21">
        <v>5500000</v>
      </c>
      <c r="C12" s="18"/>
      <c r="D12" s="18">
        <v>150000</v>
      </c>
      <c r="M12" s="7"/>
      <c r="N12" s="8"/>
    </row>
    <row r="13" spans="1:14" x14ac:dyDescent="0.25">
      <c r="A13" s="18" t="s">
        <v>11</v>
      </c>
      <c r="B13" s="21">
        <v>5800000</v>
      </c>
      <c r="C13" s="18"/>
      <c r="D13" s="18">
        <v>150000</v>
      </c>
      <c r="M13" s="7"/>
      <c r="N13" s="8"/>
    </row>
    <row r="14" spans="1:14" x14ac:dyDescent="0.25">
      <c r="A14" s="18" t="s">
        <v>13</v>
      </c>
      <c r="B14" s="21">
        <v>6200000</v>
      </c>
      <c r="C14" s="18"/>
      <c r="D14" s="18">
        <v>150000</v>
      </c>
      <c r="M14" s="7"/>
      <c r="N14" s="8"/>
    </row>
    <row r="15" spans="1:14" x14ac:dyDescent="0.25">
      <c r="M15" s="7"/>
      <c r="N15" s="8"/>
    </row>
    <row r="16" spans="1:14" x14ac:dyDescent="0.25">
      <c r="B16" s="26" t="s">
        <v>16</v>
      </c>
      <c r="M16" s="7"/>
      <c r="N16" s="8"/>
    </row>
    <row r="17" spans="1:14" x14ac:dyDescent="0.25">
      <c r="A17" s="5" t="s">
        <v>8</v>
      </c>
      <c r="B17" s="27">
        <v>1</v>
      </c>
      <c r="M17" s="7"/>
      <c r="N17" s="8"/>
    </row>
    <row r="18" spans="1:14" x14ac:dyDescent="0.25">
      <c r="A18" s="5" t="s">
        <v>10</v>
      </c>
      <c r="B18" s="27">
        <v>1</v>
      </c>
      <c r="M18" s="7"/>
      <c r="N18" s="8"/>
    </row>
    <row r="19" spans="1:14" x14ac:dyDescent="0.25">
      <c r="A19" s="5" t="s">
        <v>11</v>
      </c>
      <c r="B19" s="27">
        <v>0</v>
      </c>
      <c r="M19" s="7"/>
      <c r="N19" s="8"/>
    </row>
    <row r="20" spans="1:14" x14ac:dyDescent="0.25">
      <c r="A20" s="5" t="s">
        <v>13</v>
      </c>
      <c r="B20" s="27">
        <v>1</v>
      </c>
      <c r="M20" s="7"/>
      <c r="N20" s="8"/>
    </row>
    <row r="21" spans="1:14" x14ac:dyDescent="0.25">
      <c r="M21" s="7"/>
      <c r="N21" s="8"/>
    </row>
    <row r="22" spans="1:14" x14ac:dyDescent="0.25">
      <c r="A22" s="5" t="s">
        <v>17</v>
      </c>
    </row>
    <row r="23" spans="1:14" x14ac:dyDescent="0.25">
      <c r="A23" s="28" t="s">
        <v>3</v>
      </c>
      <c r="B23" s="26" t="s">
        <v>4</v>
      </c>
      <c r="C23" s="26" t="s">
        <v>5</v>
      </c>
      <c r="D23" s="26" t="s">
        <v>6</v>
      </c>
      <c r="E23" s="26" t="s">
        <v>7</v>
      </c>
      <c r="F23" s="26" t="s">
        <v>18</v>
      </c>
      <c r="G23" s="9"/>
      <c r="H23" s="9" t="s">
        <v>19</v>
      </c>
    </row>
    <row r="24" spans="1:14" x14ac:dyDescent="0.25">
      <c r="A24" s="27" t="s">
        <v>8</v>
      </c>
      <c r="B24" s="29">
        <v>100000</v>
      </c>
      <c r="C24" s="29">
        <v>3.637978807091713E-11</v>
      </c>
      <c r="D24" s="29">
        <v>50000</v>
      </c>
      <c r="E24" s="29">
        <v>0</v>
      </c>
      <c r="F24" s="29">
        <f>SUM(B24:E24)</f>
        <v>150000.00000000003</v>
      </c>
      <c r="G24" s="12" t="s">
        <v>48</v>
      </c>
      <c r="H24" s="11">
        <f>D11*B17</f>
        <v>150000</v>
      </c>
    </row>
    <row r="25" spans="1:14" x14ac:dyDescent="0.25">
      <c r="A25" s="27" t="s">
        <v>10</v>
      </c>
      <c r="B25" s="29">
        <v>0</v>
      </c>
      <c r="C25" s="29">
        <v>99999.999999999985</v>
      </c>
      <c r="D25" s="29">
        <v>50000</v>
      </c>
      <c r="E25" s="29">
        <v>0</v>
      </c>
      <c r="F25" s="29">
        <f>SUM(B25:E25)</f>
        <v>150000</v>
      </c>
      <c r="G25" s="12" t="s">
        <v>48</v>
      </c>
      <c r="H25" s="11">
        <f t="shared" ref="H25:H27" si="0">D12*B18</f>
        <v>150000</v>
      </c>
    </row>
    <row r="26" spans="1:14" x14ac:dyDescent="0.25">
      <c r="A26" s="27" t="s">
        <v>11</v>
      </c>
      <c r="B26" s="29">
        <v>0</v>
      </c>
      <c r="C26" s="29">
        <v>0</v>
      </c>
      <c r="D26" s="29">
        <v>7.2759576141834259E-12</v>
      </c>
      <c r="E26" s="29">
        <v>0</v>
      </c>
      <c r="F26" s="29">
        <f t="shared" ref="F26:F27" si="1">SUM(B26:E26)</f>
        <v>7.2759576141834259E-12</v>
      </c>
      <c r="G26" s="12" t="s">
        <v>48</v>
      </c>
      <c r="H26" s="11">
        <f t="shared" si="0"/>
        <v>0</v>
      </c>
    </row>
    <row r="27" spans="1:14" x14ac:dyDescent="0.25">
      <c r="A27" s="27" t="s">
        <v>13</v>
      </c>
      <c r="B27" s="29">
        <v>0</v>
      </c>
      <c r="C27" s="29">
        <v>49999.999999999993</v>
      </c>
      <c r="D27" s="29">
        <v>9999.9999999999927</v>
      </c>
      <c r="E27" s="29">
        <v>90000</v>
      </c>
      <c r="F27" s="29">
        <f t="shared" si="1"/>
        <v>150000</v>
      </c>
      <c r="G27" s="12" t="s">
        <v>48</v>
      </c>
      <c r="H27" s="11">
        <f t="shared" si="0"/>
        <v>150000</v>
      </c>
    </row>
    <row r="28" spans="1:14" x14ac:dyDescent="0.25">
      <c r="A28" s="5" t="s">
        <v>20</v>
      </c>
      <c r="B28" s="11">
        <f>SUM(B24:B27)</f>
        <v>100000</v>
      </c>
      <c r="C28" s="11">
        <f t="shared" ref="C28:E28" si="2">SUM(C24:C27)</f>
        <v>150000.00000000003</v>
      </c>
      <c r="D28" s="11">
        <f t="shared" si="2"/>
        <v>110000</v>
      </c>
      <c r="E28" s="11">
        <f t="shared" si="2"/>
        <v>90000</v>
      </c>
      <c r="F28" s="11"/>
    </row>
    <row r="29" spans="1:14" x14ac:dyDescent="0.25">
      <c r="B29" s="9" t="s">
        <v>49</v>
      </c>
      <c r="C29" s="9" t="s">
        <v>49</v>
      </c>
      <c r="D29" s="9" t="s">
        <v>49</v>
      </c>
      <c r="E29" s="9" t="s">
        <v>49</v>
      </c>
    </row>
    <row r="30" spans="1:14" x14ac:dyDescent="0.25">
      <c r="A30" s="5" t="s">
        <v>2</v>
      </c>
      <c r="B30" s="18">
        <v>100000</v>
      </c>
      <c r="C30" s="18">
        <v>150000</v>
      </c>
      <c r="D30" s="18">
        <v>110000</v>
      </c>
      <c r="E30" s="18">
        <v>90000</v>
      </c>
    </row>
    <row r="32" spans="1:14" x14ac:dyDescent="0.25">
      <c r="A32" s="5" t="s">
        <v>21</v>
      </c>
      <c r="B32" s="11"/>
      <c r="C32" s="12"/>
    </row>
    <row r="33" spans="1:4" s="9" customFormat="1" x14ac:dyDescent="0.25">
      <c r="B33" s="13" t="s">
        <v>12</v>
      </c>
      <c r="D33" s="9" t="s">
        <v>9</v>
      </c>
    </row>
    <row r="34" spans="1:4" x14ac:dyDescent="0.25">
      <c r="A34" s="5" t="s">
        <v>22</v>
      </c>
      <c r="B34" s="24">
        <f>$D$24</f>
        <v>50000</v>
      </c>
      <c r="C34" s="25" t="s">
        <v>45</v>
      </c>
      <c r="D34" s="18">
        <v>50000</v>
      </c>
    </row>
    <row r="35" spans="1:4" x14ac:dyDescent="0.25">
      <c r="A35" s="5" t="s">
        <v>23</v>
      </c>
      <c r="B35" s="24">
        <f>$D$25</f>
        <v>50000</v>
      </c>
      <c r="C35" s="25" t="s">
        <v>45</v>
      </c>
      <c r="D35" s="18">
        <v>50000</v>
      </c>
    </row>
    <row r="37" spans="1:4" x14ac:dyDescent="0.25">
      <c r="A37" s="5" t="s">
        <v>24</v>
      </c>
    </row>
    <row r="38" spans="1:4" x14ac:dyDescent="0.25">
      <c r="A38" s="5" t="s">
        <v>25</v>
      </c>
      <c r="B38" s="10" cm="1">
        <f t="array" ref="B38">SUMPRODUCT(TRANSPOSE($B$17:$B$20),TRANSPOSE($B$11:$B$14))</f>
        <v>17700000</v>
      </c>
    </row>
    <row r="39" spans="1:4" x14ac:dyDescent="0.25">
      <c r="A39" s="5" t="s">
        <v>26</v>
      </c>
      <c r="B39" s="10">
        <f>SUMPRODUCT($B$24:$E$27,$B$5:$E$8)</f>
        <v>99220000</v>
      </c>
    </row>
    <row r="40" spans="1:4" x14ac:dyDescent="0.25">
      <c r="A40" s="22" t="s">
        <v>27</v>
      </c>
      <c r="B40" s="23">
        <f>B39+B38</f>
        <v>116920000</v>
      </c>
    </row>
  </sheetData>
  <printOptions headings="1" gridLines="1"/>
  <pageMargins left="0.75" right="0.75" top="1" bottom="1" header="0.5" footer="0.5"/>
  <pageSetup scale="96" orientation="portrait" horizontalDpi="300" verticalDpi="300" r:id="rId1"/>
  <headerFooter alignWithMargins="0">
    <oddFooter>&amp;CProblem 5.30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96E9D-A417-4A5D-8AE2-2BF512075680}">
  <dimension ref="A1:I35"/>
  <sheetViews>
    <sheetView zoomScale="70" zoomScaleNormal="70" workbookViewId="0">
      <selection activeCell="B35" sqref="B35"/>
    </sheetView>
  </sheetViews>
  <sheetFormatPr defaultColWidth="9.140625" defaultRowHeight="15" x14ac:dyDescent="0.25"/>
  <cols>
    <col min="1" max="1" width="30.140625" style="2" customWidth="1"/>
    <col min="2" max="7" width="9.140625" style="2"/>
    <col min="8" max="8" width="13.140625" style="2" customWidth="1"/>
    <col min="9" max="16384" width="9.140625" style="2"/>
  </cols>
  <sheetData>
    <row r="1" spans="1:9" x14ac:dyDescent="0.25">
      <c r="A1" s="1" t="s">
        <v>32</v>
      </c>
      <c r="H1" s="1"/>
    </row>
    <row r="3" spans="1:9" x14ac:dyDescent="0.25">
      <c r="A3" s="2" t="s">
        <v>28</v>
      </c>
      <c r="H3" s="14"/>
      <c r="I3" s="15"/>
    </row>
    <row r="4" spans="1:9" x14ac:dyDescent="0.25">
      <c r="A4" s="2" t="s">
        <v>29</v>
      </c>
      <c r="B4" s="33">
        <v>0</v>
      </c>
      <c r="C4" s="33">
        <v>5000</v>
      </c>
      <c r="D4" s="33">
        <v>50000</v>
      </c>
      <c r="H4" s="14"/>
      <c r="I4" s="15"/>
    </row>
    <row r="5" spans="1:9" x14ac:dyDescent="0.25">
      <c r="A5" s="2" t="s">
        <v>30</v>
      </c>
      <c r="B5" s="31">
        <v>0.6</v>
      </c>
      <c r="C5" s="31">
        <v>0.3</v>
      </c>
      <c r="D5" s="31">
        <v>0.1</v>
      </c>
      <c r="H5" s="14"/>
      <c r="I5" s="15"/>
    </row>
    <row r="6" spans="1:9" x14ac:dyDescent="0.25">
      <c r="A6" s="2" t="s">
        <v>31</v>
      </c>
      <c r="B6" s="31">
        <v>0.3</v>
      </c>
      <c r="C6" s="31">
        <v>0.2</v>
      </c>
      <c r="D6" s="31">
        <v>0.5</v>
      </c>
      <c r="H6" s="14"/>
      <c r="I6" s="15"/>
    </row>
    <row r="7" spans="1:9" x14ac:dyDescent="0.25">
      <c r="H7" s="14"/>
      <c r="I7" s="15"/>
    </row>
    <row r="8" spans="1:9" x14ac:dyDescent="0.25">
      <c r="A8" s="2" t="s">
        <v>33</v>
      </c>
      <c r="H8" s="14"/>
      <c r="I8" s="15"/>
    </row>
    <row r="9" spans="1:9" x14ac:dyDescent="0.25">
      <c r="H9" s="14"/>
      <c r="I9" s="15"/>
    </row>
    <row r="10" spans="1:9" x14ac:dyDescent="0.25">
      <c r="A10" s="2" t="s">
        <v>34</v>
      </c>
      <c r="H10" s="14"/>
      <c r="I10" s="15"/>
    </row>
    <row r="11" spans="1:9" x14ac:dyDescent="0.25">
      <c r="A11" s="2" t="s">
        <v>30</v>
      </c>
      <c r="B11" s="31">
        <v>0</v>
      </c>
      <c r="H11" s="14"/>
      <c r="I11" s="15"/>
    </row>
    <row r="12" spans="1:9" x14ac:dyDescent="0.25">
      <c r="A12" s="2" t="s">
        <v>31</v>
      </c>
      <c r="B12" s="31">
        <v>50</v>
      </c>
      <c r="H12" s="14"/>
      <c r="I12" s="15"/>
    </row>
    <row r="14" spans="1:9" x14ac:dyDescent="0.25">
      <c r="A14" s="2" t="s">
        <v>35</v>
      </c>
    </row>
    <row r="15" spans="1:9" x14ac:dyDescent="0.25">
      <c r="A15" s="2" t="s">
        <v>36</v>
      </c>
      <c r="B15" s="3">
        <v>0</v>
      </c>
      <c r="C15" s="3">
        <v>5000</v>
      </c>
      <c r="D15" s="3">
        <v>50000</v>
      </c>
    </row>
    <row r="16" spans="1:9" x14ac:dyDescent="0.25">
      <c r="A16" s="2" t="s">
        <v>37</v>
      </c>
      <c r="B16" s="32">
        <v>0.1</v>
      </c>
      <c r="C16" s="32">
        <v>502.31786154726592</v>
      </c>
      <c r="D16" s="32">
        <v>17125.722381203257</v>
      </c>
    </row>
    <row r="18" spans="1:4" x14ac:dyDescent="0.25">
      <c r="A18" s="2" t="s">
        <v>38</v>
      </c>
    </row>
    <row r="19" spans="1:4" x14ac:dyDescent="0.25">
      <c r="A19" s="2" t="s">
        <v>36</v>
      </c>
      <c r="B19" s="3">
        <v>0</v>
      </c>
      <c r="C19" s="3">
        <v>5000</v>
      </c>
      <c r="D19" s="3">
        <v>50000</v>
      </c>
    </row>
    <row r="20" spans="1:4" x14ac:dyDescent="0.25">
      <c r="A20" s="2" t="s">
        <v>39</v>
      </c>
      <c r="B20" s="2">
        <f>SQRT(B16)</f>
        <v>0.31622776601683794</v>
      </c>
      <c r="C20" s="2">
        <f>SQRT(C16)</f>
        <v>22.412448807465594</v>
      </c>
      <c r="D20" s="2">
        <f>SQRT(D16)</f>
        <v>130.86528333061926</v>
      </c>
    </row>
    <row r="22" spans="1:4" x14ac:dyDescent="0.25">
      <c r="A22" s="2" t="s">
        <v>40</v>
      </c>
    </row>
    <row r="23" spans="1:4" x14ac:dyDescent="0.25">
      <c r="A23" s="2" t="s">
        <v>30</v>
      </c>
      <c r="B23" s="2">
        <f>SUMPRODUCT($B$20:$D$20,B5:D5)</f>
        <v>19.99999963491171</v>
      </c>
    </row>
    <row r="24" spans="1:4" x14ac:dyDescent="0.25">
      <c r="A24" s="2" t="s">
        <v>31</v>
      </c>
      <c r="B24" s="2">
        <f>SUMPRODUCT($B$20:$D$20,B6:D6)</f>
        <v>70.009999756607797</v>
      </c>
    </row>
    <row r="26" spans="1:4" x14ac:dyDescent="0.25">
      <c r="A26" s="2" t="s">
        <v>41</v>
      </c>
    </row>
    <row r="27" spans="1:4" x14ac:dyDescent="0.25">
      <c r="A27" s="2" t="s">
        <v>30</v>
      </c>
      <c r="B27" s="2">
        <f>B23-B11</f>
        <v>19.99999963491171</v>
      </c>
    </row>
    <row r="28" spans="1:4" x14ac:dyDescent="0.25">
      <c r="A28" s="2" t="s">
        <v>31</v>
      </c>
      <c r="B28" s="2">
        <f>B24-B12</f>
        <v>20.009999756607797</v>
      </c>
    </row>
    <row r="29" spans="1:4" x14ac:dyDescent="0.25">
      <c r="A29" s="2" t="s">
        <v>42</v>
      </c>
      <c r="B29" s="31">
        <v>20</v>
      </c>
    </row>
    <row r="30" spans="1:4" x14ac:dyDescent="0.25">
      <c r="B30" s="16"/>
    </row>
    <row r="31" spans="1:4" ht="30" x14ac:dyDescent="0.25">
      <c r="A31" s="30" t="s">
        <v>43</v>
      </c>
      <c r="B31" s="30" t="s">
        <v>50</v>
      </c>
    </row>
    <row r="32" spans="1:4" x14ac:dyDescent="0.25">
      <c r="A32" s="2" t="s">
        <v>44</v>
      </c>
      <c r="B32" s="2">
        <f>B28-B27</f>
        <v>1.000012169608766E-2</v>
      </c>
      <c r="C32" s="17" t="s">
        <v>45</v>
      </c>
      <c r="D32" s="2">
        <v>0.01</v>
      </c>
    </row>
    <row r="33" spans="1:4" x14ac:dyDescent="0.25">
      <c r="A33" s="2" t="s">
        <v>46</v>
      </c>
      <c r="B33" s="2">
        <f>B28-B29</f>
        <v>9.9997566077973943E-3</v>
      </c>
      <c r="C33" s="17" t="s">
        <v>45</v>
      </c>
      <c r="D33" s="2">
        <v>0.01</v>
      </c>
    </row>
    <row r="34" spans="1:4" x14ac:dyDescent="0.25">
      <c r="B34" s="16"/>
    </row>
    <row r="35" spans="1:4" x14ac:dyDescent="0.25">
      <c r="A35" s="2" t="s">
        <v>47</v>
      </c>
      <c r="B35" s="3">
        <f>SUMPRODUCT(B16:D16,B6:D6)</f>
        <v>8663.3547629110817</v>
      </c>
    </row>
  </sheetData>
  <pageMargins left="0.75" right="0.75" top="1" bottom="1" header="0.5" footer="0.5"/>
  <headerFooter alignWithMargins="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1a5307a9-977b-44ea-813b-4dd00aab151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CF59A2175A94043BCAA91581046F260" ma:contentTypeVersion="4" ma:contentTypeDescription="Create a new document." ma:contentTypeScope="" ma:versionID="110fe2d962adb2760e235e8bda81a58b">
  <xsd:schema xmlns:xsd="http://www.w3.org/2001/XMLSchema" xmlns:xs="http://www.w3.org/2001/XMLSchema" xmlns:p="http://schemas.microsoft.com/office/2006/metadata/properties" xmlns:ns3="1a5307a9-977b-44ea-813b-4dd00aab151a" targetNamespace="http://schemas.microsoft.com/office/2006/metadata/properties" ma:root="true" ma:fieldsID="36dc4888f7a9dd225723a6b87c9c2010" ns3:_="">
    <xsd:import namespace="1a5307a9-977b-44ea-813b-4dd00aab151a"/>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5307a9-977b-44ea-813b-4dd00aab15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13837E-08A9-45F3-9BAA-4D118474DF22}">
  <ds:schemaRefs>
    <ds:schemaRef ds:uri="http://schemas.microsoft.com/office/infopath/2007/PartnerControls"/>
    <ds:schemaRef ds:uri="http://schemas.microsoft.com/office/2006/documentManagement/types"/>
    <ds:schemaRef ds:uri="1a5307a9-977b-44ea-813b-4dd00aab151a"/>
    <ds:schemaRef ds:uri="http://www.w3.org/XML/1998/namespace"/>
    <ds:schemaRef ds:uri="http://schemas.microsoft.com/office/2006/metadata/properties"/>
    <ds:schemaRef ds:uri="http://purl.org/dc/elements/1.1/"/>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928E6ECE-F849-4B14-AA80-8DAF2C4EBE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5307a9-977b-44ea-813b-4dd00aab15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EC6AE51-2D05-428C-BDB1-F71832628C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Question 1</vt:lpstr>
      <vt:lpstr>Question 2</vt:lpstr>
      <vt:lpstr>'Question 2'!Expected_wage_from_high_level</vt:lpstr>
      <vt:lpstr>Marginal_Benefit</vt:lpstr>
      <vt:lpstr>'Question 2'!Wage_paid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2023-11-16T01:37:04Z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0x0101002CF59A2175A94043BCAA91581046F260</vt:lpwstr>
  </property>
</Properties>
</file>