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buz\Desktop\VIDEO_PFC\"/>
    </mc:Choice>
  </mc:AlternateContent>
  <xr:revisionPtr revIDLastSave="0" documentId="13_ncr:1_{419BC988-52C7-49DD-8F87-2E4C5356BB4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G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14" i="1"/>
  <c r="F71" i="1"/>
  <c r="H9" i="1"/>
  <c r="J11" i="1" s="1"/>
  <c r="J12" i="1" l="1"/>
  <c r="J10" i="1"/>
  <c r="K11" i="1"/>
  <c r="L11" i="1" l="1"/>
  <c r="K12" i="1"/>
  <c r="M11" i="1" l="1"/>
  <c r="L12" i="1"/>
  <c r="N11" i="1" l="1"/>
  <c r="M12" i="1"/>
  <c r="O11" i="1" l="1"/>
  <c r="N12" i="1"/>
  <c r="P11" i="1" l="1"/>
  <c r="O12" i="1"/>
  <c r="Q11" i="1" l="1"/>
  <c r="P12" i="1"/>
  <c r="R11" i="1" l="1"/>
  <c r="Q10" i="1"/>
  <c r="Q12" i="1"/>
  <c r="S11" i="1" l="1"/>
  <c r="R12" i="1"/>
  <c r="T11" i="1" l="1"/>
  <c r="S12" i="1"/>
  <c r="U11" i="1" l="1"/>
  <c r="T12" i="1"/>
  <c r="V11" i="1" l="1"/>
  <c r="U12" i="1"/>
  <c r="W11" i="1" l="1"/>
  <c r="V12" i="1"/>
  <c r="X11" i="1" l="1"/>
  <c r="W12" i="1"/>
  <c r="Y11" i="1" l="1"/>
  <c r="X10" i="1"/>
  <c r="X12" i="1"/>
  <c r="Z11" i="1" l="1"/>
  <c r="Y12" i="1"/>
  <c r="AA11" i="1" l="1"/>
  <c r="Z12" i="1"/>
  <c r="AB11" i="1" l="1"/>
  <c r="AA12" i="1"/>
  <c r="AC11" i="1" l="1"/>
  <c r="AB12" i="1"/>
  <c r="AD11" i="1" l="1"/>
  <c r="AC12" i="1"/>
  <c r="AE11" i="1" l="1"/>
  <c r="AD12" i="1"/>
  <c r="AF11" i="1" l="1"/>
  <c r="AE12" i="1"/>
  <c r="AE10" i="1"/>
  <c r="AG11" i="1" l="1"/>
  <c r="AF12" i="1"/>
  <c r="AH11" i="1" l="1"/>
  <c r="AG12" i="1"/>
  <c r="AI11" i="1" l="1"/>
  <c r="AH12" i="1"/>
  <c r="AJ11" i="1" l="1"/>
  <c r="AI12" i="1"/>
  <c r="AK11" i="1" l="1"/>
  <c r="AJ12" i="1"/>
  <c r="AL11" i="1" l="1"/>
  <c r="AK12" i="1"/>
  <c r="AM11" i="1" l="1"/>
  <c r="AL12" i="1"/>
  <c r="AL10" i="1"/>
  <c r="AN11" i="1" l="1"/>
  <c r="AM12" i="1"/>
  <c r="AO11" i="1" l="1"/>
  <c r="AN12" i="1"/>
  <c r="AP11" i="1" l="1"/>
  <c r="AO12" i="1"/>
  <c r="AQ11" i="1" l="1"/>
  <c r="AP12" i="1"/>
  <c r="AR11" i="1" l="1"/>
  <c r="AQ12" i="1"/>
  <c r="AS11" i="1" l="1"/>
  <c r="AR12" i="1"/>
  <c r="AT11" i="1" l="1"/>
  <c r="AS10" i="1"/>
  <c r="AS12" i="1"/>
  <c r="AU11" i="1" l="1"/>
  <c r="AT12" i="1"/>
  <c r="AV11" i="1" l="1"/>
  <c r="AU12" i="1"/>
  <c r="AW11" i="1" l="1"/>
  <c r="AV12" i="1"/>
  <c r="AX11" i="1" l="1"/>
  <c r="AW12" i="1"/>
  <c r="AY11" i="1" l="1"/>
  <c r="AX12" i="1"/>
  <c r="AZ11" i="1" l="1"/>
  <c r="AY12" i="1"/>
  <c r="BA11" i="1" l="1"/>
  <c r="AZ10" i="1"/>
  <c r="AZ12" i="1"/>
  <c r="BB11" i="1" l="1"/>
  <c r="BA12" i="1"/>
  <c r="BC11" i="1" l="1"/>
  <c r="BB12" i="1"/>
  <c r="BD11" i="1" l="1"/>
  <c r="BC12" i="1"/>
  <c r="BE11" i="1" l="1"/>
  <c r="BD12" i="1"/>
  <c r="BF11" i="1" l="1"/>
  <c r="BF12" i="1" s="1"/>
  <c r="BE12" i="1"/>
</calcChain>
</file>

<file path=xl/sharedStrings.xml><?xml version="1.0" encoding="utf-8"?>
<sst xmlns="http://schemas.openxmlformats.org/spreadsheetml/2006/main" count="199" uniqueCount="137">
  <si>
    <t>TAREA</t>
  </si>
  <si>
    <t>RESPONSABLE</t>
  </si>
  <si>
    <t>PROGRESO</t>
  </si>
  <si>
    <t>INICIO</t>
  </si>
  <si>
    <t>FIN</t>
  </si>
  <si>
    <t>A</t>
  </si>
  <si>
    <t>B</t>
  </si>
  <si>
    <t>C</t>
  </si>
  <si>
    <t>D</t>
  </si>
  <si>
    <t>D.1</t>
  </si>
  <si>
    <t>D.1.B</t>
  </si>
  <si>
    <t>D.1.C</t>
  </si>
  <si>
    <t>D.1.D</t>
  </si>
  <si>
    <t>D.2</t>
  </si>
  <si>
    <t>D.2.A</t>
  </si>
  <si>
    <t>D.1.A</t>
  </si>
  <si>
    <t>D.2.B</t>
  </si>
  <si>
    <t>D.3.C</t>
  </si>
  <si>
    <t>D.2.D</t>
  </si>
  <si>
    <t>D.3</t>
  </si>
  <si>
    <t>D.3.A</t>
  </si>
  <si>
    <t>D.3.B</t>
  </si>
  <si>
    <t>D.3.D</t>
  </si>
  <si>
    <t>D.4</t>
  </si>
  <si>
    <t>D.4.A</t>
  </si>
  <si>
    <t>D.4.B</t>
  </si>
  <si>
    <t>D.4.C</t>
  </si>
  <si>
    <t>D.4.D</t>
  </si>
  <si>
    <t>E</t>
  </si>
  <si>
    <t>E.1</t>
  </si>
  <si>
    <t>E.1.A</t>
  </si>
  <si>
    <t>E.1.B</t>
  </si>
  <si>
    <t>E.2</t>
  </si>
  <si>
    <t>E.2.A</t>
  </si>
  <si>
    <t>E.2.B</t>
  </si>
  <si>
    <t>E.2.C</t>
  </si>
  <si>
    <t>E.3</t>
  </si>
  <si>
    <t>E.3.A</t>
  </si>
  <si>
    <t>E.3.B</t>
  </si>
  <si>
    <t>E.3.C</t>
  </si>
  <si>
    <t>E.4</t>
  </si>
  <si>
    <t>E.4.A</t>
  </si>
  <si>
    <t>E.4.B</t>
  </si>
  <si>
    <t>ABREVIATURA</t>
  </si>
  <si>
    <t>Brainstorming</t>
  </si>
  <si>
    <t>Planificación</t>
  </si>
  <si>
    <t>Previa</t>
  </si>
  <si>
    <t>Fase de películas</t>
  </si>
  <si>
    <t>Página Base</t>
  </si>
  <si>
    <t>Creación de estilos CSS para web inicial: /Buscador</t>
  </si>
  <si>
    <t>Implementar API para llamarla cuando se realice una búsqueda.</t>
  </si>
  <si>
    <t>Implementar estilos CSS para la lista de resultados de la búsqueda.</t>
  </si>
  <si>
    <t>Página info-item:</t>
  </si>
  <si>
    <t>Creación de estilos CSS para Información-item</t>
  </si>
  <si>
    <t>Adaptar el API para Información-item</t>
  </si>
  <si>
    <t>Adaptar estilos CSS para la lista de resultados.</t>
  </si>
  <si>
    <t>Página Cartelera:</t>
  </si>
  <si>
    <t>Creación de estilos CSS para Cartelera.</t>
  </si>
  <si>
    <t>Adaptar API para llamarla cuando se muestre el listado.</t>
  </si>
  <si>
    <t>Página Próximamente:</t>
  </si>
  <si>
    <t>Creación de estilos CSS para la lista de resultados.</t>
  </si>
  <si>
    <t>Fase Series:</t>
  </si>
  <si>
    <t>Página base:</t>
  </si>
  <si>
    <t>Adaptar API para detectar series.</t>
  </si>
  <si>
    <t>Implementar filtros para separar series de películas.</t>
  </si>
  <si>
    <t>Página info:</t>
  </si>
  <si>
    <t>Adaptar /Crear subsección HTML: información-item para que soporte series.</t>
  </si>
  <si>
    <t>Adaptar el API para información-item.</t>
  </si>
  <si>
    <t>Adaptar los estilos CSS de Información-item</t>
  </si>
  <si>
    <t>Cambio de nombre a novedades</t>
  </si>
  <si>
    <t>Adaptación de estilos CSS</t>
  </si>
  <si>
    <t>Adaptar API para trackear también series.</t>
  </si>
  <si>
    <t>Página próximamente:</t>
  </si>
  <si>
    <t>E.3.D</t>
  </si>
  <si>
    <t>F</t>
  </si>
  <si>
    <t>Fase final</t>
  </si>
  <si>
    <t>Martín García Ramos</t>
  </si>
  <si>
    <t>INICIO DE PROYECTO:</t>
  </si>
  <si>
    <t>D.5</t>
  </si>
  <si>
    <t>D.5.A</t>
  </si>
  <si>
    <t>D.5.B</t>
  </si>
  <si>
    <t>D.5.C</t>
  </si>
  <si>
    <t>D.5.D</t>
  </si>
  <si>
    <t>Página Listas:</t>
  </si>
  <si>
    <t>Este diagrama de Gant solo muestra el proceso creativo del proyecto que finalmente se entregó. En realidad, se estuvo trabajando desde el 1 de</t>
  </si>
  <si>
    <t>agosto en el verdadero Proyecto de Fin de Ciclo que se iba a entregar, pero debido a las exigencias de conocimiento en la FCT, donde tuve que</t>
  </si>
  <si>
    <t>pagar de mi propio bolsillo cursos para nivelarme con lo demandado en la empresa, estuve el 100% del tiempo de las FCT haciendo esos cursos</t>
  </si>
  <si>
    <t>sin siquiera poder tener experiencia laboral en la empresa, mucho menos avanzar en el FCT. Motivo por el cual, y tal y como se puede ver en los</t>
  </si>
  <si>
    <t>logs del proyecto, el 16/Octubre/2023, cancelé el proyecto, pese a tener dos meses de trabajo ya acumulados, por que no era viable en el tiempo</t>
  </si>
  <si>
    <t>INICIO ORIGINAL* DE PROYECTO:</t>
  </si>
  <si>
    <t>E.5</t>
  </si>
  <si>
    <t>E.5.A</t>
  </si>
  <si>
    <t>E.5.B</t>
  </si>
  <si>
    <t>E.5.C</t>
  </si>
  <si>
    <t>E.5.D</t>
  </si>
  <si>
    <t>Creación de componente React con el HTML: Listas</t>
  </si>
  <si>
    <t>Creación de componente React con el HTML: Próximamente</t>
  </si>
  <si>
    <t>Creación de componente React con el HTML: Cartelera</t>
  </si>
  <si>
    <t>Creación de componente React con el HTML: Info-item</t>
  </si>
  <si>
    <t>Creación de componente React con el HTML: /Buscador</t>
  </si>
  <si>
    <t>Implementar lista de series.</t>
  </si>
  <si>
    <t>Implementar filtrado por géneros de series</t>
  </si>
  <si>
    <t>F.1</t>
  </si>
  <si>
    <t>Test&amp;Debugging</t>
  </si>
  <si>
    <t>F.2</t>
  </si>
  <si>
    <t>Creación de Readme</t>
  </si>
  <si>
    <t>F.3</t>
  </si>
  <si>
    <t>Creación de Diagrama Gant</t>
  </si>
  <si>
    <t>F.4</t>
  </si>
  <si>
    <t>Creación de Diagrama Pert</t>
  </si>
  <si>
    <t xml:space="preserve">F.5 </t>
  </si>
  <si>
    <t>Creación de Trailer de proyecto</t>
  </si>
  <si>
    <t xml:space="preserve">F.6 </t>
  </si>
  <si>
    <t>Creación de memoria</t>
  </si>
  <si>
    <t>F.7</t>
  </si>
  <si>
    <t>Entrega</t>
  </si>
  <si>
    <t>PROGRESO:</t>
  </si>
  <si>
    <t>que me quedaba abarcar lo que restaba de proyecto. Por eso este Gant no va desde el 25/09/2023 al 03/12/2023. Si no desde el 21/10/2023.</t>
  </si>
  <si>
    <t xml:space="preserve"> =Y(I$10&gt;=$F12;I$10&lt;=$G12)</t>
  </si>
  <si>
    <t>PARCIAL</t>
  </si>
  <si>
    <t>FINAL</t>
  </si>
  <si>
    <t>Fórmulas usadas:</t>
  </si>
  <si>
    <t xml:space="preserve"> =((($G12-$F12+1)*$E12)+$F12-1)</t>
  </si>
  <si>
    <t xml:space="preserve"> =Y(I$10&gt;=$F12;I$10&lt;=?????)</t>
  </si>
  <si>
    <t xml:space="preserve"> =Y(I$10&gt;=$F12;I$10&lt;=((($G12-$F12+1)*$E12)+$F12-1))</t>
  </si>
  <si>
    <t>CONTROL DEL GANT:(Click y arrastra)</t>
  </si>
  <si>
    <t>DIAGRAMA DE GANT DE PROYECTO FINAL DE CICLO</t>
  </si>
  <si>
    <t>En t=0</t>
  </si>
  <si>
    <t>Nota*</t>
  </si>
  <si>
    <t>del</t>
  </si>
  <si>
    <t xml:space="preserve"> autor:</t>
  </si>
  <si>
    <t>↓↓↓↓↓↓↓↓↓↓↓</t>
  </si>
  <si>
    <t>←</t>
  </si>
  <si>
    <t>Alumno de F.P.S. de Aplicaciones Multiplataforma</t>
  </si>
  <si>
    <t>CPR2023</t>
  </si>
  <si>
    <t xml:space="preserve"> =I$11=HOY()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</si>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</sst>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ddd\,\ dd/mm/yyyy"/>
    <numFmt numFmtId="166" formatCode="d\-m\-yyyy;@"/>
    <numFmt numFmtId="167" formatCode="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/>
      <right/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/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/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166" fontId="0" fillId="0" borderId="0" xfId="0" applyNumberFormat="1" applyAlignment="1">
      <alignment horizontal="center"/>
    </xf>
    <xf numFmtId="167" fontId="1" fillId="4" borderId="6" xfId="0" applyNumberFormat="1" applyFont="1" applyFill="1" applyBorder="1"/>
    <xf numFmtId="167" fontId="1" fillId="4" borderId="0" xfId="0" applyNumberFormat="1" applyFont="1" applyFill="1"/>
    <xf numFmtId="167" fontId="1" fillId="4" borderId="7" xfId="0" applyNumberFormat="1" applyFont="1" applyFill="1" applyBorder="1"/>
    <xf numFmtId="0" fontId="0" fillId="0" borderId="22" xfId="0" applyBorder="1"/>
    <xf numFmtId="0" fontId="0" fillId="0" borderId="19" xfId="0" applyBorder="1"/>
    <xf numFmtId="0" fontId="0" fillId="0" borderId="21" xfId="0" applyBorder="1"/>
    <xf numFmtId="0" fontId="0" fillId="5" borderId="21" xfId="0" applyFill="1" applyBorder="1"/>
    <xf numFmtId="0" fontId="0" fillId="0" borderId="24" xfId="0" applyBorder="1"/>
    <xf numFmtId="0" fontId="0" fillId="0" borderId="18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9" fontId="10" fillId="0" borderId="19" xfId="0" applyNumberFormat="1" applyFont="1" applyBorder="1" applyAlignment="1">
      <alignment horizontal="center"/>
    </xf>
    <xf numFmtId="9" fontId="10" fillId="0" borderId="21" xfId="0" applyNumberFormat="1" applyFont="1" applyBorder="1" applyAlignment="1">
      <alignment horizontal="center"/>
    </xf>
    <xf numFmtId="0" fontId="0" fillId="5" borderId="21" xfId="0" applyFill="1" applyBorder="1" applyAlignment="1">
      <alignment horizontal="center" vertical="center" wrapText="1"/>
    </xf>
    <xf numFmtId="9" fontId="0" fillId="8" borderId="23" xfId="0" applyNumberFormat="1" applyFill="1" applyBorder="1" applyAlignment="1">
      <alignment horizontal="center"/>
    </xf>
    <xf numFmtId="164" fontId="0" fillId="8" borderId="23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6" xfId="0" quotePrefix="1" applyFont="1" applyFill="1" applyBorder="1" applyAlignment="1">
      <alignment horizontal="center"/>
    </xf>
    <xf numFmtId="0" fontId="1" fillId="3" borderId="22" xfId="0" quotePrefix="1" applyFont="1" applyFill="1" applyBorder="1" applyAlignment="1">
      <alignment horizontal="center"/>
    </xf>
    <xf numFmtId="0" fontId="1" fillId="4" borderId="19" xfId="0" applyFont="1" applyFill="1" applyBorder="1" applyAlignment="1">
      <alignment vertical="center"/>
    </xf>
    <xf numFmtId="0" fontId="3" fillId="4" borderId="19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vertical="center"/>
    </xf>
    <xf numFmtId="0" fontId="3" fillId="4" borderId="21" xfId="0" applyFont="1" applyFill="1" applyBorder="1" applyAlignment="1">
      <alignment horizontal="center" vertical="center" wrapText="1"/>
    </xf>
    <xf numFmtId="164" fontId="1" fillId="4" borderId="19" xfId="0" applyNumberFormat="1" applyFont="1" applyFill="1" applyBorder="1" applyAlignment="1">
      <alignment horizontal="center"/>
    </xf>
    <xf numFmtId="164" fontId="1" fillId="4" borderId="21" xfId="0" applyNumberFormat="1" applyFont="1" applyFill="1" applyBorder="1" applyAlignment="1">
      <alignment horizontal="center"/>
    </xf>
    <xf numFmtId="0" fontId="5" fillId="10" borderId="21" xfId="0" applyFont="1" applyFill="1" applyBorder="1"/>
    <xf numFmtId="0" fontId="0" fillId="10" borderId="21" xfId="0" applyFill="1" applyBorder="1" applyAlignment="1">
      <alignment horizontal="center" vertical="center" wrapText="1"/>
    </xf>
    <xf numFmtId="0" fontId="0" fillId="10" borderId="21" xfId="0" applyFill="1" applyBorder="1"/>
    <xf numFmtId="164" fontId="0" fillId="10" borderId="21" xfId="0" applyNumberFormat="1" applyFill="1" applyBorder="1" applyAlignment="1">
      <alignment horizontal="center"/>
    </xf>
    <xf numFmtId="0" fontId="8" fillId="10" borderId="21" xfId="0" applyFont="1" applyFill="1" applyBorder="1"/>
    <xf numFmtId="164" fontId="5" fillId="10" borderId="21" xfId="0" applyNumberFormat="1" applyFont="1" applyFill="1" applyBorder="1" applyAlignment="1">
      <alignment horizontal="center"/>
    </xf>
    <xf numFmtId="9" fontId="10" fillId="5" borderId="21" xfId="0" applyNumberFormat="1" applyFont="1" applyFill="1" applyBorder="1" applyAlignment="1">
      <alignment horizontal="center"/>
    </xf>
    <xf numFmtId="164" fontId="0" fillId="5" borderId="21" xfId="0" applyNumberFormat="1" applyFill="1" applyBorder="1" applyAlignment="1">
      <alignment horizontal="center"/>
    </xf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left"/>
    </xf>
    <xf numFmtId="0" fontId="3" fillId="12" borderId="0" xfId="0" applyFont="1" applyFill="1" applyAlignment="1">
      <alignment horizontal="left"/>
    </xf>
    <xf numFmtId="0" fontId="3" fillId="12" borderId="7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 textRotation="255"/>
    </xf>
    <xf numFmtId="0" fontId="1" fillId="9" borderId="22" xfId="0" applyFont="1" applyFill="1" applyBorder="1" applyAlignment="1">
      <alignment horizontal="center" vertical="center" textRotation="255"/>
    </xf>
    <xf numFmtId="0" fontId="1" fillId="9" borderId="17" xfId="0" applyFont="1" applyFill="1" applyBorder="1" applyAlignment="1">
      <alignment horizontal="center" vertical="center" textRotation="255"/>
    </xf>
    <xf numFmtId="0" fontId="1" fillId="6" borderId="2" xfId="0" applyFont="1" applyFill="1" applyBorder="1" applyAlignment="1">
      <alignment horizontal="center" vertical="center" textRotation="255"/>
    </xf>
    <xf numFmtId="0" fontId="1" fillId="6" borderId="22" xfId="0" applyFont="1" applyFill="1" applyBorder="1" applyAlignment="1">
      <alignment horizontal="center" vertical="center" textRotation="255"/>
    </xf>
    <xf numFmtId="0" fontId="1" fillId="6" borderId="17" xfId="0" applyFont="1" applyFill="1" applyBorder="1" applyAlignment="1">
      <alignment horizontal="center" vertical="center" textRotation="255"/>
    </xf>
    <xf numFmtId="0" fontId="3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3" fillId="3" borderId="34" xfId="0" applyFont="1" applyFill="1" applyBorder="1" applyAlignment="1">
      <alignment horizontal="left"/>
    </xf>
    <xf numFmtId="0" fontId="3" fillId="3" borderId="35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9" fontId="12" fillId="0" borderId="5" xfId="0" applyNumberFormat="1" applyFont="1" applyBorder="1" applyAlignment="1">
      <alignment horizontal="center" vertical="center"/>
    </xf>
    <xf numFmtId="9" fontId="12" fillId="0" borderId="9" xfId="0" applyNumberFormat="1" applyFont="1" applyBorder="1" applyAlignment="1">
      <alignment horizontal="center" vertical="center"/>
    </xf>
    <xf numFmtId="9" fontId="12" fillId="0" borderId="10" xfId="0" applyNumberFormat="1" applyFont="1" applyBorder="1" applyAlignment="1">
      <alignment horizontal="center" vertical="center"/>
    </xf>
    <xf numFmtId="0" fontId="3" fillId="12" borderId="16" xfId="0" applyFont="1" applyFill="1" applyBorder="1" applyAlignment="1">
      <alignment horizontal="left"/>
    </xf>
    <xf numFmtId="0" fontId="3" fillId="12" borderId="9" xfId="0" applyFont="1" applyFill="1" applyBorder="1" applyAlignment="1">
      <alignment horizontal="left"/>
    </xf>
    <xf numFmtId="0" fontId="3" fillId="12" borderId="10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3" fillId="12" borderId="14" xfId="0" applyFont="1" applyFill="1" applyBorder="1" applyAlignment="1">
      <alignment horizontal="left"/>
    </xf>
    <xf numFmtId="0" fontId="3" fillId="12" borderId="4" xfId="0" applyFont="1" applyFill="1" applyBorder="1" applyAlignment="1">
      <alignment horizontal="left"/>
    </xf>
    <xf numFmtId="0" fontId="3" fillId="12" borderId="5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8" borderId="24" xfId="0" applyFill="1" applyBorder="1"/>
    <xf numFmtId="0" fontId="0" fillId="8" borderId="24" xfId="0" applyFill="1" applyBorder="1" applyAlignment="1">
      <alignment vertical="center" wrapText="1"/>
    </xf>
    <xf numFmtId="0" fontId="4" fillId="8" borderId="23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10" fillId="4" borderId="44" xfId="0" applyFont="1" applyFill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/>
    </xf>
    <xf numFmtId="0" fontId="0" fillId="0" borderId="45" xfId="0" applyBorder="1"/>
    <xf numFmtId="0" fontId="3" fillId="3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11" borderId="36" xfId="0" applyFont="1" applyFill="1" applyBorder="1" applyAlignment="1">
      <alignment horizontal="center" vertical="center"/>
    </xf>
    <xf numFmtId="0" fontId="11" fillId="11" borderId="38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40" xfId="0" applyFont="1" applyFill="1" applyBorder="1" applyAlignment="1">
      <alignment horizontal="center" vertical="center"/>
    </xf>
    <xf numFmtId="0" fontId="11" fillId="11" borderId="37" xfId="0" applyFont="1" applyFill="1" applyBorder="1" applyAlignment="1">
      <alignment horizontal="center" vertical="center"/>
    </xf>
    <xf numFmtId="0" fontId="11" fillId="11" borderId="39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border>
        <left style="thin">
          <color theme="7"/>
        </left>
        <right style="thin">
          <color theme="7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G$9" horiz="1" max="1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7</xdr:row>
          <xdr:rowOff>200025</xdr:rowOff>
        </xdr:from>
        <xdr:to>
          <xdr:col>8</xdr:col>
          <xdr:colOff>0</xdr:colOff>
          <xdr:row>8</xdr:row>
          <xdr:rowOff>180975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I73"/>
  <sheetViews>
    <sheetView showGridLines="0" tabSelected="1" zoomScaleNormal="100" workbookViewId="0">
      <pane ySplit="12" topLeftCell="A13" activePane="bottomLeft" state="frozen"/>
      <selection pane="bottomLeft" activeCell="B2" sqref="B2:C7"/>
    </sheetView>
  </sheetViews>
  <sheetFormatPr baseColWidth="10" defaultColWidth="9.140625" defaultRowHeight="15" x14ac:dyDescent="0.25"/>
  <cols>
    <col min="1" max="2" width="2.85546875" customWidth="1"/>
    <col min="3" max="3" width="14.28515625" customWidth="1"/>
    <col min="4" max="4" width="78.5703125" customWidth="1"/>
    <col min="5" max="5" width="21.5703125" customWidth="1"/>
    <col min="6" max="8" width="11.7109375" customWidth="1"/>
    <col min="9" max="9" width="3.7109375" customWidth="1"/>
    <col min="10" max="10" width="3.5703125" customWidth="1"/>
    <col min="11" max="62" width="3.7109375" customWidth="1"/>
  </cols>
  <sheetData>
    <row r="1" spans="2:61" ht="15.75" thickBot="1" x14ac:dyDescent="0.3"/>
    <row r="2" spans="2:61" ht="16.5" thickTop="1" thickBot="1" x14ac:dyDescent="0.3">
      <c r="B2" s="119" t="s">
        <v>128</v>
      </c>
      <c r="C2" s="120"/>
      <c r="D2" s="87" t="s">
        <v>84</v>
      </c>
      <c r="E2" s="88"/>
      <c r="F2" s="88"/>
      <c r="G2" s="88"/>
      <c r="H2" s="89"/>
      <c r="J2" s="50" t="s">
        <v>121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2"/>
      <c r="AK2" s="64" t="s">
        <v>119</v>
      </c>
      <c r="AL2" s="41" t="s">
        <v>127</v>
      </c>
      <c r="AM2" s="42"/>
      <c r="AN2" s="42"/>
      <c r="BF2" s="61" t="s">
        <v>120</v>
      </c>
      <c r="BG2" s="41" t="s">
        <v>127</v>
      </c>
      <c r="BH2" s="42"/>
      <c r="BI2" s="42"/>
    </row>
    <row r="3" spans="2:61" ht="16.5" thickTop="1" thickBot="1" x14ac:dyDescent="0.3">
      <c r="B3" s="121"/>
      <c r="C3" s="122"/>
      <c r="D3" s="46" t="s">
        <v>85</v>
      </c>
      <c r="E3" s="47"/>
      <c r="F3" s="47"/>
      <c r="G3" s="47"/>
      <c r="H3" s="48"/>
      <c r="J3" s="53" t="s">
        <v>118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5"/>
      <c r="AK3" s="65"/>
      <c r="BF3" s="62"/>
    </row>
    <row r="4" spans="2:61" ht="16.5" thickTop="1" thickBot="1" x14ac:dyDescent="0.3">
      <c r="B4" s="121" t="s">
        <v>129</v>
      </c>
      <c r="C4" s="122"/>
      <c r="D4" s="46" t="s">
        <v>86</v>
      </c>
      <c r="E4" s="47"/>
      <c r="F4" s="47"/>
      <c r="G4" s="47"/>
      <c r="H4" s="48"/>
      <c r="J4" s="67" t="s">
        <v>123</v>
      </c>
      <c r="K4" s="68"/>
      <c r="L4" s="68"/>
      <c r="M4" s="68"/>
      <c r="N4" s="68"/>
      <c r="O4" s="68"/>
      <c r="P4" s="68"/>
      <c r="Q4" s="68"/>
      <c r="R4" s="68"/>
      <c r="S4" s="56" t="s">
        <v>124</v>
      </c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  <c r="AK4" s="65"/>
      <c r="BF4" s="62"/>
    </row>
    <row r="5" spans="2:61" ht="15.75" thickBot="1" x14ac:dyDescent="0.3">
      <c r="B5" s="121"/>
      <c r="C5" s="122"/>
      <c r="D5" s="46" t="s">
        <v>87</v>
      </c>
      <c r="E5" s="47"/>
      <c r="F5" s="47"/>
      <c r="G5" s="47"/>
      <c r="H5" s="48"/>
      <c r="J5" s="69" t="s">
        <v>122</v>
      </c>
      <c r="K5" s="70"/>
      <c r="L5" s="70"/>
      <c r="M5" s="70"/>
      <c r="N5" s="70"/>
      <c r="O5" s="70"/>
      <c r="P5" s="70"/>
      <c r="Q5" s="70"/>
      <c r="R5" s="70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9"/>
      <c r="AK5" s="65"/>
      <c r="BF5" s="62"/>
    </row>
    <row r="6" spans="2:61" ht="16.5" thickTop="1" thickBot="1" x14ac:dyDescent="0.3">
      <c r="B6" s="121" t="s">
        <v>130</v>
      </c>
      <c r="C6" s="122"/>
      <c r="D6" s="46" t="s">
        <v>88</v>
      </c>
      <c r="E6" s="47"/>
      <c r="F6" s="47"/>
      <c r="G6" s="47"/>
      <c r="H6" s="48"/>
      <c r="J6" s="53" t="s">
        <v>135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5"/>
      <c r="AK6" s="65"/>
      <c r="BF6" s="62"/>
    </row>
    <row r="7" spans="2:61" ht="16.5" thickTop="1" thickBot="1" x14ac:dyDescent="0.3">
      <c r="B7" s="123"/>
      <c r="C7" s="124"/>
      <c r="D7" s="81" t="s">
        <v>117</v>
      </c>
      <c r="E7" s="82"/>
      <c r="F7" s="82"/>
      <c r="G7" s="82"/>
      <c r="H7" s="83"/>
      <c r="AK7" s="65"/>
      <c r="BF7" s="62"/>
    </row>
    <row r="8" spans="2:61" ht="16.5" thickTop="1" thickBot="1" x14ac:dyDescent="0.3">
      <c r="G8" s="117" t="s">
        <v>131</v>
      </c>
      <c r="H8" s="117"/>
      <c r="J8" s="91" t="s">
        <v>76</v>
      </c>
      <c r="K8" s="91"/>
      <c r="L8" s="91"/>
      <c r="M8" s="91"/>
      <c r="N8" s="91"/>
      <c r="O8" s="91"/>
      <c r="P8" s="91"/>
      <c r="Q8" s="49" t="s">
        <v>134</v>
      </c>
      <c r="R8" s="49"/>
      <c r="S8" s="49"/>
      <c r="T8" s="90" t="s">
        <v>133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K8" s="65"/>
      <c r="BF8" s="62"/>
    </row>
    <row r="9" spans="2:61" ht="16.5" customHeight="1" thickTop="1" thickBot="1" x14ac:dyDescent="0.3">
      <c r="B9" s="71" t="s">
        <v>126</v>
      </c>
      <c r="C9" s="95"/>
      <c r="D9" s="72"/>
      <c r="E9" s="92" t="s">
        <v>125</v>
      </c>
      <c r="F9" s="92"/>
      <c r="G9">
        <v>0</v>
      </c>
      <c r="H9" s="1">
        <f>G11+G9</f>
        <v>45215</v>
      </c>
      <c r="I9" s="118" t="s">
        <v>132</v>
      </c>
      <c r="AK9" s="66"/>
      <c r="BF9" s="63"/>
    </row>
    <row r="10" spans="2:61" ht="16.5" customHeight="1" thickTop="1" thickBot="1" x14ac:dyDescent="0.3">
      <c r="B10" s="73"/>
      <c r="C10" s="93"/>
      <c r="D10" s="74"/>
      <c r="E10" s="84" t="s">
        <v>89</v>
      </c>
      <c r="F10" s="85"/>
      <c r="G10" s="86">
        <v>45139</v>
      </c>
      <c r="H10" s="86"/>
      <c r="I10" s="5"/>
      <c r="J10" s="60">
        <f>J11</f>
        <v>45215</v>
      </c>
      <c r="K10" s="60"/>
      <c r="L10" s="60"/>
      <c r="M10" s="60"/>
      <c r="N10" s="60"/>
      <c r="O10" s="60"/>
      <c r="P10" s="60"/>
      <c r="Q10" s="60">
        <f t="shared" ref="Q10" si="0">Q11</f>
        <v>45222</v>
      </c>
      <c r="R10" s="60"/>
      <c r="S10" s="60"/>
      <c r="T10" s="60"/>
      <c r="U10" s="60"/>
      <c r="V10" s="60"/>
      <c r="W10" s="60"/>
      <c r="X10" s="60">
        <f t="shared" ref="X10" si="1">X11</f>
        <v>45229</v>
      </c>
      <c r="Y10" s="60"/>
      <c r="Z10" s="60"/>
      <c r="AA10" s="60"/>
      <c r="AB10" s="60"/>
      <c r="AC10" s="60"/>
      <c r="AD10" s="60"/>
      <c r="AE10" s="60">
        <f t="shared" ref="AE10" si="2">AE11</f>
        <v>45236</v>
      </c>
      <c r="AF10" s="60"/>
      <c r="AG10" s="60"/>
      <c r="AH10" s="60"/>
      <c r="AI10" s="60"/>
      <c r="AJ10" s="60"/>
      <c r="AK10" s="60"/>
      <c r="AL10" s="60">
        <f t="shared" ref="AL10" si="3">AL11</f>
        <v>45243</v>
      </c>
      <c r="AM10" s="60"/>
      <c r="AN10" s="60"/>
      <c r="AO10" s="60"/>
      <c r="AP10" s="60"/>
      <c r="AQ10" s="60"/>
      <c r="AR10" s="60"/>
      <c r="AS10" s="60">
        <f t="shared" ref="AS10" si="4">AS11</f>
        <v>45250</v>
      </c>
      <c r="AT10" s="60"/>
      <c r="AU10" s="60"/>
      <c r="AV10" s="60"/>
      <c r="AW10" s="60"/>
      <c r="AX10" s="60"/>
      <c r="AY10" s="60"/>
      <c r="AZ10" s="60">
        <f t="shared" ref="AZ10" si="5">AZ11</f>
        <v>45257</v>
      </c>
      <c r="BA10" s="60"/>
      <c r="BB10" s="60"/>
      <c r="BC10" s="60"/>
      <c r="BD10" s="60"/>
      <c r="BE10" s="60"/>
      <c r="BF10" s="60"/>
    </row>
    <row r="11" spans="2:61" ht="16.5" customHeight="1" thickTop="1" thickBot="1" x14ac:dyDescent="0.3">
      <c r="B11" s="75"/>
      <c r="C11" s="96"/>
      <c r="D11" s="76"/>
      <c r="E11" s="44" t="s">
        <v>77</v>
      </c>
      <c r="F11" s="45"/>
      <c r="G11" s="43">
        <v>45215</v>
      </c>
      <c r="H11" s="43"/>
      <c r="I11" s="5"/>
      <c r="J11" s="2">
        <f>H9</f>
        <v>45215</v>
      </c>
      <c r="K11" s="3">
        <f>J11+1</f>
        <v>45216</v>
      </c>
      <c r="L11" s="3">
        <f t="shared" ref="L11:BF11" si="6">K11+1</f>
        <v>45217</v>
      </c>
      <c r="M11" s="3">
        <f t="shared" si="6"/>
        <v>45218</v>
      </c>
      <c r="N11" s="3">
        <f t="shared" si="6"/>
        <v>45219</v>
      </c>
      <c r="O11" s="3">
        <f t="shared" si="6"/>
        <v>45220</v>
      </c>
      <c r="P11" s="4">
        <f t="shared" si="6"/>
        <v>45221</v>
      </c>
      <c r="Q11" s="2">
        <f t="shared" si="6"/>
        <v>45222</v>
      </c>
      <c r="R11" s="3">
        <f t="shared" si="6"/>
        <v>45223</v>
      </c>
      <c r="S11" s="3">
        <f t="shared" si="6"/>
        <v>45224</v>
      </c>
      <c r="T11" s="3">
        <f t="shared" si="6"/>
        <v>45225</v>
      </c>
      <c r="U11" s="3">
        <f t="shared" si="6"/>
        <v>45226</v>
      </c>
      <c r="V11" s="3">
        <f t="shared" si="6"/>
        <v>45227</v>
      </c>
      <c r="W11" s="4">
        <f t="shared" si="6"/>
        <v>45228</v>
      </c>
      <c r="X11" s="2">
        <f t="shared" si="6"/>
        <v>45229</v>
      </c>
      <c r="Y11" s="3">
        <f t="shared" si="6"/>
        <v>45230</v>
      </c>
      <c r="Z11" s="3">
        <f t="shared" si="6"/>
        <v>45231</v>
      </c>
      <c r="AA11" s="3">
        <f t="shared" si="6"/>
        <v>45232</v>
      </c>
      <c r="AB11" s="3">
        <f t="shared" si="6"/>
        <v>45233</v>
      </c>
      <c r="AC11" s="3">
        <f t="shared" si="6"/>
        <v>45234</v>
      </c>
      <c r="AD11" s="4">
        <f t="shared" si="6"/>
        <v>45235</v>
      </c>
      <c r="AE11" s="2">
        <f t="shared" si="6"/>
        <v>45236</v>
      </c>
      <c r="AF11" s="3">
        <f t="shared" si="6"/>
        <v>45237</v>
      </c>
      <c r="AG11" s="3">
        <f t="shared" si="6"/>
        <v>45238</v>
      </c>
      <c r="AH11" s="3">
        <f t="shared" si="6"/>
        <v>45239</v>
      </c>
      <c r="AI11" s="3">
        <f t="shared" si="6"/>
        <v>45240</v>
      </c>
      <c r="AJ11" s="3">
        <f t="shared" si="6"/>
        <v>45241</v>
      </c>
      <c r="AK11" s="4">
        <f t="shared" si="6"/>
        <v>45242</v>
      </c>
      <c r="AL11" s="2">
        <f t="shared" si="6"/>
        <v>45243</v>
      </c>
      <c r="AM11" s="3">
        <f t="shared" si="6"/>
        <v>45244</v>
      </c>
      <c r="AN11" s="3">
        <f t="shared" si="6"/>
        <v>45245</v>
      </c>
      <c r="AO11" s="3">
        <f t="shared" si="6"/>
        <v>45246</v>
      </c>
      <c r="AP11" s="3">
        <f t="shared" si="6"/>
        <v>45247</v>
      </c>
      <c r="AQ11" s="3">
        <f t="shared" si="6"/>
        <v>45248</v>
      </c>
      <c r="AR11" s="4">
        <f t="shared" si="6"/>
        <v>45249</v>
      </c>
      <c r="AS11" s="2">
        <f t="shared" si="6"/>
        <v>45250</v>
      </c>
      <c r="AT11" s="3">
        <f t="shared" si="6"/>
        <v>45251</v>
      </c>
      <c r="AU11" s="3">
        <f t="shared" si="6"/>
        <v>45252</v>
      </c>
      <c r="AV11" s="3">
        <f t="shared" si="6"/>
        <v>45253</v>
      </c>
      <c r="AW11" s="3">
        <f t="shared" si="6"/>
        <v>45254</v>
      </c>
      <c r="AX11" s="3">
        <f t="shared" si="6"/>
        <v>45255</v>
      </c>
      <c r="AY11" s="4">
        <f t="shared" si="6"/>
        <v>45256</v>
      </c>
      <c r="AZ11" s="2">
        <f t="shared" si="6"/>
        <v>45257</v>
      </c>
      <c r="BA11" s="3">
        <f t="shared" si="6"/>
        <v>45258</v>
      </c>
      <c r="BB11" s="3">
        <f t="shared" si="6"/>
        <v>45259</v>
      </c>
      <c r="BC11" s="3">
        <f t="shared" si="6"/>
        <v>45260</v>
      </c>
      <c r="BD11" s="3">
        <f t="shared" si="6"/>
        <v>45261</v>
      </c>
      <c r="BE11" s="3">
        <f t="shared" si="6"/>
        <v>45262</v>
      </c>
      <c r="BF11" s="4">
        <f t="shared" si="6"/>
        <v>45263</v>
      </c>
    </row>
    <row r="12" spans="2:61" ht="16.5" thickTop="1" thickBot="1" x14ac:dyDescent="0.3">
      <c r="B12" s="94" t="s">
        <v>136</v>
      </c>
      <c r="C12" s="94" t="s">
        <v>43</v>
      </c>
      <c r="D12" s="94" t="s">
        <v>0</v>
      </c>
      <c r="E12" s="21" t="s">
        <v>1</v>
      </c>
      <c r="F12" s="21" t="s">
        <v>2</v>
      </c>
      <c r="G12" s="21" t="s">
        <v>3</v>
      </c>
      <c r="H12" s="21" t="s">
        <v>4</v>
      </c>
      <c r="I12" s="116"/>
      <c r="J12" s="22" t="str">
        <f>UPPER(LEFT(TEXT(J11,"DDD"),1))</f>
        <v>L</v>
      </c>
      <c r="K12" s="22" t="str">
        <f t="shared" ref="K12:BF12" si="7">UPPER(LEFT(TEXT(K11,"DDD"),1))</f>
        <v>M</v>
      </c>
      <c r="L12" s="22" t="str">
        <f t="shared" si="7"/>
        <v>M</v>
      </c>
      <c r="M12" s="22" t="str">
        <f t="shared" si="7"/>
        <v>J</v>
      </c>
      <c r="N12" s="22" t="str">
        <f t="shared" si="7"/>
        <v>V</v>
      </c>
      <c r="O12" s="22" t="str">
        <f t="shared" si="7"/>
        <v>S</v>
      </c>
      <c r="P12" s="23" t="str">
        <f t="shared" si="7"/>
        <v>D</v>
      </c>
      <c r="Q12" s="22" t="str">
        <f t="shared" si="7"/>
        <v>L</v>
      </c>
      <c r="R12" s="22" t="str">
        <f t="shared" si="7"/>
        <v>M</v>
      </c>
      <c r="S12" s="22" t="str">
        <f t="shared" si="7"/>
        <v>M</v>
      </c>
      <c r="T12" s="22" t="str">
        <f t="shared" si="7"/>
        <v>J</v>
      </c>
      <c r="U12" s="22" t="str">
        <f t="shared" si="7"/>
        <v>V</v>
      </c>
      <c r="V12" s="22" t="str">
        <f t="shared" si="7"/>
        <v>S</v>
      </c>
      <c r="W12" s="23" t="str">
        <f t="shared" si="7"/>
        <v>D</v>
      </c>
      <c r="X12" s="22" t="str">
        <f t="shared" si="7"/>
        <v>L</v>
      </c>
      <c r="Y12" s="22" t="str">
        <f t="shared" si="7"/>
        <v>M</v>
      </c>
      <c r="Z12" s="22" t="str">
        <f t="shared" si="7"/>
        <v>M</v>
      </c>
      <c r="AA12" s="22" t="str">
        <f t="shared" si="7"/>
        <v>J</v>
      </c>
      <c r="AB12" s="22" t="str">
        <f t="shared" si="7"/>
        <v>V</v>
      </c>
      <c r="AC12" s="22" t="str">
        <f t="shared" si="7"/>
        <v>S</v>
      </c>
      <c r="AD12" s="23" t="str">
        <f t="shared" si="7"/>
        <v>D</v>
      </c>
      <c r="AE12" s="22" t="str">
        <f t="shared" si="7"/>
        <v>L</v>
      </c>
      <c r="AF12" s="22" t="str">
        <f t="shared" si="7"/>
        <v>M</v>
      </c>
      <c r="AG12" s="22" t="str">
        <f t="shared" si="7"/>
        <v>M</v>
      </c>
      <c r="AH12" s="22" t="str">
        <f t="shared" si="7"/>
        <v>J</v>
      </c>
      <c r="AI12" s="22" t="str">
        <f t="shared" si="7"/>
        <v>V</v>
      </c>
      <c r="AJ12" s="22" t="str">
        <f t="shared" si="7"/>
        <v>S</v>
      </c>
      <c r="AK12" s="23" t="str">
        <f t="shared" si="7"/>
        <v>D</v>
      </c>
      <c r="AL12" s="22" t="str">
        <f t="shared" si="7"/>
        <v>L</v>
      </c>
      <c r="AM12" s="22" t="str">
        <f t="shared" si="7"/>
        <v>M</v>
      </c>
      <c r="AN12" s="22" t="str">
        <f t="shared" si="7"/>
        <v>M</v>
      </c>
      <c r="AO12" s="22" t="str">
        <f t="shared" si="7"/>
        <v>J</v>
      </c>
      <c r="AP12" s="22" t="str">
        <f t="shared" si="7"/>
        <v>V</v>
      </c>
      <c r="AQ12" s="22" t="str">
        <f t="shared" si="7"/>
        <v>S</v>
      </c>
      <c r="AR12" s="23" t="str">
        <f t="shared" si="7"/>
        <v>D</v>
      </c>
      <c r="AS12" s="22" t="str">
        <f t="shared" si="7"/>
        <v>L</v>
      </c>
      <c r="AT12" s="22" t="str">
        <f t="shared" si="7"/>
        <v>M</v>
      </c>
      <c r="AU12" s="22" t="str">
        <f t="shared" si="7"/>
        <v>M</v>
      </c>
      <c r="AV12" s="22" t="str">
        <f t="shared" si="7"/>
        <v>J</v>
      </c>
      <c r="AW12" s="22" t="str">
        <f t="shared" si="7"/>
        <v>V</v>
      </c>
      <c r="AX12" s="22" t="str">
        <f t="shared" si="7"/>
        <v>S</v>
      </c>
      <c r="AY12" s="23" t="str">
        <f t="shared" si="7"/>
        <v>D</v>
      </c>
      <c r="AZ12" s="22" t="str">
        <f t="shared" si="7"/>
        <v>L</v>
      </c>
      <c r="BA12" s="22" t="str">
        <f t="shared" si="7"/>
        <v>M</v>
      </c>
      <c r="BB12" s="22" t="str">
        <f t="shared" si="7"/>
        <v>M</v>
      </c>
      <c r="BC12" s="22" t="str">
        <f t="shared" si="7"/>
        <v>J</v>
      </c>
      <c r="BD12" s="22" t="str">
        <f t="shared" si="7"/>
        <v>V</v>
      </c>
      <c r="BE12" s="22" t="str">
        <f t="shared" si="7"/>
        <v>S</v>
      </c>
      <c r="BF12" s="23" t="str">
        <f t="shared" si="7"/>
        <v>D</v>
      </c>
    </row>
    <row r="13" spans="2:61" ht="15.75" customHeight="1" thickTop="1" x14ac:dyDescent="0.25">
      <c r="B13" s="111">
        <v>1</v>
      </c>
      <c r="C13" s="100" t="s">
        <v>5</v>
      </c>
      <c r="D13" s="24" t="s">
        <v>44</v>
      </c>
      <c r="E13" s="25" t="s">
        <v>76</v>
      </c>
      <c r="F13" s="16">
        <v>1</v>
      </c>
      <c r="G13" s="28">
        <v>45220</v>
      </c>
      <c r="H13" s="28">
        <v>45221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115"/>
    </row>
    <row r="14" spans="2:61" ht="15.75" x14ac:dyDescent="0.25">
      <c r="B14" s="112">
        <f>B13+1</f>
        <v>2</v>
      </c>
      <c r="C14" s="101" t="s">
        <v>6</v>
      </c>
      <c r="D14" s="26" t="s">
        <v>45</v>
      </c>
      <c r="E14" s="27" t="s">
        <v>76</v>
      </c>
      <c r="F14" s="17">
        <v>1</v>
      </c>
      <c r="G14" s="29">
        <v>45222</v>
      </c>
      <c r="H14" s="29">
        <v>45223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40"/>
    </row>
    <row r="15" spans="2:61" ht="15.75" x14ac:dyDescent="0.25">
      <c r="B15" s="112">
        <f t="shared" ref="B15:B70" si="8">B14+1</f>
        <v>3</v>
      </c>
      <c r="C15" s="101" t="s">
        <v>7</v>
      </c>
      <c r="D15" s="26" t="s">
        <v>46</v>
      </c>
      <c r="E15" s="27" t="s">
        <v>76</v>
      </c>
      <c r="F15" s="17">
        <v>1</v>
      </c>
      <c r="G15" s="29">
        <v>45223</v>
      </c>
      <c r="H15" s="29">
        <v>45242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40"/>
    </row>
    <row r="16" spans="2:61" ht="15.75" x14ac:dyDescent="0.25">
      <c r="B16" s="112">
        <f t="shared" si="8"/>
        <v>4</v>
      </c>
      <c r="C16" s="101" t="s">
        <v>8</v>
      </c>
      <c r="D16" s="26" t="s">
        <v>47</v>
      </c>
      <c r="E16" s="27" t="s">
        <v>76</v>
      </c>
      <c r="F16" s="17">
        <v>1</v>
      </c>
      <c r="G16" s="29">
        <v>45225</v>
      </c>
      <c r="H16" s="29">
        <v>45263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40"/>
    </row>
    <row r="17" spans="2:58" ht="15.75" x14ac:dyDescent="0.25">
      <c r="B17" s="112">
        <f t="shared" si="8"/>
        <v>5</v>
      </c>
      <c r="C17" s="102" t="s">
        <v>9</v>
      </c>
      <c r="D17" s="8" t="s">
        <v>48</v>
      </c>
      <c r="E17" s="18"/>
      <c r="F17" s="36"/>
      <c r="G17" s="37"/>
      <c r="H17" s="37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38"/>
    </row>
    <row r="18" spans="2:58" ht="15.75" x14ac:dyDescent="0.25">
      <c r="B18" s="112">
        <f t="shared" si="8"/>
        <v>6</v>
      </c>
      <c r="C18" s="103" t="s">
        <v>15</v>
      </c>
      <c r="D18" s="32" t="s">
        <v>99</v>
      </c>
      <c r="E18" s="31" t="s">
        <v>76</v>
      </c>
      <c r="F18" s="17">
        <v>1</v>
      </c>
      <c r="G18" s="33">
        <v>45226</v>
      </c>
      <c r="H18" s="33">
        <v>45238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7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40"/>
    </row>
    <row r="19" spans="2:58" ht="15.75" x14ac:dyDescent="0.25">
      <c r="B19" s="112">
        <f t="shared" si="8"/>
        <v>7</v>
      </c>
      <c r="C19" s="103" t="s">
        <v>10</v>
      </c>
      <c r="D19" s="32" t="s">
        <v>49</v>
      </c>
      <c r="E19" s="31" t="s">
        <v>76</v>
      </c>
      <c r="F19" s="17">
        <v>1</v>
      </c>
      <c r="G19" s="33">
        <v>45227</v>
      </c>
      <c r="H19" s="33">
        <v>45215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40"/>
    </row>
    <row r="20" spans="2:58" ht="15.75" x14ac:dyDescent="0.25">
      <c r="B20" s="112">
        <f t="shared" si="8"/>
        <v>8</v>
      </c>
      <c r="C20" s="103" t="s">
        <v>11</v>
      </c>
      <c r="D20" s="32" t="s">
        <v>50</v>
      </c>
      <c r="E20" s="31" t="s">
        <v>76</v>
      </c>
      <c r="F20" s="17">
        <v>1</v>
      </c>
      <c r="G20" s="35">
        <v>45228</v>
      </c>
      <c r="H20" s="33">
        <v>45248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40"/>
    </row>
    <row r="21" spans="2:58" ht="15.75" x14ac:dyDescent="0.25">
      <c r="B21" s="112">
        <f t="shared" si="8"/>
        <v>9</v>
      </c>
      <c r="C21" s="103" t="s">
        <v>12</v>
      </c>
      <c r="D21" s="32" t="s">
        <v>51</v>
      </c>
      <c r="E21" s="31" t="s">
        <v>76</v>
      </c>
      <c r="F21" s="17">
        <v>1</v>
      </c>
      <c r="G21" s="33">
        <v>45232</v>
      </c>
      <c r="H21" s="33">
        <v>45261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40"/>
    </row>
    <row r="22" spans="2:58" ht="15.75" x14ac:dyDescent="0.25">
      <c r="B22" s="112">
        <f t="shared" si="8"/>
        <v>10</v>
      </c>
      <c r="C22" s="102" t="s">
        <v>13</v>
      </c>
      <c r="D22" s="8" t="s">
        <v>52</v>
      </c>
      <c r="E22" s="18"/>
      <c r="F22" s="36"/>
      <c r="G22" s="37"/>
      <c r="H22" s="37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38"/>
    </row>
    <row r="23" spans="2:58" ht="15.75" x14ac:dyDescent="0.25">
      <c r="B23" s="112">
        <f t="shared" si="8"/>
        <v>11</v>
      </c>
      <c r="C23" s="103" t="s">
        <v>14</v>
      </c>
      <c r="D23" s="32" t="s">
        <v>98</v>
      </c>
      <c r="E23" s="31" t="s">
        <v>76</v>
      </c>
      <c r="F23" s="17">
        <v>1</v>
      </c>
      <c r="G23" s="33">
        <v>45220</v>
      </c>
      <c r="H23" s="33">
        <v>45262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40"/>
    </row>
    <row r="24" spans="2:58" ht="15.75" x14ac:dyDescent="0.25">
      <c r="B24" s="112">
        <f t="shared" si="8"/>
        <v>12</v>
      </c>
      <c r="C24" s="103" t="s">
        <v>16</v>
      </c>
      <c r="D24" s="32" t="s">
        <v>53</v>
      </c>
      <c r="E24" s="31" t="s">
        <v>76</v>
      </c>
      <c r="F24" s="17">
        <v>1</v>
      </c>
      <c r="G24" s="33">
        <v>45223</v>
      </c>
      <c r="H24" s="33">
        <v>45225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40"/>
    </row>
    <row r="25" spans="2:58" ht="15.75" x14ac:dyDescent="0.25">
      <c r="B25" s="112">
        <f t="shared" si="8"/>
        <v>13</v>
      </c>
      <c r="C25" s="103" t="s">
        <v>17</v>
      </c>
      <c r="D25" s="32" t="s">
        <v>54</v>
      </c>
      <c r="E25" s="31" t="s">
        <v>76</v>
      </c>
      <c r="F25" s="17">
        <v>1</v>
      </c>
      <c r="G25" s="33">
        <v>45226</v>
      </c>
      <c r="H25" s="33">
        <v>45227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40"/>
    </row>
    <row r="26" spans="2:58" ht="15.75" x14ac:dyDescent="0.25">
      <c r="B26" s="112">
        <f t="shared" si="8"/>
        <v>14</v>
      </c>
      <c r="C26" s="103" t="s">
        <v>18</v>
      </c>
      <c r="D26" s="32" t="s">
        <v>55</v>
      </c>
      <c r="E26" s="31" t="s">
        <v>76</v>
      </c>
      <c r="F26" s="17">
        <v>1</v>
      </c>
      <c r="G26" s="33">
        <v>45228</v>
      </c>
      <c r="H26" s="33">
        <v>45230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40"/>
    </row>
    <row r="27" spans="2:58" ht="15.75" x14ac:dyDescent="0.25">
      <c r="B27" s="112">
        <f t="shared" si="8"/>
        <v>15</v>
      </c>
      <c r="C27" s="102" t="s">
        <v>19</v>
      </c>
      <c r="D27" s="8" t="s">
        <v>56</v>
      </c>
      <c r="E27" s="18"/>
      <c r="F27" s="36"/>
      <c r="G27" s="37"/>
      <c r="H27" s="37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38"/>
    </row>
    <row r="28" spans="2:58" ht="15.75" x14ac:dyDescent="0.25">
      <c r="B28" s="112">
        <f t="shared" si="8"/>
        <v>16</v>
      </c>
      <c r="C28" s="103" t="s">
        <v>20</v>
      </c>
      <c r="D28" s="32" t="s">
        <v>97</v>
      </c>
      <c r="E28" s="31" t="s">
        <v>76</v>
      </c>
      <c r="F28" s="17">
        <v>1</v>
      </c>
      <c r="G28" s="33">
        <v>45220</v>
      </c>
      <c r="H28" s="33">
        <v>45253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7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40"/>
    </row>
    <row r="29" spans="2:58" ht="15.75" x14ac:dyDescent="0.25">
      <c r="B29" s="112">
        <f t="shared" si="8"/>
        <v>17</v>
      </c>
      <c r="C29" s="103" t="s">
        <v>21</v>
      </c>
      <c r="D29" s="32" t="s">
        <v>57</v>
      </c>
      <c r="E29" s="31" t="s">
        <v>76</v>
      </c>
      <c r="F29" s="17">
        <v>1</v>
      </c>
      <c r="G29" s="33">
        <v>45224</v>
      </c>
      <c r="H29" s="33">
        <v>45253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40"/>
    </row>
    <row r="30" spans="2:58" ht="15.75" x14ac:dyDescent="0.25">
      <c r="B30" s="112">
        <f t="shared" si="8"/>
        <v>18</v>
      </c>
      <c r="C30" s="103" t="s">
        <v>17</v>
      </c>
      <c r="D30" s="32" t="s">
        <v>58</v>
      </c>
      <c r="E30" s="31" t="s">
        <v>76</v>
      </c>
      <c r="F30" s="17">
        <v>1</v>
      </c>
      <c r="G30" s="33">
        <v>45227</v>
      </c>
      <c r="H30" s="33">
        <v>45240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40"/>
    </row>
    <row r="31" spans="2:58" ht="15.75" x14ac:dyDescent="0.25">
      <c r="B31" s="112">
        <f t="shared" si="8"/>
        <v>19</v>
      </c>
      <c r="C31" s="103" t="s">
        <v>22</v>
      </c>
      <c r="D31" s="32" t="s">
        <v>55</v>
      </c>
      <c r="E31" s="31" t="s">
        <v>76</v>
      </c>
      <c r="F31" s="17">
        <v>1</v>
      </c>
      <c r="G31" s="33">
        <v>45228</v>
      </c>
      <c r="H31" s="33">
        <v>45251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7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40"/>
    </row>
    <row r="32" spans="2:58" ht="15.75" x14ac:dyDescent="0.25">
      <c r="B32" s="112">
        <f t="shared" si="8"/>
        <v>20</v>
      </c>
      <c r="C32" s="102" t="s">
        <v>23</v>
      </c>
      <c r="D32" s="8" t="s">
        <v>59</v>
      </c>
      <c r="E32" s="18"/>
      <c r="F32" s="36"/>
      <c r="G32" s="37"/>
      <c r="H32" s="37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38"/>
    </row>
    <row r="33" spans="2:58" ht="15.75" x14ac:dyDescent="0.25">
      <c r="B33" s="113">
        <f t="shared" si="8"/>
        <v>21</v>
      </c>
      <c r="C33" s="103" t="s">
        <v>24</v>
      </c>
      <c r="D33" s="32" t="s">
        <v>96</v>
      </c>
      <c r="E33" s="31" t="s">
        <v>76</v>
      </c>
      <c r="F33" s="17">
        <v>1</v>
      </c>
      <c r="G33" s="33">
        <v>45220</v>
      </c>
      <c r="H33" s="33">
        <v>45263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40"/>
    </row>
    <row r="34" spans="2:58" ht="15.75" x14ac:dyDescent="0.25">
      <c r="B34" s="113">
        <f t="shared" si="8"/>
        <v>22</v>
      </c>
      <c r="C34" s="103" t="s">
        <v>25</v>
      </c>
      <c r="D34" s="32" t="s">
        <v>60</v>
      </c>
      <c r="E34" s="31" t="s">
        <v>76</v>
      </c>
      <c r="F34" s="17">
        <v>1</v>
      </c>
      <c r="G34" s="33">
        <v>45222</v>
      </c>
      <c r="H34" s="33">
        <v>45233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40"/>
    </row>
    <row r="35" spans="2:58" ht="15.75" x14ac:dyDescent="0.25">
      <c r="B35" s="113">
        <f t="shared" si="8"/>
        <v>23</v>
      </c>
      <c r="C35" s="103" t="s">
        <v>26</v>
      </c>
      <c r="D35" s="32" t="s">
        <v>58</v>
      </c>
      <c r="E35" s="31" t="s">
        <v>76</v>
      </c>
      <c r="F35" s="17">
        <v>1</v>
      </c>
      <c r="G35" s="33">
        <v>45224</v>
      </c>
      <c r="H35" s="33">
        <v>45224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40"/>
    </row>
    <row r="36" spans="2:58" ht="15.75" x14ac:dyDescent="0.25">
      <c r="B36" s="113">
        <f t="shared" si="8"/>
        <v>24</v>
      </c>
      <c r="C36" s="103" t="s">
        <v>27</v>
      </c>
      <c r="D36" s="32" t="s">
        <v>55</v>
      </c>
      <c r="E36" s="31" t="s">
        <v>76</v>
      </c>
      <c r="F36" s="17">
        <v>1</v>
      </c>
      <c r="G36" s="33">
        <v>45225</v>
      </c>
      <c r="H36" s="33">
        <v>45227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7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40"/>
    </row>
    <row r="37" spans="2:58" ht="15.75" x14ac:dyDescent="0.25">
      <c r="B37" s="113">
        <f t="shared" si="8"/>
        <v>25</v>
      </c>
      <c r="C37" s="102" t="s">
        <v>78</v>
      </c>
      <c r="D37" s="8" t="s">
        <v>83</v>
      </c>
      <c r="E37" s="18"/>
      <c r="F37" s="36"/>
      <c r="G37" s="37"/>
      <c r="H37" s="37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38"/>
    </row>
    <row r="38" spans="2:58" ht="15.75" x14ac:dyDescent="0.25">
      <c r="B38" s="113">
        <f t="shared" si="8"/>
        <v>26</v>
      </c>
      <c r="C38" s="103" t="s">
        <v>79</v>
      </c>
      <c r="D38" s="32" t="s">
        <v>95</v>
      </c>
      <c r="E38" s="31" t="s">
        <v>76</v>
      </c>
      <c r="F38" s="17">
        <v>1</v>
      </c>
      <c r="G38" s="33">
        <v>45254</v>
      </c>
      <c r="H38" s="33">
        <v>45259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7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40"/>
    </row>
    <row r="39" spans="2:58" ht="15.75" x14ac:dyDescent="0.25">
      <c r="B39" s="113">
        <f t="shared" si="8"/>
        <v>27</v>
      </c>
      <c r="C39" s="103" t="s">
        <v>80</v>
      </c>
      <c r="D39" s="32" t="s">
        <v>60</v>
      </c>
      <c r="E39" s="31" t="s">
        <v>76</v>
      </c>
      <c r="F39" s="17">
        <v>1</v>
      </c>
      <c r="G39" s="33">
        <v>45255</v>
      </c>
      <c r="H39" s="33">
        <v>45262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40"/>
    </row>
    <row r="40" spans="2:58" ht="15.75" x14ac:dyDescent="0.25">
      <c r="B40" s="113">
        <f t="shared" si="8"/>
        <v>28</v>
      </c>
      <c r="C40" s="103" t="s">
        <v>81</v>
      </c>
      <c r="D40" s="32" t="s">
        <v>58</v>
      </c>
      <c r="E40" s="31" t="s">
        <v>76</v>
      </c>
      <c r="F40" s="17">
        <v>1</v>
      </c>
      <c r="G40" s="33">
        <v>45256</v>
      </c>
      <c r="H40" s="33">
        <v>45262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40"/>
    </row>
    <row r="41" spans="2:58" ht="15.75" x14ac:dyDescent="0.25">
      <c r="B41" s="113">
        <f t="shared" si="8"/>
        <v>29</v>
      </c>
      <c r="C41" s="103" t="s">
        <v>82</v>
      </c>
      <c r="D41" s="32" t="s">
        <v>55</v>
      </c>
      <c r="E41" s="31" t="s">
        <v>76</v>
      </c>
      <c r="F41" s="17">
        <v>1</v>
      </c>
      <c r="G41" s="33">
        <v>45263</v>
      </c>
      <c r="H41" s="33">
        <v>45263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7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40"/>
    </row>
    <row r="42" spans="2:58" ht="15.75" x14ac:dyDescent="0.25">
      <c r="B42" s="113">
        <f t="shared" si="8"/>
        <v>30</v>
      </c>
      <c r="C42" s="101" t="s">
        <v>28</v>
      </c>
      <c r="D42" s="26" t="s">
        <v>61</v>
      </c>
      <c r="E42" s="27" t="s">
        <v>76</v>
      </c>
      <c r="F42" s="17">
        <v>1</v>
      </c>
      <c r="G42" s="29">
        <v>45228</v>
      </c>
      <c r="H42" s="29">
        <v>45263</v>
      </c>
      <c r="I42" s="1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40"/>
    </row>
    <row r="43" spans="2:58" ht="15.75" x14ac:dyDescent="0.25">
      <c r="B43" s="113">
        <f t="shared" si="8"/>
        <v>31</v>
      </c>
      <c r="C43" s="102" t="s">
        <v>29</v>
      </c>
      <c r="D43" s="8" t="s">
        <v>62</v>
      </c>
      <c r="E43" s="18"/>
      <c r="F43" s="36"/>
      <c r="G43" s="37"/>
      <c r="H43" s="37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38"/>
    </row>
    <row r="44" spans="2:58" ht="15.75" x14ac:dyDescent="0.25">
      <c r="B44" s="113">
        <f t="shared" si="8"/>
        <v>32</v>
      </c>
      <c r="C44" s="103" t="s">
        <v>30</v>
      </c>
      <c r="D44" s="32" t="s">
        <v>63</v>
      </c>
      <c r="E44" s="31" t="s">
        <v>76</v>
      </c>
      <c r="F44" s="17">
        <v>1</v>
      </c>
      <c r="G44" s="33">
        <v>45227</v>
      </c>
      <c r="H44" s="33">
        <v>45261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7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40"/>
    </row>
    <row r="45" spans="2:58" ht="15.75" x14ac:dyDescent="0.25">
      <c r="B45" s="113">
        <f t="shared" si="8"/>
        <v>33</v>
      </c>
      <c r="C45" s="103" t="s">
        <v>31</v>
      </c>
      <c r="D45" s="32" t="s">
        <v>64</v>
      </c>
      <c r="E45" s="31" t="s">
        <v>76</v>
      </c>
      <c r="F45" s="17">
        <v>1</v>
      </c>
      <c r="G45" s="33">
        <v>45229</v>
      </c>
      <c r="H45" s="33">
        <v>45263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7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40"/>
    </row>
    <row r="46" spans="2:58" ht="15.75" x14ac:dyDescent="0.25">
      <c r="B46" s="113">
        <f t="shared" si="8"/>
        <v>34</v>
      </c>
      <c r="C46" s="102" t="s">
        <v>32</v>
      </c>
      <c r="D46" s="8" t="s">
        <v>65</v>
      </c>
      <c r="E46" s="18"/>
      <c r="F46" s="36"/>
      <c r="G46" s="37"/>
      <c r="H46" s="37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38"/>
    </row>
    <row r="47" spans="2:58" ht="15.75" x14ac:dyDescent="0.25">
      <c r="B47" s="113">
        <f t="shared" si="8"/>
        <v>35</v>
      </c>
      <c r="C47" s="103" t="s">
        <v>33</v>
      </c>
      <c r="D47" s="32" t="s">
        <v>66</v>
      </c>
      <c r="E47" s="31" t="s">
        <v>76</v>
      </c>
      <c r="F47" s="17">
        <v>1</v>
      </c>
      <c r="G47" s="33">
        <v>45223</v>
      </c>
      <c r="H47" s="33">
        <v>45258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7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40"/>
    </row>
    <row r="48" spans="2:58" ht="15.75" x14ac:dyDescent="0.25">
      <c r="B48" s="113">
        <f t="shared" si="8"/>
        <v>36</v>
      </c>
      <c r="C48" s="103" t="s">
        <v>34</v>
      </c>
      <c r="D48" s="32" t="s">
        <v>67</v>
      </c>
      <c r="E48" s="31" t="s">
        <v>76</v>
      </c>
      <c r="F48" s="17">
        <v>1</v>
      </c>
      <c r="G48" s="33">
        <v>45224</v>
      </c>
      <c r="H48" s="33">
        <v>45259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40"/>
    </row>
    <row r="49" spans="2:58" ht="15.75" x14ac:dyDescent="0.25">
      <c r="B49" s="113">
        <f t="shared" si="8"/>
        <v>37</v>
      </c>
      <c r="C49" s="103" t="s">
        <v>35</v>
      </c>
      <c r="D49" s="32" t="s">
        <v>68</v>
      </c>
      <c r="E49" s="31" t="s">
        <v>76</v>
      </c>
      <c r="F49" s="17">
        <v>1</v>
      </c>
      <c r="G49" s="33">
        <v>45226</v>
      </c>
      <c r="H49" s="33">
        <v>45261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7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40"/>
    </row>
    <row r="50" spans="2:58" ht="15.75" x14ac:dyDescent="0.25">
      <c r="B50" s="113">
        <f t="shared" si="8"/>
        <v>38</v>
      </c>
      <c r="C50" s="102" t="s">
        <v>36</v>
      </c>
      <c r="D50" s="8" t="s">
        <v>56</v>
      </c>
      <c r="E50" s="18"/>
      <c r="F50" s="36"/>
      <c r="G50" s="37"/>
      <c r="H50" s="37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38"/>
    </row>
    <row r="51" spans="2:58" ht="15.75" x14ac:dyDescent="0.25">
      <c r="B51" s="113">
        <f t="shared" si="8"/>
        <v>39</v>
      </c>
      <c r="C51" s="104" t="s">
        <v>37</v>
      </c>
      <c r="D51" s="34" t="s">
        <v>69</v>
      </c>
      <c r="E51" s="31" t="s">
        <v>76</v>
      </c>
      <c r="F51" s="17">
        <v>0</v>
      </c>
      <c r="G51" s="33">
        <v>45251</v>
      </c>
      <c r="H51" s="33">
        <v>45253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7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40"/>
    </row>
    <row r="52" spans="2:58" ht="15.75" x14ac:dyDescent="0.25">
      <c r="B52" s="113">
        <f t="shared" si="8"/>
        <v>40</v>
      </c>
      <c r="C52" s="103" t="s">
        <v>38</v>
      </c>
      <c r="D52" s="32" t="s">
        <v>70</v>
      </c>
      <c r="E52" s="31" t="s">
        <v>76</v>
      </c>
      <c r="F52" s="17">
        <v>1</v>
      </c>
      <c r="G52" s="33">
        <v>45223</v>
      </c>
      <c r="H52" s="33">
        <v>45263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40"/>
    </row>
    <row r="53" spans="2:58" ht="15.75" x14ac:dyDescent="0.25">
      <c r="B53" s="113">
        <f t="shared" si="8"/>
        <v>41</v>
      </c>
      <c r="C53" s="103" t="s">
        <v>39</v>
      </c>
      <c r="D53" s="32" t="s">
        <v>71</v>
      </c>
      <c r="E53" s="31" t="s">
        <v>76</v>
      </c>
      <c r="F53" s="17">
        <v>1</v>
      </c>
      <c r="G53" s="33">
        <v>45227</v>
      </c>
      <c r="H53" s="33">
        <v>45262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40"/>
    </row>
    <row r="54" spans="2:58" ht="15.75" x14ac:dyDescent="0.25">
      <c r="B54" s="113">
        <f t="shared" si="8"/>
        <v>42</v>
      </c>
      <c r="C54" s="103" t="s">
        <v>73</v>
      </c>
      <c r="D54" s="32" t="s">
        <v>55</v>
      </c>
      <c r="E54" s="31" t="s">
        <v>76</v>
      </c>
      <c r="F54" s="17">
        <v>1</v>
      </c>
      <c r="G54" s="33">
        <v>45229</v>
      </c>
      <c r="H54" s="33">
        <v>45231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7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40"/>
    </row>
    <row r="55" spans="2:58" ht="15.75" x14ac:dyDescent="0.25">
      <c r="B55" s="113">
        <f t="shared" si="8"/>
        <v>43</v>
      </c>
      <c r="C55" s="102" t="s">
        <v>40</v>
      </c>
      <c r="D55" s="8" t="s">
        <v>72</v>
      </c>
      <c r="E55" s="18"/>
      <c r="F55" s="36"/>
      <c r="G55" s="37"/>
      <c r="H55" s="37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38"/>
    </row>
    <row r="56" spans="2:58" ht="15.75" x14ac:dyDescent="0.25">
      <c r="B56" s="113">
        <f t="shared" si="8"/>
        <v>44</v>
      </c>
      <c r="C56" s="103" t="s">
        <v>41</v>
      </c>
      <c r="D56" s="32" t="s">
        <v>71</v>
      </c>
      <c r="E56" s="31" t="s">
        <v>76</v>
      </c>
      <c r="F56" s="17">
        <v>1</v>
      </c>
      <c r="G56" s="33">
        <v>45231</v>
      </c>
      <c r="H56" s="33">
        <v>45233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7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40"/>
    </row>
    <row r="57" spans="2:58" ht="15.75" x14ac:dyDescent="0.25">
      <c r="B57" s="113">
        <f t="shared" si="8"/>
        <v>45</v>
      </c>
      <c r="C57" s="103" t="s">
        <v>42</v>
      </c>
      <c r="D57" s="32" t="s">
        <v>55</v>
      </c>
      <c r="E57" s="31" t="s">
        <v>76</v>
      </c>
      <c r="F57" s="17">
        <v>1</v>
      </c>
      <c r="G57" s="33">
        <v>45234</v>
      </c>
      <c r="H57" s="33">
        <v>45238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7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40"/>
    </row>
    <row r="58" spans="2:58" ht="15.75" x14ac:dyDescent="0.25">
      <c r="B58" s="113">
        <f t="shared" si="8"/>
        <v>46</v>
      </c>
      <c r="C58" s="102" t="s">
        <v>90</v>
      </c>
      <c r="D58" s="8" t="s">
        <v>83</v>
      </c>
      <c r="E58" s="18"/>
      <c r="F58" s="36"/>
      <c r="G58" s="37"/>
      <c r="H58" s="37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38"/>
    </row>
    <row r="59" spans="2:58" ht="15.75" x14ac:dyDescent="0.25">
      <c r="B59" s="113">
        <f t="shared" si="8"/>
        <v>47</v>
      </c>
      <c r="C59" s="103" t="s">
        <v>91</v>
      </c>
      <c r="D59" s="30" t="s">
        <v>100</v>
      </c>
      <c r="E59" s="31" t="s">
        <v>76</v>
      </c>
      <c r="F59" s="17">
        <v>1</v>
      </c>
      <c r="G59" s="33">
        <v>45245</v>
      </c>
      <c r="H59" s="33">
        <v>45263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7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40"/>
    </row>
    <row r="60" spans="2:58" ht="15.75" x14ac:dyDescent="0.25">
      <c r="B60" s="113">
        <f t="shared" si="8"/>
        <v>48</v>
      </c>
      <c r="C60" s="103" t="s">
        <v>92</v>
      </c>
      <c r="D60" s="32" t="s">
        <v>55</v>
      </c>
      <c r="E60" s="31" t="s">
        <v>76</v>
      </c>
      <c r="F60" s="17">
        <v>1</v>
      </c>
      <c r="G60" s="33">
        <v>45255</v>
      </c>
      <c r="H60" s="33">
        <v>45263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40"/>
    </row>
    <row r="61" spans="2:58" ht="15.75" x14ac:dyDescent="0.25">
      <c r="B61" s="113">
        <f t="shared" si="8"/>
        <v>49</v>
      </c>
      <c r="C61" s="103" t="s">
        <v>93</v>
      </c>
      <c r="D61" s="32" t="s">
        <v>101</v>
      </c>
      <c r="E61" s="31" t="s">
        <v>76</v>
      </c>
      <c r="F61" s="17">
        <v>1</v>
      </c>
      <c r="G61" s="33">
        <v>45256</v>
      </c>
      <c r="H61" s="33">
        <v>45263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40"/>
    </row>
    <row r="62" spans="2:58" ht="15.75" x14ac:dyDescent="0.25">
      <c r="B62" s="113">
        <f t="shared" si="8"/>
        <v>50</v>
      </c>
      <c r="C62" s="103" t="s">
        <v>94</v>
      </c>
      <c r="D62" s="32" t="s">
        <v>55</v>
      </c>
      <c r="E62" s="31" t="s">
        <v>76</v>
      </c>
      <c r="F62" s="17">
        <v>1</v>
      </c>
      <c r="G62" s="33">
        <v>45258</v>
      </c>
      <c r="H62" s="33">
        <v>45263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7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40"/>
    </row>
    <row r="63" spans="2:58" ht="15.75" x14ac:dyDescent="0.25">
      <c r="B63" s="113">
        <f t="shared" si="8"/>
        <v>51</v>
      </c>
      <c r="C63" s="101" t="s">
        <v>74</v>
      </c>
      <c r="D63" s="26" t="s">
        <v>75</v>
      </c>
      <c r="E63" s="27" t="s">
        <v>76</v>
      </c>
      <c r="F63" s="17">
        <v>1</v>
      </c>
      <c r="G63" s="29">
        <v>45259</v>
      </c>
      <c r="H63" s="29">
        <v>45263</v>
      </c>
      <c r="I63" s="15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40"/>
    </row>
    <row r="64" spans="2:58" ht="15.75" x14ac:dyDescent="0.25">
      <c r="B64" s="113">
        <f t="shared" si="8"/>
        <v>52</v>
      </c>
      <c r="C64" s="102" t="s">
        <v>102</v>
      </c>
      <c r="D64" s="8" t="s">
        <v>103</v>
      </c>
      <c r="E64" s="18" t="s">
        <v>76</v>
      </c>
      <c r="F64" s="17">
        <v>1</v>
      </c>
      <c r="G64" s="37">
        <v>45259</v>
      </c>
      <c r="H64" s="37">
        <v>45263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7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40"/>
    </row>
    <row r="65" spans="2:58" ht="15.75" x14ac:dyDescent="0.25">
      <c r="B65" s="113">
        <f t="shared" si="8"/>
        <v>53</v>
      </c>
      <c r="C65" s="102" t="s">
        <v>104</v>
      </c>
      <c r="D65" s="8" t="s">
        <v>105</v>
      </c>
      <c r="E65" s="18" t="s">
        <v>76</v>
      </c>
      <c r="F65" s="17">
        <v>1</v>
      </c>
      <c r="G65" s="37">
        <v>45290</v>
      </c>
      <c r="H65" s="37">
        <v>45263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40"/>
    </row>
    <row r="66" spans="2:58" ht="15.75" x14ac:dyDescent="0.25">
      <c r="B66" s="113">
        <f t="shared" si="8"/>
        <v>54</v>
      </c>
      <c r="C66" s="102" t="s">
        <v>106</v>
      </c>
      <c r="D66" s="8" t="s">
        <v>107</v>
      </c>
      <c r="E66" s="18" t="s">
        <v>76</v>
      </c>
      <c r="F66" s="17">
        <v>0.5</v>
      </c>
      <c r="G66" s="37">
        <v>45261</v>
      </c>
      <c r="H66" s="37">
        <v>45263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40"/>
    </row>
    <row r="67" spans="2:58" ht="15.75" x14ac:dyDescent="0.25">
      <c r="B67" s="113">
        <f t="shared" si="8"/>
        <v>55</v>
      </c>
      <c r="C67" s="102" t="s">
        <v>108</v>
      </c>
      <c r="D67" s="8" t="s">
        <v>109</v>
      </c>
      <c r="E67" s="18" t="s">
        <v>76</v>
      </c>
      <c r="F67" s="17">
        <v>0</v>
      </c>
      <c r="G67" s="37">
        <v>45262</v>
      </c>
      <c r="H67" s="37">
        <v>45263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40"/>
    </row>
    <row r="68" spans="2:58" ht="15.75" x14ac:dyDescent="0.25">
      <c r="B68" s="113">
        <f t="shared" si="8"/>
        <v>56</v>
      </c>
      <c r="C68" s="102" t="s">
        <v>110</v>
      </c>
      <c r="D68" s="8" t="s">
        <v>111</v>
      </c>
      <c r="E68" s="18" t="s">
        <v>76</v>
      </c>
      <c r="F68" s="17">
        <v>1</v>
      </c>
      <c r="G68" s="37">
        <v>45263</v>
      </c>
      <c r="H68" s="37">
        <v>45263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40"/>
    </row>
    <row r="69" spans="2:58" ht="15.75" x14ac:dyDescent="0.25">
      <c r="B69" s="113">
        <f t="shared" si="8"/>
        <v>57</v>
      </c>
      <c r="C69" s="102" t="s">
        <v>112</v>
      </c>
      <c r="D69" s="8" t="s">
        <v>113</v>
      </c>
      <c r="E69" s="18" t="s">
        <v>76</v>
      </c>
      <c r="F69" s="17">
        <v>0</v>
      </c>
      <c r="G69" s="37">
        <v>45263</v>
      </c>
      <c r="H69" s="37">
        <v>45263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7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40"/>
    </row>
    <row r="70" spans="2:58" ht="16.5" thickBot="1" x14ac:dyDescent="0.3">
      <c r="B70" s="114">
        <f t="shared" si="8"/>
        <v>58</v>
      </c>
      <c r="C70" s="99" t="s">
        <v>114</v>
      </c>
      <c r="D70" s="97" t="s">
        <v>115</v>
      </c>
      <c r="E70" s="98"/>
      <c r="F70" s="19"/>
      <c r="G70" s="20"/>
      <c r="H70" s="20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39"/>
    </row>
    <row r="71" spans="2:58" ht="15.75" customHeight="1" thickTop="1" x14ac:dyDescent="0.25">
      <c r="B71" s="105" t="s">
        <v>116</v>
      </c>
      <c r="C71" s="106"/>
      <c r="D71" s="106"/>
      <c r="E71" s="107"/>
      <c r="F71" s="77">
        <f>SUM(F18:F21, F23:F26, F28:F31, F33:F36, F38:F41, F44:F45, F47:F49, F51:F54, F56:F57, F59:F62, F64:F69)/(47-1)</f>
        <v>0.81521739130434778</v>
      </c>
      <c r="G71" s="77"/>
      <c r="H71" s="78"/>
    </row>
    <row r="72" spans="2:58" ht="15.75" customHeight="1" thickBot="1" x14ac:dyDescent="0.3">
      <c r="B72" s="108"/>
      <c r="C72" s="109"/>
      <c r="D72" s="109"/>
      <c r="E72" s="110"/>
      <c r="F72" s="79"/>
      <c r="G72" s="79"/>
      <c r="H72" s="80"/>
    </row>
    <row r="73" spans="2:58" ht="15.75" thickTop="1" x14ac:dyDescent="0.25"/>
  </sheetData>
  <mergeCells count="38">
    <mergeCell ref="B71:E72"/>
    <mergeCell ref="T8:AF8"/>
    <mergeCell ref="J8:P8"/>
    <mergeCell ref="E9:F9"/>
    <mergeCell ref="B9:D11"/>
    <mergeCell ref="B6:C7"/>
    <mergeCell ref="F71:H72"/>
    <mergeCell ref="D7:H7"/>
    <mergeCell ref="E10:F10"/>
    <mergeCell ref="G10:H10"/>
    <mergeCell ref="G8:H8"/>
    <mergeCell ref="D3:H3"/>
    <mergeCell ref="D2:H2"/>
    <mergeCell ref="D4:H4"/>
    <mergeCell ref="D5:H5"/>
    <mergeCell ref="B4:C5"/>
    <mergeCell ref="B2:C3"/>
    <mergeCell ref="Q10:W10"/>
    <mergeCell ref="X10:AD10"/>
    <mergeCell ref="AE10:AK10"/>
    <mergeCell ref="AL10:AR10"/>
    <mergeCell ref="AS10:AY10"/>
    <mergeCell ref="BG2:BI2"/>
    <mergeCell ref="AL2:AN2"/>
    <mergeCell ref="G11:H11"/>
    <mergeCell ref="E11:F11"/>
    <mergeCell ref="D6:H6"/>
    <mergeCell ref="Q8:S8"/>
    <mergeCell ref="J2:AF2"/>
    <mergeCell ref="J3:AF3"/>
    <mergeCell ref="S4:AF5"/>
    <mergeCell ref="J6:AF6"/>
    <mergeCell ref="AZ10:BF10"/>
    <mergeCell ref="BF2:BF9"/>
    <mergeCell ref="AK2:AK9"/>
    <mergeCell ref="J4:R4"/>
    <mergeCell ref="J5:R5"/>
    <mergeCell ref="J10:P10"/>
  </mergeCells>
  <conditionalFormatting sqref="F13:F16">
    <cfRule type="dataBar" priority="3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{52FABF81-D43D-47EA-B7C8-4388188E5D87}</x14:id>
        </ext>
      </extLst>
    </cfRule>
  </conditionalFormatting>
  <conditionalFormatting sqref="F18:F21 F23:F26 F28:F31 F33:F36 F38:F41 F44:F45 F47:F49 F51:F54 F56:F57 F59:F62 F64:F69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{46683E39-816D-442A-80C5-63CC9A35C8BA}</x14:id>
        </ext>
      </extLst>
    </cfRule>
  </conditionalFormatting>
  <conditionalFormatting sqref="F42 F63 F67">
    <cfRule type="dataBar" priority="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{E3428119-2DF0-42CC-8C42-7BC0646F62DA}</x14:id>
        </ext>
      </extLst>
    </cfRule>
  </conditionalFormatting>
  <conditionalFormatting sqref="F7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:BF70">
    <cfRule type="expression" dxfId="2" priority="1">
      <formula>J$11=TODAY()</formula>
    </cfRule>
    <cfRule type="expression" dxfId="1" priority="4">
      <formula>AND(J$11&gt;=$G13,J$11&lt;=((($H13-$G13+1)*$F13)+$G13-1))</formula>
    </cfRule>
    <cfRule type="expression" dxfId="0" priority="5">
      <formula>AND(J$11&gt;=$G13,J$11&lt;=$H13)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781050</xdr:colOff>
                    <xdr:row>7</xdr:row>
                    <xdr:rowOff>200025</xdr:rowOff>
                  </from>
                  <to>
                    <xdr:col>8</xdr:col>
                    <xdr:colOff>0</xdr:colOff>
                    <xdr:row>8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FABF81-D43D-47EA-B7C8-4388188E5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F13:F16</xm:sqref>
        </x14:conditionalFormatting>
        <x14:conditionalFormatting xmlns:xm="http://schemas.microsoft.com/office/excel/2006/main">
          <x14:cfRule type="dataBar" id="{46683E39-816D-442A-80C5-63CC9A35C8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F18:F21 F23:F26 F28:F31 F33:F36 F38:F41 F44:F45 F47:F49 F51:F54 F56:F57 F59:F62 F64:F69</xm:sqref>
        </x14:conditionalFormatting>
        <x14:conditionalFormatting xmlns:xm="http://schemas.microsoft.com/office/excel/2006/main">
          <x14:cfRule type="dataBar" id="{E3428119-2DF0-42CC-8C42-7BC0646F62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F42 F63 F67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García</dc:creator>
  <cp:lastModifiedBy>Martín García</cp:lastModifiedBy>
  <dcterms:created xsi:type="dcterms:W3CDTF">2015-06-05T18:19:34Z</dcterms:created>
  <dcterms:modified xsi:type="dcterms:W3CDTF">2023-12-04T06:48:28Z</dcterms:modified>
</cp:coreProperties>
</file>