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lexanderhagopian/Desktop/"/>
    </mc:Choice>
  </mc:AlternateContent>
  <xr:revisionPtr revIDLastSave="0" documentId="13_ncr:1_{7F163CF7-F842-7A49-BB76-F7E9D54FA8E7}" xr6:coauthVersionLast="47" xr6:coauthVersionMax="47" xr10:uidLastSave="{00000000-0000-0000-0000-000000000000}"/>
  <bookViews>
    <workbookView xWindow="380" yWindow="500" windowWidth="28040" windowHeight="16180" xr2:uid="{058C8721-30C5-1F45-A42F-15749F68C572}"/>
  </bookViews>
  <sheets>
    <sheet name="Sheet1" sheetId="1" r:id="rId1"/>
    <sheet name="Sheet5" sheetId="5" r:id="rId2"/>
  </sheets>
  <definedNames>
    <definedName name="_xlchart.v1.0" hidden="1">Sheet1!$C$32</definedName>
    <definedName name="_xlchart.v1.1" hidden="1">Sheet1!$C$33:$C$62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G35" i="1"/>
  <c r="F35" i="1"/>
  <c r="G49" i="1"/>
  <c r="F49" i="1"/>
  <c r="G47" i="1"/>
  <c r="G48" i="1" s="1"/>
  <c r="G46" i="1"/>
  <c r="G45" i="1"/>
  <c r="G44" i="1"/>
  <c r="G43" i="1"/>
  <c r="F47" i="1"/>
  <c r="F46" i="1"/>
  <c r="F45" i="1"/>
  <c r="F44" i="1"/>
  <c r="F43" i="1"/>
</calcChain>
</file>

<file path=xl/sharedStrings.xml><?xml version="1.0" encoding="utf-8"?>
<sst xmlns="http://schemas.openxmlformats.org/spreadsheetml/2006/main" count="67" uniqueCount="57">
  <si>
    <t>Bin</t>
  </si>
  <si>
    <t>Frequency</t>
  </si>
  <si>
    <t>20-29.9</t>
  </si>
  <si>
    <t>30-39.9</t>
  </si>
  <si>
    <t>40-49.9</t>
  </si>
  <si>
    <t>50-59.9</t>
  </si>
  <si>
    <t>60-69.9</t>
  </si>
  <si>
    <t>70-79.9</t>
  </si>
  <si>
    <t>80-89.9</t>
  </si>
  <si>
    <t>90-99.9</t>
  </si>
  <si>
    <t>Country</t>
  </si>
  <si>
    <t>Poverty Rate (%)</t>
  </si>
  <si>
    <t>Literacy Rate (%)</t>
  </si>
  <si>
    <t>Albania</t>
  </si>
  <si>
    <t>Angola</t>
  </si>
  <si>
    <t>Average</t>
  </si>
  <si>
    <t xml:space="preserve">Average: </t>
  </si>
  <si>
    <t>Brazil</t>
  </si>
  <si>
    <t>Bulgaria</t>
  </si>
  <si>
    <t>Burkina Faso</t>
  </si>
  <si>
    <t>Benin</t>
  </si>
  <si>
    <t>Chad</t>
  </si>
  <si>
    <t>Chile</t>
  </si>
  <si>
    <t>Costa Rica</t>
  </si>
  <si>
    <t>Croatia</t>
  </si>
  <si>
    <t>Poverty Rate</t>
  </si>
  <si>
    <t>Literacy Rate</t>
  </si>
  <si>
    <t>Dominican Republic</t>
  </si>
  <si>
    <t>Hungary</t>
  </si>
  <si>
    <t>Italy</t>
  </si>
  <si>
    <t>India</t>
  </si>
  <si>
    <t xml:space="preserve">Iran </t>
  </si>
  <si>
    <t>Malaysia</t>
  </si>
  <si>
    <t>Kazakhstan</t>
  </si>
  <si>
    <t>Luxembourg</t>
  </si>
  <si>
    <t>Moldova</t>
  </si>
  <si>
    <t>Germany</t>
  </si>
  <si>
    <t>Russia</t>
  </si>
  <si>
    <t>Saudi Arabia</t>
  </si>
  <si>
    <t>Serbia</t>
  </si>
  <si>
    <t>Slovenia</t>
  </si>
  <si>
    <t>Spain</t>
  </si>
  <si>
    <t>Sri Lanka</t>
  </si>
  <si>
    <t>Syria</t>
  </si>
  <si>
    <t>Turkey</t>
  </si>
  <si>
    <t>United Arab Emirates</t>
  </si>
  <si>
    <t>United States</t>
  </si>
  <si>
    <t>Min</t>
  </si>
  <si>
    <t>Q1</t>
  </si>
  <si>
    <t>Median</t>
  </si>
  <si>
    <t>Q3</t>
  </si>
  <si>
    <t>Max</t>
  </si>
  <si>
    <t xml:space="preserve">Range </t>
  </si>
  <si>
    <t>~Bins</t>
  </si>
  <si>
    <t>Round up to</t>
  </si>
  <si>
    <t>Class/bin size 10</t>
  </si>
  <si>
    <t>Bins Size/Range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</si>
</sst>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Sheet5!$A$2:$A$10</c:f>
              <c:strCache>
                <c:ptCount val="9"/>
                <c:pt idx="0">
                  <c:v>20-29.9</c:v>
                </c:pt>
                <c:pt idx="1">
                  <c:v>30-39.9</c:v>
                </c:pt>
                <c:pt idx="2">
                  <c:v>40-49.9</c:v>
                </c:pt>
                <c:pt idx="3">
                  <c:v>50-59.9</c:v>
                </c:pt>
                <c:pt idx="4">
                  <c:v>60-69.9</c:v>
                </c:pt>
                <c:pt idx="5">
                  <c:v>70-79.9</c:v>
                </c:pt>
                <c:pt idx="6">
                  <c:v>80-89.9</c:v>
                </c:pt>
                <c:pt idx="7">
                  <c:v>90-99.9</c:v>
                </c:pt>
                <c:pt idx="8">
                  <c:v>100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5-F048-A33D-B6AA55FAD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3571792"/>
        <c:axId val="1794068208"/>
      </c:barChart>
      <c:catAx>
        <c:axId val="189357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Literacy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068208"/>
        <c:crosses val="autoZero"/>
        <c:auto val="1"/>
        <c:lblAlgn val="ctr"/>
        <c:lblOffset val="100"/>
        <c:noMultiLvlLbl val="0"/>
      </c:catAx>
      <c:valAx>
        <c:axId val="179406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3571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and Literacy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Literacy Rate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43503937007874"/>
                  <c:y val="-0.34265310586176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Sheet1!$C$33:$C$62</c:f>
              <c:numCache>
                <c:formatCode>General</c:formatCode>
                <c:ptCount val="30"/>
                <c:pt idx="0">
                  <c:v>1.5</c:v>
                </c:pt>
                <c:pt idx="1">
                  <c:v>52.9</c:v>
                </c:pt>
                <c:pt idx="2">
                  <c:v>5.3</c:v>
                </c:pt>
                <c:pt idx="3">
                  <c:v>1.4</c:v>
                </c:pt>
                <c:pt idx="4">
                  <c:v>63.1</c:v>
                </c:pt>
                <c:pt idx="5">
                  <c:v>53.2</c:v>
                </c:pt>
                <c:pt idx="6">
                  <c:v>64.599999999999994</c:v>
                </c:pt>
                <c:pt idx="7">
                  <c:v>1.7</c:v>
                </c:pt>
                <c:pt idx="8">
                  <c:v>3.3</c:v>
                </c:pt>
                <c:pt idx="9">
                  <c:v>0.7</c:v>
                </c:pt>
                <c:pt idx="10">
                  <c:v>4.3</c:v>
                </c:pt>
                <c:pt idx="11">
                  <c:v>0.8</c:v>
                </c:pt>
                <c:pt idx="12">
                  <c:v>1.2</c:v>
                </c:pt>
                <c:pt idx="13">
                  <c:v>46.5</c:v>
                </c:pt>
                <c:pt idx="14">
                  <c:v>5.7</c:v>
                </c:pt>
                <c:pt idx="15">
                  <c:v>0.2</c:v>
                </c:pt>
                <c:pt idx="16">
                  <c:v>0.5</c:v>
                </c:pt>
                <c:pt idx="17">
                  <c:v>0</c:v>
                </c:pt>
                <c:pt idx="18">
                  <c:v>0.3</c:v>
                </c:pt>
                <c:pt idx="19">
                  <c:v>0.2</c:v>
                </c:pt>
                <c:pt idx="20">
                  <c:v>0.3</c:v>
                </c:pt>
                <c:pt idx="21">
                  <c:v>12.7</c:v>
                </c:pt>
                <c:pt idx="22">
                  <c:v>2.8</c:v>
                </c:pt>
                <c:pt idx="23">
                  <c:v>0</c:v>
                </c:pt>
                <c:pt idx="24">
                  <c:v>1.4</c:v>
                </c:pt>
                <c:pt idx="25">
                  <c:v>11.3</c:v>
                </c:pt>
                <c:pt idx="26">
                  <c:v>11.9</c:v>
                </c:pt>
                <c:pt idx="27">
                  <c:v>2.2000000000000002</c:v>
                </c:pt>
                <c:pt idx="28">
                  <c:v>19.5</c:v>
                </c:pt>
                <c:pt idx="29">
                  <c:v>0.5</c:v>
                </c:pt>
              </c:numCache>
            </c:numRef>
          </c:xVal>
          <c:yVal>
            <c:numRef>
              <c:f>Sheet1!$D$33:$D$62</c:f>
              <c:numCache>
                <c:formatCode>General</c:formatCode>
                <c:ptCount val="30"/>
                <c:pt idx="0">
                  <c:v>97.2</c:v>
                </c:pt>
                <c:pt idx="1">
                  <c:v>66</c:v>
                </c:pt>
                <c:pt idx="2">
                  <c:v>92</c:v>
                </c:pt>
                <c:pt idx="3">
                  <c:v>98.4</c:v>
                </c:pt>
                <c:pt idx="4">
                  <c:v>34.6</c:v>
                </c:pt>
                <c:pt idx="5">
                  <c:v>32.9</c:v>
                </c:pt>
                <c:pt idx="6">
                  <c:v>22.3</c:v>
                </c:pt>
                <c:pt idx="7">
                  <c:v>96.9</c:v>
                </c:pt>
                <c:pt idx="8">
                  <c:v>97.4</c:v>
                </c:pt>
                <c:pt idx="9">
                  <c:v>99.1</c:v>
                </c:pt>
                <c:pt idx="10">
                  <c:v>93.8</c:v>
                </c:pt>
                <c:pt idx="11">
                  <c:v>99.1</c:v>
                </c:pt>
                <c:pt idx="12">
                  <c:v>98.8</c:v>
                </c:pt>
                <c:pt idx="13">
                  <c:v>74.400000000000006</c:v>
                </c:pt>
                <c:pt idx="14">
                  <c:v>85.5</c:v>
                </c:pt>
                <c:pt idx="15">
                  <c:v>95</c:v>
                </c:pt>
                <c:pt idx="16">
                  <c:v>99.8</c:v>
                </c:pt>
                <c:pt idx="17">
                  <c:v>100</c:v>
                </c:pt>
                <c:pt idx="18">
                  <c:v>99.4</c:v>
                </c:pt>
                <c:pt idx="19">
                  <c:v>99</c:v>
                </c:pt>
                <c:pt idx="20">
                  <c:v>99.7</c:v>
                </c:pt>
                <c:pt idx="21">
                  <c:v>97.6</c:v>
                </c:pt>
                <c:pt idx="22">
                  <c:v>99.5</c:v>
                </c:pt>
                <c:pt idx="23">
                  <c:v>99.7</c:v>
                </c:pt>
                <c:pt idx="24">
                  <c:v>98.6</c:v>
                </c:pt>
                <c:pt idx="25">
                  <c:v>92.3</c:v>
                </c:pt>
                <c:pt idx="26">
                  <c:v>86.4</c:v>
                </c:pt>
                <c:pt idx="27">
                  <c:v>96.7</c:v>
                </c:pt>
                <c:pt idx="28">
                  <c:v>97.6</c:v>
                </c:pt>
                <c:pt idx="29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3-5C49-A46C-BD60E233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13407"/>
        <c:axId val="555365423"/>
      </c:scatterChart>
      <c:valAx>
        <c:axId val="212901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Poverty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5423"/>
        <c:crosses val="autoZero"/>
        <c:crossBetween val="midCat"/>
      </c:valAx>
      <c:valAx>
        <c:axId val="5553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Literacy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1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Sheet5!$A$2:$A$10</c:f>
              <c:strCache>
                <c:ptCount val="9"/>
                <c:pt idx="0">
                  <c:v>20-29.9</c:v>
                </c:pt>
                <c:pt idx="1">
                  <c:v>30-39.9</c:v>
                </c:pt>
                <c:pt idx="2">
                  <c:v>40-49.9</c:v>
                </c:pt>
                <c:pt idx="3">
                  <c:v>50-59.9</c:v>
                </c:pt>
                <c:pt idx="4">
                  <c:v>60-69.9</c:v>
                </c:pt>
                <c:pt idx="5">
                  <c:v>70-79.9</c:v>
                </c:pt>
                <c:pt idx="6">
                  <c:v>80-89.9</c:v>
                </c:pt>
                <c:pt idx="7">
                  <c:v>90-99.9</c:v>
                </c:pt>
                <c:pt idx="8">
                  <c:v>100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2-EA4D-9898-D8CF7D13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3571792"/>
        <c:axId val="1794068208"/>
      </c:barChart>
      <c:catAx>
        <c:axId val="189357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Literacy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068208"/>
        <c:crosses val="autoZero"/>
        <c:auto val="1"/>
        <c:lblAlgn val="ctr"/>
        <c:lblOffset val="100"/>
        <c:noMultiLvlLbl val="0"/>
      </c:catAx>
      <c:valAx>
        <c:axId val="179406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Countries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3571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Poverty Rate in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Poverty Rate in Countries</a:t>
          </a:r>
        </a:p>
      </cx:txPr>
    </cx:title>
    <cx:plotArea>
      <cx:plotAreaRegion>
        <cx:series layoutId="clusteredColumn" uniqueId="{B03E8301-4268-9343-87DF-91A67E7B3633}">
          <cx:tx>
            <cx:txData>
              <cx:f>_xlchart.v1.0</cx:f>
              <cx:v>Poverty Rate (%)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Poverty Rate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Poverty Rate (%)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Number of Countries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Number of Countries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528320</xdr:colOff>
      <xdr:row>29</xdr:row>
      <xdr:rowOff>162560</xdr:rowOff>
    </xdr:from>
    <xdr:to>
      <xdr:col>15</xdr:col>
      <xdr:colOff>142240</xdr:colOff>
      <xdr:row>39</xdr:row>
      <xdr:rowOff>193040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8AF6DA1-B3EB-18C9-5485-0211259B7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7840" y="6055360"/>
              <a:ext cx="4673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31</xdr:row>
      <xdr:rowOff>0</xdr:rowOff>
    </xdr:from>
    <xdr:to>
      <xdr:col>24</xdr:col>
      <xdr:colOff>812800</xdr:colOff>
      <xdr:row>37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ED507-00CB-1444-878C-315F90BAF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53</xdr:row>
      <xdr:rowOff>355600</xdr:rowOff>
    </xdr:from>
    <xdr:to>
      <xdr:col>10</xdr:col>
      <xdr:colOff>828040</xdr:colOff>
      <xdr:row>63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EC82D-AF1C-8583-D428-862B3676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63500</xdr:rowOff>
    </xdr:from>
    <xdr:to>
      <xdr:col>9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579DE-A8CD-7B85-0019-1E28FCA72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DAA9-736C-2F46-8EAA-701497C95238}">
  <dimension ref="B31:R62"/>
  <sheetViews>
    <sheetView tabSelected="1" topLeftCell="A19" zoomScale="125" workbookViewId="0">
      <selection activeCell="K67" sqref="K67"/>
    </sheetView>
  </sheetViews>
  <sheetFormatPr baseColWidth="10" defaultColWidth="11" defaultRowHeight="16" x14ac:dyDescent="0.2"/>
  <sheetData>
    <row r="31" spans="2:18" ht="17" thickBot="1" x14ac:dyDescent="0.25"/>
    <row r="32" spans="2:18" ht="35" thickBot="1" x14ac:dyDescent="0.25">
      <c r="B32" s="1" t="s">
        <v>10</v>
      </c>
      <c r="C32" s="2" t="s">
        <v>11</v>
      </c>
      <c r="D32" s="2" t="s">
        <v>12</v>
      </c>
      <c r="Q32" s="9" t="s">
        <v>0</v>
      </c>
      <c r="R32" s="9" t="s">
        <v>1</v>
      </c>
    </row>
    <row r="33" spans="2:18" ht="18" thickBot="1" x14ac:dyDescent="0.25">
      <c r="B33" s="3" t="s">
        <v>13</v>
      </c>
      <c r="C33" s="4">
        <v>1.5</v>
      </c>
      <c r="D33" s="4">
        <v>97.2</v>
      </c>
      <c r="Q33" t="s">
        <v>2</v>
      </c>
      <c r="R33">
        <v>1</v>
      </c>
    </row>
    <row r="34" spans="2:18" ht="18" thickBot="1" x14ac:dyDescent="0.25">
      <c r="B34" s="3" t="s">
        <v>14</v>
      </c>
      <c r="C34" s="4">
        <v>52.9</v>
      </c>
      <c r="D34" s="4">
        <v>66</v>
      </c>
      <c r="F34" t="s">
        <v>15</v>
      </c>
      <c r="G34" t="s">
        <v>16</v>
      </c>
      <c r="Q34" t="s">
        <v>3</v>
      </c>
      <c r="R34">
        <v>2</v>
      </c>
    </row>
    <row r="35" spans="2:18" ht="18" thickBot="1" x14ac:dyDescent="0.25">
      <c r="B35" s="3" t="s">
        <v>17</v>
      </c>
      <c r="C35" s="4">
        <v>5.3</v>
      </c>
      <c r="D35" s="4">
        <v>92</v>
      </c>
      <c r="F35">
        <f>AVERAGE(C33:C62)</f>
        <v>12.333333333333332</v>
      </c>
      <c r="G35">
        <f>AVERAGE(D33:D62)</f>
        <v>87.856666666666655</v>
      </c>
      <c r="Q35" t="s">
        <v>4</v>
      </c>
      <c r="R35">
        <v>0</v>
      </c>
    </row>
    <row r="36" spans="2:18" ht="18" thickBot="1" x14ac:dyDescent="0.25">
      <c r="B36" s="3" t="s">
        <v>18</v>
      </c>
      <c r="C36" s="4">
        <v>1.4</v>
      </c>
      <c r="D36" s="4">
        <v>98.4</v>
      </c>
      <c r="F36">
        <f>STDEV(C33:C62)</f>
        <v>20.601478576554399</v>
      </c>
      <c r="G36">
        <f>STDEV(D33:D62)</f>
        <v>21.203751836739283</v>
      </c>
      <c r="Q36" t="s">
        <v>5</v>
      </c>
      <c r="R36">
        <v>0</v>
      </c>
    </row>
    <row r="37" spans="2:18" ht="35" thickBot="1" x14ac:dyDescent="0.25">
      <c r="B37" s="3" t="s">
        <v>19</v>
      </c>
      <c r="C37" s="4">
        <v>63.1</v>
      </c>
      <c r="D37" s="4">
        <v>34.6</v>
      </c>
      <c r="Q37" t="s">
        <v>6</v>
      </c>
      <c r="R37">
        <v>1</v>
      </c>
    </row>
    <row r="38" spans="2:18" ht="18" thickBot="1" x14ac:dyDescent="0.25">
      <c r="B38" s="3" t="s">
        <v>20</v>
      </c>
      <c r="C38" s="4">
        <v>53.2</v>
      </c>
      <c r="D38" s="4">
        <v>32.9</v>
      </c>
      <c r="Q38" t="s">
        <v>7</v>
      </c>
      <c r="R38">
        <v>1</v>
      </c>
    </row>
    <row r="39" spans="2:18" ht="18" thickBot="1" x14ac:dyDescent="0.25">
      <c r="B39" s="3" t="s">
        <v>21</v>
      </c>
      <c r="C39" s="4">
        <v>64.599999999999994</v>
      </c>
      <c r="D39" s="4">
        <v>22.3</v>
      </c>
      <c r="Q39" t="s">
        <v>8</v>
      </c>
      <c r="R39">
        <v>3</v>
      </c>
    </row>
    <row r="40" spans="2:18" ht="18" thickBot="1" x14ac:dyDescent="0.25">
      <c r="B40" s="3" t="s">
        <v>22</v>
      </c>
      <c r="C40" s="4">
        <v>1.7</v>
      </c>
      <c r="D40" s="4">
        <v>96.9</v>
      </c>
      <c r="Q40" t="s">
        <v>9</v>
      </c>
      <c r="R40">
        <v>21</v>
      </c>
    </row>
    <row r="41" spans="2:18" ht="18" thickBot="1" x14ac:dyDescent="0.25">
      <c r="B41" s="3" t="s">
        <v>23</v>
      </c>
      <c r="C41" s="4">
        <v>3.3</v>
      </c>
      <c r="D41" s="4">
        <v>97.4</v>
      </c>
      <c r="Q41" s="8">
        <v>100</v>
      </c>
      <c r="R41" s="8">
        <v>1</v>
      </c>
    </row>
    <row r="42" spans="2:18" ht="18" thickBot="1" x14ac:dyDescent="0.25">
      <c r="B42" s="3" t="s">
        <v>24</v>
      </c>
      <c r="C42" s="4">
        <v>0.7</v>
      </c>
      <c r="D42" s="4">
        <v>99.1</v>
      </c>
      <c r="F42" t="s">
        <v>25</v>
      </c>
      <c r="G42" t="s">
        <v>26</v>
      </c>
    </row>
    <row r="43" spans="2:18" ht="35" thickBot="1" x14ac:dyDescent="0.25">
      <c r="B43" s="3" t="s">
        <v>27</v>
      </c>
      <c r="C43" s="4">
        <v>4.3</v>
      </c>
      <c r="D43" s="4">
        <v>93.8</v>
      </c>
      <c r="E43" t="s">
        <v>47</v>
      </c>
      <c r="F43">
        <f>MIN(C33:C62)</f>
        <v>0</v>
      </c>
      <c r="G43">
        <f>MIN(D33:D62)</f>
        <v>22.3</v>
      </c>
      <c r="I43" t="s">
        <v>56</v>
      </c>
    </row>
    <row r="44" spans="2:18" ht="18" thickBot="1" x14ac:dyDescent="0.25">
      <c r="B44" s="3" t="s">
        <v>28</v>
      </c>
      <c r="C44" s="4">
        <v>0.8</v>
      </c>
      <c r="D44" s="4">
        <v>99.1</v>
      </c>
      <c r="E44" t="s">
        <v>48</v>
      </c>
      <c r="F44">
        <f>_xlfn.QUARTILE.EXC(C33:C63,1)</f>
        <v>0.5</v>
      </c>
      <c r="G44">
        <f>_xlfn.QUARTILE.EXC(D33:D62, 1)</f>
        <v>86.300000000000011</v>
      </c>
      <c r="I44">
        <v>9.9</v>
      </c>
      <c r="J44">
        <v>29.9</v>
      </c>
    </row>
    <row r="45" spans="2:18" ht="18" thickBot="1" x14ac:dyDescent="0.25">
      <c r="B45" s="3" t="s">
        <v>29</v>
      </c>
      <c r="C45" s="4">
        <v>1.2</v>
      </c>
      <c r="D45" s="4">
        <v>98.8</v>
      </c>
      <c r="E45" t="s">
        <v>49</v>
      </c>
      <c r="F45">
        <f>MEDIAN(C33:C62)</f>
        <v>1.9500000000000002</v>
      </c>
      <c r="G45">
        <f>MEDIAN(D33:D62)</f>
        <v>97.300000000000011</v>
      </c>
      <c r="I45">
        <v>19.899999999999999</v>
      </c>
      <c r="J45">
        <v>39.9</v>
      </c>
    </row>
    <row r="46" spans="2:18" ht="17" x14ac:dyDescent="0.2">
      <c r="B46" s="5" t="s">
        <v>30</v>
      </c>
      <c r="C46" s="7">
        <v>46.5</v>
      </c>
      <c r="D46" s="7">
        <v>74.400000000000006</v>
      </c>
      <c r="E46" t="s">
        <v>50</v>
      </c>
      <c r="F46">
        <f>_xlfn.QUARTILE.EXC(C33:C62,3)</f>
        <v>12.1</v>
      </c>
      <c r="G46">
        <f>_xlfn.QUARTILE.EXC(D33:D62, 3)</f>
        <v>99.1</v>
      </c>
      <c r="I46">
        <v>29.9</v>
      </c>
      <c r="J46">
        <v>49.9</v>
      </c>
    </row>
    <row r="47" spans="2:18" ht="18" thickBot="1" x14ac:dyDescent="0.25">
      <c r="B47" s="6" t="s">
        <v>31</v>
      </c>
      <c r="C47" s="4">
        <v>5.7</v>
      </c>
      <c r="D47" s="4">
        <v>85.5</v>
      </c>
      <c r="E47" t="s">
        <v>51</v>
      </c>
      <c r="F47">
        <f>MAX(C33:C62)</f>
        <v>64.599999999999994</v>
      </c>
      <c r="G47">
        <f>MAX(D33:D62)</f>
        <v>100</v>
      </c>
      <c r="I47">
        <v>39.9</v>
      </c>
      <c r="J47">
        <v>59.9</v>
      </c>
    </row>
    <row r="48" spans="2:18" ht="18" thickBot="1" x14ac:dyDescent="0.25">
      <c r="B48" s="3" t="s">
        <v>32</v>
      </c>
      <c r="C48" s="4">
        <v>0.2</v>
      </c>
      <c r="D48" s="4">
        <v>95</v>
      </c>
      <c r="E48" t="s">
        <v>52</v>
      </c>
      <c r="F48">
        <v>64.599999999999994</v>
      </c>
      <c r="G48">
        <f>G47-G43</f>
        <v>77.7</v>
      </c>
      <c r="I48">
        <v>49.9</v>
      </c>
      <c r="J48">
        <v>69.900000000000006</v>
      </c>
    </row>
    <row r="49" spans="2:10" ht="18" thickBot="1" x14ac:dyDescent="0.25">
      <c r="B49" s="3" t="s">
        <v>33</v>
      </c>
      <c r="C49" s="4">
        <v>0.5</v>
      </c>
      <c r="D49" s="4">
        <v>99.8</v>
      </c>
      <c r="E49" t="s">
        <v>53</v>
      </c>
      <c r="F49">
        <f>64.6/10</f>
        <v>6.4599999999999991</v>
      </c>
      <c r="G49">
        <f>77.7/10</f>
        <v>7.7700000000000005</v>
      </c>
      <c r="I49">
        <v>59.9</v>
      </c>
      <c r="J49">
        <v>79.900000000000006</v>
      </c>
    </row>
    <row r="50" spans="2:10" ht="35" thickBot="1" x14ac:dyDescent="0.25">
      <c r="B50" s="3" t="s">
        <v>34</v>
      </c>
      <c r="C50" s="4">
        <v>0</v>
      </c>
      <c r="D50" s="4">
        <v>100</v>
      </c>
      <c r="E50" t="s">
        <v>54</v>
      </c>
      <c r="F50" t="s">
        <v>55</v>
      </c>
      <c r="I50">
        <v>69.900000000000006</v>
      </c>
      <c r="J50">
        <v>89.9</v>
      </c>
    </row>
    <row r="51" spans="2:10" ht="18" thickBot="1" x14ac:dyDescent="0.25">
      <c r="B51" s="3" t="s">
        <v>35</v>
      </c>
      <c r="C51" s="4">
        <v>0.3</v>
      </c>
      <c r="D51" s="4">
        <v>99.4</v>
      </c>
      <c r="J51">
        <v>99.9</v>
      </c>
    </row>
    <row r="52" spans="2:10" ht="18" thickBot="1" x14ac:dyDescent="0.25">
      <c r="B52" s="3" t="s">
        <v>36</v>
      </c>
      <c r="C52" s="4">
        <v>0.2</v>
      </c>
      <c r="D52" s="4">
        <v>99</v>
      </c>
    </row>
    <row r="53" spans="2:10" ht="18" thickBot="1" x14ac:dyDescent="0.25">
      <c r="B53" s="3" t="s">
        <v>37</v>
      </c>
      <c r="C53" s="4">
        <v>0.3</v>
      </c>
      <c r="D53" s="4">
        <v>99.7</v>
      </c>
    </row>
    <row r="54" spans="2:10" ht="35" thickBot="1" x14ac:dyDescent="0.25">
      <c r="B54" s="3" t="s">
        <v>38</v>
      </c>
      <c r="C54" s="4">
        <v>12.7</v>
      </c>
      <c r="D54" s="4">
        <v>97.6</v>
      </c>
    </row>
    <row r="55" spans="2:10" ht="18" thickBot="1" x14ac:dyDescent="0.25">
      <c r="B55" s="3" t="s">
        <v>39</v>
      </c>
      <c r="C55" s="4">
        <v>2.8</v>
      </c>
      <c r="D55" s="4">
        <v>99.5</v>
      </c>
    </row>
    <row r="56" spans="2:10" ht="18" thickBot="1" x14ac:dyDescent="0.25">
      <c r="B56" s="3" t="s">
        <v>40</v>
      </c>
      <c r="C56" s="4">
        <v>0</v>
      </c>
      <c r="D56" s="4">
        <v>99.7</v>
      </c>
    </row>
    <row r="57" spans="2:10" ht="18" thickBot="1" x14ac:dyDescent="0.25">
      <c r="B57" s="3" t="s">
        <v>41</v>
      </c>
      <c r="C57" s="4">
        <v>1.4</v>
      </c>
      <c r="D57" s="4">
        <v>98.6</v>
      </c>
    </row>
    <row r="58" spans="2:10" ht="18" thickBot="1" x14ac:dyDescent="0.25">
      <c r="B58" s="3" t="s">
        <v>42</v>
      </c>
      <c r="C58" s="4">
        <v>11.3</v>
      </c>
      <c r="D58" s="4">
        <v>92.3</v>
      </c>
    </row>
    <row r="59" spans="2:10" ht="18" thickBot="1" x14ac:dyDescent="0.25">
      <c r="B59" s="3" t="s">
        <v>43</v>
      </c>
      <c r="C59" s="4">
        <v>11.9</v>
      </c>
      <c r="D59" s="4">
        <v>86.4</v>
      </c>
    </row>
    <row r="60" spans="2:10" ht="18" thickBot="1" x14ac:dyDescent="0.25">
      <c r="B60" s="3" t="s">
        <v>44</v>
      </c>
      <c r="C60" s="4">
        <v>2.2000000000000002</v>
      </c>
      <c r="D60" s="4">
        <v>96.7</v>
      </c>
    </row>
    <row r="61" spans="2:10" ht="35" thickBot="1" x14ac:dyDescent="0.25">
      <c r="B61" s="3" t="s">
        <v>45</v>
      </c>
      <c r="C61" s="4">
        <v>19.5</v>
      </c>
      <c r="D61" s="4">
        <v>97.6</v>
      </c>
    </row>
    <row r="62" spans="2:10" ht="35" thickBot="1" x14ac:dyDescent="0.25">
      <c r="B62" s="3" t="s">
        <v>46</v>
      </c>
      <c r="C62" s="4">
        <v>0.5</v>
      </c>
      <c r="D62" s="4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3F6D-E9C4-1649-9865-47D0F38E436D}">
  <dimension ref="A1:B10"/>
  <sheetViews>
    <sheetView workbookViewId="0">
      <selection sqref="A1:B10"/>
    </sheetView>
  </sheetViews>
  <sheetFormatPr baseColWidth="10" defaultColWidth="11" defaultRowHeight="16" x14ac:dyDescent="0.2"/>
  <sheetData>
    <row r="1" spans="1:2" x14ac:dyDescent="0.2">
      <c r="A1" s="9" t="s">
        <v>0</v>
      </c>
      <c r="B1" s="9" t="s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  <row r="8" spans="1:2" x14ac:dyDescent="0.2">
      <c r="A8" t="s">
        <v>8</v>
      </c>
      <c r="B8">
        <v>3</v>
      </c>
    </row>
    <row r="9" spans="1:2" x14ac:dyDescent="0.2">
      <c r="A9" t="s">
        <v>9</v>
      </c>
      <c r="B9">
        <v>21</v>
      </c>
    </row>
    <row r="10" spans="1:2" ht="17" thickBot="1" x14ac:dyDescent="0.25">
      <c r="A10" s="8">
        <v>100</v>
      </c>
      <c r="B10" s="8">
        <v>1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Hagopian, Alexander</dc:creator>
  <cp:keywords/>
  <dc:description/>
  <cp:lastModifiedBy>Hagopian, Alexander</cp:lastModifiedBy>
  <cp:revision/>
  <dcterms:created xsi:type="dcterms:W3CDTF">2024-03-19T18:15:00Z</dcterms:created>
  <dcterms:modified xsi:type="dcterms:W3CDTF">2024-07-01T00:35:10Z</dcterms:modified>
  <cp:category/>
  <cp:contentStatus/>
</cp:coreProperties>
</file>