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 defaultThemeVersion="166925"/>
  <xr:revisionPtr revIDLastSave="0" documentId="8_{FD876556-BCC1-43D7-AC15-E3F265B550D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asic function" sheetId="2" r:id="rId1"/>
    <sheet name="If Statement" sheetId="3" r:id="rId2"/>
    <sheet name="V-Lookup, H-Lookup" sheetId="4" r:id="rId3"/>
    <sheet name="Match" sheetId="5" r:id="rId4"/>
    <sheet name="Pivot" sheetId="7" r:id="rId5"/>
  </sheets>
  <calcPr calcId="191028"/>
  <pivotCaches>
    <pivotCache cacheId="21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D15" i="2"/>
  <c r="E14" i="2"/>
  <c r="E5" i="5"/>
  <c r="E4" i="5"/>
  <c r="E3" i="4"/>
  <c r="E4" i="4"/>
  <c r="E5" i="4"/>
  <c r="E6" i="4"/>
  <c r="E2" i="4"/>
  <c r="D3" i="4"/>
  <c r="D4" i="4"/>
  <c r="D5" i="4"/>
  <c r="D6" i="4"/>
  <c r="D2" i="4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D20" i="2"/>
  <c r="C20" i="2"/>
  <c r="C19" i="2"/>
  <c r="C18" i="2"/>
  <c r="C17" i="2"/>
  <c r="C16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2" i="2"/>
  <c r="B4" i="5"/>
  <c r="B5" i="5"/>
  <c r="B6" i="5"/>
  <c r="B7" i="5"/>
  <c r="B8" i="5"/>
  <c r="B9" i="5"/>
  <c r="E20" i="2" l="1"/>
  <c r="D19" i="2"/>
  <c r="D18" i="2"/>
  <c r="D17" i="2"/>
  <c r="D16" i="2"/>
  <c r="E2" i="2"/>
  <c r="E19" i="2" l="1"/>
  <c r="E18" i="2"/>
  <c r="E17" i="2"/>
  <c r="E16" i="2"/>
</calcChain>
</file>

<file path=xl/sharedStrings.xml><?xml version="1.0" encoding="utf-8"?>
<sst xmlns="http://schemas.openxmlformats.org/spreadsheetml/2006/main" count="92" uniqueCount="59">
  <si>
    <t>Emp Name</t>
  </si>
  <si>
    <t>Hourly Wage</t>
  </si>
  <si>
    <t>Hours of Worked</t>
  </si>
  <si>
    <t>Total Income</t>
  </si>
  <si>
    <t>Taxes To be Paid</t>
  </si>
  <si>
    <t>Tax Rate</t>
  </si>
  <si>
    <t>Ahsan</t>
  </si>
  <si>
    <t>Milon</t>
  </si>
  <si>
    <t>Nusrat</t>
  </si>
  <si>
    <t>Eblo</t>
  </si>
  <si>
    <t>Tanvir</t>
  </si>
  <si>
    <t>Nazrul</t>
  </si>
  <si>
    <t>Momtaz</t>
  </si>
  <si>
    <t>Bithi</t>
  </si>
  <si>
    <t>Bristi</t>
  </si>
  <si>
    <t>Ayan</t>
  </si>
  <si>
    <t>Beauty</t>
  </si>
  <si>
    <t>Azad</t>
  </si>
  <si>
    <t>Total</t>
  </si>
  <si>
    <t>Average</t>
  </si>
  <si>
    <t>Highest</t>
  </si>
  <si>
    <t>Lowest</t>
  </si>
  <si>
    <t>Count of Employee</t>
  </si>
  <si>
    <t>Location</t>
  </si>
  <si>
    <t>Temp(F)</t>
  </si>
  <si>
    <t>Precip(mm)</t>
  </si>
  <si>
    <t>Freeze</t>
  </si>
  <si>
    <t>Climate</t>
  </si>
  <si>
    <t>Precip Type</t>
  </si>
  <si>
    <t>Condition</t>
  </si>
  <si>
    <t>Bihar</t>
  </si>
  <si>
    <t>Assam</t>
  </si>
  <si>
    <t>Telangana</t>
  </si>
  <si>
    <t>Goa</t>
  </si>
  <si>
    <t>Uttar Pradesh</t>
  </si>
  <si>
    <t>Karnataka</t>
  </si>
  <si>
    <t>Delhi</t>
  </si>
  <si>
    <t xml:space="preserve">Product </t>
  </si>
  <si>
    <t>Quantity</t>
  </si>
  <si>
    <t>Product Id</t>
  </si>
  <si>
    <t>Price (vlookup)</t>
  </si>
  <si>
    <t>Product</t>
  </si>
  <si>
    <t>Price</t>
  </si>
  <si>
    <t>T-Shirt</t>
  </si>
  <si>
    <t>Sweater</t>
  </si>
  <si>
    <t>Shorts</t>
  </si>
  <si>
    <t>Socks</t>
  </si>
  <si>
    <t>Shoes</t>
  </si>
  <si>
    <t>Name</t>
  </si>
  <si>
    <t>Index</t>
  </si>
  <si>
    <t>Lookup</t>
  </si>
  <si>
    <t>Position</t>
  </si>
  <si>
    <t>M*</t>
  </si>
  <si>
    <t>Nitu</t>
  </si>
  <si>
    <t>Count of Emp Name</t>
  </si>
  <si>
    <t>Sum of Total Income</t>
  </si>
  <si>
    <t>Sum of Taxes To be Paid</t>
  </si>
  <si>
    <t>Sum of Hours of Worked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</si>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</sst>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6">
    <font>
      <sz val="11"/>
      <color theme="1"/>
      <name val="Calibri"/>
      <family val="2"/>
      <scheme val="minor"/>
    </font>
    <font>
      <sz val="12"/>
      <color rgb="FF202124"/>
      <name val="Calibri"/>
      <scheme val="minor"/>
    </font>
    <font>
      <b/>
      <sz val="12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D6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0" borderId="0" xfId="0" applyFont="1"/>
    <xf numFmtId="164" fontId="0" fillId="0" borderId="0" xfId="0" applyNumberFormat="1"/>
    <xf numFmtId="0" fontId="0" fillId="10" borderId="1" xfId="0" applyFill="1" applyBorder="1"/>
    <xf numFmtId="0" fontId="0" fillId="0" borderId="1" xfId="0" applyBorder="1"/>
    <xf numFmtId="0" fontId="2" fillId="8" borderId="1" xfId="0" applyFon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2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2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4" fillId="11" borderId="2" xfId="0" applyFont="1" applyFill="1" applyBorder="1"/>
    <xf numFmtId="0" fontId="5" fillId="11" borderId="3" xfId="0" applyFont="1" applyFill="1" applyBorder="1"/>
    <xf numFmtId="0" fontId="2" fillId="7" borderId="4" xfId="0" applyFont="1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0" xfId="0" applyFill="1"/>
    <xf numFmtId="0" fontId="1" fillId="0" borderId="0" xfId="0" applyFont="1"/>
    <xf numFmtId="165" fontId="0" fillId="0" borderId="1" xfId="0" applyNumberFormat="1" applyBorder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4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7.954548842594" createdVersion="8" refreshedVersion="8" minRefreshableVersion="3" recordCount="14" xr:uid="{F74793A1-A4CF-4A0A-8BCC-D83AB4BAFE85}">
  <cacheSource type="worksheet">
    <worksheetSource ref="A1:E15" sheet="basic function"/>
  </cacheSource>
  <cacheFields count="5">
    <cacheField name="Emp Name" numFmtId="0">
      <sharedItems count="12">
        <s v="Ahsan"/>
        <s v="Milon"/>
        <s v="Nusrat"/>
        <s v="Eblo"/>
        <s v="Tanvir"/>
        <s v="Nazrul"/>
        <s v="Momtaz"/>
        <s v="Bithi"/>
        <s v="Bristi"/>
        <s v="Ayan"/>
        <s v="Beauty"/>
        <s v="Azad"/>
      </sharedItems>
    </cacheField>
    <cacheField name="Hourly Wage" numFmtId="0">
      <sharedItems containsSemiMixedTypes="0" containsString="0" containsNumber="1" containsInteger="1" minValue="2" maxValue="23"/>
    </cacheField>
    <cacheField name="Hours of Worked" numFmtId="0">
      <sharedItems containsSemiMixedTypes="0" containsString="0" containsNumber="1" containsInteger="1" minValue="19" maxValue="100"/>
    </cacheField>
    <cacheField name="Total Income" numFmtId="0">
      <sharedItems containsSemiMixedTypes="0" containsString="0" containsNumber="1" containsInteger="1" minValue="38" maxValue="2300"/>
    </cacheField>
    <cacheField name="Taxes To be Paid" numFmtId="0">
      <sharedItems containsSemiMixedTypes="0" containsString="0" containsNumber="1" minValue="2.66" maxValue="161.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0"/>
    <n v="96"/>
    <n v="1920"/>
    <n v="134.4"/>
  </r>
  <r>
    <x v="1"/>
    <n v="23"/>
    <n v="100"/>
    <n v="2300"/>
    <n v="161.00000000000003"/>
  </r>
  <r>
    <x v="2"/>
    <n v="20"/>
    <n v="80"/>
    <n v="1600"/>
    <n v="112.00000000000001"/>
  </r>
  <r>
    <x v="3"/>
    <n v="15"/>
    <n v="85"/>
    <n v="1275"/>
    <n v="89.250000000000014"/>
  </r>
  <r>
    <x v="4"/>
    <n v="15"/>
    <n v="90"/>
    <n v="1350"/>
    <n v="94.500000000000014"/>
  </r>
  <r>
    <x v="5"/>
    <n v="10"/>
    <n v="50"/>
    <n v="500"/>
    <n v="35"/>
  </r>
  <r>
    <x v="6"/>
    <n v="5"/>
    <n v="35"/>
    <n v="175"/>
    <n v="12.250000000000002"/>
  </r>
  <r>
    <x v="7"/>
    <n v="12"/>
    <n v="30"/>
    <n v="360"/>
    <n v="25.200000000000003"/>
  </r>
  <r>
    <x v="8"/>
    <n v="10"/>
    <n v="20"/>
    <n v="200"/>
    <n v="14.000000000000002"/>
  </r>
  <r>
    <x v="9"/>
    <n v="2"/>
    <n v="19"/>
    <n v="38"/>
    <n v="2.66"/>
  </r>
  <r>
    <x v="10"/>
    <n v="12"/>
    <n v="40"/>
    <n v="480"/>
    <n v="33.6"/>
  </r>
  <r>
    <x v="11"/>
    <n v="15"/>
    <n v="70"/>
    <n v="1050"/>
    <n v="73.5"/>
  </r>
  <r>
    <x v="0"/>
    <n v="10"/>
    <n v="100"/>
    <n v="1000"/>
    <n v="70"/>
  </r>
  <r>
    <x v="1"/>
    <n v="7"/>
    <n v="80"/>
    <n v="560"/>
    <n v="39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E279-1179-4CA7-A22E-AB9E51FBA7D2}" name="PivotTable3" cacheId="2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6" firstHeaderRow="0" firstDataRow="1" firstDataCol="1"/>
  <pivotFields count="5">
    <pivotField axis="axisRow" dataField="1" compact="0" outline="0" showAll="0">
      <items count="13">
        <item x="9"/>
        <item x="0"/>
        <item x="11"/>
        <item x="10"/>
        <item x="7"/>
        <item x="8"/>
        <item x="3"/>
        <item x="1"/>
        <item x="6"/>
        <item x="5"/>
        <item x="2"/>
        <item x="4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Emp Name" fld="0" subtotal="count" baseField="0" baseItem="0"/>
    <dataField name="Sum of Total Income" fld="3" baseField="0" baseItem="0"/>
    <dataField name="Sum of Taxes To be Paid" fld="4" baseField="0" baseItem="0"/>
    <dataField name="Sum of Hours of Worked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4378-44D3-4557-8240-2B72ADC96047}">
  <dimension ref="A1:H20"/>
  <sheetViews>
    <sheetView tabSelected="1" workbookViewId="0">
      <selection activeCell="J10" sqref="J10"/>
    </sheetView>
  </sheetViews>
  <sheetFormatPr defaultRowHeight="15"/>
  <cols>
    <col min="1" max="1" width="11.5703125" bestFit="1" customWidth="1"/>
    <col min="2" max="2" width="19.28515625" bestFit="1" customWidth="1"/>
    <col min="3" max="3" width="17.42578125" bestFit="1" customWidth="1"/>
    <col min="4" max="4" width="13.5703125" bestFit="1" customWidth="1"/>
    <col min="5" max="5" width="17.140625" bestFit="1" customWidth="1"/>
    <col min="6" max="6" width="17.140625" customWidth="1"/>
    <col min="7" max="7" width="14" bestFit="1" customWidth="1"/>
    <col min="8" max="8" width="5.140625" bestFit="1" customWidth="1"/>
  </cols>
  <sheetData>
    <row r="1" spans="1:8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1" t="s">
        <v>5</v>
      </c>
      <c r="H1" s="1">
        <v>7.0000000000000007E-2</v>
      </c>
    </row>
    <row r="2" spans="1:8">
      <c r="A2" t="s">
        <v>6</v>
      </c>
      <c r="B2">
        <v>20</v>
      </c>
      <c r="C2">
        <v>96</v>
      </c>
      <c r="D2">
        <f>B2*C2</f>
        <v>1920</v>
      </c>
      <c r="E2">
        <f>D2*$H$1</f>
        <v>134.4</v>
      </c>
    </row>
    <row r="3" spans="1:8">
      <c r="A3" t="s">
        <v>7</v>
      </c>
      <c r="B3">
        <v>23</v>
      </c>
      <c r="C3">
        <v>100</v>
      </c>
      <c r="D3">
        <f>B3*C3</f>
        <v>2300</v>
      </c>
      <c r="E3">
        <f t="shared" ref="E3:E13" si="0">D3*$H$1</f>
        <v>161.00000000000003</v>
      </c>
    </row>
    <row r="4" spans="1:8">
      <c r="A4" t="s">
        <v>8</v>
      </c>
      <c r="B4">
        <v>20</v>
      </c>
      <c r="C4">
        <v>80</v>
      </c>
      <c r="D4">
        <f t="shared" ref="D3:D13" si="1">B4*C4</f>
        <v>1600</v>
      </c>
      <c r="E4">
        <f t="shared" si="0"/>
        <v>112.00000000000001</v>
      </c>
    </row>
    <row r="5" spans="1:8">
      <c r="A5" t="s">
        <v>9</v>
      </c>
      <c r="B5">
        <v>15</v>
      </c>
      <c r="C5">
        <v>85</v>
      </c>
      <c r="D5">
        <f t="shared" si="1"/>
        <v>1275</v>
      </c>
      <c r="E5">
        <f t="shared" si="0"/>
        <v>89.250000000000014</v>
      </c>
    </row>
    <row r="6" spans="1:8">
      <c r="A6" t="s">
        <v>10</v>
      </c>
      <c r="B6">
        <v>15</v>
      </c>
      <c r="C6">
        <v>90</v>
      </c>
      <c r="D6">
        <f t="shared" si="1"/>
        <v>1350</v>
      </c>
      <c r="E6">
        <f t="shared" si="0"/>
        <v>94.500000000000014</v>
      </c>
    </row>
    <row r="7" spans="1:8">
      <c r="A7" t="s">
        <v>11</v>
      </c>
      <c r="B7">
        <v>10</v>
      </c>
      <c r="C7">
        <v>50</v>
      </c>
      <c r="D7">
        <f t="shared" si="1"/>
        <v>500</v>
      </c>
      <c r="E7">
        <f t="shared" si="0"/>
        <v>35</v>
      </c>
    </row>
    <row r="8" spans="1:8">
      <c r="A8" t="s">
        <v>12</v>
      </c>
      <c r="B8">
        <v>5</v>
      </c>
      <c r="C8">
        <v>35</v>
      </c>
      <c r="D8">
        <f t="shared" si="1"/>
        <v>175</v>
      </c>
      <c r="E8">
        <f t="shared" si="0"/>
        <v>12.250000000000002</v>
      </c>
    </row>
    <row r="9" spans="1:8">
      <c r="A9" t="s">
        <v>13</v>
      </c>
      <c r="B9">
        <v>12</v>
      </c>
      <c r="C9">
        <v>30</v>
      </c>
      <c r="D9">
        <f t="shared" si="1"/>
        <v>360</v>
      </c>
      <c r="E9">
        <f t="shared" si="0"/>
        <v>25.200000000000003</v>
      </c>
    </row>
    <row r="10" spans="1:8">
      <c r="A10" t="s">
        <v>14</v>
      </c>
      <c r="B10">
        <v>10</v>
      </c>
      <c r="C10">
        <v>20</v>
      </c>
      <c r="D10">
        <f t="shared" si="1"/>
        <v>200</v>
      </c>
      <c r="E10">
        <f t="shared" si="0"/>
        <v>14.000000000000002</v>
      </c>
    </row>
    <row r="11" spans="1:8">
      <c r="A11" t="s">
        <v>15</v>
      </c>
      <c r="B11">
        <v>2</v>
      </c>
      <c r="C11">
        <v>19</v>
      </c>
      <c r="D11">
        <f t="shared" si="1"/>
        <v>38</v>
      </c>
      <c r="E11">
        <f t="shared" si="0"/>
        <v>2.66</v>
      </c>
    </row>
    <row r="12" spans="1:8">
      <c r="A12" t="s">
        <v>16</v>
      </c>
      <c r="B12">
        <v>12</v>
      </c>
      <c r="C12">
        <v>40</v>
      </c>
      <c r="D12">
        <f t="shared" si="1"/>
        <v>480</v>
      </c>
      <c r="E12">
        <f t="shared" si="0"/>
        <v>33.6</v>
      </c>
    </row>
    <row r="13" spans="1:8">
      <c r="A13" t="s">
        <v>17</v>
      </c>
      <c r="B13">
        <v>15</v>
      </c>
      <c r="C13">
        <v>70</v>
      </c>
      <c r="D13">
        <f t="shared" si="1"/>
        <v>1050</v>
      </c>
      <c r="E13">
        <f t="shared" si="0"/>
        <v>73.5</v>
      </c>
    </row>
    <row r="14" spans="1:8">
      <c r="A14" t="s">
        <v>6</v>
      </c>
      <c r="B14">
        <v>10</v>
      </c>
      <c r="C14">
        <v>100</v>
      </c>
      <c r="D14">
        <v>1000</v>
      </c>
      <c r="E14">
        <f>D14*H1</f>
        <v>70</v>
      </c>
    </row>
    <row r="15" spans="1:8">
      <c r="A15" t="s">
        <v>7</v>
      </c>
      <c r="B15">
        <v>7</v>
      </c>
      <c r="C15">
        <v>80</v>
      </c>
      <c r="D15">
        <f>B15*C15</f>
        <v>560</v>
      </c>
      <c r="E15">
        <f>D15*H1</f>
        <v>39.200000000000003</v>
      </c>
    </row>
    <row r="16" spans="1:8" ht="15.75">
      <c r="B16" s="14" t="s">
        <v>18</v>
      </c>
      <c r="C16" s="15">
        <f>SUM(C2:C13)</f>
        <v>715</v>
      </c>
      <c r="D16" s="15">
        <f>SUM(D2:D13)</f>
        <v>11248</v>
      </c>
      <c r="E16" s="16">
        <f>SUM(E2:E13)</f>
        <v>787.36000000000013</v>
      </c>
    </row>
    <row r="17" spans="2:5" ht="15.75">
      <c r="B17" s="17" t="s">
        <v>19</v>
      </c>
      <c r="C17" s="18">
        <f>AVERAGE(C2:C13)</f>
        <v>59.583333333333336</v>
      </c>
      <c r="D17" s="18">
        <f>AVERAGE(D2:D13)</f>
        <v>937.33333333333337</v>
      </c>
      <c r="E17" s="19">
        <f>AVERAGE(E2:E13)</f>
        <v>65.613333333333344</v>
      </c>
    </row>
    <row r="18" spans="2:5" ht="15.75">
      <c r="B18" s="20" t="s">
        <v>20</v>
      </c>
      <c r="C18" s="21">
        <f>MAX(C2:C13)</f>
        <v>100</v>
      </c>
      <c r="D18" s="21">
        <f>MAX(D2:D13)</f>
        <v>2300</v>
      </c>
      <c r="E18" s="22">
        <f>MAX(E2:E13)</f>
        <v>161.00000000000003</v>
      </c>
    </row>
    <row r="19" spans="2:5" ht="15.75">
      <c r="B19" s="25" t="s">
        <v>21</v>
      </c>
      <c r="C19" s="26">
        <f>MIN(C2:C13)</f>
        <v>19</v>
      </c>
      <c r="D19" s="26">
        <f>MIN(D2:D13)</f>
        <v>38</v>
      </c>
      <c r="E19" s="27">
        <f>MIN(E2:E13)</f>
        <v>2.66</v>
      </c>
    </row>
    <row r="20" spans="2:5" ht="15.75">
      <c r="B20" s="23" t="s">
        <v>22</v>
      </c>
      <c r="C20" s="24">
        <f>COUNT(B2:B13)</f>
        <v>12</v>
      </c>
      <c r="D20" s="24">
        <f t="shared" ref="D20:E20" si="2">COUNT(C2:C13)</f>
        <v>12</v>
      </c>
      <c r="E20" s="24">
        <f t="shared" si="2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1A43-889F-4F06-80D4-F1B2DA336E5C}">
  <dimension ref="A1:H8"/>
  <sheetViews>
    <sheetView workbookViewId="0">
      <selection activeCell="J7" sqref="J7"/>
    </sheetView>
  </sheetViews>
  <sheetFormatPr defaultRowHeight="15"/>
  <cols>
    <col min="3" max="3" width="11.28515625" bestFit="1" customWidth="1"/>
    <col min="6" max="6" width="11.28515625" bestFit="1" customWidth="1"/>
  </cols>
  <sheetData>
    <row r="1" spans="1:8">
      <c r="A1" s="28" t="s">
        <v>23</v>
      </c>
      <c r="B1" s="28" t="s">
        <v>24</v>
      </c>
      <c r="C1" s="28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8">
      <c r="A2" t="s">
        <v>30</v>
      </c>
      <c r="B2">
        <v>75</v>
      </c>
      <c r="C2">
        <v>0</v>
      </c>
      <c r="D2" t="str">
        <f>IF(B2&lt;32,"Yes","No")</f>
        <v>No</v>
      </c>
      <c r="E2" t="str">
        <f>IF(B2&lt;40,"Cold",IF(B2&gt;80,"Hot","Mild"))</f>
        <v>Mild</v>
      </c>
      <c r="F2" t="str">
        <f>IF(AND(D2="Yes",C2&gt;0),"Snow",IF(AND(D2="No",C2&gt;0),"Rain","None"))</f>
        <v>None</v>
      </c>
      <c r="G2" t="str">
        <f>IF(OR(F2="Rain",F2="Snow"),"Wet","Dry")</f>
        <v>Dry</v>
      </c>
      <c r="H2" t="str">
        <f>IF(NOT(F2="None"),"Wet","Dry")</f>
        <v>Dry</v>
      </c>
    </row>
    <row r="3" spans="1:8">
      <c r="A3" t="s">
        <v>31</v>
      </c>
      <c r="B3">
        <v>18</v>
      </c>
      <c r="C3">
        <v>0</v>
      </c>
      <c r="D3" t="str">
        <f t="shared" ref="D3:D8" si="0">IF(B3&lt;32,"Yes","No")</f>
        <v>Yes</v>
      </c>
      <c r="E3" t="str">
        <f t="shared" ref="E3:E8" si="1">IF(B3&lt;40,"Cold",IF(B3&gt;80,"Hot","Mild"))</f>
        <v>Cold</v>
      </c>
      <c r="F3" t="str">
        <f t="shared" ref="F3:F8" si="2">IF(AND(D3="Yes",C3&gt;0),"Snow",IF(AND(D3="No",C3&gt;0),"Rain","None"))</f>
        <v>None</v>
      </c>
      <c r="G3" t="str">
        <f t="shared" ref="G3:G8" si="3">IF(OR(F3="Rain",F3="Snow"),"Wet","Dry")</f>
        <v>Dry</v>
      </c>
      <c r="H3" t="str">
        <f>IF(NOT(F3="None"),"Wet","Dry")</f>
        <v>Dry</v>
      </c>
    </row>
    <row r="4" spans="1:8">
      <c r="A4" t="s">
        <v>32</v>
      </c>
      <c r="B4">
        <v>86</v>
      </c>
      <c r="C4">
        <v>0</v>
      </c>
      <c r="D4" t="str">
        <f t="shared" si="0"/>
        <v>No</v>
      </c>
      <c r="E4" t="str">
        <f t="shared" si="1"/>
        <v>Hot</v>
      </c>
      <c r="F4" t="str">
        <f t="shared" si="2"/>
        <v>None</v>
      </c>
      <c r="G4" t="str">
        <f t="shared" si="3"/>
        <v>Dry</v>
      </c>
      <c r="H4" t="str">
        <f t="shared" ref="H3:H8" si="4">IF(NOT(F4="None"),"Wet","Dry")</f>
        <v>Dry</v>
      </c>
    </row>
    <row r="5" spans="1:8" ht="15.75">
      <c r="A5" s="29" t="s">
        <v>33</v>
      </c>
      <c r="B5">
        <v>80</v>
      </c>
      <c r="C5">
        <v>2.2999999999999998</v>
      </c>
      <c r="D5" t="str">
        <f t="shared" si="0"/>
        <v>No</v>
      </c>
      <c r="E5" t="str">
        <f t="shared" si="1"/>
        <v>Mild</v>
      </c>
      <c r="F5" t="str">
        <f t="shared" si="2"/>
        <v>Rain</v>
      </c>
      <c r="G5" t="str">
        <f t="shared" si="3"/>
        <v>Wet</v>
      </c>
      <c r="H5" t="str">
        <f t="shared" si="4"/>
        <v>Wet</v>
      </c>
    </row>
    <row r="6" spans="1:8">
      <c r="A6" t="s">
        <v>34</v>
      </c>
      <c r="B6">
        <v>28</v>
      </c>
      <c r="C6">
        <v>1.2</v>
      </c>
      <c r="D6" t="str">
        <f t="shared" si="0"/>
        <v>Yes</v>
      </c>
      <c r="E6" t="str">
        <f t="shared" si="1"/>
        <v>Cold</v>
      </c>
      <c r="F6" t="str">
        <f t="shared" si="2"/>
        <v>Snow</v>
      </c>
      <c r="G6" t="str">
        <f t="shared" si="3"/>
        <v>Wet</v>
      </c>
      <c r="H6" t="str">
        <f t="shared" si="4"/>
        <v>Wet</v>
      </c>
    </row>
    <row r="7" spans="1:8">
      <c r="A7" t="s">
        <v>35</v>
      </c>
      <c r="B7">
        <v>68</v>
      </c>
      <c r="C7">
        <v>0.5</v>
      </c>
      <c r="D7" t="str">
        <f t="shared" si="0"/>
        <v>No</v>
      </c>
      <c r="E7" t="str">
        <f t="shared" si="1"/>
        <v>Mild</v>
      </c>
      <c r="F7" t="str">
        <f t="shared" si="2"/>
        <v>Rain</v>
      </c>
      <c r="G7" t="str">
        <f t="shared" si="3"/>
        <v>Wet</v>
      </c>
      <c r="H7" t="str">
        <f t="shared" si="4"/>
        <v>Wet</v>
      </c>
    </row>
    <row r="8" spans="1:8">
      <c r="A8" t="s">
        <v>36</v>
      </c>
      <c r="B8">
        <v>26</v>
      </c>
      <c r="C8">
        <v>0</v>
      </c>
      <c r="D8" t="str">
        <f t="shared" si="0"/>
        <v>Yes</v>
      </c>
      <c r="E8" t="str">
        <f t="shared" si="1"/>
        <v>Cold</v>
      </c>
      <c r="F8" t="str">
        <f t="shared" si="2"/>
        <v>None</v>
      </c>
      <c r="G8" t="str">
        <f t="shared" si="3"/>
        <v>Dry</v>
      </c>
      <c r="H8" t="str">
        <f t="shared" si="4"/>
        <v>Dry</v>
      </c>
    </row>
  </sheetData>
  <dataValidations count="3">
    <dataValidation type="list" allowBlank="1" showInputMessage="1" showErrorMessage="1" sqref="L8" xr:uid="{56B56FE7-F908-490E-8623-DB9D4950057C}">
      <formula1>"A2:A8"</formula1>
    </dataValidation>
    <dataValidation type="list" allowBlank="1" showInputMessage="1" showErrorMessage="1" sqref="A1:A8 A10:A1048576" xr:uid="{E7EBEF0C-C46F-4387-8F0E-594DCE1E6A12}">
      <formula1>$A$2:$A$8</formula1>
    </dataValidation>
    <dataValidation type="list" errorStyle="warning" allowBlank="1" showInputMessage="1" showErrorMessage="1" errorTitle="Stop!" error="You can not insert thsi data here." sqref="A9" xr:uid="{8E8199AB-BD23-459E-9AA1-91C3F3720C66}">
      <formula1>$A$2:$A$8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0968-4AEA-42F8-BF64-ADEE4F6F6133}">
  <dimension ref="A1:O6"/>
  <sheetViews>
    <sheetView workbookViewId="0">
      <selection activeCell="E12" sqref="E12"/>
    </sheetView>
  </sheetViews>
  <sheetFormatPr defaultRowHeight="15"/>
  <cols>
    <col min="3" max="3" width="10.140625" bestFit="1" customWidth="1"/>
    <col min="8" max="8" width="9.140625" style="4"/>
  </cols>
  <sheetData>
    <row r="1" spans="1:15">
      <c r="A1" s="28" t="s">
        <v>37</v>
      </c>
      <c r="B1" s="28" t="s">
        <v>38</v>
      </c>
      <c r="C1" s="28" t="s">
        <v>39</v>
      </c>
      <c r="D1" t="s">
        <v>40</v>
      </c>
      <c r="G1" s="8" t="s">
        <v>41</v>
      </c>
      <c r="H1" s="9" t="s">
        <v>42</v>
      </c>
    </row>
    <row r="2" spans="1:15">
      <c r="A2" t="s">
        <v>43</v>
      </c>
      <c r="B2">
        <v>26</v>
      </c>
      <c r="C2">
        <v>97632</v>
      </c>
      <c r="D2" s="31">
        <f>VLOOKUP(A2,G2:H6,2,FALSE)</f>
        <v>29</v>
      </c>
      <c r="E2">
        <f>HLOOKUP(A2,$J$2:$O$3,2,FALSE)</f>
        <v>29</v>
      </c>
      <c r="G2" s="6" t="s">
        <v>43</v>
      </c>
      <c r="H2" s="30">
        <v>29</v>
      </c>
      <c r="J2" s="8" t="s">
        <v>41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</row>
    <row r="3" spans="1:15">
      <c r="A3" t="s">
        <v>44</v>
      </c>
      <c r="B3">
        <v>14</v>
      </c>
      <c r="C3">
        <v>78234</v>
      </c>
      <c r="D3" s="31">
        <f t="shared" ref="D3:D6" si="0">VLOOKUP(A3,G3:H7,2,FALSE)</f>
        <v>30</v>
      </c>
      <c r="E3">
        <f t="shared" ref="E3:E6" si="1">HLOOKUP(A3,$J$2:$O$3,2,FALSE)</f>
        <v>30</v>
      </c>
      <c r="G3" s="6" t="s">
        <v>44</v>
      </c>
      <c r="H3" s="30">
        <v>30</v>
      </c>
      <c r="J3" s="9" t="s">
        <v>42</v>
      </c>
      <c r="K3" s="30">
        <v>29</v>
      </c>
      <c r="L3" s="30">
        <v>30</v>
      </c>
      <c r="M3" s="30">
        <v>20</v>
      </c>
      <c r="N3" s="30">
        <v>10</v>
      </c>
      <c r="O3" s="30">
        <v>40</v>
      </c>
    </row>
    <row r="4" spans="1:15">
      <c r="A4" t="s">
        <v>45</v>
      </c>
      <c r="B4">
        <v>36</v>
      </c>
      <c r="C4">
        <v>99239</v>
      </c>
      <c r="D4" s="31">
        <f t="shared" si="0"/>
        <v>20</v>
      </c>
      <c r="E4">
        <f t="shared" si="1"/>
        <v>20</v>
      </c>
      <c r="G4" s="6" t="s">
        <v>45</v>
      </c>
      <c r="H4" s="30">
        <v>20</v>
      </c>
    </row>
    <row r="5" spans="1:15">
      <c r="A5" t="s">
        <v>46</v>
      </c>
      <c r="B5">
        <v>22</v>
      </c>
      <c r="C5">
        <v>18315</v>
      </c>
      <c r="D5" s="31">
        <f t="shared" si="0"/>
        <v>10</v>
      </c>
      <c r="E5">
        <f t="shared" si="1"/>
        <v>10</v>
      </c>
      <c r="G5" s="6" t="s">
        <v>46</v>
      </c>
      <c r="H5" s="30">
        <v>10</v>
      </c>
    </row>
    <row r="6" spans="1:15">
      <c r="A6" t="s">
        <v>47</v>
      </c>
      <c r="B6">
        <v>2</v>
      </c>
      <c r="C6">
        <v>87364</v>
      </c>
      <c r="D6" s="31">
        <f t="shared" si="0"/>
        <v>40</v>
      </c>
      <c r="E6">
        <f t="shared" si="1"/>
        <v>40</v>
      </c>
      <c r="G6" s="6" t="s">
        <v>47</v>
      </c>
      <c r="H6" s="30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CEFA-9986-427F-B7AD-88984172A86C}">
  <dimension ref="A3:E9"/>
  <sheetViews>
    <sheetView workbookViewId="0">
      <selection activeCell="E8" sqref="E8"/>
    </sheetView>
  </sheetViews>
  <sheetFormatPr defaultRowHeight="15"/>
  <cols>
    <col min="4" max="4" width="8.140625" bestFit="1" customWidth="1"/>
    <col min="5" max="5" width="8.85546875" bestFit="1" customWidth="1"/>
  </cols>
  <sheetData>
    <row r="3" spans="1:5" ht="15.75">
      <c r="A3" s="10" t="s">
        <v>48</v>
      </c>
      <c r="B3" s="12" t="s">
        <v>49</v>
      </c>
      <c r="D3" s="7" t="s">
        <v>50</v>
      </c>
      <c r="E3" s="7" t="s">
        <v>51</v>
      </c>
    </row>
    <row r="4" spans="1:5">
      <c r="A4" s="11" t="s">
        <v>6</v>
      </c>
      <c r="B4" s="13">
        <f t="shared" ref="B4:B9" si="0">ROW() - 3</f>
        <v>1</v>
      </c>
      <c r="D4" s="5" t="s">
        <v>7</v>
      </c>
      <c r="E4" s="6">
        <f>MATCH(D4,A4:A9,0)</f>
        <v>2</v>
      </c>
    </row>
    <row r="5" spans="1:5">
      <c r="A5" s="11" t="s">
        <v>7</v>
      </c>
      <c r="B5" s="13">
        <f t="shared" si="0"/>
        <v>2</v>
      </c>
      <c r="D5" s="5" t="s">
        <v>52</v>
      </c>
      <c r="E5" s="6">
        <f>MATCH(D5,A4:A9,0)</f>
        <v>2</v>
      </c>
    </row>
    <row r="6" spans="1:5">
      <c r="A6" s="11" t="s">
        <v>53</v>
      </c>
      <c r="B6" s="13">
        <f t="shared" si="0"/>
        <v>3</v>
      </c>
    </row>
    <row r="7" spans="1:5">
      <c r="A7" s="11" t="s">
        <v>10</v>
      </c>
      <c r="B7" s="13">
        <f t="shared" si="0"/>
        <v>4</v>
      </c>
    </row>
    <row r="8" spans="1:5">
      <c r="A8" s="11" t="s">
        <v>11</v>
      </c>
      <c r="B8" s="13">
        <f t="shared" si="0"/>
        <v>5</v>
      </c>
    </row>
    <row r="9" spans="1:5">
      <c r="A9" s="11" t="s">
        <v>12</v>
      </c>
      <c r="B9" s="13">
        <f t="shared" si="0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ED53-2F50-4445-AC07-4F0D2E9CD230}">
  <dimension ref="A3:E16"/>
  <sheetViews>
    <sheetView workbookViewId="0">
      <selection activeCell="B16" sqref="B16:E16"/>
    </sheetView>
  </sheetViews>
  <sheetFormatPr defaultRowHeight="15"/>
  <cols>
    <col min="1" max="1" width="14" bestFit="1" customWidth="1"/>
    <col min="2" max="2" width="19.28515625" bestFit="1" customWidth="1"/>
    <col min="3" max="3" width="19.7109375" bestFit="1" customWidth="1"/>
    <col min="4" max="4" width="23.140625" bestFit="1" customWidth="1"/>
    <col min="5" max="5" width="23.42578125" bestFit="1" customWidth="1"/>
  </cols>
  <sheetData>
    <row r="3" spans="1:5">
      <c r="A3" s="32" t="s">
        <v>0</v>
      </c>
      <c r="B3" t="s">
        <v>54</v>
      </c>
      <c r="C3" t="s">
        <v>55</v>
      </c>
      <c r="D3" t="s">
        <v>56</v>
      </c>
      <c r="E3" t="s">
        <v>57</v>
      </c>
    </row>
    <row r="4" spans="1:5">
      <c r="A4" t="s">
        <v>15</v>
      </c>
      <c r="B4">
        <v>1</v>
      </c>
      <c r="C4">
        <v>38</v>
      </c>
      <c r="D4">
        <v>2.66</v>
      </c>
      <c r="E4">
        <v>19</v>
      </c>
    </row>
    <row r="5" spans="1:5">
      <c r="A5" t="s">
        <v>6</v>
      </c>
      <c r="B5">
        <v>2</v>
      </c>
      <c r="C5">
        <v>2920</v>
      </c>
      <c r="D5">
        <v>204.4</v>
      </c>
      <c r="E5">
        <v>196</v>
      </c>
    </row>
    <row r="6" spans="1:5">
      <c r="A6" t="s">
        <v>17</v>
      </c>
      <c r="B6">
        <v>1</v>
      </c>
      <c r="C6">
        <v>1050</v>
      </c>
      <c r="D6">
        <v>73.5</v>
      </c>
      <c r="E6">
        <v>70</v>
      </c>
    </row>
    <row r="7" spans="1:5">
      <c r="A7" t="s">
        <v>16</v>
      </c>
      <c r="B7">
        <v>1</v>
      </c>
      <c r="C7">
        <v>480</v>
      </c>
      <c r="D7">
        <v>33.6</v>
      </c>
      <c r="E7">
        <v>40</v>
      </c>
    </row>
    <row r="8" spans="1:5">
      <c r="A8" t="s">
        <v>13</v>
      </c>
      <c r="B8">
        <v>1</v>
      </c>
      <c r="C8">
        <v>360</v>
      </c>
      <c r="D8">
        <v>25.200000000000003</v>
      </c>
      <c r="E8">
        <v>30</v>
      </c>
    </row>
    <row r="9" spans="1:5">
      <c r="A9" t="s">
        <v>14</v>
      </c>
      <c r="B9">
        <v>1</v>
      </c>
      <c r="C9">
        <v>200</v>
      </c>
      <c r="D9">
        <v>14.000000000000002</v>
      </c>
      <c r="E9">
        <v>20</v>
      </c>
    </row>
    <row r="10" spans="1:5">
      <c r="A10" t="s">
        <v>9</v>
      </c>
      <c r="B10">
        <v>1</v>
      </c>
      <c r="C10">
        <v>1275</v>
      </c>
      <c r="D10">
        <v>89.250000000000014</v>
      </c>
      <c r="E10">
        <v>85</v>
      </c>
    </row>
    <row r="11" spans="1:5">
      <c r="A11" t="s">
        <v>7</v>
      </c>
      <c r="B11">
        <v>2</v>
      </c>
      <c r="C11">
        <v>2860</v>
      </c>
      <c r="D11">
        <v>200.20000000000005</v>
      </c>
      <c r="E11">
        <v>180</v>
      </c>
    </row>
    <row r="12" spans="1:5">
      <c r="A12" t="s">
        <v>12</v>
      </c>
      <c r="B12">
        <v>1</v>
      </c>
      <c r="C12">
        <v>175</v>
      </c>
      <c r="D12">
        <v>12.250000000000002</v>
      </c>
      <c r="E12">
        <v>35</v>
      </c>
    </row>
    <row r="13" spans="1:5">
      <c r="A13" t="s">
        <v>11</v>
      </c>
      <c r="B13">
        <v>1</v>
      </c>
      <c r="C13">
        <v>500</v>
      </c>
      <c r="D13">
        <v>35</v>
      </c>
      <c r="E13">
        <v>50</v>
      </c>
    </row>
    <row r="14" spans="1:5">
      <c r="A14" t="s">
        <v>8</v>
      </c>
      <c r="B14">
        <v>1</v>
      </c>
      <c r="C14">
        <v>1600</v>
      </c>
      <c r="D14">
        <v>112.00000000000001</v>
      </c>
      <c r="E14">
        <v>80</v>
      </c>
    </row>
    <row r="15" spans="1:5">
      <c r="A15" t="s">
        <v>10</v>
      </c>
      <c r="B15">
        <v>1</v>
      </c>
      <c r="C15">
        <v>1350</v>
      </c>
      <c r="D15">
        <v>94.500000000000014</v>
      </c>
      <c r="E15">
        <v>90</v>
      </c>
    </row>
    <row r="16" spans="1:5">
      <c r="A16" t="s">
        <v>58</v>
      </c>
      <c r="B16">
        <v>14</v>
      </c>
      <c r="C16">
        <v>12808</v>
      </c>
      <c r="D16">
        <v>896.56000000000006</v>
      </c>
      <c r="E16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2024-01-25T12:58:41Z</dcterms:created>
  <dcterms:modified xsi:type="dcterms:W3CDTF">2024-03-15T16:48:55Z</dcterms:modified>
  <cp:category/>
  <cp:contentStatus/>
</cp:coreProperties>
</file>