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mc:AlternateContent xmlns:mc="http://schemas.openxmlformats.org/markup-compatibility/2006">
    <mc:Choice Requires="x15">
      <x15ac:absPath xmlns:x15ac="http://schemas.microsoft.com/office/spreadsheetml/2010/11/ac" url="C:\Users\ashah\Downloads\"/>
    </mc:Choice>
  </mc:AlternateContent>
  <xr:revisionPtr revIDLastSave="0" documentId="8_{EF202010-DBE9-404F-A439-9305F8C74A6E}" xr6:coauthVersionLast="47" xr6:coauthVersionMax="47" xr10:uidLastSave="{00000000-0000-0000-0000-000000000000}"/>
  <bookViews>
    <workbookView xWindow="-110" yWindow="-110" windowWidth="19420" windowHeight="10300" activeTab="1" xr2:uid="{0A0D8D68-EFC2-4074-BDCA-85DAF874A3F1}"/>
  </bookViews>
  <sheets>
    <sheet name="PIVOT" sheetId="10" r:id="rId1"/>
    <sheet name="DASHBOARD" sheetId="11" r:id="rId2"/>
    <sheet name="Input Data" sheetId="2" r:id="rId3"/>
    <sheet name="Target" sheetId="8" r:id="rId4"/>
    <sheet name="Customer" sheetId="6" r:id="rId5"/>
  </sheets>
  <definedNames>
    <definedName name="_xlnm._FilterDatabase" localSheetId="4" hidden="1">Customer!$A$1:$B$41</definedName>
    <definedName name="_xlchart.v5.0" hidden="1">PIVOT!$W$3</definedName>
    <definedName name="_xlchart.v5.1" hidden="1">PIVOT!$W$4:$W$18</definedName>
    <definedName name="_xlchart.v5.2" hidden="1">PIVOT!$X$3</definedName>
    <definedName name="_xlchart.v5.3" hidden="1">PIVOT!$X$4:$X$18</definedName>
    <definedName name="_xlcn.WorksheetConnection_SalesDistributionPracticeFile.xlsxInputData1" hidden="1">InputData[]</definedName>
    <definedName name="_xlcn.WorksheetConnection_Sheet1B2C181" hidden="1">Customer!$E$2:$F$16</definedName>
    <definedName name="Slicer_MONTH">#N/A</definedName>
    <definedName name="Slicer_REGION">#N/A</definedName>
  </definedNames>
  <calcPr calcId="191029"/>
  <pivotCaches>
    <pivotCache cacheId="590" r:id="rId6"/>
    <pivotCache cacheId="593" r:id="rId7"/>
    <pivotCache cacheId="596" r:id="rId8"/>
    <pivotCache cacheId="599" r:id="rId9"/>
    <pivotCache cacheId="602" r:id="rId10"/>
    <pivotCache cacheId="605" r:id="rId11"/>
    <pivotCache cacheId="608" r:id="rId12"/>
  </pivotCaches>
  <extLst>
    <ext xmlns:x14="http://schemas.microsoft.com/office/spreadsheetml/2009/9/main" uri="{876F7934-8845-4945-9796-88D515C7AA90}">
      <x14:pivotCaches>
        <pivotCache cacheId="149"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B$2:$C$18"/>
          <x15:modelTable id="InputData" name="InputData" connection="WorksheetConnection_Sales-Distribution-Practice-File.xlsx!Input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 i="8" l="1"/>
  <c r="E13" i="8" s="1"/>
  <c r="D5" i="8"/>
  <c r="E5" i="8" s="1"/>
  <c r="D9" i="8"/>
  <c r="E9" i="8" s="1"/>
  <c r="D10" i="8"/>
  <c r="E10" i="8" s="1"/>
  <c r="D11" i="8"/>
  <c r="E11" i="8" s="1"/>
  <c r="D12" i="8"/>
  <c r="F12" i="8" s="1"/>
  <c r="D8" i="8"/>
  <c r="E8" i="8" s="1"/>
  <c r="D6" i="8"/>
  <c r="E6" i="8" s="1"/>
  <c r="D7" i="8"/>
  <c r="E7" i="8" s="1"/>
  <c r="D2" i="8"/>
  <c r="E2" i="8" s="1"/>
  <c r="D3" i="8"/>
  <c r="E3" i="8" s="1"/>
  <c r="D4" i="8"/>
  <c r="E4" i="8" s="1"/>
  <c r="B6" i="10"/>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13" i="8" l="1"/>
  <c r="F5" i="8"/>
  <c r="F8" i="8"/>
  <c r="F4" i="8"/>
  <c r="E12" i="8"/>
  <c r="F9" i="8"/>
  <c r="F6" i="8"/>
  <c r="F7" i="8"/>
  <c r="F11" i="8"/>
  <c r="F3" i="8"/>
  <c r="F10" i="8"/>
  <c r="F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401E53-8BCE-4178-B0EA-1E59051B8E0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1D74ED4-1424-4EB1-B103-BF1B0DA9E99B}" name="WorksheetConnection_Sales-Distribution-Practice-File.xlsx!InputData" type="102" refreshedVersion="8" minRefreshableVersion="5">
    <extLst>
      <ext xmlns:x15="http://schemas.microsoft.com/office/spreadsheetml/2010/11/main" uri="{DE250136-89BD-433C-8126-D09CA5730AF9}">
        <x15:connection id="InputData" autoDelete="1">
          <x15:rangePr sourceName="_xlcn.WorksheetConnection_SalesDistributionPracticeFile.xlsxInputData1"/>
        </x15:connection>
      </ext>
    </extLst>
  </connection>
  <connection id="3" xr16:uid="{4BCE8BAC-A8F5-42A3-BEE8-8A261CA7083B}" name="WorksheetConnection_Sheet1!$B$2:$C$18" type="102" refreshedVersion="7" minRefreshableVersion="5">
    <extLst>
      <ext xmlns:x15="http://schemas.microsoft.com/office/spreadsheetml/2010/11/main" uri="{DE250136-89BD-433C-8126-D09CA5730AF9}">
        <x15:connection id="Range">
          <x15:rangePr sourceName="_xlcn.WorksheetConnection_Sheet1B2C181"/>
        </x15:connection>
      </ext>
    </extLst>
  </connection>
</connections>
</file>

<file path=xl/sharedStrings.xml><?xml version="1.0" encoding="utf-8"?>
<sst xmlns="http://schemas.openxmlformats.org/spreadsheetml/2006/main" count="1891" uniqueCount="140">
  <si>
    <t>PRODUCT</t>
  </si>
  <si>
    <t>Product01</t>
  </si>
  <si>
    <t>Product02</t>
  </si>
  <si>
    <t>Product03</t>
  </si>
  <si>
    <t>Product04</t>
  </si>
  <si>
    <t>Product05</t>
  </si>
  <si>
    <t>Product06</t>
  </si>
  <si>
    <t>Product07</t>
  </si>
  <si>
    <t>Product08</t>
  </si>
  <si>
    <t>Product09</t>
  </si>
  <si>
    <t>Product10</t>
  </si>
  <si>
    <t>Product11</t>
  </si>
  <si>
    <t>Product12</t>
  </si>
  <si>
    <t>Product13</t>
  </si>
  <si>
    <t>Product14</t>
  </si>
  <si>
    <t>Product15</t>
  </si>
  <si>
    <t>Product16</t>
  </si>
  <si>
    <t>Product17</t>
  </si>
  <si>
    <t>Product18</t>
  </si>
  <si>
    <t>Product19</t>
  </si>
  <si>
    <t>Product20</t>
  </si>
  <si>
    <t>Product21</t>
  </si>
  <si>
    <t>Product22</t>
  </si>
  <si>
    <t>Product23</t>
  </si>
  <si>
    <t>Product24</t>
  </si>
  <si>
    <t>Product25</t>
  </si>
  <si>
    <t>Product26</t>
  </si>
  <si>
    <t>Product27</t>
  </si>
  <si>
    <t>Product28</t>
  </si>
  <si>
    <t>Product29</t>
  </si>
  <si>
    <t>Product30</t>
  </si>
  <si>
    <t>Product31</t>
  </si>
  <si>
    <t>Product32</t>
  </si>
  <si>
    <t>Product33</t>
  </si>
  <si>
    <t>Product34</t>
  </si>
  <si>
    <t>Product35</t>
  </si>
  <si>
    <t>Product36</t>
  </si>
  <si>
    <t>Product37</t>
  </si>
  <si>
    <t>Product38</t>
  </si>
  <si>
    <t>Product39</t>
  </si>
  <si>
    <t>Product40</t>
  </si>
  <si>
    <t>Product41</t>
  </si>
  <si>
    <t>Product42</t>
  </si>
  <si>
    <t>Product43</t>
  </si>
  <si>
    <t>Product44</t>
  </si>
  <si>
    <t>DATE</t>
  </si>
  <si>
    <t>QUANTITY</t>
  </si>
  <si>
    <t>Jan</t>
  </si>
  <si>
    <t>Feb</t>
  </si>
  <si>
    <t>Mar</t>
  </si>
  <si>
    <t>Apr</t>
  </si>
  <si>
    <t>May</t>
  </si>
  <si>
    <t>Jun</t>
  </si>
  <si>
    <t>Jul</t>
  </si>
  <si>
    <t>Aug</t>
  </si>
  <si>
    <t>Sep</t>
  </si>
  <si>
    <t>Oct</t>
  </si>
  <si>
    <t>Nov</t>
  </si>
  <si>
    <t>Dec</t>
  </si>
  <si>
    <t>UNIT PRICE ($)</t>
  </si>
  <si>
    <t>Customer01</t>
  </si>
  <si>
    <t>Customer02</t>
  </si>
  <si>
    <t>Customer03</t>
  </si>
  <si>
    <t>Customer04</t>
  </si>
  <si>
    <t>Customer05</t>
  </si>
  <si>
    <t>Customer06</t>
  </si>
  <si>
    <t>Customer07</t>
  </si>
  <si>
    <t>Customer08</t>
  </si>
  <si>
    <t>Customer09</t>
  </si>
  <si>
    <t>Customer10</t>
  </si>
  <si>
    <t>Customer11</t>
  </si>
  <si>
    <t>Customer12</t>
  </si>
  <si>
    <t>Customer13</t>
  </si>
  <si>
    <t>Customer14</t>
  </si>
  <si>
    <t>Customer15</t>
  </si>
  <si>
    <t>Customer16</t>
  </si>
  <si>
    <t>Customer17</t>
  </si>
  <si>
    <t>Customer18</t>
  </si>
  <si>
    <t>Customer19</t>
  </si>
  <si>
    <t>Customer20</t>
  </si>
  <si>
    <t>Customer21</t>
  </si>
  <si>
    <t>Customer22</t>
  </si>
  <si>
    <t>Customer23</t>
  </si>
  <si>
    <t>Customer24</t>
  </si>
  <si>
    <t>Customer25</t>
  </si>
  <si>
    <t>Customer26</t>
  </si>
  <si>
    <t>Customer27</t>
  </si>
  <si>
    <t>Customer28</t>
  </si>
  <si>
    <t>Customer29</t>
  </si>
  <si>
    <t>Customer30</t>
  </si>
  <si>
    <t>Bangladesh</t>
  </si>
  <si>
    <t>Brazil</t>
  </si>
  <si>
    <t>Ethiopia</t>
  </si>
  <si>
    <t>France</t>
  </si>
  <si>
    <t>Germany</t>
  </si>
  <si>
    <t>India</t>
  </si>
  <si>
    <t>Indonesia</t>
  </si>
  <si>
    <t>Mexico</t>
  </si>
  <si>
    <t>Nigeria</t>
  </si>
  <si>
    <t>Pakistan</t>
  </si>
  <si>
    <t>Russia</t>
  </si>
  <si>
    <t>Saudi Arabia</t>
  </si>
  <si>
    <t>South Africa</t>
  </si>
  <si>
    <t>United Kingdom</t>
  </si>
  <si>
    <t>United States of America</t>
  </si>
  <si>
    <t>Country</t>
  </si>
  <si>
    <t>Customer Name</t>
  </si>
  <si>
    <t>Target ($)</t>
  </si>
  <si>
    <t>Customer31</t>
  </si>
  <si>
    <t>Customer32</t>
  </si>
  <si>
    <t>Customer33</t>
  </si>
  <si>
    <t>Customer34</t>
  </si>
  <si>
    <t>Customer35</t>
  </si>
  <si>
    <t>Customer36</t>
  </si>
  <si>
    <t>Customer37</t>
  </si>
  <si>
    <t>Customer38</t>
  </si>
  <si>
    <t>Customer39</t>
  </si>
  <si>
    <t>Customer40</t>
  </si>
  <si>
    <t>Month Name</t>
  </si>
  <si>
    <t>Month</t>
  </si>
  <si>
    <t>Region</t>
  </si>
  <si>
    <t>Central</t>
  </si>
  <si>
    <t>East</t>
  </si>
  <si>
    <t>North</t>
  </si>
  <si>
    <t>Northeast</t>
  </si>
  <si>
    <t>South</t>
  </si>
  <si>
    <t>Western</t>
  </si>
  <si>
    <t>Export</t>
  </si>
  <si>
    <t>CUSTOMER NAME</t>
  </si>
  <si>
    <t>ACUAL</t>
  </si>
  <si>
    <t>COUNTRY</t>
  </si>
  <si>
    <t>REGION</t>
  </si>
  <si>
    <t>MONTH</t>
  </si>
  <si>
    <t>WEEK</t>
  </si>
  <si>
    <t>Sum of ACUAL</t>
  </si>
  <si>
    <t>Row Labels</t>
  </si>
  <si>
    <t>TOTAL SALES</t>
  </si>
  <si>
    <t>ACTUAL</t>
  </si>
  <si>
    <t>ABOVE</t>
  </si>
  <si>
    <t>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</si>
</sst>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 #,##0.00_ ;_ * \-#,##0.00_ ;_ * &quot;-&quot;??_ ;_ @_ "/>
  </numFmts>
  <fonts count="6" x14ac:knownFonts="1">
    <font>
      <sz val="11"/>
      <color theme="1"/>
      <name val="Trebuchet MS"/>
      <family val="2"/>
      <scheme val="minor"/>
    </font>
    <font>
      <sz val="11"/>
      <color theme="1"/>
      <name val="Trebuchet MS"/>
      <family val="2"/>
      <scheme val="minor"/>
    </font>
    <font>
      <sz val="8"/>
      <name val="Trebuchet MS"/>
      <family val="2"/>
      <scheme val="minor"/>
    </font>
    <font>
      <sz val="11"/>
      <color rgb="FF002060"/>
      <name val="Trebuchet MS"/>
      <family val="2"/>
      <scheme val="minor"/>
    </font>
    <font>
      <b/>
      <sz val="11"/>
      <color rgb="FF002060"/>
      <name val="Trebuchet MS"/>
      <family val="2"/>
      <scheme val="minor"/>
    </font>
    <font>
      <sz val="11"/>
      <name val="Trebuchet MS"/>
      <family val="2"/>
      <scheme val="minor"/>
    </font>
  </fonts>
  <fills count="4">
    <fill>
      <patternFill patternType="none"/>
    </fill>
    <fill>
      <patternFill patternType="gray125"/>
    </fill>
    <fill>
      <patternFill patternType="solid">
        <fgColor rgb="FFD1B2E8"/>
        <bgColor indexed="64"/>
      </patternFill>
    </fill>
    <fill>
      <patternFill patternType="solid">
        <fgColor rgb="FFFFFF00"/>
        <bgColor indexed="64"/>
      </patternFill>
    </fill>
  </fills>
  <borders count="2">
    <border>
      <left/>
      <right/>
      <top/>
      <bottom/>
      <diagonal/>
    </border>
    <border>
      <left/>
      <right/>
      <top/>
      <bottom style="medium">
        <color rgb="FF7030A0"/>
      </bottom>
      <diagonal/>
    </border>
  </borders>
  <cellStyleXfs count="2">
    <xf numFmtId="0" fontId="0" fillId="0" borderId="0"/>
    <xf numFmtId="164" fontId="1" fillId="0" borderId="0" applyFont="0" applyFill="0" applyBorder="0" applyAlignment="0" applyProtection="0"/>
  </cellStyleXfs>
  <cellXfs count="16">
    <xf numFmtId="0" fontId="0" fillId="0" borderId="0" xfId="0"/>
    <xf numFmtId="0" fontId="3" fillId="0" borderId="0" xfId="0" applyFont="1"/>
    <xf numFmtId="0" fontId="4" fillId="2" borderId="1" xfId="0" applyFont="1" applyFill="1" applyBorder="1" applyAlignment="1">
      <alignment horizontal="center" vertical="center"/>
    </xf>
    <xf numFmtId="14" fontId="3" fillId="0" borderId="0" xfId="0" applyNumberFormat="1" applyFont="1"/>
    <xf numFmtId="0" fontId="3" fillId="0" borderId="0" xfId="0" applyFont="1" applyAlignment="1">
      <alignment horizontal="center" vertical="center"/>
    </xf>
    <xf numFmtId="4" fontId="3" fillId="0" borderId="0" xfId="1" applyNumberFormat="1" applyFont="1" applyFill="1" applyAlignment="1">
      <alignment horizontal="right" vertical="center"/>
    </xf>
    <xf numFmtId="0" fontId="3" fillId="0" borderId="0" xfId="0" applyFont="1" applyAlignment="1">
      <alignment horizontal="center"/>
    </xf>
    <xf numFmtId="0" fontId="5" fillId="0" borderId="0" xfId="0" applyFont="1"/>
    <xf numFmtId="0" fontId="3" fillId="0" borderId="0" xfId="0" applyFont="1" applyAlignment="1">
      <alignment horizontal="left" vertical="center"/>
    </xf>
    <xf numFmtId="3" fontId="3" fillId="0" borderId="0" xfId="1" applyNumberFormat="1" applyFont="1" applyFill="1" applyAlignment="1">
      <alignment horizontal="right" vertical="center"/>
    </xf>
    <xf numFmtId="0" fontId="3" fillId="0" borderId="0" xfId="0" applyFont="1" applyFill="1"/>
    <xf numFmtId="0" fontId="3" fillId="0" borderId="0" xfId="0" applyNumberFormat="1" applyFont="1" applyFill="1"/>
    <xf numFmtId="0" fontId="0" fillId="0" borderId="0" xfId="0" applyNumberFormat="1"/>
    <xf numFmtId="0" fontId="0" fillId="0" borderId="0" xfId="0" pivotButton="1"/>
    <xf numFmtId="0" fontId="0" fillId="0" borderId="0" xfId="0" applyAlignment="1">
      <alignment horizontal="left"/>
    </xf>
    <xf numFmtId="0" fontId="0" fillId="3" borderId="0" xfId="0" applyFill="1"/>
  </cellXfs>
  <cellStyles count="2">
    <cellStyle name="Comma" xfId="1" builtinId="3"/>
    <cellStyle name="Normal" xfId="0" builtinId="0"/>
  </cellStyles>
  <dxfs count="33">
    <dxf>
      <font>
        <b/>
        <i val="0"/>
        <sz val="11"/>
        <color theme="0"/>
        <name val="Poppins"/>
      </font>
      <fill>
        <patternFill>
          <bgColor theme="1"/>
        </patternFill>
      </fill>
      <border diagonalUp="0" diagonalDown="0">
        <left/>
        <right/>
        <top/>
        <bottom/>
        <vertical/>
        <horizontal/>
      </border>
    </dxf>
    <dxf>
      <font>
        <sz val="10"/>
        <color theme="0"/>
        <name val="Poppins"/>
      </font>
      <fill>
        <patternFill>
          <bgColor theme="0" tint="-0.34998626667073579"/>
        </patternFill>
      </fill>
      <border diagonalUp="0" diagonalDown="0">
        <left/>
        <right/>
        <top/>
        <bottom/>
        <vertical/>
        <horizontal/>
      </border>
    </dxf>
    <dxf>
      <numFmt numFmtId="0" formatCode="General"/>
    </dxf>
    <dxf>
      <numFmt numFmtId="0" formatCode="General"/>
    </dxf>
    <dxf>
      <numFmt numFmtId="0" formatCode="General"/>
    </dxf>
    <dxf>
      <font>
        <strike val="0"/>
        <outline val="0"/>
        <shadow val="0"/>
        <u val="none"/>
        <vertAlign val="baseline"/>
        <sz val="11"/>
        <color rgb="FF002060"/>
        <name val="Trebuchet MS"/>
        <family val="2"/>
        <scheme val="minor"/>
      </font>
      <numFmt numFmtId="0" formatCode="General"/>
      <fill>
        <patternFill patternType="none">
          <fgColor indexed="64"/>
          <bgColor auto="1"/>
        </patternFill>
      </fill>
    </dxf>
    <dxf>
      <font>
        <strike val="0"/>
        <outline val="0"/>
        <shadow val="0"/>
        <u val="none"/>
        <vertAlign val="baseline"/>
        <sz val="11"/>
        <color rgb="FF002060"/>
        <name val="Trebuchet MS"/>
        <family val="2"/>
        <scheme val="minor"/>
      </font>
      <numFmt numFmtId="0" formatCode="General"/>
      <fill>
        <patternFill patternType="none">
          <fgColor indexed="64"/>
          <bgColor auto="1"/>
        </patternFill>
      </fill>
    </dxf>
    <dxf>
      <font>
        <strike val="0"/>
        <outline val="0"/>
        <shadow val="0"/>
        <u val="none"/>
        <vertAlign val="baseline"/>
        <sz val="11"/>
        <color rgb="FF002060"/>
        <name val="Trebuchet MS"/>
        <family val="2"/>
        <scheme val="minor"/>
      </font>
      <numFmt numFmtId="0" formatCode="General"/>
      <fill>
        <patternFill patternType="none">
          <fgColor indexed="64"/>
          <bgColor auto="1"/>
        </patternFill>
      </fill>
    </dxf>
    <dxf>
      <font>
        <strike val="0"/>
        <outline val="0"/>
        <shadow val="0"/>
        <u val="none"/>
        <vertAlign val="baseline"/>
        <sz val="11"/>
        <color rgb="FF002060"/>
        <name val="Trebuchet MS"/>
        <family val="2"/>
        <scheme val="minor"/>
      </font>
      <numFmt numFmtId="0" formatCode="General"/>
      <fill>
        <patternFill patternType="none">
          <fgColor indexed="64"/>
          <bgColor auto="1"/>
        </patternFill>
      </fill>
    </dxf>
    <dxf>
      <font>
        <strike val="0"/>
        <outline val="0"/>
        <shadow val="0"/>
        <u val="none"/>
        <vertAlign val="baseline"/>
        <sz val="11"/>
        <color rgb="FF002060"/>
        <name val="Trebuchet MS"/>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002060"/>
        <name val="Trebuchet MS"/>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Trebuchet MS"/>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Trebuchet MS"/>
        <family val="2"/>
        <scheme val="minor"/>
      </font>
      <fill>
        <patternFill patternType="none">
          <fgColor indexed="64"/>
          <bgColor indexed="65"/>
        </patternFill>
      </fill>
      <alignment horizontal="center" vertical="bottom" textRotation="0" wrapText="0" indent="0" justifyLastLine="0" shrinkToFit="0" readingOrder="0"/>
    </dxf>
    <dxf>
      <border outline="0">
        <bottom style="medium">
          <color rgb="FF7030A0"/>
        </bottom>
      </border>
    </dxf>
    <dxf>
      <font>
        <b/>
        <i val="0"/>
        <strike val="0"/>
        <condense val="0"/>
        <extend val="0"/>
        <outline val="0"/>
        <shadow val="0"/>
        <u val="none"/>
        <vertAlign val="baseline"/>
        <sz val="11"/>
        <color rgb="FF002060"/>
        <name val="Trebuchet MS"/>
        <family val="2"/>
        <scheme val="minor"/>
      </font>
      <fill>
        <patternFill patternType="solid">
          <fgColor indexed="64"/>
          <bgColor rgb="FFD1B2E8"/>
        </patternFill>
      </fill>
      <alignment horizontal="center" vertical="center" textRotation="0" wrapText="0" indent="0" justifyLastLine="0" shrinkToFit="0" readingOrder="0"/>
    </dxf>
    <dxf>
      <numFmt numFmtId="3" formatCode="#,##0"/>
    </dxf>
    <dxf>
      <font>
        <b val="0"/>
        <i val="0"/>
        <strike val="0"/>
        <condense val="0"/>
        <extend val="0"/>
        <outline val="0"/>
        <shadow val="0"/>
        <u val="none"/>
        <vertAlign val="baseline"/>
        <sz val="11"/>
        <color rgb="FF002060"/>
        <name val="Trebuchet MS"/>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2060"/>
        <name val="Trebuchet MS"/>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2060"/>
        <name val="Trebuchet MS"/>
        <family val="2"/>
        <scheme val="minor"/>
      </font>
      <numFmt numFmtId="0" formatCode="General"/>
      <fill>
        <patternFill patternType="none">
          <fgColor indexed="64"/>
          <bgColor indexed="65"/>
        </patternFill>
      </fill>
    </dxf>
    <dxf>
      <font>
        <strike val="0"/>
        <outline val="0"/>
        <shadow val="0"/>
        <u val="none"/>
        <vertAlign val="baseline"/>
        <sz val="11"/>
        <color rgb="FF002060"/>
        <name val="Trebuchet MS"/>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002060"/>
        <name val="Trebuchet MS"/>
        <family val="2"/>
        <scheme val="minor"/>
      </font>
      <numFmt numFmtId="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rgb="FF002060"/>
        <name val="Trebuchet MS"/>
        <family val="2"/>
        <scheme val="minor"/>
      </font>
      <numFmt numFmtId="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1"/>
        <color rgb="FF002060"/>
        <name val="Trebuchet MS"/>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Trebuchet MS"/>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Trebuchet MS"/>
        <family val="2"/>
        <scheme val="minor"/>
      </font>
      <numFmt numFmtId="0" formatCode="General"/>
      <fill>
        <patternFill patternType="none">
          <fgColor indexed="64"/>
          <bgColor indexed="65"/>
        </patternFill>
      </fill>
    </dxf>
    <dxf>
      <font>
        <strike val="0"/>
        <outline val="0"/>
        <shadow val="0"/>
        <u val="none"/>
        <vertAlign val="baseline"/>
        <sz val="11"/>
        <color rgb="FF002060"/>
        <name val="Trebuchet MS"/>
        <family val="2"/>
        <scheme val="minor"/>
      </font>
      <numFmt numFmtId="165" formatCode="dd/mm/yyyy"/>
      <fill>
        <patternFill patternType="none">
          <fgColor indexed="64"/>
          <bgColor indexed="65"/>
        </patternFill>
      </fill>
      <alignment horizontal="center" textRotation="0" wrapText="0" indent="0" justifyLastLine="0" shrinkToFit="0" readingOrder="0"/>
    </dxf>
    <dxf>
      <font>
        <b val="0"/>
        <i val="0"/>
        <strike val="0"/>
        <condense val="0"/>
        <extend val="0"/>
        <outline val="0"/>
        <shadow val="0"/>
        <u val="none"/>
        <vertAlign val="baseline"/>
        <sz val="11"/>
        <color rgb="FF002060"/>
        <name val="Trebuchet MS"/>
        <family val="2"/>
        <scheme val="minor"/>
      </font>
      <numFmt numFmtId="165" formatCode="dd/mm/yyyy"/>
      <fill>
        <patternFill patternType="none">
          <fgColor indexed="64"/>
          <bgColor indexed="65"/>
        </patternFill>
      </fill>
    </dxf>
    <dxf>
      <font>
        <strike val="0"/>
        <outline val="0"/>
        <shadow val="0"/>
        <u val="none"/>
        <vertAlign val="baseline"/>
        <sz val="11"/>
        <color rgb="FF002060"/>
        <name val="Trebuchet MS"/>
        <family val="2"/>
        <scheme val="minor"/>
      </font>
      <numFmt numFmtId="165" formatCode="dd/mm/yyyy"/>
      <fill>
        <patternFill patternType="none">
          <fgColor indexed="64"/>
          <bgColor auto="1"/>
        </patternFill>
      </fill>
    </dxf>
    <dxf>
      <font>
        <strike val="0"/>
        <outline val="0"/>
        <shadow val="0"/>
        <u val="none"/>
        <vertAlign val="baseline"/>
        <sz val="11"/>
        <color rgb="FF002060"/>
        <name val="Trebuchet MS"/>
        <family val="2"/>
        <scheme val="minor"/>
      </font>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002060"/>
        <name val="Trebuchet MS"/>
        <family val="2"/>
        <scheme val="minor"/>
      </font>
      <fill>
        <patternFill patternType="solid">
          <fgColor indexed="64"/>
          <bgColor rgb="FFD1B2E8"/>
        </patternFill>
      </fill>
      <alignment horizontal="center" vertical="center" textRotation="0" wrapText="0" indent="0" justifyLastLine="0" shrinkToFit="0" readingOrder="0"/>
    </dxf>
    <dxf>
      <font>
        <b/>
        <i val="0"/>
        <sz val="11"/>
        <color theme="0"/>
        <name val="Poppins"/>
      </font>
      <fill>
        <patternFill>
          <bgColor theme="9"/>
        </patternFill>
      </fill>
      <border diagonalUp="0" diagonalDown="0">
        <left/>
        <right/>
        <top/>
        <bottom/>
        <vertical/>
        <horizontal/>
      </border>
    </dxf>
    <dxf>
      <font>
        <sz val="10"/>
        <color theme="0"/>
        <name val="Poppins"/>
      </font>
      <fill>
        <patternFill>
          <bgColor theme="9"/>
        </patternFill>
      </fill>
      <border diagonalUp="0" diagonalDown="0">
        <left/>
        <right/>
        <top/>
        <bottom/>
        <vertical/>
        <horizontal/>
      </border>
    </dxf>
  </dxfs>
  <tableStyles count="2" defaultTableStyle="TableStyleMedium2" defaultPivotStyle="PivotStyleLight16">
    <tableStyle name="SLICER" pivot="0" table="0" count="10" xr9:uid="{C2F4C036-8D81-403F-996E-142D1BF5CBC0}">
      <tableStyleElement type="wholeTable" dxfId="32"/>
      <tableStyleElement type="headerRow" dxfId="31"/>
    </tableStyle>
    <tableStyle name="SLICER 2" pivot="0" table="0" count="10" xr9:uid="{AD29D382-93F6-4E53-B107-DEE327F71885}">
      <tableStyleElement type="wholeTable" dxfId="1"/>
      <tableStyleElement type="headerRow" dxfId="0"/>
    </tableStyle>
  </tableStyles>
  <colors>
    <mruColors>
      <color rgb="FFE7EFFF"/>
      <color rgb="FF0000FF"/>
      <color rgb="FFFF0000"/>
      <color rgb="FF000000"/>
      <color rgb="FF00FF00"/>
      <color rgb="FFF3F3F3"/>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2" tint="-9.9948118533890809E-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0" tint="-0.3499862666707357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5" tint="0.39994506668294322"/>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2" tint="-9.9948118533890809E-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2"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5" tint="0.39994506668294322"/>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2" tint="-9.9948118533890809E-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2"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2" tint="-9.9948118533890809E-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2"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styles" Target="styles.xml"/><Relationship Id="rId26"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28" Type="http://schemas.openxmlformats.org/officeDocument/2006/relationships/customXml" Target="../customXml/item7.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[Sales-Distribution-Practice-File.xlsx]PIVOT!PivotTable3</c:name>
    <c:fmtId val="3"/>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0800" dist="38100" dir="2700000" algn="tl" rotWithShape="0">
              <a:prstClr val="black">
                <a:alpha val="40000"/>
              </a:prstClr>
            </a:outerShdw>
          </a:effectLst>
          <a:sp3d/>
        </c:spPr>
      </c:pivotFmt>
      <c:pivotFmt>
        <c:idx val="7"/>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2">
                  <a:tint val="65000"/>
                  <a:tint val="94000"/>
                  <a:satMod val="103000"/>
                  <a:lumMod val="102000"/>
                </a:schemeClr>
              </a:gs>
              <a:gs pos="50000">
                <a:schemeClr val="accent2">
                  <a:tint val="65000"/>
                  <a:shade val="100000"/>
                  <a:satMod val="110000"/>
                  <a:lumMod val="100000"/>
                </a:schemeClr>
              </a:gs>
              <a:gs pos="100000">
                <a:schemeClr val="accent2">
                  <a:tint val="65000"/>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PIVOT!$E$3</c:f>
              <c:strCache>
                <c:ptCount val="1"/>
                <c:pt idx="0">
                  <c:v>Total</c:v>
                </c:pt>
              </c:strCache>
            </c:strRef>
          </c:tx>
          <c:dPt>
            <c:idx val="0"/>
            <c:bubble3D val="0"/>
            <c:spPr>
              <a:gradFill rotWithShape="1">
                <a:gsLst>
                  <a:gs pos="0">
                    <a:schemeClr val="accent2">
                      <a:shade val="65000"/>
                      <a:tint val="94000"/>
                      <a:satMod val="103000"/>
                      <a:lumMod val="102000"/>
                    </a:schemeClr>
                  </a:gs>
                  <a:gs pos="50000">
                    <a:schemeClr val="accent2">
                      <a:shade val="65000"/>
                      <a:shade val="100000"/>
                      <a:satMod val="110000"/>
                      <a:lumMod val="100000"/>
                    </a:schemeClr>
                  </a:gs>
                  <a:gs pos="100000">
                    <a:schemeClr val="accent2">
                      <a:shade val="65000"/>
                      <a:shade val="78000"/>
                      <a:satMod val="120000"/>
                      <a:lumMod val="99000"/>
                    </a:schemeClr>
                  </a:gs>
                </a:gsLst>
                <a:lin ang="5400000" scaled="0"/>
              </a:gra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1-D3A0-47A9-B3DC-9BAFACF3A770}"/>
              </c:ext>
            </c:extLst>
          </c:dPt>
          <c:dPt>
            <c:idx val="1"/>
            <c:bubble3D val="0"/>
            <c:spPr>
              <a:gradFill rotWithShape="1">
                <a:gsLst>
                  <a:gs pos="0">
                    <a:schemeClr val="accent2">
                      <a:tint val="94000"/>
                      <a:satMod val="103000"/>
                      <a:lumMod val="102000"/>
                    </a:schemeClr>
                  </a:gs>
                  <a:gs pos="50000">
                    <a:schemeClr val="accent2">
                      <a:shade val="100000"/>
                      <a:satMod val="110000"/>
                      <a:lumMod val="100000"/>
                    </a:schemeClr>
                  </a:gs>
                  <a:gs pos="100000">
                    <a:schemeClr val="accent2">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3A0-47A9-B3DC-9BAFACF3A770}"/>
              </c:ext>
            </c:extLst>
          </c:dPt>
          <c:dPt>
            <c:idx val="2"/>
            <c:bubble3D val="0"/>
            <c:spPr>
              <a:gradFill rotWithShape="1">
                <a:gsLst>
                  <a:gs pos="0">
                    <a:schemeClr val="accent2">
                      <a:tint val="65000"/>
                      <a:tint val="94000"/>
                      <a:satMod val="103000"/>
                      <a:lumMod val="102000"/>
                    </a:schemeClr>
                  </a:gs>
                  <a:gs pos="50000">
                    <a:schemeClr val="accent2">
                      <a:tint val="65000"/>
                      <a:shade val="100000"/>
                      <a:satMod val="110000"/>
                      <a:lumMod val="100000"/>
                    </a:schemeClr>
                  </a:gs>
                  <a:gs pos="100000">
                    <a:schemeClr val="accent2">
                      <a:tint val="65000"/>
                      <a:shade val="78000"/>
                      <a:satMod val="120000"/>
                      <a:lumMod val="99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3A0-47A9-B3DC-9BAFACF3A7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PIVOT!$D$4:$D$6</c:f>
              <c:strCache>
                <c:ptCount val="3"/>
                <c:pt idx="0">
                  <c:v>Customer33</c:v>
                </c:pt>
                <c:pt idx="1">
                  <c:v>Customer22</c:v>
                </c:pt>
                <c:pt idx="2">
                  <c:v>Customer23</c:v>
                </c:pt>
              </c:strCache>
            </c:strRef>
          </c:cat>
          <c:val>
            <c:numRef>
              <c:f>PIVOT!$E$4:$E$6</c:f>
              <c:numCache>
                <c:formatCode>General</c:formatCode>
                <c:ptCount val="3"/>
                <c:pt idx="0">
                  <c:v>60929.149999999994</c:v>
                </c:pt>
                <c:pt idx="1">
                  <c:v>45112.94999999999</c:v>
                </c:pt>
                <c:pt idx="2">
                  <c:v>43062.83</c:v>
                </c:pt>
              </c:numCache>
            </c:numRef>
          </c:val>
          <c:extLst>
            <c:ext xmlns:c16="http://schemas.microsoft.com/office/drawing/2014/chart" uri="{C3380CC4-5D6E-409C-BE32-E72D297353CC}">
              <c16:uniqueId val="{00000006-D3A0-47A9-B3DC-9BAFACF3A770}"/>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[Sales-Distribution-Practice-File.xlsx]PIVOT!PivotTable5</c:name>
    <c:fmtId val="4"/>
  </c:pivotSource>
  <c:chart>
    <c:autoTitleDeleted val="1"/>
    <c:pivotFmts>
      <c:pivotFmt>
        <c:idx val="0"/>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satMod val="100000"/>
                  <a:lumMod val="110000"/>
                </a:schemeClr>
              </a:gs>
              <a:gs pos="100000">
                <a:schemeClr val="accent1">
                  <a:tint val="70000"/>
                  <a:satMod val="100000"/>
                  <a:lumMod val="100000"/>
                </a:schemeClr>
              </a:gs>
            </a:gsLst>
            <a:lin ang="5400000" scaled="0"/>
          </a:gradFill>
          <a:ln w="9525" cap="flat" cmpd="sng" algn="ctr">
            <a:solidFill>
              <a:schemeClr val="accent1"/>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PIVOT!$K$3</c:f>
              <c:strCache>
                <c:ptCount val="1"/>
                <c:pt idx="0">
                  <c:v>Total</c:v>
                </c:pt>
              </c:strCache>
            </c:strRef>
          </c:tx>
          <c:spPr>
            <a:gradFill rotWithShape="1">
              <a:gsLst>
                <a:gs pos="0">
                  <a:schemeClr val="accent1">
                    <a:tint val="60000"/>
                    <a:satMod val="100000"/>
                    <a:lumMod val="110000"/>
                  </a:schemeClr>
                </a:gs>
                <a:gs pos="100000">
                  <a:schemeClr val="accent1">
                    <a:tint val="70000"/>
                    <a:satMod val="100000"/>
                    <a:lumMod val="100000"/>
                  </a:schemeClr>
                </a:gs>
              </a:gsLst>
              <a:lin ang="5400000" scaled="0"/>
            </a:gradFill>
            <a:ln w="9525" cap="flat" cmpd="sng" algn="ctr">
              <a:solidFill>
                <a:schemeClr val="accent1"/>
              </a:solidFill>
              <a:prstDash val="solid"/>
            </a:ln>
            <a:effectLst/>
          </c:spPr>
          <c:cat>
            <c:strRef>
              <c:f>PIVOT!$J$4:$J$56</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PIVOT!$K$4:$K$56</c:f>
              <c:numCache>
                <c:formatCode>General</c:formatCode>
                <c:ptCount val="53"/>
                <c:pt idx="0">
                  <c:v>5179.59</c:v>
                </c:pt>
                <c:pt idx="1">
                  <c:v>21116.729999999996</c:v>
                </c:pt>
                <c:pt idx="2">
                  <c:v>14261.190000000004</c:v>
                </c:pt>
                <c:pt idx="3">
                  <c:v>11433.2</c:v>
                </c:pt>
                <c:pt idx="4">
                  <c:v>33727.55000000001</c:v>
                </c:pt>
                <c:pt idx="5">
                  <c:v>34794.820000000007</c:v>
                </c:pt>
                <c:pt idx="6">
                  <c:v>32107.100000000006</c:v>
                </c:pt>
                <c:pt idx="7">
                  <c:v>11777.67</c:v>
                </c:pt>
                <c:pt idx="8">
                  <c:v>17571.589999999997</c:v>
                </c:pt>
                <c:pt idx="9">
                  <c:v>17413.299999999996</c:v>
                </c:pt>
                <c:pt idx="10">
                  <c:v>18811.389999999996</c:v>
                </c:pt>
                <c:pt idx="11">
                  <c:v>29446.460000000003</c:v>
                </c:pt>
                <c:pt idx="12">
                  <c:v>22723.600000000002</c:v>
                </c:pt>
                <c:pt idx="13">
                  <c:v>13729.810000000001</c:v>
                </c:pt>
                <c:pt idx="14">
                  <c:v>27820.09</c:v>
                </c:pt>
                <c:pt idx="15">
                  <c:v>9407.51</c:v>
                </c:pt>
                <c:pt idx="16">
                  <c:v>22127.300000000003</c:v>
                </c:pt>
                <c:pt idx="17">
                  <c:v>11809.4</c:v>
                </c:pt>
                <c:pt idx="18">
                  <c:v>12750.539999999997</c:v>
                </c:pt>
                <c:pt idx="19">
                  <c:v>19691.759999999998</c:v>
                </c:pt>
                <c:pt idx="20">
                  <c:v>19171.71</c:v>
                </c:pt>
                <c:pt idx="21">
                  <c:v>11617.86</c:v>
                </c:pt>
                <c:pt idx="22">
                  <c:v>17000.620000000003</c:v>
                </c:pt>
                <c:pt idx="23">
                  <c:v>15273.349999999999</c:v>
                </c:pt>
                <c:pt idx="24">
                  <c:v>23043.470000000005</c:v>
                </c:pt>
                <c:pt idx="25">
                  <c:v>13593.79</c:v>
                </c:pt>
                <c:pt idx="26">
                  <c:v>13197.89</c:v>
                </c:pt>
                <c:pt idx="27">
                  <c:v>13311.339999999998</c:v>
                </c:pt>
                <c:pt idx="28">
                  <c:v>26662.809999999998</c:v>
                </c:pt>
                <c:pt idx="29">
                  <c:v>15652.32</c:v>
                </c:pt>
                <c:pt idx="30">
                  <c:v>27172.400000000001</c:v>
                </c:pt>
                <c:pt idx="31">
                  <c:v>6991.1000000000013</c:v>
                </c:pt>
                <c:pt idx="32">
                  <c:v>17406.18</c:v>
                </c:pt>
                <c:pt idx="33">
                  <c:v>10403.35</c:v>
                </c:pt>
                <c:pt idx="34">
                  <c:v>29524.29</c:v>
                </c:pt>
                <c:pt idx="35">
                  <c:v>14336.82</c:v>
                </c:pt>
                <c:pt idx="36">
                  <c:v>15584.3</c:v>
                </c:pt>
                <c:pt idx="37">
                  <c:v>13437.32</c:v>
                </c:pt>
                <c:pt idx="38">
                  <c:v>30057.11</c:v>
                </c:pt>
                <c:pt idx="39">
                  <c:v>17799.129999999997</c:v>
                </c:pt>
                <c:pt idx="40">
                  <c:v>25449.57</c:v>
                </c:pt>
                <c:pt idx="41">
                  <c:v>14658.500000000002</c:v>
                </c:pt>
                <c:pt idx="42">
                  <c:v>19795.28</c:v>
                </c:pt>
                <c:pt idx="43">
                  <c:v>17458.100000000002</c:v>
                </c:pt>
                <c:pt idx="44">
                  <c:v>17068.960000000003</c:v>
                </c:pt>
                <c:pt idx="45">
                  <c:v>16104.110000000002</c:v>
                </c:pt>
                <c:pt idx="46">
                  <c:v>16390.38</c:v>
                </c:pt>
                <c:pt idx="47">
                  <c:v>25601.349999999995</c:v>
                </c:pt>
                <c:pt idx="48">
                  <c:v>7322.39</c:v>
                </c:pt>
                <c:pt idx="49">
                  <c:v>18755.54</c:v>
                </c:pt>
                <c:pt idx="50">
                  <c:v>15496.2</c:v>
                </c:pt>
                <c:pt idx="51">
                  <c:v>24337.019999999997</c:v>
                </c:pt>
                <c:pt idx="52">
                  <c:v>27195.9</c:v>
                </c:pt>
              </c:numCache>
            </c:numRef>
          </c:val>
          <c:extLst>
            <c:ext xmlns:c16="http://schemas.microsoft.com/office/drawing/2014/chart" uri="{C3380CC4-5D6E-409C-BE32-E72D297353CC}">
              <c16:uniqueId val="{00000000-E7AD-4E84-AE94-9444C092B4BA}"/>
            </c:ext>
          </c:extLst>
        </c:ser>
        <c:dLbls>
          <c:showLegendKey val="0"/>
          <c:showVal val="0"/>
          <c:showCatName val="0"/>
          <c:showSerName val="0"/>
          <c:showPercent val="0"/>
          <c:showBubbleSize val="0"/>
        </c:dLbls>
        <c:axId val="726797775"/>
        <c:axId val="726794895"/>
      </c:areaChart>
      <c:catAx>
        <c:axId val="726797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94895"/>
        <c:crosses val="autoZero"/>
        <c:auto val="1"/>
        <c:lblAlgn val="ctr"/>
        <c:lblOffset val="100"/>
        <c:noMultiLvlLbl val="0"/>
      </c:catAx>
      <c:valAx>
        <c:axId val="726794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9777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[Sales-Distribution-Practice-File.xlsx]PIVOT!PivotTable6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60000"/>
                  <a:satMod val="100000"/>
                  <a:lumMod val="110000"/>
                </a:schemeClr>
              </a:gs>
              <a:gs pos="100000">
                <a:schemeClr val="accent6">
                  <a:tint val="70000"/>
                  <a:satMod val="100000"/>
                  <a:lumMod val="100000"/>
                </a:schemeClr>
              </a:gs>
            </a:gsLst>
            <a:lin ang="5400000" scaled="0"/>
          </a:gradFill>
          <a:ln w="9525" cap="flat" cmpd="sng" algn="ctr">
            <a:solidFill>
              <a:schemeClr val="accent6"/>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PIVOT!$N$3</c:f>
              <c:strCache>
                <c:ptCount val="1"/>
                <c:pt idx="0">
                  <c:v>Total</c:v>
                </c:pt>
              </c:strCache>
            </c:strRef>
          </c:tx>
          <c:spPr>
            <a:gradFill rotWithShape="1">
              <a:gsLst>
                <a:gs pos="0">
                  <a:schemeClr val="accent6">
                    <a:tint val="60000"/>
                    <a:satMod val="100000"/>
                    <a:lumMod val="110000"/>
                  </a:schemeClr>
                </a:gs>
                <a:gs pos="100000">
                  <a:schemeClr val="accent6">
                    <a:tint val="70000"/>
                    <a:satMod val="100000"/>
                    <a:lumMod val="100000"/>
                  </a:schemeClr>
                </a:gs>
              </a:gsLst>
              <a:lin ang="5400000" scaled="0"/>
            </a:gradFill>
            <a:ln w="9525" cap="flat" cmpd="sng" algn="ctr">
              <a:solidFill>
                <a:schemeClr val="accent6"/>
              </a:solidFill>
              <a:prstDash val="solid"/>
            </a:ln>
            <a:effectLst/>
          </c:spPr>
          <c:invertIfNegative val="0"/>
          <c:cat>
            <c:strRef>
              <c:f>PIVOT!$M$4:$M$13</c:f>
              <c:strCache>
                <c:ptCount val="10"/>
                <c:pt idx="0">
                  <c:v>Product30</c:v>
                </c:pt>
                <c:pt idx="1">
                  <c:v>Product41</c:v>
                </c:pt>
                <c:pt idx="2">
                  <c:v>Product24</c:v>
                </c:pt>
                <c:pt idx="3">
                  <c:v>Product19</c:v>
                </c:pt>
                <c:pt idx="4">
                  <c:v>Product22</c:v>
                </c:pt>
                <c:pt idx="5">
                  <c:v>Product32</c:v>
                </c:pt>
                <c:pt idx="6">
                  <c:v>Product21</c:v>
                </c:pt>
                <c:pt idx="7">
                  <c:v>Product05</c:v>
                </c:pt>
                <c:pt idx="8">
                  <c:v>Product42</c:v>
                </c:pt>
                <c:pt idx="9">
                  <c:v>Product10</c:v>
                </c:pt>
              </c:strCache>
            </c:strRef>
          </c:cat>
          <c:val>
            <c:numRef>
              <c:f>PIVOT!$N$4:$N$13</c:f>
              <c:numCache>
                <c:formatCode>General</c:formatCode>
                <c:ptCount val="10"/>
                <c:pt idx="0">
                  <c:v>57968.639999999992</c:v>
                </c:pt>
                <c:pt idx="1">
                  <c:v>57554.28</c:v>
                </c:pt>
                <c:pt idx="2">
                  <c:v>49599.360000000008</c:v>
                </c:pt>
                <c:pt idx="3">
                  <c:v>41580</c:v>
                </c:pt>
                <c:pt idx="4">
                  <c:v>41055.299999999996</c:v>
                </c:pt>
                <c:pt idx="5">
                  <c:v>40883.039999999994</c:v>
                </c:pt>
                <c:pt idx="6">
                  <c:v>39659.759999999995</c:v>
                </c:pt>
                <c:pt idx="7">
                  <c:v>38591.280000000006</c:v>
                </c:pt>
                <c:pt idx="8">
                  <c:v>38232</c:v>
                </c:pt>
                <c:pt idx="9">
                  <c:v>34991.64</c:v>
                </c:pt>
              </c:numCache>
            </c:numRef>
          </c:val>
          <c:extLst>
            <c:ext xmlns:c16="http://schemas.microsoft.com/office/drawing/2014/chart" uri="{C3380CC4-5D6E-409C-BE32-E72D297353CC}">
              <c16:uniqueId val="{00000000-43A7-4728-916B-BAF36B200876}"/>
            </c:ext>
          </c:extLst>
        </c:ser>
        <c:dLbls>
          <c:showLegendKey val="0"/>
          <c:showVal val="0"/>
          <c:showCatName val="0"/>
          <c:showSerName val="0"/>
          <c:showPercent val="0"/>
          <c:showBubbleSize val="0"/>
        </c:dLbls>
        <c:gapWidth val="219"/>
        <c:overlap val="-27"/>
        <c:axId val="726759375"/>
        <c:axId val="726763215"/>
      </c:barChart>
      <c:catAx>
        <c:axId val="72675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63215"/>
        <c:crosses val="autoZero"/>
        <c:auto val="1"/>
        <c:lblAlgn val="ctr"/>
        <c:lblOffset val="100"/>
        <c:noMultiLvlLbl val="0"/>
      </c:catAx>
      <c:valAx>
        <c:axId val="726763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593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[Sales-Distribution-Practice-File.xlsx]PIVOT!PivotTable7</c:name>
    <c:fmtId val="6"/>
  </c:pivotSource>
  <c:chart>
    <c:autoTitleDeleted val="1"/>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s>
    <c:plotArea>
      <c:layout/>
      <c:doughnutChart>
        <c:varyColors val="1"/>
        <c:ser>
          <c:idx val="0"/>
          <c:order val="0"/>
          <c:tx>
            <c:strRef>
              <c:f>PIVOT!$Q$3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86A8-4931-BE24-6B7861DE3F77}"/>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86A8-4931-BE24-6B7861DE3F77}"/>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86A8-4931-BE24-6B7861DE3F77}"/>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86A8-4931-BE24-6B7861DE3F77}"/>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86A8-4931-BE24-6B7861DE3F77}"/>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86A8-4931-BE24-6B7861DE3F77}"/>
              </c:ext>
            </c:extLst>
          </c:dPt>
          <c:dPt>
            <c:idx val="6"/>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86A8-4931-BE24-6B7861DE3F77}"/>
              </c:ext>
            </c:extLst>
          </c:dPt>
          <c:cat>
            <c:strRef>
              <c:f>PIVOT!$P$4:$P$10</c:f>
              <c:strCache>
                <c:ptCount val="7"/>
                <c:pt idx="0">
                  <c:v>Central</c:v>
                </c:pt>
                <c:pt idx="1">
                  <c:v>East</c:v>
                </c:pt>
                <c:pt idx="2">
                  <c:v>Export</c:v>
                </c:pt>
                <c:pt idx="3">
                  <c:v>North</c:v>
                </c:pt>
                <c:pt idx="4">
                  <c:v>Northeast</c:v>
                </c:pt>
                <c:pt idx="5">
                  <c:v>South</c:v>
                </c:pt>
                <c:pt idx="6">
                  <c:v>Western</c:v>
                </c:pt>
              </c:strCache>
            </c:strRef>
          </c:cat>
          <c:val>
            <c:numRef>
              <c:f>PIVOT!$Q$4:$Q$10</c:f>
              <c:numCache>
                <c:formatCode>General</c:formatCode>
                <c:ptCount val="7"/>
                <c:pt idx="0">
                  <c:v>72920.48000000001</c:v>
                </c:pt>
                <c:pt idx="1">
                  <c:v>75939.73000000001</c:v>
                </c:pt>
                <c:pt idx="2">
                  <c:v>531575.61999999988</c:v>
                </c:pt>
                <c:pt idx="3">
                  <c:v>45081.780000000006</c:v>
                </c:pt>
                <c:pt idx="4">
                  <c:v>83994.49000000002</c:v>
                </c:pt>
                <c:pt idx="5">
                  <c:v>53277.570000000007</c:v>
                </c:pt>
                <c:pt idx="6">
                  <c:v>121781.38999999998</c:v>
                </c:pt>
              </c:numCache>
            </c:numRef>
          </c:val>
          <c:extLst>
            <c:ext xmlns:c16="http://schemas.microsoft.com/office/drawing/2014/chart" uri="{C3380CC4-5D6E-409C-BE32-E72D297353CC}">
              <c16:uniqueId val="{0000000E-86A8-4931-BE24-6B7861DE3F7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Target!$C$1</c:f>
              <c:strCache>
                <c:ptCount val="1"/>
                <c:pt idx="0">
                  <c:v>Target ($)</c:v>
                </c:pt>
              </c:strCache>
            </c:strRef>
          </c:tx>
          <c:spPr>
            <a:ln w="28575" cap="rnd">
              <a:solidFill>
                <a:schemeClr val="accent1"/>
              </a:solidFill>
              <a:round/>
            </a:ln>
            <a:effectLst/>
          </c:spPr>
          <c:marker>
            <c:symbol val="none"/>
          </c:marker>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Target!$C$2:$C$13</c:f>
              <c:numCache>
                <c:formatCode>#,##0</c:formatCode>
                <c:ptCount val="12"/>
                <c:pt idx="0">
                  <c:v>90000</c:v>
                </c:pt>
                <c:pt idx="1">
                  <c:v>100000</c:v>
                </c:pt>
                <c:pt idx="2">
                  <c:v>100000</c:v>
                </c:pt>
                <c:pt idx="3">
                  <c:v>100000</c:v>
                </c:pt>
                <c:pt idx="4">
                  <c:v>90000</c:v>
                </c:pt>
                <c:pt idx="5">
                  <c:v>90000</c:v>
                </c:pt>
                <c:pt idx="6">
                  <c:v>90000</c:v>
                </c:pt>
                <c:pt idx="7">
                  <c:v>90000</c:v>
                </c:pt>
                <c:pt idx="8">
                  <c:v>90000</c:v>
                </c:pt>
                <c:pt idx="9">
                  <c:v>80000</c:v>
                </c:pt>
                <c:pt idx="10">
                  <c:v>80000</c:v>
                </c:pt>
                <c:pt idx="11">
                  <c:v>80000</c:v>
                </c:pt>
              </c:numCache>
            </c:numRef>
          </c:val>
          <c:smooth val="0"/>
          <c:extLst>
            <c:ext xmlns:c16="http://schemas.microsoft.com/office/drawing/2014/chart" uri="{C3380CC4-5D6E-409C-BE32-E72D297353CC}">
              <c16:uniqueId val="{00000000-3E98-4A64-9DE9-CB9B8FA0260A}"/>
            </c:ext>
          </c:extLst>
        </c:ser>
        <c:ser>
          <c:idx val="1"/>
          <c:order val="1"/>
          <c:tx>
            <c:strRef>
              <c:f>Target!$E$1</c:f>
              <c:strCache>
                <c:ptCount val="1"/>
                <c:pt idx="0">
                  <c:v>ABOVE</c:v>
                </c:pt>
              </c:strCache>
            </c:strRef>
          </c:tx>
          <c:spPr>
            <a:ln w="28575" cap="rnd">
              <a:solidFill>
                <a:schemeClr val="accent2"/>
              </a:solidFill>
              <a:round/>
            </a:ln>
            <a:effectLst/>
          </c:spPr>
          <c:marker>
            <c:symbol val="none"/>
          </c:marker>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Target!$E$2:$E$13</c:f>
              <c:numCache>
                <c:formatCode>General</c:formatCode>
                <c:ptCount val="12"/>
                <c:pt idx="0">
                  <c:v>92118.789999999964</c:v>
                </c:pt>
                <c:pt idx="1">
                  <c:v>0</c:v>
                </c:pt>
                <c:pt idx="2">
                  <c:v>0</c:v>
                </c:pt>
                <c:pt idx="3">
                  <c:v>0</c:v>
                </c:pt>
                <c:pt idx="4">
                  <c:v>0</c:v>
                </c:pt>
                <c:pt idx="5">
                  <c:v>0</c:v>
                </c:pt>
                <c:pt idx="6">
                  <c:v>92661.550000000017</c:v>
                </c:pt>
                <c:pt idx="7">
                  <c:v>0</c:v>
                </c:pt>
                <c:pt idx="8">
                  <c:v>0</c:v>
                </c:pt>
                <c:pt idx="9">
                  <c:v>87136.37</c:v>
                </c:pt>
                <c:pt idx="10">
                  <c:v>0</c:v>
                </c:pt>
                <c:pt idx="11">
                  <c:v>90997.389999999985</c:v>
                </c:pt>
              </c:numCache>
            </c:numRef>
          </c:val>
          <c:smooth val="0"/>
          <c:extLst>
            <c:ext xmlns:c16="http://schemas.microsoft.com/office/drawing/2014/chart" uri="{C3380CC4-5D6E-409C-BE32-E72D297353CC}">
              <c16:uniqueId val="{00000001-3E98-4A64-9DE9-CB9B8FA0260A}"/>
            </c:ext>
          </c:extLst>
        </c:ser>
        <c:ser>
          <c:idx val="2"/>
          <c:order val="2"/>
          <c:tx>
            <c:strRef>
              <c:f>Target!$F$1</c:f>
              <c:strCache>
                <c:ptCount val="1"/>
                <c:pt idx="0">
                  <c:v>BELOW</c:v>
                </c:pt>
              </c:strCache>
            </c:strRef>
          </c:tx>
          <c:spPr>
            <a:ln w="28575" cap="rnd">
              <a:solidFill>
                <a:schemeClr val="accent3"/>
              </a:solidFill>
              <a:round/>
            </a:ln>
            <a:effectLst/>
          </c:spPr>
          <c:marker>
            <c:symbol val="none"/>
          </c:marker>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Target!$F$2:$F$13</c:f>
              <c:numCache>
                <c:formatCode>General</c:formatCode>
                <c:ptCount val="12"/>
                <c:pt idx="0">
                  <c:v>0</c:v>
                </c:pt>
                <c:pt idx="1">
                  <c:v>91137.049999999988</c:v>
                </c:pt>
                <c:pt idx="2">
                  <c:v>97920.72</c:v>
                </c:pt>
                <c:pt idx="3">
                  <c:v>72320.89</c:v>
                </c:pt>
                <c:pt idx="4">
                  <c:v>70511.75999999998</c:v>
                </c:pt>
                <c:pt idx="5">
                  <c:v>66727.399999999994</c:v>
                </c:pt>
                <c:pt idx="6">
                  <c:v>0</c:v>
                </c:pt>
                <c:pt idx="7">
                  <c:v>69125.749999999985</c:v>
                </c:pt>
                <c:pt idx="8">
                  <c:v>78253.529999999984</c:v>
                </c:pt>
                <c:pt idx="9">
                  <c:v>0</c:v>
                </c:pt>
                <c:pt idx="10">
                  <c:v>75659.86</c:v>
                </c:pt>
                <c:pt idx="11">
                  <c:v>0</c:v>
                </c:pt>
              </c:numCache>
            </c:numRef>
          </c:val>
          <c:smooth val="0"/>
          <c:extLst>
            <c:ext xmlns:c16="http://schemas.microsoft.com/office/drawing/2014/chart" uri="{C3380CC4-5D6E-409C-BE32-E72D297353CC}">
              <c16:uniqueId val="{00000002-3E98-4A64-9DE9-CB9B8FA0260A}"/>
            </c:ext>
          </c:extLst>
        </c:ser>
        <c:dLbls>
          <c:showLegendKey val="0"/>
          <c:showVal val="0"/>
          <c:showCatName val="0"/>
          <c:showSerName val="0"/>
          <c:showPercent val="0"/>
          <c:showBubbleSize val="0"/>
        </c:dLbls>
        <c:smooth val="0"/>
        <c:axId val="726769455"/>
        <c:axId val="726761775"/>
      </c:lineChart>
      <c:catAx>
        <c:axId val="72676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26761775"/>
        <c:crosses val="autoZero"/>
        <c:auto val="1"/>
        <c:lblAlgn val="ctr"/>
        <c:lblOffset val="100"/>
        <c:noMultiLvlLbl val="0"/>
      </c:catAx>
      <c:valAx>
        <c:axId val="726761775"/>
        <c:scaling>
          <c:orientation val="minMax"/>
        </c:scaling>
        <c:delete val="1"/>
        <c:axPos val="l"/>
        <c:numFmt formatCode="#,##0" sourceLinked="1"/>
        <c:majorTickMark val="none"/>
        <c:minorTickMark val="none"/>
        <c:tickLblPos val="nextTo"/>
        <c:crossAx val="726769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noFill/>
    <a:ln w="12700" cap="flat" cmpd="sng" algn="ctr">
      <a:noFill/>
      <a:prstDash val="solid"/>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539BDD06-F6C0-4667-854A-419E503997AC}">
          <cx:dataId val="0"/>
          <cx:layoutPr>
            <cx:geography cultureLanguage="en-US" cultureRegion="US" attribution="Powered by Bing">
              <cx:geoCache provider="{E9337A44-BEBE-4D9F-B70C-5C5E7DAFC167}">
                <cx:binary>7HtZc922svVfceX5o0KMBE7d3KoD7kHaGixLHuK8sGRbJsEBIAAOIH/9bUWWY+3rk+TWSVXOw6dU
KRGxsQmsbnT3Wo3818f4j4/t/Z1/EbvWhH98jD/9UA1D/48ffwwfq/vuLpx0+qO3wX4eTj7a7kf7
+bP+eP/jJ383a1P+iFNEf/xY3fnhPv7w3/8F31be2wv78W7Q1rwa7/1ycx/Gdgi/M/bdoRcf7WiG
h+klfNNPP9zacahe/POz1x/vfnhxbwY9LK+X/v6nH5598IcXPx5/3f969YsWVjeMn2BugsWJlJzg
NMM/vGitKb8MYHaSigxRLOnT267uOpjxZ9fx6yruPn3y9yG8+PLv49nPVn48qIPNHyHI7cNSf/nn
r3v78TnE//1fRw9gt0dPvrHCMTR/NHRsBHVnyvbu032onkD5902AyYnIKEklI/Lx55khZHqCGceZ
kOJxVDy9+tEef25J37fGt3OPbPHt0LEl1Obvt8SZ+aT/wnOA8QlhmKXi+0bI5AnhhGeZFOmvP/y5
Ef5wNd/H/8u0I+i/PD1G/ezqPwJ1a+7DX4l8kp4gKRkjj8A+/EbPDgBC9CRNJWdCwMBj4Ht0fQDq
j1fzL5F/mvq/0X8a+V8W+A/we+XvVt0+4fDvR58EpSfk15/0eQJIGDnBv9ok44+mgfFv0f/jlXwf
+qd5R7g/PT4GXd38/W6/v/fdnVme9v/vo87QSSqRFADtY1DPnrs82ESkIs3El3Bz5Ph/Yj3fx/7r
xCPwvz4/Rn+z/fvR3w6Vtv1fGXPA5zFCnEv53OeJOOEMRgT/Pu5/ZiXfB/63mUfI/zZwDP329d8P
/c7fmY/3f53fU37CMRWpxM8dHp9QJkjGRfalBJJP73yM9H+8ju/D/jTvCPSnx8eQ7/4DYs3lfdQf
7dP2//1QA+WlJIRJkrFnMQYCPz5hkFcf/nl63SPaf7yE76P9NO8I7afHx2hf/vz3O/iVLu/9Xxla
5MlDtiSMZ49JM32OegZsS8oMiafhI3b1J9bzfey/TjwC/+vzY/Sv9n8/+td3jQ7DnXlyv7/A26FQ
fwAYH0V2Lk4EYoQI9KXOPMqof2Yl3wf+t5lHyP82cAz99fnfD/3NGP7SMp7TEy44sFgI7r/+PA/w
MjvJKNT4mXysKR+KzW+LyT9ezvfRf5p3hP3T42Pkb978/cjf3o2f9It/+rsPf2XcwfQEYY4FyiCi
fKPjUHrCqEASpV8izpHj/9nVfB/+57OPjPB88NgUt//8+03xxujh/tOLcxDyPtnuySP//SgE1ElS
Igh+UnRAs/nGJgkkXpYyTlP2JUkcnYY/v67vm+V4/pFhjoePTbNX/zGmuR3uhvvwwn5+8c8OEvVf
KX0SCeUPYSC9fTkZ5LmRpDxJkQDZR9LHiHaUqr+g+LjC3/Od37XR0/Tvm+hp9NhCb27/wyz0e/v/
vynS/98s/1q+/qrkb+6Gu+2vLYBvFOzfH/3VC6E3cTT1Sxb+bsx7TNBnn376IYOz8bWv8PANz5L3
bxz2+Yz7uzD89AOFmldgAswOgc6Ugqjxw4v5/mGEYKiGITdJColLphxDrWysH6qffgDNT0giuKQQ
ITGlCA5feOiAwCyo8DIKZzKDAUY4Il/7Lte2XUprvgLx5e8XZuyurTZD+OkHJqAw6R8/97gzKoh8
UHaB+FNKYI0w/vHuBnICfBz9v7pdYjrwWKmyQTY7TJ1n17hnLqGqwqU/+HooRyVaY3mnmpRUabaZ
mjV5H7z3QfmaYv+zqzz1uZG8xFWeTSP25zpr6/dkllN1qCKp9CaLXvNN2nrRbFHVc3E2uLrVBz/a
olRVVyO6r9eseJ+xvrgOdm26HDcN6jcJW9ykVoy6T0Nvml+arkFZHprgy33dovVWO+yWjfago+aN
afppw0WfDXkbZ/2KODJcF2VbJYrxksV9ynxpc/gSVqnVzX2zqYfen2M5lOxQL2vWqrZMPds7w3r0
Juh67s9cnehFtYtsHWzflOWZt4MsNhP1ZbmLXVo2B5I6mb40dEn8vmOZK3dNYaqo1hKLkPPMG1kr
lPhuwmqOhMiXtR1W0qlZpJrnoXDL3Cte83pW8zD4sO35mlb9xmRZVW+Z9T2fVWYQjRsXa9arcRmb
cr3NaluG11OTIraeacuqID7gVMc4npuYDOn4aspC1Ra5m5KqllfjnPIw3+CkM6vLu1DZsTuLU2Rh
XZUeaefWm5XXuBnzCTbVt6oJxk/5NBE9yzyMtkQqNV5mu8Z2YdxyZJtMddyR/rxndTec67FtfkGJ
s/WoYlY5cT0vFWrVGqtlVKn0ZrotWzgvW1pno1UsYmRurHOkuSRhCM0+a6d5zklb+2TDjVirDXIj
HpTwsuAKlatlG6Jxhs/WQdiB50Uz91luZyf16cLweBbMGMNmHAq5qtpYPW18zfC8paWP2Y4vJQWv
KqeUHPBSpfbSLrPm26i1eS1NF5CKqBmuy2mCmYiAz6m1yegmJG0W9kO5iusqhIg2YaYEKw5fdQEW
ql9q1pj+VI5iQKohOv6cZfWcNsqK+cFveTHpHU9jHc+mYAucaz6iWgkR3Lyd62nB+8gGVgIymlQq
toKZzcx8xL/gZHDNRmgThLJkGt25jHiq1SI6zEuFirL3r5D02Y1E/axP45QGptxaFMWiJp969Cbx
ddrtcaVnttPg6/2uaRM7npVtUeGzQrZTO6o6rKy+ZEsW5lppXVD+c4og9JQ54VWNt/VARfXz1EzZ
8HJp+dDuh3po6S/DWqa9VqxlSbLTg0wynQ+xscXLNU4zuWRw+KerynVlkVszMPsR1WaNuSsrfp26
ycicVGuxHaeGVjnmnb9CjXNXiUMzzdGExCu3urE9bWM/JYrakJxXMlunfLYk6ZVuxp7mLmpkc8aa
9BUuWYu2aVItbCPKJiYqS5uu3GZrIW5HsbBTGaUf1Yj0vG6XllWvykiaPby1iyrIFVVqpNVkFHVd
GBQf6VTt0m7UZxl1lqqmEdxs6nm0455z3n9gZb3IrS7muKo1lXWTJ3UiD2JEpNwY8JFXfCmym6rW
Fd9CNNVcTShUPqe2mZgqM9bQbcfs0KnMivJNbaflLqQkbbai68pVzTqguHO0gLPgG91CA112XjXJ
Ij7EFTm6salLf+FDkqKNQ4U4oxWTMZ8Jag5FkQqdO5QIoqaFEaOGJboxL0Il8NbKAk+qbaZ5VZhX
6WEtfQ+Ok5Luc5aY9twPnr6ZTOuqs3Ttisq+a6Sbbzl7iCMLktM9CMwZO2gSUKPKuuhf62qhVz1K
XdzyKeUkJzMa101E9XLFo4BkgMe0s+D+PIh9BYEuKD1x/2r1XVcoUQ3cK0980DvIZNV60UDMuzZN
1rAtWQ0cqBJPk9nQVqL3PBkixAk6Lq8868tkuyxlQeu87PEoXi4JnGSn2rYonQKiXgq18iAHm/cy
jSxusoaACXwXeL9N245CphN8lu/6uoy9KgYIXirDSTQKDaKyql58GafczbJrFa18Nagl4fyVrqUe
yI7ytqkgZ7JVqDbU6TuftMlw4EutreJ4wCKfpeiyXBqKPuHUJ2bLsiqYQ9/GulIpJpD9WuNdu6VD
Jtu84gR9MiFd/R57OWaqif0werU0uhh2JLae511iivO+WY1TcydGvTFNQy4dNlWzqNBTO20Txwui
nPZkfDNLOt4WK8u4Cm3rruEIwF4lT5dBSZ9MZ50uYNuSIPtuxeAbqoyVhVgTurHZ1riU4zkf1wYb
xbRjzWdT6UycgW/0q+pAlGpUH9vpYZGLb5iSsjImRxlv32ZNWIKaxmosXycVS/qrVA/UfahDWgO6
2NrObpqC1SndDqtvRF6Pwlm96dq1Tnd9NZR4G0QfuzzUfZJuQg1hOu9WVHPVzlmdqLQv/LC11YCW
fE3b5boB8BrV2USXKikGVORsklWzbZKmvYPPLW+zaZA3S52s4CNtXF7P6ZRdzaEVqZKzcz8zNONV
mRgzclhnLKxa/Sw/J6Fey03TjOZKprO+lQsdrrEseqFMKdd3cijoL7DU6X2d+PVSN6WdVOZ1/6rl
lX9Npn4tVUliM+46CulRjVr64cHFbKMM1hOsurKSqyj0TFQlg9QqkJRDKUPsHHMmSxtUGztabecu
rhdFmOOQI9OVp5BRhzlf+dTsuHZlt684HQ4GthLyrGn8TcLiPOaapPZCNtjbbSWYfRvE7K+mssBB
jWtf34i6D5/mENhN0xQd3aC0R+V2EXXhFC8c1H5DlRT7ljI55JOZzX7t5jk7Y4SxESzSI650ZJ3Z
paS1b1iq+0PiS+83OMz9p2GtGFG8iv5nqNBGDAVlRT5CgI2QiimrGuViMywqFYV/WWW9qXK5Ti7m
4Cdtp5Askj4Hb5pPB1PoLp9RaC4W0mMoOEWffuSuahI16dlL5ZlMSiWWJa1V57h5vaYlMeexK+tM
1Z2AmscYOxA1cs/DXlZiSVTlJ/4+RU2waiGWm4sKDmivFulrCPbJ6CvVDYj22zVtkNkAry7FJmRD
t6qWhun9iGn9c02Qg6/tqgWC3sqbJk+hgAkKDlI3bqYElUM+ZmvyyY9Cp6qmnW4Uo3BglNdLMWw6
E0qq+LCINw/vn7chFlWrVUvckOZtZoohU33BhISM4Uai5jKpJMQ44tCpLefY7Zp+5S9jQSq8GXAk
varq2HhV2S65HDPr0T6BalDvuVyhNu8p5WFTVmN6Gk2xho0Nndja1hdi13XJfDMXNJT7hUGxmEDE
poCYGvBK2tzUI7u3sKX0do5h3PSti+atpWhtpSoo1XI/dTXwCFBO1/QGwX2z7LUPVOoNt024KGw7
JXkHN9ZeJQOSHWxv9u+ka01L9lqKMuyWNfEQkXVmEyYVn3sdL92M+9aq2RRQAC4NHPlBQc5e2a4R
Tr7yqxQvS2/AR3Q1xpuCh95CQdWjqAziKFUplJFok2DbEYjsKfUFhP8OqgVHu2lDuyDHXTn1y1tR
tro/N02Cqm1XzaZVvONhUbXty7ueiNWo6MXykkoxfcBxbvimMWisN33ny+GZEvWM3n20/eJ1WX25
Wff1z/++fLqu9+s9sN+eP9zN++2vl/29uR38/f1wedcff/KBgX/96G8Xyh6I79fbZUc8+vGW378g
2b87+OcYOHSrf4+CP/XYfiPgv054ZOCJ4CcZRoRzAUQcU4ygvfpIwRNodp9AaxB6spwhweAYfeXg
QM8zBCJllmXAmh8I+lcODvQcmimUP6j5iFCcZf8XDg4CwDcMnKUZCKUE2macw31DnArg+t8ycE8m
pI2p3GU1S51tnMULetlQ1+CPiS8wpLKEZPR8yDBLdkULsebtN1h9RwRAIII/XwHsm9As49CGlg83
vZ6vQM+6rZqhny5scA5v8OS5vKUlQePZwmTVH+JCMLsuvI8hUXUdOT20HRlsl5fIl+useOggmjy6
8+MNxu+t60F7+E2bAGSgKY6ZSFmW8u+sC4N+OaC5RRd4HtqwEZbrMvdazFPe1E05QdhaPb8KkdCw
a7ooq40g3QKhMEy6vnZL08w5pVWSHZgNI9r+AW4g0Dxb38PFLYYxyKSMIwzO8hy3hrQU94T1F5rr
ddykNiXLOekTcZ3EtOs/R4izwzlqCAu7CXs9QxrLjPiwNNXoN6Vk/gayrZjOSww5YtdCKaKvZzNp
dv0HK02frxSa3dCZgtt9RMLFD/h9ZGFkF0QToNjnaxpb4J1m6Isz14o1qtLFAW8r3pl7a6vxFZQD
zQKMxgV26mgc9GM7719a9eFV3xgVpdCFZHCbTWRg4If/eA6a0VURW47mc1xAqQVcpAvt5TyvhAG9
Huv+veZuqMo/sBUc8eO3ZrBtDn0guE4q8ANA38hcZrUJN/UynFsQSabNuHonQQ9q0hSyy8rc65UB
MVaJoTruLe7g+ZLUYrr5fUM8eMTzzYMdGAJ3kZjCDaiHZX6zDLL0bVW5vjuHGqtplnzsLXVOOQk6
0WPH+l/ifOScgLNkkFXA2nCiKbRbnr+qM9RMwczuHJQGnBwcmfh4RrsaeKnrrbYXv7+z5zoibAni
IZwBITEY9iE0Pn+dK0ouSorjoamTBRL9I4QIGMt5l4Wke+NNR9ezZbCMnv4fX00pzQTIpGBZWAZ9
QOIbUBNOWyKX4A48QXXcC97NG9z0mL+0egVck3op/NaVY+L/wKuOMWZQ+WSQATg03BHH/MirknQp
gyemP4TSoTR3UCKE3WM4qvgMnvT7G0UMH4VEBDkMIehnMsypTBF6MMM3ew26j4VN+mkfbLLYbZmE
5fNA1mU6JaWkbAvn2pq8lt2ae1nzbd1O9Lxrs4Jti94tL0k2eAXqijxb+qXdZI5y1Wkrzguv8XbG
Zs79ELnq/TAdWtqRd07y+dSlCb+ZJdd59AZtyThcRVZUt1ORzT1VrSycTHZOR93QQ5qscUjup7YN
efBu/Azcx3/oxzDtygS1ZxVZ2RW4w4du7JM9S5vhEsVe5D1LfS5xgU7bVXRMYYfFuW/QsBdQsL1O
IhMvtZUm70pQXmJvsx2oo92Fj9ZtdJKuFch8bQOgYJNDUn0D6rm/qTLcqGXqmp0dWX3gxpZ7U3Rv
QPhdX00zBl1itX4zobHYDzLw0zLY6q4fh8/ZsPJUzbRxuZybVRVzsm46PjR7KSPITMxPEqQ6oNKm
ov3VIAAJlNQgGfU9Oh1IDQycpf3bAs3dFvPYCOV74+98M+J9sbBsZ1hhX5cuCGAMBWgYTKAPYgY1
Ui3OL9vFlsslZc11gMvZr5gYRjXwAb0SwOVvJptOn6eaxVzUTJqDzIhQzcJm84oQRFUGK5lAJ13S
kDPDUxCyhCC/sAKEvBwuZroLbBd2AAFhzVlVDHu2cLkfeX9bd4YcbMXjFoITCM7WFXlVwcfMGAa3
5YkkyTkuw3pR1934uhBN9b4GVajYQHioXwJF47dIFORlUlbT2w6KfWWrSW7d2CTnjtNERS0WmS+S
Iq9cJ9B+cq7aJm03WNC0Uso3clrqj01k5xiFNvAN3Cgqa7nLElez7taVCTjXVaSRjQdbLB8Z6lke
OWi2bb2Es8SU8XySNPt5mhMdgbh19WmVJGOpBp0Npzb1b3GZtp/IwtBZL8K8r4lrVMXb6cpliVb9
XO/SrNH5mLrLcYkD0KCemTcLXfVmlWChia7ZrsUa5x3rm109Zo3COEy5n5f1kha220AKmLYI46JT
PatuM48uaszafMnsJ+5soea+PEP90t0iVr1bgFiqRtTDLvNkVguK6XukxX5iHcmhCdNfLOWY5lSP
Lws7zXts17glbVOfRlChthqaJTlKigW8jop5N6Ek5PNUr1czaEd7jOv+FHe9vTZkCbd8Lbor7XR5
rYtyuahL4rbeQcMg6Xky5iGbGMnX2Y9ODXC7wuc9qGwlyFNd4VW2tP2UF1UV70mvMcvt2EilUWwv
UTXUzbmo5rb9uWqKNnmvpwV0vEGKmbVAlbO6uuxlb+pPqKjRZweWw29XQ/yNWQzjm9m4YbgSNeb8
nQR9pHjre0jnndKrrvVh4iluPgs7TWOe4CXwWw51xicvWtBAq3r06/VERRn3WIuQbkgZULt7LMxM
wscHfiaGiZ7FisKqwlKTbQRtPtV5EmeqcxEmr3egFI4V1JgVVHVhHGO7k7XF1RnIQIXI7dLBN0wk
qbxKFt1cVqikWT7FfhQXpUlXmododHNgC0BgcttE6y8iaul0lUEkpnTrrGihbEYe4srbsWoiqDsF
zlJl0lGu0PXoyrClEEd5bjM70wvWt6y5dNK69ZqmDjIsTua1uF8XOB+XXd/QO+yhcDz0S1jfGAku
VuY18lAec+h6hV3mdMF+jg4BNkFA7MihjzEcVmx7EKZJwVOIuP1KoCXRqbis7VrsCBqy6abrHDS3
xor36/VgouCvOy5su0VEznLMwTtBNHWzAKULDFtgAUearuberG3VbRx0Me05DtqDZiynvqxBoQQJ
i+/WFCxUbTMDQpff6YybSz7MmOxMcOQGWodg7wuXmoXyPGmdq7tL1Ia2Kc/Z2EGTFHTXOEHsgiif
5mIhcwrGHY0zO4pTafY6tVOAsz8Jkm6NSOu4mVzT9Fyt1Rqw2aAmzT7JrhZVpyxasrpUcRqWZJvV
Ycr2rHTtzuqqzOoNnWgz7hkns1AJqYS9gL5CUx5khF7tWxlBKLvvzAxmSUTaT2EDZV4N2XKGX3EP
9LMWblvaQdcX2Jhm/GWYZ6Mh+Nm0FQ/pqbD0nnbp0BNF1oINZFMDKyo/Q/Xhe9DC63Q9gyBJw01Z
QMDMjYGy/dRWfanf9AMO/GoKywpIVaAuFe+NXwyErGIE9fbGYZQuVAXuWpqpGUgVNdDKrFz9WUPZ
Alpj1ZrJgc5SQE9jAHlnwVCULiaO9evEyepdVtZom4AQrFoh3bSPoXFnpW+LkI+uoFcDYfEXZkLx
Bi2TPIAyx/NZg3gtWsTfQln+zoVSn8H2zG42wIFAT565sm1zzmkxtzs3pkuh+s4O13KMd24aKtV6
qveFqMVlMnRFPtMF/Az34YzHIrlNbQHyIgaR2UboPXOaWXhlTF/1EFc2oI5mL3U2kVxqyTdorNim
cg4pnwnOVCGzcevWye4aEI0OC07GbS/LleQ8QmARNjabdUqH9oaBwLMRyTpilQAVhcarrNtDJUQL
Gh5z9jJjZducyZWmZ3idilMNzelTgqZqW3dzsdPV/BYtnc4Ul2UApZ87lXaUnU/RLwdaM3eOQSNV
YJP2HPpfWc4GwLrqLQfh2PTsAy77dk/qgoG2O64KZHdzNhjhXtkV5CpB7HLmVx22JtT3dO38jSuZ
UQFl48auxZijaKsbW8PXBVRmb1g7IpEbKvoLnxpD1FL12csaNFGoEggrIeGtKAfpGU05S8bpzTr3
vtvqwUIXABrA1ZKTTE/p1g8z+gySq7ioF0re4gLIsIJrAm0e+sSBWJ7WejfCBVhosjLv3baqCva2
QXhhu0yWnXhPvSzrq2leoOUjIPgC62ShhhIwVNXGMGGw6o0AUXXBo9dqhfLAqbod+1sNyfpQlhp/
IKUtzhsy4zMcWwstallOe9LDtQslGF5Om6Fcko23EvrQ9eTHQyyH+Z0dvL0emIeCCnYvbgZnEeR8
njWvTVfbuFnKCb/TmIg3OqvjofLB3gy6IGfVA7Hf0CWGM2hpgdQAlyD0dm2m2ORaM7pLed/z7TLN
Q5GPtCk+DeMi3zKkncj52A+pGpMF5oHAI43ySXRGuYdmUjvWwyl8sSiVm1LdbsJAxxzaDAPajX4s
D50kUvWEQN6aoMcI/VHt9ZjTsR8vFu39L5PQzS1qY1Eo6cb1HSElh4TSt/Uus1GSKwE9waBQ2rk5
b72FDm8Dx/4gxBLeDED4X0FAbyv4QFu/9LFoT4dx7jcxQuNkF+Zp1tuydqRWCTSJc7qkfNzJbomX
JeFlOK1lNc+A75J0SsaGJapY6vYcL9CHQ9Ua77opy7ZwCwTdTmOQcLVgNXnVsHIXfGR7X5R2F4pO
v25MewcXCugpbJBNuQWK9Q6gdWyzrH3YYKtRtklXyXcJrpZ9CR2zcwe8aU/4WG4cyYgD0bWtpisJ
9eG10+n8hutsNhCOi/lNJGY4iNo1F83YdJe96S4TtwwfZzcUl7x14iWeqmGXRugOU1vAtRcyZ36/
6PIA/5dqDRpTQ3Eum9pfrGkNLhZwAE6VDslpDx3rl8yuyZ0AohLzNlnXj3BYcbdJCTfvW730d4ya
eU9H8QkbKDBhO6MYt8lK6AjlygzkSsv6lGqgY50XidsguMTvRM0PyQznAlRrtK9Du+6XCXngVyZc
4qH1W8T6D+PQzGIXBWvg0syEbjmw4M3UddUpcPJ+axZ2z2ICHdLQnZfZWO7cXMhXaYHT1wNwgMP/
UHdmy3HjWBN+lXkBdoAgCJK3XGov7bZk3SBky+IGgjtI4On/LNs941ZMT0/7av6Iielu26KriiBw
TuaXpwiq2ATO4nI1LTlLbNjSWHA7ZaWugid/FOOVU2nsOs5UbFtW0zhgHfwdorttw0Y/c5uSpDKc
+sRh/ckNXYrqZ+xhycNpmlqKH625PLSLwDPSK/cTWy5OHsvJXipGkqmUZaLDcScE91CNabgWG89H
RWXxgjZh2YgU5sqXwQuKpJJOlGntNCh0JrNTXMjUwKGHYFrnWRPlU79dXW/5Yhb2oWNDfahHnh98
0DIxqqw7Lr3gDT1We6/RR15V6DzGzHBTq2wJYWsIhgI5Dce5u6YjUcHZNHi6Yofm4bFoVlKWMPBC
OFsOcA0vdlrDb0rlOw8+2qtwG2pRVrtKBZWOu3ASz6h93DScIhh9hjd38PTpkxn6cduWHQfYksNM
P7lu/TFcpZdOvhzgFQj/jtT+Am0skmB76Kd50d3dUqyoo3qhb1TXLwdjoxx7duAeBTdTIlAn3MPp
10nVNiotVxclne+Fjz0fwmT0pHNdVvRjNbl0xwsDEZDIgqcqkueZYA8Lhyk49gXDi9Bd8wVbGeyp
wlkf27nTdcKWQO6twn5tJlRBieLcyWSo16t1CMwJz7aMPc2i09oX/FCJ+jNa4+q2RhuSrE5PbxWb
sNZxQsFPonyTkxxFGdYJjEva1/umXavMUFneV1GnrxjK/26niaEJMvvNM+ud7qnrgYUwEnqJ2zX9
Tpa98wLhFJu4lbAXUUvXu5A6dgPJ2pok94T7NixsSmwQyAyOVp5J6FjZGIFKi9168OILwzSiy8PO
mLFWaSzGAs5y3T4W01Df0FoOd5zDYC48mLGFY4iKlVOfoxK1GVHLuOs6/VqyeoD52Y+83Y6q9OIu
qLtnG1QsJj7QjVjh3Mb6W+c+QzX84uOysKFM6cYVcW/csW0P4nLWkp6OR4/14XnVlF1B6/NuR00r
FdsmoDtdiGOjctYnrZVBgq6m8OIVBvh2Kp1lzXwUgPdFFarr2XPLlwgzGvCGLHkrIGigshdoV5e1
y1MIdeKekYlctVxTmqyoCU+K0WkDc1qTxHUVP3SCBNloo2WbM2evSefGuXTIJu9Gv4nHybUsRos+
fZ2hlV+6SZ2qVbdb2TI4o6ziz2NN6IuFFgOvb8Y+hnofH1g4BpsBJWuGD+CrZEAt8toBm8eiO2bd
LnOXoIyNaOTOhSGXuH09bpd+qPY5G/okz9fVxMPompMjEWxEHe37j4T20+2qAw1JxPfxEoIjWlof
5JNZX/g4qg0U4IZlqzdYdFFB96nJF3MT9jAwY8dp/DWORmv9FHLjHJupls/SymX8ZADMxKiOIr1x
VY03poaWfYmafP2Kw1InJW7sadROlXptRMLYXwy7n1npwegP4axLJ1iwY9JZd4kX5ktatrouj5CM
RH4SPBTpWEM5+kyWvAt2Hja7OUXb5T8iub98kLU3LIWL5iVyVBRXLp/604yFPU+PK3f10sNcZ5p6
PZgrN5y6xkvXcizWFaXhupyNW7iPlaYRoAj2OOCkPZOhbr5CK0HJAVhGs5t6cvu1FSmohrrtEu7h
tR30tx5mKKAMXKm6Ry9ZaMBeWygwEwf2tkY4GoC4rceelvhd2nWdOvd1OPSxNQK/YsZCKAd1o297
PGEkGDTM7JZEV3YOSpuqXjP9kEcTO8vJUfzcLQPhz7PyaH22y2JEJrgMgzQoyaS2SoYOnkDbh/gp
00uIiEXZ19Ep6nHD7wz1VjhTijQV7gleGHqEsvMKtu2+tc/YuMX6BZZ4PU2xEH4vPgw1H72NCyNg
3IRLHjZfy2ic7F0AZgSiXmdDtJg1hyW7tXMzFMfQ5rY65szq4MZzJjokDRhXCPqtoeBsEub2Bi0U
EKMemyHw0CDfh6acqx1Cz8GV9D308bbyRfls4TFD0hQWzeNsvDEo4paOQXiYKoeu19Qb0fjXAfHo
sYdBXWNvBcva0NiAkYXQ3ucU7W8kvOZmsU5HNm3ARqggNWrpPVg50xxDJ4f0TaIlYLsZOw28DS3y
9RGsmgovXJ0a2wyuhGDb0J3otEVpCrEAvBxx96YM0TDAFZqiPGa+aQ4E8sKcsiBi9XlRa1u9OeXQ
oQnSqND3nat6d2Nnwp0qhsY8mTfrhoNt4wDIJH8LfK9qq2SdR6wn1y0ullnb4oP3nAH/LyLN9Z1P
JEVfOnELZ48DLyhPsiB9dWxcD3+3ClDaPmEzrugNaqFqQIXs9re0le5LXXjc74EeLXJAD+8Na1bm
aI3x5HQwZMSlliHcZH056YuwO/iziL3I4W/96Lj6YakBSoAS0yHBPwKfXxaLb5jP48l3WxRPTSDQ
jXQib+JCoMR8GAFeQh5eTdjFgV2qAx2LgG0GUWGTcgcwvrczeNV204uOqg3KZFNlbKXKj52cW3VT
VRXeZzG2NYRFS6tCHWSZu0+iCsDnxWO++AXqOLhkCcfS2OEIXKKTRanrZF4Ib/es7Mj6GAe/pbcF
G50CnOAAg1Q0HM2gCaMN0KRm2vQExEwCsSM6usO8hjGTQL7jos5xM3kICDcTEyqCTenxpYE5VimR
LqD5imTpO9RW2PjW/qA0w0+xQAchaj54bodxCW148MWsij0qHq1t9t0VZd9u6+Ctg3tP5QyGo9cB
7/di8AmgwdrR9uSMkuu4bbpJb8zcAEUE2LMoYFf9KNNqnZ0jFpcDcnlg7d7ibxzuWOXW3Us0uo6T
moDXWwjZVXdAq0nNEcbYHGyqAXDmTtK5IXdF3RqVYiP0bRo5RFdXveV+BFnBHdV5ZSpK/bHpxMai
2EcNC5g9OqEx6ss4JPXaZB304+rgT7SEuAtC61FHjRIxCThWLWSaCez5atvxC6tqJgEh6v6zmX19
kze4RTtD3WF8jSKP1ShKW9zuOR8akyK8TB8D2eB5a7sOzRS1effq4Va/QCOqvd0Ura3Z8DUK25SW
rfBSwGlUZJcnDFt0iKZ+J9VlaUyA+T9/fzinwcUaDckQ9Tsy2QDs1ADGyu6UdqVJC04hDDZza8cD
rRp/2UgUinwzDVASYQp1imZ1NVZHV+dqjkvPm1RakHw1oBfpkF97RLT9sQITSmKUomCsY1DkFfrK
qXRD7aZqsdAfeRuUWYWFG2yCKQJOnrdOddQm6vN9QNzuLRjJUrx5re9aKM9U8AofHIOy0zvIVBxg
ijTNExvAuacl7eHi1UNTQzjNWwlrLrEe3twNpRq3oAuYrLfUNvl2oQPN01HqKQSDmNe93PpT0JoD
OnbYwzHFjlu9VdB26gOOAV6ffR1WrUmRmFqHDexfKOuO33G16arIfOyNMidqapjiMCIG7J/AIbF7
rbVC3V0NS58ndRTw5uADTOw3Eysds8RT11LxsQwKv99Gjh86LoRyVNrYpxuxXAMJy8vraC2LdhNW
EVYEnabS24KWhJ9V+Os8j4kcawfvoWucGvGLspXyAPjKCdKFhNXO0qj0d24hp2qPdiP6wFjLCqBK
MPfSPCQTnteqHYq0sWP/megSbfc0lq6/cSGJPQ19KJaU1ZWkyfcz4rtVujaFrLK2rNx7v+RtfsaH
5Le3LTMCkgXM1OljZwDmXn3fMYOe1u4H4OVttVldUvqJQWfh2dhhni62zjjjxkVBCOOXFcy97MBE
FTtqV1vtKW7lvtMFKF0ze9P4ygcKyE3jxMPuw0G0bg3qsA81G0KWEiXHT50bEJ1pA7hqToK2W+iU
FOvMUSnjJhPUbDniGjsVTFgWrhGoiR13brubhcG+gPI5rc6WqHKNrh0onyIu23wOn6Uf+vLM1pp/
gczQm9PoTIylFY5F/YCKyNd3CAtABAck7emHIJ8ROkGpofescrg+SZUTezcgGKkfONCiGTIIVlK5
F85QsC+V4oa4mxJg8XT0rDX9V5wnIISBUZZNKWPo19a5GoEPdNulkoTsfDZeBGEH3KAfpWihxbok
hc57/kUAH6vjkOVFewoHv2mLyzbl2tQhYYusRLtSR5DUjWAoLEfVt6bTsR+2i4E67zUaMDZO+mdk
UfwlFQu/QDwwByJYBGUEDiV2IZujHh6CQun7cZC6u0UzYcot/Fg/PAVyBpFfVbRpdp1oqk/1YNwK
S3QOh4uGvcLl2KmmD90r6E9Nn6HTm7xDDtMUYvtQwfb4USP5ZPZQdZmcs91Y1gpHF6iMYMJT3DT2
Kie1fnVLgx3A4W7hTEmIorJ7Hnw6MWgBi5bnvHK69T7sujJPy3zGOlOhwk0jVeS3e0gXXbdzHCcf
EukDsL23BDXNjkh0PTttA+cjjKZxtyzEdAmbKlWdhPa1aZOca7MC3XHyr0EA7/MFPaujnvKAks+B
Q6v+CwH1jj5wWQseTPHSFytqAHiWBfIeU0Pzz5Eel+JpidZevPhGYG2AtS+iNxgsa78zUyH0fgAR
nnrWqS007AJWxNFTNYIwY45CPhOaj+TeQM/qLoAw3p03ls50Ug0UlCtkM6JuY5uJ1o8+fH5s9LXU
fhu7RcFHufFCRhnsQxRdr0VRco3kiGhDnijTw1KU1YiOanSLHJ9rc+P1QJ7gT9pIbw1e8lLGs1dX
9rYTsKWPbTnx8XOj5sEArMqXEswOXKj5OHS0a3cDGDv3YrKU9mSHidKrDkq5ih1keYyJ2wXtmQAo
207mqfVlX0IdUf5ybvpJsTvt4nDcNYOLvblHh16fq2jh9qC1VOCBOjKFwZo4tRnLfTmKNrqpRMCC
q9BOgsJqQcXCIYp07uWpnzzHHNEzzHNGXGgij4HvlFEGGbiZx0xWLRlpMiNVA61Q5o3okROC9DJA
OW15LrMGTIXTXXuOntzo7LReWSAJI1HozpnFX1uqv4Dd3lGAl/bdp6j9mc8ocn/sHa7jo6YeuB7W
rW4b7t1PzETjo6pYV7+shQ/TLnLhuN9YiTv0FMkIx883uORHnPLmO4X0PRv4M9wJnuif//lfwqPb
r+1lUsr4nhv9w6Ue2gb/e/9H/gfRUgzLiDzyHxOeD2XTDs4Jqc2vvyd9v4Unf//J75ypS4PfPAY6
BycZ8DYeAIH6jpm6GE9AmAsGC0QDIz8nPR3wpwBSL/lL2LsX5BFw5o+opxP9BrLI98CYwsJEuiVk
f4czDfgfGS1U71hcHq4IGNbDi+QXDvQneAgbwdxor+uO86rNI7bIuYhLrtY3KWfg5ZAzxpQQpqCX
URNtTI5CeHW6blN1c5RApETzXiGxg/U/7AHNFI9EWA+xOEh+G9WG5GldRPEKmW18ANgo3rRjapAo
yIxlbqekirtCwrKdmqK4mapBHEq+XNrkgQ57gD32rJCjAkQPB+imDQK7YyrgX3gFVmHGKZg02BUy
8LhyA0coWaYCqQLGhlvfk2tCMFloWODWx/5cOA8q8toXf8GrELBJ8ae7yGmT3mvROpc8x6+gCUZh
0hjPXi/G8tcSD+jXb69lhDom4sHzizAji+wSNJ/21vj4t3XV5W0b9M5DP65kryNZ46rh7LFM5DNt
EB/K29THFngOUHOeoDeuGu9QF69kRtEVt7rFG2n9/MnreJ0iwIGMQO2QNnb6sYeoZPtzpavRSdBI
mE21QkuHbpbHSpb0ztYDP+Xj1DzgdAEr6bfik7vC40tC+EorMh5W+TdUdPYcskUcogoSvGU5Q8zB
V3OW5zlJuxw3EXIEcPmuXQ9VCU0j1rCUH13aisQZqXiY1qCZUGWWZIeUU9CjIJirjSB9fedr9CUo
ojX7KHSDcramiF9YpInQ/rJ1fOya0H+uoPPsxg53ulj1+OC6wnnUos53gR2jfY3GIhNR6AEKaMQh
GFea0Jk/dGj5n32+sNfSIKyZGETJrlfub5CGjj5BMofIvBQWXSJbrsHSQmWbLXidPmzARbTFawgE
au+ShX5iSGrcIAMrPi1z7c0xTgGa5AFAYgY//JgLGPquqzdInRRXawmf2SrdPsEgJAg0F+ZDmTdI
JeqiiKHyF1esZvVHjRxMPAviZGEADHkml3jR4jqZUzQIrDhhuGXSDMgLWw2ClNdZtA76w6oUJHeY
VwZZtaxsV+8FXAJceIBXsFVHz+7GEc8Duk5YgX1NENwRTfeJI1oCcd4xZ0SR85umnvNnC29iuwxG
J3TCs4lCu/4WjzrPXo7wrBzKW4SixcGULURtO5VbVkQ5/ASvTns++0cMwVXbsRnDs4yQiiaVIuki
cT29BOqei7bbwHElN8UcDDcFqPMM5SlJFRueIhOV0Dkjc/aoad5kpNYrPpniDH04eBW8NFteIxI3
VhXZlTXYGAk7BX6Hxz5KU0LMtQ6Xm0VO4EByOaCkKXJARmlDhnZX5ON6hXBiizevVwA4CwQHGuSQ
KcZyCm6QXam6FAo7e43Qc2Qh7bB02pxCbHYJ9Np2TvrGnOFYkUwsS54OCOaNaq/zO2QpsgraL8Sb
HWnGpOoNPI10ks02QnxkljLVHS4bB+oY8tcACH6+9YspKfW8KzlH83Ws7IsD1MWNPbj4fXVXeVuc
giPK3lZ88EvopbDL6lM/7tSKFJEtk0gk2rkB86fWD72nsrXZ0/a6Wj+jnNtVS1aVRwS/4EahbFpu
NT1G5dVUw73Mmi6W3UlVZRY668vKN6j3DRJ5G0g1u6m8nruNM21yo8ukm/VV27UpYmylSCq/3NfN
ppCpokdUrXf5Z6jJ7rybWkA1qWoX9Kp7hLAZuamhQHVBWjaQ3b6EdFdhc55lCF4uYQDES7wzhP9b
90X05QbeToKw7Wag4LseQXR68tn11q1Avd/pfe6itBMyj3nrpgK0zMzm17UaHyYAkjj+Ng2Mw2rx
D7r3jrXkL1y5Ma3vSv9tXdu4dIA0ueWY9HdhfWCIpD8PUBj3wAUnGsNqdFLoIQSWQTE9elx02WB6
1PM6hUV4AHN+cnRTJrTFHALWIWZaOw8F0bHOPbCi8OwvdjvEqzQKnQzRtFgopO5KPxt7futT0C/u
NH6hgRNDK7yypXlEBP+M9vNjQxH9E2p9Ql90mqVNRxx59JsWULIzEtRrzD0zxMAF3iBWPxFFv3jF
lNb+neLhp9qP2sTxHjoP3WIZfuzLF4I/PfZn7CCJ5qxP1TxfG3hsIKAun2KwTOBBhgvftKMAuHtb
0HgaUUc30yVXFbtKH2p5DachaaDshKLZjYA2elWlSFHGAU6tYgniyNm7CottJ/uv3eBstfosvHmz
Ft4pd0CKLRK6MaJpq4sT/QAQEovEzttagwx0P3dlmcpJfBFOfQK1WsYTGggfUKrkmV0+A68DxnkO
qNqtzb3NN1YdGftskbLg0ODLbWtE0oWfDGJkLuKJs4tlUNhogE46mJNvF3VYSop3FlAzZLZBL9GK
EOHxfoBIDh85FoDz1MT6qz5qbocZYn1orqbW25S0Olc2+ky5Svr5U0PKPpmNs1tcOSdVENAsV8G9
nG0Sis9Vc5jVTd2m5agSZKS94IEgcNh029A7teAkqy/DgAhHc629B1WdQwS51FMznolAttHPQdzk
1/18CMUJq3AXBfvmc1UOyQCHt9tO6q0I3BhIdjosBz7cYe5BMkcb6VV7HuLUzcNXuMMbNdfQv/du
9bGBsA6q2N8rREebqDkGAjzLaXJcwB0bkA1jnrUU4uqYOH5LnqOKmE8NF/DxMCZBnToxxXLKfPtY
DsjIprBsksLcDNHWhlnAo9Rd822Q+xCYr3OkG2eDTnRO17pEtu3JEdn61RFvM2RU8dZPj7zbo5nt
5+PcP5Ts4zKm2u4KPYD4bZMRvTjiftODIk/eB+Pe1LCK5nHv4WKzfAgBh8AOGHeuH1fdESqrkQ8T
WZ5rB77EVc8QPY81Rytvv0b10WEpAr0W7Zf/VVQY/IEc9eruaHW34l9xPiVkOlKnP4HFjXmPMq34
RBEZzoUDOjKDKaz9FKcboyaGapB4l+hjFdMIc0Z2QEtQbO75eDWtB42tytKNtgdejOlSHFtfZBNd
4k5etc3ZYssdwhOZ35b5o8YT5Izbpj0M+hOsZFdCCRhRzuRpu+TxMmAIBWxmR+7CtUnVIHdNEGwd
56pGjLQEVhT2B8K/FqtKSR9sQ7zYFrHmIn/wh5s6D5Own5IFNTXz8hhy+lW9TJkcTuWywl6Hrtlj
LAZSnIF+sK2COZe5sri14ZsOKlilWTnvmq7HWXVEYLir9pgVsVERhihssMxUXsRjfQ1vMF4spoos
6pH091EDULyUIFLbBI1965fgqTMHalmHD8ZghdZI4M/Xsqlj4dzy+lnZW2QOMoTsIdDFbHmT3Yce
AI5F+izfEX6mxUtfPdu6zGb+FyEK5CXQd/wrFfOtL0EPBowYE1ChzF8G4fzcl/gYB4OwWSuP8B6x
YiGoypQhzCfTMuqxtvANAaZDCHpS1wMzDcGZRfQz8utg1sjKT2D6u43mnr9rlaufOoShtoGZ5ie/
KpcttBKNQ0rSRzBXV91CumRwOL3HlXOYy9YJr7l02+tpLgckh0d2KBaypN6Mz38cKrMdNJLkLSZj
IFY/mJRE3nM43Q8tPXQNnkF7KdaKEtz3tJkifhVgTk05Qo8qBfZibNlGQc6ttnLNBm/80OKzbwMV
pDNkqUPurifQ/CTJwQ4KFCbxOiLL0ZhNRPLE6futpFDJ7bSFkYPEG53tclV0TrsBdBBEqGEuT/nZ
aeYzbzNung35QLtXWntr7IbnqbnLYQCagSEaTnEn6wqbSDdn2A99TKOhxYME0K27aynVGcp+5imN
HW+bj0syIypiIlXtI5whPBLFRqsPkJbjAMNPsslgS7y1UGxteeUx58awl6aY9njUbpFG1uMOoCIG
bzy6y7IZm4s0z+NZ8y3G5+w6goXUT0cbBvfu6MXSYh5FgROwemjB4WsrnjFA4Oitd27/xu1HtwjT
oP2AwDHBSBEEf8lfyC/uJZ/0rzWIUUuYHYj2G9RJhBbdJe+iPBZTgeTg9/pYBctjpC1JgFyfhmF+
Rr1pzzUmgmytWstsGfMOtRMGwaDWuBAQrE7/vhLz7+WTPygs/13S98/Emv9BJcbFx86DCKrFnw/b
usdXUPyswfzrZ76LMPiqAswV9BkyIhjHGfqX7+/4LsIE4W+B717IK0Ipwz/xOz/GbXnubyz8NuYd
OovnQ6j5pwaD3wJUhFHZCABDhgmQHf495fwHSQ2jxX7898/jtpAJ+8MyczBkK8DELdDIf9ziFpEz
JIdKsXXp+qTLGfX+BU+bBuFu67wA14qNLfN5qQ6lvfAYBE1Jq7C1zHk5bPFusHnnUgIiQRHfm6pP
nQakvvLUM9QrF3EUYg992DUvQw5JuXREA84F6N5KAH0PIYJNK5vzxLr+6qGaZBhfUvsfeFt+6WUw
bGROuytZzyAz6mh6KaMFPR4BR2FWUW46pJHRGg18+WyWiaCiqpBEgWpxUMgkJMOsabJQCvSba5aF
fTdscKcRvAobFsoYzpBKuU9cCOUhv41qbEfwajiKYTpfxBAAMUA7YrPYFtXwUmTCFcicRE2TcAwI
2sOyoqCPu0eniqb7tmAC08l687GMAABZzJj5GniI5AOBy1HjIcSmiOQJHTFcq6kxsChqlZ9w2b1h
KM4UO7rvYNxGeDl8vlRvgd5qJiGJEBRvMPk3BU6Oh1yaMA5EOPPEDUDaYnu8w2yLIis8dV7sHOFN
IL66m/NF7hw6rEmEAUivEujNs6zy4C5UAv1wu9izT41OnWnAZl+Oy6bGsIJNGOrxgH4a4CJ9Cte6
yGAbmMRnsP26iWAIi2ByY2DpHZTlHY3roQ4282rDS0H9AHx/G67oJJq2VtuIDedvnTeGmxWJFNrZ
yXw9Nfi8t16AbhS6z4MN14yDgd2bIB9idwbOZEIMGgJhrgEdo/dR4Zrv+obeQoOeEQxchtM8qfqW
D5MPXQgVdDTJ6Hn0Ji9puxmGztqJmNmW7bQg3UeNOOC91piRUOQzGEIM78Dm7sEedm0vE7msC+z8
cvgIb3PegpW4pFx4s4saKh///i76322R/36v/R/cIGmAyug/7I2Y8fePDBk8fL/RPP68S377wR/T
EDjFdFY/QvY6wuACj3lwIn5MQ+AevmoEcnPAKL6RJHAJ4sm/TyQMfvPxi6icMKUAD2qEV/JDpnYD
yNQ+wSgE/InLpAT372yR9F0+3A85R22HnRpD20Po35cE7E8idQPrvK6U66KDEAGsKJGw9SWHKrdT
0Qxlya/S8mC8oXyUS+MDseb31AfGiPRMitEEwEsW9uQuIcRKG3zOYe5sBzneuAtBG9Q6MPDbeyo8
gkzFcotnE9hEZZK/v/b+44iNPxzk1/rrgClNX/+BWRzjPzazesUNbNX/A+8E3uZ/WpD/mgH+02CO
y4/8OKuD3zDgAWMn3BCkLqY5wI/4vhI5+S2EL0lgokQYkPltYsfvZ3XwG6RELA5+mQmByf44xn8s
ROr9dsHgcFj7IcPv47f+xlmN6/xUEH4/qVEVsncRfbeyRQ0RnWctwYAuKKSIaVq5+elz+DeFwJ9d
/N3wA87lvCISyDPXaT7iy8c+UDZsf+3S7yoM6CIAOaIGfT90fpDA6EOjyvJfvPrlqf3pqawFBuS1
c8szTGO67lh09MpR/kUN/mcfyrv2zxh8IQmoBp7N2nluVj/JSfRXs0T+7NqXX//pdRdLNdZidnxI
KuxervXLuMy/eC/fbVQAoUHbrQ3PAluCDl2EjymNMEJ+7XZeCsmfXjhymM7CKFaK6CYJ26LdNwjc
pL928XdGoNf5gdEtZgIEcKuSZfbfepg33zdBbF3/vtj9s4/8XScVRQv8FomPPB+Zk9jGWdNZOb/2
oXvvns6AwixAloJlEfbyWz0RjDdsZgwF+6UP5nI2/vypj3kBQGKd/cxv5k9CY7BN5334tUu/ez5x
0gzgC3HpoDEV9N3+1LB+/2vXfvd0ygHzsCxF/qbr0JxairDggK9s/LWLv3s8RTWvYhAt7qerXivZ
Qyrtb37t0u+eTqwSgHSXPSs3fSZkCNJU/MW4mcur+1df/89t/P1cY8vgVlNS+VnlTU48YazodV7m
wxHb7/nXXvy7J7TwCkxYMHAQEK8Fzegc8+X116787vG0CEbahRSIUy38MPj6pcunX9vHvXcPp9ZF
j8Aq1OGoIcu+CUV9nF16/Uuvm757ODHYsheSiDXTHjtx2+wA9mS/dul3DyZ8FZ+0l+ee6TorKD3U
ZNn92qXfPZiumEtCndDPeoeHhzxwxjd8nVD14deu/u7RZD4FM1jh6lSYRzYPVxypo1+79GXp/3RE
YDzubAQpTeYQ+moX4Pn/x9m5NceNetH+E1GlGwi9drfs+JrYSZzJvKiS/BMhISEkdAF9+rM65zzY
JB7XoaZqHqYyhEZsLpu1f4uS+GtY215kooZBQYBaO1TCWXdBUYd3SlCMFLbM+md8xTUbaxTn4yWA
fagKerk346ewjntRSdQMWbyzWdno5PNGoSNACfkprG0vLrtMpvXSLCgoGOlN1tF7EJCvw5r24rLf
2UK6ZnPl0qCyvJrb+24rwpaTM/7u+TxxaV8AFrNlpcIj+IGv6yVNl29B/Y69uEwiJkYgDizWEzxY
jTlAqP0eNiZ/sI6mDa/a8+rKKdp+amKe6vTfsF57QdlnNt6LFqM9xVAWDct9VIMGGta2F5Vxm2a6
kKg6GeXc36iGLZ+WBMyhsNa9uGSTI0BbaVtuKf/R0exj3xVv7JjnJv6yY8beeXYaKIB52+KAKgLr
NBLxtaoEDzsU/k6/P1ur1j1uAEUYbFkt22VskkejbFhU/qYbPmtaVpaTpdCuTEnykHIBFK0InN1e
VHYVCtYmAPLKNV/coaHNrVhEHdbvc7LleVi29VQxqoF50o38R7HuBsXTYTtD5EVlzYu6gxzalpBT
d3j7w0WWKzqFzfDI2zArritTYSaWHJSEwyI64PXbNSw0z9TN56OSqqTncsREWRdy1aj0n7oNPENE
XmTWRK4ZCgFcKbNoLScFhRHwSWFH2cgLTOTS1UjSGVuanv+JBkBGlih6g7H3SmSexarPx6SDAGTK
ciwpw2TrI4rfTnsjAze1yNswxwGFOKjsQmbY6ce5Fv8s8q0X3tf67e2XwA+tlcA4lykOs4/ENOuX
tpvCliv/wW5MU5khee1K1JZ+opY97qILWqxg3fJyvG075Cav+/M+j6obt/KfGQ36lDDUftl0piyb
jcFTcL6lIHoAGNeln0K2ht/vaM9nCcoeebQk0paGQtZldf9JyD2wbS8qa0k1iRuMyMCbvezm+Nih
YuwirONeXOIkmOEhT+LsM+W/WjsD4javKrDx89x8tjts85rLGiYcZZqs0KbV6tuo3ENYx724xAuU
2EYUB5Yinu9gEFJS0wSdv/FU9rLbxQJCuuAtpuBOftqt+IHnvaDAQYL1ZdMCtbY5SkRd2eZrdKry
BFYApHkMGxJvx1xjp0ESwbdErdCjLJBBAV/+/1Yq/H8mlvDQ8LLjUwfFM5w9bJllyXhhoRK+AjuJ
hAW9z6UFvGBqoaSzsHuKirLeFsBEiGqCtof8tw3Ts2mYg4qa6nbcy20H1q+L5+JbBYXqVdCocy88
WxDye26oLWGK8zli7WM+h4UP92JzBgO6tTVFVhlqU4CiU6jiSVi2LUd5w4vYRFXZGE07BiXR2QNq
y079pN64O5x/+Z+H2Zx7oYnarJU14OSV0dKUwFiU0bx93/r+FEPWGDboXohmTQf/CpTQlsCc4Km9
vojAZQtr2gtRRqtiqQElKvEoD9mnXj5vyKiEte1FaG2TOtf74Mp80aSEtsUeVkp+BjWeeyEqo8kx
OUx7OaTzE3Rc/4466OKTn23Unq/jVd6JBHALrONbhyf2/Cfusu0hrNfegVZARzKBi2xLGNF8Rc3u
h0h8D2vZC0y3tzaChwK2tnb+YFr1RaAsOqxpLzK7aGpGtWO9MjWgo7YwwGNNYTmx/Oyq+ny0U3g3
OCic9xJC6I+10h9RfFeG9duLzLMX2Jpr4kqle9T3sI8m02GL1bkA63mvsx6uclhRknKcCU5YFdvK
JLjfXkyuMyEVXRGTQOSjMD36VLiwI3ieeyEpdtQYgobgIOpdv+DQfM3mLGyWMC8ghy7iW4GiZQis
849tzb7tQx64SjEvJFmDPFveABMMih3KCWBwB8Vu9jlomvyuZXu2YQKvkkkZ6aSk2t5YHj3sxRKU
uM+ZH5SAlTRRhhnYpxp8SwNi9LLSwAH3whJssTHTNjnDm5s78M/ekXp+DBsSLyjZDKhc1KPpWCX/
NBkUptA8hC2BzIvKRgDmklCEjk3gisKQf8z58iWs315YrpGBIM45XB4a96PT+1cOnGvYJuyXNBZA
khsrkacunHw/1P16cLj4hPXbC8suijOVVEOCnbK7UNX6DhChN1aq887yl+MJ9cKScal2mDvieNJ2
6fdmrY5qit/lNSA5CH34lQSGEfViNJlcRwyq/ss87b5uyXIu6fhf0PBQb9esUHEe7TumY4SLN7PZ
553xf8Ka9iI0j4x1eYbhgQHOo7TqSIYisGkvPmu2rKA4IltYR8v7GuUSnRoDm/biswXBFK7z6LVu
9AbVfYv80hCUFsupF58A8hkjUIhfoorQns6urVcKDgBvnJbPPfzbdPQitDP1yiECxYpI3Py1tZO5
66vGvDHZX2vd2zmBRaJxXuPCqVj8o56BWc5W9i1spngxmoFdo+fzSVn3/cNi+xYFG0XYuuUrgWxW
5Bayd3vOcwJHLGFCGwGtG9TxzAtMM5M2GrAgou4jv0uAU6/TNGx/87XGaQeOjlAYk62rbt3KNBB5
8lNYt73I3Dq2b0shcKDtPgJC/K2fi69hLXuBif0eVdfpubBgU/wSlOMWMMt5f2NMzq38ZYb7eIUk
21QEVr0rAXU0A8zMOvu+gzz60YgCNMKgn3DWsz0/f7Zb7sxK8RMoH2+0419izS/DmvbmudDphIVc
nMsu4m9kIvetS8LSKpm3tDg9gJTD8RhbjbE6rNHwA4y4sCUx8xaWOWJ9N27IiifRfNnGHNXKbyX2
Xvui3mArAZXqDoOMkpt2uKIov13htZwzUoUtipk35MswMfB6WySYB/lRJOTz7vj/wr6mt/3nubRx
JhSerNRCr0BJQqlPA8ZHWOve0rJEVQZFNzLjnTA/AYgC9ubsBhrWuLfrZ1tnSFXgegVkLoBzu/qM
IsM3gvSVjcL3ITMtT13nzjOxKR7O+L7Kwvw1rN/e8mJJrcDnxaJYAPEJOA77sTHUC4c1fv5Bzy4r
SZt04G2g43B1FMfathe9CZQw5r6SaV4WGCg6pN1RD0uBlASe0fRZ4LB4ASpIMaMAEnNFzcAZmL7H
CpCSsIno64GMiecB5Z94rI7cu1r1ZT+tH4JGPPHm+Bahfr/P8TnBBj6OxXK9yvYprGlvhsMCJmnA
iMSVGZTrIzwf2tOeiLDk+2/1+7OZMgNVD39pnCmmSr7PZ3M/0cD1yq+ihMM97ZTCaI+s/R7joBJH
9CFsSLz5DSUdRyUmeq1FdWnxMUFgvQpr2tt9YqncMOQAFscOamgHlJQjYQt44s1txlabo5IAczvb
Lyoj7xc4CIX12tt8hso0C3dqL3MCD21kQm7WvAvstrfvEJgVgNiMSns7rsfeVh9BVvwY1G1fCVTB
1B61jzhFVBDOvsurXVzxZQtbBH0p0OBIPms4Y5U9JZfaFe9G8paL3ysbg68Egl8dXNoFlsAtsxqO
EU1yBSPZsKUk9o60Yk/bOIPItQRCANXUPRCssP4Ni/fY23ZwgSCjyDmO+WMM3rK6qYa3TOheGxQv
KK3Aa+84pTgApXYG5wJoXRV4O/G1QLxNWTuPmIN6o/dzY24KCBr+ew4m53n8l6O4LwVC1aZgs0ba
EPaLwOYWSwfXLxU3xXWUZeYjCvGiu3y3/IHAtJu5bruLOdwsRJZsN+NSm/FAO8ZQ3Q/bz+XSrkrf
bclmwCRlgF9Mc1RdITkuHtwWkSFI2Zr7Wp1hno2N4/NY5+mXLKluqFbv/ns8XvmMvlYnAd5vgtJt
Ldu4e0qm+aqSc1hlRe4rdWDtonR3pj0ClqHBOZn3wHugL9PZYrzvzmTQJTwRAG/fgAxvAwfEC5nO
AuIlYQgIZyiQR8YUGWAWtrX7Ih2yNjCJsMj8big6PCUj/AJkvoUtrr5KR+Qz5pvZNWAqcLzIKtS9
omgmrAAn92U68BGqZzljVMao7y9gy32KuEzeOKidl7q/hGTkbWdJV0XATeFrWii4H4th/cJnd5RJ
ftF3UxH28OgLdkxejQOki3BH3+YmKrdqLu6RQJxoGRRIvg6wyDfY7Qq8x7KtugUY6Lou3nL8PU+9
v4xP7G3JUHloeKtjOeTEtE8TnDcHAHw4wB0J0BNB/UcV28tLRIVSYGWSUaOIY3bAQfUM2CQXpjZE
YdvL1mGAZDJJJ12aCvCWDnzVoWs+hYw8O1fwP7/+uB0uiolEz6OFXMLn4UK1479hTXubMyjgcWNH
g0kDjv6wmGsy6qC8BztXtD7vdU/qBn4SAKO0nYE1YT4VoNVYyGrDeu5tz8CbkwEdzyA0BCtiQyb7
2ANqfRHWevqy8zBuZHMPTF6Zuu1L0p4tLuOw5/A/rHx3uYOyjMwqTEmn21hMHIiTLPB7eiuNqzV8
vbhEpRK8nstVAPjVWRrYuBemWSTh4zQpWgqAFEDA2e8m8H+DBtwXH9UAGwJ2j0HZpv2HWdVV3vCg
jQMOv963zOBmJvmOKihCgGnZzHbYjAsrJARh52XreX8mAhq03oCYR1x73aTbG9vG348uzJcdDQ0q
rNvFURSF8i+CsVsYF4XNb193FBtgM+GhykpRLGeYUvGzynHSCPuWXmgCPDrAkQL9jhZw6Of8bk0D
49LXHQHnYUBuRtlmOiWkhGflUeQ9P4X127vQZt04A+AKezmz7/xd1CQft8x1gYPiRabcEwtZBiyj
jdZPyxp/AQ0z6EQHGerLKbiO8J7dNERk+9Z8Gll8rIuwtw6Ui79sugHQOkobzBOm+gZ0zewio11Y
coz5miMY/LIEmExwsWQFU1YjPycDm8I+Zu7FJd1rWbMqxySso3uuooudRGGfMvc2zQ2bA6Wwtygt
0lhX8zRnUKaKJGyVPTMpnu+b+JjRmtXouK3WJ+TIv+iJfQ6a4L7sSKzUJXBdQtNbDtMksBybKQ/b
j3Nvx4Rjp7YuA7ywAVgqcuNNN+aB4+3F5eZ4C7OMDQXseVyX6yQfZthRvXFffmWRzb24hAlPtwAZ
TEu5kxtYmoLBnEVB11r2h/AoopCiL+h4xHegiJG7diAZHoM+pi89yoHPhVm2paWzy5Hl6h4uBR/C
mvZ2zHmhrK+blZZkG26rnZQyDxMwM193JIiE4SE0zOWI6ITHYnZRxy5M+8Z85dEMgJMRMC0v6TY9
VUt0mUz9Q9iQeFHJ9OJgw7rREuU5gCmSo131EDYFmbdf5gs8t7cVY8IdhLp9GwGa2Ot/wjruxWW1
GS66HN9ysjBXhB1edJj0HDbBf+O4nqXbeUwUnFlRdE9Gfte74tMWSCJgvvIoQgHe0PcrK2Gjc9m2
zYeG87DDD/P2S9LkEYHK+owK0PBKBiunQLnpIK6DRtwXH9W1WOb2PMVdNl9QuLuWpI7DChSZLziy
JM7NAKc8CMafAGwUoNAuYW94zFccxRDQN7A6Rcer7JuVSC+vfRGmoWdnBtzzbY1ygEuL81RZYKz+
qWkou4xgTBm221M/PBOMMyVnh9TYgpbY3e1hDyioHn/Z79hCj4EgYiWBu/HutnfVrMPObb7oyIzR
YNIWwM+sS+7WpC6hSwscD2/LjPDK1vBz7ifP2PAOJnfgS9sx7F5CvS0T3jdwRN8FK4G8vKlgYi5d
FzgkXmj2Nex387nB+Z6S96kEkruV8PUOCkxfcBSfCx8rhSMKTBGby8LUV26a8rAR9wVH65BbkmiM
uGK2A3PPNt9dQ4ofYV33TrNimLCMZ4C+aC3gYZ6a/gPe3qqwD5p5samH2Io6wqjHLdzDK6Qr3y9y
oN/D+u7FZrWs2bZAEQBkQJocDZfgezoTljfwhUeVs8IauHiCuFr9sHkMqh6YY2Ed97ZOeAmqoalx
ZUuGzcI/CsbF+UbfurWdf/6fSU/ma3dsRnI8o2BB7LNU3O1NW6PYt0/hZmrZqsNOcpkXqvD5GfEb
UHEqKwGm8XSYIxP09MZ8/Q5rZY/N4rwKwJfoCL+s9bgxt5dBY++DiJJkQO5aY0p2AsdDWYFuCDRj
FnYC8DlEWqHxGYg8+N3Ra5gufbIq/xrWcS9SZV/nbqIYlhTs+XvBev0E13DxMax1L1JblFkVncSU
TDn9uqr9UisTlq9NvTBtSYdDiwImbJ6W4QgzFJwW9RCY9PzNqH52UsytzmvMc1aieNYeq1kugIPu
gWPuBeo0wIrQoia8XKqFnnRiIYHluwhbHVNvLyWTSvKGIL0iWnqLc8w7RsMUWfD7fXm46DZ4Sacd
Ok7PWZVYwH5ZO/gyh00WbzPdbD2ZQiOnCiQkvIsBMEetYRV2afHFR1m3V3AewUG0qLP6VCXxtw7A
2aCO++qj1jKxM4s7eeXWmxhstsq9Vbh4Prb9ZdVNvPAUhC7/b6oU/YVd01/Ruj6G9dqLzc4WNakS
9FoywIFz0fxQvGWBw+1F51ineqVdipky71dFAylmnA2//rvj5zb+NibeEZcS1/eQNIOhZIV40ruq
brE7NRfDuobxSf6gjtoE132uMDYmQ/F8IvP5upjmKezU6CuReGEBdlYRRn6p7kGhv7KMh50vEi9C
BcDMKQG9vORwaB9nDr+LNUiOyX4LOJ4tiWAeN2uTY0yoie5WJPrySsuwo4uvRIrga6eWHK8SxDh5
vQFqfEGlCuOfgC/6ctkSIHEIAEJp2RH+ZBUSIeDhhgF+mC9GUjXtKUp38KDSue4KZrFQHsMNJWyq
+Gqkoq2yPjkvLUWTfqvlNqGEMRkDG/eCdMsEh4UjGhd8PjVzesPlW9KyV2I09mJUN0tdA82albWE
+dxBZYn5YeGHNRzSeYapzX+vBK+sjr4uCSzysUoM/patbtvbSZEVdGC4oYS1nrycNsMAv+42waS0
qXNHeBVspzqhb5x0XxsgL1BhZyejHpZy0J6s6tGJH3nLTp1h2RvtvzY03mba5Rpp+erc+Xr5yPR4
BYhz2PHFVz/BkJn09XrOLWoY0wxjctVywM+DBt3XP01wPIJdcE3LWau7YoD5TMofwpr29lLIpXtt
GfrdqDaFYGMe4bHHw1KLvgJqHCB1dAq5XFDaI1gGAYVP9jBRGFaqlzOxjcd53gZ8zGUY7ma4OLGu
CCv1ZL4ICkZ6KxkyAhwczMZYBkO+MNAc8xVQe2fghRKdF3WePS60v+Mql4HTxIvNJK65yTKkia3Q
8FZbxi/WLYGHf1//ZMk0oVQfQ7Ju7qOYxVUx6MCkpS97ohnRoyPouLH7oZr6j2SQQfOb+oqhOM6A
5tiwGuYqOWtj9wsCjGDQDk19wVAKF/Z6zRncHOAJcGRwPFy02YO+JvUVQ7EYLa8UZspUiYe1X95r
EX8OCXpwwl+GDm7O2UAnxCXECI8uikzZotjm9N+N/30Rp75mSMoecgQIVpAkTr5UiYBzn7jspz1o
f/7NNn+eg4Y6G85bEwChTMwOzAU1P+p0k0FHReD1X47MPI4rzMPwRefOZvAfKSDYEkkflG6BucDL
1gmLlIzOQ9PL8ZGm6RWLwh4sqE8sIspso4Qldykl3CZaQT/Ua8EDp6K3bxY1DtDNhtvzOnbXreqe
dhEmXqO+ZohYaJZlgc+59IU+NPsG+9h8DQt+XzUEf/Nuiiec5fRGTuM83DiVhn1KXzLEyIDbXI6j
Sjrs6pCaVsJV0v387xD6+zmF+qKhDqbdcNBCv5NC3tXjPypLP4a17G2akkXr3p7vcLyZ4RZFYW2Y
w+gxrPHzz3l2GYI9M8lj5ClKHZO7Xj3ZTH8Ka9kLS6yxcEXK4R+sC/a9nfKfG3wrwpr2YnKNu2yb
ACQtUeZVHFI5r+UaiCijZ+Pq5yPS8RSGs0N2Povnj3iFujDNFIbtp75iaFlX+OCaBAvhqiJoeyTc
b/QeJGChvmZIFOtq2dmwuaYwMVLze7WwsAXcVwzNSTPViYuzEj7M0JbP04Oxc9CzLfUFQ5EQE4wI
Md7N3LqD1jDvgZl12G7vS4Yyvkg1N+edR47TQytTuDu6uQpt3gtNssp4rjTGpe3TYyOTu74IS8RT
XzM0rfXSx9A+YD1x8MEisDS44Rtkg2GB7+uGTEGAgoPfWOngvJcZcSoED1tnfV5RPGW75OmEJ7mF
DIdhFz9E6oJSlNSXDe20wHtqihHvE3G/Riy64fHAAqeit2euI6yDIouOLyy/nwn/CPh4GbRk+aoh
2lVJNC0QNq+zXGHZU4/LVZvb9q3yo1e2Hx9aRJmrKasg/crN+tQlvcALNOwywzrvXTh3Bul0L6BG
tBUvx7S+r7YwbBv1pUMAvxKVjXgb1uOaXDNYkB/jrP9/xkWvohXPcfhnhpUyLz5nGJXPm56gE0xE
dixanf6sk2ZoDsUsROCX9XZQsUwAOsETBPX0Gz+M+XZYST6ErV8+vygSbsddEyqIqBuzu4GASYyC
mbByTygQX251A3fgjCwYHqTPbpxMvxdjrwJ77m2jJmZt0xi8gI504sdI8qupHdZT2IT0AjXC+2df
dDjcOsNOq6hamPaxNWy2+zoiCjsNLqJzhYOMG31oTYN6Kpjhha2OvpKoN2btx2SE5cPSXEQ1TKb3
sFIk6guJ9BqTDTQdPCVWXB5qGCgeKhfGV6W+kEj2XR1j0YUgp3DzkXe7ORneBH7RP4RENrLrlsMI
g8HqsJiK9xELezCHiebLWR6PSA9LCRvghsHGHRPzfzAiD5qHvpKoHzcp6w3ykL4txsPetbLsahL2
AAqXupcddzUbCwtr4VJkmzikUXND5iUMeEF9MZHqZO5qGJeWCqDp+0zVSzmxegqLfuoFaJyYJaU2
RuvJPB2iZr0fxukxaNB9ORHcalsNkjKDSs7Z63yf+aGB92LYGcDXE41UpG3an4/o04+kLf7peJj3
CPX5RaNVrB7HsyrZVd86OHgjdSbCYFTUlxLh7tmP+9AhZ1bvEMrmjZtuCbPF57Ax9zbSQpNeTngf
QnkjxCzRTN+BCqTDosjXEmkGfzdVjecnhPQSwNJyebMC9JVjkQ8BqjRXHV7NcAldaHW39/N3nlYy
7FbkK4lmHC5kvOAsmi4jKaNh+WWGeQ9SP9A/FESrqedqkkiyLEVTtmxsod4owsgu8BV+ubTI0cLm
naN11ZuThEnvYRsCy7PpHxqiWQwO/yD1tMOVto3Tr6lYg9Qy1FcQDcMiC7bgQgcr2Rs5Jt94LcNG
PPVOufDWtAU95xHjqvpwbprR7SIofHwCUFEXsDwesZLPtjhx3d7VmQ7LfvryoS5VjNCN42perfPR
4ihUdNEYtoz76qHB9Mu4j6izUbL9UKnxbnvrHndeOP5yMvfpP3VtCra3O07mTRqVsKej3xdDkM3Z
xVZ8Cht1f/8cqogQXLFKSB6uKpPKQ4M8aFjb3vGWRFuvZS/wRYWcHzq5x5eQQ6k3zrf8ldHxwlP1
I00rhct5V9n2Vump+kSnFQJLFFqQ7lB0SX7b5Vn8y2qWBianfGXR3FdrO641rtamv93POZgKlLM3
1vji77/IlxZNLIVHW4NtFcXD0ad+on1StgWfUBNqwWUrx81S+DRPuxmOVZVnAB6mxIRNBF98NLi+
MA0nKWjBdX6EN+rTONP0jW+VvfLLvIeZqEFJ8drjW+mEfRmmWR7juApDP8OIGH/ps/RsukxdVtRV
WlqzycOeZ8mpK5Y8LLyT80961joe1knjHCYxbaP3md6Td8yNWdjC5Juhgc5sq2JG10c3Xa0aes8q
Dtt4fd2RtSpTJG7PLz5IMGG6bg/QC3dvAB1eCT5feoSKel7o1vDSorBBlQ2P+edIDnjyXecGlpzY
MqPxIledw7vH0vMpbGvzdUmRGSy8IpHCKZaMwiwkI8VtFSsThU3UP7RJeI+EkQeigLWrPigdbwcS
y7D10Jcm7YWZo7zq8jLVffJpzZb2fbNObRs2U31xUtpEtSQNJlPOxNHUfD8YHQc+lfnapETPyVbX
GJhu29qTE+m1rkVgNsEnJTFGio47NB4X7XgRkf7bvLsw3RD11Um4Y5FpJeeFTfDqslNPJh1U2HHI
1yStkJVo4bAdVIV5GGTfv49lFAdp8IDReLnymPPi3tQdbEyjFWdPxv891+H899b8ytHCB6bYIXad
jAro+8S4fIcRURsdcDAf09OsO/fxv/+SV1Z9H51ipBYyIhgdSewTDtDzIVbxY1Dbvi4pMigjciuW
5YhN8tg3ECarjgbOdl+YxKK+GKzB4sloWh8GECQvpqRv3xj8V8bFRzPZtG/YDAsrnFy270klb0FJ
D1u/fFQQiFIp4cAnlKuNj6Av3w91Fnbp94UyeYw35yHFmOx7hORwUydAEZmwEiXqS2XmzAz50CG3
1e3pduC4mccuzK0387Uywx5FfdRCK0Nm8wk8w/dDTpo3zmx//5aZL5Xp4RY/jUt/Tg9LglpQXjbV
8lbC4vca9ecNANDpl0vA3sxz26wZ1A/9xPt3Sx1t+YEUgmSXfWe6DyqqencYCqygRy6a/DOBgnQ9
xRQkhMPYS7GcFojgzv8/HJQuNl0lbzEM4vj3pvhn76gvg6sLvkf1iicP1CDx6rY2zMyHhrcJOSzz
UueHZurZY1MvUhxjNtDhnRpSO+jLZJ2XdT9ot4OGC2FU62L8N4uqjjaLxVWz5O6Xa1ReHKCelqe6
LpardZgTdyEokfNJOwU1soPF/QLM+gJcHN2IAmNnafJDxXT/NOwt42WxNbY/tftayWOyqOo7XZ1W
p0bK7bONtKzvID/Ml0PFRzEenVuXx82te/4rkX0lAMBq5XSthn5772Drl923QnJ2CxjXXt/uFKYM
N5IoUcPGdp/UE14f8+3Gbe0w9IctpnO1H/g0aQsj9AiGgLmde2AjYQDF7QWstXcJfewQQ0CYdtX8
DjatsrkcNiTAvhiXuOLSOd4lx8lMVf0ZPo7jh37Axe/9zmnXHWTKVHNdRFkb3at2itNjoZHNviWD
6LcPdBqVTQ8CWByKBSweCiRFO7i19sdOdul6u0yFbf7d4iTWV7WTbIlRRMam5oGkcNm5Fcm+gLoU
L1E+PCzZUms828aQaR+SZVvjh2mJlLnCib7mh94O3MDxp3P7BdxlYbp9olPVmTIT9UD/nRXZxvww
tUvSuZOJcsM5iOfSbHA8WHpZ/Nj0WMW/4LQwjZ/SHMqnW93RTb0nWU6Km2kjRf9+4fuKD8BXWS0H
uDavih5Rru/2cyfxjNcfc1Q1iE9ru9Dhfd1S3mbHbITllj70czzMt/ASYPxJJhMenhYj90q8ayOM
MmpEmvqCi70a9IFB5fVYLzTe3s99jyRErsTaHrd+U+Z/xbBV01LOowLbP51GcwOlM59TnK6hdYlQ
7mzXj6pq8a4ASFMXf+oqkSYnPdT8NBkdtSey9zG+OnJNcOlT2SCO0b61O55n+vl+zJPxvl6bDEjE
ui++VhnX9TWoPhNueqaqpx0/iLQd7n5jNhwZ78+Doy8HjEJ8SuNtMqdZ0uZLtA+DuUyLnlwjIzkR
pGlFH5Vu0tmHeOzjq5mv6XhU/dAmh9j1S34xpLXkhyKDnfSBjx08MouMVsNhXTvkpjvYO3ztG7W5
A695HR96gvcqaaLpksMk4wIIufwrSr/xZqunfTgqMTfdKau2yR1i3uvLSW/pP9vEHD0YqrWEULnh
2wlex/VyqWmW/q+ZVwIn1JZ9zKdiGOAK3e7VCU/+9fBuGDVeadZprw/RSotPqaPmpAq22QsD3Im4
t3VBLgicHdQV5IXm6zjG9XWzCPEtkTF6JSVwhcduY1t6NRdVMzxqAguvo4jB1DntXT8Wh1j3xfQw
Oi4fugF18odpq+IPtpJcnEwbRfzEOt7Cua0froZi1w+VJrisOUqq9TQr89iZkb1zORy2TjbNt+mC
9Mrpi3mK3Vbi9EzlAaiN5edUqzS6i4QcxAEKlLG9qfsFb2gDCsS2K9XK4ThVpFPv0r1SpsSe68wd
VMFXim/Tz3ivMTp93Z4MWesa68yYXskhnp+UyPDH8WIxzscW70QPAtX4/JBEjn6w65jLa/gvUWgB
6tbQizSz/KMcY7ncZEajFEgMepMXy7I35Hbo2sW8g9+MvVEd7JIPXIPKdFzrNNk+JGkLxmE67t1F
Pzlr4fwcuf2zVtxe5ngjuW0y0apTnKLAmGZIatwWO+uio2VuQLXkIM1txzamfk1bp/KLmi65PRSS
T8mBDKqxD2Mh8BZSp3uPf2eoWMYLoORxGW+0kifXqxWKIFs0++NAxZaegBFGZV20TPtjhhcFAouJ
QsuvSzEDlQ1HvDU9NUpsdxXUvXjg5rPtys0lqTvyBiiog1yYXC6broO37YGma3dIUel9E6civVj7
dnoqHLwMNzfx6d0ooei9npxz04etV7rCmxNEvuxBD65d7rAXVfTOzIX77AodNxdkR+H1ZcsJmAtH
OaawRYNJDftV58ygfryI0grlgI0srrsFcL4rBTqvlIe2HlN9WmZQsO7mtSka2ELFUXuDGTXeCd40
KGvf+hqvr7DqKd0o4u1BnV3S3qe0HdLjInX8b5aDPId0Xl8DMX/mpnzmOh9Fd5PWPKcnYDCjqgF1
Y45PTcajch7qX60m8xMS9vsJxSiY6KIoxiPJwbLD9SDLHzq8WX1hZlh/FHtnx0PcLnlxrIqKXukm
1WDwb/YuM9Hy2LQZZ8dhAhJQyza9Meu6qkO2Df0NMjb1cUYZ3THWXXSVGVXc2GGfo9PGGZwMOf5Q
+1Ubof/NUL/7QQ5a2PaQVZoN/4ezM9tuG1nS9av0qnvsBpAY1+rdFwA4i6Im27JusDxinmc8fX9Q
1Tlt0TrisXbtKksmiWRmRkZERvzxh6cVyP0dALFG29ZilnNnNBs5XMdpYsduPKS97lVqZ3xWfNsg
si614+xyqjXJKdSuUj5yqDrfG+1Eqq6CdA6h0IvnYp00fqRtgFnFpYPoNYdUa2BEl2cl3oWCBsKu
ZHVa5UC9Z26LMJ5bFyqKOtxaiW0e6SJXdU4RSem40cM40vYi6pWyc+uxntrBqeWpEacyCU3NHXIa
Fnl2kga3aVUalVc2cvQQqHWTOrI/iNZt4rR18o52YE5tGMlwLcW22blRYye7Ik+z7DCa5pxuWjOR
mjtVVebOBY5Duk8EuCCBNUVibVmlVGyjODaJ/HRa5sDz8z1T+jxf17oeN56tB8o+GYs42lj0r6lW
xSBHXmpYjSu0HneqSfTiU093495pG2yAMynp59Sq7UNERbgDF+5NnFQ0so1ErKLpKaFJvHBUrGat
4nE4I4fRd8SkYKR72YqvxzTMnEhOBple4P22TbhDmINiOqJQhMNIhVfb/mnsoseppG2wGHWxHaPe
IgpTGuS8RYsd67QYdk9pBJd+28pdpu/9LtQDtx/Lpju2c+33rtEENFQqq1Ay1qKsKC8NKPFTOwcn
Jhh2ipyblZu2WZw4ozqPybq0jLa6Fn3YdW7bZiLYFnMCp/AY2aG5b038Eaeqyr77OampbjvanNLa
r8cJH7zGH6zUq6pAld1IwXeAf32U609W6EuNVymW33lFQKNOvtDYPBAnKyN3hnz6Cqeemn2h+/33
obPgpyk0X47cIUGaDoZZ2ddEZGd/I+k4V5u0aPTpwa7rVEeW1UF286Cdspsq7MVjqZcqZ2SSCjwU
25cq14KCNiMvrhaR1zRQvG2EBAvBWvi2puzoBZnanrDkILgLqH2SrzNbn00HdyDYZrkiqaxAprbX
lsolwwuHwbfdMrWVT50pjQmxt8hI8q3U0WXTySP8VtfWo0xcpyAUQjeJGupu+rFJTr3akgYNNUgc
HGMGqrfV7TBJD1VoKQ/E5nvTRW/mG1NVrFM8TnLrxUYZNXezUg93fG/5q7B8SBELSA+inTzTC8WB
pNbqv839ZKkrunkTpxuzdpi82Iwa8yPFxUa9Ndj9xHRrU7GDr13W0hl1jsjSOsGY2w+6VYwxpM6h
Ia8kmuJG7iS1cr4Octh1va5uu+kAx1RXu1qQq5WXdjDZuTj98lUU5GOP99uk+SGD5+oTTCmW7BRl
B/dkVbYjxKJmOX6x1XxUQkAmw5Bvmx4FvW3SNi9WTZ1QHcd37W36y8d6CDgS07vqRCWlJ/R4Mt4X
HTVGh3kKuauq45Rku3EEeu/VJj2bPH9UZstTWlXT3FkxKm0bDaqFvunVEMrutp3arTIbXAOHmO7H
H9lzoR/oJJ7VP8ocE7rRDW2uviQq5UWuMJRgvJn0cFJuRS914QqaIN/y8ljO1oZmKo+FqrTXocD2
e6pSdTq3hayl/kFQVOylWuXPnp0XXbctmzEWnqXFubSzQ9B2tziionNptBnVH6xsLstjAtsbHlef
j4Q+wrZeyzz5OvdnHMwsC0X6IVb1rLuKcxC8j1Kqa8Vjr2aycVLGdrC2k2KJh17ookTO0vJU9LUe
bWv6++gebrWSuBV8//lq7OxcdSl+kO0fQoAtLJxImQdgf1MnXUmm4bd7rSTt4c5plZacmLKYnSrW
bRC8JpA7c4/U26w/BD7SKZJ9X7qhLxTuQOxLnCA2Ow6NlHIq9mktJnkaSJ1AfuYoRtvJ1Cto9YPW
pgZCR934WHwuiy4evtmQUPrf2sRX5u92j+Q2P1WVgyovvRrTmiuqbRm+26Wq3DmTWYxi1VRLi7go
sodDlzR17KUj1stJ6oDLbRC10RctM4zHkQZeS1S+DGSDdvEmJ4As0RCsuwybOXlC4k+fJgBJN4wH
XxuqYrpR6HAZTq7di6QvPXRBmLOpnQUlSsylqfDUuOH20oaTCi0fOUh7Bc1vk3giSqbGpQ+CKjsg
cYISrTDCEtJz2f7YJxSdE4SmNDEzPdxGGbJ3w/QBAztWn07ao6LGwsTTKBTJ1cI0Ck69MojgB2q2
yr3BRpbWYVeZ1s7S+5JuC7o91vZnO6zV5q4LiRDc5YVZpm6jG3nALSPoaCScCpSfiR71V7qiBJEN
wKsV85FtNaLDTN+TezU3onij9KKvTlIjFNXr0TDxviiq4Z4GqHRsLfMu1G7LKOnxTokVyD86XWjK
ypQpLdwCaupnt8bl7u+bqZF7R5+zLN1PzeD3m7BRBGmuWf0JsmeQnaEIxi8yRQT3Vhd0lINIZVPD
bNqJ3EuLTisP5jBEP/J88pvSaVS4xXDhiwQpVGhxmKyHVDZjZmnB9d+U11lpFVsOYfcYyqlvOaLv
rK1qzNbPWDa5rhpyauruRLKkWYkkMtNjy66UsZNUHVFqZ2qzInXmeBDsRDfrN3S/puhtmrXRkdle
b2harfdUvVJvDLtV84MgXSfwfTBvTpDmeg2AM+1UqIcbjB6dL22xVis4VVd2qYrk26gEebeCV7TR
aG8YKjZnCwfbLcuavEoryRSXjHqqn1Sb9nY3Oh2zClcQhs7dmUty6kVz24SHeYz0Bv2WhsIBLE2R
eMT9s90JCOiPU9cFsUNXqcG6arSp5g4lFSJqHLrKGp/0tLG+i1GS28+y0jTjKTSpxFsT1IVUVi10
nymMuU4nMNBpoWvQiP6WR1T6VW9JVoseUpSOJYdFDj7hrIqTrWwMGQ3TO6swhAt3hfJRkYk8OSNU
E/eJYhKVoaWLz01zNAprh72hnFADLLUjsl4YNDZLhE08BwoGV5aqOgIqgJqD6KUfuQYYpax5lV+A
Y+uyoPIPtZLPdCJXTF91ueJZd0NY2aYj24OVu6XVRI8GpGi7tvBr1Q3UzPrgdxZo6aq0w4cqqIxP
SWcmuqvISfSF8q/53qJNBF9ywKBz89Fspw+FfWP0fvRkyl2qeNKQ5DsGmW7EJKQVijW5TYK4VXGW
xiFzO99qNnowtvIuiycQ1JqFaLhlotOwJO5phLSecQOCNWTaZYCd6+g+NfiozL1UD0V4HyzA36cy
KXFzVDIx2k/KcoPwPgNeT4pGwUoRr7G4OkQ+gbbrxG7Tq2bS5VXcSdD4RCxHtarrOLHuIMWVB9eU
VLSuj9XKO4/0ue57dYdzXyFgkkIoTUprRx+JIrnzGGaQThMdcfRoXCV2ca3q5vRhUJNuG6SWPB3a
oMjrb80o+xiLrG2DvTQ1GVWQshUJu3diSmpuRlmI1LWTKqsczRSSdCOqKTy2IrRkN2hLczdbo+Tv
mnyE/7tI/CD6kAV0z7vxrUhT8VGVfnS7KAhuZVOlA5PddNm13vSCBiSpX0zHkUv1TlRDdZh8Vetc
7k6wDOk+hrTlSpbc5JpmfVWyNI28xMQzcQo9su8F3UX3pMJLaKy6vsbL7KPxIzGaHA9aotCVq01c
tAepNg0Ss/UwfZKLYdj5Uj0LJ7X9+Lrsi+xnqphmlROHUNAW/pTO2SHrufAd+tqyY6eblW50p2Tk
nq/nqQQ5lM6ebaw47ZvQgUYn8u9NPSitgxRL0T4tk3Rway0Zpb3qd13JaprtD5oIJoGjd21oOsqs
TdVGg2Tqc2eNY+/ix/mnSB3UK823b7suBDwK4Z01eqjN+diIqFSvUpLcPyikN28tCAg+TxaXi30e
Kqm/rZVU1jeyZkzdhjYvdeu01RDd6ZQn3mqtH1ZO7ZvTZ8oWzUc1H/J90op8Jef9egqJtej5t0Fw
JBytaYZH8geaAzoGb41sPZqzkK8D7pcnQfyb3lkNEIFVj/v0MVTmcVdhO2+poWmkXWaMhEhTwx9u
NVud931j6pEz+Xa6D8rNt3IenHai09moyYNnblobagnXWCLBoRIH92oahI+KhXBFVpSDXdL0bkPv
SMryauCLpdtmCVsR04boegpS9doI5umLT5DvQ6b7zWkq7VbZ2rny0ZYnZxrqn3rQP8xpqhBYboNg
H+tzUhLy08ODXoXhjo2RnLKhyQo4miGbvLaph8xh+fUPvjSPvWfgPNduJ6URWCFibD/FDMEcp0EQ
g6aTo31nc2k+RXZnnSQRZw1WZwoaR0FsOafNlN7G8jD267kUWrIKo4m4ay9r1We6uMgqllsIovOZ
dKvYUrtThNzS2sUf8m+aPk8/rKkvZQKQk15hEjLrZw4T2ndN72M+alR94vroXZ+4B6F5IpGheq8G
BKgpsRu6z5WaZ6oz5AIyg7SuW98rbDOuHTXQ/RHncBqvunGMYlcnPv8ACkaMMPFIecCltBmeCBGW
+bo3KusHB0vdGsZ8nUsiu7ZjJTmKue4TxyhFd6oMOziirs2vSUYz8guoi9eTTfo5NQC8zm1T6hGw
eLNXd9SuTq4Q9vt4cPRzcoBUJrShJjmIEURc6nG3UlX6/L50rXiZyAqiMqr6eEkeKvE27lFHijq8
r9WNdl72XfVaVDQ0DV6N4yI/JZ3Do7mT3lWLoJ3XfSuimEIfM7qCa1OxtpEhz3u1IRP6LtyjZi+b
/QvACLR6TMAbSOUwGHeyf6Xa8eN7Fh1ZffnkaYoJtYQzqCutcebAuJEM9V2SiOZ6+WiSSxR85MhK
EPhfyyH7rNTWJWDf61KunZd8d7mZ+iLk2Xrgf2qs2Y3N97Xg0+wzzGDURKkej2RrQyl/0jPyWEH/
9K7FPi/4FuhXATMAhGY5nRz0wRAkQX+879kLCusXERFtFdrcCinKztQfMwkWu1LG9yWwzwu+SR1R
EFMt5Zmm9JUmca2nBKn2LhAaAd+XX5ybzZgJnQJN2G9iL+YC/ZEUWvUuRIJ23ihCaBMBxGYRwk7x
rxRCFaWY3/vws2MZosWHLCkAY3bNtTHFrlo276KPwUM+W5VxJvBuUDylteNHQot0UA8/vU9Szs6l
1ZIrk6jmWfn1JG6iJNScYQ669ymU87Jv0qKGPYchVfYSqZyhknZmHL6PgYmEw8tV0QdZtg25hLhL
EJsldwF0gXv1u9blvO67D0bfnKHvAnpnf+wrclIE6N757LPTmY0w8xPpBl5Sq9vU7FZprrzP9pzX
fffGXPmmxdcmlrse8vjJToov71uRs6NZQ58JETZ7aYpudgeRTNuoaWbvfU9fcGe/aCxrAlgQ+NA7
xp3d0DC89hSaUlywmAv65XfciXZe9q0Tx4Gyl1qYdOjwHQPh00i1lkdgF6IkL0xYK07KbWYo4z8t
tP7zRZVs89//xe/fipKYAb2Zzn7974ci4///tXzm/77n5Sf+e/OjuP6S/WjO3/TiMzz3n3G9L+2X
F7/QcheU7C3J4OnuR0MXxOfnBz+K5Z3/vy/+x4/npzxM5Y9///Wt6PJ2eVoQFflf/7y0+/7vvxbK
0P/89fH/vLZ8/3//5dRf5ig9f/+PL037778k1fqXpUEDZMEPCE+VthRsDz+eXzLFv2xLwCcFv49i
mPbyUg6wO/z3X/q/uIoRt7Xol2jLiljaLDQFlzyeKMS/TGJyiiybBtAVFcDT//lqN3/v/N+bwUr8
8/t/5F12U3D1aXjyC/nQDcUWls34mqkKBV/9rP5A0Pc5VgMyvJXepoKMS9vWm64Dd7EPZj1uL4jj
78NpmrAUhlIJBCrnCPpSMv0uaQmhKQkBi+9jmiyJr9yPJO0+0Gx6R/2yE69M76V/tExPw0k3LWao
W5q+rOOvZ0yO8qSe6IXqVJKc37WmMB6qyIg3F0Z59vv/95jppsr2wviiEQaV6XVw7tnwV4qkhMrt
YXdan7beeu0468Nxvfa89dHl96PHfz3Pdbb85B0P652z4z3HI7/uPY/Xtt6e11Z7fuTd693u5G15
9ciHd7zVdXc8bb1xeCSPX96yLvj87mF92u14msPjnNXy8nq3dp94C1/BcZe/4Wd+WTmOu3W3jMt7
eeLN5sTjD57Ho574m93KWa144qN3dHa7B2e3cvnMarVyV67rLm9b8XmetzzMveKHIzPhG90tw2+2
7v7jar+8dbXfOSv32vX4mVlvNwWTd/l269X2ynXXu+N6+aJ8tw2fvHO/8NQtb91f32+398sysVDL
p73jMXOWYe9d/vrtLXuuSXhjx87dXDALjSbHyu1xfXrarR+Y1Mr94m737v2FkZ5h32+NdHbECA6k
aotsrL3bx6+nwDk5q8/XruxcGEcsxv+tcc78moZueqG5jMMWPe7u7thnl/VmS7aHo3dw3QsG9xkA
/daAZz6arwDMmRnw6D09IC3s09t7hJ67MKXleP9iIhu1NP0+YoTbw/qwCPT6+PwPf56e1pyNE7J6
fDqun46nyuHgHJ+e2EvnaoNg7e42u81ms9psrpxrJGzvHraI8+erq2dxvHLc6y37zcnjWHju7cF1
OJ+r/a17OCB9++0FB/+iIJwZfA2qYj9mvbxH74Fzw4pdkurn8va3tuTMY5nR5LnOEIf10ylYcSw5
7qflwLNsd/xv52z4aTnVgcMM9z+3pTs4P73tdvtzcG7vL4nIM1XAW1/oTAETpia8tQjlafdwWrs/
t7vIWW/Wy6If1+g47/64qEk2ho1YOehAd/nVO60fvIfd3dF7LNBtG+fx8HXNA5jKaeNsHm56ls9D
i9ztNsjdao+cl87q+kvs7O/Zas9THe8WgXiynQ+razTJ2nO23uoWPbQ/LgrmbVHVF1l/a55nDm5S
SCNdydnb4/boPKJze4fv/Xmzdu7+1sxMDyV6cL3Dmi+xQu++/Q3EGcT4Nxt0DuGezWmYhmWpH1Hv
R1bhuOi147138tzDboe23j5xWlDWaHysxGa1qlCv6zVrjunZLlbAe2Rz1k/e7nRCYSM3p7vAcT4h
RWv2BCux2nMKH9Hae+dZl+02u9Pu7scucH7cLQ/9+nB6ipyH2fkaODuUHXrodMevP34gjej8rXt9
j47lz9vt/ep++9NF5W/vnQesyOg4gbPhqH66ur7+dL3frj7s9tvv97dYCvcWc+CuVvee8+UKQ7S9
PXj3HFFntd9fobP3W5beY1Wfl5mZ/2S5Ma6MiG3ZHrHLx4O7XV1z1J/f+PGev16Uwr13uH18RBDd
7xd25G3tpZ7j9a3ALyQTE4OVPPAvsrs5epg8jr7jevu/jZx7QQ6U533+f4uiel6EkPSm2RcMy5gs
x/HE+eeoLaMu1rtyOEXO18XWoy45FzuHN6Id1neLVWaj2Xh+uuMDO+cah2DNT8tnd7vNNX9u71k0
b+/ePjs2LOt6sZqcqGtO7u7ZXdju9xzIRdTXiwye1os6DZ0tIsTyo63XHvr4sGyjt3084ul425PH
Z97egMU6/O9CGMLCn7VUxSQQD0OcfH4H6iFECeQubxxLlXpvaksyJkK7dBd/ucv/jCJw/zTcPlU9
r0gtSEf7liCE7+exDWZL0p06H9OnYJwrYPS29Edlfct4uozzL1uyQj8hLggvbSJYU5MUv1U7wNO1
NRBh8v9p/2ft9P4eRUCiZlKVSEfB8+oepbOiuJZJAMdaqH6SoyrbteV46er7+9rpsrAhmOESgnt+
7jbXoKjD1rRJ7SQafXFCeyw64Bq6Dk4QujISItUQPrwtFS+vIM8zU2RIUCzSNBSMnZf/2LkAKt1P
C1Fzru7JMete3yTxUe4s48JZfGUobn7cc2xdLFeEM6OglplckNBmqJSMfm/n8xoi8BLsIjCIt2f1
ykoaxMU11WQZTW6GL6VCL43ckvKMhD2gsl0XxcbS5qK90gphn4a6MC84M7+fLf3X8c5bI05tMRdG
z3h1rszEEcA+SKu4N6IL47y2hLqqADlUmd5vfbn9zJqnqCCPZadA+FxgqDH5tqibn0grXuJ9f20R
ddOwbOgqwVqdh2LtqgbYGU+VE0wq8La+VmkAA8ZI16yJnJ6lXVBQr07OErRJ5ZzBWXZ2lKlu9a02
Uknapp0GcCcmKdOqJmA4YPxvy8drQxmyJkxOs4KvcHYJUeh/QoWhXDlTLadeq6bGdRMD+bSzoL5w
wBaX7qXaZSq/DHV2D6E2qKwbhVnpc3EKQzPYWMlUfTQVoV0NWlJ9rK0/C7Y+n+kXQ/62kJE0DonC
QoZy5mq1r6+jpv2z3vD/jKJoNHLmoi//RvlML5awnqWwdkoStwviOgbvnIs/inj/MwrCzmE2NN08
j/ESp9NIZZiVA2tG5FALZqwjCsguhCxeE3UDOkyCUopt2ufX39o2ozqqDBjfa1sYrkVXon1qZP7P
DEz5g42+at9xklk61KHNE7VzqphYCmm0bQjQ4cTLNmnffdY17ataqX/WZvbvBTRlTQYKi8pVzxvw
GrocBtTzVQ7QYpOypMbyNArKLhyos9vvMgxBHZvMBJWDiyE507ihZEVdque1Q8UC7Pm5GFx9DmM6
vJXBJh8K4ZSGvvH9JNkIvR0kp+rzbmkVH17QIr+rYoOjQ9pfJbewOD0vVb8dZVwse6yMkoOivM0b
LWyA43fZpZ4bz6XaL082Ixn4OirtqXTl3PUYKZgPlbGoHarIkr2cqv0avLd4AAJ1DAxp3FPBVVBw
Ac+oYHyKa6lqZA9apbV33SRVF1yh3zUNKGxo3ImDqpSDnZO/0FhYs6SeEotStgYBo6GdGY7aDoHw
BjlQARHWvXHXdG32Z5nAZZUZWbWw7tZCxnzuHlEZM2adgqUYRWG5dQHWZBbdJc7DV+f3yyhnIgaK
w56DCqXNta73OrAr7lD50ibTAmeyPxfxUHlvm4nfZYl5scEsnGHCUnqmuy0IoQUeJbCRyapdyR41
t9faSyTRvysfRjEEPiwts4iKL6//EtbJCwq6G5N2E0lgG3fQR1ZAMJt4A5Yo/tpG9bx+e1avrSMi
a+A165yTc43gJwUBfB2LZMSDVnp9ZUkH1ZcD17Ky5qj2k916Y4AXeEFHXBr3bJ5GF4xVVVAQk2Z5
fYiHotiVYQfKtpPqQ2fpGnyWsbJ6e7KvLe7ibcoClK0JFvDl4o6llVUkwllcgKiPrdSNHdy/fbyh
pkamxiCX2k9vj/i7b2EvCQkhuAJhFs99QWiuh1xvgsrp/Sb3jKqqPZHFvSMB7btgRF6RT13gwRiC
8neDLNbLySXaPCeDoZXAtLp0JSdztx5b/c+daVjnFRwSHEFg6+ckeDmo4EJTJ7CyZjlsYCHInCQ2
b+Uq0UFEyRek87U5/TraIkW/nIYhUI1mNNBWcpT6iisiMzFcitDn6YJkWDzopfq2TVMHfI10gOs4
51bhHEdpGM4A0Hu52YeWlG2KPJP3RaZbq9I0+gcQoFLiZISRhj8/Cra8ZKvwr7mQn5OiUcNOaVWL
9Z8h57pPK109KbLauSUA6l1Rw+HllKGvX5jxK5JpE3fBQqimgdyc+YXcSSCRUAZcUYWS6FJQrl0q
MQV/cn+pD8grZ91+visreL825vHlLlolEHctKHGowqI/GB28zJloYSsCGLRtwduBWq2aS0zKr2wp
IQ7iDjgilk79w8tR67BS57ZlVNEZakBlQWR5A0ivvV6I7nrU6P+Y04vIrWhVdmFHfxPbxegamlAV
TcVknJPE6qANS6pGyC3HVkn1Rw66XTEvNVf7bQcZBfNqL3cy3K1z3VL7o6gHOok68DwohdN0SyV4
1KRbQevvPwJqYdSXsXBNuQGaxHLOuVgSLdIivQRJmdg5JfFVJ81PvaSml2iyXp2TJgRbRmTAOFdi
0RyX1iBT46ArCdX+5aQd5LTLdhX4yQu65bWhTORfpjoJQ3uO6WgHP4dpIWOoCngpYQ/JK+fpc1jI
059qZhYPX4gjoOiyrZxT+1cZ3BqjCqi6pohtVUv4uiHgztXbpuYVoVvMDKaRxZPNc9r2JjDBOEdU
MaT6TB2GAZK6KrI/Q3c+CwIO9RLPYwxLPU+Kc4oUKwBj7gzJZLuk6qWvPWVSf3wnp3SZCKUOXhIF
hf/68vCCaqf2MgBarFWdv26TtnETQWkK4ZALeZjXlu3Xkc7URF5MFJ9NIOBto/9IgYOAT/cit9xv
jgfTITS56D50Lun9l9NR2rHKqFIqqOsq5KsqHqv7TAzFzg50bXaKYRw3bwvDM7vTC4O2jKioqk1b
B4VRz7yBuUrjFIRV4WiBzQJWSkhpWw662e7V1Al16CsoQgxWU6Tbm1yu1J/SJO0hYyvXIX2D7t7+
Oq8tMhsJ3ZFCbBY4xcv5hzKJN2tEahIzfDI7SVpV8FFeiPO9NogJw7pm6tw8iUO8HMSArSMC31xQ
dFurlGMOsdFCGGKXxoVb5Wu7ado0bhAqUCHQKC8H8rUkl8WEcOZxDng+FIYjD9JaoRY3b6VLxPqv
TcsCJWFDQ22YHPGXo3VjY4xZD1DJbHX/kPRTtSvRoN6f75BFsEPD/8GHPL+1malZiylAG8ZNVl8V
XZitqJ6O/nyLWDYuUGhDNup85ZK8kBI6vC4+qhlep4OtuUqkh38aJgL7IxN9QG1wr7HOqWChepFa
aZH9JBLZEQZrSFT83Lqgb3+PcizDgA2iQwZBZU1ZNu4X5zQz5kKXM5NC3M6PrqTJEmuFRlDFQHEq
0MNra9AhCpF9ZN30qbqs94Zdlhdsy2++FV+CmnBBioBIi3XuBMwUzdltkOIEGL2qrFrorvMbbdTl
/krvhkG4I121o13d2+qlEO0rxwDfHByWKgwdF+vsGMAUpFM+bxfUfMcCNhTZmLyhjK6EFmhQ5Pj8
949lFMOjEn+mLIFFP9NpnWqOGdhXdFoYRs7QiHptZvOlk7B87ZeaU2FLiY4hQbphn18FiDcHY22y
rUYYBW5q0aN5ymdzRx3RpX4Wv68gQ1HhJrh3myrFRC8lCF1pyLXOChbw7kjeVKSVBWUEDe3sRujf
Q3iD/AvnfFmj89lx8pYoI+rrN0qwMKn0EXYQyA3yTPI0u9I/Vt0wf606M/UUJVe/EgIZD2Uoim1G
nezT21v4u7gqguCJyi0HLxKt9nLGWV5B+QXs0qG/RABZhPk9rc0nPSc4Vdk5hULaJY/yd/W5jMiF
lUwaEdZzfuVmiOJIVSpIkSSVC2tFjTlHJb+gDH67bNiKRoUEFg75xPYsr/+iC9S4BQFXUKBcx9TC
uVYeRY/VPGWaV5e+dlNR7ktTJyskXkSdZ3PJRrwis/Cn4cri/xE5OscO1nNpJjmpbUdK/WqtBwnt
Iyg3CR+KBuT8hWP4iuIjTcI12TSWekruAy8nK1Qp0YZW5uAbzQ16MXmALCXxeq2mBJRCTKpZRcY1
efQpBF6rPmTDjtQ01Yew1vJLsOlXVp5cLPhMC9d6AYy+/DJq2rT1XA0o+yrkuPZd+3Uw8OVzebSd
dPKTY2N9VKrgzzoKLo4wi0AKnagZWE0yfi/HheIx1asSSaY+IS3clrLJeWP3StRcWO7X9pZLF/hT
wVVS0ZbXfxGtLM9jah7zwgkgnvnQT9S8rybF9g9tpHXmBb/xtcFsQlZEH22Zf89Ws9VUNZTapHBm
our7Uim66yE3Ja83iuHhbVXwivKjPR3DkEw0SfSJl/NSfE2fqCeGxS02/e9xq0wfrNbsN0mepluS
mZdqGl6ZGvF5EMc60QALmMDL8eD6jbJuKtDrhWl5Ukjysq4Dsul85s+3zCLdjElkakSKz2QjMrIy
aNqY3uGTVsN0M3adT8ovFztFzYkDvr2Qr+hUC58KGg006xJsfDmxGGK6NOgkWGOyjA4GRdjENCsm
6edSba1+b6e6lzcVtubCzem1cQk1MqR4BpKcyUrXDkqqCpNxYbfrHGh3tGt1IslY51H4YSi04srq
Q+mCc/fKNgJOwAUwcb744ew49BRLZK0UoOpaIgR+zikvk6qAv68xLoRxXpFQCz1Hf0LixTKA9JcL
C5NoZ/YD3HF+M8ML383qZjJ6a9vVfuwNeSBdCLK8NjWu1EvqhFgxl8WX41WDGVSjZeekNzVjp0qz
6mWBXtzNFkW9b8vMIoFnboCFF0WewQRKj4F8OZRmVGobTD4EVUGUXms1oaMYqoH1O0bB7kKqTibQ
fjYkv6gueeHvN3S0SRWn1aryZesQSlCpvT3Kq8tmEI2wCODqqqm+nEsTknYzppJRUn00XVDo6bTV
YnJq3kR/yOqCinxNKohOLfcYnArtvIpJlmej7iL0ltS2930732awflC2i/diVvGlthCvjUZ8b4FP
ESLmXvdycmXexIYoOdz1VAX7PKrFukkCcyePY3mYh7m7MLtXBAONTBTalk3GPO8qlJhqOcB6kTtD
X5bkZEMZQtigUGh68ce7xhBLUIz4rCaf162OJVStbcQ5HvvezLwM3IBnJoUVQVLj1/dvD/bKKrKI
pCXJsts2qemXqwjb0Zi3UHg5hh3qucfXqb7lNRSVji8RxCXqr12qEX1FO2KxiZTik5AZPjfbc2Fl
YziquRP3ke8mUuBBeBYRpdWllebXozOOynDBErxyEhanWl/Cz0ucaVmG/+HsvHrjRrI2/IsKYA63
JLtb0QqWFXxTkGWbxZyK8dd/Tw++i1HLsDB7scACuzMUmxVOeM/7/Gu/KZ2LthIOMeZQXlh0Encl
VmRR4eBc9vcf9LMnHd/+X0/Ca2QMUATVUTvqbDrnqNbYGK34/8DobPmUf3/cn35M/9gUPcYm3Ckn
L1bpPihxxakj3Pj0YcM183bzZJh07tBh5RauF36Xyaf/4aHe8VhhO5AtnTy0r8LZzALm2AdMhaIM
Gci3avW+Ka/Gccrr7P08KOeTZ/4hPePgJ6pGm4pk4RRgxbhyg/FZX0dkSmaUqvoibJfyaZUqf2sq
u2Lq2OgTVxj9uTXjxvv3N/4YSx87QhyhRNTMXJ1ufsNp/MUuszrCU9O8G616jUrVp69CduP1Fgi5
G2Q3XGM/9MnN9/HUOS5XdgpxNAWF0+uo1k6YaeqTkbQQDdHOSHc5poB3f3+9j6cAWadPHRJJGXW0
0/t18usxyyxFwQbHv+/ppiaV6GZo6r0jl+Y7Hpfp69+f+PEHPea5lNR8jzvwA5Vd6UoooyeCqHRW
zdj61u5tiHNzGoGdyrA7rt3Ir1PmVGUr888UC396+j9RPIbd/jHOfr9JJ9EYmekQhhptq8rEF2zM
aHZxgY7DucxMTC7wTEvaBX+qM4rF5q+/v/3HQ8LmDmFGj5aEbVEpff983IUywmQOCWsp7HP+81q0
znywVBDs//OTKJFSGaKN80+B/f2TyB0sDEW5JWsZ+nVSbwFWcGFBP38P9mhVnxxHH3epzToKONeJ
0zgYTn7YIRdFvuiB68Qqu59cIEkx50ViYsi20xj0HdJq7V7a2ce7dbWdx7+/7MfNwtMppSN2NnyT
gtjJy454eo4DT0c1ll+arWdELvDy/7wlj08JaPLT6UFeepIusUOOvrJ4UVLaDi/y1fkyYUp0/j+8
SmAddz1Kz/BUUzOg8xMo0vgh5629RZAuVxrQxvSZDuwPO5/itkWp0g+RDZ62k+idulhwj3WUGo6b
hB1jjqFZpedo/ZaLIMAN7O/v9YeVTw/u2OzAHJLs6CRqG1JrbbrjJxIih3kyBeUXjHPmXZUuzu3f
H/WntYjqkg7jsWCJJv39aqhwRSDfWrnz/Xk4N/LOiSkmVIm1zuV5O/TGRUev/c7t8/aFGbj2k63w
hzOGMI6flKoTYvhTXbBbFhOyD4JvCWbYijoqirdOUPrUMRe/f7As4WJu52TdAzbpuB7//eU/xgVE
WIyv0uyhAs7A+fuXb8TWWi7lF/yfGuOFj4FHaG2xGeNRpeWAzLEo7lOxuP/DgcOD0RbwkTl2Tmv/
Gu5ul04kAavZ4WDIX3g+BRteS/5YfBK7nmx3dl6Imsf0SQA4w4ns3r+jnFRdhc6aJcY8uIkZlMPB
bKbP7GNOi3r//5iA88yw2fSnuRqz4JWR2XaW5PQodFiOyZRuWLgZuYg7bzC+0E/E5coWt3KRy76j
23knR/0fl/OHP+PkcHNaY8aU1MqSrO8rLNj8/kBgOB8av8KqG/Q75nk6YjdTeEPIuPv7ejrZt/88
HXEfahWTSioVnPe/dd8Ars59XCCDNB0v3M5bd0Y6TvsmwwX874/602f996OO+/rfEfRm+7j3TVky
4hC603YZJNgdNp9cjCcH3z8vFB4LwwHRHInPyQYRkypcleUqkVnvzxdQFxwZD2tb9Of2in/4V7/V
8j9Gc8eHoqKny8d8+XEW/+RXtFen690mTJNZqhTvSKGx23c+q3n/4dV86nkWIxDM4vinofLIoIgU
FJiSEFBNdTlCISrOtF351hmj+gPzP37Lif/3r3Zy4PzzarQujyotnk0y8v6rNdKXOI452IQuRi5p
ALdjtsX+Nsxmj6u8v4SxDtQ0H1IsSItPwvMPS4Z+PmsftQJCe87akyu5n7TvCFk7sdvp9Mzo5YrV
Wyc/ecrJie54VNENizCKD2jTCz55yogx81Th1xun2Ypj4mqXzU3eLeEO1q3YDSu3Nc719d62tvST
4/zD9uPRAc1ntHAYD6Pyf//rhvjiySKvbCwnG2XeWm47dY9AbCyBf3zqD/qTbtSfnse+4M4nlkOq
frIH8bYqLSlaCy9CZ4rKGUtkLB8wShy3/pPt/odHUbsPKeEjbmIfnrwaRvWqL5DTxJKsYye7egPz
oF2OtO4zIPRJRHD8gKggaLHzH9/lcnr/K+aFh73TOPNWg9Fcgp5uD0JuVWwJP73XEz1+OY943VeL
fTXb7vzJR/ywL4+PpzVCUIdyh5X6/vGWCLGPrpUVs0iDg9i0hTdpT2HaELifOo1x9/ct+XFX2ERY
/KwsHuLFU+Zemy6FhDYgY6ssnLOirKddlyn9ya74+FbvnnJKDixCOxRdYeNVKgw/TgOvwaYV1Z2p
wrsJL+lPzpk/PY7q7FGYzRAF7/f+R3RraqdZ4KUJh5hR5/vW6ddMxcot7XKMgtpZrXq36jJz9v/9
10Q4RBmA0J/C9+mWoNSIft8SsY1N7YsqaGM2w3+UA/GRcDrhaqCiQweIHf/+7cpmLZUXGE688jov
odHUCV2M9pP+xMeFwfCD4VGBI5MhFj/5DXMsBdI5D/PEsuj6uEHW7ATytfP/+oPxlGONiJYohanT
0hROfrNqA5EnrWMRmTHuus+M4bP18PH48DgSSXEZz6Tj6h3/939FC5Tq5Wp3AQigaW0ipQyutxkv
xEXSrP/7C3244o6KJmIqvPt9BoVOr7gepJRhZFmRdIyJvW3FWD24btrt8TVfkiFoxEVKEfWT9f6n
90MJYdO/pYLJ2Ov79+uBUgGu4lfMM9XRMkbGPli1Hy3CnD/ZyX96FDuK+4V8hbrIybJwSwURxWdZ
zJutb1oFhLeZINA7CAz/82Y6Tu6hQaKifizrnaxzY+uytR3BAbTz1hzCofzdg93a/dfvxXqgHYHm
/3htnp632I/jGsRUKwsQL+Kx2bZkE466YuZ1gBPUltf1JvrPemMfN9f7p56cExIaD+NaMktsc9rO
pjbTh2aYrLO/v9vHWISmJhU0rk3Gz+lvvl8W7rJmBWz5LAGekt3iVbthZ7/AFnFa69JUuYQHMkv7
zFFavv790X96QS4xMlsAKNRATl5w2YYWsvVCPuR5S+KNVnFVaOOzStIfn0JRm+4+1V5GyE5eMB9R
PEk3S3xrmvZ22xRoyMzP6roflzw5DQchZq6UQKA8vH9K4xsQObTKE2PcJAbAcztAX8z7Aif6ytL6
kyPxuKz/1VzkNXgcc92YZ5FFkU2+f9yU1k7XbU6eyK1zDmnRbXdYOpdJ3h9rVeE4hZ8sk49HFuop
0pt/6uaExyffSmnHEZMPWDbwiTa0NulZ+XgMnpGo6P2Epvxq8oeh+mTn/eFn5TxGdEO13uPOPPl4
WhyDL3xpk5TLZ+/W+XYus5GSbkMy/9nA/B9+VIJ/j5YcG8/4UCqDbr/6YdoB7sJVvGH0jNAvRn1w
tDr3wkGdFU6TVf/5WKbQiGfX8YLDIiw4ieVAQM3DMI5Vgl+4GVNbkg/erO0z0OXT23/ebzSu2OYU
ipkfPVVQ6dGnC6CmCvokAdZkTm5cbuHP/+UhVKKpczAGdpoOG2YLu6rR8GiY0dip2jCSeg63T27Q
D+uC8gnXGH0/ajZHoev79b+QvNFczJuEufLurqTsnhjYYB/Ao3hPf3+hDwckEbZ7bIgRJTLKc6pu
q/saHhwAuiRvXPtBosyS59m2MuCaYOtvhAk39xyo2AGSWHzP5zG0P1kitFA/HGLkT0glCZCPShAG
6d+/L+lcwcBn0e1W1yiYARcgMKzydiq3IS1iD2/+aou8rNrKMGJ2EjxVZATgWMC407qT3S7MDLMy
v24VBvavWYEWwzmfSwBUj8qvqVA8ybXI6/wMBMMgftZVLmQQC+xgRR5B2KiLfGfMqSHtWK311BmJ
nmj35tih5z2kl6UNBcBDpebj/19tnf3S+arSv01ttPPTZm2e/QX6Zl/97ApHj7E1rpm5y0WTdXmU
mzqvLsY2zy6gaHjY1/v5tD4vqtY0yOsx7XN/bzlZPcarWUwzZBr0R/21UR6dEnJblcEj5R3LufSY
ozR+hgNzT98KEkI7jxpGokygFWUI42QqRT7W/PFQyi/aPq90TOe2nr+aq/AYlWyA6sgEV9mgiPNV
h/23xbH7/KZvXGGflWEoKRDyLo370pUrNvcJCIDFd8/6bks3e6ennFpMXBpl6PhnvRrEfIBhlfNx
ymCy/ITJlCzz4yrsQigfayuNpFHSXu8bLPvrn2Vbe1Z20LgEPnUwiDhly75pxRf0so38orNwQ+w8
mrCQlDsN/KkeypJnE+4sA632Vtfb19Zr0bQCzQzW3QLkXcej75b53XD0oKkSYYsxfHLl6g/f27Ev
1RhTZKrHr0OTU3SNpjove0UqK0PzDDqmXu6hkuqCLCLdxo5+ZW4IeJel1Y/bk7f4Zfotc4OpE3vc
A+apPC/HaVR3vhrbaYoYmQmcu3mGHYyRfpnOGPUeu7LE2NnqLc1T7zOtT95VY4T/uK32fLR5n9xN
3AWDnZZvDje2lYKOFUE6JNvc51ZAx99wx6+Npwz3l7VtTlpQlB46ZcQqBdek4iyYenOI17HD8zJJ
AYOmPJ6NHD7kkKrQrI+tF2yHNXXr+iVwCwPQGHoJBQCzKUd//s5ZOVnwMken2G5BiiCDPIghhBIX
WXndgzMrUm2PPTzdzZK/hr62XJay9KBqR2JdTeM5cNZtYF7dWfCdj9NcdOtLq8LNvJit1tm+OXU/
pl/tUOr6gcnWpUxcuGBzzFgEnK/A0LJOpiZbjesKOyeG/SnGb4+lODJTkmb0eHgPufUKH3HPedQ5
pJg9KAlOoBjZ3aAMwGeNmYqzbi3pvEZ156zrSw2GSMHONVYsGiK/MABWUmYTdW9c2kC0WzAcEj/O
+VAr4fplbIBlF0G0WQW9gMtRMMUZxuZUjdtPV4GiChKpBlRAkQlgtHH2SIRq4FmDKbbVjHJIMvML
CksBkY6JcllfWVYqUKni8YMsOQI6mRavbtcvQNf81NiMe0+1GCcwtQOGIY82jURmhEzYuuMbUJNc
qUhYadiP8VEPMQwXoK87R38pGsMt+/Nel6odD/3CWPAQTyQFvpe0tifdq9rOvWrEtyhTtTrXnNY5
Gmkz1CAF8a9xY8sRAnJxNs5Ba51vdsXx9U2WLiib+7qwuyLcAUP0Z/NbLxtyH6K7wLXzY09S+NeL
3pblMkA0NFi7Nt0cqJThOpq7AV5wYCShmPP+tsq7tTvr8PLIchSFuinyKHStOfwZVBY9j73OV++3
brPZv4QMMxjf/Qw/+4fKZxof1R9iJYSHDJE2Py2bMzmyJqKFeIbDN10aHq6FDysJ8vgIzqkvD2WZ
etblEOBFBdzBNX74wIUGyBBre95LIIVQO00MIuYuNSMvndNrT1rqJmTyYG+VYXFDX62l31P54eA+
BJlbFTvKTf1iRTS9G3XjtdPM4G5rd454tmxq32+8U2Y/ay8fKAswjBQe+LNoOZiqGNcYHUJpH5Bb
G+XlsNbSTbyZMD0u8tDqnu3RCoQRiarq2ivhFmF5bwER665MbmB52znZsl5x3rXPm2Ou6jGtw06+
+VsWVHd5AVz9TnfGFj6jBeqa/dCIzE+U2U7rgVh11RFQIUSju05U8lcTDmZ/i2w1q/YQb5fwB0u2
Yc1JE7nLXe8BtPsZ4lbsMVSIFX27a7apt39lzkR1GppRb7GqWSPGcufaFe0pUa/a+1qvW7ddKJE7
jPU7iyyLR5kGwOvOnBkIt7833D5dzLOFREGCn56DvP89Bets/JoKp4O+oLTpjCIetHCsH1a/LKPN
9Hy9eFvChMY0lDEuSGkK+goYK8AS0D1HVWqvbAiGsbfWXf0LeLNhlFETdAOTsiq1dPjagaNuH/3M
qTIupYaFriKUYRs4kaJZbRdlCsxdXXOQBgv0YDhgzJ/T9+iuM1BKNmQUhV0QaD7Oc6QHw/hSoQvt
I2aospGj0SzMuEAHgsbSbASNpKXJkBVBOHKCxyWlcfooZ1H9TOs2D6hWlgBB3LE1H01BxSy2WYt2
7HdpX70N4xbcI/Dixg4rQy13Xj0vZyn7S14VCgJBzOnTPQcmjd9osKfiBSBod1+uTf7Ty1xdnbWA
2e7aefbuGDpN9T/XwksamP3CnOPgXdRzp8avRAoBJWnlhtWh2zC2OGBmIvXOAJS4wC8Pe/dsA2FK
CzYYQJebPh9r3cR536+GmVAbVUakWtwOYoR4WBG4XVnme+y75RXZDWDEtiq310xwf5+32sL9vVXD
jAQbkOWuh/G79zDkdvaOASSN5APHkHYtWgNRm+xU0lZ1Y8QTovGkp3sxHmautxcbLWYZd5I7JnaL
iY+SrSWuQBOqVtCn/TwW50M2+Su43QDtGE5xYYp70DJPSbaKYblIsbyAcZvX/hn4er0cKdqBmYDM
CmVkHh8Vjw3Akag2R+nEvdl4IrEXazER2aXqnuPOegIRBX4UGvrwzcn99BvsKflb0dm5M3usT/hF
hDD2KmvoIxl+b7AfmjycozAYCFYxjWm9q1ZWS3HXNFs9HCxnyNtzaLPK3I+2tpZvBVPmXeJ0PpzF
3B1m2kANS9MbQjgRcg2MJs75Z26O34FK+FoA/NFSWgByLLzHEmcjFkGXCDgz4k+spsirR+s1nN3q
MrWbbUlQNme8g7Fo+5CJrWOiHLz194ZPk8XZXIo91DKYnjUmBnvKh22N7K8qrJhkp9rnTsl/pQxL
DA4HuYY4nJvpY1/kuTxzUjlbUHcVgk8vD0LQECZAxAKKq9r7Vo6fDWwpT+/tZjBo6YdbEUbNBqs7
VhPK3ki4JowAOtSGu9vGqr2f/aFyv1ZAv8x49kQOCW3xWyA+qluWa9dPW8asUztMgY/Ovpk0fM/2
S7cZ8ELTvHLPG7uEZlYtAoIcbvgmzCkmg0DI+tC+o2HLnHJfV5O4sZBWNT/MplgjEXBmRp23jGmi
0o5/rV34YbGbQgDk556fuRAv69q/DMvcdw5ByRk+RmVYF7+KzV7mXx6mK89V2XKf5CrL7KQewrDf
6y01eBdzqGOiJQc37hm5x4VcevfRctchuKglcwCxsmEKb35aG1GL8v5ymSTB5TTPBHnT1kLd9Bon
XWJMp0IsF9WS3a6dZX0fnFBdZWUD8FEbdqo5DMM8i2s5cTDO0My+9fC3vwsQYCFIHScz760RoDPU
5Tmvnou+m6iNFYMe6y9sS/hc6OG5+TyZGeIW5qr/AMgGWxejsbLLxnTHMG5w/YaqCEg7TdJUBfYZ
n8oFpzSqeWCp1uH9xLhJvpNLBgcppUetgIOKztsXSHUKOLuB8vdSS8rBm5CVgv29mM/OLI6CKKY5
8z1FyGEX2hNqULkoedisycCDyE3T6iCIp9snldtz1AZ+kcVDOnJ20dnwgYXNjEhWZz3zrrfU3qwS
5L2ezPPO1yYTYoKchf3lZWI6YG6+5Ge1E/TtJbEKWVvBZ8nPKDLw7zHyEcj7sDiMwjPAop5o61e/
IB2nP1XbzD+xflGvc1qUV7WLNm9vk6XfbvlYPNTA05fEYEE9w1c0hoNR2PVDXwiDM7MyN3vvL15J
UGDIUCQuAYV98MzFLM7tshoe6LO76RaT75O9bbq273tm7NYdE0htomTucRcIbq0YGS/eWLIE300w
WJOgTqXt3dKVx5hiY5gp3KPRN+DA+72/fMvrMCjOtVMQDuvJ8HdbOXEPRUNW23rX4lWXRZ4Q6gX2
t4JhzmRs9ZCP6zwkU9VJ+8BR3FwjopCM+Nqbx9jNGHpwiHN8AhBShL+N3lp+G1qEvwfHJbOdctmt
8WiA7TgOknCfIbArM/KQytpJl/Qc3cvRLHIxq+51nmcmXVJlV0U0hJv9RrOEHEiHZkGILEC3Sr/5
AYBc2BdQVsqDaXhBFlPO7jt8OKgC75lcKdo4dyXaE6VAbU+NnNguzZZ+9+p2/uJtjnwN9SruRtsa
70IRzsWhJeJBPqldpor9iqbTDmZ1t5+dash2obkEMlJjtl7PXbkY+9KZlx8+dqRF5IpVv+U2Hgm4
vNS2BxPX8g+l0U8GhZt0ex0MB5g7zZ16OZuKwf4xz87oM9OzNq+QjOtt58NLvLZyy/htjdX8ZRLU
wfd2N3ivU1rmD8rFIYORxnK4GD2wc2zbkfN9ReMzQfpw/TWBKVf9XjpD/KgB31qcb+v6NWs0lixD
s5XqJs86h7ZpNdW/zHLo13hew6LYrcIpS5Sb5XgpqgX4pg3a/XfqOfL7arfp3cgVfuuVSr8o7QZV
NPGrvfmd7i+XqjOJ9Wu+eYT/ymLGJRTwIipLdRzbhaZekOKtJRwCpcYvEMtI5PKl0GRVK4DChLmV
7Na0qqXet0bmUpE3cTPaT8M6jVHeZa5/oHNpvni6cD28SQZx4/Qu291i7BJca0MOnyyMtfeR4y8+
WSlKgoBuk1jD3WwvjHAUy9JcbPR8nf1skdjvrE7T9tSO1gc/57eOQl1p8PCjNabROPgsMjk5zo3s
AvWI8qJ8mIG1k2EG8EiheoSdEUkcGLyo8oLlHna6+2tqwvJ6HrIhvViUsJ1dGBDE7PulCnRcjMeO
iiHN9Nzs/FLvlyUMH7jTgWFPblZf5kx46/O+Kb3vzWSL6yUXm7s3A6WeQMZu44Wf9uG9CuW6MPtY
MGMwgCOXMXTADhzL4hdnnenUeZw6rfMz6OwFEVAty0tn67dHZx5bHffu4NXYHa1ijla+zKGiFTnv
p0ltzzJdgM1xWrjVPrQKa1c5gZ7jDskE4WybktxJXp5fZw3XZ5Ju+8Et7PRr0TPoG2W6c2GaC2KA
xCpW43eZ5dUl437HI5zqlbfvp6z1Y6Zo9K2v1wnjXrwd+AE2QN0bY1k3eLrZS6zazasjkKdet0sJ
291YlI5x7k4zrxkyBIEPZDX7fsR+dt7o8MlvRusMTw5y+u+0CdbLFDD2EmtVhk/BPDU/qQSWt/3Y
Vj9gC4I+5TX7mC456e9Clwi3DDT/6ODmUJ7b9VAGPHdcWVFC6nknDXuyItORHb8sZwZ1EMsd7kvM
PUj2LVQRnJ5+dzuRpc4RJr65edmuwv0+rYN77Xt5/wqY0HmyAfKoaHBK/aMYcJ2KlpL6ZzxUjVdx
7OWlFfXjELzSYSZIBm+YXm1utwDB5Ue8BuRhZIxWLeNVO6YEKYY5mskq/bJhrKsTXrSSd7wIpFkv
QeY5/N1Wy0gIwo3m4LS5LKJ16hdSIMZKSf63rOkOshLztQyOUBCPVqyOOmX5aTyoJhh3RE1rHTvD
lj8j05e31ujNU1SRH20x6FCits6ZmrPaw48wmlrPb+IUXuJ6Ace1f8XmzXnwttDh7BZbfdfUOnhy
U9tcz8MiLR5anTdvGon1NfYRzbrPvCxcogYXjGcDJqqOLG5ghv+zzrwvp5orQCpsMzliPf9uqQ3/
abRbUjlUxM6jmiaujrlZmfrx+mIpL7SR25flQJJM7Gs3Y2LDj3/OggZbOnIGSUIaOBg5DUQtV9UG
zCVqgbdOEVvc+yHEXKY71c0YH+VkxHGZFsVNDaY+pQ5ET/lQdjK/6jeMEg5ShOZ5MBT+r7Ry6gv0
60Qx5USIYepgeaCy7HcJMmQ5xwscX5UEbouAvqQghlUmc/PXGc2mt7nUobfXurH2rndEeNY63yDS
9v3wYnQzTFzEfWjtayxJosKtyj4O8X68pJXZuBGNt+xrWhUaoLGurRJD1onYK8A0CkiynVZfx1D4
c1zNAMli7ZjLlROka8hVqLP7ABdeP6panfl7OxjNPd+4hXI3MOpcWYN4QVzEuDtD79aQwEgerkqm
4+azgi7Rgy/mXl3gGsnlqAirVcRZJM5CZSzTwUhb3096N2BK3U05ZByKZRfSLLebQZdduAOAW1yu
9dq7JGDuakchdNubbPa41Wo/pY1Zjn19lvk0inYbysNnV7bbaxcuRpfwDQvomNoyk3AeWNxlIasn
LYr2R1iVThp7RChvNBnW69yftUrImesvegHAe2tgxaDT+7ClCJwsja2h8sgx619Me60IO7LRGb84
0kq9JAALu/4oNmEMUV1odgE4Zr6CQahOZjjYhX04CgAYcc768M0DK1/vun7Y5pdZjuZXAKbN2ToZ
io2zTeNzU83hWzU2pdoHZl0/YpzuPI2NyPt4tkX1YmTcupFBxv1tE3mI6ZIXNnuz91iloTfO5U4M
YwhTfZQtkHlq3fCjgcxvV2kZErNspMVfPWegvGguFs4ANgVsANZtESwRVqXNsguCvCkoc9jV12LB
OAHr9K0W0dKr5UU7OWGo5Zu1v6tK/pikmToevQSdPyTGti7XBM8duexarl1cUdHLdkznVxU1tbZ7
FevkBelbuR1LCqvRdXdBLoJgZwUoTuJ57oAjb5lbU5nyR23EYl22hkulBR7b0NP+ba2+ge0v3yGz
ztxwbr93sI/NSPpjZ8fUmElrViBhVHqE17QXg2OJEotO26Y6hLEeVeK+VVVcb4DEgdsXV5Mh5jpZ
9EwqlG7I9mK19JjIq163896yiDFQwKTIgKu26gsaNEt9n/cjJPEUluwX086J29Z8g+i3UfV1Yq/O
vLuqRDUQLevYUnEDq/oFSzrbj3TrjT8ZiF/GiGKI0SYen7lNql4oClZtmN5OK8Y4EYWSwjhMqHbn
xF1w54zdKgx6lo7lXJdSDvc0VQCv67WpzePxXb5mizNyTOOtxj+eEU1HQprTg7U54U1bLXo5INfP
b4c6hSDv4hFxp0PMG/HzBmkc195s0a4y1UgkYAyWKfZjSMnosVJ5isYjTyczbpo6264LpyBVc7kG
qyjQo7vs2k1g3CnKbS4vsz4wz/q21VPU0v9/UKwqjbKmDBS1CqdJOYwzNlSGViaNFuReJKKemx7G
1A62BGPillamzHUaBZiOy9gb5fLq1KU2Doos9Zyaqn3T+LP3W9khtOlqTvUaDywgP3LLcjP2xZYW
W9JLa3qYXVGJyDSzdcAbwyl9mjCZXwFEbxF8r3hjLQGiC3ubKfOihy2+zPinuTF92rkj2p+Da5pE
/TeJRM6g4U8pBC/beaPqZ2oaAdncbSJe5YB+1My4m0rTKX8IlW0UJZ2weJB06Ntd5YtwjQX5wW24
5EROTBf1KjKMYaPOvJbFubQt5nr1QlsmcnFmqBOfyBV0MT2+ii+5NSQAi+P2wH5b52vYm+TVJkOX
97R8TEoYnTkSCI1jEekioCe1+rq9HTNC3gQ/7uK8Aq+ooikVU5dMs5p+WHI1SuK9ub3Ki6o0zy0t
xUO/OfYd2t+tilwtQyqsRt33u4pu3/XWuBTAVOrqb/80GaJwCttf1tgvN6KW+lHIpit3Yd/lv1y7
4Dptp2X7Ma+iv7HXWv3qGiw8SA5sedOutccRJBvrcSod/Honqk9nvtVYb3LkyONVWWP0RbcxGZe6
/+7XgsL8tk04bo2BKhlJxsoFv7bc3XHPOTd00IZ7UtWtje3UXZ8RSYvvNZ0JLrJQLUNUjqbIr3Er
pZ+U6m762q6BWtH7b2APWsvvf/UGni1E694vgYmjEZOMBl8sa86p9PbL8E0sFZG10qNxXebHk2ZR
St7VXJ86nrU5XdIcYfoWITNYapkNpne9uJvj0ZqpyrvFXIl3eWR9Yy3Cw9Zw4r4L/InDCsK5cd8F
dd5dDtK3FhpM1eQmqV9SpsRCO7DOxs7BKsvFYcVNtFmvv/mFjocVoWYRt5RTH81ZUSwt8MebI9eh
7JFiTeKecQma1LUrSSPc2qrmrjg6DezD2lqvOPbsmvSD8D7y4GT+lqJynLheVEcqPNnNfb6EwxzT
L8+GfejUmL5YS2be9YQgRuyh8rkdCP9h1vNRaD4xPjIyGb8YPUF2uuD+Lqt2igrOOsaTpsxfzx0m
An8Fbp47UWWOThWzSNbnaczFQ2rmPbzxte9f6wLgeTQBkiuicZnaWw9r0reem+eGSrN5i19vY912
aOElJbuqAL1x7BADeTf7J0nlzzjk9jreVoY5VJfS0//H2Xn1xo00a/gXNcAmm+mWnKCcLMuSbgg5
LHPO/PXnob8bazTQQAe72BvD20Oyu7qq3lDL4tUcL2uHGBH8LxGr4fHqNbzN25Zc3nBiN4bN04rY
h2Ib/SxSerOIKBsKWtGkKTBRlUZ3OmrYftt0Q7MNgxaIf4LKx/uddZKKJtOs+1Smac2rDskVStig
P7UUYHpbtIRif04mdqxTavZ/naHND2ruh/ayciyunBnNjfTtwZze6IPbym8hIe8tbG+j81hBj1+v
Ofwwq6o0SP/KkL4dNjR64NPWXZ6TaZAvc5o50hv0VFwiei//WPZI4xmTZ8xWEyDgH31mD7aXaTkY
vhna9XneCv7PeTPUpLTKzky/Th3zP3APE7QDFsEKFudorgrVUmZhGq/9ondCW7wgqA1+CnyoX81N
rn3PhKr1rWBeYeyPMSg/feQAMN6O6P9u8JIrH9LRmH9OMLleeCAmtFBsZMXWRh1i+aoe2m4/4p1+
QcNHG72SLfSNbKnINszNFJpfOosw9rPsjBfNLOInWKrRa09v9gUrTxntwanzpzqJzT/NUkaTR9LD
JHkFNvezKmt1PblOPTZbc3DlL4jj1eLpQYIJAJMoVHqupdn4o2B0l3mhR0XQbDrYIGxkhJ3/cR6n
mu5hDU4cD9lMigfzpt5aqYiqbdvE6rLFbQK4aSrUn8DI6QTI0gk2UTNa486OF9iEcW9qgoqhFG14
HZpJzjODDAh/Yr/Ou7LvjczP+XYXhSw1sGQEmX/Sauzuq2IhqRVBG5j+TLva2JqFOSV+pWWGdrkE
WRN4GBOZL0KfQISK0NG7XUIB+2CnQla+awoxn8dNpD9Ch8UZQJMRuYFd4uFSdpLuTLjmAV4YBNVt
VhhVRnAfi2+iAR7jlmbah7fIyr7XWmsId6Po8le7Ijvy44JmtZeJ0OQ+07Pqsasn8zeaC/ozRdqX
ttd06HHUs8LJUF4b86wvV2mjYuEZaUC3aQhN+xaubpVuHO7hZRN1Tk1QEmaPvG7AHWIXMrwl2wdZ
bSeXOuGDznNUd3LLnMr4MUnDmXaPOYp4W8JLUrTzdNrKVWctvj73sIdluqRP6Lqs3Mvxswj5682y
sQp96TyuSDCOnpvmT4uBrtqA+MgLa8yDFA9L17qwUkdMNPTH6VvEq3yqlgWR8ZS4cemLlNjnD5Ee
YTdcMM54R0sovGuj1Z8jGy35JLSo/4Heg+NX9AEElDmvpnYTKadVfigqqBgqcPTzNuH8vcETIEAq
uwDo0g2CbUqaxeEs9KbyZEyLAXMTyJH4JrYUsbFVd8wFyqWxzzp837gN7GCrJooIT+GYuiuGTiRX
5jwGludM2hR74YAzkZ8VNFTPnNky/1RmHf0oCCkRL8Huz0tJSrRx4ECphyXN+qtZaWV8RXZmXY2V
Zhd7cyiG2DfNHFINmQPdGikH2WzyQRc0YJaQzROZZvkyzD0PUhtxeJ9TdP2YqAmQ+IgSg4PFqYLv
qRNWM2rKxYYGxNWRbIF6m8uqIk3Z5fTUUz9j7m2PfNZobmQ/lr9EJsz4ctIt8wz1df/LGjJzq+lR
X9/Qugfz6hBFzgSl2vrPHfL49wy2+iej+/qkKgvqRFDh6OMbaUj2xqjyNN/EQ6VuO+geMMTAYPFR
GuYJyGFQqT/rWJBjujk2b3ZSEgT7iG45N0lnN36Sxi2fYrTZ+p1TFcorolY9uVCP3qJMTk9abTu9
l+vF9FZgEC03STSIe/KJBYZKzY+3nfy7Un3zlE6l5nrEapmggYJ3AnNMNSQtc1jFWB5ZxULttrSd
F2MAQ6sB93jaXJXdOJ7sJ/Vmyk59NzS7v1eCAtVrnaH9pWthQT5CEVRtAmDN85wHJKULeuMyJiW1
/Cwe2hLOCp7VmH0aGNMOFSQLjn5e7bkLo5+2Gs0Oa+l5MfB5qmNro2DCxJuAFyh9aLk2ZzVgH/ix
bsTQlvEMAz+vIGx5a0xGtMIHVl7DSKmrwqHdCSKXVk8YTGW/02loSlj4S3ZbZGSe23kIK2At4N18
4yaDmnZTAqxdT1Ze+7OdKp4sQCW6XQIuGLBxZ3qtUi19oyBAxx3nYnnU5ayhWhH1+KjCOXnQ50HS
NJIjKBzXR1n58DVApjMGkN8OXVDf5Eo3vjcFlf49bSdD+TXMq9cZZd1LWM75t9ZKSbFhgCdwwuLA
eIrMuUSBP8fGjQDmjs7KIqzfoqFcGYjUIKk3YuPW7XutSIU39C73hZj7BDgJMPHRsiC1JBE2l95Y
F92fAcHFq0UJGpJvGJxPgySBbAKMy92W1hh3ft0u4XfZSchEFYjOOlEjAq4wy5H3HOdYT3t9r8v7
yRin+5zBZBWtS5W8waijCJm74fcEszj3onbdxW2r4vJsqdLiuQQQZkO72RT7gsaA5oEdRK5H04lW
1GKl0XXUVYXtN0pvuIdH/tKujlQfMdojojmeaWLOzlQeQBxqw6m7D9sAikWyEu09pcZoho/Wi2dq
8+zWMGl18+YTcVs1XXiHnAbz3EAW6lyXHT3gZqUoceBME4PItOydjU1T7YmmYvWihaPOCHAtoy87
NLG8gTNZWD66EhpX1GsWqHQi7dknzkLeIPUq7uee8TAbURt88KgDSt5wBFB5hDD2nkVkVNPGiGbt
bBTA78TwcHpzKjN4NMlieE+W6H9KYwHlRxAfM2JGmjOFuhijJxnETPLGknW8LWocY3YcBQIb1Dzu
ytJkDjII7FCHZO5GQ78pryyuirlsroQitnh2F3bppstUvXjCmoNb9BbDw6A73c9Bdao5k3iGXBYZ
UDyZWxkASyrzjT7eSPizm/CsNFDY04uNy7021jB7JiWqSx61hdpg61Hkz0iu/sTsH1bAv33Xarn1
X6WizGL8+1C8reGBKg3MAx9vMolzO5hybA3BS19qZ5ToHSIjLLihhEN7hh7FTdYgLoAeYwU3i50x
zW+hEQcXIVrKYeMGZViREqn4YjELOthVAE+dBgbsj10t5vQmdUsuz7zOR53t0xgXqQnmhOeNVmbU
UFb6oHVT8mssF/s1gg8OITMytB/tUlMUmRmuO2qKYNuEuobGMOy1gLTcGowf7MLkCir+rylos9o3
iopsz47Jz+3F0XGELDLtLNEr+EzTAshJwE7qaJs4pOzeIKhEvQS4DrKRO+rnkHIiZ4vTHXOZrEIY
bwVkOKKVwTWcFIN2FrU1R4LGv3vX6pVxV9GBLjbBaIwvtc6tyeZT40+9YNSQl6SJdTm0cL+8wi3j
p3EGLqMnNZrXaLBHdjjkymjbQ+xr8IaqFNW8nYJiWI3ULvhwDVyNdBKPqTuFENlWAmJpMm1oP9RD
TMANipcGEenzaLTlTaHFk3GWZJW2K8TUqT3BtU59uyu7SMGaoCXIKCD6CdlwkRbgn3JFEuHUOZ6N
onQ4m1wzB2/IY6slAuk0exmSgtABn3zg7cFIOU98hKCBx9SZFsDH4FynY8w0s9agPX6NqIzuQTGl
ls1cmQZ+Lm0JuhXcG1G3HSo7M3ZMCaKlnfRG81wm+vhnLLiDcOQCcd4k3Vx/s10psiuIvvFlQrTI
fXtcqyowZn4EdJk49Gxyr2d8SMUlqkVgbHsZkzcVqfEPGB+rNmmbuhv6Vplz26ichjDTDRfqAfxv
QV0Lx2x+oIOrzMvILOPvkA66joRrqHooM7GAMzIhZUn9poKBdRbSUmuvkNO21wNE8953aHctZ0xH
rOLoFqx10h9hWCw/SbwG+PCTrYL2qQtTpCDbBgsu+1wA5b/h8j0+T6Ex9XsweafcuFTFcCx6gTsk
9TXN7dBexIuLJRq2XY7l3kR96kawwSKH5Losv7XA+BCrtFj7KaBHFJslTs1gCznEhRpFaZpvVAtH
CKR7PQCqnzEr1AtnqH2HO8Uiw7ZhmoH0uY9dWTv3S2+MGmDlwmOiUK73MG3H62VoF9pvC5FhAzDS
P4SQpnvwIZnW9DSd9CnGHsHY9GXZ4PoDC5AkM81nesWtSchpZErR70AMkVDGuq6DlyKiFIhBsG3A
b7FxTKvFDs5qessxJkUkuH6p6UCGQHCFtcN2rMKbCSs1Z0fnPuVuMnSgOQWNHM+4ZqFcLppBB7Qy
RPiN5HEcthEOqheYyUg6LFohBMVxy/YdJw1XhTrJ58BLZ8I7OCINn3NcwSmmIZzYcLuWRL6ZqZ6i
Hy6w0cRtdUinTW4M6ne0FMRAETOJxhNGTo/WTeAAez3B+qHJ6uw7xESj2lLVT09DGOXRuSDxBtuI
K+PeDnUctiZZsSM7q+gkqKGU1yPJzVudDM437IJdyEdMKgq2mbsg6VwMvbtpnFh/jUrdNjdJMmnn
ixmW1W3jls39OBemBnfDgcFerql9Hhhp4yuthxVGRi5QXhdW+6OIMurcBFtQgjwkzmBDZ1zdEw7A
kNCYQck1ikwIyG+ivyNMLYNvJCkcxyrB0Wis/94DqnMHr9TK7prQCE4Mjyh4RomRnc04q04bCA/A
g9B86pcZfVy7qSG81RfMTNH+C6fCMfaaoMfn0yaQXCWaxfRIgotwtnI0KD8xHu9+56HejiTUafiE
x+5wP0fNwA1TWeFb3c3zf6ENzW6XNm760+WSbrYWBwskok6cGguaxIYXOpNy+ux4wG4VCc4NKgYS
P0rv9Bc9+uKtrOx49CTW8E+guPRoxrabr8tydN/wfoHNA2Js1qAASwJl2RDO7yzJl58xtRVPJTM4
bX1uD8pP4sTsVjjPHHwttrPXGG9XhvbIBbm9olMH6hmvmo52cCGLFuWSQz7RND5+CGx30Y6z3nma
rY8m50CJCJZREjZbp3KhXXO3ME7JCdUS+gCy9Q1Tx7R5Y2uWdmWGBcMGYjlm5Z78Mf1Rl0Rlkjio
R71eEfohPOa/oJsmd+haO3iGsZ6LLYzw4K4jPkU+ab6kTIvL/psOV/x7BXbzaFrgCIrb8SovM+Mh
yQxV3NfJ2GO148bDfKY7w/StjdoWG9SlMbABqrIu2M+lkTz0ldHSeRpnRCuzttBtJHfBNHXRndTZ
UiUJaxurknJxamur2egdp2YbdvFEfHTHpjgv1KT3yHFH5bj0Vk3ig2l0/HGEnOdXFS+V8PFaK3E0
SOSc/HRKiBN7LDKG4HqgxoHQxZT6hwne3B9FacCnlquZSxHSaw9UBJ1shgEDvaHTsp9jMwWPAZn+
b0yh1jbrPI2KQEAOuEWKY7ygB4HpkSMPeqnjiYu86aS7r7MxBWVFIZSfTfA7H6hVKoYaJ3oLfd5E
HDTKpZZ+m6FE9FJdzzIYJjRJNkGATIY80rbv6E2TbZqoAi6TBvrdJma8pAN40HM9Qa4xnvS5jn9O
DsxeP8tsslzUf03t15oT3BWJgmdE5k+SC+wapbvSyK1vItch8vSYhty1QnaLXztBP3rI32AzVbZW
PqZ2PL86vSW/WQBa2lYGiyY2kesCTjAXKoz9tMlJTTNhFPfS6ZwHJjeWL5poTQhLZRnqPvGQ9iGT
4YorJGmiQNfcGG/4yUP4hI6bnzcIr4atxPe98/k92mOA5vliWcYSjggN1N9tGocvOt00GLX1lMcg
sWwxTzdyMcMUHFbeJQQ3yAFQ4H8ExRypDYykBRjedqo9DHv+pgG3ruTeA30jOYaS7/UGPmnbsOns
my4xxUSozqRJ7y9JnpsqjR/dIHXvgA3puIxBsIi1wTWVnmMJpC1TrEj3ZyLbG0kDpYYOy9LrSsQO
HsKq4KcV0arYtW6dqM0MF8KF59XNF2qxcrwutPWGSbQ6i7dqiGjLZjA6jK3MHft2rTtNgkq/nLdl
GzZ+0A/09vBv0q/aYVHfw5Qo5mFwGTN9iLJk5zQV6Qzmzc1/I4K/q7jOO30zNBp4eeygKuBNsyF9
s6vDzBuWWTwjQOQbTzOW6E68yEdjsrFqqeFd6rTGSNGYoFPqCG/Swr3v0mAxPYr1iKQhkJIDoeni
+xgby/cgHnoJIXztM2MG17+ppDVqfxnpw/gLEyiC1VdwBnCjZ3SXz1UooM9SVnuzYctr5GLNjeOG
EI5tmZPZh8ruGBTlVuNEpAee19sZqHeZ0jHYQRRV4VkmW/deFBEuGq4LYn9pDCNoBnB4uwkI+y0S
C+76cz1RrvDajjnKXdEIatEO2H1LsVokyBCTsrzXZwktAM5Yi4gm0MC70Mj123qK5mrTaJNUvrMg
gfYnre/fBmMU43bsG5ns3MhNOVORa5FpQUBdoM+FYbKRtATj31NIY2bbL0IOfl4igCcxm1MoF26t
xxf4j7n59TjEzp0Zp1m9MYYlQ6ZVwrG7RfIDqN2jU+Bl1Eb+W6aFbHdztATTZp5oWe3CiMR4I3mL
zWYhiJNbJKBUvNisEpKukB48xLVNLlEz+kJA9BxIQmbO6p+smBimHqP7eCi7GYeXmjEA1wxE6J7h
zCpAyLK1rmsT3Nk3lrmCWuxUCV6MKpAwb4lcngBIuZGBhPIy0UmFiTdCy95k6Id+l0E1fy8zmdwq
WOnaShikd0w31qYQLav/nGCg+KOvS6+Q7iEZV2IC2HR2pr2S8Y2dT4lSkIIOjXMrK6OW+0A5y2so
Ru0aiemgXSImM36PpjTW5kwGPZNZQuE5jeFoAR/VilvEBYaEw2/0ETA7Aw58SECcKHtKtPuIoQep
XyqNDzZomvnYtw2wct1bwLup1rrnswi7cT/yvb8t3ODTmaKbcZ7QPbnvjIEeEh5n/RWECG7JEvbJ
DdkB10WmteXgLS1NjL0T1w0NLB01wTd6khkpSDno8KWK1Lm38hIyLNdNeFtnMIm9gbf8A4b6cLsW
elBxtAw9mBBle4dOMviVVnSQ/cGYqDDU5GTQRBip8uJGM4c5rKLZhp+V0a7IE4x1t7jhqV8ZzTac
YfUqeoxU0VH5am79gs+QldFkK7JfoawbWBBBSksJNXdWwUkvqkdZwgAgyMK/UCaex17cMpB8wyme
X93ZWgbyeAMuyEir1oSFQ9oIT1plDypGy+CDQlk/Taex77mDWmNXBiE4N1u32Wpd2JDiN5VR+Wt0
nnd6QnNnm0wdbWzTWSBGRk5+u3JQ50001dM1mUvRWmchiPa8jZR0aqzlanHdDtyaZ2lZGucOPRHd
czCYp4Qvp0retogBfzeBttxasZN13gixoj/rFvpvd2jPArxNhV3ybiJlllumeHX21dJZWfVEXSCe
hEtjFBio0uDnWwlZbjdW8iUrFqWRA1Ie/XLDZBAe5RccxUAimtpXNazxHzYTQ10gF7cwCRIGrTF4
tiFNeAhA8fwddunAvA0X6dLOqNDyeGU/M4f2c8X16iXwr7kBwwOw/sSuQcPkjC7kgbg7k7Pp1hB/
AISV/ir6MvD6tO73djpOd0JkmL2KIOTTdf0mS3u5/3z5Q8H3ujxzWpHjO9jYgoK911qjYW06aCu5
h/SKciiDytyfabAEDdSd1S0YhestpgovmymDFvz54odTxRgux+q6poE6Gtbqn/J+deaEWSbQXeGl
AVfutpEBBylnJOA2paqIoTXRRQtRZoOfx1RUaES3aQHbhCSGhndtdc8nftGh9vzwFx1YrEB4Duom
53OEpSIOA2FuktDVfVKlp5pUmMADFt6gRttm3Wji7+XM+6KgA6CPIdTwmZYDfBL3xJs6tAD4+7MY
YLi63krjg7NYPRGhe0VJXOQh7Va0cyHEjoxuZNqWVrn5/C0cekOsq60OH/bqbgon5sAmpRpVwYh3
mCDQgZ2fKrYN6HHIpUgLJ3P6yZBf/YSJzrFtiOWetMx1D0rzwPoCgmRbpi04PHJA/c6CZkKaK+Hi
dtp0DnvO3VcF2u3SsL42/mEdb2jBNLbWHcj68mAHOiUKRPgvwH0Y4SG5ov0bV99zxV1wTicIaPvz
V/vxQd+vd7C/ZksgTKkqhIeFNq6mqvP1zLqX8DEMuOJ1t6mdun5wzSzcfb7yx53NypjPmJga28yj
Wn/ZP5ZP7WyWMlbsbCYkaRch3FYu3qr8olfL3/fJkEC2DYoMmjjvV2Hp2HBrTrQxyu7CXKlvTi4v
AOXHbzZ86xP75uO5wH2b8AF6DCDI13y/nKPcwM0FO7XpuM06WsM+HccfiGvk2eev7+OZUPhs2Ewi
B+7B33d9vf+8PqRcTTPF3A1BrdfnZDBosZAPxz4ET1TJDe3cEyPXj65oYMSEAh5pwqF7oaTCrvOe
M19FYvwVzDS63C5ZO4lNlN7h1uic8Bk5tkMYneAghHCwfzqcajAyEUKB3BKNm556xV2qttpUdjsU
/4+tyAgiPOGlUny1g3cZQyYno+BdLrVdw3XuXDhHU31ilWPvD7tyCXmKKShw4t9/sdGGp5tGrNLB
ELCQFrrLWRLpzXaixwqCTy/s8y1ybDO6mgt7gLSMaHZwwqyyMcPZWbeIHNz7scAYxJ/C0BbbPiOp
ORFJDk2K1pPmGrbGW1S4RhyOKSndPiMHRnncyDB/iwH04IemUFeW6sppi3UcseiGp88f8Uj44mLA
hEwSK5nyrL9/p0vgLIYJSdTDUwBFp7SDfTvTbzXyZFdngUMXwlB7ZUB4PPG4R74mJrCgzcwyILio
g0Rl0OMycmpOehv0zouO8DrhLpbDGcPK+l2IPnr7+aMeOQ1rQsZoFkNyJR2GlnZ0Ozh2GVgW9NCN
ibPlrhfGqYnkR76irePoZklcirB+Pngs7GrCpFjPXKCncoL1nrbJ3mhbqe1kt9YSskUSFck+cU88
39GVuQiQsDEsEL/0958ygPc/dUwDAywZtGfUVin9nTSIb2cmY/wktMN1HVFyBicC6ZFTwnIayQVe
19Db1t/1TyBtULzbCEx5r2k1XbSFNmwxghX3Lg2UEwHtyCPi/mcwv4STsk4Kf79UnWn6Mpo5j4j0
byMamGWT2aC7jcGP7itYys+pdE/ZFR95QHe1hmd8kEkDRTv4pOilsWAeOCMx326jNbCRULYE+1BD
pPDlPepC+XAZssHUGzww3z9gguacdhIPGOAHtHE7aExjbZ6ye/t4EtaBCxozVk0M36xDR0BtcBji
UTMGRuAfcJuOKXS+KBlOZGJHVlmt8fiH4ImD/kH07JGr5IXpgkXbUEQrWZiQdSLrxK4/sgrjDLGW
x0JR1zA/e//GJi0aJrJ3OBZwRvLbBm+dclM2ootObPNjC5FQYmavccexE94vBKCkwoL2qbeMGJPG
ud748BVPGA5/DIp/J4pil8V0eLKfg6fRyVfGqaDHyeOmF8TOeN7GLfSPakL0v0VgXc0vX91yePEy
qxGGurlOVjkIGzGsbtoHJMyGUVGxRU61q+Zp2ny+ypEHsx3CotK42yzKvPdvb8S+NWzSmkrcrUEM
s8i+YpZMu3PsPvKrKTw1m+f4elQAzDElvTs0xR90rbdt2jowEEQL/Mc0UcDVIERok2hJed9PjfHr
80c8skF4RKaYcclg+f+h8sYeH9EKL3KOihjhbgm4UHbL1/c7ljz0xUxjjbrugfu221pI3NEceH2m
BXfOhN6pTdL5xBzmj2kBnSiTm8TmqkQRf3B2AyvCbWp1zzSYbAdRG1MWRDPjNxj77t4dHSS4aTiB
4LVdvv/8NR75cmRb2AWajCqUtFLe75Qh1uK6Zl6JV1oqfEYBZD6jzFPtLitx7fCsFEbR7vMlP14r
zKXgVa5ADpfn4Z0djXrhjgzR9gKjWPYmpKzXTABIXgmd6vwuQMArvbKOaOd+vvCRLePg6ulwAB3O
36HVLGMvyV+xG/SGqBM3ialyr62q8ctpLI/nYnupo7fC8fvg/iqrCSm/A+/LzZxij6wxwONNFDZH
Icty88QGPbZ1uJppBq5vFM7c++/XG0zEgqZKWepM8R5rL6h1WSwwpQ/s5Bo7wvnapGe3N8itH7/+
Om1eI8NGHLaPuW6tfzIRO6Z1HVom5H+4THcSy6dtiaXiiRL12Aa1dUpiUkiTSvUgZcbyqTIwnIeY
bKW218JXeDUmTD2h39ZnyETas8+f6mP6QVymksbnlqqHUP3+qRbcVEoUgqh78siEGqlCIEkLdBaq
F0ZZJ7bk0aej0l8zEP7rHNT7uFNBDcWlAReXAB0B04EBTdrSnbKzNDe19mFB/XOqG3Zk0XVQCrUP
b5R7/OB2WHSoytWC1mZmahs4FTKuGS58ibdNmOebL79PqAnYlVKrcjUYBwEmH1OUtljrIIvqEBj5
8TLV2TP6L7ueUInPo36qsvs7G+V9T3gdm0J15fBeSSEOPuGUu1FoAU94Lmcv38ZDp12PEy5ibtwV
Z4EDfCTjut1HsCOZAyiAqLxwtgEFc3zyTuzfI0HHxfyEuG5YBPjDHDMaYWcyIaqEX9OEW4bpQuML
cYv//C0ff+Z/llm39T+HMbG6bNACJuAEyzJZXtOvBluMi1Smnxtud8tuFufaCMbmZLjWVhlwNObl
DpN5Eu3ErKpj+4sv/r/hCoSHgyNbYigX2IpHDuGP+wrG6h+jqVNoYVp4MbTUaZ8//LFXTAOcC4Xr
cx3s9v7ZlbUwnwJrRs82jRrvNVRE9pyPJ57qSGAgbQMOwSDf4FuuT/3PG4YdrLKpp1jARq9+CZIQ
LLHWwzeGb5/KB44+EIXX6lIOv1c7eIE4JEMSkGQdDYPEN0EDKxCwJjqRdRxdBWEJgYf+B0H8/QOh
bQoqndGpjAoOY2eHVZHqN5RbqKA//z7H3hwjfLhfab7TgDjI5RsyfAdhKwuJTtsJ2Okbuxzs+wrV
8Lf/z1KYP7trds0c8PfPlLdT27mCj1RNXXXrBF0EyulA5YVRNCbf/x+LMfGKNhx5tjwsxbG0iXCI
JusdAGF2fd8x/BKW+Gbosnz3+VLHvhV5Grcglsxc8wfPBY9JWW1O+8YwzPweOwvnxnIG50SsWv8v
h4ETo2R7bRFxQxz6MRfZYM3xwr4rWriTXg9f9JzgOD5FdKl2VY/i5/PHOrYzaPhBU4SxBI51cP0Z
HcLx3AI+w1Or8JMFiVyTMCiM5D468bE+PhstE8Wm4OKjnXH4bKOSbtbCq14V1c0+Cur70mkuoMtZ
Z1oTDyce7MhqDt7LjFBg7stKOXu/D8feEEwcB2I3R2FdhLkrHhnvhHxH9ssdNn3BiaTz4/6guy4Z
nkMeoaN2PTjLsWZB2hclwnZw9pdKLjN9N318+PxzHV2FSYccY/oZ4J7vn0qIwZoWHJpgteHCqoaw
uYHGeWqu0pF3t+ZCgC1UCDSe1z//J9DSskch5cCtL4Z5uJMyWGkTKH8vVD5aP/Q6yP778mOxBek0
6TjWg/IcPJZhZU0cRtQFuIyRsef677iwvzinmu4CRYEiLBHQuTwO80pdYDhRLAM1XmngpNviH0OH
WRU+dAxEahrf7MRp/vi1iOsmIzgpLEkxD0HBeqhQ4QwunL6s7q/sJQmutX40xi9Hd2QVms30cpvo
rjsH0d3J4fxAAklxx+jKbZ7mf5aVbtZYyalRWB8eyDIkZbitUSfrTDA/OFS4/Tai1xAjynqOX/JS
VNu0i77co2cV6lPSiXVgAg/0fvtBBoXxbWM53KSjUXtp4WCHM85jalwPfQV1L2ldiHRo5Tn8uF3W
J7GyY8+5hg3KciIIqOP7X5BR7qyiXxhMTQZfJm6M6ErFZv7V+5/rZJ2zxcXMzUxofL+MhkV8r9Ze
HtIwZ+Ma458CovHZ52drzbXfXSm0PdeRISse7q7/vl+kiYu26VrrtUcnXJXi3orPcs3elVL3mHpD
goPwi5kNJ/bkhxbDuiqCI3q7ajUNOviG8Alx7J2s16m/cCPnKh+2ehn4mZVsluX58wc8XIoGsgYC
waAc2q6ooA+CR4y3xAI9FGWwNYU3OJ4Efj/mw6XAc33r5AGEMm7TzeeLHu6Qv4uC84Nr6qQYh/29
BOchcyynyMPDI71HI5BtF2d2TqxyeDv/bxWHnNcw1uF6B+cNIDrEEphHi5A6jRBLxNqPxUnJR1t+
ijRxZLF1YAhaNFBvxmQcRP2mLBlVZq6MxChgrbFyHrjQuDGnLvjixue53i11sPFNKwjspWYp9Ikj
QoY82GOw8tWUbV2F9g/zMWiuEUkO4mLfywj2PQ6NBBlzP4IcA7gt9u6rOwGEFiUEcYqWE02S9+cL
1cGSmBYCxSCuKqrYNsJlMftq5AX+ebfKwSmmIMEXYKJ4xBQ08PDOetFS+fL5k3zcALQjsGd1sHah
qWQffJUpE50eLtipMbjI+i0nPB0yRLqrt4R9alzS3637b1giwWAxWgRAJoBMh1PqRnwS1DwAZYGk
4yRDzigQbNvtVSPy+gYCbrnrrL4/wwBW96c40c9xys1OxMYPp5gambknEgaXs+o4D544r3FZzyP7
2Y1RAdRYLfqTlZ7Kpo4uAsuDdwpsY2mHi2D9gpVw+JLOde5ujdowLwrm1bn7L329lRWjKITAUViI
GSgHsaLPssmNrGn0GIgXwV6unO94pyAjVUl0osY7eKL/LUWWy7hWcGxGGr7f8kZgx2lBcutZOQLw
lgfc9JmQXwsSf1cB//n7MIzBPGQjLGWJlVQRobaJGMXRoIq+MrTlFGp3SOH73zJADOsAPspV8+C9
4Z0zAKIJqPSD2ZwlUz1f4STX35h9aO4jCmbUXZOJGBMN15gySAWxdB+em3i3+HzSUwf94BD+/TkW
eMB6BEmIP/QjnULHRg+7iHKeMq9VaXY5YWmwi9G3nRjK/Zcb9s8Z/LsWVDmdjQOAT278/jsqlWP/
PPMdo6R57BH4YJ9l7JcgPcO2+Mwsm9c+Hl97yQgdFXwrzP55AoaeyfrqLj3Hm/5Un2KNlQc/iIvc
4UJ3dah0h4whZBYocx1s8jXZuMafHA/Y9KJogTrv8M8s0l0aL7n+gC9c/GuJcaQ+wVg68vLXUbYa
dCVIExjwvX8hQbPoPRaggwc9DB9fqyw3cIirTR0l2ebz43rkDL1bav0p/9RYtZz1aF63XdRZ4jxl
Q1yRjPZfP6ms4nJGYbOtd+H7VRqkrUGRcYb6JYx2ujuJXaXjN/X/eBbKKgkOCBJhHewjl0kLGfZr
7KMySV5RRrc3YhDWw+erHNsc0D04EvRHAHAPog6si7AacpTVaSyTPWNbIxtViAy3oQq7K63C2UHv
q+rCGJLh+9eX5o6CWQbh4+NBQV5dyDFHXmjQnLuepDm+MRtBnCP3Nu9ynOWwT7OsO2L/KX7gx20C
eZ56C8oSyTQh4f0HFCP4jmgSPDwcVV8naVGeRW57CnL5+GodYEA+neZoFHiH/fpIqwdLq/LZQ5r3
oFnm26Ccx+D/KDuz5baRbF2/SkffozfmYcfuvsDESZRIarDkG4RkS8Q8AwTw9OeDu8/ZJuUQT1VX
lNuWpSQSmStXruH/Jn3do+KCbmu7NNT6r9W2YHyISMooBhBmlSnTvTgW6UE6ce3OR7pPESx4tkrE
wZelpES6g8xsGaLb2BxJwiDTGT99/TrnlXJuZkyJc4uiBtIv1NVcDE0FDQ1lCUObOkXZyhDEXlGG
lQfviIaHtr4WefjD9DKeSiqEumQKWC9W7ihNgXqU0cRBCDlxhrzQl1bWCe5QJuWShs8HBP/KJZrE
1ziAn+3ZnBekVonyUlbPZcQ8hDlIgzQ6iwgbCU4iFoKbqI3ll+hsXbFnfxyKezvNoGgacmqfL1Tk
hE5GJqCVk6fk550QjYPkLip7dNLaWfDj6zf4aVuA3qOoQldZtXPO/uLQFgZaqE2NRgxtQMJDqJG5
KhP4aV+P8mmdzAXrDIEBpViRy+X5M1kBdWcTUlTo5WVm442nMM7dVA+1n7SImUiilfE13PCnabwY
8mIalZQ+QBOwgUPHZ+lKavIeG1LrZlXaX3m4T1P4qxqfUgccLPLX+sXREE5jKKKMhKToWHUrJEsy
hxah/Mqy+DwKoQ2y8eQ6OVWRcD+fQsRF+9ioaFa2kkbzqrCfEG7Spyu+7/xTft/QuC9sLLYWi1w2
ESQ9H4UGLQn0ExUvXRCIh8HqYScdu9WoGL0Nh2g49MW1DNGnIZkx7i5z9fZcvH157UslQxmUhn6K
qKkld0DGXHOsohV2EgJLd5bZzrJ1Y+t9vSLn13/2oNzN8NTm8kMGpeby/EHT4dT1YgIPqvUju3NO
XrFQtrIbXhnmMpmJzTgf5+LYwWHs9CplnNL9/pS7IDjsn+vd69cP8+tK8tXTKOdPM+hNSAMgo8gL
CgtskB6edIvaiwsGxdE8sm/2prbXqOjb47evx768f356wnnh/uZ/cYNO1XomawlL1Tk51MLbP4yt
sf6rR+vlTM4b/rdxhjRHFiJnHHUfLCq665+oa14HV17Y5QlzOcrFCUNXfpwK89NMPogQB/1AJ3fK
K3v501XpcpR5T/z2LEpUS2o8v69t5b0lzsO7tnh9ur8G0PzF+P1qWVyYXeqZ01GKGKbyKD91kCGw
n9DcvJsc4xEZz9WVlTCv5a+GuzC5FuBKzAfDnZw3tF/tH7m9/nDun64M8weD8fvWvbyfZ03eGCiC
zk+FEJZDvMgBHeSYru6+Ll4a9xHJoGsv7Iq5uOyDak2ltMJ5zN7lbscGi7xvk/3j8Ta0d437yrXA
RnPzysFy7f1d1tgraHXI6fz+Rudt8sUFYCyv8cPbaBXY6aKzr0zsfNZ/8f7kCyuSqLRS0mU4P2To
ZPxPtRH+dNBouzKd81b9aqALk6EKEIlCkpe2lKPw3Qd0RBR1t+4T49ozXVsrF0bDNOLGzOeNZmrP
XbCMkEwuZZhneYIiybWc869Q21fPdWE8YlOQNXTH/j2B6R24BtfwQcE5j5EbuR/03mOIRfvj2lP+
cj+/GvjCnpyOGUiBioGVe3ndPBW31Vp5C3ZEHFHfLl/Hh3wd3Sk77eHKirk2vRcG5tgOkV7MK0Zh
zSDAwPrsl3h5TmAbTunl3tE1HdO5Vrr9Kd5yYT/lC0szynmSNvPGIAfpR0vJfcicyX4P7JLpLXzZ
vnqO/8kAkBOkmH9umqPP5txiN4mZ5eK8ZGERexL7Q3EtPAfVsTaZA8lv3+wQtl7UC/XGWl2Z5T/Z
1d/HvphlZGXGlBwJvop78vSn1A/9kz+6id+s5OW1sNmfXikpBfIW1NWRF7+4EMToVcdjXTZ2jQi8
KNGEi0qVOr53ee3G0/7rR7s0BLj9hD6JdygKxf7ULZzPqt5GchCm6uQISqv4yCQhrizVEai1cbpi
c2ab8vsWYSgqPMn104pkGshjnQ+VmrI+yD0ArYBm9U1h5Tl1wUp6xYZezt48ikoSi9vA3DR7GVpR
gVWDhUT1qKU59w7tSWNd92njiKOc3cVllj3S0STt/vIsEsThWoXTTh5Un9fPb95EgV5C3ZQgG+FO
lh7yrNhUtc32qNan19bi5U2OB+QOR+yGgnyNLqyLfQCUp54sQxgdI+9zy0ECo3lEAw4ppVorlOQh
lfoW3dfMQL6W4HYj2EgkZrs0HoMnrc3bAh2Bvu9XVabLewpKKlBDdVSadimCT/p6Xj4536RdSY/p
EtEmSsNIX51PjApLI28NA5al1PegR4T0OGINka4N3aEB94oatNYPsQ/otH+tST7+ODbW0XQlEoST
H5eKfq3R/dK/nD+Swvogw4XiKzij848koNUUAYsfHEgLCXrDimzDpMheiP2jSXAqe3M9ljLHbtQP
V1zbz5tN4aVRoUZImCC9cnE6IegqnEa6RJy6Nb9X1G88tmgQ3SG8ea1Q9A8jzR01Opl4ogqU85w/
5LGZyXeWPKGqF+tUU9Dz5BZjjGgoqar3r1/y531NFJOwF+oB9GyIl1n5oyEOWYGilWOgiOO19QDn
qTpeyaB8uuTw2miuVKjKJIfMETA/8W9b7Eh+QomnrncCIQzsAbCoHWdHxWZBZeuomwrPSIPUk8VY
3ZLQT9+1bJSuWLDPW4/PQOnN3LVEpdllsG2c+tOxqNhdJpLOuncsAuFeTUTKAq0WSZwVKsYouvzl
2Z3tGI0+VPtIBOvPnzvTwkwp0oB++6ZACGdUEz/LDGX510ehvnnOF1B2QMPs+SjHU096aox71F7A
eiKIhNgwTO2/PH+qqPAgEoE10pW/3vFv7zAZlcRoqQ1xolOZb1O1kdxIQITmhIiom3VD4P/Vp5rL
NiiqJAnCylEv1ow8ik0KkhaZ+Ck6ruNCmFYBaJYrl4TPBsWUNVo3eSiybp/qDmn+Jas3mo0DJjZ3
RREZnBSt9qVoagJFG9oJgdih6VeB0PynKuu/fgz/fXwvdv8+PZt//Q+//1Gg+TRXjl389l/b6EfN
u/9o/2f+tv/3186/6V93/XvddvX737avZfM3v8t/vrZRkV9+z9mPYKT/fBL3tX09+42Xt1E77rv3
ejy8N13a/hqOzzz/zf/fL/7t/ddPeRjL93/+/UfR5e380458rL//50urn//8uzQblP/6/ef/54u3
rxnft32tm/A1Tf+2atLX/Gfz6VvfX5uWn2JI/6CLhsQyiXrKQ+cj+vT+6yu6+A+WPIaLRAwdggqB
qLyo25BvUv9BRRNOEXE4AotkhP7+N3bZ/CX1H5zDJr2R9IxRkIFV+Pv//Yhnr+1/X+Pf8i7bFREE
s3/+/dywkBYhfTC3h5gaaVKd7qnz7YfmY5qdxCg71AMsD6mS7Ek07/uTjsTiUJmL3yboP6P/Ptr5
gv33aMpsTikHw7Zc5rx10lsUSJTZwYgarMkeeMbdCWk3FLm3yBxTZKIa0RUD84cxVapxIDrRKEIb
xfz137Z+NhOSO1StDv1o3A2RVSzZiIsSVJnYF1Al5WQTIXX89YP+YVrZ/gpdYRREYHYuprXXewtc
VZoeCH1Py741V+1ggSUzZzF/yft6sH87M//r4DKvMkc6OSBq7ZnXT/JBlE1Q3geT5GDdAd01NReA
r5n8RFFaGpDZi39Gs2Z2/twd79H4irtbs71T8iWo5TpwxCMajc4kvSJMCrmxC3+ax59m8ThU38Ju
J/artv9Q1JWJMFrrtqEPg1Rt7vRwk5pOpdGX4hghep8Ls3mZoDnlR3hYtSM/dPWqCV31Jt6j5Dgq
P8fiQe3vw/wWAOlkvOjCYiqBrS8C7aAYcBD2onqAF2M3EsJe8uwQ7VtRWCSh2xnLaDHIS+EYusDu
HeVggmlcGGsEmWzOwMK4s56mVz10M611YP9FL+q35E0unUTYTdoPonrbSIeLR5FesYPOibLsuym+
jOa9ZqLLCoGoR5S33MvVWxUnboNsQim/98H3VsMds5BK9xtlNXdzx1FqK9VzMO2D3G1Cn3J8W+t6
nhhI5fhsIIcpKd+QcqmHta6Do0Ny25I2YrkuUTrc5fBcApC6Dhx752j5rAUyFHWyUQkXnF46wdHV
xVFwo2KF3v6VZTL7l5erhMYSSmip6SbufuF/VoiOHkFG6AfEMStQwYFqq6j0uaMIMaoOAtU3m0i5
ARBPoFCoHhDAu5Yv+bQv2Ay4oZTYSCQYPiWDgFW1STLq6qE1X9GxC532xNGEcCXaHxQl/qVT/9e2
IF3HnoCfPW9C5XzrA8ptgUbX+iHtrMcgLEPb0LvSyfv4Bsxde2W0T4aGevW5J5MR2fcUSp+PFpyQ
qO6UIX0YaPQlIQq/vTUejTJYtadso1vR41ijkXflpZ7fOnlGRp0lI0igcMBQg3c+KsoRuagmRvJQ
j9pLayzDrDcfrTYQ7chMiJKSu7RrSpq8JjktKXFlLaMuF2X9Xj/lJlB7U1llFAt7A90D+hAfvv58
xjzHZ4uOmykpxrk8Zr6JXdawRjJktkQ+Wvd5uTW6BW/bUJzWXGoytbqORBhFXI7JUvIH+rq8MnCR
HYW0I7yjvgqcEsIDSrLqfbuMBSf2s229kdbVSlsbC5oDutoNyYpt9Y5ndPiLXH/5PunkwvGUHL2g
jssW1rov2mCoKtEWfgo3zbpYaqWt3zZvaEmv5U39PV0f/XAReJWHNhEQRITkpdgNDtrL17Pxq83z
82zMDcP4hHPy6fxtHbnpamOVWPfm4wkoI+xaBz5zwRao7VB1gg9jUzySD5N36YaJmLuLRbesfVCL
HdfnpypAfsGp7svtaRO/F288B20FVwuPfzWEf/U5L6769VE8naY+tO7jVXkD9+dkOuGq9otNsRSW
OWb0Q2Jun5PbyQ/2/bN0l9+M684zkCa8TWS0ep1gG64sZMYd+aCsUGUaIx8UhQVUltxK5aaQb0J3
Sm5ipDqHR8CcOSx3pCkJmQIt1dzetBOPmhtjaWyC1Wkn7YcDkuOtYc/6v5VLNVkEdKZbpDpS5Xfq
sIGU3ARbq9iNwatYvLTtIUddEB70c3qL5KevLstFvC+3xR0EmOK+3sYLwf/6/VrzuX45b3PLIA0s
VERw0Th/vwkF/1kQovMdPYlr6U5aTXfxTXOb3Vq2thS+qU+ELfeUuaI8ifItNVowV6bG6S1fkJwY
vNz3bPBSiq0LpxlW9WlX14tUcHLJqdG0gmVSLzrTMyJ/oqyu8mZdLe40HbLEC1NzoPqC2KtUTwqd
5ibeaImbg02xadoWwnVVsun89Ht1L6y7lfkt/q5/k7b9beYLOw4eBdX9PdDkDFgJxuO+E21Nvbf6
Vai57IeqgBrmCoUP+hZ4k9V7aYI6pJ2R+7hSUqfMd77Ps4jXQokStdSXcgUzJEyG1WLeB9tgGz11
a2UVPgak4tIbOjHFwROI9Bb+TOHKHXqcs62+6vx0k2+iReVa+2I1eLKv+sjSy99GYI3b4opTST3P
xWcEzkijzVwCM3dX0K55/qZhrg3VXBWyT80FiIZCWkORM2tfZz8eATkrwyYpA6j1XnZcHY/rMlql
xl7v93G+Ei3AU5umfFGtR7NdIxtoHLfa6IgKOOclgNLqR2n6x1mYeN1+jHfhLFtjK3t4qbVoy5Kt
/kwq23o97soPWfe64vE4Ppv1nTR4fF2pnZkcBRbk5ABx1gyAq3Yh+RB4Ivl+KtymcsfTuohvlcwD
9RJECzC00XHZGjTmMcES285S7tJi3YuPRoYoa3w7JVt4AWE8G1m8vyg27AmOLjUWnWG5cv6oK7eW
he6M23fvfPgKprroxQezsbu3hvog/T7pNrHsF8m+Fxb6+DbiK+r5Mp8at9ORvDUUL0H6tdYsO1V5
RD6MWsx6yXiC6PRTQI2NVDSHJZqHiS3G07I1j7bm6nBQTqGEOORNNhyMcNd328aM/N58iowHOR9Q
WGW2TlfcqUtXhjAeRVfzVlcowqKQ5nwBBFCR9YnW5ENOsRNt0QRh9FHxqkBuHBTNrpwcn0ajwtTS
zbmxi2ZaAr3no4lZrOpFlNSHo2n+bGpcNwVtclusDPoaSvlKk/Cvzovfd+DctUa/BOV6XA8JLcw7
9LdLU0snXkNA/Xgf64jZd1IFsTXPf9B/M/v56zBWRScyVjkExZtjVbnJiQ50iHpLqyTqXSjXMhN/
+EC0IVFLyoei/4yMyPkHEk6xGonhIB5Qdf5Wn0LNx3G0Q0O/Oc4U4PAYLFqFQ1XI9lYi3CKjvNdI
T3EbEffGqKZ/8SKLh4dbg9gBXhehXOvCs8Q2IRWNrtQhqE8LdeoccCStrVeVb02S4ILfhJyLL3zF
25uNyvlrob+Z1AIRHwKsRCPPZ2GIlNYwi048dFHZeGLSwAGRjo0zlKy8r4+yS29W0+jzl/BSCM4x
8Zd9H8IxVcOZx3doq1ZAMdlrBwMO1RSG3Cy/KwrywshBXzk/cZU/PSE9hcQ5kZjC7lOlevGEtVwC
3ynlQ5KsC9PJ4lWo/rRSBRTRLaxdNabC79Y4vuZkppTesuMJoyDemuJWo0WwLF606kFtD0H5lIu7
Ydjkw/1YPo3NW4UQfwjaL705tW+RvlHbG7zlJN8kE4C8ZV5tx2lZwhBWvRjOp6QAHAJa+pwZbguA
OV4Z1TKRC4wfNzzzDmnkaFrWUIbKvRGx63d5t9V0usJexAoDrgq31bRUx20ifBTcOSZZcxpyDoHg
Gxy96rN+PHTWwSieKoOb0NLgg5h3wtGXlR9p8aSNXjHcQho46UvOOLrMU3FlaZs6c6X8wzJi/IEb
3bozUeEuM5DMCzHq7T5dY/knwbOEb2b8KE+3cnjghm2g6s8zRcyisJbBVnYLrX+VgAgp+6h6QIbZ
19t1LAFeLt1+XMXMlcBBW7uGcBMhOVxmplcDuVS0LS0l3Y+wEOgHe5VmtIT2vQkjB7BCqS9SyQF5
VDT7fOSys6wjp9BWJdxvdcX9WTce+u4h5K9Gie7Uyj1c8sF86ixfUjxZWRKjiAIuzrOtbkpPiTcn
7Uow/9OpjVtGrgCZY4U64E+xfCTtT0dDC9QD6PeUC7sOIrokoA8Tjj5FioSdSCqNK7v2kzdNy43G
nlVRXSVzhrdwvqjD6XgCbiwqh0n/iUR/Vk8OmGexAn1dbJLqoxFuRdgdkNm6415pkWVdB/lCCrZq
9dRmPgalGV4E00+NbTZs5ew2kkUIRnuTq4C2H6XvARW3ql0ST8BprNfg4Y+EdvT1GO8aNXaVmJkd
11Xh95bbr2XjZtYzfMSro4sb9I+1t1DPp5PspLja0e8V4BwuBNPGXE+0apTiOhfXQ/N+zH1V89rU
K34G+kJk7sS1te+T7S3QwPp0F8bPxYhIdQpALUKdpLuZ1H1pFLZRPxnK+oiCfX0HFcpA4jC6UglN
KvKT6UD9ATlKQu4ksEkun8+y2VTlcaSj5hCBGwM3QSb0Jl1pO0A7zumjB2sD6siun1XDlTonGG0k
+eJRpwZlL07rAbFhP+NKOhjbMrxJ1bf5N0dIgFH2FOhwK11UIGljkBW7GCAY+ML9eFtM69jYhvn2
riDWloCSRjxMVVcqZ7Myvg996yXKcwfNzyj45aYYYDOWPswJK/1uRa9jvLWI+VhOUCzG6D6MPHlY
Cm/lTmq2huBKx82xd3P9KUCInAyUeQQ4PL4e1b2Cor/WbNVpIeh3yHQr+AGiROEO8JOyvhvHV7O7
sQqRC9NBQENF7G56t6icoD2IAjE7mKbdOjcBvgzuUQMu4db6IlTs7PjQILAegMOLTi6oDVurH0QL
nF7njNwHu2QpcgzUsAcgqXGHJ416BEAx2Lrhjk/STSdvK2UxtzWJt2p0qF9P7lHanVKnnGZY4zbV
VfgId1pwG8QnmJwLrf6pYNvCrdwNy4gUV3DSbvJ612hP0jFYAvC05fKuaj2ITaGjdW/FoN10bbQK
FX7gQKXj8BZLbma8i3poVxl0win0pWKR01Y1Vb7R/pAix8gC7LqvGMV8FQrqxTjJnl5jM5PRFtSH
rFwH42pI3LIjrtd1uyNq15n+VqY/NeUBTlrvCsNCSxZdhM+8hGp0NDkLcPN9gC6PvMxF/v1JfhNK
P5wWGcwL0Y0PwmMnutLPY+ybXF4qXzl5VkEVr1cP2yRccB70+/Z2mLgC+z273OWgSRfhaoz9wFgU
4sxg8KpkPaZu+dgmG8KqfprakzcA64WGdVyJ7k2ZLk4OGMmcXd9so84LDZ/aeLfxsA/hSwKd+vtx
Y/nFbfIq7Kq5zMLuD4PXrU7LjujwXUcsVV8ZxF0O4XdkMwbBFpfVfRTz6UYgmQgXrspN/E21xcAZ
97Xqqt/yK3e+izImOicorWHTEpuk+J0b9EWYvsCXzxJg5Ye4jk2vj0pgLVBkuSAi36aokdtJFip8
OX2MBnGtY9q5VmFtaIZW7ajSb0NVemwE46YRkytnxuVtdI4fzmrIAA+p8ib/em5XLJTgIyHohkMc
pp0DPqBwE8i4f9Wj5NF/dc/N1RyULVycEUoLdw4xVvEQR3gVpdY9iaG4U9FFzaGptOK0O8XWFZtJ
i+ilzSRWSdASTYd55skhnD8bGvOCHMejdMiQQ50c0XAzoIe88AlL4FPITvx7UDxdWuYyGE5a+fx+
ekqxsUThy5X5LkXuG+anbOeQRZduDOlwjAtnEF6MqnKG/jbSsBmbMXzv9N10epeyZ6OBf/PWd7sq
3hXxU95/TKZvUkUWO1LtwPyswDS0bhK7nebgc0pE4W2j8lkDcejno1OPjjV4BZ5UvI7qVQ4RExH1
DsgtfC77FGF54US4IVgtwso+HLmlvCGgscQR2Tcel0mHeKFL6Goh+aNTeb3feMdbcx98Lz6gFX+U
zwVFs8WGPAp/j6yRDwDc61+Sb9mb9FJtpJX8fdwL/KrtToB3RdsUSaPYp8Ll3/y4nCQ/mQ69sBzz
lWLcDKd9vjCVZZm99ckPwC2DvBF7X+i3YnzXnlYCImYS2a+oXPbafVzdiMVz5ubVDRt8kv2oWkvJ
BhFK4bhKo2Wu+FayGOjvgzV9BMjn8N/+ID5UL0lpZy90uhuFYxDvlLBsmEA7HWzjJXr7+oLARffz
4gHDNXckEAH5fBsZWxpCgapMh1ByFVTs9GUc03/nS1CVLQ+nkj9XdVemZDWEKwmPF0LMd6tyaxU8
5ENuvHXFLbF4c9pSG0SUUZUWPaKvoRdOvoaYGde3GFSK0xzSF+G5zJzitqHAkGAoRlC/bwPvBGs5
8+S74H581gFwAVcvbG2vPvdP0kd4yJ8yVsP+eFMu+UDrahv6CT/A+p6e3KG2i5vgrvMNj8+4yp/K
V+2pXxQ+8kSC5iT3mPsPrbbhzBJVlnQ4bG4Hj5cPuAzvjCVsXvE1b1xjqa9KYBDSg36n++U6/J4X
Tgpcy2tW7QeRQA5O2C8v2hYpMW2rbDXPcgQvWyQL3W38441uc5g4ol973GCE15gADRsqdpTvxFrE
++AmeBBPxDuI+og/6eBexMR4YsdE+XpbrE+3yrJf6j8brLVH+eOb/C3eoEah7XNCnw8VIgTP7Km8
9OLJTRIPlS+NGKrkTflSJGfV/yyN/djT5nEfluhYDjdW6MdUrWkORPj5UECQ7CC+5N+Srf7SUe3M
K9lmj1Th869RevxbB64uLPXCHyQHDEujO6jpVIVzYrjT0mo2sDvNflucRKJ1iEyvT8Qwse9v/dJY
mJnTAlCLvFO4iBS33yetIz2efmrv/RZuXmTaAPZOpg3Ne0o8IkgCat8QrUFf9H6ZLBptIbe3SboV
Td+A1FJAJ3Ry1Q7fQ0DdcF1jZ4hdc3TFzg+0dWC5dbxRJF+T/EBZSZJvFuvwtE8IsR6XevehRvhT
9wopYspZq0WjbtHcUJq7E1eT2INuyR92hg2ijMbW9oSpsyeWS4A+rUsSkUJfi/Qdmcgrt4jPIRCa
audMD7pINDZTzHhuq1WtBjMWZNMBLFNnGyd2eBDR3pz05DvCxFi3yUGqb4Cf7/LCM6G7ugL/ODCK
CPEqyZUT+1NEio/DsYGkAlWLdNVdHNjUHQ7FqQulg/Rs5dboiVpJhrUgrTGYV84pUn2fTA16RngG
FsVPtFheRiPENFD6RCqnA5TOZbXuboeb05PswfPyTju2BgSySXKycN0ND0AVa9mTCBE/yjv1AY6z
uSNKHvc7WupiIuYC9xFuwn5kIcTpyNHCDG3zx/Q4irYDeTlzFM3WUTs17LRwiWU2rO2dDH+yvaOc
E/QoSl8cUF3sDYVbcy1D92gXf8wb/W586fqlEj8c1dux9yCziLtxV27kF5Crq+ym9ab1cREtrEOy
ELx2M+5UN1kQW/3G37vDvD/lr6eb8lamytfwlFtVAbUFquqOxFgTe4jAB/V6jBZtsp3a3ZBsM1QD
YlfdDTEwbUetZnMYwD/tPcHYSxw5Eg1pvBvntBMeZ9u4FXd8/OP3Ajf8UdyRXxOflQ8BG5luiBMb
Rzt4mSaXPAwXImyMvlMOOu0VhSPZmj/d4N/6qs1568r+9FGntkjH0WP+ZsVO2Th83uTxxL4z7eqd
iZ5NzXJa68/hASHL6KF44CokrMt9Cqb7vafBACToT2t3At8qOcLJ5s+bNyREM1JJCRcMu/sovHxb
3UXPhE3W5i1SOEv9EL8fOZ9P6/omfdB+jGt5CyqUkjws1o6gML8Kwzp+RKJKtly14wptt9JGU+at
Ouk3ab9vgo3Z3J4gP0H5Wqf9chxuhn7ftbtI3R5VP6r9TncFxS0lH1lBocc8uKmwsJqFpbhCt5yi
RUQxtuEQxVBLR/9OwFqn1yt2s8bRYlaLnXxDyHyuLBBs3RvbXdltZXk5wr4cD7K6TRonpE+X585v
hG6btndCGziJtrWip/K4DhrbuBLX/cOeJVNBEZKCXgHC2hcVAGaHyhB1aNNhmrLyTlCifNNnCFkG
/aAiR6CNf9lGzEpa6McQ+0Aa7zI5HRf6GJ9OQnIICCg7bQQGmcbgdSEmP0dTuKax+6tk/Cw8SnAH
nwPFhxmkhbE8t5AWRbt9F5rJIW6C0oWQ96bJebdTDHi5Y/tDhJwWUShKqVvhwVxwjXDInTTPOVJ1
jqs2Az7OaaVbo7Bo+wiNcatrfevY/Pjadbp8Dcw80aA5uk4bOJJtF0HOaujEuI2z6FBOVkFqp2OZ
6pBeuew400nuVl8P96uN8vd5mcdDw4+c5FwGgaLU+bwkpZVBcUmjA8zI0yZFnGOIA9NPILy6UTT9
QDCC1oZYibzRnEi0hKbhExrOAe6l9aavuTPyPDUIQTVY6pZASahWGjeIBVw5437JF559UupMEfKi
5g05Ge4mFzPTZEIVJLUy3cvfO8aT4KTb6YNwpy60+2BhrjOv2JMvDe+P6+Jd+YapJykafU8TB6QR
/kod+Xq8Uws/wwHLsSae1N1mBFwiX4j8JHFxSbTAlQn9SBHn/32n3qr90jpk8eYobfLA0aoNXl6V
OnFt09wO78MynX7yNBOViXQltX5X40T4pD6tE/41zNJtLhO83QvB4YS7H3tR5RETwBEZN/xfRbCj
t8Ib94g2VobdU3nQ2EQyeoUQiRPhLuHLcR59a7F+1FgZThQ7YYxWC7dAp7ymc/er6OVyiukmJq3D
P2ikXNiARJeozddT8X4q6xsqBxNXMQbNSSnCtUthgG9a6K99zvlZJnhXmXiHNthHbCXFiqTI7uul
eRmzQ48JIVX0hFnadKNfyvpwFQ51tmx+L8uRRBYnvVPVU78Ioh+S3OG1Po59sYxPg3UleXcZB/41
LmKGGCc0DCBnnO+IXCkzS2+i/L63BL+VKOoqh3iyIz2wMzmSCWbpzZWEyqdNP2NrJIrzAFWBPLos
VhdUqW0kpcru4yLuvdrYjIoecMnDm4+zxP96Xv8w2LyR0E1EMoEm64toAsBiAGaaxrzG1XMU5jjY
ivleSN3jiNrGlV176Zzx4wkiUNqAOzgfKxeeIGJMIsHt4+k+mBJCbnmDrw2V7sor+3VYnC9cTbOI
o5MaQlgNmY3zdxarytBIld7fm1uCboRe7eEhjO2Tbos0EWU4fY7JpTdamulOa9yj6Gn4OxS05o9d
tCryTRweBOuuHDal5sWIpVmao6V+qnly5pat183YlFulfigbNz26UrMYBNdSl03itpGvBZtW8gwu
itbmqHqj6tXT0go8SyNF7UofXCfJWg+4Sq2jH93oIXuQnmg/EXVPiZzyFt+Lr6dPSW+LhQ3mUKqc
I95n73QtzTvulN4WitdGyyG7jQ3/9OsSDxPcFJye0pvKrxTvaCziTZstxWCRnBb9Nl9c6964zPrx
Kud6OYXiY2rBqNQ7n2NVhPoepWJ3LyaTY+n9HTk+e7Lkwenb+rnTiruQcP7Xa/WiwYImEcRuNPLM
LKN5sV4Sx3IDRkKq6eI9OUmw2iG83MwIPUWbFQ/6RnVR2iMk1A9LWFZHrypgw379ET4/NsJi5iwg
DbaLZqp5O/2W7haPCPuctCG/TwX1KY2AVaNuEjhxlVdeG8uyGxcfnVFc6xj7vEsxwdRjzirFFF+L
yvmwTQfbN+rLGkJG3axbcyFQi6eFaJ1LR+FKfPEPs0z/Cj0QmKBZb+EywIhmdQfms2Cwk3lfidKy
ydOYlMBHeNoVAjKdgtSlzmSRQkrL4ooj+IfRqTxF9RT3A9cMJc3zRy047wGcjPW9kINxFHRY0flx
q3Ra5WpRtB1vTlUckwQ8PpGZe/767X6eZhpm6GukK0kWua9ejC2rUXnszby+b7JmUzUy9xrRwl50
uj1YzVU7xZOcmylGIyyGmuxc1X8ZyLZOYk2Jn9bcU1rRLglkndrVIExHu5P1J0UOQ0fOUXiRlMS8
tpE+nWrIKhGNm5NgMlUpinw+ySFPYwglGbAsGylyq8WHkHrovLvvWmGT1wq7WCYlPbQwp/8Pdee1
W7fSrdkn4gFzuF15KVpZ8g1h2TJzrGKRrKfvQf+n0dayWkI30BcNbBje21tmqjBrzu8bM2JDWKMQ
DbdudvSjBAlmW5o7qc1dMLr+naDO/vln+Cc8R6HuhbSQYmFhJDLd3t9e3pYGYtzEvJ07Ga6Taf6d
qk7s/KYFXlFQ3ScYCJCuU8qMiomVWXKI7tInnKIUu9zK3clwgM3rE+61zq3tlcO2r1C8tfkXt/rP
iEGuuiCbLTZrDKOnd6pqPfpT7bd3AJUwrgkqJlHbWTRbLX6mHYqyz9/MPxvoosmGa8UAtSxCs5N1
IBKDsOokaO7mYHKQlKNbwXdVfjEHvWWDfDcygWsioSFvQyEAJe7J4j564P8EUIG7DrFaBgjVfnGs
6Vak+ph2WXPhQzXa4r6lCOx27bnvcR+RUTqX0+Bfx2YSfWviqNjFGnnPFHhnirY6V62XOeeFRU7B
189uWFHa7XP/OkoNdEN6sHba/hki5MU79xoldG/gNsiWkhS2y+kq6jyy3XXkrst+Rm1gEqhI1zgz
iri5jWBa5s7iHNTa3beBKW4GsqOxDNWNDrZlbEe3yApmTzbfgk7OVzL7Ijz99+TEK0OGiD+G7Wlp
rvZ+yIrMDcNBlPmdllW+TgBEr5XZNZugtJq1qUn5ZTlg12EovrGY32P+GVfSjN5MenUUdrx1Jlc9
YUhe6548QG9H/Q7ClfvF9vUHBnH6ZTnWIachDqMp0MnE7+w6oVlPnd3Bac/2zqica0s2xjZR0l7N
IMHLIW5QEwD5LxsSp8An92bP3E+Hzti0jgUSQSjUgHG104XOjjrKLqpAyWPhDvusFOLCNZJzGVv2
4fOh/8/Oy0DEDwCPDlGGx4x7/4IdrOUghke16LqivcPQuKDCRpsDBOxhNDZLQ6CvKFsfXZNlcok6
YOizVL6/5mh76HRD1d/aufypS/FWpeVTGRfHKozZCql+GWa6+/w56UL1z+wj6udii6IOqO7pvlA4
Tm/7pZxu6fPl1Je+exfQqN2aHun4kfTDKrGeveoSN5Lsziof5Q4KzWzFW+GkmqzHrttmWbJKcPXM
1drEmZGFYuNwXhMz6oJYY7ZGkGG/BhIR8KtPO7jGOe9J++EAstW1sumo5B5okTVXt/Z0RXcHDniH
eP4my00wb6FioMhR0SOOyLVqHyrrdey2giLe4B3daBelvxH/lin5QX8fk1ev3Ae/OYRPtb8Z62cH
uDh2G2uFVkp888LtMFMPQ/ZDsdTf0o4myvPVMP022tuCHHnVberpWASXrn8d9A8xWTz/yS3dbVhc
J9xwfzuTOWt2bbLusXB7V3O7mcOV8cLaS9kr845xsAsWsSl/Fc3AsViwqSOH3Ftf4TT/3QuW1qpY
86HbosE8DYlLk+7Mg2+zTjoO+omJFGecXSWIa5tRfdVJgpX4g2GyzISIPQEYt7v8+V+hKHx0ukZ0
7ng7uLvRvml8WuFcC8HHM7u1J7ZeSbrAew7CH1F7GfMRm/gulc/pcCacF8d9s9y3aSTR1X5L2rfS
uMSy3OmtWzzpYY/ybWjOY5NKzIMVPszzsHLzp0TZazlEqyj2dxnFMiNfy5i6BtIKhXJkLI7xcDum
l429T8LnIUIo1f6yRb/WDlkMvpAYsrXl5yu5MO2npyg+m1MQQ3h6Rt9bzzXZdfIptDShl7axdcZ6
Pa8x3q7ccSCBMpKaI71cyM1MN/eSilrU4GrIm5WcyUyaLiphhk6VrAznzfJ+ZUYLrv5bBEYVRwTu
LwM5f03OIHmmp8NeceszWW1I3CsbI9MYm2RZH9HGrMxsXpmCPaWgzK1evO8YCEYy8v0qf1RIlsq1
Hd707W1e/HIpIRd2RFbgGKblKkruo+Qm618a/9ZEN5M+Nyh4/PMu4ryLrQi5W5XfxtyMGx2jZj+0
L4ioEDNPm9JBQ8GIHfaGtwlRp5OP7o6hvdKPDTvfOk5XUbQm20I1bXiwf1t3U7qhDm4B2i6AceJX
oA8QN5xuh/bGuKE2qF6d8wnoCZrcfVPTmWg7siLIlYuYg6wNGjZ706DnY6s0N0X4OtqPBk3Nki0V
oSrdqHEzFNvEWXfpxh/2QX4oa3pKHZv4LEPMOH6PBInJox0cO/pp9btx8eTNkFyNi/zPf57ma9kj
RcclJ6YnM52pyr0MzctENRct7phugsfxlw42FPWGcI/FkDJtb99HxVlcrmv7LJHPSXgs9fdA/dCM
zBALS0jQsVSsh3RbsI4xTqiNRvtm2DrhJpzOUcWzFPJPraBb3xXoo4ojJ7PJPitK5AMX1bDN2ysf
uUgtXoulqjytCnGsrRuXmzfaX8q6UeVdPN3llBzh6GEZCfujz77eFA91elnHV461t5N9Wp25yT7O
L4rhLC/PumE55Dv6gEay1tdWfe5bm9rdVd7tPD5h53PUw1DuquPQXM/hfnJ3bXbfFxgEb63h20D5
P36ymR56OnrRNgovkLNX3sGuDxGFUsRQZz5lyeaLdJO77PnvYwLMwWxzixYOEMapHE7VjWxwUqtb
TRkwQ2Fa4q8PajnvZsu8A3U2HnXnj9eu7NyVqJKLGiDwJo7idJ+a5FK6wSY7XEwREwHdXFcQBAfK
kevAr1AzVDGFlNUQqfswr+9lvFRx7WZbBiYaiEUOViPZklU67bspIQ+jWnOnBNtUGZkwc9KnSDrW
qg2qDs2swn0Sbv1OrrPSR/Wpm32hEGh9sQf/EwATGeE7XE6DtOn5h+RptJ7IrdQo7+zYHL/5qQJX
Xm9sF1axVhabscLSEiav0yAAtprJ8NUZ/J9vwg0sLsHFAbmcwU9SWB6dqgPteeUdRzj3Imm/kROY
d610f2cCAaGUw4DFhxRxP0/jui70L6zjVJ5aBvrn7+Kfo+JyJ4BRbIpA9AP7kyX+a5sZdZlGZa6q
O12aL4mn2btnzl0NAe/et6+8iHX98yv+CaveDcjlkr4DdBHhLYfAk2N4XTml0LZLAlSMchM29biW
RfDTAcr/rXIT7BODffT7ukIVK+Jt7PYLROfeYTM868IZXZ9fPSR2z4+Fc08IVKu17ItVZL8FgIvW
eKCnL97SH23X+3vGaxAutGROrJZ5GlhnOgZqn3UFYjjGh7LqdK8m016P8aA21pjJLa1U9Ariv7Px
0ezmUZV8kwgtEoqOA52odm4SWfvZNIe9PbgrrxPNuhgSa5fEwt/RfyLah8HihKlyJBlCir2wWv8w
N2iv0jT7OdfQ/Ger2o+z/RUU459jJ8RNjJl8EvoaLsfy96GGmNspbui0eWdjrViNobifzfzwxVf/
J545ucjJV48Tr7DtIkZOI0zKHTqodpnVt6hp+MUN8f0Fib3z/ZKEbOlnW19Ez91wXU9lu8sDs9+V
nLut0b6eQlxCI2Scpfa0NhE0bHQ+o3ZF6xtPOJgqmNMo+MND6yaYE1oj2EUbvq7zVSj/7yxeUuo2
uawFceP9OWf/NXfaLIRem2rj1pfIm5og1dvOVKQIwmQ8pi2HFp+4YEguvGlJ8iZJj7k29JFp0aDm
89d7QkMjd0oxgR5WSCaXQgZn1fffUEZuPHNMMm6Hrtx70lH7TvIWaR54bDwbq4LdzjuNNs8tvLVt
zc413SMJEnBLbBOPIMyrqLfkwVdyxg9vjGY5KAiZ7g6oivc3VrdjnZd9b9x20axBYo23ju6OxAfl
hrUNC3AtX9QQb6aYb0hXx3OTbMI6mNFKKWPpHGykd001PX/+vj5YhDjLs+rx9egyZv0xcP717fpB
ZfmctMldGYf1leY86zvDPi7D8VzX8dGPo37TFmGyntzJXLv8X2tftP6551nb3DifmguHWqlr1sYh
WdoYp5X/u47SedfNtbmecEf8ueH/F5yV9q2+k/3bmwS08v8BXWXJcv3v4SqrH3VS/vj1JtK/sSrL
z/yHqhLZ/8XIgp1CupPPyQD7n1SVMPwvE0v8ghIio0bKkQPdf1NVbP+/fFybdFW0yEPSsoRd8b+p
KrYJVsUFb0Z7XowhlMj/r6EqYE2iiJ2V0j45hj+l7Pdjv0rs2U+NKDvovHF3YsKdm6ROAAyoLveJ
U3xlm3q/mcNEAQu9rOE40QgcwlNbWE3+RihkDIc5DieENCK+d1VaHcFG5ZdzmJoXdlnGq7++x7f/
bIJ/s1yWCfy/tsb/XHRJkS6LIOSm0wjCFiEY5cbFNtp5mOpLOB1W7cMR57dfrLjLHnFyKRAuEO4x
3YGa95c95q9JW6t+1q1vZ0hnqvwi0q6xSYHqcDgsil1Py59VJgOx//O7NDTHh8+f9OTyS4GKGBpu
BT1TWdJO86Ze4eqx9ML+UCzx2VhWzk422vhmp8KYMUb3ehXK1L3Ks7B7rZ1QfBU2nrxqbgDAE52H
eemLOvyfkv2ovHjwre4QD8tHLib7YRBG9r1QWbVJ6XU5IgtL3fPW7jYJXfL2dAMi8Z9Mtp9RuBPW
HdyLaR9aw/g8zg7Fzc9fEDPq7+/z5/7Ij5AghbKIqOUkrM0aD2YT+YlDF6YEsFWtNsJDDhyWbNf0
hDe+Ssu+z6VRP4Ck5JGPwRtOMZg+Pe8HhAHFTio5iINB+NpRWB1sa8WT+eHWJKS5TZsux0hQbECk
xdsqtGW8KoYA3UtTFF/hxP80OPpreC7aBdJ5y4JDvxO24ZO7QY7Z0NGPhi/KFq7mAJ5EzUoFtjjr
UGFMGLLT/EK1UfOcDe0vH1DTXoy+3opydslsxGHK3hib310aTCNXpsFyv64pgzwmcmiP/ZxOWMrb
wIKRJi30cyN4r4uG9eWiqjvjWNHXjNQFpvNdrJr4MgDj/v3zD+y8Pzn9kWcsfSUJev7Mw9MZ2Epp
AZjKKsAZY7iU1DvhbKRsp4eyp2NAE7TTYxMtWoYZn8aVCYF/15UcKvvBFfsi9uSxqWKUfZYHkUdO
5V3pDeb3KZqJdVVe3uWoO1/CxouPgRjyX45VUhXX0v4xaCNKVlMtEQ93tnIeXSHMHuGmFpc0qFPb
LonKu88f931g/N9PizaGfC1Bf3DaUthQY1yERloe9KBJPw1usRaYA9efX+V01jBscNiaCwF16al5
2vAl9EAeT8yzA/K05NlIGTmxFEfVa+8tLGA3fX6500Xkz+UQvCwLGXTX06x3MIku1T2Xc6omQYue
nXFjGNmcSX2xHJxsR8t8YGNYdliGDKHpcid/LdfVRDnCEaI8jCpJLsuonh5y3yzvtNGJs8HJyrsK
t8Pt5493ukgvF0Xwgp6JJnKc1E7OGeiTI7OUdXWQrkxeZT6GaMyLjpmYe41Fq9LUdx7naGpfClky
iXoPafTnt/DRG4YyRFyysAHYKd4/tzH6QU5jgfbQN3j3Ms9EiC4Gqt5r26viL6p5H4weviQqmAX4
ZSMsen8x5eQpLCUc95xzyjs3G1lpsxHTGNEGQjUpf37+cCeJ6T+TgiOwjQCdKiIv+GQTbjwzz7qo
ag5m12m9dlXgSaxmjYTKLxtFPtIo9DcrSDi4GnmcbOImzC5mu6e+odIszJcDSUSWLROvg98Pr5Xd
KmT6Y+zsxsw3LmJXti+f3/SHXwT0G8VchuQ/rajsyi98Ow3bw5xhciwMIpM4KOvzKHG7+88v9dGg
9xGvLO3beQ5/WVP+GvR1mHWi45EIh/r40rKFdTmIaTwz7C48cx2M5qmj/MPnF/3g+RbTGP2FKUz4
mIzfX1SPblfYtVEfJoeEJBS4+HIehX+ovdj4Qjr8wfwCMLW0O4F2QKh8+vnTuSv13DaHWI5pzWEb
r0/laKx6bkddVlrz0XakTHBoNt7FGFbJFwP+o2fl6iS8qJ5ZVFrfP+tg6mA0AtobkSui6iN5Qmtu
o+sha75SKizPcrKhIxNxUSx7DtLl09CWAN1fFsvq4LJnnU21I85gfbA3h6Z2HhNbBBhKaNB1ZnRf
ftIP3jN0ByDLoLwIdU+7t3VhUWpv9Fu8J6baO26c3aI4oPI0QZm9zPXM2pWNNr6PGYSZgEJLtPX5
qPpoKJMSxLQOpBhh78mn1iKMlQq99uCmpn9IkCYfR4Bi2yYTN1ViWN6K1gRfxXQffF5WTCgnHM+Q
QgQnQRT1YcfsBItnkrvRVWwoIrrA7qhXIMrMd58/4TIZTz4wAkxy44SPIG5PF8+WE1JYjGFz6IjV
rrKqf1Diyyj1g4uQXWWsLnoX0r4nUTH28d7TVcqKkNAca2W1RpSvjIRS3ucP88Gbg0q8lJUBo5Db
PnlzJFWV0RpjiwGvcx+LTJC8blsTsU/hAIj6/GIfTA1aUxF5o5LjGH16FOmbsVDTJPsDEbq9r9KI
WlNkEtFqP6zOEX0Y3+KhUdl6NPwfn1/6o/fp0tCRpmcWKrLT/LGREwLIqe4PZeEbm165rwbK4O3n
F/lg7C9sUgY/roV/9/DIMLuAVpGYjAyPYagJGnQyCUpWY7YTRYe7NIuSr4KXDzZz5jryWZ6Mrer0
AKXddErnMq4Ohqzdx7qYjW+Ur7r70GnyAwier2b4H0XRyQSAwgrP2mX3AI9+Ej0kCJGqUlO/p/t3
5R+mWcXgvzIj/c1kCB5YGCIUl1E0PugWUURUj2Q006yBopB4efe7da3ybsxtTgF9PQd7o4W+A1Uq
ffVQ29Fi0pNLjq9R6UqGXeRsnbRTh6azxT2BS/v0+Uf7YAbA1UDSuOy9C6r6/daAtEpItzabg90a
NINsS9/ZBF1sPMnc+qrV6QfXWhZGNoZFEcTZ8/21Ajtsw9kuCG59I9lIa9Q73RuYgpZcxP/xY+F2
YwfCfv4HbfH+UrO5dPaz5/LwJ+MhzEVNHIfGxo3Tr9L0S+brZEV0l6QoZFDKYgtp6f21qiwxRnOK
mVxTwola+s5IvsBv91Zfmt9raWtv44L519eyXHqqDnPo/zLTorwTMOyLdck4+zaHSkPVaasHV08W
znWzydawYprXz1+MvSxp74cvWdwl0qZHBYveH4rQX8FW587Cm1MSItVYJ+ft6LQ/yqA0LloxwZ8Z
Ecq8Dmba30uvS2h1acUAV3tb3yRB2l3n2k3WqWXKm76RxRqpcXbblNRzUl+KMz9T4c0Y1hNEnXHY
9LFfnY8+OojPH+FEELuE0xww2eEJaPBy/hPO4GU0CFhDILx2h7hjaKJ2nbsihp5icrBn+bky4Jxt
CpmOuOSs17mk+v7FTfDS3r3JRQwIUZ52sYvghBz2P4fQupnbLLGaQyD7cDG9dEl6PdZujx02b7dZ
bgzX2KTSlZbjY4ByArxLn5kbb0qz33bRPE7IAMBMmJG8GyY8NrrP5SYpmgmqUp+vaYW+sJbKa0UP
EUNnVPHoCGyM3uuI4R1U4jnJm00v1G2XQnWa0wc/WIaXMx2TKtpnEYKlziiCFdW1eu0U52aNSLmg
ABQNmyzCMI+U3k3r6xbra+Lne/rcPtAWYK2i7/ZkQkYSh7rIb+ZRnY9BpI+NLjc6HV/6FvVQpK9n
khj5xq99AMe4nQtzIJUyH3XfPYYoTdrRX7deeCFsevxF/REy2trJbXzA3S5PyqMS1dsQG1uzov2L
yI+1l269QL04sN9DdFseyYu0bMjfFGuZG1sjBFFQFsZBj9355KHlH0WydfuFFKhguOfSoXOn932w
8DdgD7t3zRjcxDcHDErBcUmXU7FqUnGVSSsBnmdczF566/ZwWOqyfqHmspqGnPU3fnWC7maG30G+
+5mUBoRlpL3eRSHjX1ll8BKT+w7jd+raV22gd1Z3nST2uQr7lwnBhPAHUlM0iu1HrKp5tJ1RxVtG
uI2TeDvo+bw3oKVoBUNfemdt3e6z7nZsz4XpPdP43NWuAqPqXaNK3PXzL/px0IiJ1DSwX/vMb823
cPitbedsEHQQnW3A0sm+7L2VDr1jkHtbvxZwuZGCzU742FrIdyJSvHqEPFM2AYfL4szqrNtyoK1q
ic1KNcm93fk7RjFaU/B4Jrojs4vrlenodVIo3uusrsvBf0gYzmWQPwwwNWXVUrhF+qf1TvjWT5mU
O89AjWJN8VXQQ/wR/kNbiF92CpiKLozr0kjcfeClIA0xAFfixTDtVTRNJkV787tXNVfOrDj9xsbe
ba9Ef06HJk7E0TpCfWnktCkOwMU53oUWzl5jDR1q/zyR/qWD1KJu6NHhW/lZ1y8MSQJfFT0E0lzH
uXsXToZHH5Maxukiqysmua6ApwdZtkVc+OIWzU/KlpeqTc9rPCyyjECn2NV5FmSXXuP2a+jP28kC
icAy+ZDr7s4c6RQTiZ/a6vaamAvh11vP5Gp7a2tJ5vbPDPKEC0eUDpSPuflcR8W6YJpk+QSvSD1G
oj4YkXh12Dbw33Xrqkt/i1Ac4wbmo9H8SpV/Ycf9poJclk7ZxlT91lAKvW8ang/zcJHil078+NgU
fb+mdoDfEMpHCRAes9FDtMA9Gu++9LDLqRoOyLKCRB1/h73PoUA4hrqt2RVXFSgb2Y7Hxgw39gg5
wg2PJjlZc0hvNS+w7YrzknVkCLF9h3k3bpRS7Yszp1TxyiZ10ARNpB2Jmtuh2/Vxe1mm3otd+yuU
M9vanVZz3d5mbkEnWFrRb7q5hJHibIXfIj4UmENiLIItdQoEXQUyZt+/K4OsWndzc1X17asyx/IR
ShWCJnfXmdEP2uhcuP1wiyYAU+OlH0jM+sodD7kECq5UsK8dNEy1vKhntJ2JZAkyhuS6Ljj3rwr3
V2VY95Gmy3rKDbdgR7zD0EE+Huqi2WiwmMTLQEXSG/y2VoNusFXPIjIOYphuZil3bRU85yyrMfqm
eG5+NpoAoEl0vLECDWvISb0nTwfWcUYjA6u9OW/7vrwuJ6/eRZ0M1kUlOhhIlRdvTUTC94nCK8qC
k9jXecIBej2LoNPrXpO+3XejBFiclrmxaWI/28gAA2U4o1obdB7gqSyCB8uVahUMPJ52m2hrdNMh
ti2xnTorljRgacq7rEyMX2Ebw6uVeaneAoGduah/m1Zjb8Qc6G06WeDOimhYt35ik1Ud9A9z6uk0
naMmhHUdXJW2obcNgsN7T/e/opgZgg7FPJBbFoj4KEQ9MEUXtHCZ+kc7EuqyCw0klKWlw2PMMnud
pF15sI25RfFWx8Z918zZ82x3trcC3OQfUm8yfns2ILswkiyGZpHN8sLLyug+65z4mha/JaGLC6vB
DvsQdoJsvZ1shacp3+fuJh9aIGoxKuzLBrUOoK0hVj+izilQUikvhfo4fkc25L3OmouvJH1nXvoJ
O4fIO2PAhirAVQH+K3Go+XQCHUV+SwKllOTn1QthdPXTohfCkXKLc1FWZftIE/IBDN4gL/06ihOU
XwUG1HBMf1T0rhcBE37pF8Hk0pG7w/KNPDU3rOlajBj286mM+pWe6ZWDDlJgky+zEkwvjUmojGfF
xkb+AyfIbL4ZXS0uMg5zT5lfYBfs4+wslHFzpEm4uasrN7yckf8DEmhk+OK7Rn/UYll7DJ/9dFTP
QUtzIb+C5ZU73q+8V94ulpNzqHyH3IwX3rlT8wPafAW4qDXupCr6ey+ne43Q5CMHu5nAuPUV9OMB
fDp6cyfdCstnO+s7+5XslbhJqfTTGMAtzqjqwF3p/PzBMixjq0lqXphxukW0c69jBagoG+UZpbu+
XvvGWG7q3NYr39K0lqXrxjZD95aiMpzw/+aA4NNdP+TzLrY6f1WEeYisO6WyuUqkGoatNKcWXm1Q
kkwLZxMkQBiJcs15Zk9Xr/B16rKCrJcb7vw61etiirEJ16kFYS2sNvhokotBd+YmCFJ1maaOA2I6
K9UmocHwUWtrpuN7Z4bnjmtDls7cRffmhd/VmBO31+GwqdthEGvGuHWsCAKhOCjHeAzn9FLqWD/1
09yCH8qst6xL698ofJIHw/SbV93dxEZgc+QjiN5b0ZDs4tbNrycdtxdBnaX0sKQ5VLAm+UVrWr/j
34Mx23hjxeJCZ54rep6Yr22f4fRLk+lsJEa+FW6ZEA4Z9laV+KsRLekzV/nBKuo9TkRjaxE7SmW/
+UNlrolXIWWYk0RbZT8J06FgatQddeke7kFEJtqcz4vAxV+JDITX1TTtQEzSBQ/xaAxPbkHGL6lp
Dbb1Zq+udmRSFB1D7PlnGEw1aN9FvFKMZldCvlE+e0DOztMlKGtmLDcVghp3uqnjSD8NmW0dPGSV
mykYVPstc2qD0LabjFcrB+JRmna6zTNVPbYpu+FkFsC7e8baxlV6Aoge9xAFx9EBEF4Xco+BLt/G
BNkHl3PtmRfF4t7ALoh0GV6txyC2URTWTmqA6lv0jEVFT4fElAW7udDwKbyxUxm6+Ti6mKqo2pmD
JopOWufeayNCJb5zceTj2d0OaKnaJ0VV/fLJW90p13FeRf17Gguqzdot3yhTOZDIg/NivJAskJso
dz3kySy+UxAHawRScJBKM8BuVEXnaBtD6CJ+DVFwVCzmqdPFP3wlomvZ5vXZ2KjuTLauQftIzxye
/RHUpVVJf+2p9Nzrk/JQTbkJCt0pdk7PRj1Hwbi2OhrNM23BOBn2sMUoxLN69rCZSmXsLDRhqJjl
soNwnPw+IiiBTESl5i7D4FY8l0ZOsBxg1LPcsdoy8KHLYyV68wxgHcZUuse5nNsXj1MJmJghv7Fb
r9+LMGjvStsbt1VgpL9mt9aP7ZiX266r99K2y5shcB9FDzvJNMZxo8clPkztaWb1amKi4KHIedKY
TOsLtgf3cgi95KxyBn+tk2Kkg4o9p0dvdsxx1VLOy9eGduR56/bZfV3VFnRPYRQXS7Rw3eEebc4G
CdN5yw9Aa08m1GhTWiY39K7P1g5Ox21lNOxswEmBRhtedm+PgbmLE2e67xuDJixpqLahh54gsNsr
w1VWtArahKJnncnwTgegPDbUt2JjVfpteJ8GU3XTyLjt8JwYaYa3wCJRIQLnDfVwsnNLR5ibeu6y
G9/y0k1ZpYi727TBPzJH7dHzCFF4++UFnuPDTOX5FaVbdJwqlZPUdj219+MRMVaq+vJCzVr8SuMO
86RuvURvSrdrKYePZOo2SZDZ24k4aF0lZf27NAbrqkWh96CiGiuRtFRyocqMThBZS//XMGrUsBGD
3/rbpvaHG5W09gGJXHO0qwRTeZPZ5zPdQFcJKp4ryMrL0B70eY81em+IhkzZ1PogvXyrX8Wu80OQ
EsKnDbZ/NkTMbuuYgCb8krNL51W3tMewt66X0vjPbTt9zoL1ljpRjdxzDs5FnXQHiAD1DzUlDPgg
2bSNoY5SRtHKDTt1kRBzcuZ0SiCYQbKlJDjDi2zyTes6r7ka+yez9zibYLZ7zkRoHGQcPFqtpRd7
p72ioIA3IMWpesymiCi2qfBL1FF+8DWNeRKFGDeuPeOQjZCrLKt2LmJCBHtcbIiKLCKBpz2vFELB
lUERn04OXXqHoqLa01AmhUOUg5hUnqp3Hfrw66JInVunGPWV0WKSMcdIUhMKotu+jcVdjzRDrgt7
AsdaYdMYzTk8Mvabp9TpjY0c+/hxyjtxY4xNjpOhCWB5LK+Ivs8zuZJ82ASZ3x+Cfky2TvHM7scq
XtuJde9aBXgiMXNwpRZIEsFK6uwyEf7R4iWfmUL/CFMbXLSQ4c4WhXmw6mbBjXZlujJ6s78lwPnt
0wH8u9I155C0fxriqX8J+uiVtAKtLQPWQIv1dyy8jCMN4F3Ta745rAvbOoHMFRTy0RjjeJfbRnaT
DrqEFpcn8z7pMEZWdq3X1uDjv+gRpAw2OdY+ktUlsPVo6/qy28Zd1Z+HUeLt0qaMEAmP60rk/ZG2
WNkl+aj9zAZbrGJntnZVp5OnPgQKOFekAJzqvpxTzg1CtmecK+FwuXF9ETnVsMwBueli93XIiiW2
m/wtnn5/S7C5ras2e8lq3z/jhOtiPfFpQRDSJqDTKcjBXBi7qR9JK/hVxGIwCXAJ9RJo9pdzDqSl
7uVjZCoOKo43nMHawNxsWugmLSvLC8B5WUTeIY43mWv4D/lcaYjCRpcDOLBaMKaNFa1FkUTbejD8
y7ykKZClG7VXlUGHqMxp2QCq4DIPp+p6yr32Z1vX/j4A7D00sbezchzL6ZBVT8OYqP2IbnNrN+N9
F0029f7Ww8+fFZd9koxLC5ziMjGw4JjZIXPr+aw0WxMj6mhe9YNU+7RphgMtJMOVrMJs0xmtONP/
g7Yz620cWdP0X2mc6+EB96WBbmC0S5a87zdEZtrmEiSDZAQZJH/9PKru0+jTwABzM6hCoox0WRZF
Rnzxrhzy/pjCwxsdkouXdRHD2UBnie/PyZrr366j1s9P6H2GbZN7nwWH1c3kVcu20jicjEPabAI4
3dflsi6Dgl3RqYAgNKV9t4mhtlX0wbB1TeffxdKLjk5e/XFUoV912vkHVvSRwFoNg1Q6YusPQfbb
zHhywq7JkcR44hWsZvjVW6F8SIqweHdHe+V3AekQdezdaJPiE4yZzKmTG08WIvbkUDTAytKf2u3c
eorPrlquKtyx+aHvAn/ijCW7XPb5AONY2Afb7fPbJKRrx8/YdG0LxMvCO3rqZ6bpfCSJL3KkveEj
q9Z5a/WM4BpBtIn3HtcUiMiJUeuNDEpKr61CBNugxHYl8EE54zRvrLnqd2QXo+JXSfs4iSo7tAVr
oalFj8YeGCshwncdcobZlBSVX0IxTVthx5yZk0I0O0cTvm+hNdtZfealK5/BHvdXKcbLXHXFfRSO
IQkept/Nobdwn4anPprjhhYiI++cIqDDhgnwYDHVHWNBL+qsvXSnuix7pHNTr3gBs9Fx3K9QcNHf
Ek/xobIUxKzdgnWoDsNqupwrWfy2Zzu8rTp/fKiX8nZsGPBHa/nyO10SRCwucUGnmGtc90fmY74e
umbG0EwWiQta+u4Vs3VTSblg3Z0GcjDtcHhJR7c5dzKfN3lA78Y4fkIPtyQQ22+NEOOdNVzjB3P3
GpZMAomyM3OonKvJztXioR0l+zZ86MrWzi+/aj1wvdQfTs5I/F1nunRvu0XO0z5RuuOnyatx3HJb
lcUfEZjl3Cmoq7Usl2gdFfDg/qjnPV0A9dfIbLXTCNyOjtuWZNQSiui6rLmRzbCyAi7Qet3Vnf/p
j8JembqytriI6xdL/ZXAFhJDRW/GOpudEB1JOqzcKZvvUA/+jrN23gxLQTF0n0e/RddKMhtK55Dk
vv9MFsm8auqw3Thg58AtdemR31NFbB8lzrKBT8tpSZbM/CJ7kUlydgQB03Fk5N6oSd9WMcEwdaMb
NhRJ7VTriZNBFgWgM5PGXrnhczim+1kadUz8PCQvZux/6SHTW7ufbmXVTQS3cXMHWCIfwqwO/thV
9+r6pjmPTdSui5kavCWeihOdQCFmBoUjLixcs5tCNZz7VKqnWZAgOdScH9emmoAu26kQNx6aeHwD
+c9CzxDWRyvbOhVhUcs81ic7hWIDC2unnfZyd2fX00LqX3mQTjNu2xhKw7W8a2edAmUrCex2A3/5
mZhIz1YaOVuzpBer8PSTFwqQtgXwpsbnsFFOJL+8NJNrr7MU0wFPXpKTI7mK4MrvS5RiiDtZHd+i
YjL7wG9Pg8i7W7T9wMbV9JmI/junGWYX9RAK+Pznnb0k9j4xpj5NowzJ5GrD8Rviw2nWVibHlzKZ
87cqLvuvoPspe3IpgkDaBzeFLQB6q9eRu9QfVN8W5K6Hw6kfjX8S3TTeL+7MFmLCRm/dNFGHtHSI
cQx1dg2mx2E/Xc/yLRUWQHlh+pgZFq80Wyoixpvyid11Wrttk27KTGCIbwV+aSzqOJyxzVUbYS3Y
EhAkMDBK0X6mtZnA1kicnTqRb/VQ5FxWZz4RqPe7pxX81JuEVJ6qgzZA9Hk3NxPFRHlpn0mFys5G
YttFuyaTXY+dyOaE3udml3PCcFaM0dT7NEGLBQyvohhxwkn0FoFPccnayXoaGoXVtWaj3Bm8rUKN
oTbSUOzGEeQZyLjZSUjLYyTEfU6dMV5PRvB8gdDxZwGrI8hBt+UijshHbTaOuH2logR7LcPslK05
4Alv7VJovAtxVNFK5QwOsehl7myHongEs4IcFkBM7cw4GEWiZYwm68gLSd3MoGR2vIy5TWNFpHJZ
EM+ZVvbazRd/W9XR2kGUuw47QQFcQbQYQfC+X+gD3FOxcxJr2y1ht3JSG3iiS4Yb4yXpoTL+fW8o
AJJ9z/iZu+2LPfpy3dkT3tl0KKytNOn0Bk9erOuAk7S0w+7HoHn4RQkBVVbWSE4009daAoHunTDz
LhTBuu9NGAmWBSZt4u5rt/xus8zZRynRxG1bbw0h5KsBD8HRsUV1jCznJpPBW6Pi5hjVCudSN7xI
B1y88j2i42qlNkHnL9s6ibG0hEMY7+cUX3HrX7tCVOMHexOlwROwqcAOPHR7r62Gy4Q++dQSSLjL
XT//BOuns8H0OciyGltYjpRaqETBssVFcWuNlLFy0qKjj4nvNHCX3jAZyINso+Sg/Mxa9zr0T3W9
2Myw2nsBUgBijiX9dnmoLsE4RfdJksHdG8oLehkzhw9A2rtQ8chynHJ3WTXpByxv4f1EYfJqyUF0
ArIJrrNYcKOmESNzJLzhl4DNw5+dTH5MR13tPtnaK0iNn7Pwq0DgQwWfKvr7xp3YMHpIJs3ccEoH
8unZrCHv4jS6wajUwlo5VnQYXFEfGytx3VXUge8Qn5O+L1Euj2U02sdYZs6rA8ZEqrag9CW184Gl
dVw4IiN6/OzTa/Z00eqdY5MMXkS6JmVUkUMqm6h8I42mf3J6v7vNhp6ZuyoNwVp4s/ClJovVh/i7
BVxJVjbFr0zO/Ow+HOuMxIFsuoQIIjYevNsfnZcEeXZ5tRfzlZBK5WLuFsvqH2Qq3Jsqbdrn0skE
0wQp5bMFk7Dt8nC8EaGxSQ8p9SA20UJa5moRjvNliqo/U4lb/7brUCbY1KfyfpxzEHl7aYvwXOuG
ISDuJB1ysUb4JboBx1w0Fe6bX4wUhwyi18RLj82NW8ZszFMZkbpqNS59NKYgWazjxH22B4Tilz5q
LBcrHS01XWdHX3OBmWJhXfzJZpnFN8xh4QFfKvvqZDnEXw2JM9rrQPTNTRs2AUiRohWUElb/Nalq
8jSbtgUtTLMyZg1DLmNYqj4HZY8UII38ukNpFedsQPorcK69VgldJ77v2598yNEKSjXBuu6SUT7k
ZduStRZnMaljuhpWyrNQhKIzJ36XIx34vXAPae65T23Vq9uZXnlCeOuCmIjMlf4lJ6gQKtLWinnJ
ByTf5MPVIZJk00uzxGjnCQfAsuH/9Xt56UgdT1va5Y4Bs/tQ80TtWCFG/mw1K55pJt4JBaZ3HkrD
SzDkPfBIkqfExEbTi0zdyt6bek5OZb8slHKEg+guWRPZ3grZZ6GeSphj6g/tLNtH9I/9FOOYq6ex
bIWz82nz2tUl/P5mlF71BFeZiWMVpxTpaAhYb2PDhhXrpaYUcU5Jx8FSxFOfDqXXb5SCbWVDyNHP
0zTv4TtM65uIRIUnGgT0vqXtmJaWaOCCqFlxSR2Up4SABC2FTdylpUMye8dkUStUPALqali1GejG
Oo0WHPK+l70Dw3OCTqzW3w2OsT+lihRVJx6Jy3VZvdpTOeK8DfwJPlRqAkHIV1Vm0LfOPM0Y2suh
ILG+SygNGPjxQqHZXK7ilVgn3Kec6NPLJLkx11i10GQnRCaEDZMJOSHZJcKmsUu7sTzEaYiip4nm
7LdjZeU5mEulViP2EDIUQ4AnYo85IG0FoOW4bpEhSDjGWT5FNbz+mprpuSa+79rAkqUBkhUV85+9
lxbnAWj8FUSgIO2taHsWi0pNv0gF7J5L0+g/5Zi6pBDHnvXLclHoB9LrnkE1LQ53syQPPhZetMLs
Yl562+vfugTAQjhN/MqZIbyNvGzC7S6Si+xD5oOuUiGbfGNBKCrWKxQ0zOMpaZObpGpJyy/zEuGw
ClwaDi3mSs1CestzoOv1BDhLdvVQIWf3nDlTG7dNIQ8G3K0ZaeTGfm8rUcTrSiMGB8HizurH0n+N
QeibVdp5fBBdSXx02NsVH6Yo25uxwKnhzb1KCd9J2HcBg+u7AqMD8dFxfkmqpLpPdJNWOycFVyVS
mYd+4fMGAK3naYuYbc5Jk/eDV6+ruQmgQj8qV4dfpDCU57zNXGDI2bA82BoBvLZ8YqIqTubQ6jM+
TDgGm4enklfJYtku/rAJqiB5znNCeOoo4Q602o4PoRlgjnbKHxDejmXgkQxKI/ZrNiZOfQCjMi9W
XNB7j9btzoMweMoKdByV4cZlW6CKNAqrpzmIumeRxLk6FYGKvjjsmHojR82zQckVq1LmLRTUJJZk
MtMoq8njS+hukX7qyvUCjvheURvDnCVbVx3dyMsf2Yq6cBP3Ii2P4TyUhz6OMpQoPB/12kBxfFIa
wv0Ne3WLDkXv50CKnWwrVl0xZ++wU1xOwjXn5s6oeGboyDO6oWCMyt1fGqYBLfJPa2fS3cp0ZLkP
W49buCuvz7duOejcxlfHTzNTqX7VNQYcspuGBHRhWO95EX5oQlJF5SXAwiZx+yftzQYqKi31rryu
zA0bAM1103S2A7qkkka2xBQ1hIAvjp62DPXsQCLkr0Gc7b1bNvOFHNCea4AF5F5FqQw+RdVXOI/L
nNpr/PisMnXHhzTVlSamJOcw1Nd1GK9ntwyru1xPV69yJ4+21UpCUyz7pJecz4JNrsUs7caA3FGv
vF0w8ecmJ1yUA71dpHeERbJGFovHOhekkkXE7izvlSOlva9KhD1BZuWPPff3XTeJ9GJwKm51HowH
K3MgyyZm6nUtFy7S7Ba1volGSWhp1DQgrY0Vp9Zprm2q1KTkhnPHwPPX41yOe9eFc900omPYtkFJ
9zl0DQqcYYlXpSdYSRpyDwicNxVOFz10z1NLZsCm6cPkbmxHupxyHv20o/RJeHXfba6JjDAiKjhJ
+AQY+xiFqeu0wbPP3b0XyqKHJatk8KtiQ2FKdpbu0GbmUtaIps5QoWxZmhoXEkkQgjM8lIdkKr3D
UE4BCqWAW2WEoV23McwHwi72CxJbzItv65C5sWeTIhkTqbs3E0shM6tcMfZw8+oygaPM29jN1yaq
2DCZDt0bjvHD3dyNemXaHFFErhSOrnJy7sGo7gYCB1ZxQ9J2iGJibVkTbph2onB2MOoENMG7CXIv
VWugceswVR0jIEFjrPEjy//DwOFoBKImLOCmTPjsbpfUwUBjGTC27TQ5hXVBeSDpbktamPayW4L/
yP77/+C43n/L21/1t/qfZus/07/+ke3cFwSJ//uzrPn3f37L9bf5r+9R//7XX2ffcvNL//qnL7YN
zsn5Yfju58dvNVT6H67k63f+v/7lv3z/9VOe5/b73/72R3LIuf60rJDNP3mrbawI/3dD9pMcdP4v
//unL/6g2/6Pn3j8+re/sQn9w5Pt4by2PQSrcYhBiMh3ZJvmW+l/+5sT/t3HTIcv2kXLimT2Pw3Z
luv+3UGAiHc0AGKIyX/9L0e25Yd/h2Uho42Ikshzrz/uH+/+/j/EoFw4riPX7T+//u92ZYTA/6wa
JeoatT/sSIxvKnERWV+tF/9NNeoXCl3vyBmjQP3sEhBsuhUZCYrGXj/Sw4c7+SFEh9Wo6Jx79iKo
j2ZQzVdQ3KolHGgJ/XNYD1296VvaL9YYZuZr8EiVL7e+Xw4IR9lpM7qeF52lj8L3+/HMHkcMuWe3
SX9YsM3sReDTB+xCXJPe5TRDTl9ISOr1U7jYblojM8JwsobOhJvNdDerXxV6eONirIXmiElMsLKH
ZlBQxEHSz+GnrYRu0ZfxrrO9KCcs7qulS+fpzgOzaSV2TSJutqavhX7hQQojYGM/mSjqmJfqrpY1
tdKCUbt8sl0rEI9usVBVpCxFiSpcuP0QDASVnULZqWnjTTIiNMeBqdvVY9vJQzX2Y/w8zJEkdhn5
rBTUQxPp+7vOoHZp6U3M4m9gjGR9LGGXk8sode9uvHGJovniccfQTaNrHCDBaqoWk906MScdinr6
Wc4fgU6s5WSmTrffXpwnXbXSLNjFryqXgkStpTYd6cqLk1CAHcyNcg/gUg6wp5OX/SeISIFeMrQ4
GXlha3DMtl4Z/8SD0qD9A0ae71mAX2MzZQ0nd0uNxrPcTYX9Dq90FeoG/w3sSEE0sYY1Ww5lxkfy
M9lVGFCMuzjWDsGb5GPrat9HtKWdNkGoZXxyf9czZakE3uoxtYD9Y37ZggtREPF5/f6+UqgSOQfc
wlcmy7s1JLqghnAqhik9jlXoqE9/wrHyvrj51L122shr3mWzNVWCbE8Vzx6DODQ8TAAyU33MDMIq
onXe/TlsEX6JlJV4HN+JNmo3aebnf924D7kQxIKEU7bJJW3vBOllwFB1ds3fm6apui8zGXlvXuan
w0eH5N3cBC65X2QWFQa4sLDZK+Kh9Yd4g76hCaa1qhJYqEkS2Fb6pdyV47KgCdHtjg+VNZ4zCzx4
ZJHPsPGSHHQEcz1CJqcAhEuKMvzoUshumk6LPmnWdWIK+1ZMorfvjYUgKSWCM4RdsMMC3dAK/ggF
YTEXhb0vLHdafodk1QPSBZMI3FtRJujVK7cV7luUxsOHqGZ3SzVrQYGBnmsPSJeEHp6w9INvRVDY
Dl670j6K7HWX8Q8zcN6HJ9vBY7a27X7Uj1a7CHoGc527FVS6FDy4SMp8670YZzX+nmtcE1+xrxL0
hwiUgoPVVqa4dHjn3J/etoWkjWQo0lP4V+QxehRCBZaJFmN916tWkhlsqRo+z6euRs9dSqdq34HP
LTNNAf6gentrjxG7qx+NULnDbMkPa8xJcwPFazF/Diwdt23KM+NEIaUIS8JFxTVukY+UCBFTNrsE
hOP4kbX1Zd2FcCsatV0WSzJikoEAyH6wiD8jDkjSaqmEd5MuuqZw25FAQFnKOLey2yx2Ya1k/T7W
7O740RJxY3n9eC/n2qpoHS2hYoPWr4AsvaB5H9x6+caeH95ACi7rEdT7SxLEuc2kCR+xsb8vaTA/
pgqjz7HgTTv0JFCYayBr9zXSr21qL4QVTpyvTvwiVrxaIlseo65w9lCGZgv7xW9WMwh+QHWHtJ7W
VvEHFtV6a/wxI7auc8DgVbGtZm9+DJq42reo3/ZdOsznxq3q56yszYNqhOee0kj9hDaIKIGP2Cs7
a2k/2iWRL2VkYtrateP+YFOjCKwPEBhZHOhW/VJEqEJi7TxzmmAsDJox+wEei94jKAViEAeflLMZ
8rWHsqhOQ9hH67SIg1c/NNOyZ96hGqeupnLlSlecNeQnMIGbdnd5YtFVZrCubR0UcxVBd970PfTj
iwavApozY/OOD6Z7ZgWA6HYQ0/TbukbTMxCY8kUcA2Y3sELYuSYjhNSdL4Ap6afJ88WBudJmS0AP
pZixa8q7qCujBy7zREZeIj5VO8DEODIeaFbnTXGGt/1+kzUZbq/J9tx10zlOe2jdsH8zbPYIGQig
6PbR6PuPlRWHrIpR/t7Y0Xghj9va26njP4e56j9629DRE4fhzkwRtSi+p7ZdNdmHMWIUj3EK5F77
bCOguzV+YtK7GfUL7cuzs6bJwYxr0wfzjcafy9f6ULiaHF477TtO2VTXesYOXnqn+I1qpDk5U3YW
OeY2gPRAo5Rofe56279E/nAn5rh6bgkc3oCq9euhX/LNJKVej0V61tJFjjTo/gFMQ94gOWEU8Fq3
/ihSFZ0Io7EejZrpC4AXukN9nG9cYWUfSTH2ZHJEhBXYgfVTLS7uPNISCEtsLek/TLbsxLFl7F3N
RE/RCTSN2c7CcH2uluEnK8o7WNlj03XpB+TZfWSEevK7zkI91vtvHUTy2iuQz1X60jvdcMRiBRyL
WsP+ScVYQ8PlN35PW7jT+fmrdVWsa0CECaHlEc0n44IirALz24osPhYWD6Zi3U09Wr5kMenzlEik
qeHy5QKcjGvke/OqrYd9Iko0wabZNYQ+46dQVdAeW7cX1apDN7caCn3XKIIWGXLiAwtqcoYRtfZ1
nQWvjEFW+NnJfsy+pnBGcGRXTfeIXIUMRw7IC+Wy1hW9KFP9VlWovDc9YgJOd+TD1ZuRTk5AQ07b
iV7FAdPaoc6YSh6dxTbRRwV4+TuPrwShmvP5UJQUuxodYglpnR/wFoB3Vrn6W7Dn38ZD+FZJq/yo
EahQHotouYgoOB5SlXU3XjsW+J4TZzPaBUT5FOQsMEPpAkzZ3aWaLBINw6LdRYnWIB4Tyqx2jt95
NCzCMS0v2EvPG1yMG1W2k8yar8jTCoug/euyPThZFK4HB7wW6mye/0y5NeB3GAup6UNJu32GW+UP
/QRAAAXtl4tjqs8xLetqre1w3KThCNnUW25Cc19Ew+Xst9u0be/o9oxxl1Abt/YBgjdWV83zqnf8
+pySqr6SYNLE2C7nABVMtquRVpznFDFR0szNXrqjpNjKipyd5VB7lgrLgq+vXUq6fHiNcRWaDDZz
QXinRs+cvZQim7aYkHX0qNi+oJWap0YUzUcsAvEOIu6/T2muH6eETIZVFkFLjQiA3uJe6cM4QuNP
g/xa6oj+2bKvNllpxxdO0PVFwvzTnL5UX7Vxvf0gfHpKBd0fEEYoG6RX3/WjnW9okEDclaniEaaw
WavcoubP1PULtVjLKXAD5y2P2peqsKnR7WJ7D6k9frtB166nKvqW3A37MaHmjSI6C/4wgroX4yNz
gmI3LWiE7zp6Q8Bk4nu3SfMjnHh26ROwIBQBGZutnRKuob5RgZTWmgcg2QS+3z32fJreSZFhiPZs
qN/Q66CDb+xqP6Lu/m0YJQ/5zGEbXNwRLyogKspXdXNLyZ7/aWRTPasSaSlYQXvFxSYr2uupZT6N
cE3d+YYI6cop6ZhMIx0AY2gC3wSnN/jtYRppCC7dn6YIBnJXGTCwgNjR1kS1C2ZZRE62CoRm9xeG
UH0XqOHYioWpoekbhgaLAvcevAKZUx07CrlrD0YSx0vZkr0XD3ulU/elLnNB0rnT6o2Ms4Hm2NT1
38FO6dEM5+q32w3mUiSacXHx+8/ZbVyIAgU32Jf2NT9YNe0vz43rk9MA9YSwfNN6XnybsFr6vDqr
71BUVFFObG+I9ilK1X3lGv92rKd+D1uXbFGn60fQtOBW2w73tmpmdLGVpMUcJz3lle7QAcoSynEK
3YUcmcrur04VuBGMJhq2/NKV7rAeWkrcnMlEdAlao7WK81pggCRGa5OS93cmiysiRpl7G7E3cnDe
0kxyBoyxx1GQO9bcJkMknqfFsGxZc562uL3K6JADiT12lj0fOin88jT2RZRudOCrF9PanD0MUAq2
CX8O1kPk5O5K5YJQZWxSl95tZLpyLFHlTNp2fgDt8bbMMME9hIa17zI//BO4Bg6iEnK4B5WsjhDA
JWLfJfsdqRpjTmZnVBkie4Z68TFRrsQcsmiJQrpr3HZXdxm5fctNIANKFT1VjLskGsSHVaIlSquw
f8YOzaMoGRxXOVLdHz/W9TZMAUAtVrm3DMnK77F0iq3U5fjeS9XcDT7rkxP2ECVeWLNU6dy6A27O
7mKWeJ9eBZm8kftwHWHNbK9nDgh38ArpJi8jynqCnEIt7Xj2beGJ6DaRvvnlMFNu5y70/4xSIqpq
ysBO4fZSKuZZFI894qkzBsjmuYmT5iOKM+bp1r9SgxNWi8cWv8eua6rqBo29/RmKTG2bMg2Ptu4x
/rH/pF9+q7uNU6fmCQrRUBNf4RVApjprcoeDjGczIOJY2/5eLgObVt4lL2LEaYMtyRx8OBgE5TGZ
/63Tfgb2YB9nP6UBGFby3BVxfNJKmn1rzTQq2k1w6sJ4mTcE5r/ljpMeez3OT3Nqld8hVhcEz95w
00luxwFXwJ8gCxWmD5XfhvUkHh0WRjafYjDX9gzxkLtJxU02KSiNNnkoUjvduTSEbEk7OwYhhfAV
aNypSQJS22MuAaLQqntCwp5+4m4kir7tOXWboTjndcFmbuVixmqUtpYbHKCR6CdUhVdO66IOvM8g
hYQKLdWeSy9ztp0nn9TC5LJCeC13iVcW4Y41nBD37qp9NxWODyejccYZiqBnrO2rV39RiOuzhU06
aujejGoOhqzhtfOQZK56a7qIbtlQzuRJE6Iq/LWDpIP/w4TJA5yLpOSW81m08hrS70ogFCZrcLDV
FBNkcW0vaGBVCO/ZRP00/up66b8PkzIviGVraqKnq4Q665z41WkWEvabckqOekAbf4PFpih/L5JU
hEPZMeibpBbe0ccONu1sDnpqz7z8VakRb6KtzP0I729WsPY/dlyOH6qobHUzLfFQ3klQ+isOMC32
Cjd1tUIJ8FsF/TQ9w6rx8BLE3ACDm4wsdThZNfnqCfQj3XfFFFpr42Z2cPSC7sqk99l8MFNPBp5d
B8W17dVLaiTgc7ilTrxvTlbgS4JTu8TQ9tbY5RaHJf3R/eLRI52qmLLaLviilqXbp0KWZlvljOTr
iIkK3De1YBor+ztcZpAQaV+V1lFt1oqsZHT4fonHpa8Z5I9taBCZTrE7n0F3aO2wEL0+EyjMlNIE
o4UaGuv+arTb7mXq/SJeob0C+kpg4aO6qP8M2glOKgdZHiL0+deE3X4w1h9b1ci+Zw88AMT/KS8L
/8yU6m0AqaL1VLv2rVUW5YNTLc3eNZ6H3amJLoPlT0/YncQt75TTmFWLD2rverVpM+KDe1XXPMu4
CW6posy3db+0W/bWMlvFCHC3SzDPlys/gdEErJF637KgBUz25WMo0xxmsamSbT77rr3m3FXdh8ga
8TnBhNgXJ0qBB4VTzzSO2pMXnQbEFPZjXyUj4BsGg+oGyCOLiUh3c2hKdH4Dlh/P8p76Vsns3krb
gcMbd5bBr+mK3A+//Xqh2WHI6jLA4Nt3FDfouAdA78Nuka+kD4bxYUB/XQ5IEVFGv+tgiHubuzDE
POTWI5w46nK8NdAkkQjuFSdynyqFUug1SnJOMzpBx3STuyjut1iVedVcBxFJtm38YyitTD4nRD4B
ta+axWkrlRf25zGto3uOD375IhITkkQ/l4U6+hJvE9pcmcaXlMNt+hCkXorEiqMD4eOGhXK3aMGr
FqjnvggNW7rNElMUIckvo43Pa+pyXDtY08MJHTVRyps5cFNnm0bowhCnA0U95DXFQofSGbG88dp6
FyKxcKgfH/UNNh+q20zNVvPYmWhcdoVwa8SOPE3BZURUgaxfkHx9CARGuQMgUR2hvcSTvvemBVhy
RQSckz5aSNSTjbJsizB63mi2By5E15Ilqtb3MxwtVZGxyOd9CatLpWxuX6PIlGtZ9zCQSb1fmGFo
fJyVKw+JP4XpubInDG49Zyn7JbSdkGW3KakC5SjlE1oQcVS8h5PjdRecS9P6fyn0qsifohS6cp7P
llkaJmT/V5I77UnZWI7w/SS4I+JUyXPkpNNCJfI4YxRD7H0lUYhtI7+jDu/VVJszmZLgzKkLANjx
eHJCIfHOT/ehsXqGJI25SailJoQooSFCJMweEHi/C0UJ29jb6QtYRr1y7T46DkCIx1q4zk04Lz2F
EanYwJ4Xj0gqrC2q+z+hxkEfD8N7Jqk96Qu3uwDCRs9BHfd3Y8WIsRrxOtKByfHtbtLNV5dOL1Nc
a14rfu9nBPTlkpwKJNmuRj5P+xDwfTJSrekQdDzmaGo7WyAOEy4FmhpYK6/ytx4n/wrZBXQnqsa1
0Va/0/5So8zJSLqfKHeOxp7zsM8Y1miUpFTrKS8KtwSXUEQQLGaX1jaFXYketqDjzn2gunQ9uplX
bwvM1ukxUGMHh+xi+4gDFvCZIK1t3DjFL+XlMfwlq6wQykEvjifPsy9Lv5SHvIpurFFlh9KT9da3
riHCbvWo4uDXVcfarGqW+IcsTp39aKMPCY2vjvncus9ahO0PARz5reJghuWyrav7iiyurOvgEONW
DhdnGLoP33b02kbEeGTOpya75eU+jW9zdsIntql5pm6yopt+4gZlQQMNWaFuFpRptE74Oy/HM0a0
6rUadfY2tla44cRBYntaRv+HvTPZsRvJtuy/vHExwM7YDF4Nbt9430qaEO4uOfueRqPx62tREaiQ
/GVIyBzVoIBEAoFQ6N7LxszOOXuvjWQppW/Jhf3k95w7xj5J77WOUX5B/riyrEJvO+ZE+JaaCn0p
jnhnHENsMnGHFBEHtNkkz6ieYOMOVotUu2vJRdB2GN8ZeHMOvZd+c3OwDGmrr7G3j6t8xB9c4XCw
coOluoXE4EqANOEUvbu4F9HNl8FrLQLiFeiQt3b5FXE7IsXQJQx4Fs8Sb+jK8l1rkyhO7MbQRufR
75obv5xeONbjdSrGRWEojFUt8vgmDXSw8Sx6shvfl7ecwV5LXlocxXhbZ8RaBTOcFYcUtbPmpPo0
Y2KvtoVrIf5Lm/Y+R5xWLV754m6u9a0l54jCTZrbGVzTEcc6LJeiWlSYprUhmNMC+5nfZ0lpINkI
u24T8cru86RvXhBPY2N37vSgH3WeH7zKYuQx1J8Mv6vPGQyf1DLjQ5vzXGWO+lxZ03yZSn2KJsJr
PThiKzdp3H1kVQNKr66+LMHln8BxUnJwtj22tkHt0yQTcUPC2odzFV/hat3FbWB9a5HVYP8N7KUP
vCjgW08efQc8QMcMq6XTdfLxRSy2pENdMCyxh7DYmeRSMQcI9yOTtU08WtMGHZJaIw//xBo6fpaN
OrnFGB3TvCMCQmbeuJUtuGPiX/rDENYnjVF7g3WqoMVYOhWdWEvA/7fxGcHMyd1N4gyipIpyqxPV
G6N2cqQstS8wmCOjjrwrx+OxbWYspThh9GYei+fGJHsZ/bv1aBbI+OjRlBtmTNXJT0iZ0SUUCtwT
j13sfULQllIbDUuOC1osz7eeS3t219yspWrLpn6VFoAQOA4E6ZYq9tkqrLcap8QmLz3KNNcr95wF
yu2YVuLCxeOC23wyVpYNGqdR+GDnpAYwwS2dJDMvEBuc/dAKAckYEc64GBCe5xw6fjvJfpf6DuO8
HOJKmnjl55Eh4rYz9MTVLYN1kzFxo3jMxK3T92o/pMtC7sRYZteljr9SjHLWsJEcTzlrI+tgw3Nc
x81J0QBG6lRdyDxqn6yO2Hg/XkQNESIqdp3q4JNCxR7hG9PWjJEQyhhZaLow8eBQuhumhFphMUdW
VaLTpkPIGp7I9YTN/VZnmThzD6tv7pxFNBkqihQzTR5djMbEoRT5Q4JnnuaJoA4gH1G9LQ3id2Pg
NF33sn60tZlu4LAG9E0YH23KAirObDooHLVlKPeya3hij0iRvkz0kY+oA4jNwYrdd9sB7+XlGNbt
zmN2uCmt6RWfRDhvpNFFGGpHzD0k4hhms7Ir18Me4MMlQZ47PEc0Us+1ZptMg6S5ZbhdYUFPwcQs
jbQ1hKBw5SSp8UL7guOzke8pdqxL2xmKxzlCPuHMS8pFm34NtIg3tKRucd/cDgbZj8sZ0VsTv4B6
HyfXxnKJQVG5i+sPtOe4cFeQScnW3phN8JZmg7EqmUZE2z712phzUpeTU+0WGcrtpiGOR8f0gz24
AIJBGufZ0r4eGb3S/nH73ZhKekKTM66G2vMYMneN2iFmYvXJCnvcNVoj9jAL8wA4g0FeaBXf5Fwh
+ZsKGu+YplOcb9es1N5eazZljqlA2ILIfPDAsq18ADv/FvBReGIJYXRcsMqu6QK//gB8bMtYQQPQ
WOTt8UBttsthCzPfxb/+g5DhX0gDfgbLBQDMIS0twWymC4PN9j/A0CIlVO5H5AB1TuUu4WupPZ21
mK3fBW78DM8Dm4oIwvEtVziWKfz/wTGPArRwTVmBa2GY6m/r0cfVxXAl+jzWnBo3IRcVZboIkwcr
9rDA/vp3fudW/o3N+v75hDQ7tmP7GJadj4xS1QZhVMMf2KaV4cIroQlLJAniyFs3AR66Cww/bD4h
n8jGS1MW1g0yZHoMeMmiDfN0I7mIw8YML61B9uJPeO6/Jbv511qZH6Uy//syfaNjVL8PHxU1P/2p
f1Lm/D8ouwl4Gv9ZdbPrXqq3bz/qbZY//1cEwh90KsCheu4SFGeGS6Lgn3IbQ/zBc0bGJ+RJgRrH
cnh3/pLcCOsPk2BnMg6EJSBPL7jIftH2/Pd/udYfjgj8JbKAQCCXB/TfEdz8zDQULq8tpQ6AM2wt
/NNHiHbOQwNEp8JukiDCO0wYNZ8IIQlPVVf2F3kuiYP54dL8i/f4f3wic2HbcmCIEkLOpVkYdz/o
e8wSCmFf9+OqoGu9Bl7js1cqip51PXVdsxPoWm5//ZHWz2sHv0u4IuCN5lYs//u4SNE6wTxm5hJ7
7FziaBx1CcoL3ieFv41dboobZrY+CNMtMJT4kwSE5YKecN8npyteVcOMZR07zrTkYangNwTBn6l+
y7cLrSXqip4W+6ITLPS3H66IU0svGmKnW+U1DnpMY3jbNhFIq2th1UYKTYxEmgon3e8iNj8sNXyy
Z9M7YdnGVErA1MelJpWwApLOqAGoCDgQUJmcfVw4c7dq6oQ+aIr2m7OTZ3fXMm4669ymMgSu5VLR
rDtYKznmeZkWd8LK2fl+c9d+hjh+/3ZIzUhFc3lJeDsWpdgP18WdkD0oD411E9XYiQzH8m46Fx8s
YkxCN7u2TP2D0RnYQ5Gaam9v40V5p2rhWcqRF3yR+E5uiR7OCVjsYSduNJSM3yVPWrzHfJG/V2zf
RnsAltH0OViCnDS9jwzZIPXCSXAxMhGJYxrTEuLXZOecKenBN7uv+MrmLZkE3VMSK/e1rfDkr9zC
R0sSVMWFRgH62SOcgrqsGnHVT76zznRBmUxnqPWO7RgLHKcGY8gmTSy96UdhvWCT0XSE1Fisw1zn
CaMFlDA094xhvgETUEy3bpharzPbicvEn3qfUbbsqhwpKPT3lREyCrglDYsQN6fDHEQ1SzfIXuEy
JSeA6TMN2B26tjm7STyVTvsY9W2G0i53IZexuMVihTLbH+79Dt8CN2oKXn0DL8kGA53RH2VhDLtR
C7LohrGhtR8Nhi/o1fnNMuvimTPmoe6OnWx6+1qPVQTUDxZwhGZnYP4Fa46jrYf0tNtCp5peYgjx
JVK5kJfBSyw3vdApxf/KmfN8y4LD3zg3jAroYI5uQ8Bmad92/dIVZdJWrrF3ppfu7LvdZUWYm0lf
BH8D5V5hY7DLl7onxtWAqbBzuZQEiDDXRQpP9hdOX3xuJclEQNUwR76y90cpuWaEtG1o16BkLxrG
e0KRFdhEMS6OYa6S4mHsh/4c0DM3SOlMMn0tTQdjOOPr4ok6l64DYsTgK6J1X4FtJK6ztOQ0oaua
KeBR/hcrv8mCAo9sMd147sA6TRCFoC0xTCj1jQSJrRn0LGlNHZhvQYdmbJeFYXSJU8fdeboBaFLG
o+PSGamCTV/Tg5qlGsYtqBN5dGcj5hm0JT3SYapmZvkyuZ1JlPmaojkzVjr1kMz0QNbI2LZuwZMM
3SliCITfOhPh9CBdwH74Neok3KEQwm0YVu2NiEFHrVp7qJ4NVpbxQPPOu28WB+VRQO8rV1RC6jbI
XSI/4Wow4bBAJAI76Mb62Iqm2Rv5YJ2cInhBH0NryTPq/GUmetp+a7yo2/Vmnn3VmRDtyvBylqrO
0ZO1FbIih7esJAMB76zwF3+1Ckl4pyS5zUnt8U3UdnZpMtB88AeznNdOaFd8h3kaDoPqnKshEuUx
9mT/LDrpbJwBzBaVP0aECSVc0g/1Tgwjv1+DgOHGM7+P+6QtV7lRM4rLaXfSqHF5dhlOWbsJexIj
YxqtG/he1tscLzawIY3sZ3olkUC+VTFTqcesO3RCSMl42AnwyfnMlOLswaA+f2+NVuj1wH8PiqFH
BFUvzBkamj4zmm4CJ5QH/satHNouc9/cZy5+/RV02uw5r2l6pV0wxluFU4NlhtsNc03nMTK1GLBc
ycwbL6HS88nXUtxTAorXdMLv0E02sENELXiVK9JG06G+qKlOmLvjbDw3tHqJt4XdNCLXwzux87JK
EAgn3WanW8v4VkM1uITXPG8lKp5pzXg0OSlXJ4wAapm/1/2MiSpywAroxMA4iCMivyFfJQj3E2pV
NIzdfEdiA2TLLEBCGaOwmyBeJJd6QId5LkCPrq2xsJCyDFRrPc3ObaPSHhKGyc5lmvN1jiqLXW0Y
1KfG8Re+zeI0tfvE3/WyjW+WPuA+y3M85Qb5HttRDPZtHs/DhivjHPw+cOlj1eKppWZNkYal2CeB
5s67sLMxbKS2Xe9kmwWHLImZR0vlpictW72HQSWGizoGUoRdi9ZzUttk49JTpPNZyXt2/uI18FLn
MrM6xLrlFEW3gzUT0Arim45aO9vt3TIw6gjSkfJWOx6MLhwW3lmMYZCfx6FKtqOe5hujQpAmTJWS
dWQWrGUJ5AOe4vmLE/cgxCpkfTusjcvuE9ducJtL/Hbg4j0ibCiT55Cut2UgaOVVKDcKAiXDV9in
qy53r3qgJmsmB+jPbFNtMo9enJ2j5DB60Z8mBtxjoI6IaR+YJdgX+Uixqoxhb+PRaX3rDZb1HYXJ
N7IT7yyUjF5uv+o4vu5o3rpzepMag3sUXd9eu6CjoH/2gVw5tDBWIrHuMaVfDpYJ3zsdV2Iq1Gkq
oSjSyUXt4dP2cSMFVYq3GUZYONGlFd6uaiDooPi0NmTHO0d2On9jMO/8RusUIi3DL3iJkkm7p4ZX
MhKm88hH+Ow+NdK/gOvoBk77BOSGkN4BBlKi56nfmTRNCeVzBhQKaNqkXjMzas5gD0bsMOTqrLva
Rjfm5vKFtsHOmiozxaOaS3AHyGt3fsoktV9xQaP4xRATIIsA3909lN94x/qcxEfaA7ToCqcsxCGK
YiQ2Cn1OQMpt0j/UJouqnTUWVzjHDT23MrqrkDVsXCYYasVD2ADfZfB6KlFac9YdxMXYRvPOH4DD
7DlqKHTbSKSQpKnpKlfZgnkMpeouwIrgzh2pKteeQ5G5Cdux7beMBceDFXTiqvXwPkN8dUl4RGBA
Aw27pV6oFfN8l+Gv5RU2qK5RM5Xicyv9JNza5UKFak0aWFkR08pARu498s62F5mmKbUYeghh6kaC
yqHPNDczC9AucwxdbWmHF1+DGOYu18jf6s6yESY3mmkqIu3swedsj71GlaAUNKB0ex8ow731jTQC
rRDm740VG4/4lVK5zelvHfuEuMft7OaoanwfFVGc24+T5wSfMHmX8tQyi6/W2ZC6NShhJ2LnGLUi
cLduD/h3qg3Cv3BTpW13XZdllRzYTYrrwAinz6hnmzs3E93iTQpuR/71pYOcaQyy/kQr1L7ESho/
2Rr4KSCQwUJwwFYe4srAh1pY7xlTjUcc0P22qyP5xpUVnwdc92duHE8MP+87p9U2lhRe0T0DIYAz
5k2zs9WYODe66l4nwInbmVoO+5KkSW/nnV7lTTltePc5BRSu4Sh6g4X1BSU6zcEuD08WQ9RmFQD2
OuXKqapd7jLk7XKyqyFQoXl0punEBH3cA+2AnNXUaM1Ukz5nPic/WhDBySwZy8PZmbiTMiQz1zUE
4eETHreL0XPOaZyNpzLCyg2yn/9DAfiqTbkgT3ndZCSPkZPFexd5hdiydqmr2iKxXhf1nSwgnKx1
7IxHKG3xFuhPcKMEAt6cIcm5ZDpxpf1G3+imdDHEFVW4y9FjgTHxqC/N6WjoMf9CaUq7N1TTbciu
sUf/akRbv3Tn68SpCK1vMkVXGSQuO5pov1a2G12U1midO+jxjw61+gHZHt2ncEguUVXHNwyzznHW
X/szGKdGS9NmThqdYt84VigGPnlRrV4IhqsfCUen5V14tzBG9xziADAldb93CTNYBf5YkMIlesyx
JQx/Jqs7zL/ycjZKfyNmMC+NKtSuLkqxK9BS0sXGBsBUtnlAN0vtHDjFXle6IR09Icg8za290gAd
GX5sw3iQV2HuV3gdy+Rs+0VHuzOgu+lM/bWT59FReShjHKn0WffNcGpGZTxw5CIRHC/seaTzjMiU
2819b7tsA+PN32iQGk86bot94DTzWVUVrjspXpMmKTmHyBZKQzluS1y/hIs531q3g6whc8Z6aeRG
Z6Ta6OCTHqByou1ro9T1g5X0FUMPk1GyG6f+dkocTtPamGiy5moX+Mlw1g1CzMnQ+pAvXebGkPpc
ulWP7Td/D0nIRX0Y5jTbEcSCpIATBXtOEe6uon0TZwVIx8HguM8sEqR4fVFCyNFRHe04e1dnF+sI
C/OQrwandb7kYF7WcdPErDt9f+VPy9gJLyzPFLF9iZMxZ6k4eUQzlfroZdziNN/3bo5NLhjsB98l
BmBq4a4Vqk04glRteCkzOogVsuU1EFieA6fLdibr7lvIyfCb3xXzSo4ge8woso9o74xLBMf5HsFZ
8EiWLLXTMGD0MIpGbpMRXvGMnSkXQGCioiJMEF35s8U8zBii7IRpAOSxcjxKK9yxqOlaxoJgn+IL
o0NVzKnY3DJenC8igHk7NcT33BM8gw4d9yiJ+p0M1VMQCch5hAocJ23e9K41bx34A5Qxld6BD9kn
Oq22Tgqqe902PCIjCqANsWosL6UedwwdWI5yyhiLveUhTVMHz0WdHgPOFxR0lfMGPKfcITq4c2Ds
avaCMHk2U+OmiNN5Z9jBN88U9om7bW0DtpZjmKb7sJGMMNvhSheTOrMWULopo7znvDYfcncAdGXb
7KVTemFLutLAiCDqwlL2yYtnPLAfoRWvzJDtPeb1PtD6inYcjj+Xvkr2oRc6z2XmhxhDRk5WdeJh
FZjBWCrJOpJDnAuDe3tkENNE+MqbxpJrpqo1s3x9MHiBVou76GKCH/sVEZt6VmXAJZjiCaCvgnKn
5+qmAJWFDdnP/ftIN81uHHxocF5pcqhByXUQ8/wpJcp417sO4F/UoXrFBsZwfGzA7GNeksdg8iZ3
VUo5wJ8YRm4hYDhmjwxN6QxTIqzQeqoN2u3XaKifi2kKvoLczM78h+U1aX6Jd4xaKS7dGM7nKuk6
91Msa5f5Vj1eGYXQL7lhdTfKapimRUq3B1OIF7fBebH20LdcjsQkvRSu2dx4EBtOGHiY99iVc4M+
1l2bNeWFslLzloJSnHBHVPumks3JsVxgnjiBrWPVFfJkVIG6HNJuukWG3V21acg/lqQ1S4nsZign
g9aGC00E+OVrqYZyYxqD7PaiYjyAEiLXhzDHGLLq6XihoPN7/o9KoHdatW051j2C0Te/RgYsmFAG
+qvDE75XIph2iDwUwMjEKs5lBERWGBKEbkERtA2jHPMazVRrwNbkgyExsH6BIe5L55FBlJJbJEUc
OuchfCa8wEpBiJni22j0DL9k1La3fVNkT87MJ22yZpS3kW/o09T5NELzvHuL2ik8wBtxPtW1qoHb
iq9GWlQn8HX92vAc/4Fj+z0G3/SizahoV/DRbhVDk+fE4ygLt1IesGgmr7kb5N+apmF9sz2OWR2+
blRtp7Gcw4uhQ8eph7x5CBC93Zqw87cZD80hzExzA4cNU1mDmqeSg72vmVXd2aq6BSWcbFwhb2Vt
W2/wF+K1U9bqMh/VZ1guhcOGhTRxVU9G84pHYzT3rEgdTKY6HvCtgb9lkDhFh1IazSdkcDiq69w4
kwSRD8sFb9BKxpelBXvLKwABM43PvJNTQfFdyDU0cjjFursoKHjeh0liQ3Pc4DDoTkd3cOeYy45O
OBjkWkzTvrG1981fsjtbS2WXTVzflw7j3Tfc7O6ICMUWlXULWmjEO05b43rMC/BaSrTKWk+daZ0s
2UFw8uVsB9uOhcXdxlY+JU8t3SeFRLYxX62w8YBDF0p+CTl45buxa8N9NEiDp9Cf7bNHQ/oWoDXt
pYBUBppGrgs7h4wJ28U/7+ssTw9ImuNkRweP03GpCy84i3YEJ4k5QweHEEDxcMQGFtoXjR3TSquN
aETc34LY3HSWZWyyIaDKwmkQA/AKdLqqVShvWE6r/AUPYkqbG5oZFrglyeyTSiiFrpIcv+I7Hbi8
6fge46CpX7OBxZPcAldGO6fkyL3KPQbM1y6Z7xCY5Nhnu4xTy9fRcsoHm4IA7X0h70K26ugMqrl4
GnBJPlE94fyMzNL9Mne5J/dphe3jyhxrGHapaAjeEIjBJW8Z5XlmQ51tpyQtt5qq9RKuz9QfS3qJ
RPbCz7rp7Chi5G/LoQUTZKcbw63Ki6pAjQtRBf/o2gcSVu0r7EccNcf4NhGEB65YEvKMRwubA4rZ
pngPJT3XjWUx0Xy0cNIVe0warOkJsqRiG4Mfrzk6WdA9e6VUBPfRdeorCyEJ+iofS8tqpjGZH5wW
1NCqs23+fDWjWICyETI/mft2uhnnkdfbiz13vEsWf9M1Kmz+OMbphJk0rbwHDB82NwxDBckhqlfd
Np8H9D9znKBl9SNkmqAaOw4TlTZQzxmWZ+7qeOmOgCsFdIR3hKQMy5fPDDzUYUQjIBA7GuGqiISB
GVpEXse+wWt1j3wouORUnlzGMQMIxBsTUW11yuhp3fNAmOuU06e/Bmql8jUjaKR0FgI5c1WojC46
hpUqgi6RY3KGK5A264ET2CasU+XfzoTfon8KIFEdnTHFk1lBLLwBNI5EByYQmhvodLDWs8HsWVYY
RiAPrJDPJq7PKRmfdrzyRs0GMrpIZo9M4SMot3bJmjHVzdfE7SzMPRTcn1UXJTe941RfQafIJ89W
6PzGpr92exOng12TLoKfe4pWWVWCvZMO/L2D8CILMVbhTcGxBnKYbCBB1Oh9legv+haFRcKx6obA
pUXHjzz0yeH8/qzxqKJe90OEZW0TOmyotXgUpjaLdRdCCYfxn/gvc6vCnUGnnF16qjDOBY0/ls+Q
62APB2Xvp+9jONKytxJ0c4deuRz56T+DK6cN04cXMfvtPhRd0qzSACP4jm/uvKC/EsPKMaKAJ14v
yvUJf+jKyW116qYZcOhcdw9B7EDx6fJ4T5+BR8YkQS9AFzrH8WEYUAWfQeOZal03cRpsaicuC9Cu
Ja9yNpcOmXCTycHKMPCpidYvnbMGn9mtBub9xdFA2SzXxtj6bNwRuXgbAkRB1SYLIhy8Oq36AD8r
uugc5H2hB3HCQuNAPfQ4JW6p1Xi4VcZ5f+MJkC2pWI6dqVmqe3fADUHalOStMCnceecgJx7x5LLU
q8LnSKEjLmWdJkCeKMG9bQ8YjeNqNHXlYcYdf4UgNLSvHQaoNg0Ji6MVwDv0y4bv8hM63krMb41B
GWh/f94xOSbfpjyzPTKInOqKTHjb2TQwOU5Bj0IUt2dXf+kFCPdVqzwkW1E/FPf0c4OXtB1yPDBt
MuE7doonm0Nns9C/SZwz6QWQ4oFXuowBhtJdnMbrgNcPuUDlT8+WzntogCHNlSMilIrCujf4hth5
cm8L3HAAjRFjEMNvEZtX5BKIV5BX5bEcWl5QGJbcusSazGTvK0GCRTpy7OYTQ0xJaMUqOt3aaXZ5
ANQ1RjhZXjDD1Auiy3WvwGvx02RhgsDCK8F8M8KbawI8AsrSNgZE0xEb9tEEBKr2CNUcwrTETAI9
RHSmK2M1ugX0vkL35J00qt4W/BwUQdAI/K0s7fa6CkPWPDZhuaHPMUU7CpwSdVKm1AVpDAF1oj/4
8yfPLes3TXpav2Ebt/VZUB9Nt30CjhngsrJb5FCzVihV6vZRkU2Gvq+smXMAbgjGu+9TLF2iaz2a
c+oivmUI9lr3KrxCfQXAsp/sAIg7eyRT27CJ7/MMgsRhWTy3Hi+bjy1Chk+5q/2UejQY7sKUvskx
6BTBHojbv/UhwlenRma5QgwfHpORdtEKGd3wJEQExKGTHUCjOi8Ffe6WrW5VtS7q3NYOm13TV+Fe
gKSBF0yXvzqMYNOmfQJdHKIVdr3F1BCd8yAsva/S7xMNqHNo46vOA7m0EsBBhwtzGlveQBol9rnP
/Ww+QD1ilEj97BRHEQ7RvGkxvWDo6MruHSA8MjKDPN+nxmmR/ijga9Fne/bAM65s2I5Hp7e64cVM
zXx+stG1UARYyg+2Ajyfvw3oUbT3LgIojPIwi1FJEsbi1UHibugApajFevo+ZA6yZzBESZMj5BDo
OejZJFL00meneHXnJJ1BCamulDd05bP+tmxT+xFFdu1ve1IFcV7UxImtg1ZIcS2BD3Oai9NNMJrn
vLLsOxlX+a6jNfjsF/n8BhUKlttcW5S/QpwBuMzPrgD5Coq1v0PwVh+wbZJwFntMc7ATH3KOS9et
nUIjbSyzAXY3+xcc5vgkuzHBVUXCv3cdb3jLv/MkqzD192aStDfMsYtvVtON79hgCD5yWH02czG2
d2nWZOFZAWc+e03rEYuWK5WucW+GaxVH+tk3p/TQk7422KAgNnky+18mF5UQEYDho8HRd4NwCEke
lItNZsTiG/aJwF2Fjm9fwikajv5YmdeJS47vIUG7YJ9UpK0C0FbTYffIhgOLgThQVnXYNOasfm2S
Bgd7JpUx7TShGexDbfLiEB9wMApyqfJAhWdUpNNJoN5Ye5YRnjQu9VU84cdKwsbeenoYAlSaM9Jv
1FouGlY2yT1KvfkeiZyHi6+vTHcVY/66DGZ3IsdzSF/soQf47Yf5NW9QY2z8pOBQ6Se9fFMOYDTG
DY7F0HvMLgAzeACtaKO0jKUXhnJMpbsbwzbMt7VfJtcz/VaE2E3PaFXEsAFdq8GpbrdReT+LInln
ls1iZ41UbElpooakpdw4gKkSew2KeVBot3N3y7mWRIoBNPamzdMEPaasua0WDDZ84EcdwkPPAogS
8E/BLreyu7DnOT5a5BNlICieAc1U7D3EMEN8tupabOdMdc8Yl96D1M2uGjk++vBj2QrrfKvpaF0w
P9XXU5PkwDqIebjDjS/wKQUS+5LPuK+LgEQNEyIJzzHkA86T4EUXqiYFeRQ3NFN58GfVVjtTdOZm
Ei3PBkmlNkJXdC9rvloYc76yo2Phm66zxjGodr7XePUmhJ2YvJZOb5wYvK2DsWvI4sJbvk9m1Q/o
Iwy5cQOVeStFdUzkjLg3keYTYUYLlIl14K9YT92DzTVjWk2hf+NKrcmuEKq+JP4lPFIgF09MHLCY
5BKGA/BD5vRRAOrEBUh6zipZf5nSkV1MaSSxqgn8q3TO9Oewae1tGDBkws9kPQMMVXR0B7bUtO5o
WJCHRKKOVDSyVl1ZnAVOnytd2R7gLNPuNspo3qHmjwdRNYtlBonQ+n8lyiIbD2rbajZC+qJQGQhp
wIypkU92nNmAXJyylKZUb4OQLQJVbX8tQvlZm4O0I3Bsj3oARYItHM/5oDrsWC8BaCasuVnLSh04
jjjjeB3flLCZt5mlf50pm5Plrz/2Z5HU948V6EmQfpkIYdEB/ix9qWQ6iVkPDLQrwyc2DbR6RBAH
V3uLP5TigFSy4DefaZk/y6T41BCHXWD7PnMdyFDhB8FN13vkHBRMn4cR/MpqzGqTOZTJ4rVCQTR0
u2RS8mGKBoa4FmdqxBABROvvrJ8x92aS5rVnkoHZhyhYjdSkePX7qXkW9iCMo2fQMYcmE2a1eGXc
zBm6EW72XkJ8yRh+B6hUhAnv4qwza3jzw5oRkBQEIrEzhzh1RFFXtxltDWNNzDkoHquRjwFVLvkL
A8fa24XhiAzIlM1wSGQ5EtOUKa23uYp8LKKDYDyXURi1r6EGSrPxjAb5rsdLR6ssNK2HMJVMUFtk
vJDjdG4wVVKYzsHSz0fhVN7d5JBmtoasiypsUux1CcbqLfwTb+cYHC4h0rgOqWCxgW2Q/h/2S1RY
prfpEuhaxwCLZrLRGJ6PuNyo2TAz0v1A5NOcrNxrmZtQXz9DCmurTSNq4xsGgJSzxjT5/p6JVfrZ
Kypb7NNsDIatG1n6rQBejoOjQ5mO+wIm2zbDd2etyEbHCtLQiabQrCeWALpjxtrMHNkecWCTdQkL
hsZx6HcdmIycbSaY0XmjIOoQvMR4nogUhIhFPYbefR8TckEel+dgqcm8gfywWhEUt8usPGT5RjYj
VrqQ3YnYYTPctZOej02ozelPhez/F6H+hv1G8++HVWRhy/1FeFv4dv/9X8fqa/oT9O37n/9Lher/
4VrCDpflTFhk1qMx/FOF6gV/8M8Wbz4SQOLPl3/zlwjVEX8Ik7h3E/kk9pvv/1H/pwjV+2MRb6I/
8JF/Wwsx7t8Rof687hg2snFEkPgAf17lOEyOXl9M/nYgcJDw2lnrZ97u6U9W4D9C5f7hr3c/kOQy
38g11HV/C6So6+5oCJoxvvi5fv/hMv9W0fp/v/7HQGvEBHmAE2NJaRH9DMesDImPcjKYNTACSnvl
OvSwdr/+sH/6MR9ksz1rSKbAvG2nHpzsct6ipMb0EHz59d//84b394/5sOP4YcvwM8SPjEjHvbQs
5Zb3GFFM70IHAznLhj/TVip129z9+gP/6Qct6s8f1J1NYDajv3zgWIT+dEJvGsm1yyAi/c0W/rM6
8+9ftHzwDx+AeAPQtAQ/AIfHVydPO5G9JiTWTi4EOjz70pI5dou2J9gDxQeGMPD7Fb23w69/oLU8
xn/LQ//+Ary9P36Bxi/7XPSMsmUcj9iu7GDvO1BtckYROXQONaIB0L5xUSvay1viDmuqWANgV3nx
66/wT9f4w4ZOVEA5MjjnEgS2IGGsfveFSn/z+/7pL/8gW655U+k4D+AddO9/MmtN32TEOP+fffUP
awNpE6nXO53Y5k6afqOCrC8qvNvyN2r0f/jyzoe1oSbbumkTIbawmMcnS7VkHFE1/mcrz6L5//HO
d3RPafO28L1RiMEJnoyRVlgDqPY//PofVgN7AjFJ1DirQe2in9DeMv1rW16lza8v//La/4tn116u
2w8vTwkaUmQy9qkM8dHe+WXZyienJSjkNBhJ6N/quHa8468/7J9uxoe1x840ES19Y+zJmvCxPf8f
zs6kyU5c28K/iAhJgIAppyF7p53pdkLYLhvRCISQ6H79W6dGTl1n5QtNfW/pKIX2Vrf2+upJmE/S
mOC3X/tOqplSYsmyxins5ygeGqoo0LDgaOGf8N/tX9r5y2CFzmBl8IjpLNvKAoy+XZ4XjfPsqVs2
Wh/HWkSZ58+EL78JPP/LdFEXRyFjwULsOYyJTnsPTNVJ1RBH+8W1K7uHdQnsHVd5AVm0+zOkQ+Jd
n/Ds2W+snKyxtCvuoLAXKfCYAYO/SSfhXRVtw/i5jVOcqv/7V16bUU72EPDQbEF/TAvdRdt1ANzG
u6yiusu9mmdu9gAPhGBweGGTka05adYIlwwwNvFr3kkfdk4G1AxxXsy4D3s2HZ76I7wrvlW58Mrg
MCd5WDg2bDhxpUU0ze3FZBHI8nwiG9SOfv134hla2xiaeYx+RuXYXyuKx/mTbpJ9efT7ASegE7bh
ajNYeZHhhe9Tkk7T41pXUNL4Ne8EWrLpEK9lcVKoMDL1lYGhSZaLVi7EL8QuFsx/Zte1hiOSYTop
QFxQ0fUk2YwqXoubjTd+4DJT/pKRmBNlW9VUeG3BJ4bBMG4TmypMkkcZ7DO/qcCEbE9rBS/7Lx3Q
c99sX4HY+98j99qehzmBB8B8mQC4glTYpZ26EcGEkn3UQmfY1uGk3uBRpjcwc7tURit5bte9wpt/
tMCIaIbXuX3j739lilMnQPGEhGuTNigLiWqUIySuSZEm0Cm88VdehvEvw0svw/7H6hij8KIeGd77
4T+thxO8R2YDj/sd4Cq8Fybbu2qSw288QS2wbN/TPn5YURDU3zMU4DVf0pbF8RtdeeUPJU4kwPMw
Vqbd9gLWbtFhCRPcVMHqwC+N/nth9MffmfZsT2ew4YvAQDcJMSnMBNsk8us7dfJQCi8wNSx1VCh4
xIUHvme/1Louo1/nqZOFOh1yYE6apMCbyVJUhqKYtgrT6p//ngSvjDx1Rt5SzWGCU0UFCvfTrzFW
5oeJBNJvCfi3ovGPkR/Dqm8CFPoWcXexA7A0lXj5q/U2vREhr2SIf0sD//iBCYYdMVt1Wphtgcgw
jbQmP1Y4oAHmy6B0xhsb7PVyPCep6qeS+8Q8P4uT+0JYjiMANC84gDhA2owMxOPNRhA7+H0YJ/ft
KNYfL369MKmIKR48YGqyQx9x9GvdSXC8zEjfQCxZTHifLXZ4xOXQyTRv5M9XJhVx8hYHVyRYsc0u
GlZL+HPQ5lhuYIp49Z04aQsntiGFSfZeMJx5oT7GNX0VvbUJfq3rTjRDFAWWRFftqBHczP3F0Rdb
i1FAhO7XeSecYZeFlx6NTBeUMrtm8wrvojCNCr/Ww5cZ/aKmJkCw7sVI6+48ZX11mAFkPP9365ec
8Jf1gjhzvi+h3oT9/FJA+/gLx852PkcQ4aEockm437QnzrQPZzwnNm25FCEm/wdYwTSoOB1av+M4
caa9gbQnWna+FEMU8+s0A2es2VAq+N/j8/e5gyfUl6NP8epQwqbUFtXURbc15MT3sE/16jrLnFmP
hbpsWxqaAoQ22LTrmMFPS6ywffbrvDPxgeLBtfqlYkGBu3zTmsrc2bLsvCYmy5xpj/tRsIAtyuq0
rZbpCWL/tHsXo/5IeI69s461kGOPFbx/sCW0+6FV8dct2/o3Jv5rH/by73+sMqjwhRw1BdZi7ARK
FSfL8hEQK8+uO0ELG/2IlRCIYOSDr5phf9fDZsrzs7KXXW/VroNggtfRv12PGCDt8QyrfL9J40Zr
nJaABNL5lC24NGaX1if/gXGitQV0uOxg/nhamww6H4CSc85Z49f31IlWaBUgOGIErUfs11hH3bmq
K7+bLfY/hhQAUaV1hcbh2y6LLgERW7R89VpfWerE6oqa9RJy4fkUG1TJwQMNYlpVGq8liqVOrEqh
4P0bEgDGgabPF1H/sg0K3rxmTOrE6bTDrXMQEJpL2EzmsBsBTgKVfX6NO3EKoQ0qp0VgTslI+iPQ
iN8nCysKv8adMB1RTAJmp7V4NIRwnoOpklsNXpxf6+xlnAJ2iILOABVRSWbp/YTnkccyqbobv9ad
OIV3Itym0HKxUzjeoE4lBUsmMEE6ec4ZJ1QZZP/SqmqGPFyiWj4IVVwoeAT/9Op/4sQqRYm5HlZA
AKpy6m6yBpWwwApuXhtKnF5fjr2FdUxYbbEtTBZ+ow17jwqV934ddyN12hq5wbKzqEXwgPT4dUPZ
mt+USZw4hYRTJrRPTNEsAPlaET+DvjP4fdDEidMeGk+dwUKzCGpTo/40uUvYSDx77sQpnm8XNcHg
49R36z/1Rj+zWN76DbgTpWkN9g/W661As1AT7Qy623ybwsov9V4cjf7cCsDBxIo2QjVKlmXkS2SQ
B+BMvVO/nUbiBKodO0Y6UAYLOegdNg3JDwGmpOewO0EK/dOYwEbPFjHErgcpIQ2d2rdeXi/f7n8P
B4w7IZr1PIKkDmTOQZvsPp0qet/BWPiz12flToiiBsFoo2tMRwF1aiiXL0la+31S7sToHg1ZU4rW
FjqeQxQOrF+7MX3067cTo9ESrXD8Q9tBMz1DpnYfR9Mb1nWvDbgToQCSlygmr8yJlEEABV15V++w
zPbrtxOhYOugvixgwQleYO/klnyFPrnzSy3cCdFAYJ+uB4xJJ/r3QzXA8lZ4dtuJzkgtqO/Gnfpp
2OcrvYAgGfutoNwJTJTpG1i+42wHH/u7dFiLXpdez6zM9V2qO7MKa9FpJT/us4W7zyevjxg7IdmB
EQyAGD5iJNofes3epzv3y1OxE492nFvAdjkQs1NDn6HxA9DMQsHq13EnIsO+XPsG8I5igisWjDLb
q6zMvvi17UQknBOmOKEkOMU1drcB4d9hDOm5sMVOTGJij2NHsCSLGqXfqA+Az2KWzH6BEztBmcLv
30Rwtz+N/EkPxxQ3wX5j4kQkzKnHaBSbKWwKMQcKSBSK8/izX+NOTC54f982ABxOVKirpcPb/hg2
xnOmOGGprSVABqDx9AImsepnHW3ac1Sc5RJSso3AxRIWFjJ8jNH2amfPtl1RF13qBD58FFevLCR3
FrwQlBqv3G9UXEmXmFAfiv0sJkq8c5T4Nx87Lvw2WJETm2tmo6XNEPkAk5vmQKISom6Ivmntl1oi
J0DVIiMYASOGqkh9D5b5My7wP3pNxcgJzzkMieYhxsXaKj6OtkVBGoTEfvuIyAlPLWYYu8JkrUBZ
/KMdyA0qYTwjNHIitAGlKkpEOBXgwN93EByeYEnNPEfciVBbaWgj7WwKorr3UdAdGi38NimRG59x
0MPtBMASxmJ2WCTVBwqttN/ndAJ0w638lEqYoaEQ+Gs1rTd1Ej95Ne0Kq1ZtyjZlgS5QygJMwJCM
Z/Ah/JQRzBVWDfHSZ9Cm6wLPMPux34eHJJz8nv1Z6ASoBS6+FXDqL1AKh6KZyeoAHntk++A3Mk54
wiYZWTGy+KLz9g9q394DOPDDr2knPA0WHpQGwUwGDoYfVqWuiZR+89DVNs1wauBNF+liRynraV4q
dgy6/qdfv53grMGxmPTaTkUmFEqGtgeZvrXtvPzpfzlVuSqmJcB98KwSFMfIGSZEOuHN/cjVirpU
Br8uv/47QRq3/dq3Q6zh+RJ+60T0GfUEfot/6IQoYJNTx1EOjvifJ9QTapgjAtFZeHXcFTBVTKB+
JmToeASvfMC08yhQn/zadna4oB8roIDFVMDJN1pOe2gBzgL/TLR+i7SrX4rg3pXaFDTsfQ3e15I9
16PnWZw5MdrV8YgDM5ouNxjAk/pdGXK/ZyjmxGiXbqWEjZguwlKyIkiZeU8rOPH7DbqzhLJkJvEM
RFcB+O4G3/ixgHW0n2AM5fAvr27gSBiYdRK66GcFm7c5OYN65Xk77GqhjI6sjTIMOdLj7byx2y5e
/WLIVUHB4aizDSiIRVJWfZ7s222mUSfoN+JOgGaYJWSFsxoYQ/NjCB87TYxfv131kq7xOsGXYCwm
nn6uqX7ftaPfIc5VLpVrJFsU/umCY2TyDCL0fNwApfAaE1fRY0IUoTdwDsa7jQCemrXvbZB99Gvb
CU2C4setj8E/q+oQ7qoLLipOlgTcc2Cc8GyaDKq0ZkPcZJsEAonzD8CP7p5f1AnPuYEVBbR2AMHD
LvRAJ9Awl8rz9dyV8lhYJsF7aMB0GbIIBqYoUW0noOuyufW7w3H1C0mLan8QtlWRROaprqb3S2ue
vD6rK1tAJfUSdh18OJM++9ZfDJgEXNL9YpSyl4kLsmKSwYQYc6YSSwJuDyQ7ZRmNnu8f1Fn/t9bC
n1uWqkiDqR0vhfHyt80SGHt5Dc6/Kss/ns8B8SUouw1UAUeG6Qib1gYOVyI+e7Xuio2SBCZgBKS/
wnao2CYcevgQp3a/vrtiI9NBfTeFvYIXXlLBKHpn7fd2W2E77td7Z7e+1prrBYZTxSCaAaw1+XHt
qN9aTZxc07FhkUEC9y/dp+pqm8h0XrpBXPn13Ek1czjD6q9bVNGU8f6ZDGV1BTKDaj0Hxsk1IfJ7
DBKPKmAfNYIBa9MQ/JBy4KPnDzjbATwioo5dzRj5cFqutU4/irHzfFNwhUYjrsxTcLVVAU/E9BsM
91fAEuXsNfTUFRrBwRdFqWE8FJjxGSBqM4zDN3ij+HxY1FS+TDd6C/BG36H1eN5gWgzeX9u/pWJK
LvuK/z3QoCT9ZeOAikLqm7KhAFKvAidMwjzrQJJ6bQ+VhKPCFWDmy5OV08X3Iwx4YWBwET+jxC0Z
HwHFmPQTmKD8CmQkM1yB+R3xHK5JuIyvViC2lxw2EqP+CH/wwB7INsJAbBAChlIcG0t2pDHu2k+J
siusoGC2vR04XqnXazsGaQPywiqAqBxQbX24GCjHXwKoY+FzFTbwdAuTFW0uXW12kMoyVNOTjsFF
UTI4LcHHCcywbyvM9cpHE/Gg+TFR+CLAQo5lcwECAUcVstkBGCZw1zr0CcjbB74llb2q4N6T3fG0
R10YgU/2EwNKCf5uXF+retJ7QeB9CYtk2c3REfixKj7NyRLhCrsTc3SowLgcsJ8FKvgAQ/YwAf6g
BuVi6csmu+5CaqJix2jDAiFs5+sdZqwPQDpIWUBF2YBVCHbK/gSe95B47UKoK63RcOmfZzUPRQu7
xk86HXfcofap8Ypc6oprxr42UOdnQwFGcZDDRO5OwPbEa/NHXW0NwcjFEZx8i21QJZzyydIU60hq
v80lbBFeBgDta7oHYaMKDg7pemJTb/ccBrDtePQKX1dhY+S4lIEwQ4H3gd+Lim7iAPbpfm07SVnZ
Rc/jlgwwkc4g3zETiF2gDoD27te+k5PneNzD2TJVdGMGIlwyjCGeNlPG/J7AURX+cvTlGlkQFsKh
ALtswH1kkAOtmfnNy8xZEeFlBdjJ2Ck4JslfZdQ+lUntF1GZM/Az3ggB90C/Y1sWU9bdlDH1uram
mTPm8QzNFMXdZgFB65qXQdbmWQf3MK8v+j9mHKQKOfxAVVExsHbXdvzNG/3s17azb21QeD33CRkK
u1n1gNLB+moIjfRcZJ2TseA1sTB2mYoK1IC7CCcr1HVY89Wr7yl7OREX1XdwZaywQYAjfW6TpTnV
de25QXBZTCpZymavsITjjUYfoCjjBxUsxOvajabOyCwEpdJx3Q8odO26Gx6CMpHzUXM/jTz8mF6O
zdT0FYRMAyZ7b5MbOO2RbzjTbl5XwdRVeyXgLezwf8dpZyvXazh42yIhJvHLvomzv2FhZ2HKhhzQ
1LI6TAtYvdZI6RdNruSLarpamDQOBYAC4S8BtfmvXVrpp/ykrugLfoJ9I5pWFTAcnoPrNuspnBOX
JX7j7fCVujpggV5+WZSbApPapX0Bb+FQPyt4qg+HMukZHNmnIXhGwdlDEGRdc8Qurs0A4MGh7iyC
OB78vj53cvSS1EPfS90X8GYOfshmCX/qAMHnFdUuoQ1VwBwgAOxu4Swt0kMgL4QsKeDcevb7ASdt
cBLuuMS4LMAlcAq3EiyCpNhggf0W3+7yJf6yP3cFaDuxYJPNrC/Asa9bGOI1S5Q3gCh4LpL/Hgz+
uAzggHzrnuEHNssgit7tZ9QG/PQaHVeD1oGMDvO/HZ7cGsbXaxX+3k3s2XFXglaNO51gaCiLmUTn
jrU3cJz0OqhTV4Emg4BUC/xJChOBp9PCHDhHmcoHv0FxtjwG/uMVXea+KK1OT6B1gKIV1547Qpe9
NzURaDw9lQU2/Q+A3gNjVL3h5fLKVHR1YtWKd0auh76AL6a4oZ1O8wokL79FjDuRtMBPOp1B3SlC
GI9WF4e98QYOt73w2yq7grEoW4eQ90QWSdw3hzGDv2MEO2i/b+qswFr1VVVmMLPKIgGTUg1rerg0
zu//u/VLLvxLDnB1Y9nSbvNCsb53ezRiY0WmKjt1BNaCJ469c++32Xc1ZOnGy5SHFcwObWhULmLT
XCY/yQa/tTh21mIZ1NM4ZzXmZsyegIf4UNHSL9G7znYwlzAp0eg7bqliMMlwlb9b2vt9XldG1mMy
Ahm3ihNNdPlh3gL11IMP47eGuDIyoIMo/KGn7pIl0/dKhnFhahh+//fkeSVqY+c4oXC7QErZd3gM
x63EAHv+AAgUz4FxgtZupgemqu6gEICF0wHFh+PXHbZ3s2f7zokChjRlqYzuil0n4Fu29zIRn/3G
xQlZ0ATwWo0KQRR+DnCCHCc7/1rC0e9xExDOlzurGvcIQPBdhl2lJS4cJ/ga8tj6TXdXUAYwlF1h
Wt0VZSVw7USBfoPLieca4krKMr4nWwzD4YIuBlTQvoYe4dAA0Tn7HXFdSVk6L4ADN6IrqACTNq0I
eRxQz/fB68u6qrKN17hHWMbgWNFqhZEnoeSBMRXbN3ofvpKPXWEZj0K2cm4xdbiN5buR0t5e1e08
6jMOYpad4wxO7Mcx7tbhLthwKrhTCYw+vwJgHJ0tZ/t1AooigKXw/IRDwRa07TvZxys7yHHcgC2s
RLn/GMqttmDNYc092LhZf4Yyim7BOzU3Wy3mc1jaBU3AAwMcDFlH+7OgqG953158Kp77OlUwxrZJ
tON/1ctBECg/Hxolgv2I/zeIpSErh9lvq+cK4qBrHOFFHYtTVdLmYc7a7I7VrPJcYCMn0QxBGw8R
mduCreQXZ+P7jFaPftPFyTE4a24y4EtbhMBb5h2LrtkwvWWkcdnU/WXpjpwsA7qMrPZpbYtRwavj
Wk+gLh+zDaqH44I9fHXNM96Jr15/iSuSo2MWAxERt0Wg4MketUt33lVXffRr3XmGEFtpcUYM22Ie
InEMyv2zAWfjjUT/Ski5IjlKqtq22rYF72z9BFV19C4V1fp9bWjwxv3Raz/h7LsJ4EzgcYztaVrD
lh+FGfUIN1qNy3ZAKlHR9sah+pVP/m/W+ONABXlCZWdYtJ+q2oCYa+OVQh0WdEDH7imDwbLvs5Mr
oqsE7k5K3WHQehZcvLE/IxF5LmChs28IYNqBi4C+LShe0IEnP5uQvpGgX/sSTjAnIbSccPvPjm0F
J//rrJviM3CueD/n1dwRL3UBvTiQ/lkZFqNtXtdJAKsLGAmi1r36ko2JX2krDJVftj5t2VjXm26K
JInNGZrrNC8F9TysuEK6ucZVZGipKOoIqGUFsPwxzWq/cxxzAplwRbsu6cojnesbAnZHNHC/MXc1
dFtIumkwaHrfo1OZjWdZM7/zoauh22CEBvRuWx7bmt0mcXALYs4byeeVLbKroYOskMC8ui6P4DSO
N800mQKg0SevtOlaHoIRIOYtDDDZaTWdlNIXlkQX+Z0dXA0dyVpdxiSoi6Se1C1Ur5/HavMzh6Wu
hq7iSRXMzNZFt7EOuD7TXwE77CdFpa6MLgBSO46kBr6pacajEukdWMrTyW/UnfBcGzLaCfbeRyMB
AToztnxUum09r/1cKR0w9mbsIoAe+3nE2+1QNHrwW8RdKd0mwCGVFTZSnbGgNdmeHHagmLyGxVXS
AY5udlT4IYimGfzSDGxBDkdhv8adBXaHYdg0G1Wjakluh75Sw5iXus/8BGlgar1MuZncUHMBkiIK
rYad5WlX6lvQXGq/OkjqmmNZ3pd9MobZUS4gj7TvoQJ4Y2T+beIv20BXSwdqBYXBUyUKugXhfEtq
GaPAqIKX5zPchgYQzLI9zJNxlvGJ43ZtOQAQFM9wyFTAwY02I+NpV7Ri32USs7ko07BO/G7gXRXe
HotlhOv6dOp73h3ghQuPiaj081GgrhCvy0wIlGQ8nepk1ee4NHAsDlrP52NX1hMuLNxBEplO4SIF
NBzmGQWb6xtf7e/LAnFVPXYZYcKTbNNpS8BHAsNdH5LWL/sBkfByMset5UE4YtR3CQOIxWy/iQae
xC8S2cvG12CksFIxlxMwLPeva0CtQBOY2qn3u1RyFYp9XQOQAwDZcdWCY83ZGtsfRMxp6HecdCWK
GpyQfS7BobWDUCcAbpajyiK/631XoYhdeByqUNoTvdihAdCI4vso8ZLMU1egCFhbNJUGjc8Wdtzd
FI0A+zI/+SMlzhVqJCwMDmxvT6yh6hC2tMlxyfTDa9q4+sShTUHwC0tzmpmQeRqAgjyuEfHbqrie
khXkwwSEcHMaIJYC8kpXD10Smk9+fb8E8R+nrmhRKqR8NKcgw1MT6BTVqd5iz4FxzkK1XsAjBljt
BNtR9ggUYPuDkz3x2tkSV4IX7EqOZRfaU4XqmWO2ANqJ4PV7vCeuwmZHGURZz9hYJYr9AFf2Cbgj
v/Jq4gpsBBDXw6Aie6qJJmAxsvJUlpDR/fcn/fsxkbgam462I2uHMD3zsovnR5BXanneOOv0Gewq
rIL//TOvpXnn45ZzWEa0wR8RszQ4guJaHfoV4CW/1p1UrESZGMPRelX1gJNBbHPIhu0fv8adI27b
YPGGnlGf1Kq2Qy3H5jjJ0itLkszZQmcqIkbGsT7NrZ3PUqSgSYXZ7pUmiStJ3GTI+a7BKTVi7850
aj/utIn9PqkrSNyFjPYBdz0nlYrkIDsQtCBJ9ZPPg2/1MtX0yQb8YFqqE0jc+tDsqs9DBZyh1zd1
9YhlBNokbbg61WYUhz0GgTKFc73Xwk1cMaKlG66cdZWem6bfn3ei1k8N6d+ykn8llNLLv/+RhMtw
WcA4NuoUa4p6lMvqpBh9647wtdadQI0oxXX1lmXnKMDV+Rz8HLr+2W/QnShtcTotwc9IzvD5KoFy
3iGTNWKdvvg178QpyO3hsBOdnWMle8gcm5WLO067PvWLVVcBpqbUYsunsnM20bzJ2A34nF7LNiCD
L78pjLhGszE0LSNsVi+Khd5PGUtc5Rf4DHUpkjE77xfro3ah0SES6eKXeV3lV0M6YfZtiI5w4brq
tXoErNovRl3ZF4kh+wkBED9yyB+aPriL+vq911T5H8kXbISEDvvoyLiVtIhUh7prsUj70a99J0R7
RccGQMPkHA10hYV6NEU3l1K9t/wEL0nwf0+64L6+nC510CrAAkt+liqYrkw5z/JhSkhVnVCnmpTX
ldwXcW/28v9xuP6X7PS3H3XCN9lY2c/N2OGMsy79eqBd3TF1altEXXcW5dp2+ThI4GryPhwvUEXQ
BPvkeugUF/KMg3XTyrzb23m7FuUWlN/DEBjzoifQVrd52Gz7soA0rNV413Kaqvt5KhfKr9cgSsY2
13tXgWxHwqwOq1ybRGEjNHB8ujy+8HK/Ky2kpXnUJrW8DvcWlsnHDQf6pDpu47zoQ7uFzfoEC7ll
BnG6BeIHVtlbvU59TjMbcAA+N1jDt1dUtRzW9xJ3lkYCKqs7iw5OydB/VExi19skTfpbKol/1naM
5iOH7jzMLUaoPczzAl76vtkV1KWWhFP/fcClLdjTq8bZfcnjlFfia19HbfZTVhagHxRyggwtc7h9
NduXi4zuSu1yW/MeplHTAfTSibbHBIWT5WnHkw07Baxcp0OZYqZlh5kvG7iPbN5jckvTmWfnOra7
RH3VOGxXoAT04OCpmd83xAJMTOpwAck54SN2YalMj6mEAW6+jhUfe+g3m0FUFyD1XCYH3JCsIOEa
PfY6yVPGE9SNzHVRRgm2jcglXNobfK1B1LlOsbPLM8Bb5dHKnn0DbJcfl21fk5+23rfwrPQQtw+7
hgHnJzECZ/gQmjIM7/ZSpLY6djtqVKJztlgKR4SdJ7a7R4VGiu+lAG9G5yoCBKk9E7gaYzcmybCD
NMzDdfkxprIGNXmYcRl8naACKXum4HpO26HrI5DEqjS42EB2tuuXAFUsO0RbcNBJLFCDG77lMFyz
GBdp7Jq3QNLnLW+zM0iH/WHg6yI1jt5bMM2XneU83RI7tadFI0c98KGyzfO6sqpPMR0GZs9NGE/r
YQAXHmDNRWzdEbcQIv2amrAfbrN1xzWNiIldweJUBpf5eZbGCcMOypgwDA+gwIXNe9qmmp9hsNKu
tz1bKG61iYG32o5nZjNXKLck28TBahccJmuksz9YF6BmRs9JpJ6SWFIwqAE1bX7g7JN2CBoZDfNx
auJhemgtqfgz5FmjPDcgwzKgS8kQ3+xxwNo7KpZ2/6fuu8FGx0gHQ/QwImjFCUDNjV0rSZvxswgk
ON5Ib23FY6Cxo0w9EGNa+iNqSjCL87LKZFUsyzzHN0TX0fClWTh47fCNJ6hGr5aQZrB2jnn3szTL
hSzbjm36AzDPUX1GdfkuDnhdwtoFNf2w3UPHOqX4j4cg+jk0GlxHydS2Pbc7ofSgBCLpZxNhml9V
LdsfTEaqM2Fj2rxLtU0A0E5rJT6MrVj3xwUyehbgJRq+Aenx4kTMr6fF9P3vFi834rbhY7gVw9B0
ZTGyjOpbO2YJOzRARLKvKWdR9g9d2vIBJeTBDZ6R9p8oIJB5s8TVsYJBUHBc6z1dbsCQmPcrmAeF
X7oMeOqj6lAx+D7ZRNc/0Kqs6fUy1HY7BaNo1qts04QXCV9b8hlI9rb8IMasUge1mQCeiA3JJpQq
SD7NN/M+xfp+Irsh16HiqvsIcEc5vLNxlogzEe2QHM3azMidS5xqcYZ+mur7MZv5zw6eAP2hxP3S
8k6sRCOViGFdTjwejK6OBK9V823bwOD4XFZWoYghSObqWaRTFl1LpRTPTRlo/kOIrFGHqp9a0+Rp
T0sC9lAUrtdTJydzNAsjAYiwPaN53+2L+hoa0ITnY0wqCjvDFb2og2rSebMGU3/qL5Y84NMifT+M
CwrTTrHSyzdGtoUDr1aBrnkAToHfY7tU/SoRwsmh6QSTBy6XePi8jWEcw+BISlieAVy77/X1YlBt
+ryBT6fLXIwmWZHvd3A1h7wxWKYXYD7befrZUmOqD7PYs1uwLDRWhRaWNdmHDk1dvqYyVp/ijOO5
89QvTMY5Cin7uOgyCjzyPFdht+UVNel+u6xThYvGFXip7Ao0UmwUUc4mxPUE1FqQ77qugycet5od
RcRtcJzITLNjsu178wk47bC5ms2+ZIWVQ1Aex4WV210IgtcjoVNTP+Gyl21tXnedyc6wjq/MTdbi
GPMA/vGQnsEaxaJnyjIeIceOxHonK9K0h2HX1BwipZMAxQt6Kmsw4TGN6AdDWomKjD4y5rFeScKu
BrwbNw8D7O7AVZ+3CBQdmIvn46Izek3DbDLv4mkM+u+gpafdHe/CCROtF8BR/xN26Y7pIOHbNp2G
Kq3nM/6ytTnFso2mj7ydRXkzVXUTXqMilXf3VjOAt07ISR0/gpcUlr92+CXD2HwSTXw1DXVVQYKM
YhdMlBRmSjeiMZu6Uo0MIe1lkPqS06SAPsxnAzLxUx9k6c0su+xTylrcDsImPS6fIyq64Dek9k8X
0esVrFTYdjabTp4g/1x/D9NIliMNsAAe5qZvfytUeX2SKMMAyhvpmeYgYbfbFV36z62OmiPskOsP
ONXAI2knAYCEnd5lcshWhqkvCaAHD7Na54OasFl7bBmeDc+VCdhxaeojg6vnew4Y8HLf7WyLjnXd
TPGTzMY0OIshUAexDiwHkYFgGsilOxAb79M33TAcy9IGRioHg7PgfWNQ9/koIrgpHiFzKm8X/MP9
XnXVscbeCXcLrA3XYxPp7UurNcjzEgVE2x0sAcPvQus1jxp+L2RLrudpCsICdbYqvB6hwLrKkjR6
2qmEGQwY5Io/E4pYzDMWzJgPXXxgDOs+yZq6PyLrTOPDHtj0NKdZf7CkvFNNID/Cs3d+l4AovRzj
TobHehx+7kSM+SbL+hv4JM1dtGxwO18m3J9ftVxvEXYcZh22I9FxaD6PtEL5KDZaewz7QgPHQXj1
tZgHwNgG0TMDb4Ud60XR/mc6h8j3ASqkblUzQVTeQDRc3WahWeff0NeYOs/wyrofScDm+DZNzL7+
k/RyOVezgXQ5FzDof5eOhovDuAZCvRcdkuG3cABDWk+BCsVBtpuFo0pZRd2QtzpR1c3OqNGgAwtj
i2Xi8n6R2Az+7k3yGIJvTI99QyuJoRIoTe+yYCwfmVLleoYwsu8/QLNmmieYEPA7QepyLuS4bdtD
AhcEddQrHuavI1jlzLm0bGF5uI6j+GJ7XZFvtQjnd03Ixkel9S7yBRbs04wb633lPwdaj/TJAMgY
fAnxFBZ8jjgyKWybjIlRRRt1PN4OSa1ndqgUCLQ3ot71YRxtgtcpbm35f5x9W3PkNrrkX5nwO2dB
gCCAE8fzQLJKVaXSrXVxt14Y6paadxIEQILkr98sj3dn3Hs83nDY4Y62pFIVSQDfl5lfZio2Pu+l
m+r6Cs3Jpm88NDH3CoetMMnsO0itCn5LVdenq0Bioskhy8P+PSVBPeWQH5dTSs0mdkusquPaVWnu
+y8dEsUSsVT+6KGjq4f+F6jx1nRlQ5TSMmpimJt4xCWYQbU4vjDQJeucwKRtWrOijTQqe6sRBTir
8Fz1LlizEjHNB+6hv11zkKJRH7tdiLnftG3NmFSMw4DBxP0zqt7XuOF3U4hghtBhiUbrRYnd0QX1
Z/y5qNTNzFQ6jCFWRhiSq7Jp5z7d6hpUQ0Cix7Dz4xEZY41JwrplV02kVTphkPDeklaeglr0JiXF
cIs+w81XtEVI+Ix7RrrxVpdjifH1EFawe63qdrhhnfYBzgo4FVyruGBZPYxu2fOwiua7sCcGhs4g
7tVTJHtf7ucW8UX3Iy3ZZ2kRvZPZKAe2JKvAxQhl17nYE4Nc8zsQmqz/ZF283fGobcMr3Q5DsCT2
Al/0EXZczERAAymvLlncybL1hbrOsWXqJZVRVNyvUFYF6RJj9X6ymx8xcI+5aupT2GTmTYrc9Urf
NRYYJi5e0Y47tmJuu91jFjfcyZz1fWZITnUaVmUb3kSTviQFx/ZSXEtId8siVXLmNOumkYQTXgQz
433nxK6WLay5kq3DAOKTxigveylsPJxNP6GsT8uiDtKwhvUgHl25zInwMTYJOsGj4lDEXqOoFAtB
L1g4MLnwCTAeOUUsCtyxwpshD9OAhZlSHo9Zs5ZTf9UsOE++cGL8vKeiaUPkcRmY64VRxWS2irb8
pmZeJJaF236S0/K57/OSouXheW1vJ6j1sOMZlPTViVXag/vP1zu5XoJ3N7OxaytlQ3YS6UMLyjeU
upnZIsZffDsHxbGJe+6epjYP50+9mcIURM5IX9c293PKlyrIdFM+q2WaklkHH2uDOasBvGxilro8
lE7DICXCXD+KPZZum1M6EWjIR8h+m0dnCD3QhvqrZZjUzneCXTdMqV9aFFTpstZfCxhZ34WAtO7L
kMYFYgrcI/fzaRhwMpykL9b3UNfhy9hzWR5oVWK8YKvtpm7GgJp74uE/DPt7fgPn0CmR8Qo3kols
VyhbxpcCkJO5nwMNgblbRDoFkFzkAX+RsrfJOsgbcFbwGEDmLjOJJcU1trj5uBpJn7G7F7uG1nGT
dN3ioL1B2AnlPkgLjwSIrMHSwfWZPPaMvDpUkyh2eDAQuhUX62mL5buUhXuIaBSdYtLggWOtSSsS
P7TcdM/h1i53Mtb1Q0G0hZBqaptmTBZSKW+TAv3bul+Rh7ge4pkWL3G46JOrV6myuh/jtNumbdn3
puanFYLc6NkHUjwWrWcIGqCuF8Eh78Ts2yTHWpEwflhL8l65fHXPnMfxmsxVt0iIk8PZr1l1cbg4
tuuywQhImnDVyIoeR4unbKnYUGdFPIfBaQ4jTHFjYt+TkynDXN3aYLFuP8O5grxscUvjVK3R7K6n
SPPiFb1YNyI0gwb0oCtdRed6mVvEFxf9jK011Ea+sKnV5G5kE9M7eAWtPUw2bFweh2BW7ZcAKxNB
ZnyteJURW5cumXiF5kq5SVSpaVF1+yRnAWNtsvJ1qr4tkrPxPC/DvH1FVJlHgV86yXF6t1jIXCc1
htTqHXyhcnplZFvVD0sINGs39BHr9k5g48vQoxfiOF4EpbtRdJTdYZCr5tdQhLMwC9XC1THEqN7y
vcIp2t1N1klN0lUVc3myo2UkTmA1I1H/bTVt1weAPYIC14EIebu2trXYicpeoIbSHZb+YwP4xX9p
eKOO0QCJBrOdF19Cy5rgtQO/DOBnGThiPUGrlCmeDlT+ST7NDRJgzLRkc1cY+UsMlwr3In1J5Gdr
R0XrjIsxQLGS9zyYH2O/1UuRBJQKhionN12qctbSW7vJZf0ewcCifTcVJih3skY25qe1LRcFCw0+
mHuklvNm2fUz/IqvVBXQ4T7G+sQeTJi5FAiIRxKAv8sejhGHmpHSH1hTNqTLos0sZkjaOI4LBBsM
6KjRvtRjuqJIRWGNusf5h9qhRPRXqika89LaYJj3Qx04dbRWTRx3bFPeZCNtl/m1URzzpHHZKPvq
fDPOe12QLkhVM4XX1VjkcTpCB+DOa11HBW6JqDDeasEbpUbPIzqsMYbR0Mu0RUrCe2LMz0NBxyuf
L/LTyOjqbOL4tum7tW3bxCCANsEgYjExpM7JetivXqJ8KZDZOx03ZgE5lGoSiXUe9XPiJuftgwi9
KL/PCOuRu60hpMxiDzuvISksUlMOW9zxryuiH6s6YUOg8hMCxqM4Sm271QGaq5UEV8uGJ/hKUB6K
k8PJUr+prSqztYfxyd1ArdlVwbhN0PQEeXBEs8ZcSoCMY1eUbsxTGIaxZzY7KCpnXxb6qMrL8YSr
5UL4FQ9DleIM1N0LBylF9nVZ9i7TAa/8bl4wmgMYI8BM5ybKsLqVtSeAgKq1ucVkw3Rs8yrusSLz
6TQQQHc3ihaOHlFvt6+yLgd/2zfentwo+rbM5LouKefYOAAuFvkrjFzQjBQddtOqNs2Nc0RhOALO
Ov7YClmmeluRtIN5JnKohGHtzeiYbW9MPtnrSeuhfqNmkc1ukI15AozCdl3AUIXh/cTyuG4iMmm7
RP6Fw17nw8AKniQlDGUqPMQodJLWi27PkKM+pSN61SGVoOpnBCbKBXwF9k2LctQsaTsBA0lhv6SW
FDNca5GEJR7ecW1om2pIvyA6h2MOvRlU7wAYumBT3Un4mZefFz+P23mLcNg9w7hmoOcurqbKpo7N
uroeJIRhMAVclozE9TAhDD26owi2zOZBLDUsOXLkQfcoKsRDWDLAMblFn5/ECEQ8bXUeLBDMju2W
NSDRUSXkDmNx3/IeYTNH2gBCTHLYnsiPwQFWw1GGxgWBjQuB4mlz2N5uAqkG9wi6jZqzh5EB6l6P
ENTbaIJPUyql0f6uAxv6NdrQ2b72BXflL+VQYFqucVq3EAJ20VNHFbobRAKjCWgQkgIMCIGK2Ptm
/UtZAfUAxmz3jZ3WMMEeseRVsgGL5lkj4rJsr1cvAJwkGDALX43VPUsHQCvz3aqLzT8QPQbis8/H
frqb5kpVJ1kqtDS7bsqb6jgX5RKW2G8p/9541LSvzVr4bt5tSsMmuxnG7RnMQQep1AyIqVuSBUe8
OSy19VjZdHyhrGR7kDzhNdwVcJBIDo/zpPfxJJ6xHny7U6Ur0bTIsF/OXk5988V3QGMS9LBTdBMG
NO4/dK1UkzVDbuhTQLduvl2JrOfbfEDE24MEpEp/BZKmW20Z67/z3ipxWMKiJWkUwSn7jIOswGFd
LJz6LI/FInWKkCzoftMthFbtcYatETnFsGgi13iwRHOaYhZpZPaRpb9RGgBrEmvmYXSuS/NBOKvK
W7rlPeR/OWn6AxznA3qPgUcRDynimzYP4qZf9R4hsN7soWfSXQo6hE9fe9/ZAMmGm5PHoAUE8pm0
3YgGIkblmIVG6Rq9C+rZ7nYC8NekGIxwdkrg5hPSaxJTjqqdu6A/VBBIzF89XZXFp4pzd+WLSvrM
cK2bXcuYHDOKKBnXJKPp1nKPQqpFRxDBfwyqyfaS64WYsyGry0otp9yBa0wx4FEonsFCgVgYoucd
iGhwmENxiueFbdianY4O2CcH0OwjjrAEAGrYJJj03Ops7Pqp3UfLFI4fouJNG6BECiPHEPYKG5zv
uulaDGI1oLacTecOx2GUBq1RVzHVdF2OTSiZfJkMIljOl2du0fjgVVRHaR0ubLjjomqXXwJ8GhUk
JZq9YdpfbKhR389ym6Pb6dKaXOfB0Cw4YyB03ZJ6zYvibu1Ci5rMTCwmMzgl4EwiBUnCvUuI7VT/
rVqxZUPBtYqOfBg3B+N+grsE6kIsc/T+iJkZzMmqYZJ3vKznAieirLf3pgSN8FrXfmj2URH1Afrg
UbMeIcqxqR4iVDU4GqgSEd9rbO3jR6kj7mXiQgWbZS+iST6FwNQq5LYAuHdfFXxYmxcdTENwPxRg
ah5mVY8WZgCrbGkq5hGGxJh306Y9lh0IKzwkkWZ7I1DfxTsEIE7jNUb3Cu7TDeTP0MFezYhKZITH
Tl57DQrojCJCxudmiiL72Ld1Y06iYH44BhNCzl8ZIWjP436JMY0zdMGUtIL64DwQmPc8BJOdqs/B
hkDBVKEA6Hfr1ElzW1mHCZWOEzE/bS2Ea6kkFuxMxdoe3jCmCNw3GVudPzFgQyntEUxQz9sp2JC7
bTIGY7/26HXB1gRlRr2loVjcdFiHXrGDATzur9om3shLWDrOT1UDCi/VpANzv8MgMDHo7Xog9MDt
7cKD/WgonVIWd3WQYM3dxNpeoKiew3liT0Joosd9FYQgauIe3MyatMhGk8k6LppnphQ8OrhlUttB
R0tAenixUT+ppGEFQs7QfIX1mYfG2hduYYf+IYpo6s4EoLbYt7yc1KP34FSytgC8h7FCKMnuq75v
4+u8aPvm0UtcmOuVysaeyIQsHAAVkJYjinzd+H09ia44LbVRzTPqWaBIQAzjtRqBKMgOUHMEc7WK
pBMWsw5S2GrEq85A4Amp9g1UtxfvYfEFbqHEhqlScIDsdh04HDsdRecNLqwTtTb3i8FFA9mJJwFp
5FSo9ZHhsmMqSvGy2Z5BewDYmrGS92rbxBm9Qhxc0yAHgpjEBLZz9MK/SXpF6jjWV00tRn7e2gEj
0yFdB/fFV5MCdNdMcOXYO6Q0r2USemCwICcp1FJktHKGu53p7Gs3R5LeD/BLsHR/8WgN0botHKns
0mxqrlPVed9ka2cuUXDOxrfc5FF/jDCC6w9jryeWFfOq+zO1MJhJlrwh4THaNGfnwIZhsAet6Kqs
lYVCXa1Hq4GMsa5ib4tA8Pt1vhX18gmAcuSAlJe52d5Zz1nxVTcDaY+EYTrxSCq/jjcY9DfuqYWL
dPk89DxazmEU2PX7OvJan6t56sRum7gE9qFATyfg6CbQIZW10OeNLrqZSGd96lZkfR4N3kKdTRul
TQo5ewyaO4ou8slZ7hWUq7ftjGDxZ+Kbwt4Yt4X9SSCpDhUBEO8c4wnKrQhztyKqvwI0CYA8cRlo
C3QQJVhqezzn3Q48UgOgAVvopY/xl0pEBWZm6RoEocEykaPBhIPml2unNNr0IgFoq+6smNsADgGV
qN6ny8n4LibgbBj/5sVxHBSKEIKdrn1kxlA3pVEB5N4kUxvBg8EzRDsJQKEkY5QHEMSwYsxvaSmc
32P/hHvh3PbV/OHqRS/nYRMd/wVVQBwtST3W02kFFrn8IkWn5zsc1wU7WNQpSQcDmTFBfE+xZD0D
No/DFpTjPapiJU62xGzALViNDiPqCCzY0LqPDbpyjqjJiLu3aQpGmWAUiHrAmboBYGHG8hOEDWGR
zTMi3T/V0CLiQEQqBtwW1Sxz9SI0URAS9wQMFBCu3IyDSypM6EXJIMH8sxRstZk+0CgXgMPQkBL3
hm5sq4IkdtA+1AnH9uq2pGgHzGcksJXXvtgvGOhEnE+/RHH5BTPRAKWTySN2Zrzq0GtUdepHOH77
ExrhhYeZYSXEF9lf07j8ILeK16jvht62O6I+19FTPP9FKdQPikjesnmx6M13rPok0fNU/K+NnpAf
jXIGeMmpvBJij1OKoFVVM7mx2Cz/LJb9D4yeyI9mOWi4qYOSC3V3gEUwlkPlrjsfDHBos1C1AA6b
a9jpCzXS+8UCIEoRgxuQFKgseo7/fFvi/1ka9KOrTrEAY6sCI/YDUkDbrMLkwA1Ed2OKcgmMHdg2
+ScT+n8gQoov7+DfdIhmtKuNGIv3GKQfxaNbh3zKdIEyE1PX6MSAgJdBi6JwWfs/mS7+A3Hijz5W
NXRV2Mwp38cSWRYOdi27EYjWn3ygP3r1H1RbGkl4VpSKQ3HRfW1M+OKlzv+amO1HWx9UyWOni5zv
QXOhXjfrsZpa9hdf/AdllgtD1w9TzPdAunYQPAJeDYFv/OcH6o+uyg/rPF/AYXBVxfuCBBZH6pyj
78bh+9de/YfVThvNoKrBdUGnBk9bp5DOuA2P//nF/+AJ/dHSJzYgavRS43EphaLvtq86n5J4pcjj
kbTTiZ6gYj5gkoTrvxRrR3609yll4QW8TvgeMaL8l2g09rYOgc785w/06xTe/6DB+9HcR9Qri+e1
iPadVCVwLtWvHhAu/vlYQxe/RCh88X/6KOzjq0rXT/VWPYV40vght9VUolUoyh1SDd+XmZWaJk6g
Ivrnu/tf35b/Kj6G+3++D/uP/8bfvw16NVVRuh/++o+nocO//335mf/7Pb//iX9cfQy3b92H/fGb
fvczeN3ffm/25t5+95cdymK3PkwfZv30YafW/fr6eIeX7/z//eLfPn59ladVf/z80zdguu7yanDU
6n/67UvH959/Aj3wbzfo8vq/ffHyAX7+6Rneux/vf3t0b+7D/j8/9/Fm3c8/BXH8d4V4M9SoksUK
UAD2S/9x+VIo6N95SBX0+RCnRPFFSd8jMLT8+ScR/p3xCAZ6jMrwMjJth+ny/0P5d4W6BybYIRXw
k8YM+P/59L+7P/+6X3/rp+5+ABNqf/7pV5uBfz1Ol98I1l5hcIyKWCH864c5Obggmx5iJv4hQ0BX
akd1pJGIRfRcbS8cKXDNG4KbuN3344qGKHN04eWSBkNOvha9QQ+bDnRpxEmVQP9RWAb9ePCqa+1N
y4Hqr5hEWrj+yiESWoYM16qtWVoIEYUfAiz/9AkIt2jfpOQ6hwMLG+PbIq7QFQMrg/imTcFkmO6u
DInzPfhfbhoUaJ533TkUK5jOXdF14XpNYUddf4dKb8DP/Nst/e2i/ftF+v0mEsWKKGi6eIy2ALeP
kh9OBxF2WD9xKT9yP/T1eMDMcxsdWnjXGXHYLDoENM+VbqvvLckr+mfj4b/mHfz7PVJCMMEgnZIM
dwpv5vfH7VYzaWMSV+912LCmSt3AOCsTBSnGWO/N4gvj0IK6IiqTIMK8U3/vIzCyGBGIttizEwQN
UGklA+yFTXiruASz9CfXKLwcBv96kwI3TMUK7Ra6fTxPPPyhJugJkA8U5OobgWtJ/BoxMwePFGw7
B0iHPogeZi/nvktJBwJaJMK0VoBVh4DvgsX2i3gGuD0Ff3IA/HZ7/vXOOCcIjIeXL6OECaAMP9Zm
hIz9ICokG5mNIuAIJOICc6psIhGdhu9264UEcGML7a1KunwrQyjceOHC7hoPMpYllKWNdgs70wg5
neS+y3lRDId1xATrcJsvVRMua5pTFHZf7Dh2EJdCqRP1465r0aOBDxgQ0wCLCZDEVXtGDiKs8u4V
vNARs9bEQATZXd534Yh6rShnhWUEh5MKBBOaZM8OI9SwVZehpQJwkbXtzDFYLgL8GKSqoKnwB7oD
CbY7XoHnvlJlyunY/Ho1PcQNNU8VOpmg23kIH7vgMFAp29ueoqd5DLHiJmhxbfsrXV7TkZFEbxvB
fSNahhuQeOs64NU9KmbMWMVatPUEaTSUYCbFSGCM30+WBbdb1QX+i6XqcX23S3uY78U4s/EoSNDE
FPNCA35lB8qdzScCjrgqQBB01sIDYRnbun0GTFcrdhvD2DLSxzq+SHVO3M4GT+yKZGFIR5QHcTRm
SDCGauAThj0E0IoE1KQc8hRIWOGBzY0MOwq9h+AQmPquGOOIj098VfM2PBECRKDPMElHaHw7OOuH
+KnSJI6KDM859oJ9aeA6VaeQ0VrzfUUUuJUnDi0wfYWj/urkbdTBY+sBGsG6obu6twFpE03QbLkU
27sc6a4fVtzbzC90Mysax0UPczricYecaY3W3J/BnTm7JaatfXW6yNYMNBfQKNiriLTOYwYSaqMy
g2Wv7vukg1LJfO5HaMRAtMNUE1cf3qKXuwYkQxXxGSpogQ2hLxGTMKU5nzDxhcnbKMcNWnsn8cc/
Hw0IX6P4tRcAyMiVgYIL+M0M8WkXQuZUDAJvA9wFBZUAEvjJODPIR92rAAKPihc8QZSXf7xwwnW2
Vj6Hi8rMDhUE0ccOxv8HDEANn4SJaboAFboFTgmAHQou8wTJqzrAzx9ibKy+8isCe9vPBamGbFEh
BoNky9xVqEKRetpDoaXJ69BgOfYXdVTsK52JqMTs7EgCs6/FEu1qCGjvtrp1ZIcn1+3kSsBEN5Bh
fSv19EjDSF+bKCiuu9m6HbfRkk42Kg4zILmsVB5yXOhy0ga9xHtlxzxrS10k6HD7jMNg5YTxPwxF
5ujck15DTJM0cu3TqAbFAobDHmWwll8Nmrgrupb5+6gamPUtYbvBhQTlZ1mT4VFHsCRL2gLQFaQS
Q/Hsl02+tUEPwTybuifMTVQ7jKSSUwSb+SoZgoCdI7CfewP57IetRf5AwAg6EOkM2uOuiED2hjr8
NFMg8nuQ9sEutJ37ZOfIHS9bQWbXZToxayAV5RjMgOmwgs7+czVTtR5x1k3fLI3qEMgk/P/SApQz
JAmMyw/puOhgPxWYU6f4wLModGDoZ9aAOuyGa25dOGL6oBzeSG31eRERubZxeHlCc14BhS9mf1rA
id8QaGuPEjJWoK+spJnE7gfltGegozaMtycOtcYXr0f/MQbBklJEBbxZW0P6qHKNkmLbLJ7cstVt
EoSDQY+5+WY5xVMBm2kS6up2DQU24g66pRmBROwUSdLqk1lgFUf1RK8hOgQqBLEN9+s3MuX5bRRi
+cx2gkpTIOYAeGE3i4yvA9tFwvVQaUXmy3qBh2pCJ4fAtKlplgaip6qAeCGYWPQ2T+ixGG37Kwin
WUJJ56Bh6JsHi1Bh8DAQEz9D3zB+NouG/ccIE+s0Dw201DXe3yVzHSoqLLyl3NJokf5eUVuCyUOU
1Vvd6Q0sFele+gHyW63n8EENkTxqamQ6QVZ1iqo+erMyXs71Fpo50UM04ZfmDoIEJH+sxVQgXQPg
Q4IZX/VmoIgkmRz1CDCptiNUA0DqsdHHUItUmzi4cCjv9QCpCPOleaaIibmapyW8qiGofzMsf/b1
Vj9vIwy2YLQWrcDZuuJjxQW5Kp2Ypt3AyQqxkeLQSSKn6TqELBl6x3mG/xrmfEahOBRZwqpnELTq
K1s0e6pNPnydt3n7mPCAZ7MY6A0EEOyK4KTAYPzoHjsGxTTQ8vkcGNu8bgTmuKwNc7ifQDdwWwIQ
w1m2YEcidSUDnNpNfBBQ4EN229dXDZ/Ms10pw/uf6SkkPdvXMbNfWp2P96ovzSFcW/XYdWa7Lmw9
7haBLTep+6667TGeezII/73vbW6ejJTRN8SJYHOg4zrfRmCJdqin/F3I3HS9GHDmlQfxlID0gfdw
jOm1coxRdXnsecctMPk5x+jZw0Zl+QxMnn8ZN+mecOAXByw2cbOFgbvHUV/tW5Xzc+VhGZ66TrWZ
3C4AKwlND8AlGO6bRpb3sF7UY6p0S/bG1+MXSNQj0M+QTJyNiqbrKoc9QhF0w1MB9Ti0reBdd0w0
8hAOS5HOeoMFHITrV+Vkgvcgp9KQ88qjDTqNtVtCKjMx6U7Kc8MZgrh3ZDBN6xKIBPOzD3QBHWjY
3gbR2r+0zrzhZ6CRc1X4AopsysBI1LfLReKdcJDAJzVo+joFsFRM29KTm3UW03NF53m8KmnLolSV
obiO8sEAwSZdr06YiNbZsEAyksxd6WHQBYH1RTykIIVleX87BJaE12sAfRAmBYl35ozxApjyhRi2
8sc+Grs7tkTBAzLKKp3G8NIYLlJm86kuqrnbGSCqJSzFm6HKAtPz9WrFdH1wJSCF3j6tEmq88upS
epBMjcvQDpjv0hArNKcG1LlpwTihckk5wOX5pkFmoYX0LSyevNiGNQX+H59BXedh5kOUiNcuBqP2
wqtyA6cPXaJ2PEbhVPRBkUPyH4sTh/liXz9tDMqoOVmRwqKmE8VmR44ygsvV1dgCJs/KGYDvowoK
gMOeFq0CEh2AJWrSAC7MjxULVJxASNs+DGsYQIoXsxXB1WKk5OxVDa9RakYibkSL7TQb1nHLhn6r
TjXFhEUcgtOGpnax9V27BrGCPGLuerJ0WUho18ygEDSFK6dzUS1dtsY1ZGfwUbID1oPcEL2CIWja
7SJgDyWYQ13HSdfrZUsBT44QVnXr9ojprro5YAyOD7vCc3/TVGidM0ielgMrIgwvxZJcUA7M84fH
pjCI2dITF+D6/LI+xUj7vIUqBpLCrs4jm4gIeHy6rkX8EurAvM8KpQmDmo1ijicP2Q6yMDrRFCVc
GQyps2AlITMWZfxpDaIBifXjJOGzm2IndfiGATj/Un3DJjTKeFdiSDThBUTBatd0IhTlTkNJwjl0
B3M8Pdey7/JDPcrorZjn1w1jes9FqV8LpaE8RpvQgdwT9S6XCIYlODwINonYPMZSwD8c3l+3hsGJ
dC6NSvWoNyg4Y0Y0dI+8ezTgADNzIRwn0NvYX2fXfXNFvu0F0igw3bDkN7rBuZKGi/VjtuGwie6V
LRnGwIwxWQUiAoUfaPAiWYrKv2OQuXnAQJ2VOytEcbbw3nicRuuK3bQUc36M+64QSdAt6tgN8A6j
/djumzHnjz34sZ1y5XDd5Dy4oc0SXVMdz5h3syRtFNqiDOE18xt8UcG4LZS2CRE4hDOiIPra6TAe
bm0jvTtq4/NEWU+WdGyKOoWj6wwWMexyIApd0E9HG+PD7TA0Ez5uuanec3g4j1d1UM6ZwaJE9NXa
mFuc8jj8q7gB4o2hjHe8hfwTTp1qPwkVpxOm1l7qqghfY06W/dJg7Azxgt1eaFHfBzUxEBfE5WfS
d89tTdBJoXHbC5rXX6CyddAysWH4wkhuThNlOQJjoLuVadVO0SnXFB+6IPkeHmgzlNOQKdZoS06z
D6tvTcnEa5Nj1qkJmT/PYc8yrsfhyNZifRkELPUvexp0C6wm402cwymwsdgcLw9h9O2iOyAo22E6
kXAQnF+HWQbVrsVUHE6oDi3Lsed9NaTWVAumrdoNyvcRuSphylrsI0kcVDW/abWlmNQqIe1AsjIc
u2uEfMq0weumfRzjmShXEIpdPFGMjJX53BrUWk1x6vTgftHo2soUSC0iSXDwIiFRBdLPh8DB4dOB
wThUI6fPcR1BM7LByCKpYN59x/lSf51mqXE8oPPcD1NO+2TIQatajKNd63ULoekrUNKcFzvprw0y
yarURgaFbTW3yzfnVqwVLEr0aRPo2Oh99gpfVPU872CUzE5+hMgQh+uyoZgXfP6ImJrzPQys3TXE
ttD9/2/qzmy7aqTL1k+kPJIiQs3t7t0CNhjwjQYGUn3fhKSnry+8ySps/oKTl5UX6YG9bUmhaNaa
a865LMKRYVdEraX2Vktriq29Tuph6Ivisw+vYZv3ot8VttXat6P20UqQ5YWHaCCGo/im8U/WBFWX
7H4VNb82SbCxnmm+ih4ZcuStSLRjbceIEgtyFls1e5iNNEqkSswkQh5bwibMJ8QlXkPxIt9mOUFa
tzdp7LSNljaleqtEFa2fqh5G0xu3djT9ItE+52xpoVevzbZzxrhYjpbtZpV8A/s1CmDGtVSgC0wV
rWo7WcGcRYe6q/LZvsmT2qvDLdn2LJuNwbj7cetz4CpUEg7nVrEZB055XKcnOhvnV0sQAels+5EE
rHlbTMCY1MH7eAzHQzc2bfopjnNZx+iW7M5HylDCnEL8Mbe1N1AYgL5+MSajVf4N63ae1J6acVpW
e0yfHBpCQV70p2NjZemAJGCRlp1BVmhy3oO0anDpbDOOlYbIP3c8/vfSCn2bcaQnzrILm2RWnxQp
bnLfzszWR6tBMXc/FNDl7i3UV3NzBTHJJhOmlCDJhFmHq/8tlpE9I6UsrZX11jp9mH4eG51YyaYK
0CRbZLYRelSOCLbj4WFMABSC64GAcr61s9Be5HaM+7HNj2tqu7wtjryszp4EzLOpRMo0jEt1BdHd
tdYNiLLr9lASelFG94KKQurtvbpNUgFVY2ypju1EOhDjkDvE7aFpgoz92BrqXa6K+MZNyBo2UWM4
CoupggyBPNLyrVyghSVyckWbbiuikULLfUzJNy32jdayxvmvq+rgeiX0C/aRVXjRtBkmuBbjxpFt
KPeoCoU8ovcoH5pgLD5Ya90PG7cGkN7IkbWzdxDof7OrnChrVHbSQeb0+jCh7Z5b+fNmdVs49KuH
SDUb+uYyTOPpraJp9QmdfwrFJxLb3PXGm8xZlnKP69dwMUyhfRSgyPdZOGtY3IRw/oaeojQUnyud
V8dusN3tMAeNriD1Tvm3ZrWjnK1VIrTyOEfHHbZ2y12fWnomQMDclwiUDBG5nVLHzpNDuaMz7/xk
rdG8NBsn1q1zF+RprnYa2szXDhsoFAXZRGpQrRbCUpQxTrInnOj605iofPoWW7NBXIioXSQ+eRIf
wG6nyEIL4AThh9Ft0XVE6GHrvVzs/uT0tf+5mOi93m/9yI1hMq9uqshQMbG7LQPoLTsXztPwCclM
R5/gjoZ6uOY5IZzWaoSTJyXg1m1M5l1uJIYi883cjNAWtMj9vZ97xSV62Joy2KhgSQfTbVMupnw7
9rugUmG7QbyZHFcbd4DVn2MLYVHQntqmaJE9AJg9wffsmBtRSAdnu+Y51+bgOc38FmL+vJNhFEAm
R/b63cpMUJBnTXxtsQ33jySXOnnnZyVK/56aRHoigvEuO+mr9IktEkW0mGR2V2sR3cylFX+LjUxh
E+h1xoYiGkFGUNzOiPVt/SGY1fhWd7RrvG2AttsNRF+aBDGnE5wfVXjnAB/6uzCr9YUDaJHutIjT
j1ogWN2qvJenSmZ0EdGdum+juD4MbmV/8jrkS6FP88mkK9Z7KXqapkto4LfUWVxklXCGBjKUCiJL
mE7hdBEbb3ds+VZEKnGkZ243RIikadGIrhqnIffgqpAOkjbdf3q4QGJi67XKCBQGZU00bkTctwQF
1dLfiLEZr2PXmXBRUHHjH5AQN+/17A/OgUYNPGWJd8Sj7CgFbqD5yDetZSLePkC+tSGmXtKNl0e0
uqzyFgo5B3qmgYUm/XYtQQA2q9c03j6f1mzZCRzn92s78zuxUv0F3WHKZgfN5G/YcNUehvK81YNa
PvvsFtPVPODAsivaKbiD+jaMXE4ZBbBMQYFKF6lZgQF3kBS5/xRa0VJuOuQjV5aVuE9LkeaXM+yf
t6LsMyRbgfulrYYRSXYPwWubqh5XLV/LdNnBMckwUuiCIaK1ThoU7L8Qw68yx13UYfC0erCipJlv
Qa5yNEqyLmHK4RnwOQ2reNmUjdPd1lHY23tfq4WkIDRitDayFYQzaKfvc4VmBIM5zueJ+HyXGG2D
GTfvjRYaGFq4dXQbICb91C6dE2+msfiMWqP+1A3IuhP6tN35A8smQAvClC+6zzGt4PAX6Gd6KxJ5
3HT4Y2x7cBfY1KN10WUs6l0HQ/ANsoH6clBtuSUjz6/BBfyTFdnBA4hx6jMNYu+pcVexn6Xd300d
fgh5Xw94A0yBNtGaXV6osALi8fs+OPUiqbzdGloETiXM2WOFuWhxRwUtRQO29ruOqS63CNfHPeGL
c1UtdXKgSZfzCceF+VNI06tN04/2Ll5Vjk1jEf1NScze4d8+fAgI94+OjJynOp7yTza/ojbWzMC5
wvqE4UNwM7dYFzfTwKoLxi91WQ9vm9Feok0w1Da26d36NowtzBc6R5ZHzoMONUEA+T3w1RUomnWt
W7f7mAF27IKZRKWlzoh5a+LUD1ZQyPssEbLcopixLpqmchS6el3kQnxdRtD/bp/jx9x2TxxQdAPe
hYGIFrzCY8ximrsOsrBUb4YsadnlUcmFLWWslpposmFXz8qWWkPWwOWVy9KHCyQaiPPuTtT2PCQX
9piU2XoRRBmaqiidtfqqIBvnJ0N5HOQ2kp2NRWcwKak7Ni98GB79skQImCHJ8uzdNMDzJGwMbFpC
dEiP7fliXLB8h8JNlfMgZaWDR6+qBjaVtsmLGc2UrxJb7YjzqhKUdPEw3mlbGdfTxZwTxmcHGGMJ
1aAUWrhUm2VKmvq73VqL3+88YH1UahC4UPHhDZSis0HrQUcHihvMwZYySJzFqw2LVwQDKUwqZq/r
HmpYlVO206sKyPtcT6Rzdptl8HzqXa+9wHP2diPGvn0a83Wi6xJ/pUmXra4lIZnRkLIznCJqnDjG
gFibJ5FebIfFEUeZyW8/jla84t+SRrQ5KTZFXWFDcWUNPQnzVbb0UeFtZ0xW/T9RvV56D1I19CVG
dDLA1YQiHTWZl6XNVC2ur+LU/5bXjSlolLwmXn+ZhwUv3KopS/2BQPGymGuuSAmVYiWlQBji9uvm
IoBzwWAncfW9PF9xSlVDoiVU1fWShDiRY7cdJnu2XIQ2GUXBw++ryaYQ+j/lSOnbQggZUGz36Fpj
CvgvH3lOUG5hQWV98+BSMp3j9bkOWASQ3+1N1aEwe8wVnL8/cJtePvjzdWUoOQiV7bLQXl+3GZca
0rcIvsUL1XmPwKsp+k+JJDWLN7gSjOkbdK1mridJ7breH8bd+Ji9fGwz4hSIQ6kC9G2v6sOxmlLL
nhPxzfILXKC3Stue+gLlgAVZwxQtbmFX186NyNtlvM9720bQ3idpwaD8/gW8nHMMhHKZccrIWzxG
Q7x6AQONTrMlr6KvUbhWqjvWbVNGmLBEpdlklqAzm8zvL/nrwwcUkaWnAnweRfi6TUniJ1GBmqz7
Jj24//NhcXCszg+Q1ClG7dGHUo4z9kFkML3HDH6s7WXqwv2UYgKg/zARnt2wX7wKFdo4OBhKg4B4
8trNLg7XTIXNYD0lUP0pB7ObGupAOddJTyscnclV4nYJct7gY+LiL7CBx52M92XjZWDvkH+r+7BM
SpJzKuCde1dOadU//X7MzNL/+S4dmj5IaUuEdbBdxOtOe3DcQaTbdX6aKUAyCewxtxksm4oLpem5
E+SAjZubcjUwa22+pE08/tvBcqikSuA2LwykkJBAXi5XKrn9gNVS/VQVyoLtksHzoAiN4JY8+kpE
CoYM6XKXfykzVcE96ZqSltqnwMoswNI2gZdiODJLwm9V6VpMV3LOqbb8iYDxeo45ZpB8TLgClynu
vaY5zEJTBa5W8dRHrket3+RrxUhFYUibaqvbpeXmLL+c+Bmgb4nDRpAj9rvH2je66EPK0DG6ZrKL
qzIh/kMkGGJDNNAbybaKO49u9YRNrghnTivXyhZI5ThyFfzVnGIDIMjv3/8rRgk7FU5vcEo82xHK
U0zWlyPPzKzaqZqaR58yJJXsBrtNpiK5BjHn1ll9w38gnjAsigI8jp+Nz9sJnVVMrXvWA25ShxGJ
+h8X9HMLrZ9nJ4cstC0VOg6nFhvJq2lBRRAn2KRuHpuOVUTlDFRT3rhIBJcrgcyO4QgB09aHkmhg
8Tdj0mn8RtnwtXdHb83IOhGhZetDZ6Do2wDuLNNklsa45piPyryeugfSAm838NZd02X5+rAWXk5d
xy4KQ+9JGX1eUF2FiAs3Ar7e+hCU88y7w/Ni4Uu/op8Kdg3YBDoCfzTvLgcFhoqF4pLLh0FsQRsM
6jnjT9RwN7jz1KoMi2poMO35Mvde1TaHcOqciZyrXofrrsuphxcFyhIi5Ri++ynGnCz+XAVVJB9I
6R0mmR/EMLIm2DeQuX4/N15v4Yy+D7zFAS59T2E8/XJqEEVWsUPt6xF/mp78YXZtn6RP11ldXIix
1WwUv7/i693I9dmLXAqz8Pc4u19fse/sPtGl0J8FyTmTUY/01qh2Lhwmpp83tXCeKF6Cl1CTGYc+
vvHPFI3f38Zzr5Sf553wPY+QyHOVa7uSosjLJ19pF99S3ykfSkj4qOWGelTWd8Cmlt0oIdV19l3k
1+nbqQ+Qbm6aRNW0SgoGl4YUgY++FIjIjdurgmaU97PoCpTTvXa86W4ILDvdtmqd6ysmEVh4RinV
VPQjjxZslzaR73RXTwnRxUWU5YNZ+ZNU4o3Led8seG51Yv6TbfRzr4+fnjgQHFCEGzw1TytgT758
4tyLkkq3vf9holcHdD+KGi50v2k181YSZMlT4mgqNSALocFi4+GZA2iRPJhVMeKIEt1Hs2emtNum
cGZOaUOKxBbZrpQQD20xNYTeq1pyVl2kkYAYfR1mYw+d77Qsoz+8xJdcOVoKqQCiHDQ4xRvERuZV
1NvCV1rrrHI/BEMiWFtDE5sbGCwxmqX7vI5dWErcW5TMZomzV5otpWtaDhorcSA8OrMy36rbvM+/
FGHmyxM1YzMO7UJ14DZqZz6VJsI84hLjG3fI6QCDESNMbtFvF84LHvcPj/YqyuTRQgyLXIelYitJ
vPfybQ0UWHyM1ZYPgpyU4UeSyNRaizWtvw52kFMHWAYEwQ++W5nzsbRqhxcye2URL3uY4M6AuYSw
Rv2BKLVjOKicCWafmFZ2kyq1QqaY1EVjdreRbfOUugTp4IlEJFwQjw2bf8FGdRgKqDIMxTD4wK1b
RY2WJZFgy8C/zuNjtsL8y+8H4dXuFBAuEF35rgog6Nq/hLqOXqW3eK31fir9mt3hHN66CX41+RYO
LtnHHw5/1yz7nxcJl5SCwN7mWIKn9pqiivafELKZ/ff96DBDKGEMTCjOfsZHZo2s1T7SFtX0DW5t
sN9OCMQqQhY2PUZJd3MxvPW9nmSa+ocM2AxYkNMdJXI+BdzHwh/mioPqx2uLW10xlDO9zVkrrCLz
OuJ8Ni8CsN8ktOGSQc+zAR24E0VVYH3IPSqvf2LnylD88vDmEGCTcBxMmX7JqAgHewgz1IUB0r0i
2gxjLtDpazvKbmFeYX6Gd0XnNQHmZW6YJZuOznTtpV2MYsbJj2jHukKWbskb8FpfADvCkPgKWck+
6WiUHiJ5uhN8k1mxdndl7ZXdF00BS7+Rk2ODRgZZFaoGhpuQPSJjrUBu0YZFc73xSrt0roXdYfEH
hB8622weRswIa5DbNcOCZOqgpMVzPrEYJhzbF/ygLJXJ7BC6zijvvWJYJKWr2Rn1eGywFKWpb41Q
GaA9gVZZ4NJV6HWFAMxUbIAhaCRoalAZ/qG05KPoWFrz+l57tZs+jLKIqUbIwXW2iDQxNN14CKzD
XYiuLd/G1CNO5OnDrq1tvV5FYWXbR0QGiXuILTxT0M7mdSk/LGqKc+tDCBQzv5/hxg43KPMq644T
wx+/qc7zug8rvpFVDT2pdpL+XTjTSuYYpfDADyuEJnwiwrwWbrL1qae1wZNTUkj/lrjwJDFV8MDw
vofYeGhqrIXunQyYuWpx7CQPUIV3jEqKk7dwBenueaTERnU4+Z4ElRgY5dkRQSdvVlFPTGlYUn2T
vEPPPXg2fXhk02BliyIsKa5pC5pD2EWkPejpWtOSJk0PEfTOUd1FFbWXC1PdxNGdueIJaAjTaupN
GMikOoRgIz1QK6P8zJYLHfdWkh51WnLaUA6nRrPscJkY1afaQqXTXzA5tIUpCEgrTOwRiQp/ZFhE
MHtvCtf3+TKcv2mlacHP7FBILkfdRrZP64ilzHSZeR0VxpMzW5bvb5eMZjf+EWayUxYbJSdzLsLe
xer4Ohbo/xGrRotnh9tMIXFC364b3fhv8a4Aqzv4ubDc5iIfFxy53nhw5dJw04ahiar9bkDV++DT
JdhaqV4gmIz31tKyZd+wa7cJhjwi6vziGq+51CneIm2nsLCHk6txzPmHIixcc0vLBHLp7pGGGV2y
DWcBCXY1QGysPrkx1SZMmLIipPASB4jWOvJgRtYNxpQTZEudyvwR7p+QZdO2oYnpZUI/VhKDhNq6
h3WKNiMmiiHnS40fn3Vflb7Z8uU0xAHujHqomQAr9TrvOIRdyeea86Mm0C0ZvjYzCBJnCR5eYPOJ
Q5JZgYjzXpxGJq766BSzGedKhhngnTVaHa/CqqBkye+wRUIyDiw+ibS2OkCj327TIFGjxRuUYzs+
DFk1phXjZSVrDfdqlc58E2S+uWUsYrsGcgwziysIftQ+YTBiJpjXWebNU+Xke0UIdXFAdOrwUY7Y
oNXcw1T1XHb743m6Toj2CWlCwvcU3GPvPlcyCsVW6hAAaNNgKMNY/Jg90dob9NXPLPNwlMCfB2Nk
1nTbHzFuqFbDO3dFr/IbYaeddf9jqK3zx/8Z5PPnQArc/MZ3oZD5W6eCtfGUp16Tdse0EgsP3brr
zLVil8qPfU8CHtfhRp1fVL0CzoKUDuha4wsqaAugrJPDgfLehOVYM0qTWxoXZ7cBY8MhMBTRhNre
XkzQG5cKovMWsNVuKXc8j2DdsILY187PhH8bOdq2qStPOyfAapOd2+dXe54eMDQLxsejgsIX5Rfm
4WdvwVD/QNsnc5kEAT3fxLzI9pMPq5VCHoLHnQgzvOeJtKLM5S55SPNXnLSjNEhu5gtmVz8k5tbP
A2qt2rSLqwtRS39v2arKswsgWX9ujrFBtOw9yviaNX0m2eMryvtNJ6jpT44XV0wfqBWYv29idHpM
1x6VhvmD7mS+yCkO+FJUtlkO5arM/VdYpSX6AyYORZweqhghwn3SCgfFdN7TlGu4Eue5kmZ9OPjH
H0MOB6PjduYzG58ToObiWZPmnPOTA4PR/kDklgXTrmmtoUq3do8PJyV6DIlImSiagW0WAAZANmc+
uo+dDct55HzlezhsellwyAkW5+USu1naPJ8GWdtluS1CWeCZHvXYQ1xAFB/5PEYk+H1BpbZUcVu2
I/9fUEV4j8rWDlBRi+qpuJ3gXgAK6C7j6k4CYv9AQ7qZLCBaVjP34Zd4Br8XVDxgotMtDDfTouSI
LfezVVGzorTDUTV/huWfsd+guajz/PRDeEMxMOmyw4i3c918xXIYgSwmtQnDcRTPa6atA2yQNzjb
59H6IJKg1sMHGKSJ9k7Qd8yjzzhkMESo07Gr4niMdU/DutU2RH5Msc3wOXNjZg14lZniZ/w06HPN
bzuja553SFN089iRLy2fb1OgUGw18Lf0HkPp5lW4AbJY8CkVFOP4hAdTg0k9qbEHUTuDLKujCsQb
9KLoIvcijtqVv7GeobeItBzUsFWY2C9HVBSkvmVJ7lRtB7y6yEOpg5r1NEidIleK82BgqxReRL3u
FulwyDCT65nBG1NhoAJ3DHJUS1lBjZDC01LwlJ814VlkXeqo77r0NhSZASmRh7D9+HkkPIgJwFhL
tJ+jDBb+ASMDVdCSG8KYJ+HHk+A+yhjbSqhAnNW8/NXCCC1CBF6aY6NUkRlz2BEOk+88ktkAMetW
pNjkT5fUW8rIf5evo7buO4JpUIUVKo/3yH7L/LJ0szICmbTNMyDSsNj8SS8NSlXAGzFYQFjWunn0
wiVp8UafC6+49bA4p4eodOFiWH9DD87miCIS/oRq0xfg39Y2KBy/A5uROh/e27gx49YYqUUk8532
iW3ab+GUTi1yowiBChoOBENluMX0qM8fVjm6OJeMnA7wapAI18SUtNGFrzsyy0vMHrcT34SZg30m
Gr559+NJzu+ybWB7K9j+wkiGomdNzw/RUQjDkllH9G8Wb9qX5hNwRxmzKHtWDinHtvgEFDfzwUiA
TpR7MndT20iLqGEpx0SL0e06LNg+Q2Qz5T7uyvzkx5T9ISZSvvnRGQ8326kVbzuMo6jWO25nB2/H
xI91vdF2BXouabwTuhe6rcwqj/GbYfR7FHV8kYRlwwXSG+a3tKk/3IJbmjvPn3Uw4flCqgs50iiY
8rLPGVuVZqtv6OCQNN7l5w0Lnq/5y23gGDDaKloDQvad10m5K+OyrY3PuCEpjee6Et5VGVMpdWMT
xiVy5hq4Y5jbGp8XHP5DnCMQt5/VOo1rBJk7GFFmTvrR6ub0q0h6qo37JCuMoOo8IODAZtPDl8eo
sGTvWNlV4gps2/4AfL1K6MFy2B+YwfAgqJz9AisnAzUE8Gr3Pqlrj7v243hmNeiabbbFYpqbKM5F
uyltzb3/Ppc2OOpPia25PPVBuJmhUg7Xf4WzIiOpLd37QFXnrTEDAzbjT3Wn+INw+xWAzmqyEUJw
LSAr/u+ZtP4nVwMd5C2kGKf6Z47Y+VzX27aJpHzjh9Ss2JG9xBQLxzTjDdfQFVknPzbH3z/2SwhB
2TbzJ3Aoinq+EMxz9+W90DQNB0SW3r2pY3qPqcJ9rD3AKfDFfq0Jnf80zr9eEIkkwIEXhC7gYvgK
V8yTznaK0o7uzkS7GHPf4cJ/lhP+WNm/f8BXThnmCcFucUpGSOA6lKNeXXAusIWshsK7+7FjaHjx
LKUFsrpSh1n2AQqcJlq7d6OGv45TcGX282dZqdWvkvPoD3f0cqZzR6RSQcjhhRqF2vzrstgS2pb2
F9HeFedFpYnrWOPzCPcE7yc6kfAKKA8vrMxQcDgQWliJuRFICu24bqeWzP6gUK0ojnIkdgvyyKbl
4wCTkXObLoJ8cqvP9azmvM3+/iFev0ZenLQFtnIKSNbBRO7lvOHcbQd3tqZb3NTNzrQ+B0JNr6rx
3WIFo/xDe7n/dD1l8yLNf7iHvgJn/ZloxA3s8fbHsTdjCJJt7JqdtUZLmMb/ClpTNpC/Q5dMFgY6
Y/nLdiCQUzjVlGYcN0ZqSpBs3gauzayLqm/NgfH7AX25/4DPhpSfJCsQ5b4E0XyFZ0IWndMO8s3J
r6wuV1sYJL549DoWzJ+W4K+X4tXBgsCVlkzff73VlZFbLmPsxadzKDIp0BHmkdsaIvjzU/0rn4b/
zYThhW/D/4eZw036tav7+u/h/4CbA/jgT6//FzeH63RIxi9VyqQ8m0MYB4jn3zk7ObjeX4ExZcDN
AZw1eLZlOBs5uPZfhAmE3Cw7AFhbsVB+GDko7y8J8cLxQSfJ1/it//ZyUOIvAAE81hCpmx+of2Pl
8NzQ/X+OSt92zLYlPJdDmrVov+5sLiNVFHGj0Mj6kIl30LGIAgmO3C8WTtj5ri6n5WPRJNN73E4f
C7uPIMSnfn5YqUo7+4V+wz2M5KG8mnpUiHuM9nzECbUVWHsXeKzaA8VM4dsqhhF0Nc8Ozvtd780P
Pw352/MN/+y2gCj/xZmPPo+FTfrCLuubOtdrUlDQs0UjmKO1ll6T8LTGbTIekWlF62Xu0Q9iw3pH
ret24RUGjO33tAlR8BOU9vEWHW+MtMBPhdw0am1hMrtN/GEou/StB6yHR3o9Flez62CgNszxcEeB
NAVcwN4gvaCkEuSHFsZksrXQyMcnCyJUe+pd0EgiTRu9RKbjmHOqrYtPqNnsS11OXbqBjAewLDqK
TVDqdPkg6S7mI3CxcR1P1rajLkWzp690zMQYVcf+XOySAsHZVts1OrCOdgEtnXDcADg99jJFn5kA
HCFdppyuE5ZwMJijPOZDjbSMdxvqibeJILxEA5jDyO999BYHMm3dbnJeMsLcIXjn4a8do7wUetpn
Dt7m26nGYWtDcy6nP3mQ//RhDHR3XcFTDy5x6Y6aI+g9/d899GHfAs68y3YN1RVoXbnNaWvZXdAt
tvtMHzSaUqVZLBgkq227TUDsBMZGD9NT243xZ7Xq4e2EZHk8FLObTjvEhNNtsPp4XNqQ/hP6oKyW
h20RJp/A8NGM8NWIVzcelupvyhQS3GaC0vAtGjpaIVDeEX+3eRfiB1oX+r1TjBMtHlAWf4/dNku2
CSbe+2Gxsls8HzP3TT1X7nWrPS03ZVGzAjR3XIq4s7eNn2ESAECwvsehUeg7HxgcKj8ZjTjMrerf
wL8NB5wHMV7e1AIS/g4avroOekXDqSSqg5rWaWMZH5xOKrS6bvAVKfzibT0rSdJt1le5Q2We+bmF
LjNxd8jBCoiszgwm2CVLvA+rbn6zVokGRwSYQbsFjVReW1gCh0cCpKm7arts/Vs3M7MZ8jYNHO08
rPsDMxG/gQKfL3j82Ep/0VQx/D1nZvh58QaPn8l1xb1yYtXsMcnWRsCh5L1rmlLgJUIrlXxxOTln
rSE5w+/Dj9hOlvoAO5QENE2XAuk2LAMQk1wdLTna9LhJrZpGZWukP9ImotP7rgxGPBZgxm/h2A8f
o8wJ7hwxr/q9cPvsE00ufIzYg1k/yhZdzyaxrAaOOGIGxHhVhc/8Ys02dO26af622tH5OlrJ0GzX
pFpOSJCC4BivQfE36szhpvTz+j1lKRjdSC5ZDnCTNgWL+Ap5ln4qk9i7VIbVcIyxgkDqEXwe/CDo
Tyte8++XoeVlJxazT9fN8BXb+ya8CMelX1nf1tRfutRM7B21LEQ6vl85T8uYTc7RojjxKRzpTnVK
cGOniUzTlEDR4STQLMWzv4frPNmbDD4IUKeKdLxF6UpEkk+OWGhn0AiHikw7s0k5lv83jkZOdkEd
AUvuxKtRqllwyPeoOgOo5V1HUcZi76bju+1GzaavqX5v6H3XR/sODP7JhSH/UdHZTwB2owePpwql
Smn7FkkltZ16NxVxjEiBs+r9YOUs5sXT47ir1hjz+gQhzLxxiXWf8gix9z6aiz2ggIzf1YJOwXuH
6+VbjS4Qnyw1LKgvSHVQfVtMmh3y1eFjztYaovxIJXTBaERTaqmEPmtDig7/yiZK2vfpHF4itEXm
lwCmfkwXbS0Hb0ZjtJnntqTyBvJ4l4RDBryPPiHeOn1QVVfIb5p2kyjynw0qFqyq55R+VttaiJEe
yR6NoTae56TOW5izMj4kZQrL3nacsqZbHFE19qmT9A90oyvTQ6iG+JYQrh1OVidxgBx9/LWvSxSC
tN7rCv3FdbvkfSB6iMwVjhjfXAxI5709FdN07bGhl988RLvY6teQIoM1GrAwJWaMocG7IYa0Voqk
oM+M4rtxq+Uq1m5Q7nRgz1/AMJ0b5HnNSJqo5Vcl0SlsmNUDnWqoRG7r1OvJJ8PBpTmlN1xpJL4f
kkUUUCv6vnpH4BW88ZPcfWeaPv7dBbX7pKeKHoJ5LpTYsHpzStl97xdYguW0l0kswfJHt+Z1+4KN
e+TASuI3WelzVOCbhH2rx+yi3R7SxOugGfovS7qiP6nGEO1JIJCnwWFrBjjMgz98SKWfhSjCVsVk
h4m0oFa3VpwLgaPbQ7BMw2Ob2BjCLB0KKXRNeTpTa1b510ShA0RnFiDywoY4ynZBW8j3abTw6aIc
puByGBcR4/AknLfYqs42KlvLgzSnl2ABzRpw+yeimQB0mGK7aI7RWbmxjpCEk8Xn17TIDNGZDMP7
ucR0n3KSjt5iZUtjZBwnMEB2aF35AxH5V8Hz/xr0voie3zTfq/uh+/59uPnS/B8Ijw235v/94yb2
S3S8/VI+1d9eBsfmN86xMaTqv+DoeISyromDTdT2w+TMdv8SNJUJoUUQ69oeAfCP2NiRf8FO52fQ
RkB6QDv+OzZ27L8kZFlycXAfgmT6C/9zZz+CyLPx3H/2OXNfxZTYnEm8n3CBotsqDOzX4I6LZxGt
N9jC8y6LLyLfqyi+o973qYVctc2EzQPtGy+owxUnSoHqykdG8K4fsuDewMsbMODibWvF7l7Zqv9q
tQUIuI+OJofrRe/aoqelSdipdxNdZHeQ6t/T/UAeRjbsPzBSMXj7GRLjwHKQQGDRHAYwTELSjpc5
/ohBFDte0p9wO0i/0avIg09MC1Ohx2xPCXTYFzSI2EMhhp/KU3+qVUQHzMLz3ymxpscZXtEtWHJ9
G5QCN56uPVE8bz4nGYdQSqX3iBw9PcmuwuhG1N1n3dv6K5Ku9FhnXn2Bbcn8zh7r9A9Ywite8vnB
FMQh5ohrPO6YJz8DcGMH4JLFfnfq0KHtomEuv9gLHU8aDLNOy7zUF5Fro6CPaKaWIoM6ZNj7Xjax
4116mAMdxywem91PU/w/ZCO/DrbhaME+dkj8bGCVl/dU0PDDRe7Sn3xzhQ6/p10cNf2NDjWW0wC9
kF+r5PivL0oTIGqWoc/sd2yDVP6ERA7uOA6+1Qynkhf9OR0ai0RgdRw6Lw8t3QSXajxZWgX+GRZg
T/rPq+Q/PCwcBtYwgZMDjenVdfFvU3G1cl2SG2a2WutLSEMfsrljdth1/5haxbvfPypGg6TgP0G8
BIogfNgZggGSWAdkyS+flu6lkt67hQZimS9rmfeUc+PYvlzSZPg2Dpn46neR81lHNTrAyo6OCSnd
+66TybUdztBzyoG+hMLRkv57kGk/WAAs+JON0UIDjDTsjihuhdit1poGH6aEEBbJCUYZgd1elkP/
lXZHdNlNPLHD/ibfqdXrTu3sRwWAq91/HDEcgRvSXswdSuw0S6r3kQzWvcgG/VjQwfqYe7H/BWnd
Bp8K7NJKCg4b0dM2avABpTaynNS1WzXBe3tATJgPTYDzE72NkRquTbPvLSUuE8x1jD1UXM/k3JhR
7GI0GdtqUvMRuzjMsJQqvrDq5F40IYXs7r+oO6/d2NE0y75KvQAT9OaWNryRFHI3hCy993z6WZFV
mKmcRje60HMxBZxEHiedMAz+n9l77XZEAqQTKbDJl3F6J7u302AsqYRJNwgEHkqpKD8kaj14Em1I
fEJCvR3ZVTknZ2skfoXhen+2hqh/ItpQAfxfxnvBmpgzg9u1lztfBGkveDO2YLslDfO9GLPQdgpd
0WaqA13+Rt5GTGyZtxvksWMKF6PehGHYvmRi+6o2OhVThImcFJSkLq6NucQvYZMNT7ncmfuqVapN
mYIroH3mk6sg0mIpLcfXcYinzkEDbXSOyKvQIXhEwp6RxYfT8qeT8/qoxk0e3HNLnBVLmw2LRd6R
9tyfu6QEhVSYwISQx6YAmVYNMhzKRG0XxSmQrhpqdSgU2t5CKOB287y4RgzQnHtkdkBIGU1eH+VY
07HMP1VRSgFjdYhQZPyzMfkpyrvUJ/JhUpnsGgk5z1oEvL0VLiMKo00vDCtFXxSUlEsX0t161CLj
spPVhu181e2EOf6EDQf2nj0e7aJvRflZUbjxrghBvBH0vD1MY/VA7FPhR1r/1VWryrM2ED/J06Oi
xU2EjJOtHkcAQeO4WZ4w3kSPqHfii6R0zWZuzfFYIjCKceTGqPFIEXF5m2MfWg4McmBlMNGbTO18
xNzLVQVYyFB1mC+V0nc+71H/hOSGdZLBmzEQXFeRyROh5fJJbIJvgzKAtPmBpEWULAR0djU71DbD
Q8D6U91o88qiaxWVzzm1BMYoOeV6J0znFqMjQSkQ0o2a6LAhqnEWUzrqgSVI6YX5g+HLUpecdbr1
QIvL73AUGBVkceihwyOrQ62F95IgVH/E7OaYjIM3bS0SQoLQ/sdAEcRWPHtPrIbUtfJCJbzFaCg6
KLxfGrE5w3h/lmdzATk3Di4de/xUEBO5I9eNHJ52cVT+0S+yhYjvLTiQNi1LNeYT4Jt/6Kua8zAY
Io4Y5g7HcrZaHQ5QW28U8tBI+WJhZKYmrMRkB40dKHud+fl9tS0ZylYyBRRkSbHOj6gRZZgSHZ+e
btRxEq6AkOU0f2XChnNP57PZ2TWqWOzYoMXY2RO4nVD8YmkcFVhnbivPZX+3YnYed73KKZYy3pS4
ix6IIAH4MpiIoBYD56445O6gluEBSBbta6tau3YIibuhi1lfZinVnU5NPse5FS8jIhJ9M7Jb5Lv2
2g4Mxl6WlSWjlCYyTSBhFFNBbp1GKe2vXZKXrmiG0blE826P0bybS+1GutR8UVbhINNy+Z0qLOdJ
bOadapSf/fhKUhYkM0ndZ0tCTADRGskvasKnDrZEQG2gB2aqrZ6haizpOWzdqKnP9TRAfGkq7Ql1
ROipQ4kLpVxPplHxDph57MujVASoEdavhRyTs64Q42ZaKqaLMIR3Qn4qaXWOhLQmfeLCNfyQ4m9j
tlqUMvxs+lNmrpELJrkVgtpQxB0zxHt3QhVWkNrZKCRJDMyhENakD0S+zzcmBdVBRMiwUQWCOHOp
s2UzNvbc13RGXAmTo5jcbdtcoPlkLZECrVIAYS7M6gXLs35FVFJ4ilasd02a0dsmu/MHfKsA6YCX
beORD/0Q3rPg6t1ULd1BGtUyIFRWPa1VuASdLO2qfn1hcfBk9UAYlaXc9dnKKbQWQ+3gZoWtmErr
Vonq1E+1JvHSjiAQvZx63g6hRWNVTW+cJQQIN4uwtUbOzl4ql6NQJpmntPKltupj2KXPQHCvRc+o
wjPbIj6ZWRkFBUPtTTyQ+Iup9iHtmHaFQp/7S8O55TBjfsFD3kf2IPAuzfVEyaIxavEiIZS+cpbp
TqIk3YOJyOaBgvXW9rPmCkkWMvaJtKu8WpkvGTArxp4+rkTpxoBkrLcVuq9DOjZFEBeIHAwzRKMV
62A0eHIsc5LdnMnPUVFuJ4EN/vJmpbj/yTn1WdX9JmTHufoaRqSBY9JV634fLfPvECbXrBCOQ0M3
rRq5apshqTUaavTPAkAB8ha9xyAoZRdwESFBNp9TTeibbgmjN3Q71eonp8nNT7kaI1cZm2mrCIm+
i/VG23O7nfY1EgyvGdDO/IaFrl8qvRmfCk5TN+0tXJiEwh9QP0Y8UlDuDZJcDzf2VZwE/RVNJfxk
aFubPtZEJ6r79JRnzQo+iTGpwG9lUBpxD8SwJ5dICEpTIvoJt4YTC9alNoXXqo0ClDkfZj6m+wbd
cTKqedDlRmnj7TWvUI0Qt82W4cSpjOjQqiTFScHHvPfDBL01JN10VYxbkrVPfYU4s24/DHmkIlnX
73pqH8vVjK5mxEwadfyxoev3Rk12wkqq3casmmPRtro7Fm3kNFLON8hWlJ4JUFDiHjfWGuqMMzPy
iDWp2MR1b2wLxLcfYk4GTyjORNVbZu4y0n0mSeqNF9epjFR/zkWFISY1UmuGE/XXPfmoWZCyd1MP
UzD5iKiunK6o2dYn4kOmazeZaYMXSnl31jWBNEFxful1AkBDOT53EqOSCU1HgGDxd4wkH2iceue6
7oSw3osEYkbDaAs6RVZOXFgjbzumFp2o7VIzeRXF8oqoZvLqFdALlhvVjvBf+Ijp3vqGmbIQm7wG
keaseuUm9fK56JUf68bsGyI159S/mONyVGVzp/JJD4YyNg5hHukbudB7N7GWi9H32cHKMLU7emW9
I897JNu3eZ3z0K2hlLRC/cIE2tjEbWddZasOWh1cSK5JzwhpawepnNOOiXqrxJkcegLnic+JJz5C
MT1fJqpu0xWti2txZEJqxLiFdB28WzQ/h02+z2oU6ZIGqo4owRVjGBe2YUCbxJA01dY3WZ0j25KW
AHj5U7YEEZmwRWShWcoB/I6tiDXpmLZS7mZ5PS92SWjGDifSuAFgfMaPO+7HZVavWi+dw7ZPAyTD
jxYVPZl5hvrAuCjbDsQuBnK/bvViuiThp5ElRO+C7cyqLHQjllluLIaRa5q0AZpZcomtyXKFuzfa
NBmxK/ZDARANnS4dM7v/XTko/VYWS5+D9ZjPHRMoSdlBXTMDqf5Sc1l5ikIKoikt0ks2qvdw9+pC
UrvDweIUZAx8NLwwbqTyKWwW63Gg4SDpsCUEREuTd92U+Py2rVujdy+dEgJH0Cy/sxXv2/j5ThqN
tDjIhZnAs85scP/q42mNB9Opa7g8Y+2Dwf0pywtLiSMjk8TXBA0sGVltTsXCwx7nWT9U+gFHix5M
7FYeGWtbXJjScGJt4lnzDDaVaRt0EJYUgViMkkMcZOSTtD19qGmn8qh6xeHKFk4x3gX2MdJWnxev
o16Bwltaj1QUE2mLuovRJHko0UyRfYkp4K2UuyLA+8oMEBoW6T9VtW5TWQcXEkmPGey+eFCUO0JL
emb64MDa9OWpLzytE78GKOVEguevUlvsWVPpG9AH95fBskt8Gt8EOKFGCYzyJhFDHIWfRN64KpIu
h5NXdUVpOdXRXNwLet1plZaY60XdNhklnBBgCqy5o9UXZalYKOkAYte9PnY3MlGhI9IPCuNtscK9
tMq7UdM5I434SUh706+LIdCaylWhNgewgO6uUpSNqRILsh01cmbjTRB8bDLmxEhdhkav6KaTpqSt
GiUAyhFWvLPAwenSh/tioIkmd4xR3FUA2azNYuVfOC3caSQfN1QeJ6t5xrSApnuHGDIlcD05x/2D
nNbuMH/UKk9EkQHeAT1dPVN6RBtLtbbsawnZRRUvNmHNTkjNqUXiM/fO1pmkXZbqvB3aBocUrofR
1dRbw4SesXxE6WtewuQ2ZjApScXb6kP7oNTceYp2KxDKLaVPfMjgsRYvK6FxWzQsH+gwT7q6q0iC
9UzEjbMobUzlrU41zR7bLNDVywx9iNzS9rsbuu5lLEr8aFG4VdkPOf0K+G5K60dhyh+5/WmJXcar
ujXCiCxRhGAI0BNciZxwJGBFA/G/tgmP+lxZzKzWMSQLOKt/E2igA4l9R8PqaHxa0dcMY0Z6XLgr
zCZXNFIXs7ilQTSBby3IzWrLsLZol8AraxbKToFbGxwEPQZ52lT0L6ARD9MSxd+mWuYuFmdhS/xb
dFjAQYerXuyKsYIi0+kqDCKm0S471trLZWrfmZBqwIWJaaeGeEW8Mp1ByJrnqMkmsni6b4wfkhOy
2kXZX05BSggUotNbt3Y6WdEyzUorZHuVbuMNXA2RtONi3vlK0via54qwkULBeizm1wa4xZtYxdNT
AyAR5C8Qukxt+2utjDV1cUxcHanZDn4cmEzpLJqOkanKVpPumZWlQFT4EJ4VvHJErkmy8dDGBQDA
qjvItIZXPvqk68mZBdZYSB1oJv12qoTo2Kx17itG/J7KxfpYWFNKwmuyXlkBEqzMsF/+0MLFrLiM
mjij9ZoWvJqC/JUwgAB9ysysTwLcI4Ibxlak2qo2WZUt1+W0LYgWfRTFQd9hFQEJqmcLRwZcis6Y
og0fnwjiVncs5oXwdEVqL8aKuIo0hM6RZIU7himmpwj/xF4O5Wwj6fOWtFLpoGpGvRmMtb7eoRu2
KowTYCdRJyvVABX30YuShh9Bpbth5U6D3JTZtqH/9rOueZfmjJiuMW72IczGg6JFuoeqc/hZzM76
ku8IwWkZc2q+nkAIh/W3emiIXV9taSwHu8WwchEjKb3NqpzojiwtlAJQ7sBwV1LJCUqe8yVV5tam
dalf5GoVnyDtzLGboj4/YZspLomsFx9WWa6uCNHKXhVBvSSZmO8QsCu2VqD1OGWlIig+eNyE0zic
uk2VIOQm+XdvdJZM41HN1iZc6lH0q0YLUYJwb3YT6Le+PBQyccEhwYNF8onfx3C5HsdTqsgvhtIa
H1hkFpZCmfojAqCabT3OxxOjXBIfB2Est1QdEgvZpJw49wjnQM6gFh85g6UOTIJvjLCoaiWrZJiE
y/QuF4JssclDxIHoxIfcPT221fSqFZ0t9RorT6U0Itsc2oHE1awp7KqeXxKzjI6KmSq+MMh3l5/i
VyDAXkKl3+XMJT1e/meECK2H8co2AN2wXhuHfSGu6Sav6d6p17Utgvgw3xZYS3xDndJAy0c0EPJ6
ZaWI29kqpCvR9s8DSskTFe1yxbWXDl4sZA/opVHIG7wrpHFYQUMEzxHD6h7lhWqP6lRu7+24C9FK
PXORLl6sJyxZY2GFkxxn1gmIui0uxoJZSdU+eRcrZzSydzrwWHKall2jPYPePQmtrARSG6Uno6FC
ZdIJ1Ema4gZQTIw1cVyyI5CWbgMxtry0Yy48CEKuvnAONI9TKd8DpxOG1EQkRFEwTnLFslRMUZJU
Qhp/I3LsTFvq1OmAUSg707tnwNxN9WeexOkROW+3g7/b23A7DYcdYeWoZJei8IAOLQpm+DBNoXGQ
2D76iKA0GuWQOCDusr0TMe0jUy87ApGQCiIhqNdK02AoyWkDuRWy+7KFLTJ/o97skRQx6oVUNBXv
SUilDzpT2gkrfrMMsdHtz4n+yHrx1qyTsJ1iq33pYdLZnUpMRyVVw0mbxSEmmzmt7o4JvGiIu9Ev
LONbOGfJXkUTDu87P/ZmUb8Nay+d9HosElBLWoiKgdhAs8pbV50E4fKnE0SMxvpNN0LzSENdpy4Z
u/1BEvIFkFXZgqWvi379alHgcETJA8b5dSYjNTO1C6Q26KRYu7wGLv0O8a50bJKo3MdENTBvStV3
6DL5cYzT0hM7RUVAgGvnq8iAd0pFL930fKrfCE42r6FgLptMquXDiucWbXjYjydrJcPEXlsIavYq
hzn3sbXqb1afFUGuJV1n96k4BUWpFlT0Q2z9CBAxTYqvnMozrk8LLPOvJSLRd9IXIF7mYDzE0cLa
BKf8ZTENNWhK4RO5Y05CPREze+avygmOZ+tHpBZotry2qbey5/+VgGGhJ4Lf6JLsW11I4MmO9UIp
TK2Qfc4tn2S0NOa17iRE+Z0uf0qNGG0FDDneosqrP2uldEJtZFwXC6+HUPBLkYxftjv9cCJhQyWY
vO5v/ZCEEIq1c2r0+U1hbXwoIK8YgBnFCpiplptXkqqTbdgMZaAZJS8Sg7xqm+kWEGpiVfwE8qdq
50vNIJhW/4aDBMgtaBkCJ5JBjY5gBwunxf/7SMKmNAb9QCpHVOJXpO7I10BLlGGDDQmFbzoZXz02
FgsZQV+/4eOIqguW1h7ymlEQ/zeWxjU0LLhtWV/Wb9FSmx6sGvPDIFkIRAEtQwDQwDK5d486jDFV
O5XYI27qzITcjTpJIcOnl4CqLohqZBWiqiotGzR/y41znXJesaa7azcVj3+uYv6lvfb/RO/5l9X3
f6YuvT+a/x0L9v9HxBel+z/trP7D2vtYlR9f1V8Uofcv+PvW2/hDZUlnsbdCcI1LQmGl9vetN3/C
+vq+niVohtCYO9fiH1tvVfnD0GDbWIbEog33GRsxYoTu6V73PwIdoLD4RlTNplr6V7beqEz/slsz
ZJEdMTgGDdoECzZZ/r/12SA7OAm5NTXyFTR75A77q+YuzurHTuqOm+NiuAOw6OjRdJAyeqULBjAw
zuvicxRS3tj752iUWcU4gRL0HtuG5ZWCZTcgu3FTf3pdNtpu9PoddZqm70CgzqbdnZ47r7OLTbEx
PNNf2wOaDMoAj9GyXDyLSLscpSYI1a4cUkyL46g91Ik98sAWh/hg15S82WeUE71r7uBcBx7FlUQb
z3Ih1m0hsgeJC61mj6d7cvTlQNxBbA/282CzEzzJV6J3eTp0I768qw96IAe1q73tBTfnmwiu+KJu
2l3uyZ9Yvb1h8zw5mFltxb7/CxTixpldHmnwvpJ4YB/Fh/FNPg7OYF9Dp/OkM8MezX7eXZ+fLfu4
v/9icdpDvu28d9Wh8bPbQ3uo7GWXcYey94ye7Vf/6SmyP2e3PvTu4DHt5DezZ1ZR9IkO+q69GABL
5+1IVsfi9vIc+4QtMS7l270n9hOvlZ1uAX3ze7NrfFk2CbGOYdqf7ZviZg+9i9zvUNjRabFSJ7lJ
cvlA0ZkEKfunga7TYCmgXJuvNRC39QZIdurey1uF+Sr3Ijs6aNfkEjl1AB/Xls79OtpR58WY885s
4Bhv8kM3z5NxaV9Xn1QKNzlEW66DZyDtNvPU93yHDkupfeY6HSJkp5wuDXFVlySxhc7JrvWneoeb
28NPfZYyR/3R/OY6BEOQu/2XXkPDtPdlwtumaNv3uWRSzNLBZeXqjsxuf8YjN9ksUAjsDjLbeilR
iY22eFN4NrxwR5jaste+R1uktVm8nemHt5cy3r618zb+HciBGWxdtVM/8vq9uEXQeSDp5X2id5Mx
3tm07FaziVU6r8jtI1eagkZ0jQOs0nF8WVls5SfrmtqCWwfmS32MD/JReWwPUzDcdOMifFqfVPCs
QxKHSl2E9IH1dZedYlc4I8R2UuE4TZ4IavJA8y9qPlEjNGf8vJWBr9nEYU8HY1vO7qo5sIpVi4Ry
T5aOSrcdUFHq9gD/xJZbm+NnIiH+afgASa4dqLX5HtV2WnaI/Kp4o7jhLr6kWyLHB74ovPIt3U9E
U/blctjx+BtHfGxcYGYEbNg93durAKfhieR6RXGSxul+9Xf9WOzjwNqGpp9DkvWUXeYLXGCInRPB
0746vtp0pcCNPQOFMkNeHwHhavejrU8Y4+35lauuASr5Il0ycjLe2HLZ4aP4lfo2K1F7DIaNeiRO
GqE3U/YvnhjTHj/2B/+ybJCy4RzdI3Pl1VEhjrvRiZi0m+Bn7v0TLCq35SXOkGva3SePi8wX8t1f
Ne4bhjO+htf0Eu3nb930mh8BLqZNKcsB3Cl+M2+0oIxemgi08hPCXgzgx9JXHX/xFpB7dr9d3XPt
a/tPwe6OfGySffqdnfSdAMD3Awuunf2EKB49cXLMt/yzwGy7kd8u0dH6QBJKUlR6kR+US2LdFHSe
8tu6bHtHuipH+c081KyQIoqwwf4St9J6NM/e6hiB+RrawrE4jA7C9U/5slUeAtSkp/hXOZmX0VG8
5VHZnZptuql8xOBi9GBk29qGt6W2PKH2VHd2vMlcbsvex0e8gdlrbUX7Md5Ul13qKc6LR/ysfVpc
j8VK7H3JLj2F033LB35mA5V9LT/eFG7mFLpQevzewy7qxx/oRm2GfzZUDW/28g1za286nGRfck6l
3T53saue1x1PwU5Gp9hWB/DdnnmutiJ/hRGGTbqYo7v0dRZ/xwpy3c5P2m5yeUD8eDlIzp05uiHu
yFK2aulkR/0t26rhrv9lpMRP8983I/jzUZz650Vyun0e1Hb+bGBJoEO3sYR3h+aAll3mIo9ze/xN
5R1e4Nxm/bY66E7tZuB/vVds+enBCkYICxpHVb8TNDs8E1GBalIKhsUfqPttYmsoq31SjFluz1ye
4lH9isQWQaxPnMhFC96Eo8RzsMj5QSthxwFXpWsEpKC4H8rHjayn3aOz+RW2JVjwvb43/duJshsZ
JQh/7UNzsm3LuWkcpVM2OcuF7BV38Bu3cZXg/h+L9atRO8I7ZywP3wgYg0VP5UcGu9gKugMPynwt
eSWnA+hD3WYsGR+t5n0hBO97VBlNuTpdtnoOvavlahPHF3qJ5DxGG7XmnNPech6ycI+fsDsmncJG
GTeWK/XMVKsdO62/i4v+X5eX/06Fo0i59Z/rJblWPsqPvxSO9y/4Ryjs3RaE2AkyOSxSheEbyrK/
V46CTvQrEEccQ3dGGI6j/1M6mn+ga2X+oCHl/1NmyR/9o3SU/uALQD+KGO7ovGG8/iulI0Syv5SO
lLOiIkt35poJUklV/iwt/0mEhlTZ1LM/jQvzSDBgAiadQiWrVEIpZj3kVh2l6/u4SuoNwDB5HqVJ
kqBz99z09jT34+OUoPO2oQso711sJhdRbsPObuJSeFqyVfme1tpCfhOVu0YM64cpj1JoJsI8saER
mnmv1FIp2pEyRg/grWTDEco1u6KN0w5gr43GtWg0n2n14SnVa1mBMczrCY+euhDUl2cSW5ZujcTH
CdRxbZPpEr124tCfkjhJFLfDTMislNjUmuli1r0icQ0nVy0VktCIYjI+WnWIrhiAGc6wu8h+oi4G
SttWJGrxDLN28NLp3vm1XffRivHMpL8totHWdJjvgVCWxr6RCQt1C1mgoKhz9nfIL/jHPEmuWAcB
H4neEJAOR7gnOWeUaRGSMEbFcmWamKhsa6duV4hEProF5M5zuyYqK0KjT+85ZBYHdoadZkXbYGmj
WyKlwvcQpQx0iVSQN1GkG/VpimLiHSJtNt4kVPVIGoyoZgrbZVZMS15S/Q3GmGq89hMzVzT7ieZ0
TdvFQHI0a1PrRqYhL9UeM3BKDwLOXZR2nTJwZ8976UHAecFW1jCNI/FhbMAA/Wso3nFx3SJohCjO
xdjcijrZPkzHEcgwGAsXXA4QdVKH17DmPkb0x6fezmyGal3rP8HbzT1IQakeN7JYaI9anwDDN4V8
fJrwe46s7rvFh/iKzmeOyeSRB22XlBmH04TGHFIEuoWxmDTNJUwTA84sGNIvChyhuFNDqS8HjCt3
0UpO9oQ4WUhR1hyRltOnrY4ibByhiIFJEM/poC7fSldVP+Oqi78zZd5Zb5e1Ce6EqJqJcjgWTj3l
ceNlWW7hrlCFnresWZLPWJ/6iSJmXciANLvxfZxDmKZlFUfOMhArdV9VrZtcx0DAlmY6rrCnyYPs
SsIpJsREBHasbfueTuinKa1QwAN1SXxJzXrVa/AA75CY5ZZrLKGBiyeKZdUrGuiUti5XdftJyDp4
Bkitg7di8WNzGiFVMse8UL1FkzUtYIdPYKWoD/Lqyp22l1KSTLyorusnVSwU02GqQpXIMq8pSSgd
SxHAQ1asQdWm47WFJ5RuiYEkK0CHfS+BGF/Nz7pcJXZxaiIR58j8VD+B1B5ICIJAc5ZIqUdJEw35
d3/PWN23lhEfauB0s63CfwA6ptcLbi5lFVWnXnkvAEhV9S/RcPFPJufha4Io7gOkXZw6MrHSb2U+
oD7p2W++5bFQCzbCPVQt4rSIKPtSrWD1uFpJ4SwwFZHLjVrqTJk8nsYaw5YdrdLwTm6R8jFl6iK4
cYoe2i4mcnnKdRU+jAEghjvT1n8b0Gcw5FRh9wRN0ui3Cre/2Iu7vnlk5ydducYUSHtyjeBg7bHr
e+hnRiIJFkuonVnRk2cG6Am8FCKCTJs0NjkiriouIlJj5XrY9ypYo90A+3k+kY4xGwhQDdqJcB5B
DLHy5+VQ8RTmQEykOHYGWcghsQKR0Z9ggeJ9sPu6wabqEqPBTS4ckO+5+C6HPdaxKjtp8CYNr407
keaqz4zleHeJqGepiMRPIWWwYId5HJpBDjdGJt0aBI3LEmeez41mVummUWqRPkZrq9Jd9Fq7DLmw
9NT/nUimJbvw8C6tU40H8jZjeYffrRJ3QpPMIdozlrRsKhIdYA16j2bRZ+SboB3x4xDD4XXLIN6M
ddJbdwFQLDilakCBi3nVV+DkSjmcZDNa2mdDE/v8J8szVI7Qe8zJ13lfa8dsTHMJMtTg3CUWpuOY
Ls1Lx7WI00zm611krdInObTCZ8HnPrXbkPcKz0gyia5EfMDTxGuzurnalJafNh3aDLI09Nntljg+
aWI27bp7cFOCNnZw9NVKjys6bikIzRHQarqYBHFO+My+oj5av7Qua9E1ZOl7jbB4H8e6hFduMr8Y
oWItmnprJixDZ7fuThkBRsY0DTf2TRX+b6IKe4eUKESowxjS8NViarY4b0G/2HKmmi/KOFvVHkQY
alm0Yf3sNX1LzjWEwYJTglvOgJGW6YZecbfB6KWs7DbXSqJPhV/Ieamnh8RIhkdZL9VlM3W19lxN
WAmgFQ7LTa7ze0+bYSqzIcCpdInTdG+LenbRfla0BQmCoskL2LSYdXdSAs/QRl+VkQo2ygmDjng2
KECZ0T4DT1JRGGCOCG0N21dKBLgpkVU1KektMaaOdGTDahq7Z0jWc1zAvrFTK8wOpFjyfLgf654A
v4rLLKnkd3lQGR1V3FBGjv8shxpBbu27HmnFrxFZ9GlVrtctmyMlfSuran7W5JS2uEZ/98n2tn8C
ykA8bwGcp7DRJVuc4kgwvoxKsLYjJDhMsEuGy3FAKDCpo0yQldYxXAatm18XIDHVHHDagkrcl0Ud
Pg9p2CwYA/vmrlcRrF+IicvvKEbWr6TWIncn5HuJgviHnIO2O0MNLzZ1uFTHjh3yKyK3PHYVqa+e
kk5rMmLuCJawB5VJepJItQFafFQ0p4SPfsh76Gm05FAPPUMk0duV1rxHgm0og4ecAb9zbC4C8TOx
In7rBA+je2UFhZ9CM0IWvWnErGy+q0SUVJaxwQ3qU1mlkeXLy93PNYkpqz4ygqi55tR86ruwZKpk
ZS0ZJxCPKkeZCpH4PH18tUQwPyxvWzbLZYcIz8ZUsZ4kkLGD2w1Dt030xMQ0XOfpaVAjNolFkU6S
q6VFdONEETOyOTLp2TCQvjkIQEI/7nRGM7Mg9qq7xKYceYqBaeyu0ckFUI6tfiM8nshsiD7qa8uG
bnYVJc6e1lSsL8SnkzA+ioLIkCfK8gM39fiDpKTxuxiyiNQJdfmEClu9m2u2chfq72+dkqwyj9Lg
rSbHYzYYuNQ1OWo6NPRLYoTxrQN8GiICoxyz8VGKIqrHLHua2KxnrmVJ+hvW0XVfRonW+BrCL2tX
Y/HUbUIPme13SVgzEUoj6blBUXCJrKUqNlWdz9+AdePOVTg79hL28tht1ZIFaxsNMeE2YWNse0yp
d4lmSve5knztKngPd0gbkbiB01JohePOiByuYRJ4FnkUlbvKOgxMZeTeuMqUByu7u8iPamKDmEXM
0is1AtFMZKcjRUR61L3A/RFGpwsHsKR11DIP7ZCPYE1IkOxurLBLUM2QHWG4ZbtaDyyU6IFV05ie
1LSJXyoFk6zDVgcJNPFo8Qu6g+nHNNI8csuM0skuJW3AQVoJyT5Ti/g6NB321WiajKeiTiWEAXl4
N24CYrMlsUbVbZUzgzohn/lqs46t02pIiQLEmTWjMgivcPYNZZMKyorxepjKnTBld+S6tmjbrNHV
WzqmNTfYduEbVFoXnkcFr6czwXZjvrRIEYnnSKszxxpiHOn/+nblv+kaHH9aGLA/f8M02P0Nxtr3
R0+G3L+Bf9DCuvNf9MM/bfFRLv/cEN+/4B/2Qe0P8X9RdmY9biNpFv1FHASD+6soalemlJsz/ULk
YnPftyB//RwVMIOyq1FGv/RDF2xZFBn8lnvPhenu3WyAfzW9/98OW//j2paNoxDJNcgXaDP/v0ix
+EO2btjsSUzWZ38Zpf5vkeL8j3TYvTi4YG/Ntfyv2Bq/GaMEsC3aYDAeuu1YtOu/WZQWlty10S8U
YCz8mGOBxJ+iVU/MYLpOTGW16PEs9amzrt3/7RL9B//Zr104UA+gvcIDoUNLb9uscn41R/E+zFIt
ivHedgXheE4sxEdj96GD0KyehzVSOUBNA2lBPzpwBNUfHGH6bUH0C1SEKYANEMvw8HaSXfLbAqk3
u7oj9aNC0etQjXDe8PZ2bbaYVae8ZyBu+Q9TzqVc4zPXMQXVerXtO2H+wRL3K2jodh1IrAG/LwkE
YSRh3K7T36YRI8veBn063WKKOVMYWfxqGsN0GOCjJ3/40jdP32/fGYqSSVINLDCO2t+uOXTcacGE
k/pZEZrjEwJSFz0+LtAzBQ/XfKwsdfn3n/mfNxhfT1omxRdLRPaFv369TjEwGUSaUb/lSJTqTllM
PfvRK8A5amrbqkTUdw7V9ce/f/B/uq4my2NsD/bNHXv773+7rl1pE4JXs42BcNnad5Atw/RgKO0W
AxuxVvj3T/vn3WwK4E3MpghSwPD3+684J8XA3ARze55bx67ovlJz6IcNOoeVMZKIgw+mJaJ2Kss/
PEf/4QJzgvDk6lSzzM9+++R66A13zgwQJsq2jmOqMjKhdbFm5vRFXou3z2731b9/29uP9tt9xG4Y
Hg8TPupZ57dnRy1ioKElTK4WlviwdN51q5ST6g8f88+fEHAdZ6d1i4awbOe2A/7bT1jiNHRlzfBp
sjgeWJHFHUakYfkCLVK0f/gFb7Si374Ul4+PuUEBCWj5/UBwND0rGymRL8Eof3EITyY1RhfDVteT
oQtUbZvZGhYqEsB0MNj4TERK3Wp6pQVNVUJGK255Dn/4Z/3zGjhCckpK3LK8QH73kGaugK5DCe0P
cUMCCxZhcop6L5vOCQ6I//osui3mOREFbwSHkINfL/gyowNW0F8h70zWsW8EfPvIQFmKrKp++2/v
odvLDWmBy8kA4t/79bMYmdHBm0Plg1vwtkY6cQ8VNXkRf0gQ+OeT6YAbNIg3gbLI2+a374RcSRHt
d8s0ncrxnM5avl2midHZQt+zwjEMEF9TxRMjvDH9w2f/87xl1s1Huh6vVl42v51BfUmvpGq+Y8zc
4YNcWWI95WJTudsyldl5qCWvnv/6ujJ5Z2jMqYB24/eHptHdCPyvXfgxGOqLtuQ52TqTu/73T/nH
qWMLal5wCLdjj0H/7b//7dEcgI+nC9+YWDddu7hmGp7DxjUPGeZkX5lu/ajz8N7/+4f+7qMX8BKE
Q94YXAWUH/Ahf/3UqtVGjZnAAEbWiz3Eq5G7ywtUuBnza7R8ObX6dszcHL0HyY3Jas7t6Cspi3LX
iXHx9qmACr/LBoxjf/ip/3o2fjkT+aFtSKI38qr5z3rGqDKvhwSPAsWqq60rRTpuU9uCqKXL0UUL
4aRHkibiS1hEqLLTpdwzOot4jJfsR8JgYPQthSI/oFNN/vRc/+MhcARwQSoeeTvjwI7+euFGleDY
Meij6K7cb20/Ft8XD/1eYJORija01MQ5yfFAIhd2KAP1pcUePS/SWdH5G98scLo7ySydaFtUMwfE
uWz8zXZwonWXt9iM6wWHBM56aaugTQeQXwMpASzxuVhqPSPa/apabiZ/JHV62czK7afNVBaSuFrt
lo5s1jMzawEv+zzZyv3BaqZUuy60U9DVVZNPmxr6TIgHQ3pOIEWGUnhGl7iJbs9WS8/JAClW/CO8
oX9QzNsuwgjxvBRJFjMFV/mno2NnERMMet9VjPZ98zYOZuk/Yg7OFjb7sTLcI0Rb5B5jPVIRMXVy
szdsBuouEYbqg3+/o3//XTjVqeMRWbmAAuBD/P4ivQ346JNZud8x3ylKEu4Dc13Zwx8Ohdvbgp/4
b/cnAD3+fulQ7hPyZAEn+PUWYN7V9h4JvkzwEzt+1ySOzJUOe4KxOwps1O2sRVYjmQA00WndY9wz
MFCQQRWyBOjoklvjZKvIurPLqC7Xke3Fl6VDMJPFJ0NJbWVKG/3QRMoezlwZPiwM0tn38uAxQi6W
HkVUkW/lxLrXCeGfbpDNf1/wO2tw28Pa7ybixSuWDQHCevE+dfOuUk36KtoswmoaZtNjYt5y6Cl4
3JXL1ez8uMaQ1c36kuLybK63IzHZwCo2b5Oimow46Y6nJMlSv3YrfG8pGw2EIW7M2R+RcH/gPMBP
VZqtWoWgsRZQYNmEgQ5D53WqW+uc5bEvM2ZzmyHWRLsOPa2pt1pW21v02mpjOoyKVzq7qm9MrPY1
LqTlnR9dZ1hsY8Jv2J51W80gNRVV7TQxsMuL8UnojrcKlwErUM0MYujn9KqP9W2+zb9iBlVlazbG
QVc7CDKV1kg7u2sIQOqBHNnsEb9H8cPshq5YeTFT3JWeW52OdzJV23CI7lkRNcYW5xnuF9F13s+2
1kmMrjXNeg3BLM1+pS/IxzEjEQphsPICLaiGi0jC5qpbY763uU9OZRNaB603NnbruZvWUMaRiy/u
WOy0fm1q6TZxh46pJ+u3lgj3xux3OA9+xOH8HVU2kxP8ld5ryx31EGtWze6K7HkQFuCt80k33nrR
6LvJcxmb5OGLVQIZbAVu43GRX3oalQHObgxI7qLpKKzmcd5AtvLYnZqOPM+FnR6LwrIeWCpMyCGG
iDXkmGJF58PanwqEBTIkrKVyC6xJz+7gdH+SvfwI999dDa2c5u2oioWdA0FOiGIN/aUmxz3ahhED
YDJ6xVWyFCQvjPERs0KoTQk6aRAGPmFpaEzGZFnVmTE8wBQET5N5bM6Y5mZr2rdqa1Zs72xuxH7N
qdWhjBi4gtDGbNAYWn/QPRebWBlm0BITIiuf9Ch9iiXGnANNS77PWmHEaxYI3Raro4VGGWbZt071
C1cys3JOjCjiNaJhxVJ5NVyKRRPbHMU7JjZzOWMGV5ikNDQUbfI2Etq8qtL2MSTeYtXnE8oRYxML
wsBS6yWlc0QgKC3sHeV+VqEKJt7jWHc9HfjVVK/JXsTy3wwonZfRs75k6mFyJXr5JoszABjUVTey
/kB7TWIZeqHImpYgIbkLl4Jqg9GMzOsIXfMeLtmlyqHhETaPSsqKn0twMXsH0EPd9M0VP0PyFY92
sSee6JT23ZOXsGy2C8ltar0TIvCeOcQ6rmARjt+pdr48k5cbeOAPsp3NV3YASBXpXPYK1bY/jsWD
8qJ7HDjlUTSm9i0Nl3u2xpOfRcmbvny1ZfLsRt5XPOnKX9z5MAty7sIQIucwBk7fbZsFxR4ZKGWg
OvMtirzRzy15r2td4vdWvUnL5dlweuUXQh0jW53LKMx5m1bPEWbLLQlsP4eZfGVXvnlW/SHi5Nmz
JgKZbfzjxdC4N+Deu/ActiFZPX9S3z0oY3lyRSY2Wsf8Q+oYvq0aMRjwRYiaXXQCLb9lmYU3TX+A
eoYfmhfvqSpYueioUOUImK9l5r1mLXOfmzO/0IK3J06jE+UnUv+8YsxT23KNB1+7K8g1WA0Fbn4d
dBCfgO9X2bFYS3cyVkWBwhGJA04/o7ojugSBZ4OUtTdqh17IuGXFaAwsYRBMhNCocqFAsJpA8ZwM
RE6Rlh49slQ2Vm5Z3Wez8HGVF1TCyQ83js091RtGpbaRZrdKdesro/CoVykZT199bvWvVk9YWshz
djKrpfbNEgN9nfBPV5q30+rxPoMV74+aVI+m1iJLK8pnwmaPi0NcNzZLmowIvae0bmL1ZU81cV46
hsBeg3plwcdNxo6J5Q1KrN69lll46No83CaqhClpDkFvMiximOMRIKCMddQmcVCPbneXO/mzEyUE
n5o6+4y0cJ4aFqvrshue017fsNO5sgoCtWKwBM6t6Zql7mdkAzvljI1OWoNppNbiT8A6LC0lJyIC
C8AvRHeRSYvNxJNZdE7r+lPG7YEtqHvweryUKi9Z+w/sq7Dn/aQ9jH0zhxfgErb+1YdLeWxzq9i4
ZMU/YkzJnxfiLgJTxh7VjbYEooaD2A96vM4iYLmZ2FI1b+tJzgA65A9ZeBgLdYYaQzcn56Qo3X1b
zw+xbu70aXwsSiS/Q/1Qdip9RRBzTdgK+FqMF0jWbADnnKSkODf2GKkl86w5DewERYLetEGYo7WO
++Ru4XR+aJvxASQMu85JbW0McGalzkYDUsiqsXJnNBeuh3mqiS5pFh8azcJAMqL1Q8YKvvJOmtld
5tRP4TJScTK12GXT+JNAzwqX1XyKI51zoyxPI0qKFaKRCsOc+Gl3Xj3zo0jjmBjEeVlyOmYVAdJV
IUFw5BNM1GhLnmy5ospw9mGnrkbJ3b/RuZDo+vjBi/7NiUZEwRg8bqs/EjnKOLsT0VSsSP7BCVuW
WFmKTzobbHptN2mrTFbDumXwx724mAMQ2/mu6eZD33qwlwbvjQOc7Kdk+R6OCYtdPeIlbtgpdYoW
EbAkUeypHNlPDjrSXYbrVHBTMrpgh5jluJETrDDlCEi0ZUu3jslUY6eWbuCvBI3ItrEb+4aJY7js
k4dMkrJQk1kNGrF4nzQQCdlSfolEQ8Vgxt7GxaqKaZQUZTMGxjsa9yV1NCvg8Mkum5Odpwxl5G3l
59Xv0aQfx8hT91mYDTsrMvV1anQIcmft21jbyTkvcLgMdXgHyCQMdAYMeZHtRf4UOtEunOb1fLN6
NvqRWOazE6eBcEE7hGU5+FOoCbg+eJbJuwkIlf9KxvjTdpJ9dLu2sb08WQJtCE41Zz9ZbQYXoeVP
FIzhWpnrSKexepPis62JMsOim26sVl5cnbsM0TAZUvBxu61taC8hXRsrLyyY5oVKYyM8NONmVq+Z
aHzJfDx0SXVchLZtBeZLbcBT2lnaJspmrHTuhanysyjCr7Q0N1ZvBUyOAnNIgqpyHieruF86nMBL
kb0RurNujOm5Ygsdw4li+qwH5gher5dttjHc/ML8NN+oYawCVp4YMg00piEiBCpOfg7P0tdVmXZ3
5JNRsGNJL2POdyOcdp7iLmB9uo2tEcsxDIum6YIWTO3GZZ62ssZbwaNVL6JHfeMocco18SAj584s
GDfZSjvqVZ8GucgQZgDu5JYy4b7kEXa0pNxW1sIF6jX4M5rtfU+Y9gRhNre3V4EFgmi+zHN6XNzy
lNkKLUpZfTozwndnStNT5VKRU01/c4vm4rhTeT8sdryzYIgaAt0I/BqERVoC9iXUntHl6E/EPH3Y
kF+mBEedaB5cW3uyQs3vWVkSX2X+TJxbMNNi0Lo5zndBihnK8rpgjdlAnTIgV7msPW+hXJTY4xvj
9fehB9tCzFsd2KX7hGZNrmJdbqoSb5RaVHqAI/iURe5jHGMaVGZzxQhzdSJV3QmJJXSplu+Y7A5t
XxPMaePZyw3nARAsdUMXhkER1RcNHCvrRpUzIXX2FGlbInq6zU3hx9LDYstpOfdJODp+BzRlw7rl
WjXpBxo8G0lAfM/ylHqrV3+xxJqfpp5fi44tomKOhLKpfukEWcXNXH9VxnTVa8/c1+5sPGt6j0YC
FZ/PunGGStSpwzgt9yjYoDLLaMRJnyLUb+bCWblx854Ww+mGH0P54UDG1khTpOtZ875KxIpZYHbm
vluOyDbe+jK3fbKGOOcoRxaO0JPjJVW4LnS73EEL/tT6TB363ut9J07uSZq9v4GjphGZVE1Oz7au
et46s6MFmkk8o97W0woAgsQ0AOJUyKUNSKIK12mb6SsvLV6aBVKhqzjOOFnwuDnBTIz2KbdS9F2G
XC9D+VwV2o/Faly8yV18Fm4zH8C4yQ3edawlla4FuT3htx2bjcjCfTwB7RCG9jaWfLCda1uvcHiC
3CncsoO/ENq4cbsZm1D/UnnJzTQER9NpsXqjvuoBTnXKOFV9d60GHC6ybk7GgtEGorMPydDi5UWR
kxXxw+A5TxUeQDSk7aUR1utcevDpjN1QCH3fulwmoOxqnQ9TkEbds7lozwQPiiNomevkRg+NXj0U
AyrBbEnexNhsjZLnbrHM05hXyq8gxLWWd1gWFbhNfVaipS2hg+FVvYl7RERa5WzMod1OCgCwofb5
gpFPj7ryzrUqqfu2W85AZ60xaEZvnxThVTcxco+OypiYhHuvBvNSTC9FXrjrCKi+0mlqVebSKes/
SXa8Pbu1vooFrGQnd2oPaAqLNfRHUtCz4unGnZvLjHjudJrsjTa1OKEznPLPNIzwyUQI7aMRWlas
AfvFnCppGsIVN3Sx3Fk5BfSDnbS8pufey7udlY3xmc16dlVR1fzsqpHDD70qJWNjJMadzFGz+nrS
m9ohhAVe+FFlyS8mOdaLNpLrrYl4uusN6OhbXTnqpQ5TWFz47QkPIMQw3yTWIC9hrYW8rPUxtPcV
8OKgt2SGp5xim6jHbhoCyEdPWOkH/TRYvfNk1318IYYGQ1o03+NnffLc+YqyWXwopcDPYJh0p9pP
5w+jXTAdITdJGpke7GjOedfHaZpvhBD9m+ICcYd1BoB0qFuwKcarJYth4zDP0jqahTQ+h1r0pEyM
s+AjfaXyh5DmOV+Gi4y8K4NgsILtNPgIh+5VnDP6mKv0LJWWIfIIO2gjcZrdQxAJKgB9flqh91hS
dz035kfTuk4AvmHa5yyJOduryeQPYeERGveub7W8ZdopOixobYLSVtV9VbbHcRi/ZUgYEVSJ4al1
JNnpNcIXfGyCBDkmNrHzAY9To+cIdVy8yEkA0lPpOzG2Fwvyg96KEUIoqpK8s17y2c0fizp6lQUP
LPdGhZ6N72Ri5V076ITgMpB3jQ2m7OFFLTqNJ8EKBvSfdiK6qtw53bjXjOYhGQzcX1UC4UKGR9br
HygYq22UzOoxrrViPA1qKN/py6KPG175ktdZs1GJmz9EtWSymwCWmvsbYmiaHhhQrjE1H0i5Wy5q
vJHi22jeVgOICjQsdFJock6ijKxHHvD3rlWXhGr+HrJMCo7aq7IgLZX2TCPMxDVksfM49+2y57XY
rlperE91QY+XI4W5OEiDDs7ifVtEqR1c3blERvrN5Hc4VmZZBbHjLS+ajZodVWmM0LBzySqs6Ogh
isTBFPfFs7cwQLATBMd6BKKptXV4Wmwy96pvvLWy7OlSw0r6dBHeflqjNb4MuXXD0JsvjS7cY5wU
+X0aERThoiY9oxMC3OOyRUf4CiO+UWrlzfLotuMAEA17izt1gYh1lvid+kyd7szPwgZtat/ZbIP5
s+rr1FTTex0zfeKJ2RTKa5i1mfGR9UgZtE1dYJ7vhz1u9mKXjGGNlMganw01h6nfevar1HsZNBTR
PqWUvjEhHSAlkEOQeUUWYG8NiNDQUZTOcmeUmLFGNYO7HNh7i5lA0jGBVC6N7ECE2rjhAQRiaEFF
dSwKmdbtXqd5+pka5WZ2jTDIqRX9fJAyIHzcWOdw69LtPDZ29Ri18HhQw9vtuYeORRSmMYpn08KJ
LWVN1HzkpW8MSWYGKrZQPgt6/SgT5MDAkJmfafPgx/1wmUkPpEW08/2YhURKWsIju7WF/jSKutvN
teWsVTHh46llru2r2U7v2gLwTxKZ2nQD5VSbyoboNkOafXREZp3LdDhphSzWtmHlbznBqW9ll1oK
WAIu2KJ2xDts83bjMTj+AcFYZ0lA2j3SqqR992C5m6e0C4mEKxHOrtK20z/r26SZfqnBZhcOFCo8
O5HpKxmn3JAzSGwwFdlMuajm2iaYfRlGBkiu0+Ns75SpOdcKlTDwx8HkhtzNLcYLX2NqzfM93RT2
feq9L4JUVJoTolKouF2UXgc9TrADjmEfl0ypme0e9F5PzB89OnieXsRH4coulhJROX/n9EqEHO8C
PUNM+OHJMlEnsfTEoUzFQIyvYK3w0gHZvW0lbE67oePxQg3u1igDAZnBGaTqB2w2CH3bNCH2Td4V
dkULZEfJoyhM+yMqIvvS0PCTL/3XOqEltz7dU57OJgVF2e0GkdR4+UeKvIPpjY5BEjm5lruqL/pv
lZ1zU5WZzf+hRgV6dzUrtvwMQhwtPcSSYEA/ngekf34nlakOyLzy4s6AcnfJEeO1G2MQxi4eSY3w
WyvGJDgwd2Se3Raz+EAvL/wCo0X1o5daZ97Po20WAapx02JVZoloDblJU5tWVUOzYyxfjL6KbaEF
LC8LYDkutJyVM9ZedjDgWbgwpCr+eZoEHARGadGuswngnhfiR+E4W0NOW2+qH9SUTa9VyvjZ0z+1
KWVQ2N23Wb0Z4XozF645bjy92Y2MmK8L49a128Xw1pb4Laaqjcfhh9uLBTTqtLx1ebKGgl6v5g4O
T7Ywu6PjYt4QzBOdT68mez2nDFxuTXy8MasaiknxvY0ngHzC1lgbASAApIneaTUaC4Hg7VfiubtR
m77rUW/fVTZBF5mnNtEYNff8EfORkXn2ZHiD9SKAT+0GS324PZYaok8dQNLGFNBCxZjPGukAqxTL
Ks0cAFMeY8qga1HtAdEaPS/fmqKv7OuU566zJjue00Chid525ugCdQAvwSNiN4VxAsBafkTmFDUk
0sAwPDTdVBjMGm7r1o0+yXTagbmkoSck4JYyHff0BZVj0J7QNw4D053c21Zgls0TqYUghxqYzJ4f
tzUED2NqbAcnsobyFPEiCAluGLfboJ9UgsihTrPuEUY6mNkh7TiBqSExCEtSws76GAn7ONXCgJM+
MZzY6aPEVRGqnn83ulZkY2hG2MKi5oimTdX0MrtSMavoqc/n3DhlSnAU2KPG/863+OYVgn14z0bd
oUlcoLi2pgcOUZUeBPTYMmvB6eJG7qpqCQw7FfoyG4+ZMUHl83qry3cE2S/Tzi2srMaE/9cxMbrp
UHwfbbtJLmZnpMU5a1jrYJYYCI5fGXUEAcMDAKedwaXJZMffjHUrBEt01Hvo1b3RNveR2d50mk42
HwAV80oE6HLPPbz0m3Y0eizDCBWml8ErvcBoFTJtTwNbX2i0gXnOeOOSiRpytPKm287npek73V0B
fPXW7cT2MqLuvFuiMtmzi/vpOcs3Xqk0WRTgx6Y15nsO7/6YmPaRkIl8V8SevUWucFN+TMxyDKvH
M1ktAaatyu9A0WIn96iNSnPaxyS1r9rb8n1W7LV8yx6Mr8FNYbl5cfiKr6fTb2O1+LXokniCyogo
iS6/bdMdI2hqy7Ht51PZ1jFFXcK9YHVGcySHjkFQnNveHbAqtZOJ29F0eZirFmgnQVhlZBlyL1O5
Qwzsnm5rlc1AdsKrarFjMRh2gQ+TsxIMrXWKwgyaSqTPVw2UxHXsEiD0BFUC9YUstF+EeBwkHjno
n8kGeYbNICfH3CNzwr1mdLwbLRrkIeGIaA6Khmwrh/xHHml4/72weZStpKthIGfyTeZlov1rv3v8
aI8x65Pvf2GdRO516x6ytp87Vq6vRKVxTeekppqdGW8trTB3S2ckh1IP1cWhU7043Hc+TotvZrlI
IJ04iz5ypggszpye3PbInJ8zFq0vWFWqa6Y7r4QX1OtJL9wAnmt4DUPQ1UHmzpeiDQUnQ5X7Dgj1
s9u2DsP63r3PvIFomZlxNmClPGM7SQrPHmJPvsW46H1MQ95v63GqTvpUdndGKAYU65IYKt0i3QoH
Gt6I+EUXoXF06uGjxVVEFrS7d5JQnWbVYMcVRn/n9Y5xQF5Us2Fq63eHSONwrTdyDrK2vM1IyXet
cNhERpBbTZisLccwP4gxigZf88qGYJ8MKo+fgd15b5wsBR8YapK2P00uOCbd19ic+9cJ/OVWN8RV
4286G/pi3w8GmyEKjHI5gOnUwAGwMrubKEU2nVaOX6bVdNdyibuL1g4HCNPMjXR7cnYMFJhaWa3B
oIjoaBDIWbUYb3FDXFQ/u01gVHN515mR2LUOOgCME7yaCeFJiRFKRR7YCHVARYol/h6HtrvR4kqE
q569NivYuuZcdQeEXECXVlMsezRn8rjEzAx1zwbWFxfI96faEkz3p0jnUSHYSBqu82iIknYAReWW
hSQeijIO5ZagFnp2R8uh2k4lKFJTNOdIG9sPZ06NuzQbf8Ao8TDvN8uengYYXBX2yZoUarEvcTbt
G5tC1Mo8rGtQdFgYC2trNhOOon4JzauSzvRWQyiH7oHd6AwrxXooo4nKo63zYFlK944BjrsiLWs3
WguAySXZYBVF+y7UA5oQHKt22V9btmKUrwnAWEwMpM6LdNPkifGt061b5xZaxh6IZ4nbQFXOA9D7
co1bKt977YiPEnvAbkgdJnSJt05dUR14ZPcZ9MM31HRMtSNmj0B+2ivS+m4dU/bT0XZp9jgYk/46
WTK6s7KE6CtDxsxxbHkvlfeS2bf5qo6XYjtYerIWFdoC5Hix71Hg09t1cpcliwF4KBsuC7FLlBl5
yP0PJYpIze6ryMofeVpOftsMw/uYSueuqcwGAvmAAtXpBj6HnR7LbuULVuK+O8mYwibNDyD6N8RV
g8PVrY3ZaDsVluPesqOFaal1kHJqfMNJat+r5rdOpmmAkOS5KLJPi4ghDhPY2nNtrqxSYCfzGpNy
Ab1gKHGmi8Ymg0CXRb/Rilt9A+psXc4lHjrmdKeMbrxbLSp+YBReHpXIHwiGW41ukdjrqqOd0AbW
kQay20OlBDerNdMyRwVp4ceubZKNN47REZ1Hzw/BmeiREn7KCmZY+bg8LgLgcsYhGozcxH4+dUip
BITPwXxyRPpRoBfbWK4OLMQEiZon+nOvZztG7emh8ObvdQeanRBB/YdW8T5KjCkxfduYnxe3nvRV
nUxIBotumYtVolzYwkvhfQuLW7qJcOaEP6GnnJVj0QHaCGkMsINgP27wCx1zjba6GiftSXV1f5DD
RO4Ur+dVGw/ZzmOaxhBedfdElzFQcsggZE0cH10I+n6MUPMOpzQzdMbOs+litmS1uFK0XX7pGij/
vBFcSVPUT4nQkCtxqAZlXlibirfgxlwkwHStcADZtsM50m1mwQKAX5no8Bg7xzv2YGRXsRVZDyJ0
5tMyD82zFdLEFkwqXzVb28+zdqjmgfDWMa2qE1NsX/Tt92SwisswWN7RTovkQJ69Tpig1j2Hrqkf
20a4JzxszRfDY3GEABwdb3mwkFNhzWkgse5ReGkA08nl3rasyVj6RKVv9SkOKxyIK8+91YzEe/OA
Glkw59j7JKBSgHeZ1V8Gu9Tu3IS1RUTj/1RrNXRUFKdBrjMLk9GCW26cc5IZZP1OZFh56nJeh5sO
b+rOqSv4kOYtf0DN/Qc89nCVI6pe0dxxPBdAIBSt13lmzP0QAbTDb1xEDS48Rr0H8vMY4VIysgGq
xiBs9GwdCkdtmZnoB8K7NOw/fANcwbdILyabmyzvQPIohbcdT4t7qDK4liy5q+8zJ43a8VR70BXx
7flpXah17HTdzCZTu6Xp6JwBSd4DMXeYIjlzH6BN4GlLrLb9FraUmMw+XK9dj2KE08fkThxVq5mH
iJmK9I2hcZ7NSIqf+Mu8Xd9Sk41zbIrn2rK762Sa2nOZDPLclk57WGDUp41bnBUt1tVIrfZQ4EbE
OT5jO6qjwtjbTjO0jNHlUvgTy7G1UY509kLNZ0b7eWDRGIrVyBi/2ud2ySlvQ+Zmfh21wC6w17f4
s3ox+JVVl5+zUcZD4MklfI6bPvtpZKHHTkXjXeC6bBr6XnDbdB6OIMzNlfBWdZWAuoW2aK5QxUno
RlVDSoutd8e+64DaEp2HP9Ba0IDRN05Ifh190/WLwzxhQchpM2HO5qG6aDHdwlMxcfrZM8o4vGGG
e98w0CPPbtFb/cVEU0HxlNrRwS3L0Kcjt42dhJi6EnWR3FIdiFdfm2okRTkea8JPdFAEPwRReexF
HWRadZwdcLLqH0Y3NYfeWzgfLAPkfmgsoB3ZAWKvK8/VpIXf5LJ8xKoEYmKx+84szrEpSU5Z5qg7
Q4ls49TaBBvGvnXJZvVlutO+J9tg1WBrrZzhLeEmZ5qoEuknVQydIbHA6igzo7Gp66KAjNSV9xaK
qShAhMapR7V9A9Y2q0QmTJbwXgIfk2G11aOigaIzwxakVsFGHZPWsxpt55MxXrJpm3LbWdYUkCnQ
nW8RmH6bZ4L1FRYFJNnEKuioW9LW8jYxsIW9pGnwDeV+eg44XlKZzG3R6P23VNOjvVeFUYf7v2l3
jKPIFAwRQtDsaqu5URGJXzM6IvR4x0ylmP/KqRo3C0acTRbPDI8XfiQt7uv1whZDI5dwKZ7Git5z
bRcTiLJSK8+LqS8X16sNpvJA95cD5yo7WoftMRUUQy/2o6D9QNRw8/0vdeexGzmyretXubhzNkhG
MEgO7iR9KpUpr5I0Icqo6T2D7unPR2Xj7O4GzjbAnRxg70J1SSnRRqy1focVIF6BRxwvqNH5mrlt
WaQBkMkZYWIGRYWGJDz0SohmQzhpvw0hluwY/xkkAQ0SiwzuFhIK8CFXQsIanQ+koCSQk33I00f8
8IEOq3ubi3g4WKLKKBy8YkCNaVRvQjsAqlUp3bfGMeAKus2Un7vASRCFjxwHRV8A5kW/HGqz3xi9
ec/VZnFuy4R7WODnTRBj/i9Jl1Aq/0q5hKWjCIR3hUfv6/2N/l2WupN9U/5Bp5+9ZsJXl3SEZMVg
HlKPpERgzVq6zs4NjtPgdd8B612A4K5tEMj4dMGHIQgyntgR94tlNRzvfRBJqrFkLJDQdkLb+G90
kfGZdxPgTKrLfLjyh/9/O9z8eyrA/00+ODZE6f9Z93dTNr++F3+W/VnLB666P+H/hp2N53gm8KfC
wQaBw9UGR8jfeCqwCHAQmZgEg9n/rfsT4jdBE4XzIvRVNCiLKuIP3Z/t/8Y/LMx3xIKCXEHxn7jg
QJb/68NpQ8FFbcbvd9CXOOgF+PqfGPxQwv2utXW39qPeAr0D/U3mkgJI1lhWsO8ZWYflrpkQMpRG
8w4XUDYxg2kkdgPEirA9HPH0fIXOWx8HknAfWLHeifFioGMMF8KLphdKKfFsG40PZ02Pw74Sybjr
ZnO+xaUAd3QqvHtiDetz6+SqvaEV8MMtAQUcBc4XOTPpSuRwdOO0s3ceIifKaRPCWLZWZtOeNcYe
HWIAtfAhkDkG6ScbqlN+x0BAth76YQlI64eRZ6zgkxBMDK3RbuE8JblielbKENBiciU9fWzChRKD
dEkq7VV9qljotjPqXLrBxKpJEnZsslgbtIqbEvzkkoEBAUwUNoJqIlcxeZ4LOFKqQXkxUrVtizS2
4ANW3TCrC4AYGLM5Qm/bFxq6wmNAYAPp1gmT2YcwmOJj240yRPkcLySyOcLaxcN6Jg6Pjaj8Z9Hq
AFe2lOvEwEIkeHc7Ke5ghmXk73U+ju5tVlfFpa5H1gCmXP3d2IKsJ1M3vHhmbiVn6UMCv2R+xc8d
Oiaowil857vQYcM5xGOdPZsY6OY3Ciq8gMgJAZcY6KhtgoT4VY0SYNcyw+ijbZ56CbMsewxesHTG
gbpKPJxA1kgtlXFDc9bCUDVHPwsgxDguZLfUBNsvE8c9mbQx+drmIerW+NHgt4uNfUEx71mkflC+
hdVKemFS7pw20buq6Ii1zshxzr8DI1DdES+Bb5FTZ5P4LDJALII/8nA9D5OFS3fs5LjL0OsQwxs7
GT/RmH92dtLgDzDO1mIvIM13UIY43JK7HJvMijJkI8qVwWvn9eF3EqbRUU9QXBdTs9THSzKJ6FTD
gWra8bDdWGUjmlFwYnfR9uBawblVpT55arF4MrR27xhf4ryGlEXctSGMbhhnDlCO1dcLHSrK8fUd
PPm7K0UOS2wKvBPWPWW5EmUZ4JRXVnirFIZ0Cc2ubKwGa9c/ZCKbcRhKh/kxn10qIUAfLhaBIv45
NT2YEJCYC1jDIq539pxgLpiV8/TcOE1ENPeQ6h9eTLoO3EXp/qJo1qD0MH/gZ3fTi6hKTLYroiTo
pBiYSKp0YTERqcucQNoCwtpZT5Hw905ZMmPsSOMqaCdSQoxqo6w/iSWsA1i+OfG/i3bMYI4RdsXB
ISfxLPuwPSY0jSeCon1IkZXGp7O0ZT9vxnTqTeKBzG7YBE1RLxdEVeSxRU1jb/HTwCsR4hmgSIF7
W75pPaLcU/xWjcaZq+3s9jxtMxOBZ5N6ZqO0Jy/KZGpGb8i4A6BpEJskxqtpq6KoqRmem9p9mCt3
4Va5Ani6CdvPZZwrds5sjG9xk6eP3tJNORg3WQdfCpdYibIfyV3hB7k7psrjndMkBWMVQM6NNTEj
3NpaBUmzd4hRlLuZYGNIXLgQjouvKoqDJu+YOU0tfhxmTxrfVU3yH23T/94e/L8tvxc7uX+2ER+L
XyXhiH9N8P36zB8afGn9hsBGCPsflsXXvdh3fkPsiJuwwMbJZudlm/zDzNghwddkvyVJzbUkxSbl
2x97sUGGL5M0jJ/YvNGPo2H6TzZj8SXK+0eliLrVdqjxiTmkUgQ7/XvybQ7JpXDqRJ2ZuSKD8pmv
NtrY1BM8gFWpQhq0EnAGj/hKUnJrmAwQnOvBRmoDCNluJ7s0yJhgYWTm0pXTRGIQEwHyGclxWKlW
iRmKUUjSXCelOe8wTgt+RHOLxWVqt+GPJNAl3qtt67TMCkcMuwbCrDDl8MRQJe28JdvEMD60X5rV
DxcyD0HyjmXjKxHTgK0Q5HQptGp/iJ5gn9BiT8DaePMrL0ZVuZz/fIgtrbPn5TyY6yvihe01J1l4
T6EXJK9BLxLrRzXgHzZjGpda+QmeXTa/RkPWGk/Yp5hqD/JdPAA6QNbZUl/B1Q4d4Yf4XGLBJ5gh
DL2Zn2yRkF3H7NYqlLOxq1yBX+X8rieHatllKDVGzcaszeUjaUzPBlEal5t25WAqpfaBQe/0PrjJ
wAifBk3tVZ0lpPrBI8B4Km3s9NzYfPxtwGfHOzWlG8onQGn/XbcGuQOpqvq4gfzr0nQHUPpBVWDE
DvpT0B6W5y4uLMEuXnVZcERSKPIV+pnY3AK1muFWplYK1ThXsv5Bk1+Wd2LBoc/BkFnpHslJYH0D
RMHoVWapcR+ZLbKbLhpEi2RlhFwYIMvWnw0AX7SZ+Y9TjS4vOSk3nIZjPOCJ9prnUzbcGZBLkk+/
HEyJzROwzX5oBK4/YA+Feq+NeDCehkCq+kfhSCu9c8ju8fdDyZ08De4ctivQjSTf5SIdgqcef6DX
KCyj/Jj1wiIlK62MdBelqZ3GNNixU7wJS6fjWphO5eA2VU/6M4M3luMoY6r0l6CsE7eRljL5znWO
5oeW7LuvG9uaEJWJvHDlq/aAz921W+dZ+97g2aeCdVJMPGhpiqfYtGJuXJV3eVLNzJGBrIiPtEml
xx2PNg2+D1sX8VDBzANq8Zbnp8xLueJVELWCPSnKovuQRTrawFotoo2T8S6sqJj8u6kN++KUYr+E
AZflqtvYtPPsm9nLhGRKv8j8g84UHNTJSDteKHC37qhqJyTzcILk8QlAye8j9C/uHkFmUbQXbdNb
G8NM/W85JCu9J1PVR9ogPGZA5VDae3eMouoQOUNv3Q4pJkt7ik1uM/lF/BkDDMyviVN08heyleoy
NoDD5+tBFygb1J4hjEyhU4/8HTnObL562o5QbWTpdC8V08AHhoHcBVPNUCzR/mCC0yuIgwe2/Vl/
Wl9PZMg0tjjNgRvU72CyyYhJVBbjM27HqXEo3GFSNyqZBuODjiH+VWYjSoPMDGUCJsH8Bh8eJ0YN
Q/sLPfIEEMKP4FfZzpFYxSreNqYRMcxAQRdsyVbBlMeK03HTdfaUclSQkPdkFIbmNkmHUgHRJIYb
HkuF897r9UzTUebjg5apqH9UIlyef4XxKxPZzoSOi6Tlo/fi2Sb8whkGyFoJl4oajHMPUpM7k5Sd
EWNPLQOxJ8uHCwaU3plvY0esVgOLZ8IxV7Unqkg7PbnEhEYrly4gP3lVGOljHOKnec5FV443bSY7
n5hd0LQtToRmd0Q80D+YQdyiBYS1k0IndHjwLGt2uTrtBPS/g03ulbsYT0FAX82CvDMCxEc/CoBJ
fdQoDwNe/D7dB4EPSp0Qxqbv40H/mlGTR49xXSbzje5NG3MlxCTtwXcSF/RUIwgcbKJ6AFF5Ic+W
Pxv14yTDGCfkWUTWvp3GMOB32tb3EBRooOgHCRwfsoSzwr675FkGi2UdlYTn8PLklKHipohFgq+u
XWF/AOO49PGJJvIEfZGTT0wPgUFqI3od4RwpBlBRgfWfi2UpUyTDLZYMG0aAKDsgjvW3jjdio0jG
BOSoh0xARDoVCYAyFOdAWflGJinqD5j2Qu1jnXF/IBQgLlOj7Yzb3HBHxE/xpIB4hpSS9g5clj9D
xM2s75OY7HrftiFcYB5J5W9hy7UvuYwl+lXcOnfXb6+nQba761s2NRNPhzUEWfYUj9CHTtf3rmMB
nA5ugCkcBJ0x8x/wbYfJh/azm1+S2ka4U2VEfV0mEHDzQWc0K5tUBDWkYfBuqGEWDSJDHGJQxhDu
uh/zlsKj8UmS0niXeQ+olkL9TgfkohooMr5sDl5e3lkZfmMuxbqMg0MEjcTFKtStuT/Xl79Pq56t
D9YyH6lxsdXH69/bruqNJ9hsLOxJypgBt8JyEQqUKq1urcnvovN1ucq+Nr7M99L59fqahD3OcvtR
tc4wkYNaLC80g3UvJH+xdWvykMqwh1n1L6wGrGUS8Y/iaJmEYBBBucAQ1HTwDPqbchmJFBYYJLQc
0H2MyeNgtMF826llgJDFte5PVaX8AFCxFd1H0PrxsCbWqsoukxhU9jw2GL59rxsNBI9orneb1Shd
dN90AuWrEQYjCyQRuvXNn0rQ++sB/p9C5/fYR3Tt//u/S4n6p+PG2wlDFht/J4khjE9597cJSw4S
qQxmq3ucviQ7nMrqdBsTDxodPZfA2g8qGJ6yQpEttsbtCU/JTpbGvDMjWYcbN+zS7//8kNRyqf5x
KZdDYgxp43CCgA9DZftvjipNbTJfbxOXePGEtTEmNa2BBgcB9T4wKpVCRs0TsBLYepJwAOTIJItD
ZVoHcZZsGWdmggB51CghyiODsWRAx0yPX2FwdOP0tdc/Vrwh8pD7WHYWqzrU8fhiOlQH8HqI9kPK
i5gaqfBoCMgV88B9wAuoCHDIHFGGQLXL+Cd3KviEPzpBs5VTxBp9/UVhVLC6Ep3Dr8By2afEyEe+
xwXEjXAFz3110+UezrFDt5gNjjZs8TXllxlsbK90+scGBqijCHYsiTl2vj7gpi7f2rcQd+8dSNHi
loVKJ48Mw7zofkoi1LlF1cKrn7MYUwlz9rh25PxyEM7Yd/bdGPQcboRd8Pgy6XBmYXciUnhPDdaK
wS3jWb4MQMqfCwlH/Ysn7eu2/eW2IufnfxI+CwM95f3N3iGAryS7eEl3nsBGnkkWm8WTTE3qPGVO
XDHC6dgWc5ajFFKXC/VYwZIHv2hrF81AV2MOx9lRmj20vdFEp2rhra2HtmHpyxs7aHZjGsp+k/aj
Z26NJCUoN0pdNswmsOb8Xxj/WBz1355UTwqmn0jkbIExgvn32TnDsKnT2giPoSw8bBtwny1768S0
Iksxbihyt39UncW1zIkN4p0OrHAMdkPiLg8ONgDyEIINRptWZK19N9iCewP+HwwvTaG1fQeo2iS/
VzM04pvcyZsfgEZxdQHx8J7wUqjrYzjW4j0lL8xbxKZcIKy9+/Rok5pM9wEvUB7SwLSCpxE0p7ug
XOFRKKXksSBsuvqIFZY0WNFWqd5cjyVifMGzX0YU1Pyfb5wdVIOHmg7HeVP+KC+4zIYuL9FyWISa
qx6FXpdXm6pmk9p6EdXLZnZ8tF/DAInnwQhKwkxad2Chl2Yq+8fg662B4cLRuK5D4+wGiNp+Twh+
c7aSP+Mnjc0CWchfh5OmagpeVBcuTycjxWAX+HBtkNPHHUd7fTsnHXEBwPvmZp9KdyTWWNaw24IJ
3earqtoxfXSNkd0aq0zC2bfQyavkd2mPdv1jlgVvpwtNctg2MycMA6UzrDeTQU3xexoJbtP1ls2N
5FVsHMj/Z1c1UG7CdOz8Gz8xuB59bwTDc14zdayrmmPLnYlvL6iL7LuotlgO2mkeJzJS41G5rzyf
3nwGUI+zD7PLzfpHI2dEvFMYf1ZAVQTOdqFCo2cab1RdPqkSXytVLTESeTH9iF/h4ovcnRz408NO
iJaV6LqAwSljnXIiItt3bSzhEwb4dcNW6eKEo9GW5qSIqmVxGlAgRqdoDq1fXWr2+d4XA4nmqqBB
AZpqDQbLwmV4uxJZ74HtMSL80dk8Ho+0Vf50yEXkUhh0bsWpeV9LI2bRU36Y087sX3NDadZgXoxp
N5RjgfYicUPQIuQFobPD/taLIah33oTYn33+XDPSMzKaqSiBQv/lvNSGFCQ7ATkV83LS6ydEH93S
lTDPFK6yv2Wlp45WgVJEYbT5lHnYiQs9gylDPUMWgkoyKdG/dR2EMJvoxsFCUppDKQ9tA+oyW8l2
wH5iI7zKXc+VcBiQG9Epj6fqFqcirGlsTJqmVNLnVvRwi+YblTU6MkKQbS8mVbMNj4oMwm3mN8HF
id3PueH8cq/ptr01Pqb9IH+UiTExCW+9pzkcNfoUf7ypcWU+RSHOMkbshWs/MzFuTxocV+d8vhgY
XO3q1tUPVTsNa5OcPSoZA/RujY7OPVNnNBsdlAcmIXo78sNusiLuN52vTarLWcNuCLPoo01yskJi
YpAFQidQcNmckVhEJH+rSr7hbG7+kGSd4xCAXNesCX0sSCs+V0MtD23didMkUBGjHJHpqjeH4lXL
aTo6df2cUlMju2giwlqrOjlpVvUTyLXY9exXl4ZtYT8VQb7hqZPb0Qht6NwJrp+xqT8Gtst1a07E
79VG8ibnqD9KECt8VCqiQyAGDicNh3yDyGy6axv8XuEPoIFrDcwjrGTcRtCcUY6QhAk51TfxAVHm
wWQMv8ObNiNuyEaAZxZC/mQRdiw0XxPhIzbDe8qw9sHo7OjoC8osMxvh9Pb2N0TV4Z0XVfbOFyT/
sNze4iGHfYWuTuxg4zYAtyBvKpbz09TPxQ61Rk+JV6qONolYgW2jg22MS+qLiUXaeorceCcsI/wx
Y6G/NgYre9Hl+GmiM8cKWB5ixHzfoQeZ02ZwqSWeqqkBkJkC51vqEhyC2TiCer9gteE6t3JTwV+F
Rjvczwv6E9LaQ3nBDNIP8a3fgvDMez2VndrqvE+w8x4B51ekxGfrRjbBs5WDCyEVm/1dGVbiqPkS
DVsME9vJx53G1p7RGevb3Cq1GQTbLDY5UAtoiT4cozU3jpX7B780PhlShTcINtSaZAjyfAz8oG1D
Gh9lKpMXGXT0yn3dIURMEtgB2gURyOzihIdtuDZG/T3vCkFmQentiwQReSgMDxPqTjMddFmkilLo
HDlJDBSP9TtRL16DPkP5ckAopfVjokfinQc4vG225ECDaIYURH7xaekh/AX56yFJreBXnrjjvQPG
h8uLNb7pPsQsQqjB35aWM1TftJna37Dr97bQ0bRa8Xwlz67V+7dw6e2T7IzHIGGIHkRNtKlS+gkd
uXcG7Fgil7UEn6f8QpjRkASdN7gm7ELmRPvJUOXRy4z0AvBY7zsIxOg+fGfNZNfcNj1ZDY5OspPK
fKR9pmoOE2r9Lb5lGb78AZM5o/IPrpoH5KYOwpA1ec8wWoos44sE0te/56Eb3mGurDa4cTc3KD5e
ZVyLe5wdT1k5FCspi3YbAgmuPZ3iIeQGE8LuCcwoDt6p20ZuNqLgieSOp7LN2vuASSUToSm8jybz
XtYQn3Wmm2MyVN0xbzuLIRjRN60R4lVcQFtbo51s970HvlpN/RNC/+hBdOrTI0+e9aj3j07gTOil
RxJxdQpnk10MLX+SjR9w43Yto4RbyDGSkIXR+q5qPLQXc54e7UmYrXG5Dp+FmFntnZIgLJw57Nfa
ma1LWJv9S4Ga+sVnp37MRZhhlyOG8oJBC2nIdtH+bLKi2DOYBi7hNQB9c9N9ZfnDuVBgQShMUQvG
/fRtRO+54pFU2Ro+kvdsE9S9C7BZWc8sJ1RZYfLhh1Cq5qoIYex0eEH5teXwRPl+/AZVm4ZN5iyF
HdOrcjZKwOnB3HlFNTxp5Z29WExHUbT1vT+m3Z0zWMkevDnY8HALHF98wrv6qNr39hK5MTduf5sg
+HpNYx8DfVjzeJw3ETHTjvipM6849mVZ/tKt9k5u3Sw+XfbY7BoXXWVl6vgiER+tUfp4O2qTbp0Z
+J6JOOq71TwAn4ckBuNBkN8mSDEMLKx84xYEXSILoXci0DvZ29GQ700fgdc4Vv1FM+lgvB/5+MdE
4TfZNf5uNLki2k3M9zTEcKf2o3nP2zB9pEmf9uuoSN1tWpuDSeadxl4iz9yfQ2ZfsOIr3ovJFMcc
WmazUQ1yizXlpcRwBq26JxdE0k37ZGclufXdCUPqugBzomywDaw/QgNxauOhilolViaGlYNJ5h7/
DH2XYiH0VpMt/pBlro9dVUcmLO1H2u3SEcG8u8DnZaUPRVDKfUA1880kAAE3yX6boThfD95IE49c
fY1fNqq/goWdbbJ6YHdsD8zNJrhIXXmbUovCsgoxiLNS9CpWkO0Q4u78XOF2EiXI8jHROMwdpiTM
5ZI91+lilIV8ttIKMVWQ2O3FqJCwF6DHO8MwaxexYj7uc929O60mpg8CwNHGj2tb+JG4UblWi1fE
+8gSszeHad7EjurStUJ0cmPl4wfqI3WmprhMA+vCFA7Grlb2kaygYZUDDGI8gJxtrMP20DEQ+U4n
41O3JZeA4gyLlqFkHGhOO7+F9DTQUG0oAdwNWuT2He+y7BI4FE/MFrJz2bfGheeyofLpRg1Tfb40
6CYQjA92XKyScmh/B4ko9p4LaJ2WYQCfzenHt0lYP1H4m99UbrwqO/3Q5SI4HxPiQuKhqV4gS6Oi
JQwm2jJLJX4r1cWB2tV7kGmpnuGcQ2pAZbQranJzQ3ekI4jK4S6X0AdhGcQ/gyp09n5g6U0QI+Re
wiGynWcVwZGNsbjghg5VsyESrhGk25aRvhQjPkATgAzq2xTnHBj8Jw8J8COcUmunXJ2R6j02/lPv
t810SPo+PpuIKu75WcjPEqzGVKzeDebQ4PgB0ZCMuTAoG5piXZtYw64cH0OzebSQ1cveIhYMm5EE
leGjFav6Usm22k51/R5LlxW6jnrMm3K1rmrfvLfVZD5gwoBBcN3kaNWs/gbD/ZpXhGUE8yzxwmIz
n5OgY2Xuw3er94ixQIe2kV75obwAfK6jOyXePuOJnghfpI1s6yBHeYYqNnR6IvAGF0qyB7ay66qE
OCcm9P0xTipqz8SbnyAN5z8t1RjvBeYAlHU5RpdWED8LKORwS6iR1olFh4DDy3DQDObfAgJlIMj3
xYc/1ul5cOr+do5tY8NUoti5rZz2dbZ4Rk1gBGhPcwzu/MJQGSmNYbPHD5HlLA7OVV5R+9EpvxDu
lBFKzzCI24E3teHlLQR9Z9qDbzvsw8NND4j+y6hxCrHd+G5wpopkS5C4LFT5G8b4DsU2dUNaD+l9
FA84aAneFdcjB9WfSHX0e2jDU1RhWtCxg3XZ2aGXegUxaW9MQxQbqnT3R22gkGMjdi7kSwNyGXH7
3Vde9m6QsLQIN6A8FhHc9S/XsfkrC2cUCO9gm+oe8MF9nJTtXSAYjfsiMLyjIm3otsGKldXSDpaQ
j/lkE9QDWyQjEdUVzcnGnGhrZ3Ji0GGp0wQvgNjx4ieCGvFIkIiJMMDWwcYJ2wlqfRmCqsxe9GLl
XnaTmIYFi2F2dh7EhG1oVMTS26bYDHP61sRutPPLtjqFLGJEFMBu2XR2xz0Uvf+S2z2TbPLP6cF8
B3+4NLG2rmsys59Hs7qf0XE9Q5M1nnzGrmvmxDjaQK+UuzHR0x2k2v7WjBq5xyyx0u9zKuGx2jWb
KPkE25xQnk0lzO5GRmTpPKbE1ezmsK8JpG5fp9j09ui94Jp20a+qDruXbMyT70r3PlFmSG2SHJ6L
myKfdYcc4w7abhxWA2R1vUs8p3SrZj3OmZq2szKGm0jiS70lm6J4RqDnMxlTJd1wK0z2PjvGofyQ
9zy1j37rAm/oPmqW8Ukm/RNgkOougMDoiMNe27idfM0rYePEwb6BX1RcoGrRgEOStvJ7omVqc1f1
MIt2ZeSZw0ZHddhvEcOW5XZYku0PKTMIn5YnQ0fSyVi0a02PlD1rJjnB7jrTm4cxMDCDshEJgm8l
3g68eXng22iyzGcjtMoXy24TcG0Dl7yXenQm4u1jWattMZr4HOTDZNy2vWRMWPsp49DGJ1ls1zAM
HF8YnnABROyU9d7U2NHOQJPhPhZdpO6MOvLFTZAyczm6mED8srlG26ZltropGyc2T6EYuWYIrzje
kCfFJle3z4vLdeAZe6lqNyghgUtWKJ6ZHJnYtMhDl1hBd1Mify/3Q0Ry+1M3trF3Z8Aoa7bXGWtx
naJCyqXBiJLRuNNth7hyNYqwADgre8F6XheF2KHZYyzC7t29o/ZsglM85cut/BrCLDFgS6qkVVdc
5CIb35qScv338Wt8NF/nwBng4x8DktGJKOSg8YzqtmdXlQeVTzwGoB+TuPE9qHh3iNCYbUF6ZYyH
1FYzucjdrAyeYDIp46QGwJEnYmrc5taz0NaNcMBtZ2cGBpYwTo1U9Qg5TSSb1oXk9tLQAzEk/rpF
17veYaIcdAiiIpUvWBuTpgx4cBliJwzncDeYvvfInpJLEqbFeIqpa2aEUNCnoFz0ilmREU9t/Znj
bTHCInTG9nakFiR4MvSdCL8M0ml2KOn5aWVs8jyUYPjOmzXpZeSdFQb/9M8n/Qu79C+Tfg/wgDbc
VaZwLCAIwdf/RO9srApqNUPDI8sur70Zsomdwyxr+j0C5AHrygY/hXXtzbl320vmDWe29PZn7CKY
OyA+zl2mio6oboLCSYHOKJlNID+fsSN4ScYA/a6JwwChHYtQtMcPDCzjn58E1sl/PwvfQzyHOa6y
QVVhCv71LNq+1P0Iu/NYsmam29mykuK2LjMspLDbz9t3P/NyKg8jXHCBK8zdOBVwMHOaBcAUVDqg
f9i7ledxsk39WnM6TPtDO+bxVonHyLtwPeQqSBiYLl00khHO08gwRTVpi2ek6/MXBOi4baWOGZIp
eRFfRJE2LbEyvM76jFyBqV0hYxAh2i0UJ0SbyZXos7D/JJvIih+hkQj9XiLV7m/yPq8xOJtLSAB9
j3/rzvQmgOSyHUCvwyAcYE2oPAfVc8AJQf3EbEycrEN1dGSJ5b5mFUITsriZ6sp7C9PC+mcjI1Of
ob/RC5SBIO+g8SreIBUQ/xaiFIu79iP1XKO8k6qM81OF1zdj46aR3kc6kny2CKFQ8svB45r71NLt
bgohnsLFHPCrxOJO8086Bjc/ZVnCgde9DRTgOgV/j1yvbN9Df+DDHlQb/Wl4pVE9O77CjY7QPT5l
sygZR/gZkVjPWRDD8mHHA8EZembr3tfPmQIKw02Ksie5GfBzBQfvwQv2BSadMBVakoPo/rKcZ7Pz
vQCbkVAs//R11MkX6lumMLfwWplGsHTUi9K+2JVrdFs/67iq15slnGihp1TootQ+BJGrjq1GELye
p94eD2CF2kWh+QXXpyqp2neAcHzsVsDCBiZjJcB4+w6RFFgNayN/HECe9QI+Yfhl3cesJR6OgQtm
9AeqzqLP09pC8Z/JGej9aESSAbL0Kcju0p/Y/1pBvsZnnIlE5kLpHAnVhhg8rosmAY7l61bKA6UR
7rUOMrW9LzXXB/sFrmTqBsttw5QH/w3kDtCHOulG/p2IBr94ws+aRx4/3xpnYYhU5bZSvHt72Etp
+65xPVqA/SKjKlxBAqJeWGlaHP5rssEz9vKLDDM1CaiPxewNO72vm18zxOWbxi/ICHcquswGZaF3
DMM8GHH/pKambZmdqCt2+IBQHJCe1hIpiWId//YVUZt0c1duwuzMNb8YjybG1VOnyvzdY75lPxh4
J6Xb6MpOMBJ7+a6srLkBGjN97jVWVFwhO5wi82bsheUgrF7QV5m5Hni1qSdG6dj/sERQKSyfmIBp
cY5DkijndSNqkdzImgTNNVmLTCbQohr1juQmmwhkDRZzGMMOQnlnuHV2vj7+XrJAlAr7sIWjFFdG
+As+vZwfeWG6bK/abnJXssSLZtvGxoSKTIHUrWhVGVeUVofcbYWseih/lGHeJHujbHoaJdtGy9Ew
UMD84XVKq4WvBCFDNrhl5cNjipVdfo4kIWjX17NjoIuzaqut19Q0YvdHENXZohSsLPsxGgqXHhub
mHHx+MR5aIXUtxCnOuX9XE/CmHE3btypRw3rdyjr7BqXB403c37qugnPj4oYNtwWneVZG4LGLk94
kU76QcPwWTUIUante0/N21xMuLbjRS7s3fVdaH2nWJqQlPVBKLpj7eJduCqwMVEbVoNlkfXH6l1p
skY3V4gSKz+OHrRY12vyE4V9uf77lYDn4uHPa8tOZYVPrad7fcDHSqKNTSqIgbgk+MZ8D1ERgoU/
jyN0lDRU1ZtyvMR6ZjNeiD9fUGjpNrwRcEUC7x3zhR7004Ah8gDkYc37K6WwlM6CNEFublZ51oP3
L49KNx7RhrP0CNxpymOSJB05LEFmV/xKOvx3S/qwp/xOI9fzGzvESqYPw3Ode2RYx3ECB9Dy02lz
ZaFVStAgtsS2ZbSbUhmbK+djOdH51fdMvzwUjmtbN9h0w3LAD83ubiF4cj/KDJf0DcQpvKVolvtv
LBGef/zjnf06z+vf3a/FMILhh6Sis8f8hXtTBzvbhvVFNCpxsUg2l4U269L597FzEeAZJdK5Lax1
Q6MvZmiySYsMvh2YZ2afShoDnLe+IK/MnOiYBzE1esSJbak9PFMudExw3IUxkgwmBKKstwGnvdDt
WenKgeEZPMiBn4gEZWHJhaWtKOcQG5ycql1MkVBHQXzp3ZIL6iYun0ZYzqaItmXZIOH3dcfQnBMf
L/SCCfJNYhCmdCY7k49NXPz8JEww8ievgGl4rr+Wewhq/IjrS9whKfTgdbqdwmdpZt/0M1bGm76q
xQg2YJeNwomFCir4RifAFl2niiNmPD1zEtrM23oLQhrEZ6d0PH1/5XYFM6yJsyJNhiRDx/T+i7Lz
WpIb2a7oFyEi4TKB17Jd1b6bpjkvCHI4hPceX68FYBSXXVR06T7o6mpCQ6JgMk+es/favNIpEnLu
hA2+R3sFOgB4Nyq0ocTWvSxvDs0UPvXSqRu2Lbz2oKyWm9OnMR9KpAQXpxDAMwQe47D51Hm5Ti9I
S9jmPi7BLmItHIywWI1Q3RiGi53cnnO+f68jm5yOmR7l2OHn4gOBlccCYaX4sOn96hXrOyELRvvI
kW1of1GGcDjBqxZQXNkYKBE8YcPNt8Po1BTFi05iPcd8fJ1LjtTvEgg0NsKwdIVSGkSmZVzEyQjc
wNKUZnVehXMDfZj2ROPKhLepgPWfI92ungm4DsId0QAtVOKRs/4RVbF+45BpWO3WoiCp23kRRZ5W
7TRpYIBRsUu8wCxWDPbaIhIcBsgpx0YTyXjwJ6MxbvIKLtaGs7WZHVFSzqNUCWoXweHIGDj3BSZm
SA8uX7TBQ+ropwbkPIgcgLZftzlESljmAF5aAkvoP0ScE+O+qD9HBG/ySpeJheGGjnR3rAvsMi8R
HkAH7YNF4CzudEQcSRe7vFVjmCHvqETuAPXTlOeeWznwtYSOyXs0ZxLUB2vVvq5lLbguXsN1FSmg
RrOornN1lH6sAqv2K9Mdzdq1OuKqPSLTqd4hwCvLoyFqtlsmdPzZqwCtpFlFLaZY5o9tmPO+lkt9
4VD58c8JfWRlYb4YbUPLLfD10qgZr0jGlritd2+DDuWZWDll6TZnh0vJWJDo+VQWlnMWYGEo8OOS
Xz0t9Uvq1TwAb/nQ+gbyCfnhHp+xFQ+u9VfeZHn6o83sH5WT8H2tgqMRPwdbFoxiEta98S5ipOOR
ph0Rtj6MXUzCRB2/Qh6avG0fxPqw62U+//4MkEVgRIO+dwgyd7a6W8BQrlP8xlEJMocjVj3vKItK
l0GHOJVjXowPhafsv3Q7ceH/zWbwMwFxOiNwrZzcK/fqvQ/QIRdJKZMvxnWUbgriy95/4Ck/ykPw
r50Hr0WEsupJ8gEm4j10d+hysqHPMoL44KjK3A49x8efrnEp9XH1+eMVRC3N9BUlL2yyRlWM6LXr
5Lb0jXQ4jWThvNW+A9rIHDVG0iS59uYWc6SlHVH8pMjHdaYWN2bUIaj7901D+BzvIQSJ4FinamBi
SLMGmVNi6d5tXhaGvmv0qp1bmXMF6SekYt8bI9LCTVORmHozlYZlsLfb/RfNNfTkmCxqqVVEfOUX
X8rwXImUUc5qRiyitu1cLFYRo/LRwgh/6xMOgsw1MChGVlWp9DM3nn0RepighOaAT9uywAjQuYXe
/tMTLjsQRu2SOQJDMPu7L1OpH/+tupfyJG50ykVWmNlgwe7N0U8Ys3yJ6G2GMryBwrtdv8w0CCju
jEXW8vFP/OOtUpYNYYnYS+zPjn6pfQwQxPMFOB3ADD3QaIBayXPQRQRZhALNzZvPFq3fqLQ1rVO2
SKY+/vv1y84B1gqDAZZtWK5tSHV5i1kfCBgDTMezt1C2qMCjJWcPUEg2a95QDe8YNHcb0E8axhJe
Xh3Y7mMxaUH87Mwiu3Ohe+ik20XceOXyLtszXB70SVQWvO/CEPZFe8bzKmQnCBbO3bJEdh67ORAT
lBVHPJh+/trQXj3RF4JuV8vR5hxii+hhNXkEtt4hJpis9JzCkhjuTFuyxIxjOLGXiSxiRoTHSJzH
mGju/fqsP/4B5vs4IZYNJXVD4MnEVGWqPz7agQCnntT74Nb07YT8D0PzBSb/2XGSJkLvD/CHlPlQ
LKWdrQOCgqBu9ejWgHnC5Vk+Lj+JO843duKd05gm59O/H6cEFPuoaRxRX9fmSti0yfTJSxuwOKHm
NNXRWs4MsaXTTQAEa9/C6ZqsbZNOYfSIc0lTNCjm3WfCVEG/rx7UlXXrj2XLFVRHyHptTio04S8q
I3KlnNZyoINEBiOxH/iHk2yvQx5Cer4WOm2npdazX8D0uVKW/fH6EAqLCVxy5/nf8vL1aW1HlUyv
NewKudX/QvuZNI/sFoI12uTFJlWIOEh6l35oZbsg4T/hCdFksO8+fg+Mi9VbOoZlz1egbKieNkLO
i7Usm8g5gXuY3Aa1F0KbFyyvnxPfQqlNcGQ1nTk6kaQYF6kbH/Ar8YYHQULXkuuJrS8h4DlkXhD2
wn2S1h2Hfp1idhubXQPcZy2xO6biqttMKidlqIhc4CFVDyJlGj1mtbhZm/ZHYZBp+KZxAqP/0iIe
Io8gCc+oJqdXK8diEnXqJ4yI6kBnkJRyGF0jUrtNZMUvxKO92R2eANICxRZvAqASOMdZYz/oef41
mUysA1LbMJc9GGS/52n4hCRrO1CEb2onIY2qbB5A8zwDd3s2wQb2NWdATs32lrS3Z0HA+D2UCjrp
LpCPQlrddvKYaOrQPvqpHQgjClGZ30RCr2dAt3ihRs2OtD+ts4fzZGtnAyJko89g9sfdc9dYpynt
Tlkm/5JF/6VGBr3xhmHcO77+olvdPTDVmdA6gTCbgRO1VMlWWA0JLrqs/+GFbudJvg1Pqjcm/wlt
U9f8LVRuRw+BhAm5XZca3XecBvpy+cA5+iBHad8ww70flHpSGRJbU7snG+KR+laDA4X8pijGH20V
QwTSR4zxzj/R4H6vM8hfZZ0MR7uyAAREPeKoFu4Z5TkEHiTW819XcDhuPouyB4RuiF1nMjjsqlfe
2qckyH+ajFU3fskK0CTmp4rRbanjjpR9cOua8Gb68knzXLhBSXs29KGmFxH9HZjlcSirbQME7GC6
MIuMunzANfQQapZCkANJeRj/kpp8HaawxvbfEQDsTw7iRsP8Erf1P04PHphMkf3oZx1jQfuL49a/
BCoeho7tT84Jnw2zbbetCdhrGPpfhjcRRDbyQBLnGYnhOW7dfbBMLELcetr4pppMbYqCAWUZT+fe
noxdVJZds6fyCJMjqVJMZPtS1za4LR50zznSXKTVJ36a0ujuMIh1G4f0zC3CckKepkNqRfcBknYy
e7xppxpz2BGL5Rxrpb5Hlv7PlBTPZWy+Evb7hgodsQut4lygoFP7Hmv3YUhnrPcQRYh35t5lb5Xh
D7rJMA4HBcJk09bmxAy3zidsV+TuelsvCRvvLi+1wT3TNR7VY1J5xLsg/gvvUE3Dljd0TDm70NP1
G5OOAPPUNI5+Fo1BuAjSzSYE+k/mV3UozKb5SyFNuE/9yY+3tHM513y8VFl/bFn4bjkK4PQ1KHUd
ebFgV0Zvtir2SJfXcNWcpiYmqBHKLik3ZZLHXwcn7oUNqGjgANOPaYUYCsTpfVX0LZPOfKrgOjP/
pKBSU9fepbQXxSYws7iFk6X5Z8UDn/aF7Ti45pFP/OV6s7SZUcl85FvaI0iaKaBr0GR4aGAJ9M5x
AoP1prcOZxBon/Ooa/T5z0k0ofUoURd+4txr5qxNY5HzjTQcTfcMmmr0RUjk/9KSYPR+4sJXE8+2
b+pHsIy5tv347hlASX4bKOHCoQUAzUZnZkGoKarn9+cElge9aJtmOIDpY44V6S4VEti0CpWXBfbz
phS+KbPdOuV1hcbvnGiO+USthIZx0/ftPPiC3WttazkE6kWzsvatHr0G3kNH3+RGWpHVHNdZTjcN
VfQZNwhxEIVbyP7BB2XgnK78qvd16vyrlOAh2tbsiyEl9uLsIaqwapQDr7bMZtfGFNkOzHiAF2KH
0igqv62TB9RiwPi6aO5Q2z514fcIFIM/bLo40eA3U+i58iYdQ5j1TJGYhayFd7C4SJWqzX9GZMcM
9lXnENE1hhWGr7VtTJGfuS9dHwND1qdpqpDZt7r/tahriMkY+TqQXJZGk+vj336ZCElZTgVnOKbr
8P7gCLp4os3k5Dp60+Gw6vPjmPSxMxQN0d9YNvaZmQBO6ewtZgpOXBg3+7ozUobyubKcK5/nH09C
4vMyqShdi3MR54b375dqa7f0C4baztiK/ItpmpnJFM6ah/PL3BgiShSc4jTSkESG0suvvOH6/Kx/
bxo4nMbwRkETFTi3cO++vwK9qxXkmiw7u8TdoF80iRjFpxx9qqlnifiyMKFafd4H+8nNwvAGR6uv
P1BZQdM0iijMXtayr9DxmbxgCOsfV5fIlec2r1O/X6drKpteL4Wf47KeLUef30a7gijx0tQ6dYYA
zQRfh9AOehsJbXwfyJyZNLg0TvID6n7+SSf9OYOONvkPlbhp9Gud9f9X18R3RB8BALdBt4zTDHXg
+3vXqKKOsczaR7wfHO9GzWUv2VRsYRT8IujYRryy+DYZ2AiIk7LT5n5dKMIoENp58kc976+8URcG
PC5KgWbgC58bmI7lXn7cUQoZQOlVeFzN3MkY8BGhYmF4GUQ5R+510KgXaeP/7cH8TYmHaqbyF2ee
erozoAEwXLxyp94fTOeLEhyHdTZqwwX8oC7eskYbw4jefHicqcjN38gZsupnGfTsSC2uOf/oV7hM
8QMSnPKEKkhFN57FKOSOmZyw6P5B0zut8z6w2JyTrlzf+11yuWk2h1v4UizyHOEvTqZ6p4s+Gvz4
KFLXqj/NaaQ1dn5SpraUTTbBLo4rjfqTPZp2qOPPaRz1XBJvNjL/HRTfwscX9H5doAGtTEbCLAsG
y/TchX7/ZtE1Sg0zCbKzRR4w7xTdSqQZelSRZhYaZphuzSDJxsemKpG8hHAK4vuPr+Bi65svQRFE
LyCeOmyBfHHvL6GKdAENK89OiIOV85kPMGsgLUwjmqbFBoSS1+1eMgspbbRZrUkhJbp1E0yM3n6G
oW9+qRfdSaKXcJEZBvQzSL7X8bHfolKGj1i64SSOMZa7+r5O6E1vV4XTOkMp8c+M1pUVb27t/b6Q
oKxQBBzBMLFQiNh/HN1wgUswidjSMeNBDAgbFhUIgJU81xX6gs9e52Iiu3I3Lx+oi7kElwhR9tgV
+Z+Lu2n2gVUPNGeQc879u9qiC/tjVKMTnEN8ZNXRJfgnuI1w6ITP69wtNrFJ0VJHjXdcQSDFhJTz
IAamzneFlTdPkRga/yXQzNq/zRswRQSGTTLH65un7b715NgeeInr4ps16BA+8zSaureO+N98x5mV
YD1M6CrZ96r3Ga7Mep8rZ/bL7YXfPUMAsd1y09nhLj58tnxqKzqhZ3fEZvUCLnyu8ozU7T+vNrmP
7/Of27syWf9s12UG4CrrcqEJY0szvBhOAH04aTwooQLol8DD88eyR2eyt4RZ+t/XEWPJ/4s8Gjl2
kpO5iiquXM6f6x6fMQ1mym96XjO+7t0gifEw+r4cIe06iBh9jJEH5tDmPY2FqtsK+BZ1wbEr8ZRi
ZjDXyXJCJkwbepkoLOqO1YM+ORZb2391gWxgFm85W89SDBn83+8vkG4/DVPGiBzXTPqEW3eoO/cp
Mf3iOXe6xoM24ffqzKD3e2A4cQGTLDI6judFb//ou4Kz2zZ2Ab8cwcFArPn48oz392++PEg2Yt7x
EYtSIl3cv77Rkz52HPdspqG5Z4Assltg1SreKA0pyWFE64M12lBI02qz7R8qdB5qk0jZ5Pux8mz3
zrd817hLw7IYTphVveBUk+VI+AJOAVOS1ur12b0LgZY/NFnGJKoPp+luMgDjHfzGS9SnMfZwXn38
2/5YEWwWIZq0bMaCh3Cp8jKJYwgjZfa3q+wuWJyxQ9F7hCcjedUeKWFoZiVTNtj7HL5Ie6WLdfGt
sNvxgTj0iudREQORy9KP343MNUWkt/7dHAAM85jVXhW+tBweYGSHLV+rkkHHoTuqYOd2MglPhQod
/Gsf3475Rft9WeZiTMNSsOF0CQ9KGu9fROnZbeFjBj6s9nw+gc6od2btGAejNvUHLU3oPWADNceb
kJNH9sKBsW2NK5dhXE4pbCFMVgXFqZlxP3vf++toCxZQdHH2oU8z7Re860Hblwx1H43ez+1tOWot
evAWXdXjbNWhg24ErLBYRlwGjrfNokzyRM2Ssi7japGsqaFgrMjsDBWXV0/mQ4sYpr339JQcy2q0
WzRKykCHgyQnsMcHdyzK4gcQlqy4shVdkCXY2B0mFAyLBMUrLnPr4vQH7zmwbCxn2PM0w/7ea7ZX
fNMMNCzU0HqQ4SjJtVPa5pJPKJiEc6gbXCxpX/f2qQuIvsYpOUZHQtRMXDwtGQwldrr+NjfNxLrX
PIIjrjyVy5cDgNkyNULbyRHIuZxzK5kaNMdjH97KCMnDzVoGB5F0y3bvqEAEB0hi6a5MGk5ShCoE
TyEwqnr78RsKIu3iHV1qa+USbcDQlFymizsXKyTP5qCLkx2N8KV06TPbDsamqcmkwkz2UhEUKt/q
LBMjQYMlNeN5pW6sfIjVlR/h+wUlEdQxxXgRdmyFK+dhVclqIWlzcpPRgeIPWY3PeZaVCCwyJ3BZ
emf4RLQIkrF2sWFkoiVDE5obZh6heQh91/lBVRUUjZUb8Tfgd5PixDaYbVrHHYmjJqumeEIuJI1X
XhmlHSMUgfnfZZ4R+KH4g5+wuVfefr1O+vn8rb7ToOjW4bbg/zbTwX8Fs2NDbDYL8XWwJOqXlhNP
fpsaodV+Hgdbgx69eLcRMqNDJp4ji37h2GeMvKmkldpnE8pDTx+RcMq9RO9sP1XWoCXfkx7n6jZq
A1IttTrKNqtb27fRn7wUEuEYvU5peU8AYvRjEeJfRUmQpio/iLibZqlhMmhbO0GCI+hKpnV+bKRN
a2o9gxl5jOaaIEOE3VHnYfF3YzvQIVkh3HvitTIqqGNYgx4rGfKrfT+cQP30Vc6Rc2106IPm2m/r
tJy5TTeHHfPe3LmdjIZjjsKZvGHsuiM/NrRD/r21jh/rnpVdy3zN3vcyjeUb5SdOWpC6VJ6rjb2x
HP7sVfe+MgmwNzDN05bq1GmJB9g3wg7HQ137ItmuJAgY2HzGiJP5c9Z/dwWArHJyurvIyTnK8viS
xuZFWR+lKXXK9vUcPyjyez6jf/OqNzdnWz4gYCxhW5ue3+SnOPF0AumWu7Za8HUnROveD62vHWNn
Coy9XktO3I1fkKqQIfaLdqvdoCwZPNfbCcZVUuAxs8oXESRJuFdW4If3SCGJ1HF8g6TUyU0tdQzp
z8e3yPaz9sxhvK1f9RRfyCdnkNnwrS+mmJzXLKHnnpZWuMlE5JmvXlIP2inxCVfHEuk+YwlnUEj0
xfyg/QGk0QFjj6ZuTI/3b7Y/0wO5qypVl/dmpCrzixlXsXL2PLA2uA9c6opT3IAGAatVjGX0i5gl
dOyZPhj9KZ46md0HM5MX2+zCVJmyiO9+ZvSoR59Y6niPgyCltaYKt9kbmZ0YN7wBQ3XjlaotIc+3
NCpILXbHI8afDB0LUpvqZk5r6wD+z1YCqTquXmp1j88uD2JQGnZCf/5GLN/iKqZHWCpYOQJaFd3L
xDWlkFvdkgH4v/yZADkkizekteZr5lR8CqblRE10ZbVeemi/7+UsF/MkHA0KpQVyx4t1Evl/4YS9
hdooidwfDAwRDDuIk29ys1FbhlO0uU3Z8Z91aZeEvnDyeCNwsEqYAmVde/B80etHCILhExgBBlO5
z+v1OWP4PeyGcoDaOHPXUvRZfDcvmdZ48YsGVL4EskA08hE069g9mjPgaId4FPeY6nT3b6vMGsLa
qHmDb3ininDAYqRhOc77pgMkW6Z2tJOZtMadaF0wsFqcMIKaVb7S3HR2WouHICBhZF94pRO/JBlB
Kluf1zk7FWQyAGEY4J6ei9Ebiu18tEdc6ofllolGp+PNziUI5ai4JlizL4tJBzmJzY02Z6onTYOL
46UD9zYemQOc1pvLF1gam3L0/h4Qog2bBiYhwr0kJEtX4zAPIsZ/8UwslHhcCQ8FZUHE4b7AS34E
xdnr27zL2dfz+R+QWpZbT3k3qXbfoOaC958mEiJsH2QElCR5dGcOAemL+ZgSG1VbKrHDbcv0Wt+m
PYlN937QBf1LpCG4l8S2NZw0RVFxApXNq49/iQkhZvVxq2iv0Aaw2ufOK93vTVyL8GR0o30YKkgL
2wHudAxpmCeMVzUHOh0R09uQzVel5LIHTMc4bU5o/8c27XdDYJf3vcfycebkwnRCh5p4wvAQVgS+
ovzZMY6xcnwvcffDSdz2pKqi+uvjqmE+4L77FlwdTYaLQM+moPjj4J/6DGspDexTPmjDt1BMcb91
sbLiicSeM5GgQP2FM2xo6u8f/83yj8MTDxy5BTzXWXXjXp4wWrgVaTqAEsc0C9ZgdHvmlasMf+FO
bf3W6Z2b1lRtsOU82nAq9UhCgSzG0sAVoZBbxe5mYxT6zCG1yi8WTiiHsF4yI1dR9LCcwVLMkC7n
RFwnPHtABRDE6AAx5CiYrOGWFsOtS+zI+BUkD8iAGIkBwj2Iz7J7NRwt/ORBvSF5NQjmQdQi741U
x2rY4asKj0BD/fQuFsBkUEN4yMue6RpRTYdYixkiLXJmYEaImuuY7tqLTMPqZ1BD1gOekInkUSPp
6NVoR/dbKVu92dVYSc8jeNwH3c2y/JduYe1FzTENf3cOeWz7tJy4D8FCDpVVZ4ynggqhOkJ/rO7s
uCWkyhlLkd7kvU1AEHaa6e3jR8hJ8OL1oUZHFYBsBWQ9dedlydmYZVFPVcG8lASl+ptajDGrC2Yd
3sRVzUU2cTVlf1O2Ff5BbynHH6O8RgLsj/Sljli9s/RkoyT4pcUdMbiT53rTHl1qPj6FkYdljwFg
wSCXfNX6axKlgw35UJrRwQrBsNwhCsnUPioUQBAttWuyVlqLUf3amMi1iIiPqOd3bJgfWd4jEkfT
f8UqJvw7j2Msrk1GiKDgW1nnN92QQz4PFmnmKjT/lwmnNVXxgzZ/Op59259uBCpbKGyMKZHREN7d
7UFfR9aDSNBWn4Ys0hEMr7LN1QATdqUeohGgQfmpyTjGf2mzwKRzDF7wEVfkyKAlbly8qaSuVxsp
fTpsPWyPYJt6YfqT1wvTur2QMekAD+jkbG0Ktl5gkUepcdKz6g0pSXK/mm9wqk7feZsi1PvlVILJ
dWSV7joDfMoPGGOIukPQshhTlpmoX/f8d38W1T7nizoTynxJ1G6f2A+yG+RJeRqC9qSog2dVWW12
XDsSuo2VF+206U9ETMdBP2zwisxPFuylB5RW1D3ZrQMGcZFW6DU4rO90IxH0+vzSwz/tGvWBxqA8
aVNlREcnsAOxt3QcI3cAzMGkXXlx5w3nP8ve3FC3bMXxUtBiZRm6nEKgQ+RsiRXzGLdNBukAkA0m
VZzkjxl6OMDOrDz12VmMD+XCnaRoNp5Scoi9Fz23rtLVLiQ78xU5AIBZgHE+/x/qIeW1wdjjkD2O
lVI8EeyRmCOsenouR9EGG48HSFJYE6I+hX7KUGdBj5pYf8gyzUntJK/aTpMDYfDEyTC717wjuyZf
HwJ1k0ybKNT2g9PoilezKTgSRkIcs4Lm99Z3BlPcFNaAmB6bqgJYIdK8Otb0ow4VDJXsSnfpYgwE
9JDJNU09xAa0X9n1LjpnbYGlthsiXLjMp8OXouSlA7Ct+/XnohN2eVixcOvxYC39CaBCVh/VBWGg
VSPH4cpW+MdIwda5KMd2kIEKx0IRzkvz2wyv05yuxdcUHZnvQxBbJYkpAaz9nuTq6lnlSaa2At/K
PxLJlGEQqQ3e7ZADbTXefIUs9Zdbx016v3pY/eUIPSoWfHRv9He3uRmzVrSg5f7XHqlbcPz2PdoD
SuNOcyM0+lfe9bmc/c+7zq3mZiNo5A9gkMpo+aLHTVhWbWpC5Me1LyGVVnxbHWqlM3sQm64o6nNO
7ILxr+QhottZH1b9KiWq8xhB4BvPY4Dk7DgOmJA4pc8Q5StXetlH4UoZKOGVUbSkbTpu7x9ABcFJ
eAyRj2k+pem+wX9InKcDzvQbqepFsA0jbFs7NspcHTl3dQnilU7Uzx6hFv6m6Cz9tgY9qLg89EjH
OgHmpOLEyA9kWbHrgJHGeRe1EBn2RmzTnLjyC0zj4mbPvWBXx5yp5oYGbaz3PwE5ha/5TYLTJezo
n4hZebjlHCWAVrJxQKIdfMPe4trqWOCkasoHVm0MbEw3k4Fo69J8LBK2l20e6BO5eESANHuJrgh1
mp569o3hFra+Y8Xuc0hq06M1nyXPEYV8dASZCP47KweRfwX+7j5AH/C0TU+/B1QETSMyi3qXtCUc
+tVX4BRSyzeSSjk+JlaSfB5rTmVnI+Nm35lG9xnaov8NfmldbqhokukrAhKqbzymqr9rZDDeWl3K
OcmFX0aynCANal/pCRlvGfaufgMgPXptevws+KJK0l1YdPk5AeHbPt5PLjBqKpnuXMtpWsJkXC4Q
xLKRIYAC/rctLVES0QsXghRZcnF901PsdHCApf3Fb/vJA0jgJRxeIzqfp4B0PgROkCsp8tpUGAc/
pxb3cGo1+94Hc02oH/SsQ1+KMt8ZKaeNU07mzmacyEHZJRrGWSLfAw4erVY20WtgCGryvu8CyMjo
/YmaL7sRHvngkEBspNFDNnpj8lSBViUVg/TaCa1J0p5k6CXPuhvQ5ivNyqLPgqebMW2iq5+xrGbf
2ojh4kbjn047Qdba8LwWs+uubxSTE+5J/ISTjkBMVafUHBL/HrnFXE6WcirvpDnbghfrp7+oc0dJ
JuwPWtlI6mP2tI3w3OKXacS+tk9a+ginpoq0GzpSsnmsVVpTl7aSXGii5P0NnsV8PMku6Z+w0Ebd
NiSpwwdd5HQ96ehZ2994I2eJe4wIMzJwkCnytHL83GRzvldE7Tpe6Wm6lysCQnybEZVtcV630evM
B8vfluSyaoJmMsnV6ccq/YmrNhpeQ+AZ0Q5VTvm2dlccp5TlUS4yVrydk7xDIeZ398PCmu6FZtGo
9JIyOonB6RBXLr6E1XPCXj5P1/CmQSt3clYEbpcW3w5FISwwTgxpTk2IU+0Eir1MPmv8u8dqFMb4
4HXd1k8j8TYVds93VGhkLJAg00TNFhN+Nmw5svCgq9LH4UZ9bBX1xtAZzodbKkpaxHXRZu6tYw4c
RQ1z9M2Dzq2N8cv6AzVIRxbQ2cKQTBCaXzpHOx4T2dJ67YN+t1rQ6mhAa+2PEYYVkLhzqd1YvAOh
N2bu1otwaN87E5k8c9AnudgmuWoHErrLfB+5YNLRzsx+cuHF0KjxvCGS6vmh2KAWK16+HLUI6OZi
K4j32bcIINecvQlZ4mSKaJ5PUrwBRbenbIIUjByvvS0NjNmb1u2C6SYXYfBVdVblbnibaJmao8Dr
j2qgG39w1K0KsOqVDL62aCneutbr88Pq/ascLdC2bKuivJV+42ogxvpI4JdqpjZ4Wa/Tqwtq1smU
SXQcNI1hcdGN9XATDtFsQ65H1pQMBOOQt4+yGo36SiGzNIv+s7sudRuSaTR4lA6SsczFGwrJqh96
IgKOWUx26nktvFODjerAXjNgQM004IKrY5+6Y3aKLLU1sTVdtcvLNiewg4o63IG2IKSeHjRW3Nzo
J7LKS5nvCjUym3HT3I1PWSqBsGn0hHilF2eCXzaK7jMLFe9JEUNi+5n7mdldwRlblxsbXRuEMS7p
KnR2cd1cFEfDZPTI44zwvLpdCt3mK0nTPmgPJadR59kOLePZgAJiPyCYbIc9XVk5vIkUbt89QzUX
Gvqs+Wl2YaHhlDF4S6wjHzdL/BS3+fS8/smOXsr03u9LgPtt61Jl+CQJcqqmgdHUzrYaWKK+TB2C
ru20eClGKyRrWRuLced3tvFt5UOYuOXbQ+zqUMKSzK7UyRKdeS/axNfvDRfXVk2nw8TOUIba0PNb
Qpivvq+hZ6gXdoGZ5EKnnzPYxytlwns9D3NjxB0m8w4UNMLBZTUve78ta7xPjp6LCqiSO/NstTLE
G7NZYcVr+z9qfV3sYubY3hZFwMztXl1PIuQQd+3h/nE9mKcYXWELIowa/eHFw40KPUPFj95CA5ZZ
PWSByvw7YKh5fMA6QBi3l9pO95dtYWx57qJghgoIrNLazzIrsbrPXBWyQ2UV288aqsnheSU3rI7u
JCloZW6NIArHrUGC7HiTCQpSKA14SWSe29+8BrqPMGwirCSGPQaZHYLhfZhY+MvSrgiMM31ASIG5
0lQMO8Zxo0Nt5eMblbzgizAYFu76qn3qiARGUmFrBGdqA/KfexrMdIrsMWK5WwvzK0/zj09jbmLN
PHnGgDy5SzVU4ch6ks3k3srSZdxvhUmb3pEpVMUnfZAhMRWt+1Lr0tF3Bg7DT2Xj2GqbDcyC7rrU
ymBfUprJzZXLuqz76a1xuEXxS39teaPev2TxaDOzNpV3a2qKHn1NDyffwlwhpWjE4Ik5OYna5ocB
ttJ/zrRCkooRFeYnsx3YACyfHDWyz71YNXjV7NQ6UG8xI3JKu6HL//HF/tkM5FKFzgAXbYzQ+S7e
X2wXDh0O+bi8672hjb5AxuzUnMxG5v0WhUcs79a235qgsmqPFjgBewU7oFzSXNa5IiwTNqd/vfDL
RrW2mfR/zYez20Uz9Wg8gjFXFR3lIE4eiAiqyK0GNkVqOmy0fkeGETH1tO+8kqGAWzWASFySo3MS
ktulhCAyve1ONldX3NWmmQOpnBfEWZDajf/0oozRpjOv/SdjC2l3k+FMX/iaKu/OhIpY7rC5sXVi
km96YDo+sEpMrmFzGuNJjsdpcAU8TNprwdYXVt/Dju6HZGNoKoiB/6d1cpAa88at6WZos7Dzhdsu
4iPcWH6giXuDIs5IN4Yo6/bO7kFHbqfQoSIBXMPiGUbAiq6sbH/UawgvBLUabhhpWSgD3z/Gnr4N
EqIxP/v0laaH2Bim6NRz7/C4lPpP1wcZTtFEQ+KGd5Pxr18wL375+GUyL7qSrKu8RjhoiaVAYsWa
9v4q6jDImG9pxu36tkR5K6Ozr2PueLQIE5Q7pUEt21Jpz8UTrMD8TEpW8tcEap2DoZvqzlZEoBe3
a5OFTKAoeZBhbRfPGMeq17WCJzCEz13FAiD4JnJrBIMUA8UPs6WqOa+tsXRxD5h16BMnhVZmQKNo
i+8rcWcNhpK9n02PUzpgOK9gSBivTSI9eZuaohuvqCuWn/6fcgVpIeZG1niJHJgGmG1eHLGBo9EY
igN1i1pZS4+6HMzjNNYOuBtQJ6Tq6WEX64/GoFMWpr2nq4daBZ2/iyh6SaBe1K3Amwu14/EXTb0x
HY3EJ2QnjrzDt4G9ezDhI25ZSwIL4YbVwTjshpJ7nzmTvqsSnX+Sdeg3dqmnAzvhTNP5d6MqjbPQ
RQN12Ce/mJtpt+SpfPxuXHhQ+dpwFIDOQd3EmYJl8eKA7lclH31qtGeuj2WOAVQtn13fZzviDYVW
vw7VV7GDq6dxcSq5ly+kD5nfqH/CeVcGOr/9/6hazfd9ybkwYCiJrIzeh4v94VL9afqiM0zNq89r
cpKLE4b6h4wz1HdRUM9Azb7wdiSH1uNZK0YEq0QbFKA7uzbQ9jy7gbjxlI4/wFGLmtIcUt3klD5P
OYJYUd/nLRGodBS6hhTGZVChQ4Vm8BQ25bEt25FucMXjzdJJJ+4xh01ztFsDiuhqiO0VMwX4i4Bh
/IWzsrb7P35MF724+TGxHVrEBbpQV/FSXryn9mQWfNydcXYWyEYRur46xVHAYifDptiXsC3sm1U3
TnuCM/EKfSmNMcTC59jhiz2W9XhjlQMOihSrhn3igKno6xWTh201GBjB2eb/kHZmy21j6ZZ+lYq8
RzXm4cTJugBAkBQpWbMt3yDkCfO4MW08fX8QfbrTqhPpHiIqXOG0LYoisPEPa31r6A9zuU7FHVOt
tngoS6ihdRJnyW9qrH8z56IZ4xGPq5b/s9ibvKuxyO+VFYon+ycSa1XxkHw07V6PmLS2I8O/xKqv
QRk0ySlnM+1epZ2zzNeT6o1O4LLU34Td5WrtxsZ6bHEu1onvdaguIgcEMeCwblDW5xKSHChMa6N+
qUpbPo18XvXnQmLR19OVW28muKc5YW0Ea0Up2KcGtkx2Ul9bwlvb70R+KtPxMlb4+w+V8S4H719O
Hy5vh5uPrR/JKBRK790tjP8WDx7nfDWCVDjPHhul23btHBxKyiyBlOtT6bKUTmUNOWhiRwuPr08g
FnnEkOkP3LitfrhE4JHK2AJtrXLvxbOUeXo2dfA8T+A+zCViea9+AIhXZ3Bn51UcCDQptBPrfBKs
CH1Ab6sicxIvtBH9eIZy6IlwnmvMCQDOu41fJpuJh7M5d7ERdH1ceqcRz+yngQEeSeqKTrADGKRc
Dei+u+krs2G7u7JdZarZHmzmIcBTHbsWY/vx2m4SuY2V1E9x02YjX1xWtZ+lai2/Da266ARSxFJx
4bMULHSSvlSMIxoIGj/iANk2OJ3FSPai6xGLgc66e+vQRRWzNUNDlb+6mSPBW7xVJpjmqHltq+1W
1ihWnyH0ypouUJGFVKG9ro7cp4Rt8T7LsamB7tdcQgfFtLJ6VyQdHKKJ70slbyWHOk3ZU1y5SyuV
iFqWIwlt5uSdMgfPHTvJNwybQlfg7BulillIXfCEyHQHcL0CXdqzbqxzcrMZp7MAPIiSBS7Jd60/
qWQinGICrDZwMoDXHeEzsRm4CTEigdLYqBkw43XmObOAlZFblsmeXDelPEy5KfrD4HE/B5VTDzrJ
lpjBOK9tBqekC5ZR4YDwPFK9K/TRxgY+4oiv13AlJO4O40017LPVNnj+J0O30RsyeQd3oM4PSOJq
VqdSpOwIc8J1rgoxeMb+ggPUQceRSwMCGAksQtknOWtrGf4kAlnjSnhfPy9g12OBfrfRl7r8nK3W
mD3krVUZfl01jfsBNdP0uyf8e60FzQiFk4F6d3u8c7f9WvwgayipzzxE0IwB3KuyEd2dBWryUWH/
BPevNefssBRDqbwMbs0YNNZmufCZ0KTt7FmyK8pbotnCjHnpGNkOFF1wbwkXJ/I10YawzorqVl1k
c4vux52OF6pHq1OuBG4bW2Gc1/adOStWJFy9qfYNL/dEFAtT995tuDD//lzRf21ftwraMVjmWRqB
XGhj34tikdqsGghFjVisLSCyeINMVepc9deo+AnvpBbtsisw/NQrbT+Orm/HpeYe26GfEWa9wQtX
HSPsDTRA5Hi11lunlugYC7Fz34O6L5PE42Llm29+ELlXwCIuzG2/+/dv5e259tcTkngliwZoW4Fw
QhJn++un13JfVSybcG5qcLjuZw0bQQA3KDF2GTHUfOPJlhvuJ7iHB0i7Sq3vLxLIvHWN6R7dJPFL
ZIo7CauTrHcIU33jplpC2xC1xJVAbbc6A5glE0BSvSzQFucx5fMP4yERrQ+dByBHbzOLi8yBT953
cRuTtDMbZby7ONX6ulSUo1OIpLj5r65LzcVu3CSCDwljViv8zU/Gfd/P2oAMqNp0FrZbk0i87y9D
k1U4ign6O97LoWVaq7elEe+1dlQ+XriT3RscqJvN1DzobZYnNxcclypHaln7zSM8zrDHcclDlb2t
O7qwEPf+cE1UQ5t1Pj+8pArMJQUekG3CmEBZ3LU8Xuw+FisX6zDGC75RoSfiy7SOprFrrNi9uyQw
Nm8GmMujM0ONgpXkrd9aTGnJe6BjQpKcBqF6Z7Vq87KNRqm73iawxRgzNbmU3Y3iAaG8HLSXTpd9
LR8YGg+OXmQg1fJFF+oMl26D324s96wYzegn8PMtdu0ij2GjvE3J8mQoXjQU0h2DuIWv0c4C1Ali
2In8pU51HRLv3m6CiyohdlHenCo1Fu4NC4ttF/g2FL48EvHkMQ6+pLsNGQlALNe2pUROnAJQ7Mtc
PW0cuoLLM/aCQLzgEC9z0EuLftl01OBeUsKCE1bje499WbG7SEcoUzZOKWOD6kTJ04mXWB+2bUyb
IgjI33ImL3IctnEeKU8EzlT16fLKawscUglTUy60zN1bAu8lDPRyuY6Kx9vCHA7ZvAIS3xWBVMxM
5eGUDLq2nwaH5vhS617miTAQ+dY0Y0phrhaZHKJy2XJNvRI9C8zeek7vXPxkDnJGbxbcZnNVFLgl
zIFDvuT50t5Nek3bXw90ALt2lg4GFvrk7WLWW6zIIcsQDUoGSqNV/1FpFGRPJbhNJ0ydZLSPdpxx
JTsXA47l8nGqBaR8ES6spp2PrRWz7GvSBt1gqigTo4UWIuCW1zTaZ0MxbMj2NM2u2EEBKvXJd5JK
675c5tHFG/uKBGM+BpcsMuidb+746Y0OFqfFCk+vmrYsXfKhXzLFMIYvKaGJn8xR5CO0eFBWMFNX
liBU4Uzl6zc+8GWWamvZBhq8kNZosGsu8FmkkCbchdLgvrOdXthA7Kt5B6AL7QONgYfYvxoT/KHK
IAj3RTQJzg8iAtsOADzcME5b0YYsc3uAysKO9XK1sHtx3Btc2u1XlUlX/2HoCPvb57qMp4eNoipe
TMXdhpjV2/RIhyE/nFYIpGj2LvzJCcKe8q3OZ4tNWl9kz+xwVKyorUqyjKewpT7MsZ0nQTwjbzlq
5M/VV87EJDCEy9oDMXLx6exrWos8+HlCUgtu0EBLlFCkmpSlb6snjv64AAHmmnqLvV3qvuBuEF1K
8am+nR5O3G83yOUaJquaN5/M24w1zRGiCuQEeWY+V4hwAjCI2i1eVYapDkZ2+TjXXEt3Ccg9yCiW
a0gbLVZSPtlwdJM7bZ4nm2gsoJTzF4dpvQy4Sizzx4V8EA+k1vluLUEK2KWLhITYNXJLtsDC/u2w
JRC9tPi5buPMt2L1JwwUEl8SZGmiLZwNHfm1CJNw5HsEfXIRUCemOHbWVDnEU5dJRigWRUEvWyO+
Qd+2OHfzQlrwKbVNYi6XmKclpHvDa5bPkAqcZvQFJtv+Y/V2Zjm9ZfeMCmGvzD7polT1NkkK643B
1zWu85Zd6vOl+CveYq2zcdTca3Jsm6+ys/XmWgXCYvHXXUIzYm2ZDnjitqt11vtR91uT3JoxKBhb
pAeb28Ha0MeGafmtVggUV5oQMiPBbNh69b60Klbb/aienaInpnCZxm7Zc1LYYm9TX9YnhrJVc/Dk
sJYcHE7aWaz5mxRntj5B/cCr14eXM6dES8oRaBlcRGaxRZxjn4jVa4tlersDNy6bvcWj4DONtETS
U47e+i1DhadBziIueTkwQRlU3+WMLZnJrVV36JlLk5AxmNW8LyYIu3sC0CAtNq7amAHSCq8PCeqT
BpX1hpllrYNTwC/auprOJqKebG+Y3AsnacU84S7oUk3P8/GomwwpQpl1ecnCO0dEiyZ8kepexXqe
mtBGFQ6R2OiN+uMkeDbupNr0LxUZIhTmFsDRQz6bGX6ZYZ2gaSlsxQNAxxZXfD61Ezhi6Lg+bRhz
Oz2X5IZMHYWwS7WynQbEofGY5Dp+e0zyCyofrdmxC630L9hKtttoO+OXO7BERvORCtca96uC/J1k
Yme0dMRtiCudO4CTZlzfIJQikF2t0rW5BendOffInLfPIl7Z73mFBizEx5KSLDIil47Vjc8GrHB/
OOo8r2VgDGUnHy5UwVTDTBWkzlhRVaLHWC2eS1wJRrS8dZo/2XhvZcqlhLiseC8x37NKs8tQh5S5
m3iVw3SXkCmUR1VnFeb9xGPT3Hdu3//OgLmNw/5ajyKHwoiFA3Cb57Ke3Iqyv2yqxk4BMGvLifSY
hqpUHXv3frGXVpwIHtAXYtjHovHZHFdHjcfyd2UxObv7AdUKLZxaknfMXH8DjlorWyTiAQ4VRsgx
ogUtG9p+Q2mU3xTR2r+NGahY8GVqNpbMDajxrlLcoNOIjuPu6uI62RAm1Xlo6TERnduLGzVKFw8R
UU8DCJnFaBmK1MuQRojG62HfuI03hJfYy7ci9n98Xf4j+d7cXn5w4l//ye+/goSEtZ8O7377r8em
4n//uf2b//V3fv0X/7rOvvaNaH4Mf/u39t+bm9fqu3j/l375yrz6z+8ufB1ef/nNrh6yQd6N33t5
/12M5fD2XfA+tr/5f/qH//j+9lUeZfv9zz++NiOx13y1JGvqP37+0fHbn3+wL/5Ltb99/Z9/uL2B
P/94qrPh+7d/nLI6+dZU//YPv7+KgSjnfzKEcan8aQP4TGn3/vjH/H37E8X9J2ZRetqNfwfnADn7
H//g/B/SP/+w1X8CFdLBoRBVjcLX5AIXDW6XP/8wPf4IM+VGocBx6Fh//NcP4JcP8n9/sH8Nln5n
BbbMDbpG6+kwX+Y20dWtR/3LjQLRDhxzVlVBlD9U161/ExxOd6fwhxcefqvoeyeL2V6MqS7kUb5z
fhS8uXcvVgwpqMztiao7smNn2sBAiGZZIn2uW8VT9iz1vBMbXdGERZ9qz4hXssil+T+WmEazG4Yx
7g9kC9qPRdTNlZLZyVFCOAA65WSPwHfa3SKasn9g+rTsnbprb1XFtUkH0s1P9dz1+8ZDPOhbQ0sS
M6Qp9TMtR/bZ1nInC+ZWsT9y+NUxgWa1DjV9WTp8mCVngQ9sYTL2BDOYD3ORj94HkmMQXxUkWq5X
icE5TwgAAM0ILpX7ScdrXIfNsKXwjKVcmUjElfcdMLg9HwaEcpzvMY3hDgm/tgDwgMoVsNBAndlr
zF529QT8IUoQEVtHYm4n9173UpH5caYtC90UgH6UTqIqrlRHKfnBjUkXzqit9nWFcu0pZiYmQnLC
Ex6IqE6Julmql7RZyw+kB7VmkDXCsSICkfGO6a6Mw9ZV9MyviAS8Zm0eg+9agSoGZVUuzh46cLyL
dUq6oEbafc6bjrWsZmuw4NC52npkTaYoKCdMRoOrSgVWtra09u0EE/02ZSXDgjBXhzlkkeERa6bI
8qGZPfsDTQS0cEIp4JZKJUaEnZYLcLzO4/ltgxt8QVGUtVe9hzs+kOvKPkdI44s2VLZ7V3porKKB
ojIPLIGQz1yRy0Z5uVW8A9lrHxyYROPjiqhlDAD51d3OcypSL4Z2UL+oGsZjNWbz5rNqT4wtFsGZ
T33euy8py+QioFqd9+oqZAJ4TDWeVigwXZBj2L2b5paaB0tv9uixXNZ8R1fAqKKr+jaldvcJf7l6
jXEnO7DndU6jUlQKJKTJccLZI2AIU5m9Hr2yVYhIE9W9t0zdGM4yI8CtQj0GRiLHUV86+kMLUyCC
oSbXHfx8UgzFnBTPjdZ3t31jlLYf07wd3HyLERNJPpM5iTj81aqy5StcNQQo9E/kjDYNsggDZ88U
5otnd7sxd7o0IBI7DlxgJK8VnqeDnSvGc6eNngUnOm6+Y/kXJlmWjk0x01QIPPvZeU1SoICBocXN
XdZb6MtcpKk7LXWcD51X69JXCyDq/kQ4ONA3ZnkJYxgyT7Clxsx9FU0f9/3IpcnVPbh+YY/1HM1W
umBi1bL62hWWN/ulFCMZiMyH2YQAur1WlkKqUc3N+sWWWrFJ/Sat/c3C7dddLDQR6gcDTay9+dVp
bt4tcirk5FTXyJVKSkxVPdh9cvjLs+LnUfzXo/e/fQXDBjXM8hkA57uRmRBFByyYV+hwVq3OQU3y
/89XeHfceu04G1XLK1RdkPEenEH8v7wCsPSN6Q7P5r0XSlsTwaVC+MLohFvKUZf3v3mFd0NSLOFs
5pHFWDCZkYEzAv71mYHdNSVGA7R5OTTmcp2Orfqwisr9mCUmwli1J+yad5YMgV64Nfy4LN7prVOS
tZxYXegaIrehyI/Vx6UDIxNg65Xrp16bcBgBl++1fUwg1nJWFTUn9LgsiKD++w/6HRpn25sZbOjA
p4AFcOE1/foOuqZAD9c5RDuv2lkdvrlecYXzYdfMv4PwbB/oX6ret1diS840GeQDwUDvPnAEoyJV
gcj5umwfY7fPTyTW3tXk/P1mqvnfvxDQWOArusEH/+tbIkYGH1id6r4JM5VJRYCq+znz5k//tz85
B+0/G2XN4bP/t5twsYnNkBrZh6pdhsakNiji3Jeltg/KXPzmtd51DPzs4GMwvt5+oRt6v7nNnGIw
VRoxNPjLsc6jjvCLpV0DXZxSJ/r79/XeRrK9GG9KZXvHfIdJ4LtKv7BrsI1ba4mPMCjtZyL9eD6w
7SGo4ZX5eQ+DFC2WqH/XYrBs/rdrZCM14ULHosYV8v5qnM22JymwN/xOt8ZHBzmi7Ut04A6OhTH5
UBM6ZOA5LR2iAxSa76Fe7415ghmJrNMMzT7NGqTYMsMLBwMlQERUp0HaxCw1beYhn1ryffYTk+IK
q65Sn3JtbJ8kg07dx446PMZsPF7iVXifY9fGoS3cqmN6T25IFmpo0HGEMTyr2Ruw1UHP1fZKkHuq
cSbiCfoHu5/W79iufykh/tgskfX5yW5dojr7TiNv1hLuPcFDs7hPBsesg6Qz1+WKqbBqnIgkUb8M
bIxuywJeiA8pktjy2VbWK7V1BPlamZfdG2PynedDIv2FHFDPTxaPbMSE+f0abuvyh1nYmX4aXRq2
K29JuoduBWBwXFqE7bJVxLdMJsOthQjsWOmgPyonKZH/MrT001ymTSjaSe/302gb14YJCJHnr9eq
dNluw9RjashHGFDtqvTYWvsFB1SJoortXB4OsqgWyOKdCNtY76rrqpfTK5NvAnQSOCdp16l3zIjd
Ww1EUghckeyTld0mc1XyhZMK9H7I+o2wE9IEK7KGB3Vk8wHunijbTrCMLESzXAtia+ZTYgv2+4EW
C7S9OYGk417o6Wj5VeEQemrkzfzQ1k6SQlF0C0L8vKuc8+5gNRiRUrc37igKvYe55gzHkwsfoUrZ
C5EmxmVnOM+KrcVnhfyoAafgmJzbrKjnKz5MPRKoCMLFjacr9Hyy8tU+WRD7t3n9OHPXID4t7CWq
2bmY59ErJkYYeupY5yGZy/3q2sozs6iJ8JxxFDvIEaPJVW336S3FA6oUdGxuZOfY4P0ha/rrEac6
63EWpv5g9Pij2zht7sdBqm20xNIbT6RQ2R+g3ndHoLc8PGoWCvKx4Nox9jNfzk7gIVcY8zC8W673
SDBkyWIpWU/9UNvhIpicHyzRcC37GezCKJENrm+qwxkUjOqUVx1+Dcww3UTist9kCF4/zKA78q8T
YwFtF8OSVQ7S8sr5AWdy/irYuDQnAFPOsazXuggXryntQFae9WgXdZ+diRARsBi2WMWws/v8c7cO
eTuEjL69OJx4qu8ZxnUL+RMYj8h6hAN+rFnfj2FDbfmxLrzejDLE4qERG0NUm9J7SIlsiSxpTsK3
VX14ZfmdRiY5ugf2KP3tguqc0tlsf+jaDNxVrfQIya17yLF4vroogYhuzgQ311JuWVlmyeQuQ/g2
b+yo6SCkqzwJspZ1v55JcGZZNKbfmtFzAVlPmUJacb1+7A3snb7Tluurl+Z6E1ixSj7tPFlXgsFp
wq2r2dEEMOgT+Tjuq5QdylFnGY29Yg/DLdlwfB/o6cim7rvqKrMJcX91RGpowJqwHEJGwNG6DSNL
ppoLVhTGNukcYCYbp32xluJsrvJjU7cpudxVfdZg5X/NgTC4+7mqvGZHA9xJEnJBwqHx1zHh9G2c
PW28VrQVQunxPcVKH25ywGynlmr1Yx46NyxaY0aHwaSAUTrgcesE7HUh/MPJhMYmp80YTFn9sJ4t
poIACZREqjD9F687KFm/qmyJ0TvTXc7dda/l5fhMPAHxvWGHxbcjsjRrzVCts55VGkd0FMPNXIJs
0ZdHvu8ahZw7v6r5MrUvA50S6xOTo6OGjm1Hw8S67ATRA2J3Siqk6vdVPu3rTpv3ejxr3d5x8uab
TfiqJJRM76+qrlcg0Uhl3QENJcNwUoVyn6oOcTgq8NMnEo+spxq5+g6tc3tFNkWahM2YJGHnDvLZ
bQ17PWsiU6+hlS7jY9erhR4gBKpvB6xN+xHJ+peZ2XiGdwPJdWQXa2vsVDLZjKfSxbZSL0l7Kvuk
dw4NBBjtCAZu7ndFI1fP9rNVtvMDfV++XiGKyJrIGVbdvHUGU1SfhribOwzbxJXd4Qyodqx21KuR
/k/7TFyuVoNssDrzdqZ+PHdayYQzn0kR17pZjw86Ceeo+/XkRjNr+56loW4GK5AqPUCFQSSDnw1A
inedXOzkdROi9zeOOUp4QiWxCFE+rlpyWOZO6s9D0bQ0Wfa8nJx+Sg6sqbzkWk4akAha8J6ALqWB
r85SmDtnyIgEsUYLNDAm29symXVvt+iyahEUVGUSsHyUOF9YTbIgi3tB1ECMIgdXLX6sKBclbjJG
RmtxUiwUpn7O7OJ+8rhbDhOuc/vAs6E/WIxbqhuSabc0jsT6WCV6Wvk5AwfMV9o0HNZZqz4myrx+
WjkAnCgxszoSChHmIaftRK6SrXGXsF5K/UJPtX2iIocfVsjQ5wo0Nba9SSZaVIBz7FilecY9Rpqa
n+wy71vB3ZcQWQCKSMbZA0HgKi1BbCAU1OPdOrpv2Yp2uXeqXJJBni+UIz6bF9r91OIEc1AL7tOV
QES/XB3j2KuTpr0lxaO50Jq4vjcb02l3BWu5hyq1lBqXBZ+7L1SkcTeWIZN7hSaljgDnmE9rmkLu
JTUFDAcLlEO3ycI/FQURljcVNr3AEXV30+HRdc9ZIhD7N33Zj6dGp4uKdDtnQDDAtZE0vL3kYaq6
NiOZXAlimS9Xk1qUQbNSWm1KmOqzspQl993kzqYvxVyUu9ogzxAz9GLujI6x5xdF6TQUsatKuAE8
qQPhc2NxrojjsQ7gE5Ui1Ppcm6k8Ew/oPMAlybiGrdzsx/ErXTw5ZZo558/zQOx5uPSl597Y2ppj
rVpcrw5cUL4wDuI6OeYx0j2/n1br0+qBfvVd4Eb7Cf9ywVlLCPohEXVmHZN1LOorURR56HZERO+M
ShTJvRYjnw+Z6wGcYYXThxUwp8iz7JUKqgVQJGoxPcDhCTRMHFdu0vVhzVwmnBPj0KlWepOaa7GP
Zy+FMFh20JvsJEq4+9mAjqrJJ7wQwqkydStdq19D0rbdc6EhJ/vRAUH29UkwQ+syCwsuZiWetQWU
HCcW1XQ3VTN79HjSC1bJljPcEPemvlTdwlaxaMZ2p6yTPCE0WkzfHTyTLYqD2CiabWGWn2ZmJykr
l0qHqNhI7awPoqfqzUxStuXQ6NdeYepkJI9e+SXn4UphAFn+WBd2gYynmO3TMs32bR6v1e0incZ9
nWFOJM8eWSEhhGEv55FmOy8xBCtiEdt1VzYzsO9OUV9YbrhuwPxZ3C2GToYheij7pCMXZ+jg5s3O
8wjh3pS6YAFdYueCFELdcmwnysWoadoFP9+qxF8qLJmBVrFYe6GNGnEZZGjrHtClEBBRr1nV+Pzs
5esA/EJ+05067r5ofaNl0ehUyhiqZdZXBAekHCHoCppg7L2UWovhLfsWV6tC5nzeTjcaya50WtJg
0YXxOMqKPqFqVbzcDAiP5Bk1le+aRLCfeWJMQZl6Se7Dket+4Jyhgmaq6S95gSOhOOGo9WtJTNKu
9uyUsLG1V46F7IrIadLkgAQx/rBkavmI/nSglBdMhkibmLgBkIQP1YfVGphPa4UnV0J+iccNDYJK
aDeKlY2vjmHPR6rp3rhdXu/oMqybUZX0UGY1/igzq3zilnP3Tlu4J+G1OpwsofzQEu6sgKNZHmfV
A5liEbCpssxvDapGWSdf0UeP+25dW+VpNApjQWboxnrQ5FqtbTWqShAsyVqh1HJrekZ2TMpoA3/B
L5ah3PUWdDefNqsP+6EozoIYDHfHJqDWAiSD+j7ulxiH5rrK5FgqqZkFmqhUaDR1NwVzOc35UbFn
Rz/2bMLrs1uSweRbXLSfUGfVZUAWWjvvhhUZ5rkYVziFKV7QI8dieqSpisugFIQkghSf5VeeBuRT
IsUwMn9JVf0q6ba+C2QFr1qzwbLLyTmg95mDRm1tcWjzBLaRC+aP4Zit57cyL5H8OGK6Zt9t7WOC
9MK48UDj6R3xE+dRyeZP6jRMAHdxmo56WI/2wLGZDAu5FAiTu3PDBN25GkiZr+CYuIwmoSaMzq4j
ze6TQVNcgHCppvtlKg2kUbH47ApNXXbpYq/Ea6nDabJK83Wp9KQPErNS6+t1nlWI7dnQp/dsuHWb
xySKVd8YFXlSpkTOO8zgyw1upPogzKmft96kwLVAkp2ftVP/ta2zkYCivhZHpo7FFzNBEe1PcThY
tddGKwG+EO66dH2xNOpzEk57FMcGGb8+Doj8Yz5o+hQYPHbLYGI+z3p2WklUHHj+DD7oVTyGdt+H
dmN3PAKEg0c+n2f7mCPYiwZhUTN4YxnKsuC3njdFWTENEbyE8r6FZLdT1c7Zjdida9aNqkvmd5p8
zpmuPbaynbi5YncJuqHM7ppeqM+9Rstar2rxwWIWtSsREJBskTXxi44+nwGd1p1cPetv2E7zskub
dO3OhAf00bPb7EfZlDM1+eItJBGnEoCLpC8f7J4xscYzMawR0n+QjanvC8vWxBM8UHmVbkbUFe7o
GnHLgSHAgWfDybK/2kJXrgvm6rlfJWqNXr5vXsZJQwCR8eb9ahUUQCYcPizKMmmlPw0WnSarIP2I
qMTag5AR5yIryjNXtEYCo5njLxi7OwO9xeNslg9xTZmAbS33cyNT8ZCYpYa6Se3WHxw02hWoSM+M
YhtosqR+r/1ireuPoocNgcQE9E6RGkVLVgSBNHSyxldXhaUCvLA5zqujzUHdQg/z836jAsCHeXG7
Sjk0S8uMSlkEnClDoALzURYS3uiYabtlezQi7DgPnhXisCOdTvKTnQ5mc9SF0jE07+z6KtNbl6zK
GJcz/qLiTsnc5UXpk+reRsgZWEqynEoWNee5jxsuOs3RbqDuVwdgAsV9Hw/OTu1c0o1Yin8YROYd
7MKbMiKMHJQc9HuItgd7/jyOVhUOji7sQ77weYVcBNYYpalaOLsWmcUePikRNfPCNxBkXR0/dSy8
96uGGM7uY42dn6T+7vT8lCITOhB2lx97QJ2x33jGEAI8QhAnzeXRY41zh2iB7cpMRpu9y7KqJRYR
4lA4MYd/QF6P73sSSw0/bqrwpmSyODR6zMSiMbugi0cUXbAY50ibN4QgapU48/nPUxFWaTkGZq9K
J5glvme/ETnvF1ricqfoLui/uOvBf09D6LYsDeNUZntr5lyzULoYPisH/pHwquq5lLleAGlXC+lr
VplERiu9cOYH4QaOvUXzoPkWwTT01neQLM2OJ339mbzkYMjc/D4WaPqu23UEj0Tx/EQGtvMAXrYa
KVtB539dgZ98lD14uAh7rFre8uPg9lnaSRJruzRtMIxuya9rpXzQVttm4bfNBqkDFlfdm3rjwATO
B1We60SzXpvM1DiMmYuGvUFjESFD6Wef+lXfEdSreqGndQ5SkT4uom4Da6QDBoMptsedZ9q3ppYn
XSBaOilfw/hwHiduHUdRdeyLoPBEbbnfbZQ1H2RFvE4wYPuA1Bmbn2Ih4dzxaldYzS1Q1dxdsPRc
gSC6JnIa5t2os4hbWdjswFNlDzEpqyB6MmfnaXWcRS3b6NxfSi6CXc8+CVDrm35JIbTobE0sUAPX
6JM7rPYlCDn271S/XHk+jdgyPYAx9dtn5cwSL4fNq7XqUTSs9qOioFETZ7VEg+5VyreByNqVOCKp
fkeHq2g7Ja60oNbmNLLifj3NvQMqdtCIsTjMdS9eHRMzOQZXM8RQn8mDRI0IDVUYIE4Vderv4C9o
H5aSD84r1HFXeBD41CpD/g1ANL4hCJzoq64DYIhJAnEO6Fvx2LTjq+P20/Xq6vLenLzsvEoTS0WK
BLu/svbpXcHldyAvpxyC3qQe3yNHGz+tWe04V+pQLZy2RKFfM5PHWOU1NE2LnqRHQvxM8IQWzgh6
w/lqRj+KpHxGfJYg1fjWUlRueEwXXFfLpeFrODpCl+lUuMaaOTA+KabngTr4S9nYfA69Teu4w5qW
lmG6CVh8MNKrdg3UovYOaNhxnaTEAU8+ZWd3nc4upy8lm4ncf5X1E5rMVAsz1iQflnTy0BSPBgdH
Zw5bgpXXTc4N/OQmclHGCjyw9BZIDaz5i46mOtuXwkH/lQI22sfU+q/FmJMp107FK0o5tw2dmYTs
eM0XNaJ5kPM+A3nGbXlXpEwOUuT9vpUhNzwiKTStyBOkbeE3oEkgJlI3rtti0BM/iVsvzNuk/wSY
mCx7IViAE6ASf+xpebxAR7e84BF3+2ebIazDpigXxr3RsCgmT9Y82sBMBjztuFTCPncpm4xJFzLE
djVvGWYmg0EkhMT9JNL9xkDze6NXd4hfMzSZi6t/kJhFtWhlDV/uEuTDD8Zgjvus17MfRlnIljoh
pvB0lcr0a6dh2+xL6VVnmRc5ImcC5Qm2wuvCnsJu5GvSupUa0PYsz2aMysKPoR2dNCijjJRQOBtH
fW3VcT+uyjgF7ix6IgIqm0CP0RwHwlWTqs+jXEklkkytYj854N6KH5dS9EPoZMk6RSyXY7nRE+Jr
NwF05wtUxGKPQdo4K9mgG75XJdI7pBXz/Rui6P4naee1JLe1dOkXGkTAm1sA5bqqvSN5g6CF9x5P
Px94Zn5Vo2sKoTMKipKCFBPb5c6duXIta4QWVBtKKgpj+FMiOd45sZCGSOxmkMjBFTNCTzuOkbCb
wVffgTdIPfQEcqC7lp+gZJ9nU/zowzD9AoGI2DktO/vUGi3fYRS+GB+sPhYEp9JIsvh2GhR69CBb
tPa75OxbUv9MGQDGuuy/p7CyyXDolOX3jjTd9KvhoZU8dMS9hwwfOOwzwALQxhay/ChB5hfD95NJ
L8Ic7e59VZHqvZUrKAM3WbZBsim9r+g2em6lWCNvXooIsYVKsB3ojBJsyEJScvBAwlpH1IPolDDv
20GpdDLQkrglNglvVTiHpl0C6c1j7cvtvgdGwDOqsqb7xhPDB8K6/i5T6i5wDGkoSCiIBr9LH7xf
GTpKlQMhYaw41Gp96PqySBt2Yp726hG+FyDreu290bkj0h2bVeYJsEw+8hImC//UyhxsJ2QTv6VT
RsjoA6IlNJD89A0AQDxu4hKluM3UCT0byCd/CpGRH72FFekAfLM+kzUkngs3b31CPADHbMQ0PmWJ
SQUoH75jDKJroD4lGn9C9ZqkhUZljRvrt5pG0UOSRiatoVLQ7DrdNDezlAHvYLMO6CwlXfjcjJPa
O3AiKvIp1FrrD7hw2D5Er5UmN/Dqut8p4jSGW8vw1cgOpgJ2R9hdkv2QxeBe8sEIoDlBKIOpQfcv
9uPyKySK2i1SyMVBtJr+WYR5htsV5jvb+20VhfCYCqgtRBbYV3u0NNgFKXSSORgIQBNHz0Qwhnos
ib9rqbdKB+I5M7CzzIuUYxykwTvaJmBVQ/jHFeoj7GdqytYrWcH7LkhePEmLc1fRAw+cIB0yrGIO
eqQZWh4aRXRM4Vjf17luAFGpx/Y4IgrEXeaplr9VLdrJboqmh3GvjbKMkgFLfac2JbqFGd0ZNNch
CCLblTwJ/hGCQCqEaTY1J9XzSPCx4iH5M54Uyb04M4UXdBDkLniWwOMjZ1qqYaRqBZqkKvYiNcMn
SODRL29o17N1q4iruZXO+kahT4qcOpOrEC2ASd0gfTIQYGaT/AIQMrvvjIxIMCbvyFTxeoPUtkNx
KDIS7oWsNHme9WE1RjeS1BlfpFgOj0gH1ON9ldNzZmuDUspOFtCEZUU9ZDZ9DsdvTD3iByJqWbit
qinp34uCmoVdWn2A2FKhcNlWoZFvOsHrKdWRtXks+m46BlY0xI8Z5TlGBqt78iA1mvkYhnKT3STR
mAtumhnC61QX4r3o0/9qiylpIy2md3OTidPMnCDrMoGOpQ+3aTEZ74o4p8JhWdDljZIl+om9BE98
EYpbsNjA94dGUn8QcTJDtM8X1Z5a12tetxP1nERpDLtOa2OC8Mg0GxfBv0h+KQnFZu4mYMYkFqcW
e60wOBSOYBkoRd0c6UkUcNeJ3glvuTeU+8jgSrXTMBl/sHDSbWjUUfwtZthgh0NZeKYoCned0AGI
I3FnKM99Ywpz0tGr3ViqSQhoUdVHc+2pOzToacX7yS+KCkUtbXqJtLBL3KQfhtdmVEK3gFbqNJKu
fqSKHn3LmrLag95Mq4ORNkW8D6oMBNigyRsQg+QoaUM1qo2a1NFzJo2lCTdRnE8uiQnrORUJB27B
uffJU5MjUu7QzDvxNu5MadwCYSign6xqi0Ti3FtKNGLofwRALwkaN0VDsSbFP0JXkdSHoCWG+FFQ
xBlfBR1B6qfagxeCLesriTOOKil9zaz6166L0tD1hjB7rfvBIkZG3DW2qa4LAkRUpM23U2cJwWMz
q77YYRjXXxXfTw+FOAV7NcgV+jpRBnwLa0UF7TjEz4FWkFdSvd4TWDu9JdvWwpJhR3QHIyBb9IV4
anpfCu9iGGnEpyAY2eERe8s4ojRoHtJ0lMKbiCozb9KA2bdHU26/g9ts7pCPgjZEqS39MZTxw05f
NumD6Rv1s8KzX7V1oStCdBL04tH3paE99bKcbZM497/qBEK13Q0eucZIDBUeOPX4vYzNwnBavw4h
HKtmZQGZe3s4QrsEnxas0UMNIV0bPih+okyHRPPK/L2cov4uCXWR1zht4++ZCALBFqW6eWnol3gZ
dUOhDKwXAsl+CDDMqaxgkLcEGEMspY01OPF4QzhpGcskkwoobUjoJY98uyC5qgpF9M94bKtjB7fS
g6QTmAD/p9GiHIPbHB5KV6HkDk1b0t3opE1ElpPKgW5rlTD6u1HXyswelcSE2Qg+N2N4iqKGyqch
VvJjhILGL1WEuccNQqXbQv1pyl9DYkBynyO4CJvSo7GvOS+HSovaEzU34xu9gOZxboslrV6JpYvC
gBfv+kpEj8zQQ2Urq5H4ODOH7+RQR0sxDUf11asTPCz0CeHOaMo22Le8ialaprW0l1uVRxbU9025
ATFrbTSKE3+4shCunwr4DD2IQb7X8H3cAisMHmh0BVHItsqgVST/l7uZAArSzoDJtk+lXMoPddjC
u5B2wx2UQhBuVo10QpdX25QFf1RJ9R5NYZhG0k1IYwGiu32xHet8ZJeoWWp3vah3G6UTIvOG0s/w
TqYog0FNEyc7HYvmWCmBf2tohfEmwnpCmUFuEfxuLWSnaVpzE2rQvFcknwQ+hbGMmJTC/y/OkreB
OMB6iKqWTFXi8UG+rmxpEBPvlbAFPlkkjelCYam8tyLBvcjW3IBnNOFv9wI5/eP5xH6nsAfneOOb
Mi0dXoI/3hOkg36lQ1A8wKWTPkdS3X9TstCHrFnva6J636qUB6QIinoPji+7iRpV38MUANmdlkCh
lmiikD6N4BsoZ0ZlBG2BN32Va43KiEiljSbwDjdSTmIj3gZUAJkLNS28A+KyoG17K1R+KxzDnSeq
Hv1OTVQ1dgZ5/pPvm2QdALJITz05TCIpsm5QGMtdtg0Eyp5W2iSy44eK+QovVa5taIs1yg1kuoDc
ujRt3TRSpuzgQW0D025rFMKWiKKoHKj24blKaNR9QQMeVVIh7U8ycZ2FwjFebptzpcE+A9n3LpnS
7EEzCXJGD5VcMq9S7fO8EennQ90jDrcePHfZPXlO0//Wwa3MQam0ubhFFcH1086/bcMaoLSCDF73
Rg9Uv7P8sUbvuBQ0tHTkSSXrbJJI44iXPCIFqFgM3KTg1DUsqQEl3SmBwlofix3+In7wENIOb2Ka
B5+CNqMsz1IcoQKfXqm2+/VdKEpeRP5Q8WllivyXQgg5V30b3fnQNJINMiQfRAlxerQ1MoEnLI96
zsXEhLWOQPTsDpNQDvY4BNXPqov71NHzBpYxCHJavjtIH+q8sQY3pr6VOCS+c1qeYjF7arH6pNLV
c/RwY3c8YfT7thmqRwlNWEgkxIyKBWx8W8sTeK/AhAp5altYc0yfqFu4x1VjE8haSnsUftiZ9eGe
KJyR+C35s2jA1FTvQLs4UmKNrrf3fdmBb0zKSvG3lWamsT2QWUhpEtZjGeRFmz/AiSPfDpkQKEew
dflwgOiAFBddcfmD0GQxxZ2Oo0KlP+StUVb3fqVqnI0+20XEN0fJC6bvXhX3z1UDkNJuJ60/VVY7
oXsAS7/lwKFcytsCQjnTpjO0O5C5lt90Im9YWcORDL2mUHZQS+l7m3tTwt2RePnDUAwwJmpxB7fE
MKo3fRxW1nsyiNUp06YhtgOWRdlWalqmTtUI9MJAH0rVS0zi+6hjgraECRAidX1Ww0tI1j17pAoR
jM8gCZLqC2FPVQM1ozlOq4L4Tw3LHJxtFo2yDzzlzW7XEs+4CNjNfKEd1Dc2fKhmupnLuDTk6OZA
lh4YzhNuIAa5JObcH2OR7qqpkV8NuBv/UsFvmHHxK9C+Ai8IS9Ygu7xkCPi5uXsesZNGOoKaaYJb
hsDZoz5UU9O1cso1ytAIOql1AoCYRN8pCmUVsn5cCcxefvEKw6X6psIt4MaGHPwyZT5lX6m0OVGA
yM2I16JEZoovHoLjaNbDuzXFob4NLb1Ceiag4mt3XIb+O7J55i9/hCjtkPU5aSTQibBnE8APsaMV
uXQ7WigZ25LZj1+aTI1+hEOmfC/NrhYAg2XmtwBkUwPnX5FWVPN981dA+cLCxVN/IYVKSzKyH42I
6xIqykRBlN5HzUgbhAQuo6dtdiymPZ0T1iMpTGAgsm+Gz11aicVd7NGWxjGMNAIWtS+6+1QNpptA
6oafIvfqbyUvg9HpYhm/g7jOvM8jc/giF5L6PJaClFBlD0NvP4dnBtVCUktb8tn6SKtkJkUnsGiZ
TJuXCXdhKFvNl4rX5DEagrg65AgaGG6Lox7tqKOYTJOFPHtqvyN7gNqrJbqFWiI0DkmIBqfnhLiZ
DXVt/QYjnfojoP+Q/tQk8LhMuFqbm9Brcnj2TWt4bGKhzXf/qxmmrM2qDhceziKSQqd2f8y2RtMj
IAP9BKWXuZMgxD+Ng99/l6OmJAcril+vw1I/o3pnXlBwHxLMe2CIF0DlvJc6WptRsZLrpzGUb1MO
rmVMh+tWLgBtqUWKJoVQuvRUdQHoFovIE8YmohovBxDxPoUI6Vj5HbXcQn24buoC1tWCb9ECY69p
yFMvBgQ+q0BOlYwusj2OKHovce49XjdxYc4sWozJ8iiM51OjoaYUwtDGmFDgWDNesmlDEv+6ic/4
cVNUoZCY2wLp+vrbwnXWooUkC1iYoFQpSvduKSh2iKAuMNkJBqTrlsxP2GBT1FQk+kCpw24/t6qd
N4NlJe2JXpiDJSk8WPtIG4QiT4S9PvxMzZsQmYrr9pZaieCgmTLo9sCIgCJH9/mjwRytqQqcrWrX
yeR0JA9F6SardqF1G4W3SNN3lHv1FfD15xWbYc9g2GSaLHUEQD7alH2KmhbYOIiKn+S83XcI8Crt
5vrI/sLFP0LxYasDnMNySTT4LSmjBkPIAZIQQxdu79Qbfde5gyvYgi3Z4SZ3CDJdyMX5G64lp9kM
Tu9KDpNukypxBJfyw8ZwNbdd6UX4fCL4LIk0AOhvQ0en8uPgCzNBRUbnsyTrfmjfGnNF/XJJlcWK
YoCZlWXIMKEzXKyokPhkqenLt8vNPO7O7VzZkR1yQfZk/zNuetccKqQO+Bj3P6MGa+n4rueQS3WK
lRMkzeRBH1ZjBtvT02PQQGv+p5vyfGNLfZF45txdbo6HkKKE71LxjGpHf6630p0HnflRt1tW4DWw
n3+tTfrfxt1r5udzd3aC4Yrqci/CPDyx9LfJj/ADZodv97nT2LScmVBqHSB42/8EymLDmGvfjfYf
eDOdaGX5pblt6eOXmBKOioYUAOw6nv7jl9Sk3Y2h0nVbrVunlESny98jTXeqMQhtWQUmXgi20n2X
67eafAop6QNyqivd2Z/cDM0pdPJwx8iw5aGc8PEjpBzq7cCayHkq2n0eFG4rNk8j1NNOL0gPchm5
VKDurh/Ivy0Vi5Fz5kU6EkUNrc4ld7EOxX1SBxK1lci6q8r3oieIrNX+sRby05jJm7bX76jjktrW
KuCxavMwmIpTK/EpK+G09v1b6M2fVr7qwnrwVXAn0XgyN7jMv362M6p6pNhJ95ftNT/yQj2KhO5a
pJZQNt2aeosImmkLWftqySgtQTWWpcoPuAxWel8uLshMTWTC3aTI5mJBDJkirz8AtS5TkLqa4FpW
Yvel75Ig28dk7gCN/bw+8k9RwLwHzkwujoQMa4ZfZpis2PgaiTJUHntqtG3V7yGkvW7sk9dbGFtw
iw2aDzC+x1gHqIo4j/q3wSv0upFP9wpGOFmGJqtcZizmx6UERztGbaYYtjhqG2pNuyIGm80T4rqZ
T9GAQc83ctwa/hsuQn1xgn2YNSHsUDwee+bDmIl/IG8kpZbWr1AT5G/XjX2aOJgmTMUilWIY4ANF
+eOYZK3qai2KLTvLvyoq2rArg7n05xM5sf2ZNjzCYvtDHkQaMAezhpDFj4aUxtQbK0P4NF8M4dzE
/AlnJ0yIhA48CyZEIFU8Re2oNxyjdRuAEtcn6/MGsFSIXk2iJ13VCTk/WipSSNkbzUAKJBR3Eg8S
X+neOPIrQe3nw4oZaNhFKBh1OuPmAZ8NKG98uYO1Gwo06a2BSQM8SgYKhw6A9otRaM71QX0+pwTr
Eo1qc1scHXKLQfVCFzRW6ZOyxiosJO2h87pNPKSPsTVtumxasfdpuQzswbsg46f559IVhaFJOl2S
IXvLf3S6dJcMzVM2JnCw+MfrI/tkid5SDhCDQqVbh8ry4zwKcyU4i3TDDmrjkd+Z7/2uosodKaYb
NOLKTv8UgRARyfD9EcTD6EAb6EdrYjXA31fNSYTWqdVnSfvT02uViVTYjU3afcm6fnN9fJ+242xR
NdgiFhGPtvRHbZmmsQ+RsJ1HqqOF0BBov70x/rebHv4I3iXsd/we/aCLcZHKHeG70gFyDHdQ62qV
R95rJV64sFLYMFkruAV5Cy28BMXiwqQVn4ePcDJJlKnVjZG8j+3b9Qlb8q8QsdKJTYRItRI2SriW
P65R1yijKSUyb7lakE70+jduaZTDIRmU6Di22h+Y9Bpw8uRziy7bxyMtjRUV0o2M7vfK7vx07kye
qzr1iNnrEqwv3FZfl4k1GJKGPo3aA84B02KmqvKiqF1yIMFEsg8hu5XonfPFED9ESZiFiUQ2NNDp
7NPFVJegITulpCXUdd2j6966x1v+bTv/2G7t7eFg2/zjdrvd8m/2wd419mG3s592/PR//9JpP/lh
P9k7fvnAP5/4ffzezfzr/OTMPxz+cuefHMd2ncdHd8+P4x5b7vwTfzv8mH/L/Fvn/3B/Hd8e346/
joVb8F/HIz9+Hef/he88rpzWzztOUUUoVjQI+MiJLLv/1ZbUMWVVED6NZcfVT1mctl588vSX61vu
8yorMMdydmgIBra8bNj2R62cqgbUcM6u62CKakLtmALuKkKnsP5cN3ZpUBzSmRLJULG7WNtU6fpQ
ssg8xknxQKP4gf5qQMb9CX7G/XVTn7eRouJSZZGB6UQQ87jP7qjYV6Ju8jMDojpUIb23ukQ1oKYq
h5BN1vwEgXDd3mdfp2jEOfA06NSsOTgf7QUSkklKFBj21KnVUfTSxAWikN8M6KytuNXPjhxTlgVB
LfGKRgj70VRY6z7ckTFtiZ2JUAbFBjvsxtQdYNEKbKqf+o1vjN0RGM6bAQpnxd/+nbqPJxQs3xxm
4NTRIVxKS3VakIkDYom2Zuf2t/+8qpV7QFP2uOFTdt2WPlQ3dX73W/oLlI33TFfbrj/2dmu/Fa5o
//llOv7WcCFiXzk1s09afprCQ5uUx3xm5HmVzlZ9AqEZGTVkr61SU6eAFUBZi7E+m1A0Dsp8Gxiy
+unADN0YAwhrDd6oCDMJtAWXK4Tnn3NSPMfOTSz2UiGZrSFVHXsXrZF93gmjq415e0Dmg77hEZyL
ImW/YqErHUhY75VWLP9tDDR/AVTyc26MIOhvOuFsHtPEQxm14wugJkNCtZNOiA4Q5Y1fEqNcWbML
ToFmZA3yJ/KxPMUXzwk6MkbKJjyNkgYuOwFln9s0Jdqq/z/tLF4SlYCk3yBhB4SB20u3HgiiEFaa
MlkJFi7tEAuqXWXm2p3zzB83Yeklsd9KoF7KXHosC/9nZKzt8wvehsZmwh2JFMq81T+aQHYQTDEE
s3YF8Neulc7R5KG20cVeOezSPPsfTxQLc2ZpsRcHKATMIGfWWpUOx/BhYuMFvxtBBTGeIsBMTrj9
XoPz11fJ6C64cEyjDAOjMw162mKQCDmNDRBG3Ir0Evr3QC1UcV/WD728EwEyqOEp727EYVfQE1w9
BdUJYFVrbbXYnvLv173737zz52n451sW06DCdwftFdPAt0Ad6Td3ufjNgxNG0U40fOvaLhyeE+/o
RR2AFDiTt+O4Ehpd2FZEhroMopf0JoTdH9dc6mBbR/TAsIsKcS2lLbivwatdH+iFw6hLKhcm1G+k
6JaJsRZAPtwT1MvoNfwj5wi0q9pvmpQ3pR78e1MzgZyCm0FHmFzMx/GUfl+qBZJCNgX59w76+KLW
jmBrf3pxsea0P58XXggQzVHs4VZAK/ijLaGXyxIOJXaxIuzK0vypxDKsDtbXfzt7mOFBjCA8fkz6
G96fuc0R2b5iRFPWNpruFKAXQAvQJszHDbmHlWzipVt4fulTvgASxJN13i5ntixVqMuiC0jOkU4w
H6H1Hw4+Eij9e9IUZbRVIurVGyqR5ruqNEMEuGLithLCGDldKh7hgaZ4/S2BBMO49aqi/w2/nTWd
aPOi98gACJG6earx2IFtdQi2IBeSP6NHGykqCKH2hp5p+SBWiXXDlhka3iN991IEFS2DA8rE5Heh
UN6pSoQgoxSE1auBiuELQsTRVwrHMBNnELR6RtQc6A8bon/t7Oeyxz+BwOK8woLa9zQSmvT/Cgk6
zoPvRLnY7yfoIzZ1Lg4v11f+goOgyi1LBGbkqQyqZB+XI88AbreoV9jAJm1dKW6KOIb8flbvBtE0
66eK5QskG09wxjqzaBBEvMec1nyDrhdIYB+vf8/nsF6n4AiRAOLYZE20xYa3qilKQkPwbClTn1TV
p0u5go+g3kdT8AUxoZXo97NvYtw0+VDU4t3Glvw4ej8udEFuRQFQQuidotr400/NtLLlPx1i6jrz
QwWdOEIvfTmmcmiyNoKamK4ey5XamwmCfcMc/+3OWVhZuKURiiyYp7HSjfQaUY9o4SYZqZohCHB9
jZa+lnQjlRBeXSJZLZUM58dJa4C05zTKUmybdFpnHEN2gXpu1Hxz3c5yLyztLBZnjCpBqaH7hlah
vjPy2C6znQLOSjBTBynk68aWj5PZGCloSOV45InoSnwcFKKzlZwMDKqtZ1IhBT5HnoPDW541mi2q
2a+QZo9dXnXRq0hz3soWuTSlbEISCKQnSbourDdDHELjIaB8N9FxF/GyfaB1unRDLYNjEuqOFXuX
phbmVPBByE+gFT7PxpkTnhqv81Ues7An0bXZvln1TevtJf82bFYi8k+Pgnliz0wZi1fflKfQaaox
slUzt7ikdc6YB180QFiATt7jtjqIgv5zLOTDCGL0+qL+Fd8+D39m4xYBwVxVwK+Yi9hjItPq+woN
e9p9epfcN1v60zcP2RYAEkQ3dMbED6g63EKPof1bRMDS9OKUZJ2OT1Fn0+ODRCG3e2zqJxn+iHGf
SisnZRlxLm0ttk/SldIELJqTMvQnurftigotLEMblDsfos7aFfQ5X5/aSybPl3XhqDP05DvRZwdF
KfwJsFT6mnQv5JUT06MB+J6KkSas5O8vnRJOCGUCqvCauXxxmRBPFT0PB6flB4o/gvcqhbE7+j/+
i7Gd2Vm4Uk8r6y5SsGN6vXsL0UjmO1b5IMRbU/4vVk5ne860mYSSymIaSXPELU1ABXjrBNBpuvN5
fjVuU0l7TaVdcyUWv7hqSE+SWCK1ZCylgjytSLW/DaxwikKtOumSI9BWY49pPt5ZqSUBF/ZuC5hG
V07ivAOXB5FrlkotLof87CKtRfXIq8KxLJwivccF0l6xF8vdf7FsZzbmwZ85tSjOFOBu2Bgig5JY
fPTC0AHO+AyF9MEIKhtZ1JVL99J8ApKacw0kbSxx4V9mZhMTaerC6ek/E5A7+Aroq+5f0l6GIW/F
2KUr6tzYwqPkrewFRhQWjhHTK9z9UiMa8yWQP8p3aChsrz+G2oq21KVlIyrioqexlrVbbM8iCEFg
zCYFadoOUkPsAiNJvwYs+lQ/mB0YJQSq6NTmeO0s7ExtOdalHhUOcGKi0GekjDpzG9Biormyz6vH
LtLfgulqaNpd3zSXJpWiswYhOMdBMxYbMxIjQ9MQuHDEYSCyAPIZvorGWzvnIp+gBKIG9HLd4iUv
NuMWLDRfQAwu8U06PUlRLTCnUiA/t/SToA+wCbTBqbLVVMR8uS6P3ZmtZV0GKCrqFTHzqsa/kNiD
KtDLHE3TXys/3IQZjAbw9tu0XdxD2vh2fZyXYgwq4KRaKYHqpDY/HsesDbq6Fbn4rYRGVu/JIqTK
RGReoEXMihXHtmZscTamqdPgp8JYp/y0/J3c0BEVvZflhia1FVc2/1Gf5/SfcS0u22qCfakyZlPS
m5x898uVK+Hinw+0hWZKS1ZBGn2cN19sfLOw+PPhOniWgu6HnK6l4S6b4OUDKFJEmHJhohArpFVK
Nn0fu4lOkxCCw9cXX76484B2/x8Tf3/9zBlnkJiCJyd4N+5zKjKn4RDvxofyi7rVn3X7e/EHVsZN
vqk35k4gG3W4bv6i39IooFCDAo+5hHqgSAQLT8O1aoiNA/hnJHWadfvrRi45f/PMyCJMAHiu0K6G
EcV6LY0DlRN5MqGTURx4RtOf141dXLIzY4vTBCvoWGoZxmSalqU8cdS1IPLinAGPQZF2LtMsAW5C
loUGPDOFA2ecTjHfCx10g9CdXdnfl+0gm4BTmBNBC18PvSyHFbkp6M8C6OF54WziLshcSarX0mcX
VwhAroqjJWhcPnPgFaSPTMP9WWK1aVDJC12t+a0VsS1mL4r39O+XCFc318FB5xp/NRzOtrwFg52C
0jAxzvje1AmdHysJ+ksz948BU1w8pcZyMtMEGUpH779DimWXxk2wdmWs2VisDgJMeZ1F2Bh1yCIe
oeQi0L4+T5cuwPNhLM5NIbZi0daYgMkkQFqnPhQoqNcrbnptIIsDo2U8tlsFKxWyb/Q0bkcK0mlT
ba4P5tLFc/bCXL7cDYGmB2RkOZflFib+wHqN+wJC/p/ZWhH64oD+ecsu0UuR1Y6E1lgqvMbWSxRQ
dUg4VgI+6ZKfOR/PIh5CJgFOi55p68LpUTMhFipnvUzJ1dX4tZMaN4CPoKcvI4TSUJ0a5EfycJsk
EcjQYe1j1iZ3Pt9nJ4qOJDSt5ud7eyPcW8/jI6S3dkwJByzqTjzQluJmm+jVfDdXtujFrMX5NCxu
yJFCtTxzqjo0m7z1VXofTvkW3T8H5rubQYWo0Ax2Uy+7QRrtru+oS07rzLS5OOUBb1yaUOfHfHg7
DD9K6BD7DYR+YwdN1/N1W/+PcYLuNmldID25GGdVNvmIDCB3mKh4B+SgU7q6/S8wzB6iEh1FCDvR
w9Oi59yybsRyLLbXP+DCYHk88Xqa0cU8TBf2O9MLFHR9GCwQgLT52ecmu8vRepQtbqI153ZpuJhT
adKhf4bbZz5j5xsK2XAL4jrunkC4U5G+ULWGnFfoNNBkxF3/awx0JMpqkKjJ/vpILxzfD6Znr3hu
Wq3graTE4aQSCnWbpHzLvBUTF44LJmi1AkwLm9ASRpnpkCQPQk1OpkQt0xXUTUS3VndslJVK/8Wx
kC8F30q20lziYYASSFpoMI2dvpehkMvfov7l+nRdHMuZidlPnU+XoPuxF2IiCzdRe1sC7BaGzTTs
rW4lVrxwHcEH/s9gFntiquDtjwsWpom3KZrBxbfBf+yiH9fHM2/kxasBTA/xPM8hSgDLl3SSCl0t
Q5cCQaQtdbblZN+VTXuid27Ndc3X59KSBAIC5StZpEi5OFJ0KSL+EMx7+3a88Z/Gu3A3/hQO/iHF
WrsCtrt0X8hn1pSFtzIQhRIDQSyc5BTsolNxCrbhrXkSt/5u2mm7atd8vT6RFy4oyg8SGh28n1EG
WQzPgJ09gNmPmI7G+w4NGzgErlu4tLv/sQC84+PWg+fEGqQWC6Lw0A0nE3ZJz71u4lLC42wUurgI
s0xhMnpv1t4ZHyd3vIP6Sv9Vbcat9x58E7b/xXuPYjWYGAypAMsWc0bhV+4mGkwRMRAHN0qtBILH
Ol2JuC4dpDMry0y/UbQKdDQ8IFr1S6OCWDtm0Xsz/fvr8XwsyyQw8l2tEISMJbLsJFPtHJ7FaCtE
75Zyl02P19fp0lYARAKkGvgsKJ/FxIFnqlLEhgpofSuZnJuOauRUBCjymtrK7F0y9VfszqDBSAIE
/3HXFYo0QQSAG0IEItF3Y/StNVZGc2mB6E80OK8zImO5DYoBAek66wqEWn9VCtxy27DeCUGzMpJP
2BuyebQ8/I+d5UbwmwgSiwTfHY4baevDnWCTVHvQvE2yEU5FtuLxLs7cmbnFWUKaOdWqmGGJNRAa
uJGHHj6elRO7ZmT2umf3kdVYHcyr833UP5f9PqmfIv/w7zfb+bQpH00ISM6D0WYcksYA8u1Ily8g
++tGLrnPmXNibuUCqLx0PALawR5RH4Gt37v11BxH0fovTijFYdJXoMEtPPXHcWhm0KXoOXNoSoXH
yuDkII9kMrdRbj2qwQ+0wFdm7lKwQIMaoEaQTlTZFzug4aHX+3NKAVkqu+lKWxae4AVFl06wQ23l
Fb5mbLETSsjh4embX3zZJm9bZxxuajgzR2nTrqkdzTO1vMrPx7XYEblQmGbsYWomj4FqsAa87kWb
NHVR54AuFJ4Jc2V/XNznZ1O5cEMV3Ohj1/D+yxCJjDPrC+RZKO0gUXR9H14K/NkjFKGApOrSMgWJ
dnNT+QKXBWBxW47fSuPNUuljO0jh3gtWHpKX5/F/jC2TkXmTjrkhY6zwYQ9NshP0Tnu4wA5IJALj
mn7L+tDapiD+W1jaX0/4zyjlxcYMxKjXYZHCqWtge8vXwZftKbzNvLX6mrQyn/JiV7YeTrebh9jL
xfdAUitbrDXukvFkFMMmRSYrEoP7wfwq6p6bm6+EbLuIPho4hu/l4sUfVEqqoS0iI3B9oS9uqBlZ
DgKGPNyymSZThEQp4MWEMtiH/YS4IGz+gN1fcToXTyV1BhDO6EhJy+ylVItBowjc1Lr4UnvPjXJf
ZbsJYo73/2I4tGjLEi2LCCgsVhQywU5ACqhwYnqDUGWGfgOSvfHHdSsXR0NsCyv032BgYaWEewHa
AqyIUEvzLU6cwFs8wKKc5DcNvS3XzV2+sc/sLXbPlE/QcrfcbiRx6MwRf03Bt3yAvaVVt1Q9bydp
fPHEV6OuHHRRV+7vi2HJmfGFl4sHoQN5zL0ni8nR1J4RHHuGCm+LHM6KpUt7EWwzb39cD/3si5vJ
R2PKU3Is5eUpNTZVeQqMzcpUzq+Dpc+mtMdOBMdnIfT38fYLC8oexiBy+5k/2/HFp7Vi0KjXqnfo
aEENb8vRM7ptKyt46Vo/tzpvqLPwhAfuaBkBVoER5I3o6PDTXB/YhVWagYmgLmadRDpPP1oogS+w
SBwwdZBfY4XHV6j4P9qBPqsJesPrxi7sf7pRVBonOWlEEov934/6pDc1+1+QfoFedhF7PwjZ6Joa
/DzRz+vGLuyKD8YWm98YfEkOeoylyU07VFxCdt+v1Ccvzt7ZgBZ7PCmmSYEjpnAmQF6T/ConT3Hd
w1Hz6/pYLtx0H8ayuL77WhAhyMQOPLmvbakhyATeyIL0xrRuoX169RFIhil5Zb3WpnCxOfRJtroe
dkln1kHWAZSkcJGvFfUu7PEPY1ucLBORRTg6GZsvoA5owrHSrOHi1saxOEYtgK0h8RlHNCjHrhlg
/bIYSLLihy5c1h9GMv/62WkNMot4ZMDMZOz05mQ2UK/K83lCXTt18pU9cXneDMhLJB6Y8vLZh3hi
qlk1zr0YIbWtj2W4lnP6W8tfOD0G9D8mli8+ZJjrbIDpzNG2yr53xo3qDHZ2FF7vxPv+q39SHPkF
/M1tsfM2cWXHP9I/8dpHXLrEPnzEwmmgsILC5ZzchRYJSTxLOg2aY+aOAS8IjBXtTNvq6GtmL7uq
f4a+8B6B1QmNhIqRg3YhHS2Pafq1GE4dSGl/WHEiKwtpLJyIMsB0Ws5pV51G0X7cmbBg/zfu45/B
zF9wtjFzQN9QQs4WeGmYiCr5mz7apTHwvsKNpF2f7a8bXJu9heMIKWMOU4rB6X+TdmVLcurK9ouI
AAQIXoEau3qe/ULY3TaIeRLT199Fnxt2lYpTCvuEtyP2ftiVSMpJqcy1KsDc+9N0x/rE48zvybfL
kpZN+8/SBO/R5w64BlVIatTNyFHV09xck1VDF4L/iQoK/qPC9FfLGRIMdUR3tG+x1zr/1mqYeFG/
5bE/6oB63Vxel0wpBF8CICXdUA2si2gvPPgmLVXK9k3ImbSqsyxzwO+3TvQdNJVbNctf29JcX17G
0tPM8daJz16tVUbdNCs3kPlcxV7bMZBjvJSoeH28tnI/1/dmLhMq2TwxzwCg05CB7GiuhqzsHagk
wf6yza/YDv7DAAj9rfIEHwIM78uLnXXtzF3qgNPRgPO0VMNG5hPoEGv3oc8ydUdQqKDKB5C3JZFm
cYG/JZ3VskEGD9JFDkljnbhWXbhl8y92dSRB8LogWuBcnWNZbScu7T5M8MY1klUsxssjGaKPtUE6
W2NyzDPTd8t5nMIbtCYMKUZ3CTrIJcIWXRKGvZHpAu/JEd8IQbBCK6vqYcP6PdHwWmODgfbA2W2p
SEx30bSOJAkuCUC2nCfG7C2aB9X0TXXllDKPtKwAf1YjeCQS6qyYeqymV5AwdSuFtCtANmkl4BjA
BFMDiBEEzQTtli9J9l6AwIxLjEz2BYKDGkvwFJYtVtmA3JR85FxiTIsp79EuCg5qAjxVkA3zCvOX
sH9wNJAR3wUchutnTbzC097/piDiHLs5gVknj7CgMN7iSdsLJq8PP0KM3HSypyiJLopVDasHSQDo
lKAhKBwp83m9sfGtS/am7FlNJkkwMZIUbU+bWVIPGDPliikRCOZc4BcOsuaKRe9HUA8Cci0a9MSW
mWoaW8waw5pV+1VpdTe0frTmXSNrB1+0riMxonXpLG3CuVIz0e+Wg7M5WIGkrrio2kciBONq7U7j
dL459vZj1P4ajd3lOCFbgmA6ZlxZJAywU3oOeMMk9EEMQ4Jf/5sQwX5Go7JBwIBF6J3lg0AVJFkb
Er79T0LE6J6BjqhFnQD3UsShWF9NiulS9reQOii34jR+a5YYzusOmMzNXMbS6HNkfGPhJh0krQ9f
hdSz2H0kQzAUDC5WaTKvhGqus+0z17z9pt/Ft6CNv6n8+BUEV34KvCe/OTyHAB0Hx9SVInGpi8Z6
9A3kNE2vbHQg23PONyiAie5eGBAV6gJMewfNGf7lSnAka7aBoyuBwvQooRVkheX3QB/9qUpf1Jj4
vFdX4Dz0qypbm1b2fllfpNs8m8aR2CgoAC88H2W71g4aIGTcaa2v+l+ZF/e+tZs2xSG4qlf5i7q+
D380+5fL8hczjqNVC86jBYJNOs135rD/ZpTPCpm2XW2tUw1U6K0F8rQE6CWXRc4/eUmxBGdSRF3Q
Y4gdKy5BTA5kX+Dzw0IU2eSWxKnYglOhVl5rYD6EvY87ewBty6tiSEKyTITgUtp6MlTEfOgnyLyG
hzz9IR1t+Jrov7BdYhQeCS0LBxjvXnwAO9lGe2Au2uTukISCnji8Njegay1f9XXwEL9ar6rbb/Ub
7jn+M9lkIFqS5ASSFYuBusptZeTh1+E9pfzOaR4MJgk2yyIwMTI/c+LuIOhHm5K+UmeLGCdQ5MRA
l3wGc8dlHVx2LH9kCLrBLT0YgOICN52OzyxrXTYY62QI3LIs3nND1peyaGVoSFEBAo1m/bPJaOCF
6hlB0kExxlQBht/h665mflXuoxjMTxK1XK4Q4eEbcJ3AdrPEMaPMyptsAGmGlz0ApRWAsZrHDhjs
A5fpnXEDYorLu7lo0Ufi9FMfBoY6MB9TLI+p78a4t6tdBCAnW5IkaDIxQjQAnlBu9wVWpWzt+3Gl
XrM9kNDT1/Jb7Wq7eBPvkzvTC1aXF7eojkeLE+KCmaToMskhtSUH9DOqw2ukSFY2u4kzE8fUIIBi
cFrnCIrgx7TAPIvSGsaT1a2WrEA4C4Jbvwk3BqDip+T1H9Z0JFDw+jXXlYQoWFNqj/oB3BS9F3AT
zTjqKEOjWty+I1GCNU92mcQDKKo97iT3Ux55LKRX6SCZ815UjSMpgj3rMN0m5JBipRub7HvjLlNv
TNkgzBmIxFfedSRG9PdWUCSDMzc3TjNig5eqtWtFN2AnHoqXrvBsdoWxOhZcdYDHjz0Cusd/ukvT
eQYTuI14qBL2szfiyOit+QEML1NkOJjjN0vmHRf18UiGsJtAC0F3Hd4g5vt6RPws+0Hb7+200oLP
ylhVMkiCxcM7EifsaqOErVoHWJJhvJkjaBmfLOdKWnib7fTMyIDuDVBpA09ulrBx9piaRT6fXTMO
Xlf9iAKJDi5q+pEAYdd6AwzpJYWAut0k2T4jP8EDdNlul+IIykMEoPEIj3iZP3W0ADpQIjuEowX5
a/5QRu0eXMbaauKxuW8xRncTqkay0Y0m214WvHRE6OMEXijwedDgMK/9KEvVh3wwnXyAw7AeKL1H
F+KgXyWyCsrSDhId6KfAnUc/r9gr0+szSUtEZvPS/YCpu9CcfCUnm8uLWdAE9DliOHsGdQUkoLCL
jUnBMmabqadi+t1To0B107KS5YbiWWFAaqZJ0B1nbggxVcHHYtZ2JBUDzVxW/WAOgNrtz4oB5KK6
ieMd1f+yWetLGnA1VIDboPH6q+p8dEBAqCRgYEOXlGJPW0KCezABuRrvrg1gtZFJlgaK+jCLo3Mz
OfrvgcZrC0FRtUywezUO5oDwvBDxlUn6NZ08DVO3l89KVAkNCQz03VSB6TpDswtWC+aFoAhBguca
3XdWqCDVpWuFFE+Xpcy/cuwbvqRYqIFCwSHwCxP/aPeSEgPQA4tCr2y0j7bMN0E5Pg0KBec5Bh9R
H7IlKri0LAIgKgDWojURYF6n9jTxfOwULQkxZvOUl+1NxKinWbLNO8uYZoIFTKaisReYuEAWFsw2
1Yc6KxQU26/eMjdxQxeQqx+v3sq7/9vyKyTNjhWwsBjnJZB1uqAI8xMB2HwiT9/UPsBfN5sDygMu
cFkvn9TXzpwe1akgQfN6og/geQ8iD9ysX8wZNdgzYs9aEfwXwSLnvxn+XL29+dfO6vp27e6GeeGb
uw/DPRhu5ZurcmWuPtw7w0UBw03d183q0dvef35eySo154Zy+rnCCYDvPQnrEPui0C72GM8Z7mtl
sdLD5IGavSZ5OT1X5Fkc+t/R9QykASLEoEED/kAPwi0v5sMeBIRrFbOTdl9hwKpdA3BLcuznagzg
d0CMYsIIU6cANDg99ZLrGKYFv6AHftN9U6mYLRr7q1KXAaKICcl/tOvPsgQvkAYKbe0Ky4rswCXB
G4hLV2gr2U582BJgz1tmqiERM/3Lyna2PDQAzUjtYAaCKzdFsL0pNBpiD1WCoa3JswDUaiaWa5O/
vO9qkOLg2Cxga2KGlwjpD8AuHEBEg0Srbw5mXbr6lHgKk9jNbBYnZoMxEg2DMgh6cAfAMz89qQq9
mSrJ8eSMV6ytCX5RuEJJjrCwW1jCPOsMb21h6PlUBJ9CTtIa65iC7iWK1HUDcHY1pX+vcwhvQCWc
QSzgaISVGIHZVNqM+xWjBGKSGtQghyR9u3zys+KebNdMm3AkRLjRZiW4vFJAKnrD/EyvhaA4bjCK
3iN+A6AwDX5FQ/14WeTZpR1KDmot4LPBjRqo7Qr717GyB+3owAAVyu6jXl8b6AscavVD08L7IenA
C6y+go4X8OIAzDISiYacuQ4HSo4CBbTExOCEqIacO2naIYX1ehWN5Xgk+XByan6vCPpJNBCL+JgK
HZ8vr3lBZWBYoK4CqjrQwETYqqEH1XtsATehjvVqZZkYCQEGHluFPYz6sqiv3ueTI8X6kIZBmo2p
SCSxp+oZxQBb6hqNYex/PWlAQM5Bpzy9BGm3bZIXnmJeKDx0VLmK0nmr0ST3NA4bK4vXZaLuFH5T
Bz8p3Zn9TvJhC6aJ5lfMamKgHtc6MfmY6rFPKsNi3pQDOwao1DGyKCdvwO4LgILsOhkLZqEVpgbh
NVMs3m6LQjfvolRXVipGNYJtxuww2teIDKOL3I/4ICfV73swoXZ+3Y2lutaUQbmyVZYbnpaA5tgr
+h4oklVWkTdOGTg7wSiDUcrLSztXabi2GQNXU1XAwMCgTve8NgM1GVFC9mJQThPN1yJvsnaA0uvQ
9arnPsrtrlOvAIpwWfCCXkHu3IUNRB9gIgg+YqqiPFBKcLOGMCGSmH7RKH5IZUgSX23tgk7NseEL
NAjDveK1yGoGx8zqHFiE6dw5FAG9896xn416lUyrGkC3LVtVwZ6Em654UcDabj/WKsarvpflFWAE
bWM18FvAkF5e/YJCIS9XQS8CowIBiLDrVtJVJuvLxEuKDajaXQ1u67KEsyaWOWYdi5g/4Shh5kMF
gOUGIsoPtIcbuccKt9uPb/2P4V0G17zgmEw0dEB/QGtOEJdOZTlTNVRpAVk2imLoaOqb21bHPFzj
NzIaiSW9AXqliuXN2GumEIpDFG9D5iDgg/h62waoryfmzi7+Fhhi/nnkTADXhXoiJp+lM3o3KGod
eyXAtQ+Au538sg9Qbpk6VP9YaEki81kSOssDQA0CGiDpz4J/Uk+d1ligBHWidK+37yHT1yFyQ0Ny
CV3YPshBXQpYmQgkYr4E5MhOD1mDdY3VDSLWRxtUm1Cxny5r39JyZuoL3J50BI6zWX6sJ0LqHHtp
/E0zP7tubZHPMpKkAMtS0LkEJhbUZMUhcwYW4IgzPfZCdddOnxOULxzuWPd5eTFLewZXBUQAgjsu
kppT7Y7TFslt4DAvRia9UZiJylFlMOY6LC4kFaolf4VuBCCazsp9HgNjkEkUeI2OPfSBqy9DRh3A
WkSxdj+MKgiMR/An666q6OqPJu/pOgeB7nPKwumQgeOa3tXADc3gu3FT3qCtSAWhrtoEn01QD09T
FKYflDbmlto5GtrGzqbvRlxo3/9+v4BJrSJVwfQWym2n+1VxxKleBWYPN0Y/iED07hRbJ5A9oSyd
/rEYIYLkeoDWfwoxoIJdj8MWJUrPTBL0br5cXs+iIANlNQuEYihMCr7AMSq9nAzk+zyjIDjLgbnx
qtlJ9YCiDfmYrAiJwWWJCxqHkVjUUuB/QGEjJnoArNJGu2QpmOMxbAAWagNTfQGaIS6LOUuhZ5xe
hB94biwPHuj0oEitB0bbRqkXGDVxG44HfF3fjw530PwNehygP3L+619kgpYGPKG4jopxvw3qYAwp
ZDqYyGUd1HZXavd1gUtjdpfI8IEXAtPX8AsBR5Q5Y76frhBEFqZVkAS4JbZ1pSJJzDpMcPBfrAU5
H+3Wl9e2dGyorCA7t4HlfAZbVQU2WIVNEHmHk71XZ4hZ21zpjcRFLKgjoN41VHCAXYnblbAmbvaJ
4ig5aqOFtZmLCIBIcvssaty8l0SLhe2DvuPaC+R3+FhRQRonJnAoQ+wBmbtb5WqnXMOJ/BjQWuzG
IENf9UCgl9RHFpb3H546DeR4FPNzp0emBLZS6YYNcuwer3kVxo9VBfS12Tbos7vL5yUTJaQt9kRi
lA5Q+E2Kl9KOXPChgwX+LZLVmRf04mRJgp0xVW3xMAo5oBb3w6ZZ0ZZt+WT8vdfAJQV/UNCegTAE
P6UytTZqLZh3zva5Vt/MYDo5qyVavpC7YpYaLGGYXYPjEGEqSVcXccybxCvi196qccF/vHwsC9s1
E/PY89sZBmXFrtcyKJPIKnjiWVEPS83WBYldcKr/vXLPRGHoSsdNEwjvgqKpZgPkHUC7eDQtDoDj
B5OJuuf5J3iBXMbGvz+cE6uddfEoHWeGEiN/htWS2nlK65IAmticRr+2xlrSBr1wQBAF9wAAPVx8
RCR51hUM/gOizErZ2SO9HTUZorRMhLCa0Yy6sAwgoi4H52EK6xhlxTB8uKwIC/Z5shBBoaMRxLOT
Ayk2GkEn+B4DLxgPRJHdlRbcHOTMTILgnsK7o3Cn6GuqTmgfSD1WGY8zZU/nBNtJj1bVmFwTxZbV
cZbi7pE8cURptEmUhgGAE52yAYtBjVaMogupG+rVexDY6xDdglGRSOx2USpe1ebCMy424p2zT0Oz
CRkwvKYi3eNdqEx/6mAzBl97RjSAE0vELV1Akbz8kTfr0JHG631OG6WCvLDT0fM/ukpjurgDAUP/
sQcIOurE5rhy4tVlpTnDs8HV7USuEB8BpRWqagS5WjBtSLQ2qvuRPPXGpsVqAf9QNKM3sXzNm50l
KzcsatLRmgW7sAIl42EG2XhVguZYwOsflLsxDa8BpOFOZvb3hemTtQoWYgwOAj/gU0F/cQi1zK2a
aG31Muz6RTs8WtWsWUcnOZVxyOtZc0bHWQ1m+61vOIjXwxgMd5MvOb5FYaiwgtMd9QsQ+J0KS9s0
7BoDpdzWVEo8XNZuWdGPfK71seAp3hbcNcZDXjOXqDvV3ETx98CyvC586wqJ/1lQJUxOg48GrDeE
4o1BcAyqXfA4DXrT7WuHPOSTps6vJ+bVYE41qP2c1uXFlHpJoCOK5Fm04jzgbszjftUQZv/LYdsO
mtTwDxqRBMXudBBi8bJFjYo1PzOb7RGFQze1Q0lgXDyBIzmCEhMbg33cwQkouubjnd9DZzwywG/s
n548YAkoRqDGAqBXITEKK2R65cBhLsrouKRwKjdzin+IvHN1BQBxgHw4K9qjyjNkatSnYCHBm0pY
Hsw0OPDWfrmsuEu7hisNxuxB3Y0SmLAWWnZKhNd8aENs5U8WUPt2dRDyQwSUmBczk/WHLRVuLQfF
NnAk4W5zpptRx/AEwsbUS5XE79odyiBF927hMjfuuZICkfU6BaxOsL68zFnlhXoq1ggPi/IYsLoc
wTyLPrc6HqqIlQrDtHBpbJJmVF21MJs7u91H6cvAi9qlUvqwc9cKoATAGACPEpOT6heZ05ETqhzM
ajDCTTdsHJSkp5YelGh4UxqirxJU2t2MY4YDjJWvbV+OfhuPhtck7CEk5FuvhS8ASE5uFGucNgmA
5N0QHNySZ6/zpAjfh52Z0RyB6iDW1lLMuwOCVcXzNXlqy9c+f7u89ecB/PT3BTecZ01kZMBTcQtt
kygvVH8a0vs025i2X4ay0bPzJPxUmOD6jDg3phLlMDdIfTWM3JSEa8CdSEYYljwsBg/xD27oKEmK
zSN603Z48EKtGFNVrkFfzOQbIc9KPriVeUj056q/arq1GlzribT1YuG85hovCC8c1JFR2DuNNDnt
irQi4NTRtXcN6OMBjKZbUeMXNT00zNRND3z6fuX0z0HSrAPnWvqu/IU/dWpNsx2hzeQLogqtGaef
oFiFZQ8dlJqOJQbh/CTAjAbbtwaYNwFVrtzyKHG7GGZseQOG5PJiPWBiha8w0YsOSh2tctG2QgY+
Bm6i914bbzr6lA+Pfe0TNQJsYOJVZrTubQB+BAEYBB6NejvmzB3s2s2b72Dk9hPlui2/ZcbPpn50
7FvD2cSjugnR+YICY5o9crrPc9klbyE9PF26oM2M0WDKAemKt9LEj6zUHXAFC0c3Mm4H7mP4wB/j
B5PL2qIWjOhkx4VDj4dBUdIeYrtxzXs83mIfH1GDg7KFB5TY3Ms2e+4uT1YpYlJi3DGx0fYKmtcR
0xrj6KrpPhkGIIN5OhrNrfFTtUtJCrVgusdLFJ/fGSYcLSXvTNccLIzKTIAgy1wGkqHLSzubi5nh
VhEEcGHCFXomCD5V3mAcAyvhkDNOg5c6mVsHj3n60zH3Gr+nVHETx58SHxDkfZ34lrbWySfKFm5v
Wq6e9a6Ch6+SXPfDplExXKKUK8kHzh9wbl1/PnB2AEchI8hA8lto2HwTbZ6tvY8n6LyRQRxsnqI1
5Wc6ai5au1c0vJvYt6IEeWLmtipGvAfHGxnoCJx78OCCoPbW7kK3pjd6Y0nK5Wcty1/7eJRlCk4A
dUh1HBvsY4ieSoV6TvLMol2FRi30I8VO6Bv0wcYTLCrpTvWK91g+fBqFLdmtRa05+grBHvUqGGgS
4CtU0K4aaCOeUQl4JknGzvvdZqWZQdaASoSGN0NcrIr+3lwDVE9a3Wf6Oqp3xEjdiGUudXzuvNHi
XcWG42aMv9/NoVipzntfo3/kSaIdCwnFyZcICwYbLyGkwZc03eTG1ZajHTNPqitb3zsBkt7a14C2
oui380g0QGSnm2F8NpTAx6wtxwNkHI+uzvf1DLplrzKz9WJG3MFowZf9RgFgNhbl5vI3LyR98+4B
uReZrAGMAv1Uo5Uk7anTjyaaOt8CfUPpu0Iit26MzYC+gaCbvBb9BODo1GRwHIvqgSOjKpjl0aMm
nFtod1YBHHbT5WlfuLxtCh84wp9Gizfzy4s8T6TnNf6RJJxLaAeBQWpIwosfLgZgyI3WrTnsLJCJ
/W+ShFigZzi0IIGkkKh+gFCJcWqXpHeGrGv6q8vuzBP9WZMYBoy8sukYwe2wKvBtw510/Gu6L/nk
Z+yeK/FKh28KNWAy3WjqRif7kF0ZDtKQl9R5I+ULtSf8x7d+vEbZ3a35LTBEgK29KvQXpJqjc395
Z5Z90lxBBIgdSr1fZnzkOi2SBngpxAdbSnAzRIA3qOl9qFFcyweyTnRjPagTKjnUzxznWxJ81DW4
dAD6vZmczi9aGWH7suYffZCgf1NkAA4OSNNubk3recJIU1tQHByaSPccBZPV7KpR7/rWwizv38dT
tJDMrLfYD8DgCWqSgfSmZxkcRd5GqFcp10GXrkA6KXn4WFoi5FA8+c0tgGctzkqTYK6FwgMPphJ7
Shj1bjxGpZ+NLXpmg0ZZ4/8NNkEwvzDVCGlZglmgvLPTf1nw3PCEGswMHjf7gqPDDyrQe+d4iXbB
NLtLab9mE/BFW1kTzBlgN4IAxgf/yBESiJQEYxxlkBPXzfchJH7haC+ktXx9KDynMB+DsN/ZanJw
1M7LjOje6rVbZhhrs0skj2rLm3/0LUKuwBMnxbAjDpnPxQ5z04EM0rouJtA7hLek92o121PzwDOJ
pc2/K3gG09TnXYB7QC+QoNcpnjo0NstN4r2lgdyvlbwGLK/sSILgT7XOGJmaY5cz5yakrwPZYfYk
6V/JcJ8Ve3SvGfqhLyQqtJTen6xLMBq8zYeRYWNdJn3WptdACTapulfyu5r9Slt0UaC35e+fzaFP
mE7REaPo/AR7qrdmi1urNWKlhgW7CIxtBlSqInckl9Z5w86O7EiMsKG1WkcjncUMYeaV/SZKVkG+
IsNDQSx0P0mqCl/NhZfECTuJLHseukGUSoo7LQO8+DWaxln4M40cVBpWWY7I6BX5JyD/QDm+uRwI
FsL+0ZZSEYA+jbNUa1O4XdJEq95RbztSXHepLbECmRjt9OSmNEGNK8UaS/OhaW9j6236W0qkL2fz
+9QwGXMqomBqpPIBp5ZMigtuRq9THv63vRLcGWBLVBPdDXAhUbQhQP4ehnDvFDLSqlmLRX1AVxp6
7UDiMPciny4krAYlm0G18XBEVqyK3cC+1qoWjY1XiiXrg/vK6wRpyAHmTgMUSTArJcSC0LBLs4lx
MpW278ZfZqRv83ZbFYNngfMxcm7ViX9hXdcUNFN0o9JmYw+PDt9y89MxblTyWdBPEFAa+p3T5n5T
FL7RXyn0u22BoRWYK5cPYcndnXzwnF4eBa8ixstnOatSnOjNrR6PqIAU7QdxSo4ZshT4cVXGXkB8
mF9F48Q8pVdv7Yinsu+YT/ts4yzkDfPtGK2YwjFR0CkGRqSZbjuU2SqyAXypk1o9aAHoZToznCkD
+t4znPgxSrMMRFoTJmaYqSPUo5ENqFwS9VxyyWgrc1RcvebmlK+dO9oZBYdW05aY7pS+O6nqmvlb
mKQurZ4te1cNjUfpo2Ioq8sHsqCuJ+ch7ANKbLjfFjiPqEIJRLdaFZct3u2SDI/GaCkpXYD0N5Lw
M/vEs80/0lrBRYeZbrNWgdBsWuUoofX56NYsX6E/zOOxAZ7SZxtYjJdXuqx6yJW/qnk6EGNPVQ+A
nSS3Blim2ddus49TG04GHZ2+fZPS23ysfxlW9lBbsuH0pSoq4t1vwSKkTdiRNMUuz5fqJ96/a/qv
0FH90n4q6l0bY1Zlui/pVcUHl5uSYLjguSH6j5oLOx3pvEEBE6ItM/Oy7r3HaEyXS1R3oSvSPpEi
7qxlVV0wQkqMENslzYaNL8U4Idr6xP5e264W5S5qpLQAzI3qTUnkT8ApKsbHMm79hK2L9k13UClN
3Wl6+6djnx/0QSGI3mQheDWgQszKEZZe8OdhvErJjqTrDmMvw7QNR/ReXmWGl+S7y2KXym/Ykz9i
9VNtSwDjqzg5LpK9g2JiskrgV1jKVi1Gh+rGtzXbK4LvXbzRwDdcpHgNomBYBgEloIiUh0z3deoF
qRejDNnaV43s++aDPzPBmZNSR8lgnoQ//bwiJrSKFOyKZfR+PDI3mRHK+V1Ad03yPk4SFTlDnUd8
n5tmf8sTFFEpwrRgDbYjZsMWNRyNAdNYW5flLlX2rHzu7EfTvAZDTzRwlB6vR1Cux+HPePCZdm+V
MhjiZZs8+h5BZYEanWldPB+P+ZbzaVen01qDy+PsWVe8hL+MBjiQ0qdqxBdJfO5/cfW/N0PsMMHo
tjlooBpGVbVFTnVIg3JtBdcBHr4yXJ/KTyf6iGUUEaIrAFkyZpvR04jwgqEScdSi0G27i0jUeFU9
G2PlmeS1TWSDI6JeiVKE+J7WuaEmA6So8UcDgD3uV9GHmazGpHLjWBJHzly6KE3QYlPBeC5NMBQO
zix3pJ7Z3gEDnHXc540fFT43S+Bav7BQVryWbaagzjqvVMVEU6fX8o0eXw3pzyGSdXHJtlJQ0RYQ
BVpWQYajg0vorc922bSxcZepqb6eLEl9Y/61Y4cgbOXX9NdR+mGONePdfHCZvVL4inFfzT+VIN5N
eofOkqtBhsNxFjVEiYJjLu1SYazG4aW7YHD1fYaeu0N75axSl1036xgYyd7DuH5ON92+d/EIJ9Ee
Q7JiwUObQIOM0MsI5UnaVUip18pQY8Xk6j8rBBkUhroN9HUJV46OK2h60OMG2NIvPNpR56qtXqJ0
RWWE7zJB81KPD29A9pgFEFSO6yr6nNR9jjef3ueWjChXLP+KS5oN40iSBfD2aDAgSS0+it61KNCs
qVsUkrxl+WzsebQHtxpV7GIdY4wYpVbSeDHeOTK0+NkyxMRl6/ojQbDgUY3AwWzNeBJa7I4MkKes
8AJqHLpCcdGM5zc9ldR6vgZQz23sj0zBom0zipxKhUyWV6+JTgu8ReQVnlDSbEub0iBuZQBADk1D
hv7BuJGhwF7VV1mWVmgfZwr5ofOp+eBDoRxqlG8Oaj+U3wzMCDx0Smxc49UWVQbb6dg2m5rWj0ur
xohga/9KMfHxwoFO9MPQSeSV1WD4IxCM8IzWKhj4t8IQExo0WGfohQagN2jFr2kXdteopIQ7plrD
S9y2100734DGwhj8yiHso7PHcmcnjrmdaGP8jFSMSOl9klWepZirmAyPakmzTVKZjwQIhFsDc5er
WmF3hcNkafaiDWCuBXaGCR20p59qppLrFLBMwBQKtXdwQI4KcylxjeQw/D1zxxxKj0QJYceqe8dW
lAyeOdZ3loKLtr0tnXfFiIEneZVEpasaq9TyLqeUSx4aXRjz2LZhqKqIFVDxPlZyAzYxDnjMbdI1
BkO9vuC72sw3EZ69xgwTfa36elns0r4CGhzt3jPchiFOGeTouOWjnTZe0MDY6X1nxgkUpPkRo+dC
1WR4D0uR9Vic4MqCiJqKOkBcot73abNq7Oe4/ds2g9mLHQsRvBgFx8VUdBASFj8xtsXQopXeV7Xm
psWVHlj+5R08Sza/xCEEUMwoYdTVFMSxdOrRiF02npWgVSf43qO9t3Z8gq6Q/onD/jCw4eAO7Iyt
G2g/Lktf3FAwr87SgSwgdvGlilHGdtGifqB/oqvfY2jBqiSebcmZArXktwzh0KoMMALJUOPQIrBT
TJs+1H0aI4N41/mn0UhqrssrwvQiugXRDi5e5G1AEIdmD0vPCXFVEPMYPwazkORDSxHIRinm/4WI
l/akB1a+khRIl4vmJcrNdV47q385mT8ihATIKicl5wrW0ZQMJSjFrcbWs2Tzkf8lSf4ddcSVjMFE
a6tB1MnDlVJujGFys5gj/X+rVNdRDlPxTNHp3cmMbOmY5gD+/zHcFpaXj5Gm8wKpQh5MrobuzgAu
MaHu32/isRQhi1Nomk9FAq9YjSvT5HhlX0fBz8sylreQwH7QPwgbEXt7w8oxknyEEB4/htNG7Z8n
c5Pgah6Em4ytleZHHT3jRntZ7JJVYYDst1QhohmKXjSAA5k973dWvTAt9o3uSul2JHlMTBlm3eJx
HUkTglpKGXoaCKQpyjsjHwYAJCZp5JzP/CwDOhIiZl1DEYeBAyFxeR/wW925GVT0KxT7MQJWI6pD
BRDS/aRUJLFzKYgdR+x58UdpaxkBm2NqEbFpHWymYQC3XHTD+/CmpuN32mTryye3JA6lXIysmHC5
RHT4DmkdxvBs6nXaS5t4ugXkoin2UawH8YHsPXhJTY6FCWpCWjLpRQJhTvcYWHcaOtZ684edFr5J
d1H7l23ucyxDkoU5FaQC8PmCVQc8L2mg8cYjerkJae3Gg7nKE0nQmr9Z1JNjKYJVx2psomUZQatw
boKkxT1jkwA7O5WIWUqpjsUIFzTeD9NoTBATTvk2bY1N03G3JjYQS1D9QQk6H25VTUbqsWRpx1KF
aOkkQej06NHxQv3d4b/0dq87T5cVULZ/gr4z6pAGAwlwWO2QuqMzRm5p6+9oQ7pqtIfLshaXAzRF
cy6xooNacBw5TbO2M7rG66EJwGoDeKj5XmMA/7KYxSU5AOOYQz4GawUxZVvEIzr4G8/E1Q1AIM4d
L41fJCw22SCjylmwX7wSAIoJQZ4Q4A+euos6ZkaVJ3Xtmfb2VgeVXd/dECZ7hFpIMU6kCIabjwbY
10FG5aX1tpxat5alZQvqDQEo7wIijwImSFDv0RrZmAQQYCaNn8XUnTRjXfCnqUYfYaB8RGD2buxA
MqCy4I8wCKAD1RDIX5j2Eg7KCSJwEdRt7VUUWZMauINl3FNgu8T5oT0AdfX+rxXjRJ4YU0KwmQUK
5CndmnA3boptmu0mKbbJWUMMXN+JIOH6nkeWlTYRBGnVrjR2pu61FuYrVonzgi4cHcX7NNkO8cac
uNtyG5fASWIDC6Z2/AVi4RgXI7MvdXzBOF6naFfW7W0iI9o6q04LyxQxALKQ43Y0n1+ijKsA3J4G
CNQZmG2Aj4r8LV5xeJNI6x8LXHkkC/wvwh2QwAL+BAA5gk0kE53GXue1R5A0As5qJnhK2WtuPDYK
KI3pDm/hbqxIxC4aivNHqqCyQDrSe5V2tUf5WgMwsQ48omatAnsFPEhZsgbgx2WdXT7IPwIFne0D
kmfKhGX+H2lXtuS2jiy/iBEkuL+Ci6RuqXf39sJwt93c951ffxM9M8cSxBDi+NoeH8c4wkVshUJV
VmbTHmrr1p5QpBc8YFanEjwECqOtRCc4j+WdNTOowmrEdpXj7mayo8mV6znwAkXN3ckuKqoapKd2
RBKqawsqd1qp/sU4gWwBPA/coOhR5BxpbnSzlI5oxwvxvA1C4pDlJhI1H61562Mj3J6RMnQmLcPc
OEUdOlP6mpGNHLi26Ywi7eBvMhEuLgGfzZ/xcBulk+2mCTKMx5i8EE0f1X2sv0TV49Rt7AmF7MrL
0kOUfajyZukhIA22O3Sro5b3dnn/rFyGJ9/B7Z8uRjdW1uA7pBy4TvW5kGcXsTVNhKoeazsVLUB4
auvgi0E33OlVmKJspEc1wYhV3ZmZ1rzkVKV/eTjK6niOrHAhUWRXUaZlsJLouau07jR/WPLVIF9H
9SbQrwcz9wOyj9ODYjpT/6anX8HygW7ay5+xdnMdj5XbreB5k6EUqsD5xJ45YzlLB8qotIMyr9Eg
bynSh1qdWwADQCypgW6FVxmG9kCQSSbsLYtduVmro75jkp96p4teyeparAHYNiiLYEbFOp4uY5bU
UVpFmGDgS9zam1wAlOgMDtj0BoXW3UJrb/Tiqz6h2RdakPx4n7z8rrz8ltzErrLBZfaSOdFe3v7b
dhh22xx9GI+9Ri4VwIcRH1Zbj2kQgWp5l4oIQtccBJEZfQAgs3iNceu6qOOcZYXaOHnzXMvwEcm2
m6908LETUWF5bZ6PTbGNfvTQjGdbmRYVw+laT0bdIiWisqDIAueC8rrLxnSBhTKfaavUNBVVk1Zv
juNBcN4FXVh5rA0wESc7vbmONG/Mf0byNtG8XroK2r0iEktaOwmEyChQg7qEkbOfTlvfFPmcKGwX
aL5seXW8t0UmviuYvO8mYKGVLRvt62DMPLUBuBdeDqDMcYAxu2r9dgNNovYz3rzMbu9XNHcDJ6Co
ROYmbbelJwnu4zUXd2ye2xlSmevoZ2KTWjWODD+NyNjUruLlb+wg1rdkG01f2O+nw7SMUU7aGMOc
p9vYcLXkwyhvdfJ42VWuLtiRFc5hy0QaGVMeHHYiowtha4RodhQ1ZpyBa5lzUNEZDoAK2KHw59Ox
jCTrWRsoUhtWfiPJmwa9edZzED73C1X18jq173LY1yzfzjxbdNLWzINMHylg0Oig4MLnOrLZCCOl
nFuHTLctcDKTeW9GL/r0SYoniCRGi9saV+Cg7NVbqOBenuCVY87SR0AEAicCsjnuRLQm3p9gjm8B
bZd+WVUNZiJdJC2yZgOar0A/MtphPNhOp7dPh7abbQO50wpAP2XWfd1MBa+zlTsVMFhk0RE6oPrA
o77lUTHSZog6R48susTesmi0sb762GuhoB6LeE1WTtmJOc51GdGcy/ECc9IITjbJAs3HRJsBMb0+
bS+v0PfVxDkUAno2ECmCxsdA6uN0+iJLG5rAzjpnvCopunidwC2pHtHU7a/KDboDF1p6H5ZbU/1h
cCJqOmhsdz9zN91DNYGabyLup7W5Pvog/i6V7EwbFw0fBNAviX/PZuTCZUdNRofwUDWz4KG/9iDG
BGgQdcFB1dEecToBQ6iXmlnAngKFOyqhCQTku85n+xpt7ZS+QfKuNEHJ4Qjmnf2z5/P+xyznewjU
+7BpYfY59yaZhjXtN+hIocFOu4v3y9b2h2s0LFPbs9+Ros/pT3v3s90GIVVp6LcfN+Xidv4sFDpa
i2IxHyY6hPB0VQFwPZ2PsItl1CrxYcEPya/2odt99jW13GAfegqYUihgrk6+ExHArB3jY7Pk1GwQ
ZpKyqDAbtipV1IFaL5dn/Fy1HYCDYwvcQqvyqA+1CQvT5+CqW82Lb8qb5LX9ETvBo44cMA0ftdcK
4STgCO5V5KX06//5Cdyi51Wqh1mYd87stLT3ug9lr7nlj7v88PlWQcRtfAkcrLTkWlR352uRFOka
WulkCrjowSZhiNoqpkDaHqbb/Avwza1ubK3d52u5AXAvKKj0jl71R3tj3s/01+Xhrz08T8xz0cPU
AEekQWfN0W9vLcfYDB+KO1FwJt9/Qr3O6TzVaSYqKLSe9RniWBM01SnQv4BIAXJ6pzvLTqu4ype0
c/rAaysfvOrIjoPhxgAftCN3Bym8QulQThyrc+T3OPImUSFg9Q5m7D7QHQJQ9Yzeda7MyjBHzPvS
4XGtdjQF6wWcsqPVG1Xdlfat1dKwB0qouFmsm0qkarl2oYDGRcP4ddWU+TtSmshSaj3sg1jIStBd
vCvsEPng58sLLDLDneERTQqklbG+AYhblrrcE8X4lJroQekCAbbqrGnke1WBTAY/GxpUNJlzU1ER
dYrO9pJ9GzidG22Ce8vLdtOT9aRs1O1wPT1Ih+LrUf+FqMPHVeK37kwnp30Rnap1j3n0Kdywm6Q1
x1DC7KYzju2ANzCepomfO2icmUD/4BA6bGR/uTJ3l+d77Y3DYh4wjChg7Efy4nRrT7Mig6wlwSR0
IBwzpw3IYZyuwdJO+YKO9/kWCdafXaeCInQU3GBrDhupcQjy4GiB6o2L7TKpUWuQ13UOCQH6/T2I
eklWgnNiQE6E8d3IeExx/7486/YYsguSRPM8gVe9NEN/UsIMvfB5WHuXp5L9a9x1DHA34jukpiEI
xfM8gyssKkwZNd0cQomdZD/WjeXEekat+H2oRAzjzOVcssY5wiZQGlCMM+xVETpFdsgbJwhMtzQe
0rGlaXvQVMFWWbeIxAuQ8qwYz+0UYHa0Im3h8Mw489oG70TtJYEoVJ+rj2P/lQWhM6SiotpabMXU
lBBbotgKvBd35SZaMnSGDnCI0jmtDmKLkBJSUDDjy+OOZKCYgZyGhKL5T70vaZPualUQ366s68ku
4kLpJKzbuZ6wi7Ku2xXQtO1a1ZutAW1QGp2jt8u7aPVMYMsC7QlaUUA+T89jayrh2I9lh6skBjSx
3U9yJngZr80pQcM0E4lBrhGZ8VMbYVLOsqxC5r0sZwoiTgqGaMgnWF4alNdDUVwFY4jmg3hrNiAB
aNG3qWRIIqsO0UWNOWTN4QPbaqKeCZ7ls9ocGfJQHfqmcwrJ8qqpQ6sZOlHmbDMF01bJiF8UmW+O
j0ppgGNX3WT9vCuIQmuroo2e7NEN6ERSuetBk9MH70nxM0WxUocia5Fmhzm2wODSZSicmwLnteo5
0W+Id4+qg5iaz6OkGomkUMaXK/WrOUJImpLurbI2fXSnV3Qqrg30/l/eHGsIOkYE9Y9N7tQbgd7I
cgubIaN/BeqgUCUoLnu5KvlyeTvZByXL0L8CdKLf/0Va+MQ4t22iLCBTMsN4P0o/uhad4NZTq3Re
kuV0AiWUNn8Ihrt29I6Hyx+9wtLbqWPDrYC1RI4vKt5SJKQNzTVCg461qzZbGQyPqoa0S0czeRNL
8Ia/x/natH8Lvoa5Gs7lnoyfOcijnCbqYlkoT/gaE52A9rT/RgzroAHwliD1zOCuLl5lkBgV6Uud
/ZasR4F9xkh/Zh/JW3CSaxqK8Zwr1FOlqdHJhvknTw2iXC16RvaFkJ1ugPPHt1NgDUW1+bWntHlk
k3tuaLGiVJM2wPdmj9Hgg85xlgxqq/4wVbQMBZ5pxfmdOHvOWjSPqhTauNRUs3wtWnRF2R1pBHHf
yqY6McLdY1o8SiEIAoE+H8JdGMaOod83IMdHJcnvtL8Ar8Eayn5MkIdtH27TJJ2ZTwtuTTuWPZMs
kHZ9UeL4qSstf04QICjV7vI+Yd/PbZNjizonbICwTUmGniE2geetSLaFoq2TZn+R4YcZ4Hc0RD1o
0+W8gQQq9rFMAOaV8CSjlbS8y/LPyyNZ2XwnJrjjHxC1GgnDnspJsUVilBqTz2AHYIOboBVHpNfL
9lZ3Bmj8oKFhoFLM53HUKQaArKwxpIIOkuq3wW0TbyywYReze9nU2h0Mtv8/tritPhT2DOo+2DKX
Ur6bu+pgx8Z9v9ibagA6WiXSI9HilirIKNOpzea7APkeDzR5V32WJ7edlec/BN+04uBOvok7GfZQ
jYMd45uCPHlWy/Y9l6ubLEs/g/E5RwEwDQJ3BEWGniZ00dC5GoSfxAhFPmclJLBtpGPx2gXXImig
T49MFULgfKoBrQOD5Fj/7DvXTl9ykK8JhsuOHn9Qju1w7z/kMepAbqFp1Lmghwq9eBugU8iBY6X6
5qd0mN32dvFyN3yU9oZ32fjaIT22zT34BntIZrNktkm60bMEKlb2Lgfd+mUza1N5vMu4eKEs9T6x
GOK+LW4GRnnXgipzejb77d/YgegYWFdB6c53eC1tUaLkBztx6FjyxgzTXYkWNiGg9Nur8GuGUsA/
hrhjo+nDFKs9tuhgfcpRvzHmDtnlwPwRRsVWzd6g07tVrImqc+fm7UtLhrtet18qbFalSG+SWXZj
Oxd43FU/dfRR3LkpgYWYwOUNP8UY+/YaQjMIveYmoMpo+plmwaKu7Z3jOeAWVZKkXmoIJrufUUbo
XIizlYAm/c2KYjWBZESLCF+JHOWpaKYEyMm6ciKz8oOyoDpwbKkiuI7XJ++PIfb3R1FVmRjBMCct
eiaKX5q+3JlgGrN8yAT286caiETy1g/EH2vcddyMURsDtYsDoapIAlDZbjcSRChARHB5/tacC0ij
/zd//C1cQoRHh6Rb60TxW4sCRCa7eZc7nf5SR65ppdeTiARnLUuJKIMwVSaLaJABOp3JNAAI9LuP
Ysmn7VRPVAEypIgrmmnlTapOjmRUvqX/glqOXvwm6ETG44vKhe0afb65PPy1PXr8LdyqLjqpQVKJ
q7sdEzDBAYrhjrUauVocpdvLptaW9NgUt6SVXmZWosFUOoa7bFBoGPe7ZMmdZSLOZVOCUfHNwXNf
TWRCN4KjK9KhrFE8UcnWMO8vW1mNDY5G9J2DPzoS2DVZaQYwE0jZpo+1F6kEeF7vPClUaQbmr1QB
KHA0NpOJ8vaQeCYI7ltNo/Eo4ttcO51wtgTMX7qBrDN3R1ry2Eu1jm3chqOTgTLb6EyntfX92H3E
Chh8i0V0Z61FYaB/AUjFQlJS5avNIwK+JrLgTdVZ/WE3fUzbMslgtKjdWiXQpgkVwWE9G6UCbCCT
pAd9EOAX/MtqkEdIG0sWtC3knZ7MzgidAn2vKs/N8CDs6T1fXlQQmI4lYMEy8jB8Fw1T8BoWqYyc
V//D3/2++/RuHkNXRI19RjXBChXo3ALZO5OogRbrqTsIpUrtoyWPnWedQkib0j2kq6njbQXVEfvs
ALKKCJtBJD+R+LS5O5kEJCtJWMWOe4Bi9+vhPz98/+AfKMziF354//0f/rChO4pfkNP+799Rz6Ne
Qfd7x93e32+/7rfu9f3z/fOvZ4Gr+CZBPAkfUJxl4u8o4oEEBXH+6ZwANKRrQdlDm9ZpHd/3Y+f7
xzYS3J7nIBtmCJB5gNqQe8a+OjUkj2We5jMm3712Xd/1MWiPCrzR2gqD4x7SD9BhNvC05Bx+o9p5
Xsd1jHrj9fXztXt49zcvnxp98QRLfN74xYZzZIkdoCOPJBehEtgRLF0fDlg2CL8LXN7ZdQkDrAZB
kApU4Wu4ocSljQ65GERX1wfXfT34v+kG28HZCg76dxKe3wDHdriBKENeRmkJO4f394+np6eQLvQJ
qu4IIgFTYD+fYNrbe8728atyHr8eR8p+fs0oWkfsPwJn/107PP8ioPFsC90coDw5nVqAW/QiYnLC
Ljsuu9sdppfJ3TvbreMIhv/9j10yxoWOo1kAOl8zYy52P/UfNjiZsORuXYEpg7mXM1Mo7SCzCh+H
LPPpuOSpDefObpmpAzsB/o4de+YIMDyMz2W/Lu+i9bk8sklObYZ2OvVt3cFmDowDfkMhHr8/Y7Sp
Ezu/Ny+bu/3dfu8JFvE89GLb98gwe1kfnY++HkgkpzAMD1hS33/avDk3Iqeyet6PrWinVsxQIRDT
YMNzD2D8hPe822Cn/hBtk/M0Mzccbk8acdYwsDwMvbr+bkNvRBZUNiFnu8PQNHBRQRkE2qunQ1GT
spBSSGWwlbo26evg957rb+4+K+/z21U6W3YGBG+N9eN/ZJY7/qka5EiPwSzbHyl97Z3X59YbcR3M
yAK03uC6Jk4FxU2p0Q4/M/zxBSAaIAvAJEINil44nE5XcDHZZ7ldNuNHH8bdF1YRQcJG+8/SsmvU
PXz/hoPDDg+7UXGNssPKfsPv+LHHf78PE44TfrjsGF8+TwY7LxdWiX/ESHVQ9/LJV31/m+/+5/Zm
X8G+Bb9wI7Afoi84x2tjXgDBBRodIpyIY7h5KUsQ3moNVCaYYUQU3z/gIh/oC0Z/41wxN+ne+6Kg
5iymAT8rOCbQzscKcWci72rTRupgwe7Qzw3tDfQY2egRSXVPzUQCct+dRCfTzBnjvHKXFFISWSou
v5LehjSk4KhzBvobf1qA32L/DyI3D+OlGPZmf+c87B42O8/D8L++7n9hWnY+O0jP99fbe/f++fn6
ftvTr9Ad6S9R2uwsPEd8zCYFAQH6kqDOe3py9XTMC1Bk4EGCnjaAiGdkTL1FUZFQr6egNzdoXYp3
YVNkAie7siSgjdCB2gDIDvVCzimht62eF21MnUkBNznQomC3KpdXfdaTq7QAaYVg8/N7HzgbxM44
k9D3UjT+Edb0pdkMywSeQOCZaiiy2x6xmViqd9nOOfaDGULlE7TguolWKG5c4RjLaPKCIQXtiIqB
6s4EYpyILlD6UP1Ieg2DH23hT8ULMTfQypjJYyZ5lrERfAe7PbhdePId/C5MJ1vuA3yHkQTUIoGf
2b6Z3wHvq1VozgKya2/CcSpeXQBaB2S6JGC3Zs730gdwO6td0H82E3yApkTAn1gh1WWoO+iQhC/k
1MvDwGvAm3N52Cvb+WTU3I0QqFWvJyOMdlPkJdVVA1KZLPKlYStNb39hCmgjiASh/4Tw7RdtYPcE
cvcpmOBLEKdvKuJlDZqiBjcQYZvYnjmbSqQQDCiBmwqe7/j7o3jESktTCxvovU327dJBT/hlETF2
r5uAQDJesQDY8OipRNaGoibg0YzmGhh7d1a+svD18oydByLsbED7+X9GuIAuaqJggfZo6sgtFMIh
+CG3nqSG/Ws+AOluIO+zDdNFfiwmpNCzqhr3XQUmV2/qpXiXZrEuegitHpKjD+ICPdRflyoGtZ8T
gdlFdpoI+XTL1YNrE6QD0b0d72rbj3uk1MxDrDuNIvqAs8Dpe0ZM1BKBBrTwwDxdWdKl2mKiGMKK
0E6nOLnkqdrOkA866iV6TEvJtdG/OUKI6VPTd4L1OAtTOOvcekizNutzjS1cypuou1nMgJL4w5rd
cXyR0aHa+G0jGPH6PvszYG7G7TGth6LBgNXgPUsf5uqQa1+Xh7XqA8CV9b855eLqspYXpWImoK4j
N58ocufW7bBApEqk9C0aDPv7o3Op5SWqzCXmT03mm7J/l2zZJ9G/Jp/kVonz5HYK/pJmYFYA64uA
itU2o+WYoL41G8+0BW6bhWDnvubP7HFuu7SLVAcsBb5muRtHqtk3hrGfik0MobDuCmohlxfrvATE
jY7z2DX0SpNegr0CzCyvwVdL1e3ykX2Eu3KXPAAVtEmfsCE/dEE0vLZ2KtpfIAOHxD7YP07XzlDr
rAlKO3UqdLuOP8MEKhsiXnCBjW/M0dH+6Emq5KjBggw8DSBxlFKC7lnIWlyewrVI6mgk39meIysE
OjWjUcNKnqlPZFQ9lFjlYUwBmhcc3rUrHfE7JOOA7oKyPXd4oailNXYEzRqIVoWNn0MYY37t4572
+vUYbC4Pa3Xyjoxxx1jJdGMaFBgbg9EzwvtEg3D18HHZyOrcHRlhH3E0dwE8IKJCGDFx7ZHhkBt+
hsy7HIhc7epoIJ7EOo7RtM6/fKyuCJe5xRVeAd5Tfk7DSGc9d3XFa2riWdFjBjkgpcQToXD6xp3V
22j62fSCz1gd7p+v+M5zHg0XcIMhlip8RZHs8/HnpF+p2WMgCY7WmhXWng85SgPcvN/ZgiMrto07
3EghNd0tN1rq2taNNLmWSCVgbUYRXjOaZ+hSAZFzunRGNUTtCHAuahkTxLPfWuiPjomAF+g8xQb3
ZKGWAJUbkNydvRznUYGEOrOiyNDH6bM606DWVIKhgtTQpIL/B48P9HgbL0yt/mBZS4XOgXEuD5Nh
tui5tjKr/j1KyJVCU7EMbeIsSdS7VpiR33Kb6QkU7ELoK5Z6Idd+O0PAy9OsvOv2w6BO8ibL9QmR
SaNVmqupRSiqbK4tFhqoAcVVkdo7wzlnQF9KfQyB31ohbhF4uQI5MYv2878Fg7GJ1IFTBdRNQaTP
3StVpai1ZGIi6yZEY2pifmWVLiLaYD6Bv7wskARAaIBJCPGQn6DXIglCuXj0lO11DAXRsIgEPnB1
vmwohTE5WKaHxm27IerrZYmhRQushztN7w16oIxJB1NBLYIVrQ0H9Xr0ajI4Aho1Tm0FqDvUM6gm
0EeQU6u8H7K7y+5v1QAydgrQUQToL24w4FTVpSzDYNCcj8tpl3Sff2MAWkNg14Iv4FlX7DCZQluL
wBgxmr/sTHYs6NgInvbfFxy/6ugKRoc11l6H3PLpNJUNyesmQVFxaoONEns2wYs2dyXDVfXnMBnd
WtoXFmMFFFhen74/htnfHzm6oQrBz5GlmWPWxU8wijpaSATHZm27HY+Nu6CUNrMgJI2xgVULncmu
OnmSpfuzLrhtmbc8m0OGMtAMU8FDk9sJaCM3LVTZM6cxlcCJ6s+JNY2ML82Q3NkTSEG0ItvLqSgK
Wx0exN7Qaaphj/BVzRzlxy4YYHYejAjQa9VNE/MjK8H9If26vBXXtwnuCUYWjzoeX5SSkSwuDKZb
P1SqYwR7s7ydjZso3hH1d1lvdf1eIk/msL1slp3Rs4k1cHGgHC1reL+f7hEtLmcEBRih0UR3BA2d
xa8a4qNWutFG/7Kp1RsR7DbfbAAaKINOTdWRRtDWDVcu1fbNGBNHGdV9F6beZTNra4ZE/z9muIg9
a7W+7NCpCnFfdaDqCNpBcD7HkCxL+kwweyJb3CWvpeDRBgs+1qx4s7LrIj1k1U0vErk+B/+zywlV
VyAUIaJ+JqIS5vHcqriNHTxGfvdt4tRyT80sQqpYo3nU3KVF5pb1R9yIBKFXXYjxLV6ArCTU2E7X
rNSGyKwJtkfd4XnXKg0aeoWwb5ER7p2fyGaBnQEj8Zg+j4H8ZIKV/vKmWN3muKvQUsniS75JWJpN
e1ok3CSz1P+uw3hXjTOwxPbWGt/rZhDs9LWHCMBR/1jjBqTKeOQDrpw5vbIgkJZ7DylXGo4/rUh6
CQb7RtFfLo/vHOaBLYI+fwj7ou8fMuXc4dJNVcpjCSbLqLofgUdSqviHCQp8kBTREYLleqG4XVFV
NFBfVXt2Sa+5vVV5ZiMiUVif6z+fwh3AAGDTLKtx7dj66NQSjt5NV3s9EEWZqE90ZaJNqEIiaY6b
AS9lbnu2DVnq/Fv7cYLge7tJTDfSgZECjNZ6l0QdhCJr3LLGvdUNS17gGOK9bCw/6vB1CgnqNHgy
2VeGiBNuxbmAMgVQC0BIgN8zOOfSVo2+kLHH9a2bG+T9eumX3j1YS+1e3jsrd6uJKA4PCIa8PGuK
0iZwwzf5kDkpVFmaJ2Pc6tJVoaEfqqUNuMr6SlAYXZtHsHkRsBViZLhXT52KlfdQPA5w02XL3VQ7
UTFdE2/XJ97QtQK2hJW9iHYBZMDR9WUTDPHUlCwZTShXuHPa3rqeEFfQqYe0ug4oYpCad4b2b/UW
AeiCQTS7qSqaCAFwPzW4hOUUpBJcdTKSTS9ZtENJY8Q5u7xma3vjyMx3hfcotGtaUukdMxPgWZS0
B+Bzg4r4ExF4srWoBLT+gJBBzgqdQN9/f2SotvW+qxbGqVY1UJVF23BKu4LU13Om3UtTG99b8ax+
BrUBfGJRpn6UGH2EbiGjqJ3LY167BlGWtVEOxFoyXNXp3EqRRfLOQnfgkuwrNKDrIxrUAxa7U1X1
JRkODfUUu/552e7qdj0yy66voymADl4+DRFB/D5J93WJgxgZz2VkbSR7uavNBEpqQqlQNhQuLDsZ
KhdX68EUqG2hZk5Ffk+VNw0bou1Ce2/aO1O7tbsffe7X6PbVk90YCJ6Qa/7geJo5p4qmMsUEHSSu
4+k9lt9H4mcL01e+0mUntFsai5Ksognm/OrSBnVcGjBYzhLkn17q5UcO3hBSJs6YvyvR9vJ6rvoE
yzAAWFShvM6jQfqxW8qQNZl2MhpP221nosHMcuQhpGMrSFefMykwf4CcAhrC0a6NVsrTzZOGUzBI
McamGpWM3HgMAMg4Q5Es19DMrASfWphUXhqN5ApMgI8SeCLd0ewMBwlgG5d4JGofWBs9QAZQxkFR
G09rzkHZY1UneqFhZwWWZ+rVtZZskta3pHRTQ+ro8lQTtnT8Pj6yxmf0oHgWdhXa0tFGddsrYOuo
GxDHdPdwXk5Uau6YJ27RkEMd+ZXiEsfcGfFTlezhpKX8QQbr6N3kSq6SCD5sJeQ0sTKogyN9xhRy
T5dFUlsJKTXMwoS6aFpXt7gadpfHvuaiwYqErivkFyx0NZ6aAOF0BPJC5q3S2EzdGY1WDeSy0Efe
LHXsx5PdPf57iwDfAtQIsjWkZLi9NtSomFkF9OuWuElu+7BFnkxe0kM9KLEbhF1LL9tjI+AXF68R
QFeAkQBtMzeJeHzoEpDMeJS3khv0uwU7Nvp92cbqBXRshPO+EE5o5TGCkUGybTpViTOFkpfpqtsl
Iy2HabMgk1Ik9v1k2jHIrn4JPmClCgmmrj/ryNb5yP1rfZcSxPMI5u3EKeufQ//DWLxRAVjiZSKH
PMJD4u2yzdXdCceEHYhDqp0RuMpSmCYNtk42gmApb/djIGqFX92dgL4isYq0FAC9p6NSAiVdAKxB
p327l7NrE+wjZGOP95cHsups0EEMNL8Cxg+TOwNWqTa1UTJnExZ3qSpd1VH9OFuxF/b9TRQ27mVz
q/NmIqoEaR16YXisu9yFY5dDNNlhTVvXrVHae2Oxni8bWdv12A7/GOH2A3RdIOY0wIiuT+gVrKmU
pG5Nfl62shrsfDO7A+9gkjNyxgzBbJGkBva9lt83o+IkdrWLx2grBRVcirbtK/t61H+b9l/FWUi3
mvCQ2HyqxZ1rEGBEdhDbeHj0OGXxm4Im7Kgh/hAF4IHNN7n+PpbTBihtgVc+x5yC0OzbJuu5Q9zJ
zuLRWVOmHuyK+sJCD3tbFiAXmEw3jJ/VmWwlybhqq6cmjK5RWnFtDcyRRIOWFroMEwQonflDS6Kt
1muA9HxeXg31LET5/jCkuhWWw0WF4PTDmjAZSsCZM4jKSa0r9WF6FemlTJzMjpNnEsjLm2Vn9g7t
giMYO+fUbfoO9WnwhqdO2C0BrSHA+lI0lXxXBCQJXJDe6qxbOu01Wo5TB/E4tARDntVQXZNE1a8+
GcLRJVI+/cqKBDpfQRP7rTaBW2aMDfIBhgB9V4xzej2HVj85QdgsD73dKE9VJ6dvQVszYFzU+tB2
bvM9VG/sQyoPpSBHvzYzCrKHJl4Ha4AyQDaHvMU+NSH+tZGMhXio9u6qqml2qlrm7mxZAVMvGwSv
yLPDzuitGUmVZqLzBIC20yWZrMhMlgVy8131FBRIM6gi8OHZSecscPfpCNqdOcmjHAnLClHv3uiv
ApFez5mHZDY01KuRZEMTO89zk8/As9tjglEoe3ly++FtMH013c2jwG19b9GT2/rbEopo4JeRQazF
efxeTcxwDhAd9CCU61wGVTd9uC9KHuPd4lT34JoSvCTOs1KcTbZ5js6zVZBuMPBmdCZf+0qvR89y
l025z27qHWg2fH0nWrKztwtnkItuM71rDHOAQXkTPuQ/4n26m7zKkR8u+4OVTY9V+2cu+bBWr+LI
GBsWlPimD/rm1tcxnEEQBoiscPsvKSLk5ll8NX0ubngf7MF3Krn/mmnpdMq+Q/jjNQpJAHJjWEn2
ARgdo5fWHbzYNwWVovMLjbPD3Sq9onUot8GOdq/4w7a7bjz4hddsIwo6Vo/t0eIwx3E0oIWYOeID
GDLk7RK4YbMLyI/L638elSLgRdVQwRMSXg9H+NQGKgyD3C0x0qzZWwV2ZoQy5eDNxkNg+pYN2Zwv
U/ZLU5DNOgvavq2yxyQ7vzbfvaNHfWBA1jx3AiZvHXc0DrY1LoFSdG7ZzuJ8BYYH+l3G/Yc8Frfz
lKzPWoKeMqc1eq9Ua8AOX0r5Fbc+hQ6RZw3gDG+lfgOEgxsuQvrBlRVE0GOB6gMCKuDJ5cxXWpDY
WokQC4ppo1f5xbbcq4lTXQdblm/dgPGo2CiP4cvlVV2Z3hOzXB4iSzpFiyr2WG2vlsGR1F/ASUAm
WvBsOseUIZhAhwEaDdjgwGdyunmQ9B06VMOQIB8aKLNHUTQcEB6MX3GPdISs9QAjG2k1fViF1t8U
01hBcW9IkSaALtnVaE7NQ4a+1RC8b0v+o4m19K7OpP6jsqVFcLuf5y/wrchjKnhQgontrHAS55XO
0CeZQ+77Z5vmnkpo5Mq75ar0y4HKT+328iKsXOsnBrlFgAIVSxvDoN3eqyAkNEVkGGurfDwizg91
WthZEoI1R1E90FiXEkoisewkmnt5IGubGElgoEpM5J3Pmkmkeqj7WEF8YhmofvTpTaEilz40AgjQ
ynzheYwwnbEAglaRu9aLfKiTEW0STm+Nbiwh8JycywNZC1HQ2QueDZX1fvKPuBGMjePQYCBkBsTY
I4U39IS2wOU3iki6ZGVxkCthqCkF1Szk7U+PxiBrVTagER3JIToU781025Vekop29eqQjsxwV8Qw
jjXIxRALzRv7EZQyxCkfzOvsNriLne6rCGkaUwIxbMmtBa71PCOGa9CCGDygOXjbgxLvdISamnZB
mmKEyqP+qF1pnuQlH9r9h36D/CNo/nZWQXuoylIn3qnOvE2g6ylwQCtb5uQTuCOW6nZMrJlNcvFm
WIdEJJi0djueGOBWMZHjQY9tGNA/1Zh2AY3pQDU3JhAO9foPQ5RkXQuUjueUW84ozqIhibBDo11/
KNE2B/LnZaP1dLkqqHIvbeYXSFQ5z+pTJwjRViPcY9PMCxwFG5KUqZlGMNTmFSS1u9hyhxeN1iVV
2EZyuofU//cO8mRy2RE6shgBETpkMfMrU0FlyQunf13057Yo51KgA2h0ORtTQdKdMSTbshKMYf2Y
/zkEbEGPxlBDeKZeZoyhLkLfVkGnN70Y6IBU/Muua9UOCPBZRx9TtuI2oj4ggQ7aEXS4KfeLjhK8
9bNTb+wkErjIFV8P0YA/drgNaEBcExokeCmG0t08HNrxRepFO405Bi4mO7HB7bTUCEiLOhSYRsKH
JEAVLvcKFJ/CcdstB9Lcx8VO/j/Svmy5cRxY9osYQZDggleSoiRbXmW7bb8wejPBHdyXrz/JjnNn
JIhXjJ4z0T2PXQJYKBSqsjLZ9/E/XJdnZiV3Q/mcKZE9Bwvqthj7aEsVUkS3+tqnWttC2el4gQHu
FssL7KMhHiqgZvXEu+4OazYktxuLKci0Bjaq8HmydwVIPOnq3PRidMUwJwgf8HS/KEK2mOMMKdC+
bgnK6tbwGJi+QEGf5q6lvkI+jkZvVXqsQV0eEKiwpi/KWuax+NTC1ADwQqCfAH+35PZFXWZ1V8Dt
29LXIR6e+TkBF3EJqjUGEqLeUYdDuiontbS7aBQDfY+TMD8fzg91Y3CzGueyYeUNXrAXPyaMxJcO
wyRz+GC44k59hh7xmpTRUoY696f/MSt91FjRY+wCePPMrYV35eCHjlPdDm77Xh7L27Vn7FJEObUm
PfwsM5nGilioUGY7Qe8wk2rXwP1vrjvq/Jvls35iRSalq1hmgy4cVozqPRcene5saIWA7bke/CB7
v25sMSU5tSalJEQph6nUYA2c7tvBC/HJ4gfrHilQ7GRbvH+09xD1Iv581G+gmxl7kLfr1vQUlmq/
p9/xz3j4yZ1QDK1oAkgGu9PDZ+Qkd9MOdFZHtvmt7Ws/wKCNQOfw9nZtTnLZa4GbMgGaBi+45LWT
IElhq0gF08qrqgplZNdSnq/v8P/HR/81IvloPwH0XY1YW+N3nrFr71FT/J4dei8A03q/a9cyvMUM
DDHon1VJbtqC6EOrCQxqW5L6wXZ4CZ+K92FyiemozloRc3EPgdEnSN1BDCOXCzBOQFk553tRjuT5
0MS7fu2Zs2zin2qvLD9f9FXcRwNCGs1iB4DtIQmdulu5xhdC91nZQ0qMuyRRFTtC2aOIBie378la
9r8QPVB+nZvvGqDDkAI4D5GpBe2f3kYBp0YQTpSvAW03fsfXLoCFzTozI62j4XoTVQxm9PAQxoeO
74zAv+7Si1t1shLpipk0xS7DJMtcSDV4fa06Iny5bmFtEfMvOIkHShVWqEdgEei7AF/3xbvGMcTn
dSNLJ9MEiR2G74EKnSWfzq1MQDpj4ghW4pA6EN5wAp6C59rJ83uUZmBvMLyp3ojidWhfg7UJzfkY
SnH+zLqUXCWK3sUYLkR+2sXbmllHtQOyChLYoW5uQMzmxQA05Xa9vb7qOaZdMyvFvCiNQ7y+sehJ
f66DQ2rcDeRDrz71aeVAXX5DFA4sEI+BQho9TBnCmIFz1qxVC0LshQqJpra8z0wFxNl8pTB6uY/A
cQATRiHYgaLBRZ7ftGWTjyZmDHPMbbd3AlxxJZjV9L3aYLD2Me9Xmk9LC8PE+zwUQHEKZJjfIDIT
A+BW4qaAs5PXhD8r9cf1j7RiQob4Ga2Zs6CACWG024q+663p1WsjPAvvV9sE/x2ooKBQCZyD5P8B
YQ2eSBhJmiDm8mULN/tijriFplFTOdancmceE6/YXV/aZfA4Nyq5/agIq+8HGC0tzE6C37xfi+QL
OQ1M2DNkEeoGmLWWIm3ZNCGPygAmNvlL56du5sfbfM8O6b4GXNcFf2v+Zm2F+9Q77BBv2WFtfP0y
1p//AikIZ1QxczXCL7A6EFbvDW3T6R3urLfre7lgBkw1c4ERAg5zMDkPYDheYCdoIyywfTXYrT74
lvrSrkH0/sDCzkMGqNLgIQyCtJgP/ZO9nURjtdZYmaUZMlIne07eSOeEm5i4KOs40U20DbzU0UM3
vus2oZ8d2Wp2uHAazuxLCU2ZTloNJSh0L28mn3ipTz/I/ehrTvpq3/2ytt9/Xd/WhYvhbMFyiw/A
qSqLbRgMPg3i9KqbvHW3UFzbGHft4JMvwD6dFZOXYRkNDwbAGCDtc+1TulNjdVQqA/BhPKCUY/xY
3ndHANrNgylQPpu27JO4QJoELjSB1xqaS15kzxQPaOXPlV4pDBjKaJIEmmYY0g5SZyqD51Rt7/tJ
qfcEovUr539poafW5l9z4kyJZcSTomNwMI/KxKHi+5CnL1r4YU/abmy+rm/rgudA0QWzGLggDExE
yrsaCx6UJT4kKyBCq34fxtYxxfG6kYWIZs9HkICAEZpVco18IENTWKxFXjqjoRw0B60npID2ilcu
mTF1ZCtgJAK+/OIzRXYWW0qPJzYK/RCEEfbfp/I2ChegYQY5IkYVZZRAxCIl0xIAXaa89jTrDcPF
Dl8bq1v6JKAIBQp1toVRsPPvT600Er2NRptiP3W1n7Ye4HzXP8hCRmBTUACA1RXTSxcN2pGzjJRd
A1hK4CfTO696J8bUD9q0xMfsGJoL2drx/aMOJMVI3DjokmBYC6uS+3p8UjLGQ8yH6ECnT45Kg9HN
AjV4HHQLfm5xVNKwmYK6lt21Hut575TEBnYFpS+Ia2DnldqlvYKKfzTV/b7vFfqWBTVeI5HaiV0s
9GTyOh0JlQqVd75t+xRcxx2Sq0Nd9e0B7cbqviRj2N4KK6KP5mTi5pnGydeakd+aWqZ+amOBUYjI
rvctDmLkEoIJTodOlJQYbEmUyilDZn5lajH4E7XHH5EyGk9FHWRHrtTJN4FB8lsK8kPfgI0nYYfm
rchzjXvZwLobmprmewec31ZLRj7PW/TN6JFQye+LyO68SU2hEDFWavcdeTeQx1pIIKhjwt+cqgcF
VJ9XzXQLbFofPDJF1R/igUH/qGc6ayB0w4u9ZfDxTbQV962oY6FTkAZDEH1ibnmkTxGa1YUAcW87
AiA6QTfnIQV72HtSTsFT0dQRcGOWUYKmSIk9S4x9ddNR8ImhHM3z21wkxQ0+ox5udJaMv7VSKzJn
6pPsJWo1gfKZoap+XtfRV92UUAxSrCpHEciy2gTlNpAFabRvPoop7LjTcTv+QcJK32ConEI5ME/1
A+U1quqNGayN+85FBNn9YJyg8ohBPUyQnp+qCLkqV8oCb/5scikUUzSl2U4xVGoa4WKK9XesrNUZ
tKWAhOEatOqQ4CNgSDa7rCx52CDuKUcUqPLDewGJCSe7oyA7ve9uIXdyNO6TTem1j9kPvrGRhmmz
Iuj1w774KzCEDnJaEB1jgPZ85UYQWjTPcNj1xDfBWt0Oq/nHwgVpg4nlHxPSlaX3wVDYDUywwDda
R7sb3R+oI1uO9shyT38q99Ghcth+7WJeW5qU3ok8tYqmh91QB/gnxSxfvv+/bZ5Um2pG0oJlZI6U
OF91dD9oT9cNLKVSSCmQVwAA/AeYfv55Grw/irwZkTsWmvJpdZb1kfMQRcTSztH1YVOd+lnAwIdA
M7ObnIYHkeYBdp39qkI9hv9G9a2I+m5t8m1pc0+vUyk1SMNg6EOK67RvXxWktCZfac4vec2pgfkH
nCQ6dtUkhQY5N7fstbdEy7clA537KG5y7T9YOr1SpdcGy3JElBgwzHr4TAzTi1vhVXkPEMsaVeHa
5S1tmlq0hegVXN71uCPVTY2n9hrz/UJ+iIEJinwUYxPGxdh91I1ah2iGbDTJ/cwo/GxrHsEuvqEB
2V53zjVT0r4NhZolo4LadyCiHSj98xSwxMZr1Dv+13NHFKnVyaqkjRuIFXZJgEYFRgS9xoTgHvXS
4o2qpZcrpnt9XUuXAQT3IBQNWVYTKqrnnleGRdfWDFvYCzeqI0dwV6c7VumOMez7eM0plhz91Jzk
6DVJ6JhDCtsdM3T7O29Uv4LO6dK366taaBLMchNobEEegJqGPLYAVZmK96LDM3DTbqwdO/5GD/kn
rpwKvabI0bfqrr9lO/HeM28NW7rk+EjyUbadlXkvAD1mO7RGasA2VxoH2G4bOBEyFZvrS1yxIr87
R1DomNGIGzXmuWNzjKg+m61/3cbS1zpZiVwcySZMICUjVmIIw9z24G9Dg5DcgVeVoK0cxMf/mznp
jEUjLdM6hTld/5laP6GxiOGzweHxt+t2/hRr5QzodF2S08dlZhNlfoVF39mLilqjMx1QNMPlebA2
aGiBd+Xe9qMfK2ZnpPmFWaQdSIOAjgKv6vlZqxBCqqDFLE2HGzQzMPf+3GpHMqKMG3m88JtxHdmw
dL5ngKQxVwowSS0tlXHC+3CerNGLXLhi0m+Ltj22vcggen7focmssBXU1FKohPaCiSWqzAJE63yZ
yIR73ZrnQpWetiDGfDSSFtytUa7uhV2+QwFhrZe+aHHG9qOVDuE3WejJbBtalwmummJMLeABSDTt
kj4in1oSKNwtaRmk2wwjKStdgYW8APMnmJAE+y+eFTK6F584T0yQJrg5N/ZFe2cF5fa6zyyccij3
AjwMmQP06eTROQWAa5u2wA+rSZJtjEnlnlnVA5CI1u/rli72EOxJQNCi/jFTCeDP+VfDgNxIetbm
Lm0aR4PKafurok9G9NNcI7e9iCqzpVmxG+9fTA/JX6uN28YiRZe7HShUY7Xx9GhnomIWrFwCF64v
2ZFWFNesRUUUK9ItiLW2yU8bk7UgQvOTlH0YAb0RyRpgcM3k/DlP8jgr71GxmmASjwwQonmcP9cj
FIgLcCb85NC0vf7NlncSOEEQAWmXZB4jJjdTzepzNKXQLenuRR87XfRkJH+daM1bacAz5lIPWj5S
IWaCGJamZjBUp9+M7E5J/Qq1hZxtyj5aWdPiFp6Yki6BXAzMGnSYGhUQNWmOlrWbNL0JwTmUJAfj
rzFs0sqk+KhHOldZNW8haOsSHtyGfb+7/pUukxHJhuSIGbTdItrOuzd+5ubzSEC+Mjj2eNPEN9Xk
Jz1onJxU7NAPV4zRNaPXnj2bzSMaVUDPv6z8mnkDz24h6ddIPhprbVGoFL+m6kDReAvxOgcVSacD
TlyYtyyoHE31MRbJ882qWO8l3mA2jpokZh8x5Y5m6vkBUcwyCe16zIHe0j4SpBGgH7xXQARhk2Q7
Mog+50AFVZ85S5GLBtnap5j//YvFg9AR9V0NKkfydYjXwthHykxOSUyMnQGaDLrFvH1VTXQoMn2n
AOfVZcF3albvVF25GC+baFg9VOVRecFVpWHU9Xz1hd52Zmpj9V3/rc9NL9BAkWlnrhGWbwHT9lZh
bcQAUeFx2IRG8t73+SYwm0OVQefuuhsshY7TnyIdMyMwdKiHYyPAVytCvlHZb53fqWX4X3b81JB0
wKAIquJJDkOlJdw0edPtraYKqGe9mKhtKnjqdrUTi0edr+pSX+Rbf7Z7vjrB162ipHC+3QxUtV3J
sN1zTUQXG8P8patP4IqPB2OTxA98vM+0zX/Z139tzuHt5AaYKE5WW8ImqCqmcqOB9CT1zDjrt1Ua
DR8dE/3zdYtLFzcW+r+rvKC866aqTSmSSNCdQxM9KHFzW3d5dMxY7qKk6123dkl+/mdTMYAIAQpk
PbKGVArClaJVVfzb3Hb45Krqk0FTR1gvtvkjnuXYoN5O34vgof1roqNz0/LUbz0oRmKPMN2Ugw+6
kaxtvUxHDTxZi5GLnjPLy5nQu0eSIHmOVQ3KVGmwlBVvPPCr0dXCO1SawUV8A1ybNbnTGsHeYmhE
A+ofm5LnWNOU5qSATRNKu4nlpyp1leBgx75i3Jrldgo2puJF5PvKB50PoBwST+1KHdOos5U2JbCL
ERG3YvuquTdMBEK36Q9ZC+R44wWpj+cJhjkCc20GYDEO4S2GHhWIW0GAcn5eSB2PCctoPsv4vbZ9
DBJrCN/wt1RZE4qf/6WLdZ5Ymn/Jyclshi5Vhx6WCrCcCc49vYt8ofw1jTWcdE7ZQRg8i4JcANBI
N4DHhWBBCkrsVhyHjh0i5uSUfiakXRlpWNo+1Dh0KEPjL5Ud1S6rjCiqkruKlrvgAnJYw8G+Xz4F
dE26b2n/Tk1J/qmjCxPqaM+grJFVXqKDahUSl6YnzDUSz8v3+byHJ6uSXNICsUDXZTBV5Le19qmx
RxN0ieWBi5/oa+kQ9SZvJNhp3bcieSYDgPrb64diKaae/AC5uJIPgCNh+gtpQvEry25U+0Bo7Nra
YxatdfPnbZPd8tSUlBN0ZUBrFoaFW0/WV8LfkhzD/WbnCTRhbMH9jqYri1uyiA3+51qUdpdPkci6
+cIw6K9YuU2EowSFwwdXV+/idO2AL7nNv9YQT8+PXUDKMdYE7n8rL26iot6JOkDC+fv6B1uyAl1b
nDgMoxrAnZxbUWJTSeougHPmxp7V7WsruFd2wea6mcXjdmJGypp0m6cRoTCDLPK2Kag/wUQ0GLsq
01agagtfCeP3mKoEeNE0MZYirShK/9cFLdbXmzSgzOvVrMJIgvUYN4rqGdXAHQBFq5V8Yn6NSA5p
QEQJHNca7JsyqUwuWpNnGS/QhYmUZ73NLBCj2t2KE85OJluBijPekwj7NsYFz5c3lXpQZDoexln5
Bs0kNTqMk1MHnzYbHUwuO2QNGHzZggTLOurcgPiDN3cm2Tq3WBYdSP5KtXAjWzg6hujStnPayXLH
FqW43tgxbdpEGnUSQ9nrLXEsK9wYTbRtJpCbh/19lAOHbfabybRe1II4tp1uU5b4MUs8kTM3AZH2
dXdb8AET30CHVyMJQW5w/pOnBPWEVCHQ5bGQJqdOaW/MYFO2H6FeQk9gxdrlOMgMSwG0Fb0AFK7B
43durrJRUNBmc1aGuZofPea50Y4yjSdr2pF+07dbxXCvr3Ah0CIOWSABRXMPc47S68AobJumEy1c
MDJ4UYgmn7UpwvvKPpQ0WlnfwuGFAzBck2AzmtE358sbhz4tB4HloSvviQD5auyk8a+sebq+poWv
ZmAYHl0HjG1j5nle80miYXW5EiUd1jQ0W0NDrY7vw/5FS/DCbHYWIv3/zdz8c07MFaSaVGvewiF8
LRh3CLuPuwcevOZ952T/5VGF1WEofW5tQB1Q2sVMlNFQq2bhgnQmtSGi3ThxQrxae4tspzb2U3FX
BM71JS59OQufDWcARwG0tedLDLXWGHjaF25XeQ3IDvP0dz6+9Gq1spUL3ggyg3/tSOE9zBgUSAiC
kmHvOjC1mo6hUPRu3FSsooBmz5YDIO4p8GppAAGh83a+pjEcqopGsGWRx4E+KoOroRwBbb+26RyD
+RbxCuFXAG7F+tbufl/f0aWzDueEabAB448smJeZVmxm4/DHSRv1Z1J+WoavdTvBXNUAkKXdpsPK
uZij1cWKT0xKjsqbYMhrE1/RhKDENLFjpq8N0Cx+wBMTUgTjpj72RgcTSskPpVH5Slj6XRXdGUn6
rePjCrp76c12uosy9loz01rYDXbRKvtfFX+wUhU6beEDKoo3ELo+KqHtM5R9G/pe22uZ1dJT/My6
dCxYwZpRMKyW1/uk3JQxGJ/Es9L+CsI3mx8KcYQuYKW/CLry6rhEauAuPfEeJh2USNG0fLRhuSpj
T6nQP2v4wTDjh8osXmuR+mP/POp8q4QdmPCPow4gcLoSzlc3X7o7Et0ci15g85PyVxo8tWXvNczN
4oeudNNun094rX+r14CPi7Fo7iojFAFEJScu4xiqQ05hlRMvb45W/Rj0fpyvJGFLdwgYmP6fFSpl
zUkctIViwIpBkSG1yFX8iew041Ob0W8v14PBQi6GshGUU2YSF4xfSKcmssacEjB+ucx+VfJka4q3
kSnHSgUPZ2EeYgPoaWNNgGTFqFzMAYMNUfoGRrsClDivEKuLUXLg0O9QD1YYOeaa/tgcUKXwgxFX
NELBlgceMvmJgCErFmoV8j/MeItGc7RqPwJ7d30rF7zjzIh0MIzMzIIGvO7uNDw2qOOA6RLSJ9i+
lZtqbTGS70eKTQpLzHbsH8CsorOADusab+dCNEX6ickVVDEwoCy7el5iEjFBq85FZ5Wmb6zY2NMG
wqYo1659nMV9O8l0pfUwDQMQhQpTIniYut9lf7TCo9GsvKmWfA5EOvj4gNjMCPbzO9eueaEFNlKl
IuNOkewZeeXFuz0MjtH8nIC+RMz4e39A6g5AD654QA6lozWWZgrlFlgE4tZRmgBaAuGBgG1KS/8a
WoPs/cSUXLNAzyExymQ2BUJ7MADtFO0bOBKdqbAfry/qUhz2jyk8oWbBOfQEpQy3BhWYGEKjcMem
Sn/lQVj8sAVR3nutFsfa0gJjMxZpCNpJnh7SabIO5ghK7i0hjO+T1ioKxx4i2jwCXU3aTTTxsvNU
PetWMo6FKIpGtgaxeuC70W6Sdl8Yw1C3o1Ugp4Koluab9aMBMqIUM6F6wZ2++ri+MUsHBqgHQAE0
ZKlo2J/7V2i2ohM17PGmdJICyOCPAQmkqT7aEV+5/hbXhrYvmvaoxF80NxRaFa0+r20qKwKCWT5u
NEvcVaHAnOUk7pO0iHZY/ArkYekZDVVFtPBmqc/LFxtP9TJCUVNg5NwM3mzIRjxbISXHKRo04upd
2nz0pp7sNJoZX6XRsu9s4N2m7kAs6Azo+ewBojbe8WAJRwf8IfazHSdGslUK2veeWXacb6rOTL4Z
HHJrmanXXqxU5CucdNQ7CAnJaiq+UO0HwzNm2qC3BfUoGRAdCPCo9AnAz6L40OidxqCCYT4J7UnT
Bo8PNzXdoCV53VUWPt+ZzTkgnrzaqDVVHbVr4Sopmp7p5GXj97muaqSp0wC+26Cdf93iUvfxzKR0
aoexDweLziarjQpWLroFj/fcgyXWThCQxIk9C+9QZ2pKPxdPgr1d/wHLSwaZGVSSEDPkNAOXLTib
0hYsi+qdKLy6ebYb9OXAkYzeA5zhurWlHBXL/cecnGAkGBkSAcFXjVVgGrVdwe7Hbt+WroLptFkA
IDDfBJj/0OQxfw3Vmobb0gvrzL502UBTFewMIZYbTvsY8tHRN3BSh6o7Rq9c3w3GuwjjlTUvZAVn
JqX4A81uNCXmHda0J979VqFb2H5d39aFK/TMhHRRi65Lp0HFrnKIDBfAZ6jEN9BeZdkum7xq/rKb
6xYXgirYr0AVooMhDXR40j4qPWH9pE8gM2Y3ow1JUNth1Y8o2Fqr32zJFN7/EDihoFpFD+L8ULIq
wyhOCCTsoHwWuWdAjMdOwGSXOcO0BqlZyHgw+YPZJuRVhF3UNGgDNh0Q9UAHN0MXMz8gN93E8c+u
3F3fviU/xFQJ3hKIbTOyWDr2pFPNoEuJcGlrAL+cW7RNHZpS7vV1U0zOWKsadyCznh9MxW56L4sx
LuSV4ZCtYM+X3JOAvBYCBZC6vBhB7UIe2PkYw3dKDPmE4HfFAH1gWyu58cJXhCYGgW4Dxl0JXP78
K6pUtRsyJQKNVCcFo7KqHdE4ZckPfY1BdOkwgCBDVzE5hhK9zJ/T5ZgyoqA+dG0wX+ZvYowdtb4B
sV6mDNus4HtcfCtfc/Z26RUzU96B1ZNBuBGlm/PF2UpViZIUuH7VLzXZIqV1SBs5mNHvhsRP2EdR
vIX6W5yv0bIu7uq/hi3pRTqINlEbHYap0rllC7IDxYvZoxF819LOKXs/Cm5YuTWmXcTcmj5W1nsU
fkzFfb3K5LNQSDrdAzkiDM2Yda2Jn6IolWvAeXsCIBFUaNXvsVW7erXTskM4efnohAqwy26QD/8h
0uKlTDGugsvsYvLA0gM9pHqJf9pmm9h44Bx8KcXHysdeSkyA65tpXC3kIDJ7gGY1WhaYsNKhG9H7
qfY9yLb27MiVH483Vdy5ptWuLO2yrjILXpB/5RrmY3ySmhSQTlbSDCwtoZL5NN9a00cY3NNx29Th
pq2eNPXF1r+gEX59tRdfVTI7B8wTs3XV6HamA0xrxIWvoOZpDn+bMs8WgLuCVAJYVQGGPrdQhSTU
6xrzRTO8UCcb0r3GypYquzaJ3TRamza7iPAwh1YDpndxWIE/ki4uYwLtvM0B9ybkgDvMjRvq1vFn
oUQrQWFp504NSdd+LYw8rC3M4lKRH9spf9FX37EXoXteC0jtLfQiweT2Z6T15ONENEh1uwOmmzfv
NgRWS1BlrITti/RQMjGv8sSEoTZpmf2RE+pfoZphRaBkpIbbhoD7PJZrsJfFj3OyIMnJWcLUMgrw
ccbkhgAJqVjC6W28UNagBGuGJLceFAAuuwQ7Fwc3xH7t0ruqfrb4/vrhWfo+0E3F7NwcKaiMuR/i
yZ7MeWYoTG0woiofQpQYU8qfrptZ8rQZagIOWQ1/5RpawFVjohZCg53E9FYNSOuEDYlfr1u5fKnA
FQBEZ2h9UxDey6AgtYmtHHhZzGe0ymdb6ltN0R0F5LujkTj9wA99jRhoe+VY+awNNyGOlC1CN23t
/xIMMSCuo0WCpOWCIk8XZo8pI7wYqqmhTh51g5NgarSiBSQYCrdXGEigQF4nIqeOJ7eYzJVfMAel
swv/z178+wOkY2GyMs2seRTGhHxI3vqJdZuDpwTy62GmboDlhRjVyklcctnTNUtnwwh6vO9DoJdY
NfhR86OOtkWve1PzY+U7z4Hp2tqks2HkbIwsgrWNBiQtcvCUih5EFlZ1E4ID3sET0rOaH/qUbGck
bKwhz9HXgLCL193paqX8mCadZvfzBtcYSUu1Le0zh9q/J+Nnaf4Y+V0DWGVCt3W70jxaineoEaEw
BZZfoCCkXbb1kSdQQkdIJfEutJjDCjD3x8fG9mIgKTvv+mZf5G9//Ohfc9JelwXUWRSoH7shn77l
Y7npqHkjWrQTZpFDwr6um1v0IQN5y0w3jXleKQnHKG7MUN6AWGRre2OJXub9pG7jcS0ZXFwWxiVB
SDKjuuVkn0dT0dIIdsrsOB+KrtwOJPTs8s5e02hbNMVA5QRUjgr4gHSfiyrjZhWXCAUqcdVwpyte
Vvhj8D3SVwqsS64xj6cbhoZOO3KW86swGu2haSHJ7ZJm0xieSZ665EE1e/SKD3WzctqXro5TY/OP
Obl3SZQA/23BWN7V+baLiepg5qjZa63erPjgmikpAUuSqaQZgSm9v7fGn6nyCNmxFRtLjgcCF2R4
wMtgMlj6SqQG4LyI4RCiRQ22RbcZLB5CU4CMXLG0uJoTS3N0O9m4GNpDEytgKcTElKIDsxTcd93H
9XO0FP5PlyOdo7jsqIrJPWTFNHJK0LCVkUMMVNJfsrF06uGhLDfXLS5uIKMACIKCBo91yflw2YRt
PmLOf+D3tPCFuo9AuhOveN2aFcnr8IJj7VDCCihBmAPaj08UQW8ioj2kfA0+ctkohxIoTiwea1gP
AtL8JU++FAdukMQ25vczJAtVDkomJhyzTJ2WflmpsgfZuobrx7gJ2w4iIAT4j2rlGl840vPYiTrD
S9BslY/0INAGFPNPsOiXZm0AZBHGvisqR7V+gsh+xTUXQtU8DgZwHVQL0aKRDhrqSgXgpCoWbHQo
OCo+ClAv1Bx2TClusxDTdtd9hmIDpYt83liK+wxy1hdjihOphlbX8TUn1dz0pr2BLOd1CwuHzdY0
Ck2TuQ4I8tDzTwjIVjpW6C4AffwpwntAV5w4XeHcX7Mh+SRNI9XKgLODUmwFNsXPxFIOxB786ytZ
8PyzlUjfpo8SQw8FPKGKUf2u3RSUIPqRNNbKjl23g3GN8x0DsQzqY6CAd1XaOYX6wCNIJ6MavUb5
9ucqlz8+agKADeJ/zJJJFTVIOJd6hWf1VIH21WmrUSQOp4R5ARnQ92J2wYtN1pZsE4Dqac/7od/H
vcUOgz2P6Kc9T7zJLvvtxHnsw0b7O1cTNXIqFAof7YYF2SapYsgPRsMUWk42JkG/aXDWrF0L8VsV
amu1vklSoQGwNQ3fgn5SP+KwDg8sEuPnEKZW8JS0mv5B0RHzCq5AYrNXrXBrp8T8FUTJ9GilWqZ5
it3lWyFE3jvmEPYx+vhVG2yroLG6A6sSBUTZdUL4loQh/1YBa/RNqUpdd/Oi4B9itEnkKGGQ5a7d
AE0FreXc7+MqZisHfCmcADs7EzcAuICBA+njClx+GcFYd5CDhMLYVkhaBd0N5UHQDXpq11126WCc
WtPOrYVxGwHEDWuAOTlAVqOTjYk9lDSum1ny2FMz0l1XJ+CWYiPMEP0XyZ6S4Llrf5armsnz3sj+
iv4TeN6QmTJkWeerqQKDM52bSPjLn0L3tGyr04eEx6DjulXirVU8sPLRNJ+uL27pnQHi2H/Nzqs/
uYT6hocpXgGY/td/dZ3hFNlzWieO2W0MjGCq9KFWNk3kKu1+xfDC12NzNRxBE4TCgD+fG7bLqVEY
bcDybkU/afE5daDkMp7C7rWFTJAZjhsbz4AwMfZDcz8lgPuagHHy4mbUre3137JwL539FGkPmspO
IXWLn0J7YqIHb3iKAdpyvQEDPvAYoNBaOScL6RMWjnuJAPetYsDofO2BGeQRzfoM40XmsUiBYLFF
4hpZcN8qxRfURXf1WB8FXSPg+8OHKjnZqWFZddDISNKDKghl+WLaB2qKFMcGkr5RaHOHYdOhR+KT
xLfxBLjATcKV4FYF213kAj/Av4JRVxW3SUwCac2se1S1Md7FIK0oHKokqeaMbdB88MQY3roQEtxO
THl5w/vOuBlVNX1UY1zDebgm4bjkwshF0VsBkSi4C2XMahxOdcO7AWpmSteh9N3eqXZtICrQDyD8
k01VJS+owzwa6RbEIboDnc6v6w50OUuNuSo8lsFVo+Jzgnzh/INaoWHVA2sz1xxfDaH6nGRvrM+d
Lk6PDM2Q0FYxedW5pK4cwofHCED/xoiOjXakbXwXkJcBc6iKvsbiurA3UOkC16KFcwauQnlvoKes
00otIe2Rg2qu1BvNjazpARUlJyj4RkyqE48/BmgspPXPoDSO1zdm6ZCD7wb6miAFVfHMP98Xyi0w
ZUYqpG2U7JsO6CWrrTeTpH+fVIDaY66FofiCF4J87/TxYBol3HrsJ8eE1Ous9MG3GSa4r69n4UPP
dUbQS4KLAqMBcpOnJuj7EnsEbY/2MeC9Td8BFKyIl003nfpKWz9oHVAv6eXgpNAAAf9fGu15uFN1
F0xaK7/mcnfn+j2KGZB0xaVrSpmhmoKHFAcLRTgDpO8cuBrM963pZy3EDHw5BFc0t2wUcs05yz65
IZSUIa3lULX1/LuHl/m/563juDfucXR23NntVvLdy/sWCmoGJi/ABYhzLXM6t7yz9KHEjRRCFhfS
3wPgpdrb0KxAXS4fB+dmpKCPpFEv61mlDwwsTk/vR7bGuHR5rcwW8NqZCaxU9LjPN85Ix4hkBixg
wn4zqq/55CU5hnOmTfDXLHh/4g8ek+j7AXcl95BMcwrgCog/CYubxyaPILrdZH8PSYKZ02gi7Rn4
PIzObCrIvZbM70o0WEdlBLENv5+Cr6qO/PF/SPuu3riZYNlfRIA5vA7T5l1FS34hbMlizpm//hZ1
cY65s8QO/B2/GlBvD3tmerqrqwAkJBNeEQOrcre2mOha4brEpYlDnroy89wTJJBs4oTFQznsjmis
zsmRN+yn+J/hkbObf23RmMWwB8YsgOqwKU0NKBl0UJ7tpXCvs94oqz4pEuppQMrJIl2NjAMVFW2A
zcDL0hCBzwkYYdrxlDQ/M85lHFy36SV8WtiidvHQyTUIU2ELT1bk5H94ATn5RvVyU9Z+Tyhrh7KT
S043PN83vOIjHmAGmDWgGgEXqTRPNPSw1uQ8M/v0ywdXrJjhZpYJH+00I7L/gy0UF2ZaKYDmvi/D
5UnVV2kG5sDMNIBHF2RXFF2+UDCH0JLm39uoAiY60JFGzgFAPJ2+Fs1Yiv5YwlbtqiAfiw2UvQRM
qDDWb6XrdG2I2nOFNFZqMsBQm+7j4DgV7iB9iroNWsYMXfYu26PTwouveb7Va7uNGQ+E21QV5mV0
8HDrYTyNrhBlipH4SEZBjaL0FpfWZhOqZj93QbWnDKg9UfqMWZPWKzfAlU3qXpNwmompDJuTnDhG
5Aipt9GkndKw+mgs56hDpSgbJSqGCm13oEDBhw+nRgJKJkEBxaHcmSHvhPr7/SC9fSNfLSg9Q4G7
HJLiIpzLNFTadk1tTfLPqZbxyDeHqNr+uzWkpTxowPDEAq/V9R00DnxXoXiOh38e2tJYmnF14FDf
i8FVUbY9AYCGkZSsbfilRerjKUqLiVQNxA2cULj1APhobPa66oRBCgZYVnayak3ECxZNFgF0KlTm
B3hKFMQV/MO4kzVmGlGg0BGOuSX6rxnHeqTffDuA4qB6ifG0OclE0nW9ml4v9l3bChyarCa4rgVw
HAaqCCjnUY8e8GK7/+1uMpTZGkRdIASB9O7meghCJasTD9Y441ed+mYvM1Kg74vs6jlIWaAuBS+Q
mzKP0IVQ3ekj3CRbZ9r8kVxuV7yG5u+OxCbwQxYW1/lnyRNYVjUcKUAaIjn6FsBYHNVdXmthmWgc
yXi8hFB9aE51/hoBqhZj7iHFPH7/z2o1lEnq4yUpCMs7EeHhjz8T9DYxR5RHJEucQvjV6Ri29hh7
7yY9pwxSqyu2U9NlqNaSYTjpoiNB/1wI3fsxcnNUUjao69Wb/CnVAtgIcCR7UKPsWwKAeikzfFmL
RTyuUKlBoRPRSJ0jAPvXgRjCTlU8JxKoo1lSRuuL9dcAdWyocTNOaT4bGJ5QkRCEh2BgpAcsH4zr
3dsooxTFDUzoAVhyQf44yawYY5igJy9zAZRK6bxMNZB3sv/KG4zvsL5M4AkACwLk3mQqG/AGUe0w
OgsfonoG31XVo6g+3o+p72OMPhZUjDSjOqKDupLObXo1UDm1gxfqi+i+YVbyNQGZvyu48TZz6w0T
C7waxAt7lFNlprS8WMBe5whPwlv3JpqPselBweFy6A/iQbN4V7MYTor42vecpCJabqY4AKwMK+nH
ll8qZlVZk7HvWmhpa0TVzsGsJQAQa1xbPItAczVOgK4GBE9BHZAmAhb8WI21Ch5r3rFMz3r9r2/o
+VhY/H1qN/ld10WgyMDVMaqmLHX2qBN+OiYsKQyWH9SWKlXJV8b5iMurhKTCxuNZOIDbqa5rV2iE
byW3XNT7MIE6h+ZbP8OH6dBtPkCLG3xl+4SoTuoULyypO6ZZKrEIPSOchh5mDdEcHx/SL94MSYqM
cN+//xitdPtiWKnCyJ2+X7E3QYlPJ0BLEmkG/YJp+Zbj0UviyGSQcqd8iO7o6sfyq7GeL1FCxnOA
veBbFYle+D1LK/cWkz8v9cL6vGUWlzLY3YGE8LAlRoVMgZ2/QtO4IoNnc674I2DcXN8kULe+gtQF
pR7gVmikUZ6GQj7NKUB0KL/KV9FEOXyvbgV3eITW464iQM/sY56wYnbVzRlHDAV1/IPw8bWbejQN
Uz/AzSHOiapYBdoM0amSTGncFooVeaeS1fVcdRbssjjkQCyCeixls469ri04OJumoP7m7awlpZvt
lUdMAB5GB/P4D/1mcCP7nxEN+KZLw9TZqtZlU3Y8DMfGqeHJKDzLQCuWyub+cbp2ECzNUKcpviX6
BCLM8OI7ptbQP/pz38Bqrrq0QB1pnOZ5ogeUJ8bSzJKIu8KRLw0h/qH2LZXo5KXeZO6DtFUurH2x
cj1JaGfyMhhhUMigR1XEoQiUqRo5UtYvAno1JajvtwNrDm3lZocVXAYzQAKTaNSBI0WpoSTVhHNO
tjM0T4IqRtOaJfW98p1QtMAwOI+qJLAn1IHNe5UmtRmEjCPjxdAe+IAxzvc9rHy1q1GBBPMvJvah
kDTrCV1vrk4oFcwzp4G5Hyzd9DfGWSK6G1meU5LGCfex3ezTB9n07cFszOn10rvKScVLIyPppT7j
rNl7tnw6TS541rYi8a2XxLwfSjcrTf3EeY0Wx1yghw0HGG+AmZFT3O9j1Za8f90OMIFviAc3CIQw
qk4tc+djphj0vYFZRAc+eZQlxt+ftxO9yip6OirgeKoG8Mm1C1zH+2Ha54HZSF9C9dQ3uz5wQAQV
hAxDN7E/O7IwRK2Vb3jYFz7kF0TMZPXeLtR+yonNpLgR591LO/SdC0kSstqbPZZMKEtKeQuHLPV1
ICCcPWDE7fSzsACsMH23OYS7zky3AYlOykPyaGxTCxmAyz3nNqtpdrNHAFTn0QFD1R4z+ehCXC+u
lGZgNMv6wBTErya0Woy53A/AlUW9MjAvxiIA0yYS1DGEAUU7T54TpNsCOFQWbmElRtB1Q+wpaAtA
yJ2KwdhLBU9pZivlMfFqkombmdhCT9BRse47tLKjlqZowW9hMHJJGGBqmC5y7rb1rtMZGe2aN6iG
fOtEYsCbvrSTPJD7tpHwUeQPuYB6xd6roTmGlmrMCPm1z7+0RN2YmahOQBXBUg4lvChDF5s5hHvz
9kCELU1QEWZkOs/nhYz1cjSRhDURbc8q7Np3R/Ax4NycPu9/oNsnHWWRCjnfGGohGWCx4pxZXIHI
Zmlme/9QItWSPxTdZEGgbwvXlEkq/hpuwhUhw2S7y7hjgZap+ccwB5N/g3CAMhIhtThrdO87uhKJ
qFQj3oFlBLiEbh42fd/Fcq2AbRQVuvhFVu2oYsCgv5tp1FkFG5g3AtuArODUut6+EqdOXTaogdlZ
5cknGtF32jl9hMqdCc6dL9WCppvZkPiQnb4kuycngN0g3ZGSXz3xf9/39/bFgLnR5Y+holWv0lqB
eGNgjmYEdVMjsGSM6VvTQTaD343tORkZSjO3PFMkak48xn2/cpRdmaciGVNZnt54WItE+qPLxC8U
UkaPOVjb7/t524Wm/KQCOJqVqOoJhkZbIimpT5Uj2skzeHMem42wmdyXzpQdyLjastWcDNfYtRs0
ZxjzpqvuSmBjwCsJmbxG3bu63hsguDECzHhakQSBA0vVzxOL4WblBEK3GChn0AGBC40e4G1DSQzV
qQ1NpQGm5TlMX+4v5u1rBIu5NDD/gMUFVPmo54UNDDQfNQ45gyTbcO/b+jb4PZ34s+L6ZhrYtrEV
tgzLa/tzaflm74SlWHawXNt5Qro3+at1pzNEOoFuPnI/y0Md4l5nZfCsBaU2SSe2WQBKl9AsYqdO
L03xdd+t27CYR7rRmv4uZt+ke2EAece68oE1jcRmY3jNSZenetvkgM+WQ8CCj92+hdAQmHsC6Bnj
BALe6Pr7JclUxG2Hgkggmb0NjD9m3xqr/zUR3WpSuyKjE5HX+BklA9/85NHlYWzH+ey+PgLxAzC6
g/Mbk6uyTH1GWR84qG/iB3QhDpv5tJPP/qUnzCLB7Ze7NkR5WspRkoghDClPyUHDAhPg44t9uE3N
H+KH6OgGYVGpfWOi7jlHnWlxmk1KrcImwKvP/I435fcW6/lHP4cmALok/c2S+1hbzm9BWUgwYevR
VC+dJkIYd544U0qFyJGdBdZgXACB5CML+onEYwF1VyMI16QB2jEg1m7odPmxUyNuCjD/eZCsaJva
vW3YuDnQHYEMWfTlP2vHTjdHolnDRwumIkYArVyiM1zv7w+gPmxoqJiq1vADUiI53Aa6p8JB/2oO
b5+6M+4Gy98Pe8wk2EBu5yTbx88y8IQmvzs1k1l6BLgMxi9a3cOLH0R9dbyBhsmIQhQXRlutwZ1Y
OSFSZYzq3z8r5r9DRxfgeOhV6shiRbqTUidT67UtZLLD4SwENeC+Tl9cWrF2iv7XfVNrYQVmWdAx
4SkKvmbqtopLBQhMGab0vDUe4owfHvqk3k9jXG3yrg5Ncex/S/U47ONw+Lhve3Xj8qqhgfcaiib0
cEvvSwNX6VhOBWeTp2V2zZqVnm98eiFBADg/5jHAAvjl9SHoR2Axy9QI8CoFYnocch+tAW14+KPR
RrMDckcDZ/l/cGpx7lLHXiS1YVA0OBnC8hKBr7n5ZyQyEHZLVhQqy6mTRuY7iYfoYTA81NNHHr41
0HQYY7DaT6wM/SbiZ2OGhAF6DEPyGEy7XkD0Zf0qakHBgtc3MkONkzHTl73lhvbGJYCj3l+7FWuz
xi64cub8CXiSa2t8qIGdLI9Kc9DTH3rRdBsx1Cs7wFX20HkjC/hwk2iAOBEsZHOhCyDJm20W+F2o
l0ZcmjyG0ElbxtCsEcSYDA1eJP/uGSjJ54nwGXhE886Fid8ZAV+VGBAo3KDK7KzrtkOobZq2ZuSf
N7sKXs3DRrh4EfGI/OtFbPse1Oo1TOlRs0m1wQ202rrvzdrCYZIJxwVa83OP/tqEF3A82jpZCWII
kAF2fv2pBVxriZP2576h2zo8nEEWjTXDJsZFNB9fiyy0RPZbFFVfQrUE+m58u4cUhm103rbgNZdv
qlMsljshLhzBYwHhb05GzIVhxgLXjwxeArzhKNOGNPpTDpojvpVOXKLbQv5uDI+a+CpObUqUFkxO
5b/PdMNhTP/ISBN5xAt9zYPCuY2AiC5N0RvtxpvsvEm2Qto5alkd0XUF0VlNUk6y0lRxszGIGJ/2
5uqZ7aP9AMgwIIcSXZWs2qyRSokvzaJXgU8eRg0jr90JnM+BLUdciqm/VrDvf+W1cFrYpPnOWq7D
TkBVGMxcFpTvfvKgP8oSqGjfN7N2umjwaK5zAWQoUwdnqnUJOgRiaYah4fL98FEKygZV+w0qSs59
U7eYeiwjEFVojOPQxEuQyhTCykjkCehhM4d08DwnKney5UM4SwgbK4Yavd6WVtq9xqBV6zrf/T+a
p1zVB4gL+SXM1+2g2WkKXnM57JFEyJAigdq9iRvkjLxlxEvc/60p0cHTq9+MH7HCAQQ0OFBl2Dto
J9CNyhCdCihAKKghBdFFVSBV34OVwfDKX8Io7iJPclvo4rUBhg5wZjFwS2sfGxqNChAKArTieWr3
Zno16pWhlSaYkI59PTwW/vTI+fxbORnv9x1dC9+Fqe8zbHFGzdOxkD7RYaopWisfs/QcdahCqJXM
EjpYO9vRL8DkF2rgCh5X12eSODa6BOlE3FhQG5DK4r2XlY/73nxXDq5yJoSuASDgPIGODg19uKeY
OUH2JxbgVN6WMnANSAY/23iTJBLJ6regUfeq/zIWW294KoXPyCjMMjlyhZNOGy1z5RHaXXbhu0rh
9NL2/o+7/aqY1QVgD4M8yIsxznHtfz0ovpx3YWEKpSUKE2kBeRvFj8h4/A92vnszoB0ExwV1wQ1G
J3UgCC/MPPGIAobiCJipRNrJGUvFetUjuDQnwYDQ0k3fgCsqrw+TwhwxydBMj5r8NnrnIWWk+beB
A4FUlFLB7Qp+V2DJrxfOGBS51z0wyzV9opol16im5yHr//dlw05ACxsTLmCspsKzbjmlrgJQLHbF
kOzBy8cd80pULRGyWJj2qhmkyLcbbybIxVT63N0CcS31lQQgSYbJA8lYpXlI2lpXaTVTzVkJ99ra
AQiAdBRN11sYN7J5KU5mHPOgbVLvU0ze7q/afBhfbzi4AXoq+ILJd6TU199Gi4NuVNOuwMi7JRXE
w0yGHOwFUUFbYSu3f+5bW/fmr7X5/xenlSB4oZTEsBb2ij3x/kFNWLipeRfeOPS/mdONcJKU6KWK
rlIBjqFN3TqB4o68yQ2pG6oQiQBcCvD7+06tRIIooeI6T7EJqI5Q54I+BJHRDRJ4cNHwMSaHm3gL
zDf3jdwWfbBxDFBHzbwwMyk2FW/e0OcjGCbA0a+klpoPpqZzmECK8EaOfoyR+tzlr3jKWrH3AEKF
j5Ev9pDErAzJKkXWONstMwT1Y8Tr71j3oKT05hzcMB64CSduY/sQ445xG5FG/5G1+b6DtIIxcXbS
H4dhZJwoK0uOByHAabiHoIdMt5fFAXWDKEffIPX1Z7zbfBNsYbUZ1wkrmZpPDSqcZGj6QEhohlYg
pbj2NC+EMMTMUAWNbBljplyDAJr4S6n5H4ranuMSxFL3v/Q3tJg2iRxcAZcXhgVRsb02icZ8pvda
U5nZQfw5V0xD++M9ssA0bMdm4FQ2SDfsdvPSE4U8/PsAoY5JTAETI4CrI32hk0dZ5wJF7NvKrEdS
V8Q/ZZcJZi3F9o+dKb1KCcGr7pQ+b2LCsTLXOW4o18ERhGG+ucOOehC12j7Sfk7KoXMiHosDcBk7
fRubP/K3fBs7LFGytSAGKREoGLAf8MSjuxiD5IECqcE6c0+1OW2ggeGCgnQ72QB2bCLGdcG0Rh19
QaL5k2rAtdJWd/4OgOhzYoUQbDi/y/uM9ZJaebtiYyyco4JIM5JSEDo4Nz6AMwWDcASghcTS3Ihd
j57viJuvtrA1pxmLU10VImzVFrb6XWv/RrHObd8gWE/AiOQMZ1YatnYSXrlGXfSC3GIWdHatecPY
4i9t35FuhwEumRTEf2rc6uUhZe3J2+fE9XJSb5oMYmO9kMOm/pBuAgv0X9ZoBgeDOGhulFZjy87g
vkMP2Mnc1/vnwW1rHKMVKEDMBTC8ZQB6vl7ePjG4eqxgW/gwPuNfjncU0c9oHVQHpl2+ZbYXVo68
K3tUpCphy8fF/DnlI57cZ2jTonPbvJVAuUw+Ec/QizGTo25mjCtu5ea+skuFbNOPBiQ4Ybc1Cwec
kr8fFZfn2eG67h+EDQBvniGsVPwkglgEgtHhhNuJbvsnPUpWYAH4aBpmZXe/wu2vYNfuR+Zw6kry
A//+2qViyMgwxCVHPbQI3+JfqDL4xDtUvytbMAc7S8jLA0t6dNUg6uqQpzPQBvsOrMW+VBpJycQ5
cHpuOmBcfN9kLNYrafXEXtiggqWbMJCdhbguRlNGN7u2z8J2NM+Pbx4QdeiSEO0kbo/hyx+VjO/A
fxHfcYN9aMkn4/lF//dMTMEop6yDEARFM7pg14dKqEeiiJ2SPxfjY5K5I2t3rDyZUPZDtmcAnztr
k1xvxknR49KLlcpM5MEC86IggpXDO/od6ypcNfQ9kIpXMJ4Z1G7g8kjI40yu0Og2x124mYj4LhPl
QYUES09qqzzw6H1Nl5ZnLOLq1YEUEy9dSQd2gu6dBnLZlvUICN3gdPqmuPhIO2z1zLmYNrx/tK36
uLA0//8iQMG7gAH0AZZmWkUT0C8CPcj/YAJyPKgp6kCt0nsgbJPO7xN8r7J7CcAn4kmbMtzqrMxl
1ZOZVwPtUSQTdC5RZShYdyMiz+cOavYolmgYmiNLyfu2K4qrABUl7GYBBK/YWtcLFuuYOvU0FVff
x2CB15DErmb7RN3qhyAhk93sAnLqSb7xjtqWJa06Rxx9zePdIaKbheoM+CyujRtjUAylhojU9PYy
qvqmbQwn7GXGF1t38q8diWLgSicB0l0D7Iw7DNF3kgl+Ks4UXJyRj71r2JNCAg6wpdwO5parAQUX
q2NpQnw3l269BQ01agkiclLp2ts2CwMhzhE46rH+pT/6eHQdQJdrjR+aU22CX9JEpJ+V7T/zG7Dx
fYQQrGMsxGpM4cUxaw0CsUxjeWJfTiFPg1+QTtt+eNC8EsMAtg5Zhf+wRRZ2qCN8TEt9zAPY8VLJ
CcBphAh7aaMU44cjoz20dsXPLB3/4xJ1qM0cbpHewtTIVUdV8JxeMay8zE1R6F4r9SOpCkw7MpK3
1QRqaZXaNVyTSVNXweo0c6HEmJj5MwqkxKwx2oqavAXPDNoKDahndHEr1vb95V25hTEGZ4BpY4ag
Yuz/OpAq5PxZlHkIJC0yIXMGud5//4AaOsxAAqM0gJYVFaqA0YL0fSb1z4SAjFAV1N5B6xNO1n1H
1tYRlSjwjswXw0zneu1JIfqATLRhbabgZXKKs7z1HOXIfzZ2Z0OdAgpALIsrafeVRerLaeLYGjXI
QoDGSoDiES/9xagJwB71pmIRJqx9p6V3VFrYiXFb5LOtsAQ2UjN71PXuL+DKAXrlDZUAil09NakP
C4WxVcBywdWQQmQt2RxO1Ll1ZYQ6pdNiUNvKAG6Dd9WHwGptKE0mdm89ja72ed+ftUwBsyAgmICq
1RwXVOBNaZ3wVR5h0PwDXwWTLynBRTSQylWP0zvD2EqmiaxOB44CU9miTDcnhxCKDr6S1KboGmfe
nvaeY5gFJs1+QVnPZSL+V8NhYY4KvVIqpF5JMxBNdpJVQzJC0FmfaqX2euURFXGxJ2cTVHJqMIFZ
/YPsBjmJnEojgqtbrUEaW3qYnyQFyQ/hl/LMWE+Wg1Q0gqaxVKcM1lszn0tLp9+dw5veBVpBT/ln
ZQZ/7htceXZdeUsFJje0/FAWWNDeuISJzWVElKCB7JFMYmB+1yyBCQTwCqAPocs5e75IK6VhwGnP
57U5pvsKVNAeSqCfeWg1rCmaW3Azpq2WlqgTUeTEcuJEWFKPEUf6neoq9vly5gtSbAbiuwnZQeqp
JZ7dshrKK13ea9tUgE5VpYmNAdv5Q0cEYpjeOXY7+6sFpHNz/9OtBerSTSpQy9gXwTZa1Kb8MzsE
52bDHbmHmmGE9dWoeGzaNAirHP4YuMV6YR5ElErInUGWj8VLtpbc4bvNc2ZgkgeMmXKogUJMKMTl
7NDkgDLGR60KCvb2sK0274GTvxlH8Tl4HPcRigTx73hkpHZrNayrH0A5C4LWujJ6/ADdA+a+eivz
0zzWmn8oo5WBvqr/kOWPqT6hiSspFYFMOFOj4Xak6Tt4/y4CtSGrdGohXzUvwjHajg+qK+x1d8CE
K/+ZbjsC6JPTkQEIfQGzrqGjYeAtcIezQV617T8DoK9/Cz2gU6ZVy48jfssEYfROfZBzhojWd1WH
vhfVWXJKRSkEBCnUJ4+rsJxCvqrNDmUJpDBuStpTgBzGD1AVlTeYo9pMF95l7Z21wi949v8apj51
xmG0uB5gGHOh05bHW5cHShgCt/MZHxZMSPK87+85Sn1WDrzncZXCXiOIpEfnovKIKICZ2bDvnwrz
H7pjiB5817kRjF06vhk/mppg1t5eDndzrxp9akV2pODjvr3bgZ05SP6uJN1yBdQrisD9XZs//V1d
kj+4QbBrJxNJr8WTFuKojISN5eGckiwukjwHFamvwsM22mSFVcno+zipgpkHUqRfGsvcWn649I9K
p3QFUrRKM0cK+MB4a6h++82FsYZrGfXSBnU3KkOZtooAG5j7NNs/3nOy535GRD1J/6EtevW1qLux
bqRabgQsXtOaYFxNhVPSMSLwlgSBigjqDkxUufH//4o5UI0zxV1mpS4gPQ0iIt7WDtDwG/GH/Hh/
Eb+rObeRD3o1TBaACoGGiiplEjeqBteMJ3Wn7aUfBqrHNbl0qMWAOs4pzB84Oc0EpV1+w1vC+38o
N2Ft//4A6iv2ZRSHWYivKEDBrTyAnj+Q3IFFV7eWIaLbDAizBLil9L36i/CHzKHGTagFgvaLh1R9
SgzmoOEc0jcrKWsopWJeBFQLVMgHxpDwrQ5HVBd9MTP6DCDMdwovnJXYidtvfev+p1vPmhYGqZVr
Iz3yAgMGFSQYZOzJj3eR1E/jJt/0jNNjPUwWtugdUKKUV3mwldu8Z6vgVYgJbw5E3jbo2BOVQE77
4l0+ikffbtC8ig8SBFIYv2LlI0LnBewA6ANAcvG72rb4iHFceUkpglhNRfOaoO1qdcrAkj6a7zDq
M2JeSweKCFgVXHXUZ5S1eGoiQ0aLqKwsTnWr+A2Q3KnDgEp7Dliq52su6bOWI2zyc6f4+lguE1md
qgBANDXhpye1KV9GfFJWw3blIQ30IFoJaF6CFYNmIgDxeDnhQYP707e8wUrq1PJVUvOvYvPWJLY+
HKD2O7FoRFfugKVV+lJNJ+gq1a2ERmP+WSTKD7ESbb3O3u5vgxUrgEr9XUEqJ2nB+5XnCQCKfQi+
Z1ncNaqMt5i6uW9mJSzAkouK9cw6jRYmlYqUkSdEWRdgCVHJdMpOgwRmDA2RLMvPZWXoj55cls9h
wmT7WLm4AZxDkgfUBqAbNFd90wVeq0MXGnQ4W1+3W+NSIb2NjmX8E0JAcfxw38+Vp8uVOeoakn24
r8kwV43Y5bwdc4UdlRXqi5aAML1vbCX6MdwJ0gMVkQnEEXWq+LJRtOncvpzKbQfuwgTS1/ctrGSQ
VxYod7QkUYqgGeBOAZXrLIb84qOcHvN6sO4bWlu3pSvURg563AlxBEMq/1D3GKPyC3sq90KegnLv
P5S5r7yiYr5Qq3HIebRf24krz2kQD3bLlf5DMRkPfNaIDN9Wthg22Iz0BpXPfINeH1Jj2srFqMBc
Zzxk6bYKP5kNgrXlQ2UZR6CMUxeo22sTXRkP6ShOaGTnl1AhfbvpYwiiP3UZI+FZy7NAW/7XErV2
gwc9zqmApdH13PRrcpr97wlNGc1WHuUn/1K4so+q3/3oWDs9lkapFQSbDrQ1YxjVo02K44m/aJ0l
t9YYPAYd43m4tqn+2kKB8Xop9RZECkEOW83wFPY7ndUnX3vw41yfUxyAYHloLF8b8DNt8oQY5/p0
znWTt9Nj7w4zxz5eS7j4ezxgDAsPGBZP2FoYLu2K13ZHPxhQEIbd0J9Fk35EXmLxHKPDsm7kf69K
+mHW54lRpD2uSjw33bhAEp7kO0lnyTOtBQRYYmd4OMDhN3pUngGpNV+GLxr/lSebPn2c8ph0FQi9
cS//vh99qzG/tEadgiKkeJo4hDUMdag/xzZW9jFUrxogZb0JzCiSZA+Izksj+IoJJtT8oEFieYtZ
odqGEnBoDklXb4MoVa2+anS7iYvP+z9xrVMKsDz0yTHpAcoPWlYgzKVsTNURQRWLdtf8aPH4bgPR
iiLD6csPUQNJG/gCoaJlCnx3bKRRJn2Jilf7PumXJKi2nCDv0DU6Kzz4PQyWetfqGi5/IBV9Q5WD
tN/AD1SPgxOBSsnfJHihyY3pbeSndJvtAmxsFxNN91dmbTsv7VL5aB9oYulF6Ank8Y9GPqasos5a
JC7//mx/kVTnciTHsozjQsSukoAZbDpLC3ZRdPE6YqSMruna9lpam/9/YS0rOqjhYlYIk78/x2qu
m78qLHavtTt/aYOKdrXVp74ssGJc4kTxs4T6TWyJ4+P977LWMcKwAZi9MF4GHiX65QwBr3RIE7gy
ia8gTTSrclsJDclRUVRctd7JgBOUrKLHmm9Lo9TXqg2p1D0FUdh3L0n8rCR4LR9V1qtk9YjH0Q6d
OiiPz1N7159JBpYlHKHpZlYWNt5knWs31Gx8Lbs4eraOml9P5EdW23ItODCtraEhhrG5myHZUGu7
VNSxon0R22GJDlzdvU6ZyuiprEX80gy1k/VU9/i4RHwEjTvlFvY06SZMuoOPnOdjIkuMC3k9UhZ+
UVuYq9S6578DcmzMAez1MgbF8Jg4pFJk9TmvgdElOEObiBhlx8g8WGtKBYwYQKZe4rGmHv8Qtu9x
61YDQ8Z2LXdbricVLJyo5RMfI1jCIXnsdGgT6aCu1arnKuhsIIkYn2+tdmos7VH7GwCBRvcS2JOe
LHmXONqbBKG5p9qZzHGL/qJTj9b9vT4vElUTMDQJ7GSYQ8QsKQ1gQ2NMCWsPFtWE+zNG/e8skRkm
1r4TYPLzhB+e6TcstVKYyE1vAA4lp5c+PiXaM8+zTqy1D7W0MW+MxeErIcmuuww2NNEc9pj3feTM
0Fa3fUSmh3bb7aBM5A7vwieLuWjVOR24ETDuA2xFNyw6PfH1OEX+oUy143VxSPK6IKnnMQodt8xF
KCxjJAdvLQUTDhhQvfZwVLRmVIcefARPqpvbwgd39rCjTf8UhKiQWYIFoLrLb/WWTCOR3wAD3ukf
/Efwqjsh44uuDD/MPwbymwAWgMmbriQ1oearEFFrAF9QnByvDRCpQHdTc4QTBkoj4oM+qT5If4St
n5DMjVz1hXXU3S789U+YA3vxxTHVNVagtgeDR7QzRFsEuo71tLm9kWACg4SYhQNrJ0gHrk2ktSyU
fD57WXy21ZchdyREJav7ur8Fb2P32gwVuzH67QFfwkwC8Y/uN99vvfyYiwMZeRZfykp/bbaFFw6K
ZajK00N+8RQPU+DBlj9EbtJ+TrK6b8RfqM+bal8QATLMALeDYT7+06ihpY3d0VCgLVEBZR7pDpdc
Bj9+vu//yiVy/aOoU0+GNrnX8WVj4u0C6ZHa5oDyHrdjaEnq21RudP4ksQRR5vC4PvdgU59pHcB+
dDuxx1fGmEsiykypzj/EqfqURBojvb29jK9NUG5JQcwNY1k1pphJdhWZveDyscUV/nbkdgGoe+8v
4+qGWHhERWvdGg0X1DAHpTTSY3ovSGpw05cMM6vRujBDRWuvFhC+87Bwaixs/NrJI7ROpHl4DwMs
2//gEpgwcMqIGHaikUt+3wVRB3kVU0AjUSnBhd/YGFa/b2Q1/AwIXoEpGwSXPK1No2ZV0gwpPKqE
rwAoIlTqkFiHngmZKpJGZqASUdzcN7oWfgbQjphIRcUfqiPXR4s2DWqpK/hYRYqB20o6JX3FSCbW
Tq+lCfHaBFeCKKUM4RYXRiaHOSaoVKA0LhUv911ZC4ilHSoFDMsYq1rATqbFSGvPeFhPgNxDFbfh
GPHAMkWd+aWYC3Etw1QsZlagk6ISAeU2q+aQhB/3vRJZX2jebov7pcpidUz5Bsu3aUGFKBL92Gxl
2zDFM2Y2TfDGgm1YsCd3p5+Dx5fIfPEtxbr/I9ZOkOXSUicI4BZ9yzdzZLaZnWZ2P+VODzyCIuw5
3+K4z/vm1k6QpTnqBCnBsTHmOsxhyOmZEyeU9DBNWRaoV9w3tBqaM7wDqERsApq8SkB1Q+LatjHl
0pkkKIgddf/XxIqW1dVbWKFOKsMIkxQDp40Zpm6vdxsO5E6htx/q1C70i986951agZlhrGVhj6qE
ZmVZaOBnbzCESvQvzSfpm2TxD9IPJSV+Rwrf5F4BgdiIp9JpMB/mP93/AaufT5JQdsMgBRBTVMR2
ksINwQh/uQiaO35ohrKpsiQhVrfFwggVkv6oBtz3onqA6vHij7BlXTArUJx5PGiea505owUaKD3F
YAUZPKxjxp3L/JL575XvasNHKH9W3VmNdmpx9Dk35p//w/ot7M6uL3a8B7aIOJh3fD35lvD/SPuu
HdlxLdkvEiCJsq9y6SvLuxehtqMoS3nz9Te0Mfd0JkuTQs/pp0YXOkN0i4vLREBuVTfhEWWPt1Hm
XSA6HpejE1ZJqrqsm0KglPmdVvzWxqOKwBoSe5TnEAlJ/cL41zwn1/MpLNlQ8NJGdAr7ot7b8QdU
D2n9oa/d1Qtneq74BRUGyrPhMQvXQIcowNSoQOGh5MYmCVKkihLr3Cls5RZYCOEA4gJKWCgKkeDe
zPEUglKe/aR0zrRlp2kjnbT7qnKyHQg/DvaHslKUs2BOkAVDIBQBMSRZxB4lXkstgWh64zb8ZIWD
Y0DoBcqwmlIgoO63xUroYeE0X8EJg2xIn0IBAXBcPWbSoxJvFWllK36XoQXfx+WQhL04GLy3ShkY
lf4I+T+pAt/QqU29LodQH/OV7k+jBZV1kK2Hqjvo+X3NztBJaGHYopXZXXpS4lssTK2GngVTTAYr
tQx1+z7BeD16R84tVrb40txHduyOzTZ6bINMcsLtTIdsOPvopV6TuFhwLq4+QDgmeSghk5/gA4Yw
CIeAR15kf3T2HY9M97YJWB2rcNFWpcxSpgOKUK+Mt7KOLlPtVxT8To4/4yB+KxSP7SiIUPNj67Bn
vgHl8+1PWBuscDdaVjGYJUReIQfp9ZqngTGsynxGP0n8+t8hCbdiahZjk0OXywXrTxceynQ/po/1
+BSytYtjPhGCZb1cQLE6VQMjkhZXQKrUY6V9NsmKQ71QlYSmQQ3FZGB7sGaeiesLotY4pEO0tHHH
4ayHZ/S4DGlQkmDKD+PgYXCERhCbXJPz+cs6JgwMTeU4FASkayiGFh4LEa1rDtb1xrUb4lWwbwPo
z+NN3NiO2vupBe6hxKW2sc34gXYnKTpAI3rUDwa56/V3o39AFZqjjpD+o5sk9OKi80E23cuHZAr6
wjMnvHyIAzWS2AoPbTg6zBr8DtrnTS65NWTYI46+qy+13aSZ4ZrZ6PDkMFZns5GDIXJtPJgo+OfX
LODCHlWh6KOALQiuwDfhQgRkUNo56fADYAFRIVvYpyRxbdkv9cq7vUkXbPsVlGBsi16bmlSdodiR
GV4dgdEOWrbg0Ac1N1+x7Itg6FZEfgX/fCN+p1PfphkBWArK7CGbAlkynEZ5l/pj0d7FvAluD27h
Zp6B/oMnGLa2HkE9pgAvkV5lNLEQ9ZnWRjC1/m2ctXEJVk0B1wyvjXlcegjtxSyw1J+FviFTtOGm
tbOmtQqYBUAy0yLNtV+zQoXgckhqZIWqYbWuUvky5Ts2fY7NScrLM1P8f99SjiCEio46BGARKxev
/yw3QQtH7dZV9dAd+cuI9HJkBH2+sjsW7v0rHGErcoVEWg0GRTe3z0NySpVn1q2Y5AVDeQUhXPtk
IjZDsq11m1CD8m7vGms6j4uDAMMoAowwV6gCuLaU6kQMmkeYLC1q3xoolnc8eszjFZ9hcRwXKPP+
uHDYO8WSDCYDBdx6DkHla1Fsb2/ptXEIFj+WIltF5VHrltlvXkL5FrEuhEn/KxCxk1rTC0JxQFAB
AEmtRt/1lgbLu5KdXpkrkbPHylDXpxUYidzq56hTPfTvebfHsRRcRovhf1b9LwvFxXpUVVI2Ojhm
0FI/nZhxhKaf2xfgrBuJx1l+zBokA6Iej3EZPHamX0Jwd4gUL+pyR+/lTdg/NclanmBeIuHyvPoo
wUjkKBlqbAmzm7UvVvFUjneUHkBf3dGTkvhdu1JkuGBsr+DmdbiYgziUuzxW5z3J+k3HbEdib6m6
CZOVzOvaegpnuO1sq+b2fIaT+L6tykOWP99ezjUE4dooSmpbgwyEXnsP843aKCv7finwejVXgpUw
WDqhCQZzlerysxXHEM+eerAs2+P90Em+nVjBwAqnqR9tmvy34ILxiOiEloE+xIGQn7OwciIc8vac
Tfe1sR9iG2wsh1xSV1AXNyOiXrj6kXNAS9v17qgry6CaFEGCChYrzH2mxSj1cc0B1JFfxqPc/L69
hku78a+SPeLMqH/ShBm2Bq3mgw281u7+ZFXxPCAW1iq5J5PVCVUXDtolljChfQPOgzJhaME9ogi7
oqiX41/mKXx6UR+rn8VKMdtC0RI6maEgrP/P0ATTbIVaCkFywHU/5Tv2aj4ld+Pv0oaqA3jbie/p
u1f9YbUxYa4wFK3JBarIQ8xNFTr2KVDxOvX7Pyid10/aDqwekcPX2MFWFk+U8rMUXsj5ACwkOr0c
lOdT7ibxo7VGWrh0yV2OaV7YC5MV6TEaZWLgZMTeGal2iHpIEI1rAaI1GMEQt0pUkayZYXTZtfp9
jOjaWtR+gfzgalfogvkdrdEc2xlEAvGdtane4+f8qHj5oXjXnmLDYStmePHOu5w84USDzUbuknmR
6vyVfkHx97MB75jks03nomxU+s0P6jOKH+2H9PX22V6bT8E+w26mFauATMjP3npVSe2U8sttjNXh
CQakGxNFkue9YZwIygE/Fac5sL2ee22PIRXv0364TzydO+rGWnturxgUXTAouLWNaCiBjbw4KqaU
s4ZEvGOg0Z76HzLKCswVH2mh/MYAq7qqzxS4f8mprk9COGbM5o2CXlvO8LY/Z+k+if2UeGj/91j8
NJanPNy27aYcPam8i5PNynTPL/lr8zJ/AIq4US2OxLT4ooGiLLXTXEPLWl85SYcqTK67o+xgbcGR
FaMBODL8KfQz7q8gm/Ns3oIWTk5hUYuhYAD0nMYBJX9NlYFBaJv0O5acJPucFceqfC/IpjJfbYg9
qcyRCp/IvxXly8AbRXfkIXmwZ94WKvuk8Vl/sspwO3WJa/JnRElU6T0rKs/msVOD6rCpPodIdpvm
TEFrrPEtUSMkKHedhoZAhC/qYz0lSNR8WqAnlRrNHcZAUbcxaEyznV7uCyn3y36XS5sw3hn55DQo
8LQ2xripuqdkOIXkrNMckrzUy/JfFMJUGWgc4VVkqIub7tP4nKueoQYoOOSgAcjPcbaLx0Bu4K/m
rxmqv8NtbG4t+7XgD6RBRAAy0eNDCi0bJfGsamuWT1YTZAlxeHfUjX1MH4ziKIHAynyzkfCfjkl1
KAiUYJKdWTxmySavv8L+GXmT3H4yu21hOOa4Scg5x/mROxBEsZ819Naacz8FEPPxGSjZs3e5/ihM
5iIl4sApSoxTZLma8pLHT1LxRcbas9GcDoelMSimCwRvpbavJc9mP9VCdzX6IY93WXyWOIh1kUhR
O9TpWwG2nxsXL2EJvuJgav40UGqwj3J4Rhirq1+s5EdfQYipPHYQMGggMQzCTXtwky6gml/L9U5q
y2NDx42unlPSO3JhbazkHdVCQcb8zF7LOy1k18B1hqpNdK/JSAuJxCKZTsNKj9q5GMdVduauChrQ
pjAnPdZow3Xke3IyXyofO+wJ3XnjiuO2BI8eUgj72ApKuFHwdW0aylQv2koFfHxMPdXtXUjNnivw
HjpvT8aRevn+JxJHb7W/1hqw0J+IEP0FsnAwjWI0zAqX2t/yoNBX96UzvdHSyeC6uo+mb54g+Xgc
t9HO9LgXb6TBkT3o3a4YiAX7cPUZ83V06SV0ddFQaGe66kxFAujQMzYwxj14GF5yBzecZx4T593+
dRv4uxd0PXzhmut4Yo2yiXzZQL0o++SqX3PutGRtfPP3C/bvanzCTScnWV+aOvJXmZPdaS45REGC
cZZet4H+4aHetu5aSGkhkXU9NuGGyyIwyzcW5jR7LZ1olwelBkIHxB+9r+Z0l250t19xm9dGKXjN
KalAUz5vY9PeE30TDndE2t5esKVb9GIm0Voo7BTQSxtJBYzYoD9kfTvJ+Y7HtVP3X8g4eXY6fDW9
6oDUPHGgKeGOCmQfWPeQJGsvzL9Me//7oiJpd/0ptp2q3J5T8nAGH+wIGmH5LvaSu9D7kWwGb3rE
rQYpttypA8vpoLvZuL2312Pn6facfNvE0EeC0B24kmciY0MsOu+laExlNYQbNUJwEs2GJYxrbZ5W
S/e/rS+A/tLuonAfJlwUFbXTKeUGdDwQeAMdn5E7XPKJGtwezfcVFlCEM6l2ZEqHGigVcyw09sA/
c4p4k2/Dp2JH3HxwCiSv1uh918YmnNAcXQkmLePelYqHJn7metAr7u2RzT9xtV+EgQkHEhFLqZZb
DEyKZXmXJmX2pkrEiP2hGIuT2cbpH6mNh5U45tLuAD86qGYg9o26DWGXJjHKZLop7ZEO3Mggu5PR
dVEdVPJ+e3Dfn8x/R/cPjvDQmzQVuhio8XZt+HWeMgTGhu7VD8l26dF6yh/5QT8lO92t1yohvz/L
ZmRwPaHWksws3sLSUXOye5slICne4dTtTNl5Q2eCTzb1Lvbhpa1x6q4CCgvZ0rJlVQtA4wTNb0SG
N7arP5ifPQigo711txqO+BYYEEYoGFZJH/PejABY6mCuKdwObC5OBU8tyN1VGdvviftrtL+RtYvL
uM3TohtloA2ecrY23U+ooNZg2HTn99m0Mc41HCOooH9hN43btXtr8SDiLQAhCsjSy2KqflSKIlen
rEdhFUpau20/R7F0Y83lWjwWBPzPaJyDXoiYRDAay+Q2phXOVgt9Vxl6rtKx3PMf4b3pQ7xsusvu
adCsCZ4v7x3QdiB1Mbt64qWBHquWGhZwkVj6qT2gsD4IvfSH+ox+Qrc8tz9WjuV87L4ZnQs84Vjq
kpo2UVSAKFZFJUvTOKg/ddmm9mSvB2EOXn8rM/u9/mDePheIgjNrtmFqZBJGaH1S6DshTh3kgdSB
1w7qUxAUOI8gW5J2MWiW/kDC4pPvpeMa1f7stn4bNdpEwYdpY6bFGsAq5bVVkNkYpUdN+WOtiZgs
D/ICQDABqCzrM9rAljeDgSrvwoEKrBvL1mPeojy15TbqXZDKr1InHjWEoCMnHJDk7qMt5TFE+HRH
NUIohZTnnve7xCKO0ldPlt4h1CextQfGdzd/XpOLzxUMSJeAslpW59vN2BmfswhvYQTRE98+cvBo
Wj+zYOq9eE/2g6sY3uCO3tO/roC5/gRbcNyIpA1VqmPGQGVbyp9S+2AxSDy9QWhtZQcuLv7MMzhH
OfCYE+6DuNNLFtewXxNyXfnE74ZB3qwcq0XzgbYjxYJGxkwRcu37DbmJ5+lskcHTpIOo7q69C/QD
AZ3MR+PQZ30PDQLUSAZVcBt4DVd4r8VhlRDWANdm6k7j0xFZapcWox+tUW0tz+I/I5zt9MUt0MWj
PjUUSJb9xtirxvzbI5lPiHhEUeWCkhcUD8BpFfwSs+YR7WmJLUn1TY2gR3gPdcM+30Bj+C5bK/dY
Gs0lmmAGM4NPUZ0CbbTfWhrMgsW3h7MGIGwIw2T6oMwAhvWkKb8gHXr795ecx7/s5Xj9oFDHFE6w
oo6EGF3Vu535o9ahuLypWYBuFpuueKmL/vcFkiUc1GIA96+ZAIkRuYN2XoSIcxKfMvqLhklAVYLi
0rTx8s5+61kOuqK8eZU7dDPoVnEXpvXKjv9esQvDAQYXKNLMWp8o677eiCPVStLl+J7kD6hIbK9B
UVENPtQ7FCkhINLIK6/YpSMGRkj0E4LyGxU0gvnQGNGsqKx7l4YgmjCPnGTorvGL2ru9ot8cnVlt
TZlfUiZUnaCzcz2uLotBf1NyKA9DXmfykvIBt/FtiO+BpRkDGqyGDuFXGfVO1xhmU0q8k2uo1X8O
5xi31KYLgtLptqh5tl20XvmgBR7BoJ55a2X4y9iGBXY0yPeqoPu+xraMalCY1aRuso1bZ3jKwdUb
QQq+RhDSlRD7sH9PhjudaDBMTn1Y9dIX5/cffJFGCYkFTrQB+IitPKC5vEI/o+VNbrHp/d3k9pGn
uE8r8/3tlM7zfYEprCkburhFhQ1E78Hju2NOsodOceH8SNzyJ4rZIH7hg03zjZ/Wbtfvp2R+/UDo
08I7yISctbBruVq0iM9SRJXYmxm6MtuV3XaACqJFnUK679rEA6d1bsgoA9/cHvW3AyNAC74Qbwal
YQTQqjnsBsXvFcMfusdpldd6PulXV4YAJOyohqlKmE8AgjDUryqY3rO9tiMndL/pEN9h8LtWjO53
do1rRHEPxU2txakMRPBbap/FdvDi83iij902dbITnCU47fmDHLAXeLbmnq/M7PcMmYAv7Kc8hsYg
M4Af7aSz/URf0135ihjT0XoeqQ+9SwjVuuWzejdJK6bj++m52k+mcGEqadMPjRIlcKJSx0jeopwH
jbQyvnnBbiyoKZj2KmR9XPcY3gSe0rxFFE/lj7WNCE8jv1KQQmRzJKtfEwT5HqsQpnW+zC98mwHj
StDfj2XddEc53iLE5LLfo+0g8TiLGw179WAFtkeeb5+UxUmdiwlBh2bLENC7xuV9nciThkkNU6go
xZuqeA31lTldPI3wq3BxoVvCFs2uWtJO6maM0jbwetbt38mknBtp5FvoB6xczosD+gdMPB+dTRKQ
0gAsIr91ELKj8ISuVRB8r+SZV+sCRDgEZoSaSQMNr64mHUPN64xjbHZ+DqWKSt3X6JLjP5H+u71S
K7Mobv8onuxRCYEJPzv3qjQ+6R2YcxK7kHy09nb/2he4HqKwMTI5zAezQKG1TB6i8L5ETc2aB7y2
VMKej+w4mkzKsFTWD0tzCPKiJl2xl8sHC0Lp4LpTVJCGzh9xcbB01KdrvY5x6PZJUkBPdyo0p8Ht
T7ZhutPZsylRlyLoQINSP2uph6oJtVnL7c8b4ptZufiKeXEvvgIqW3w0e3zFUO1k4qiQI1Ar30y+
ouEM6lunR3Ypgor7mru1uGkucM1r3AgFWAqvgTvGT6rhqsl24swz2IoVWTwQgAGZmDpLNIohsnpq
Yz0PgSNpEDPVMA7FqLZhWHgQbR+caMzcUlY8qSb7qFoJJ8/bRJxbMNmBbA4a5gRyJtdjLEnM4DgX
2EZ0RHqn9JN0LQI4T9M3iLl/HiLLUJ8S9bVKBqIeRcXwktLaayZ4YGVkTgbyCWndHV274783XsC8
QGLzf+Agsnc9ogGNzMWoovg/hWKG+ZsPikeRG68fOQToqrzyoiLI8n4Hh/Hf25hLYGEqUV1cjyoF
cB5Dy4sYO8qqwFTDx46uSnrO1/W3OUVLwFweCEYd0T1M23qAnBGwrDqjDlIsEICfnFxPvdHAy40P
/vzfq5rcJUq6xebzJmuFZGR5oi++QfATy7Zv8rTHN0hmHD5XptQfMiOXvHgq8M6UueL1Ep02dLDG
PWdqdc6GatNYVr9WibM8GTo0lRRigDJJsFJKlGbQM8GHyEbsho3XtSjG+Ck1QaKjAAGhMQhrYZJQ
bjKsWcglE4EcGigALXT6gS33erOpo21nvVFiDtinlaA+45cNfVzdvb2zlmw94n0gjrEgH4d4wTVK
LA1EKng1+xn6vjWKbdQiiD7+uI3yPVKAk2PIIPKaWUxMWbQFZsqZYsVwo9QOJnYIrdfchFyk3nAk
8NtUfQkJCeImC93Q6n8MvHiva/Oh1ELbVTLyEjYaWbFOi6YRTX5ooATrEEqcBBPcpRIupgqUqAka
sUMSPjITUe+pdKW+gS4ye9DazNeHzKdrKtqLvvpMaKaBjEgBvri0yPF3REoBze8rY9iwSvuRjomT
NY+T0ngKjX5bCZ6F9kuHnveOfzQxbqG+Une1nsBRUx3D/ri9QvOJEk891gUVZ5A8gCsoWJjRrMuy
GWGs2RDvk+4hI+Mm1YkTIjVf5F0QJmvMtEv7+xJReDbwzk7HEZSMLo+n0iFw12o5/WB64+pSsWI/
l3b5JZawyxWpmQa1B1YCb9rumWPyV96vuDRLl9ElyHwfXvgSlQ7aE8UGyAj7GMelw+hGsvchHvJr
VPZLr6FLKGEDFWnTRkXEwbXbqKj49O3UMdlnmFBPxTsPyt9g0l6xycuQGuoGwO4OdpL57xeji3vO
ks7A6OSwBFLsVom6G20khgz7LjRqR8/OiTSt1LX+bTr5ti8hxghZ7tl3F8NSadgayEvBPmkb9qa5
o4Nn7LE4ESd1D5I/uuHOPg4eGlW87MS9yQmfIT2r7YY9ew7fy1/ayhov+TQmOjh11VBROK8LGwkk
0foYKTDKiBeBINW6Y3TVZ1vcrOA9tFWQOMB/EgxTkWeTDuUqmOQH7VEJij31OxuZFjXQNzRIPN47
ENm9ffyX9u68qCDwBzkoyGCuV7fgiB0UdQMHwzBHfp+NXZ95Caym7rGU925MG/2xrgtzjfRzabDQ
ENeBCr55cCBfA1c8w12P0mU3G88JCZocaj5rXuKSpbEQirVAzY6SVrFfVm6GPmd6n7ht+yVNdzR6
YfaLYQW3p3BxJBA+wJIpiAmLFnQyhzHFdYoDYrGntu1e4ypyrH7yb8Mshu8s3KOzYq0KDkfBUjd2
GFJ5QEtTap/0yDeSQ5+jenRTtfey7heKT/BQMo5K93wbeHF8F7iCvY4GpY36aJptKOKzSbwj5WOR
rWlVLN1Dl6MTNmJM2USzHrMYmRp3K2L+nkG3NtNyV+W5GTDeKl6Z5yvkFMu4Ol5KoB/EnSyYN73P
S1I3GN3EMtQTWIfONLxxArkdpMdyRQoM48/t+VwyJbAg/x9REx4TYZOxjuQyTElBwXBzZ7dr+fVF
F+cSQtgqeOFppUEBYSH1x1ucLD+i97R/4waambcq5NWgMHl7WEv3BIoxFMgQzzzj4kSGOtfrKdax
TbrCt/SPPi9AyNl7pGvuGIgxGy07yv24+69QxcnUcL8nXQdUazhP/By392r0Wkn3tbZFhUapreyW
pbNwMUgxIWMTu00kArg+firSQ0Q0MCmv2JOlHXmJIZy3AnTIBlWBoSVIq0HMWYscVUqhGuCNjT/9
X+Jzl3DCwRszKxlLGXBm9JXm4Oga/KpdWaXvJS2aCuYS3OPY9jOtjgBCEtqUNRwJtx3TlKGOvqMf
kNM1frIpsQO7UPKnobCSO3BjV6Aarah0znLZQDokof0xKtP00KBbbk1gbWE5cZ0j/w9mbF1GYuT6
ErJym/EG7+tZJCGEWhS0mqxuTc9z6TSCPUCT8aSG+4BO8WuUCkTGBekQKOz7Uj9KVqne00w/pAOo
+JHg24yd2nvw4U5IDY1OFBeTe/uQLA0TVIBoE0J21ED5m/ABJjLpWYrHbGg9Wdp9YW2V1aKlhV1r
XGIIJod0fMptxMzdBmxvSTL5WlM4/SR7Zlj5DZOOamM6UYcOKAWKusR2k6xz5FxxoOywHfPUG4iK
OvpPEzHB26Nf8AKuvkw4T5YJKfZ6DpxW1LfJa9/iDO3pWoZrwapjc1uGhp5zSOiIATejS2uEEfCq
VKs/SfUcVS+3R7H0+wS0mTNFIHwA0fIYBd7whonfhxYo6FZzFxf+bYTFfQo+A3SM4fP1by4Zncqw
0SkeF4VxsJvtUPtW4abmh4Y2GfBuDz1CLiuJ9KX4AOJN/2DO2+ridVFFuqF0NsRDyJOtOOjmcBRH
+0C15B1IZOPX+mh72krsd+k0gH4AEn8gv8Bszn+/gEwNdAFqxfxck46psZHwaFvV1124DI1LjHlP
XmBUihyCyGseVukpMmJE3pSdQvYiQ4tdddo1F/R7PSbsK/IfqBZU4Bh+44aCWJWp1AOeJ63befLL
wJzOQRrEtSAzxo7WWUYGXzo04CBeK2pZnM1ZbBfEwPMLUfDj63qks3AE4gfKXov2fPi0VnscZzMs
vAVRuP4PhrBJoFSotTnFw0jemA7bUl/9CI9tYG8ix3gEVdpKhGh5SAYsNuJWc1XJ9eJlpcaiaMKQ
LAW3ws8+O43NCgSqcZbGhPc0lIfwcsCZvgZpoGczJkyK3VRi5YuM++kHhP26V83K+LblofqZ1rm9
C1ks3Zl53OzjTMn8GEoy27CQox2Nq+ZDG0L5q4yLcCsrdApiSUdfDh50ZFN0NAwGqrZ72Zg6yB+a
+fSRjGhjM+iQYnsMmswdqbRAuTXG7alhKfZIbXCX1a16qkdTOlclChId2RqnTamU9EuNlfRkZC1/
CHk9HLWYNfepVLWISkXcRiVDZg8Ba0HQRWX1hzUlbeyjlzBUHRXX7HPbMoZboWN3ulmB05fpLJ5c
TlAFAlYGs7acqRjr18ZItA0mrn/ElUJ3il4qPjrMoslpW0vbRhx8ckhNldWRETJ/GdrvOsvWPbVs
8xwsQlGM/raiD0pDrwI57210nKMce4tUQb8zwoxRV54i8kLTydr3BkQ30TqYE+ajo3vk6HiTtaPK
0X1He3uIHV7LNWSrMYlBn6EVU68m6WNQUL+67Vrod7Ro2rGD2OjYJpts4z1rItQcyLL0HOOK+5xC
KzzXvNd8SYlIC6kpjaQOa8xR80hKtc5HHbXyRibIog90MA5p1ipfaK1Vf2sFk+97M43RVKYwvClD
NUs9KS/Stywx0LZP7SL9lYf6sI+JlL3GStftilwBnVI/Zif87y169azcbVKTnEJpVJCAJdHOGtT4
pDK99KpigrRoibTQm12qxkOfUzt27LYikCbWrLQPwozSdNPySN0VYCt+QK9AGaDPxEZ3DSHjXurz
/tPsItk3pQpJJUsq6KZXNBmlNExP70FPXt+lYRmja9ae3Rx7oE80yfLHIp+Mwot5xHdtUZYfVDMi
JNmVqv/SuliqnFQZJ32vRmnzHiemFMRoLdmHrUye85aTcKf1Cdu2iTo9KD3J0Qg56q4USuaDbpbh
Dl20OlL3GnL4ftmWoeIYOZInrhYnY7dJ63p4SHk3QoAxtcNjr0vZ1gildhsyLoFIfCiLHzkKdZ4J
5iVyyqiSnqii17mXm136XMTa8KTSRvm0uR27NLVBlR3zOH/OSVd+6Skij46ao4TciZKofCv61H4I
bdAeOTknZNNKWnaw+gEFGm03BGlR989qOaqVQ6Wq+DN0/eArqHh4Vg0G7e3UQlLZydRi4D5ahKMn
koTxMWN6BFlgvF+f1VGVgiJsSeTIhZyC/TYc+ldSUXB5p1llO3lvGIce/GF3lDQ4wIWsDzhF4NyK
Mt4d+j6RP0BIDZ3IpNTw6boVZt7YFeZdViHw5SjYZbsyZBJMh1El44ZB52mvVVJyP8ZTC3kFLSp3
JRqvglxvEFfXJwi61Y0+HCX4Xr9Qh9u/cHCz7DIrtVHQhmQB+k4jP6djGXm8KqovaoXRHaxh60lV
Nv4wMxXsrBqR8ITMhwjtShzladM40gPrGF539miEGxRVZ08DzHUgx7U6dz1odFfYvAwsYiUnjRfx
oxSO0daIiI7jkHAcJCNqfEryAQ21UxcUk5F8oGNUcrQxav1sTMxtL5sdKBap3nlVNUICT1LUugxM
UDAG2miCVlIre5/FueYXXaL3G24Yle1amaZDwYMote30BSsbT0VNaYS4RYXyFZ1DmcPpNJL7rcka
4prUTHxDSVKwjxCEUvN6kCaYML0a3anWJg62sTr5Exk51EqHomxey8IO/ZFU/MPUwmbbRWkSjFpa
fxAqNdsSVNZuJbWNX5kVB8UOJj3KpelNU1r5T68llmOaSfGAMjHzSBs0yZqWNe0UbMSXNpNQkXbb
pVx0vefAmIz7G+8s0TnQ5Toca9ykme2XJVquU2csPQusbrdxlm5sHUrueGah2BpG7Poy7dUYb8sE
nisJ96r0G0ofVroSBl+DmP3zC49O1kd0fg2AaK0nu2NOW3nyuJJ1XMOY/36BUSRVB84WeKZW8adM
/KQ4D/zx9kwtr8g/M/XNMbVaXEYYBoepKPU3q/gMUbtarYV3l54rlysirDxT1IgaOnDydq+Tl7j7
94EY4/L3BZcQiny9HWqYqjLzyyh1a/1VsV5vz9Xacgh+YJyopEs5xtDU+7h9q+ynJHy4DbEyTX+f
ZBcrboe5aSgVIFTtPUpL7Kp/y+aGhwHkVnUT8Q38m5hTGOU2GWXQ4riZsmcDhA2YI4drj7gl//wS
RFiMjqS9KTcAMR6yr/KO3k1byTW8Nug7dNbxL3l7e9YWX42XgMLKJClKVmeyH3RmKbjb7qftfXdA
6dU92bzYnnxce+QsOetg75w7Z6FTA4LY64MpW5Ja2g3s2Jih3qO/t6SHVj9R64zq5NtD+94xPL/k
Lt4FQrSCaOlQ9QneBbqDEtagem92596nlmts4nvDM6Gq4PTvzd5w7A3/k7u4Il40xdn2CKz4t79l
qRrj6luEYUdMGhNihbHbkceJBTLKQRTzQ7Xf5p47DF2CGPEYaF1wG3fpUKBE2UblO7JD3x6z4JqP
CmWuGJTqTTlkTlpVK7O8+Dy/QBCMOW25Su25XNBux0+u/AIPmGPLoWMQZLzYTxCK3mvNmm77YnwF
+luQ+0BFhK6IKa86rkmtxH+XVgX3pqMj8LCFXA7EUM7sx+05XAUTzmRZm3E7SABLLMTW2E7vghaH
39IDFm0H9hZqv+LyzwrovDnFh/rlCIVzWVQxgv8ZQCEJRLbVr2yPsLKr/ZQ9dDBv8pcVuHkM3+Hw
2NDB14w8n3DJaHJZ0lCai0seqiPx0t0P5tJT45iZw1z1PgzqHZIQ1h09r2WrljYQ6rL+gyzMrl1N
EQ3nLVqlAd+lf+hR/lm9xquMQH8FP28NUZjR3E5YWEUAAqsvKL9eg2nDHND5O5pj/MpO+mP0A8+9
O7QwG3fVi7VyThajFKjgAcsZaIdRzCdEKWo86v4faV+2IzcOLPtFArRQovSqpfbeV/eL0G2PtVH7
rq+/IZ87YxVLpwj7PAwGmB5UiGQymUxmRqikwILe5I/NnXlPCpBalQizHPRsO/FHfj8ecam23PTt
b9Z2gcz5Qd0KcyucTal5N3X7DmGxsjVcjdr5dzO0x01lR259jL7ibZeBj0WAvmrIC3TO80WSJmUI
nGOnRCe8HezuFGqz195FI+o22oj6UNaOFxRYQKcWMexcZ3F+vER1yNDqiUXO/dsosntj0xTbvr7x
RU9LaxHNEojze91YjVY3F/hK1XNbvWvBvpUFJrPmvJcQ8ycsIpq4hLlGs2ud6H5IUbigaH8R0uCZ
He9JmmZBTp7bErmFrJ061yla/bEf0aTkWbogRTxHwfyuWzxm8AXySp3WstLhyUCazFNvskMTJa6S
R44WiwSg19Z+GVpwS1LiGhpm4RxayFuC1t/KtInxMCXb3HIFRj0/81yMSgfBF8ouoNDB66zHLNWN
LgWU/xDfUcXD+dMdoE6ietoP//E62JqlzTzF/x+LD2xVpfDLDGToTqe4JrmdyKbr/yZ2phqy+HhA
mPmJzi2tGgyVKT6K6aCHoFug6RQpZaxawW8AnmuRZU1umOH8pNO9ZP3GCI+5vzU0QTC7OlMoYUYr
IVHwD7dhqBxlZd3OTwV02wcbqUxsNGFfX421kYCQBd2tqHIAkTvnYPJiMtFJi9KRMMzsFLVExmgz
aPjF3nWctRoVYwnEWbMsxRVJmxmobooTEsLJIUNC0qNNXd/TCl1nVQfBls5As6Gs1K4x6RtmRJrT
kkgUb63tLDzG4daDClSIzXFnF2u0KZ9UXBJospFVNGKFj4F8bNB5NyiCarU1p7eE4g6rrFBLBAuA
mpt2Iu2hD0WlTOsIBorpEegYCh/qaIylNJ6fWZp6W+S3WifYTKsWggfqf3+fD2gySMZUA36/zH7E
bewGGTKdFvW0qBC4obWGuV+sFiA4lFGkwnd0wRBRsgGuZsfsDBeNO4hGpY0epHaBfDNomVFrTW01
iLwgyU9oSrodkbef6hZZbTBEoH9em2Q76q1dq9y2voWktWAuZsfB+8mZduPfD+SMuOnydmrnuWil
N9O4D41DGnohqLiaQwmaQFGB5erUL+A4B4D3AgQ7EV63EtR71FEDhsnRUfNdgOTu9e255mqWA5u/
ZHE2Z1asS2zEwGJ0LGgvjXQrywIPsGqnJjSgEI7jeZW3017KZnko1BPG6ilMFLy5C4ub1ufrNwRn
qqOREzxgYL7AcV06Yeq0t9km8EDn7Rp37V5ys5/Rc/skpAMVDY07b7qJhuAwBC462KLb5l6VbDy8
2D/kk+pKaBQuQPJ1fb1WPdjvyeT5MKKMWTmqM1HxF8kOq59rusnYO6tPUirqLlt9QTYWWJy39Hu/
SULQZ4IhaTppR81Ffv3Wcgov2tdQcQVdGij+dIT/j5PgLVQwrxbnPH3LqPpShcmEUbHL4+hkEPYX
Z+xycNz5V2vqOMQ+JtIy2m2u9Xh5yGxGmcD4RevFOY6ySyqigH4D+iwSaltsmnV2mbike+pj5l63
jfW9/N8u4InWxkJWx87ArKkNcY38JTUS2zAF8/aryvrSFf5G4TwGOm9JLeO9x0lerRN5GFxr46Od
uv/WHP0NO3SPoy0yh3Xv+xtynuSFk/JlJaJWjbUKIEyE/pqqvhn7m9JA4s1wM2VraZvrM7kOiKp6
BEbgReddltIa0aCzFjeW9x7qwckpuZ8OIEB6uw6zHhtZEPLVQaxrXbTkFfGY9IQAh0LjJT34wx1D
95iqvBn9rkWZBrGJ4qBSzkZ9kcCRrBrLXL6Ph1fNvOi5zIYpweMkoMP6kLWhI+OVN4y3ggGumv8C
hTOWLqaJHs4otYcaqyfdnjbRoXjLCi8wnOo47sun+EWa1e1F93XR+Dib6Ug2SsZ86ljmNqbbKq3R
Mvo3bmoxOu7YKbNo0icdGEMaoFoezr8VbOlVR7hA4A6YoC+KSJKAgGW0fQkcbqKmr0uSJ2SX0YCE
chQooaPmf57IxeZKfUudsmZAJY3Tb6NH5uob8JjtjNdNjoxOd2O8R5sQh5q5qU8vIOLaCS4ia92/
Zx/A2cigRyaqW/EBg3vju9b36FjtoTpm7ONbzZZcEEYecu+6Xa7u78WYOePIdfCP5Cm6ADIzfo4R
A9lp2tcnyIdDS0ob8SzJxkeUKXyiG2F/HVo4XM5oNDUaGqMENliTOzRTu9YdOM620UP2pt/Q0JG2
xLIVL9pQgS2tehtIhyNHMisvQSL9fKXLpK9jc17pSA8eUhOMPNZzX5d4si5OXU3BkSk/VMPX1Lyi
h9UjkkgbaV5I/uSgKjo8FDBsoeSUO3J7Ke3VSsHI01hJ4o1MR3lHOkn/YbEC3BRmrrxcn+s1HwDD
NlD/Bo0ytB6fD3iIeqUJOwwYNKtKAp727G4Cudx1kDUXtwThzBfYQ1QQgITa94iibmPHEBO11XPd
vl5HWp2/xXA4qx2Gcgy6FjfpYoBIXo+KDhRLgQbe0Zpv15FEE8fZKMIhg6HeAldL6zMIwBfyRIUS
13P0eGENoDJCzyOE65C9O18cgkKKWpq3fUnd6URAMZyepH/0Q//cHsPt9fHMv3WJZeJ9EFUHiPo4
LFUtS1DDoqMj8z8pCLAoatoKVDlBlNz61KRNGXxdB1yfwP8A+R4Ek7XoZARZPC5tmmcMKPc0wMuO
wqrrMOtbWvuNw4XoUHlQlbGccQ5V5zzXsav+AMNnh5rOoLGV2P1jJjmcFqhm/ncmiXq+akWuK5Wa
zTaYbIzMI8TN2JNGBK5q7dhbonCeQs/UPG1LoGjVe4p0fiFI5op+f/774syjkTENQSojOTM4cRPY
fSwKr1Ytbg7rUHkLcic+UdjFNYNgo4LAhz5VzejEw2slE5REoZprH414Lo0EtrDqh9DYhgZu0PWC
H+x8TEGTU1Q/ANFSThFonbN4kwVgsW4VZBA21+1udf4WWJwVqCaTdL3C/IVg2pHwxK8JXN3qc/7c
6v7vaDgLyMwxI9UAhBKtV/GhqJ7y4LECMWO5bVHmhixCfFCCTY/CPAUNTJkoKJlHcOEx8IaoglZf
NS8ic79PDQWyk0j3hwpkF1PajS8kklA2V8VmDiI9P8MT+FA+Mmqkd+BaSnJnrqS8UcBmUtmoOBPt
vFWXguZ09GXLkBrg4zSqBn1Z+xq+qHuKwTjfHxrLu76sIoj5AFpsCy21xjJiBKFgTG+TNoMcVHyb
VanAUlf3xmIk3DmGw6Uzowkwdceao04hyuxLyiEeZplLPT6YFoOGcRwcSZmL8l2r4RdK6v6bRu5o
66tCGcEjnDiPkHDR71TP/waxhmwnH7UHSER56iOc5050g13dnAtU7gDqmzbSu2IesjZzaW+q5CkP
tzmkWUWt9Ktb8zfSr1TrYg3juO7MoAJSCKmfikDVTkS1LrAS3tFQLae0yoHACO5UxUZFtTRJBbV1
omFwHsYalAK1v1imTnmlkAYZnq6b+uqCmBqk3EFCgc6WeZCLacriOBv0Es95EdLzsu6k4GhjN5J/
j9aj60irjW64nuGeDX+GtmZuKAlTYgbdWByZ5mj72rHrfjIf3PS3UsWcBpJd2o6m30b/ptDv0Qgl
QF8bKB465r4FJFAMPvTJSBJOUY53iP7B2pBt/jjt8sQm+8Y7gVEZFUX2qXJaCG0LChfXcVEiYEI8
CMH3/PfFBPuGlMWSjzI2HIWfVYim2eEDLQF3g/6sgYD0+ijXPAqYeMBYgaZrgiT9OVieI79hzu0Z
KpGdYTqm8degmbaeO2F27BK3FonYrQJCK2+WfDfw2xygVCBEKZAeRSlNfhzrb7WJNOhwG5qg9vWD
5ykd3QC8CNdHOf8ofyYhaDBn+nG0KvGv3BT5Gpop6I9PCJp4kr3aHcdOFLisgoD4E2VWaM4kPNkc
9BVbPCoh11ZB9Kj2wbocyts6MLzrY1ktJEMNiYXhoD9Y58tIql5NjARq8k4asRsIN08jEvdVfasZ
hodmrE1YhveEKo9jDOUp9nkdfc27gLrJxB0Yurl4Djy3F8OaMqO05rsHaLel4dTlP64DrM6iOWcY
sN/RRsoBJCopB1lD+ED9aTvXvBaSvAlQsncdZu1GaC5guANb1pgJGgZESSoF+YaKNrJ008ZP5C84
p4wlDreZlVzpO3DQI15GDBuh/i5BUacCdhZRrePqvloMiDudI9M32mLCvOWqDM6bTxQXEfbUkLuW
ulke7WrzLypHEOLhGDBnJRS+rKPoW0uuSrjHIDmM07ts7JTqL+qSwUKMYnfQlujQ9D43NkmLkamW
kAO14hiymqAgxNksegJbs+glCHfIGMkUkzADSGqY97LRPljZ43VbEyFo58PQtCzNxxTepwRpswK1
eSZYitXLLKo2IMdLkIZEUe05QiKPUdBX2JW1+SbnIEE4juqT1L7E4QNUecMb6QZZ8El0h17bQwtU
/qYWItZm+py/6ZMJ3dCvTUXtwnQh4nZ9/mbT5b33Eoczg6CS+yGDIJ2jlEa2jdTxoRveqsm6N6bv
KYhKID70dR1xzQktEXmbyBItT3JspgTqlkadOlr7mJTedRDR9HFmkaq1GlQ+htVZ2ykJ7cmwS2pr
oeDGLoKZrXMRTuS07rWBAqbAjZMNo50aX02/K0Q03qtFsstJ4zw3GRVGVZQjODpy+sH4OflYsBu/
eKwgiBskBbTWVURyf1HMgecmiOrgNQg8YHw5uRUHaFWaj0PWyYcmo7dd+3x9oda21/yiZVn4Z3Z3
nBP39bwf0DUJCFrelnNaoJjsKGztNNbQPl4iHXagWub2+vsQvKvFX5DYoZYEchJosQb3Ds+fZ3St
kkYqDhEZr+V9vo3R3yB/6JFgn61Y/RkMdybihSMgCQVM06B1rxnuGlL+bDKRsvjKdj6D4Wazaaey
i2aSGFbHNwREeRTdrg8DtW6qHBIdSA9cX76Vk5Hi3o/6CVAKXVZRxNA8LeMaR31slK9Ezb2w/Rn6
YBXrn2BS6AT7sqDufR1zdYwLTO40lojU62Wjzi7LraanKnmwbQ0ypHEjKJZaXTPcExDXgvcdfCDn
u7uoqzSIZqB+zLetGW66KT2UUyC4k4hguPFoQxXQXgbM0GxL4z6uNyzcXZ+y+Us5L09lE9IeKDjF
ZuYrmRq/LLIELY9O16MLJfKsClkrtFandiN6XF0dDcgfQNSI4AxPHOeTZslQdmhnqCHs3dbYaQNU
y0X5knUQ3cSvQRUFBL3nIHWqoblVN5F1Ar8EuBlHUE3ogeDkX7MzRUb1LkJxTBvPuRIEgyoFrYSK
9ljZ+iFeNmIC4nkyulYHEVE2IHEa5YKVWhuZAm4EEzcp+CT+Chf3Bi7GRQDS/caUHatKS5daXb+J
tEkwvJWzC5y0v5E4jzRN1EA7KYYXWgTUS+QEEYx9kIUuTpr9dfNbG5SKSiu0POJd5eIiDCJLn1kJ
ksDFYHi9DK7w2PDGyhKcxmtWrhq4h8LWDdziuEO/pK3F8ggpICvJ7GjcEsyieTSoPcab6wNam7sl
Enfuh1I6gboKA8qkDXgbbYN+dZbXaU/XYVaCW7qEmed1EV4okioHGC5g9OmO9tY2zwuBA18fCcW1
HVsJMkPcTmIpo3gSRUYrzX6O4L6y3mjr9frfGACYev9F4VxclChaGc5Z4ra4z1toM3vDsL0+V2v9
aBREpcjsgLcJi89NVjF0aSLPtF4pWvnYj+IUPY6HZ8lhx2Gnb6pjtKcHvOfegZz/FtXLx4eZakTU
DbJm6cuP4DZVlKZW288f0Yy3g/4qtZEj14IlE2FwS1YNfYUTFxgm2ZDgvVfAki0q6FvzfXiQtyio
3MECy6euBqYm4JLGmQTmi68iDU+dlh4TLd4wxhy9NG1TgZTO9RVciyXmRok5OwcGIj4S09GU1TcB
xhV1BbhobmMcG2Wa23UVOEbhgb2jF+Wu1jzGEpJbrq5QWVDI8BhlSm9REeeoffq9KxTIMpubjqYC
5y4aIbdypEJltG9gVse8yJ2GDJ9+IdV71tXveSd/k60g9/zIuk1RjyyY3LWnK3QIyGCXnDlc8K9z
XxJ3YVwWI2YXJWQbLYr24NZ2lC7zOtrscNggGxm7IFZ67Dptg/pRzww+ZSm4Z6HAF1x6HFC/6JBz
gJIPIis+X9gz8DhEkE9zWGuBYmAfFR+x+W7QzXVrWrfg39bEuRwJ/cQDKzDeiSrDVi6QLwTFZ+em
VPoccv+bnCs3oS56UbkcHF5p0FU0l66ByoUnywmmVB0LaT6C+iNua9qQ2FPkVP7P64Nby1MCx6CK
MbcwoR7wfDUJWD8GMG3B2anGjZwYzsgMFwJQ21KKj2nyrTEh/Q7SDj0Yd4Hefr8Ov7pt5vwhEteg
yNO0c3Sj67oKFE+4M+XfmyTFTok2atAhkvhEI5zAclendAHGnbWaLkc+qLaRCwObfGG8JlOyt+pg
o0t/c5nBz/03LG5SddBWxEaFYY0h2Idk80gzinCc7tohv4sb2a3CxjYnYS+KaITz3xfHfIZPAjE8
cMO42IFK2Il1CPGBhgIE1DfDODqoT78P0D2oxvLOb5untDDuaNQ3ttSwbZm0tgLZhL9Y4t/ugmeJ
A/UMq/p23j54MGDhxgpcg7igXbPHr+tIqxt1gcSNvqcVWBVDjJ4MH0SzU7ZjePxCkYg/94p2AtNd
PTwXaJwLzkfQg2nzuKCMZsvju4/0tBKIbFaEwjmfsE90SWezJeloAPFAk2IjCBYs0eppshjK/PeF
2WiN3obK7NGntnnXrOYUtobb+a/oa/SIEXlR+JmhOeb6aglGZnDXO2iwGT66Jeecu+pCOhsaDNG2
kBpBjLMW+UK0DrcgcN9D/IeDoawudAtCn05AIV4dGztwKm3/ZiS/IdTz6UNjTzQEEvxK3QWHmIao
5g9f/WkSwKxu7sVIOF+Za01uNiNGQsZgX9XFjdI9KpmJGh+hDPD8U/wtH9EaSELRaYiiMm7SiNXU
khZaCD5Brz4M9qQ/MrCea6+UvA/TpvXvdCi4E1BdtF4t6thde1BGre5vdG4+Q4TlNakwUBWJtJw8
GOEhNJ2+OEKuhrVfIA3CLoBCYKeiRLD3ri/mqhNZgHOzXNO+bKs5IZBH4JmOnQmC3VHrBulLZtlE
xOKzlo49Gyt3JgVBWIQprrROON3qnVeg5l/vtlNUIXx71KRHprqDSAZ41ZDmWuh5Q2gXvJ2SxXrZ
yoFZ+OE+qzoImdVeZkrbFkO8Ppur5/tMywwOKoLULGdI3aino68iNaCHHUoSFU9qyZbhIjORd8SW
fxwQgjkf0YwlUxmMnvyb65gHRJdIjnuFRmu7StiPprQ6Rw2MyJ5U/eX62FYTzgg/0UEILgYI6nKm
EuSWWcs64FD4SCDWWpyausxdvQmGPWhtjW1raN+bqKztwWxzVxsgOlj40xNkV0XyZpfzjFB4pulH
EIW3Zt6Z9nmltagoZA4xe08dGPgJEjesic20b8FAnOsjv3Td52jcBp06tYvjCmjNBH5yVfUYvS+H
P05mziBg3UdJwJwVnj9icSipYTIE1IrQupr23/vBGO5N2r3kcZMLkj0ro4Gx4KXe0NCoovPvlzqR
wgFhMHMs6aMG6VgbeYaIIuDyhNXmMgoQIcsobTD5NKPSDj1Drxm2ufHF/P3EIKWzryhoSpJjnr8N
r3+8QHPdDzRXkHFBxpE70OVGRhouGCEyOnqSudPNp+nPq6S0JQRfh1WovS7TAhBVecOCbyWE4rPN
n45CpYhKUFlEsMUu9HrUtNEGBOzMiZl1IC20Lkp6w4QZihUfjLfrearm+qFZ3vbc0po46KDK0eEZ
IHo0s8+ie8ghdTR2Diovw8yrJWl+8rs+tksfDEwkt9GvoIE+ni+gkEw1jHIfmHHqKPVTZFYQWNrn
vYiJW4Qz/32xi6jaxgEIQRE/Uqdpn8ZsQ6e7irz930Yzu6cFShH3kDs0MRodHD+hiYZ75YnIqG15
vo6zslUxa/C5M+Mv1EI4j1tGISQwm3k07KnvHjL5rhTpKq540jMI7kAO9WKyrBlioF8B3SuVG+Qo
SPo5id7xLgNT7E8Zohboi0MBLl9A1oAoUhrn5o2heAgq61E2W8Gr0yqCias1MuU4nfjSOE2JQz/y
8aTWVk4TvxFNUMO4ZluQojOgqIkkBR5Pzle9DYuxHn49n9GXWttofm4n/l2Gdu7rqy7C4e5A6pCh
3LVH8tpI3YAxO6AgssVzLhGMZ22+8HiM51tkfkEGzgUrbYPbSGEgt1xZd2r+D+tVwbn5K3N8Hlcj
K4DEJNgMwCyEupzzGTMkWshDh9tccUJP1P5DDWzqlp7/UW9HL7Vl+/VGPWgb3UPH6WS/peh26A6B
i1yBjWwI6rQ/fS9ApQj0qrbX53iF9gifhkWcVcvmFxbuuK3QH5mNGa5jrV7Y9fAst74dglUKbSx2
ld9Y1k9ixA+N1m6S+EHu6h1eT59bVXNlpQLBcg73VYouvyt7Ebk9yMvgqAFNCL/dq5b5NRg2cUU0
2NGf2mMVKVut1DcjtuU4iTj91uAgQ4tdiQcGWDQ3BXkOvYCews6qeiq+jdQHd2g6mVR1csZqZsej
QkCW1pb6LpNSdK0S0lF7Gmh/CKAv61ntxEwbRCN5BnVPcyZZjrv6xUdu+F7PO6K719dsxRviCIZU
Oso0kV7nnxXBXTs1mtQzJ5p2I3mT41MlKopahYD7MGSQYaBgktviYacq1URxynfDEx7zxuSEePr6
KNaOX7Tc/Mbgtveog2gbnOqIv6r36YNgdVGtq/+jRh9t98CCytbbVIC5PiwNrtdCp4/GG3tZNC3J
kZhy9GofBD8jCGVrn9eHdXmPhNFCCvRfCO7g9RXZTLHooOn0vV7aJT9r3Y2z28ny1PovAtglFLdI
1hiwkLSAsiBKHSi7PvrAK9/14azsjbPhcIuUtGNfKzIwymi0I2YT+jqaqW0pR03kJVfc/RkUF44p
tKx8pQBUn39XpAOrfxaD0wfb6wO6NDsTjngO+hS8EMG7cDCRHNZSCzlI3LzZgCE1UOOCPIIZRf8k
IUp2aVi4OPgyD+FT4Ja0r35e/4ILI8QH4AfQqAr+cxwH898XQVM+DmrBGnyAUnaBjf8ZTzZj/+VL
tUhC78IWfyHhJROVUbiJ8yyMc44/RpVQ5VjEf8tY1zkW2Mm9BonLQUexPCpE7Uqno8A/XdgMB8vZ
TIynKV9TAFui5BCs7xF1ScLsMPPt4I8JNDksbjWzqkJnjYTJjGrQ1mVY0GL3N8v13yReXHgqPLDF
wHEi8xZk2nbfHytRReOF6Z+Pgr+Kmq1sTX6DGQtA6FJJqF5T7VwO7pqyE/iMeT7OIpEZCSUbCEIU
dT7xOeNTx4S1BKNJUCFO2wGPdziurNdJG506Su7TqrDHuhRUiohQOacoG1Go+6SGRcSHHuoLhXFC
j4o9Ks4wkxwVm7BJN9eXbdUIFwOd/77YZXLYUxnPomDB71S3yBVwxrZPSVa6si6hO0UUR62u4AKO
s/moBZ+1aQGO6SOEPvdG91DWo6OJDuZVHBVLh54bdO8RblioI8uUcURgb1j5MfSpo3epJxUgRMlE
LTarM7iA4oYElhWr07sGfqoGn8CnMeyiZMAbS+ZUhij3u46FWzHqbhAo81fxVjX7Is2wAXStNe0x
/6QhOyDDFLrIse0qImxemmP6i30wX8P/B/CXJufCPHQqtVknw2+gxWgvF+RgRPWxDuR91r43YXmH
ThIbb0qnMpWxTdj+unGuHgHzQyE4HZEa4h1zObDcZ8g3QxGlcOMSErTTl6/7Aj+8aisLFG4Bc4go
tE0MFDmMXKnt9nIYb1qI7jI9F2zw1VMVfB4oAEIzAL3Ia5hgWq+CFFhS46kdg64myimZqwbQOyC2
GUDwQ7OJiO9idR7BeYeHbBzkF2e52hplyvoefmWEBIzRF7aixa4hNYKc5Kr/+o3D19KPodT7qdRV
Tp5YDtM+IEfbZ1AtBgULOpL16rtuEe+6icyLc2GgC0juUjqYaqZLGiAZFswKXZzXXerU5UesZLZs
CNZPhMZnds0CndcmJpL0tuo/BdKjYd2E5AlpsEB03RZNJncZ7o3MIJkMLKMrvUlykZtqJgQjr1mH
viXFTXDfvT6XIsQ5AbDY7AlkTlDyB0QFdXwNdC5iK/B65LAD7Gw8Rr6waLhDg86P67Dzz15bQu6s
VTIl6swcsAFqVdKSuSGYja9DXHKZzec5QkkwFxNUcvCFFGqGYm4ajYhOpFPYvVble1MfNQhFqTso
iFTZLiWbaWK2Hz+YMjSk0EaoH2m71yA8GkR/er3iPoab5wr6Ld3IMODOeEzb0SuSIzJ6ApDVWV2M
mJtVpqE6ri8x4iQ5aNXglWPjXp/UVb+JDvn56Qo8pXwXHcVSsaab4MswhUr3oyb+THFmlqL31lX3
tQCaP2Rpl0Tzi7gEUF80dt5BXEd7VQyB77oEgQITWjDQ0QlFDZmPLSumqAwFwHAkSGJIkG7KW7IB
s/AfL8s5DOdBJBoFWqJh7cGV2OFVUYZ2S9SIqOAul+YchfMdEogNmq7BYMxJddP4tYK+V+l/9frH
n5rAjIMkPRpFESXwbSvmUOgxMxD7kMbYQgp5V1kUUlx9s+0NVZQJuXRPAJvbmGFsCiybc/WqmUwF
XqLQrgwzCMcnLXZM6oazHmrs4e6BXStwG5d76ByRW6w01IwkYDLOM2O6pXVlN1bwcH0GV81urr74
n5Saxdl2Rwd0cI4YlKSxryzryVtCqL/1E2hIXUe6jB3xoI3GGzRYoPEV3Yjnu4gV0jQoI0HRU5JD
Q2vXNdotqVW7/IY063WoS5YFdH1Dz2AuL0VT5UXPY1vnamKmBsLG0VHeN/LTYKsPuVMcUTuX2KXb
vwdO+6WIevl+pezPj5JzXG7BFFzNzNHQK4faz+aBnab72pvuus2DApl0ard2tm3xn2lgW/az7g1O
91ZvJc90dQ+SpLv4VXEMW3YtJz/lbuP1b9qP6zOjzl9w7Qu5nWnmeQWpsvkL78Jt+Fy8US90TNfy
8AXHwuuRzJ4Opq0+gvYs3Gq2kPDtMoQ5n6LZ5hfOdJJBLd0O+ACoM1bVm2I8K/GepPejhpNCYNwr
4e45GHcIRbIa5NIEMJW5CrnRdC+AXJiMkt9q4xdPle9NhcAlrZr5wvS4DTX2XZxFEUxvfmvTWlQ2
UAij53bn76joBFybS81QZLy5Yf9C7PV8LtEy4He5RLGlcnuQNBv9dfbYgT4v6Ny2Oopq3i+LUbGt
lniceWcRhNBjsG84WfLSoHhBvk2LD9z+HCu/kUZUIm3M1qlFLPFrfhe5QPR54OYAsnDOcQzFIIUJ
82Exwx2UFaXIslngKZDmS1BFKb+YojqVNZ9I5voUZB7x+ss/z1sRmLNGqAY4TbLpqw+avw6+YB9e
FlFhKhcYfLqq1NVCbSoJJ1dVPU3Z5LbtZ5dEHwTar9Wo3CsFORY6c2WzR69Y4CXTG9o3BC75skSG
+wrOgGIWhfgMjLTvC6fQv0o/e0iHfKOgfzBSX6c+wFXmJEnRtupaPKWwP01bc/icQSW5oqdWhlkw
0FVTghJtIm+TctLjezoIyDLXrGg54Zzjy7OuKGmNocrIdlYFJDSoq7U/tHqDYDupd7T7G+ezROQ8
Xa5rMa0nICbjc1xuh9QJ8tTGG6PbdC81DTyIGFfyn2dazw2Lc3kDuE7INKMO9CUHlSMRxVyiieQc
nJkqel0XAKizKbQDkPBIYEGvswitI7mnaf5rJmX2lOmP14+uNWe3nE7ODUi1XxQmteAGNAgVDU8k
gaxOQ50i/CeO99GfZ2XmeUSOhKIKD1oznL1MDdpdmQzTDNKffdMhGWNnEJX5Y47IXzvgNwxnJGrp
dwqdd0AzxTu/Hm9IQzxZLQW3i7WAfDkazir0qAnkWgOMXD9m/XwoaZuscCgKbq+v0v/iUn4PiDMP
rfTHOJCAVIWFM7DG06M3Y3JVuoWSFbQV5iu87kyhq+miasbV82lu4zXBJquAVZhzZ+ZQK/lEgtrp
md7/kyZk2M7MFPusoBC1alO/e5QKUr9BObd0u6rND0Qveq+KU5Ea01oUQBQVPaUKAeeGPBvzIsrR
mNFGtAprJ+2IG8bPBcgdcEsgxKOR4Kng11sAH9ItseYNu8DyB72LkhqjplXrgmYSmACb4pcS7SKV
9S3VRhfDPDZ6si1V4xuF3qiMGs9u6E9y91My0w3Mf8/k75YSOmiP3mqDtI0j/7GsYqhTQHHdEjWK
iuaH211SWCQo+sY3S/I/Q7bvq00hHXMkcWXRXUCExG0wC9J5cZgCybQCJ6deVjzn8ntQhl4OXpzr
xr/qGherzu2yAAksAmFi5OHZpqnAHeKgiRjMzIWd6pEjtW9K9HodcTXCXS4+t90QvUh0MrDddLqN
9b3UeujGl2LD8SuoVjxYI/JLrS0AnVfnmsVxrtiC6m7bUMypVjzQFtakH1n9xibFq0GKmFWN3c4p
w4fRtCvrAEE+Af5qgAZKXR2Pw+gv43unS230ad1EtaMrJxx4Tm+0NpSKpvgW27yoPsygRs/7ozI4
Rv/cWwdDRrOrSElWXbes31/BTT1JxrboVXwFvbszvqF5Z1u58R6FzbJNnAbRm9278j53vhd2aP/E
c6G8SVxpwzzLnb5dn5HVs3ExIdyCKOXUVfA4tTNIIN1X+w8kMaB3l41uK5d7ndTu0OqiGsnVuyRZ
oHJOjgWBFdYKUCuX2tkmDO1/PqzbyPZ/hLhGovgfEwDtEBttneji2ku7QXThFhkC5/oiNU1yBqUS
J6lsNB47fejmhUi1R5uj0Etz/2+hLa6jMkcCPGY6UMBElnrtToXgnbH/gk79l25rP0Yn8Io3X7JN
N9pnh85rbBREfNMevytOtMn3qJRwE1e8CQWLzuej2rrRzG7+rKJNUE8fhuhGRKhe7/wkVJw8qIYX
qTOVRwWMBr1D+7A51G2Ebt44jdp/iBIT6JP6o/UFSpj42NWKdSM3qdnYQWaR8WEa/OZb3iXlSelq
Hz1qVK8fUafdbsYwRleJ2ieWm1u43jbRIEEzsiisFl9R+oEHRe3yEMR6swNzqXbMIX9uy6WkPAxy
azwhBREhY0sp2flhYb6lde8fkioYAxsVtq2LfYW0t9ZPtxm12DaWBmtbZ3XulZKE3mCzzU4puvVc
ZJhRZ5ZWzQvLx/7gG1boDGqZI41umdkNM4l1l6MX9xMSd+ZN2k5FC8luU41dOe+osfF1kh20cEg2
uk9lN0PhqQ3lH4I8b619i5qkvc9h36kLhfgCj9FT5k5NGj5LcWfY6G417xvWjWAbIlVb28Y0Kbum
MP8fZ1/WIzeOdPuLBGgX9aol99qr7LJfiLJrSvtCilp//Xdk3NudyRRScM90z8sAFUmKjAhGxDnH
AnxPjPZvFRt4jFlUCpQJWzXye7dWDY+58bDD6CHdQ/nGAX1tChGf1nX5NzJ14yv499gjGYb4oVHB
CYahXW3PUAEN875TvxKmY/q54uqPTujuvitj/EVKeLGpR4dBoXvUxJ6jI3WIMlN9UmkfGQFaVOSt
UztxF7PRrgPG1PKTTtCvp7Hd0hl5Zew0UtSYcIxybh5aTNLZnh4Lt9ygnmW2HqfUKtBxytrBQ09I
Hz2S6iDHG5royaQ6dNWrOqf3jWvrj3itx4ZnM1L8dHhEG1BNRiBtaRyuYPqOOe5ONUvzUaWZOMSF
ody5tsiFX6sgfec2Hb/sxjb9akpLsb3tJf/U0G9dZOm5aU4oF2Yqbox+lzwjIfyZBo/ZgQa/wSKx
1R+qfRJ874/OftzEHpRkV6zPbuKWdSnnKeKmcrvZXZLtrxaVtV38AlKT6an09B9TSML0CchP5+Q8
0Htndp5rUP/F7MQFkBjyy+jEyj2oMce1NqMMqxeV6YmR3dnmRELa9h9FSn5nvD05JT6aVY3720tf
TsxnXmhcOTCDyAE7YYZT1AOo4nOt2VAD9I4VcT+ymJkbbnQID7aCzFNBbVbNWeIpGqpJVVWuVBvm
gHz1Ac5+hRSwHcEroqL55aMxdU+VYWsq+6nYQkU9uL3exczgzJAUjjvMryrosDV+y1rUfNus8+qU
nixV+dEmxOtWSeQW00DMB0PWHhSkGAWVXj5KnrnWYIKrUvRHA2FnJAF3XjT4ZhHhfRN0w126RqG/
tErwE8ykOch58U7Gdp+9O0wx6m0+82Oq/FfpINhb321ueaT9bq2N0yyvD+U4WzcIKDPl13gUQ827
4dhRW32NBsDtjxYQ00obEEysOeYmYUGiralNL2UXoDLXgPM3MCohdyw6N4nqTpQNnFGJKdf0GIsk
rPFGv31aFs0AAwtVij9wIMkvRO1YsI4im66mHc9cz1budPF128b8ypGPvnVmQ3oF4QEMuUcdNiKn
ZhuNi27PsoiGt60sXbBzK/NKz04EHUejZRqsdD0QoBnzemBOej3gQ7Ty0lo+EAYqM+ibo/8nw88S
u6xTRYEpq+fh1CPXRgwhbPJZU+3BGmZ7JYptMSeBWRtrrnzpiwHIh3nrmUlOk9FBeCJHGMYWYIbF
NASwoIlqe0bU7W7v5pK/xo3+Z4mSu5o0N2tZj9dkppxw2QLwub4DvvCWKvlPjeKS56ZXi7U23fLO
mvbcNQNgEef/8iNaGZ4MwLkireQ7aniZtu3A3Kz7k+7b0+AxDWLWa5TsSxuKIRoojoK3BA07yWGa
7agARIKlusazhfNSjBA+XwlCizYwtWYDTYj/yvIvQ8Emt6qxrtyOjkzf6l29q+v/3f5mi5EO4p7/
WJEuWioIz0UPKwmAp9oYI4xlzwzKWo1JfCixdX7BOfTX+qDn1qvLS+U/xJ7zHzBvw/kdrIE+rQpk
GSIb3+0BNbgp+a0Y9U6FyikXa6/gxSt/tl7pkFqF1vUdxXrLeCu6b8nwXSTfunblKizMz6B6CXA9
INEuelCOdChpERda1SJ3mdrsc1LJJ+hXQsvJPKOJTp35u2NQ3wYhk9caycHUC48UWeJBxrb3XDtO
vXr4rIl2l0DL2hRrecXSQ+zsxxHpfVg6tkgiii3vJ48lx4lsW2hXWY2fqlBAWSMvWT7HgI8Cu+AQ
QCIvP7AO8D+N5q2ASIVXl1rAlWpvluVKxXjR+8wQ0v9nRjrIg6n1kKmCmbT7LuqHdkqD0dyQnIDT
CCQNKB2vsaivLUw6uaPQKIs7WFSLyRckyj2CyeNKDGwlE18zJJ3ZKLZrU2vmHXTeMut+gExJDQ7S
255gcf8wYTnP9GMAWGZ2Np2sTmbVbgjw4vGTfe/T+2hMg4Z+AKqIAOU1eIrdNrl4F0HxTzRgpVF0
lhKyvG5bm+oVfI+1IYxArx1aXndjq21u21ncP4zEWuD5g3iSzBmWIfGbwOyL2IvR6cncxyj8gT4x
vG1lMb08syJ9pYLMLFoTNpBZ9akEAGkTCeWHI8jk6Xr7VEWgFrxt8Zo6C82Y87gumRyEm/V21eGF
pvwWrcecU4wOGqHMVzT0nAwPObXNAzUN9fhnxAYw/DsrE55L3/D8J0iRcDDiPE9j/ASHFYEaW5vM
fB7N4ZG3T7cXe7W9GGQC1gTRECRd0MWdP/J5nJg6CgpFgPdGcIN5NFMDzOccSFKdBkV8lkn71xnb
H4M4NPMIMIA90ukEYMcZIjLThigcXrhRg95oT5BaDZxpDDhzQaVVQGy830I+ZA07OP/xi/x3Ng6k
okkA5MEEsmQcapNAE00guhg6N+C9ulNUd+OoEM2xrI3SGm9T0oMAA8o5+mtXRyu959lXXlnHjOL8
C8DJL6M5SmAEJggdAn8d/epjTNc0ayOKV8cG68O8AmB6Dt5H8ACXXzPvooEZHQVVIA3NeM+041CG
bfl++8xc54aSGamAAq1aBS1RbKP6rdbD6M34pf4YAzCTmZE3bm8bu/Iyki0pzg1lrAkrgq3O2eMB
4SXswSVrN37+I/KXwcMLrx/Mv2EsV7oFDZ+SiTdgYS2tYQPITe2hqK35jtDGLbxB5pVWnwV5lWEy
PhXDPRQdUAlFaDw0RfvUiWlc+0XzFkq/COUBiL5inNGyr7QhprTHC7gF3HJkWQjuNbRqNY+23dFh
aOrofOe49T2AQ9vRonexEz3F7G8nmOaNt8AHCZAA/lfGrRoJ7U1ofYA6Qv8CaahXkHuqKo+t24OW
dFiJWdcJ8x9rSOpmUh88OaTPbHQNGKxnQp9aw2sDcoInlxoYSmMV+9EldroBpcCDiCbnXjfUu5Qo
TpBO2coF/fOdpV2fn1p4gGvwT5BjuLw/1CLx0NEYbCa13eMh2RWGiqpUYb4qbqoHKAVzzOwNWRkf
IdeAS5akGYp3mB2f9o6T8tfByNrJE4pjfpAORddMMSZEELPIDiobyxgDPPhLXiPs5rVyEy2oaY2y
aVOKMYwmu3jTbQGYq6i0V1WYyhcrG7Z1U0X/ZlHKdrkYiyCNzekUJ2YBulFKMXuBMvtjizr/X79v
0e9F33reCXCuoKR0uRtq4qjdqCW4evoUAFOBya6fdFpTjLu+4JdWpAyTumVh1TmsJMYxTl9ajCVk
o3/biVz7RdhAnIMEEAEFkIzDqnlR0cmFDYbxjQkqsuD4AfV8DD6z24auw+mlofmNcBZOM7cUFBP+
CDA6xMOU3xG7c41w4h5bG/C5SiznkgN4cAxH11DIlVH3Cm1zNF3gssA3Z5UPXRII56Wr7nFVsipw
ipV3wNXjBvdzzmLB8QIyDMwJSwsbMCOnd2WOgXGoturOY2n9FuBtzTTutcTYDGvaNYseAUw/xgzz
n6eFJYtorph96+D5DGiCS56Akijb76XzGncfrfuUgI0O8aZZmxO4Po1YJ04KnlTz6IjMLtDn+mg5
OWjL0CfbDRpFhpI92Nxc2c7l1RHXRekIjM9XldoUsgC8n0mwKtpDx+ZXM4Kt/zi5HsqaxAx159BB
K7pey9mvTw2W56KMCdgeuFLl5wgxhUNtICZ8W7xN7ctQoz13EoqXKW8q32lr7CnXY0A4NpiCVVGx
NSFgKNNNt1VbF1DmAOOVeCu6YDB8NQtoEorMc9J3IwfYZqfZ96Te3r6HS6nWuV3pHqZ6XCo9wTpJ
I7aJM+z6cU2i6vqqY2nAAWAzAeW5oizkohd6XuILQg6+bvas342smLWIMKW/8ohcOpTnpqR8K6si
lABAfOGTSABjb++IlXtqkW9ub9raiiR/H6XQcOUxzFANJcXhccje3aLy6fgZr45NLPkT6BOg1ufC
oaAXdelPZirLpuwFIi1059xnN3U913ri9KUFzsFeY7HUl86DDU+CVyoovmzZmWhMQWnImBM8aMMI
zXPrF33ClwsV9tTQb1BnV8y7NvoYK78gOwM8EPV9DAyJlm5Jd1TNT64wr6hf8mlX2kFSFs9/v/Xn
v086rzZrjMyKkHhgHD5VvW7ccOfJaH6JZCXFuW5+4kbCnULrHP0TuDjpiWBw0mixhZ3giFBlss1H
UD57LAaqJHti9hjEGqq9ogzzCp49/1mjb0/9nP22jEM2fCvJ4NmDr9pP68X8+XzJ2df5T5OOeasD
kTDMm8CK46gW2PwQjQO0rQz3NS02NvpX2a5SgjwqgvI/MKWh8gzz0GBA0Vt+nDEGGia02XPMJKqY
moDOPQYA1JWLvOR+z43Mecp5etDUbgmRVkQX7YcQniW2TrEx4tfe2hX0QV8r4l+nPfjWZ2uSQihj
oxUloBDwbQsgJdszjfsByp/u2rNzyXGA4QelWRvZFXoxl8tC2R5HroK3NbIOqq17Pj3HeLaY2ke+
Bilb8BsIl3+0iaCYcdXwgbgwxlZMmErSFzvikMTFCHf1EGleZgDvu5LOLXyvC2vS9+pTPcqVmXQw
S/cTq6DTHYPtwfRs3SvMnwaUfyHbfNsTLPj6C5PSN0sh5lxaHUzq3AhV0QZ9daeuHYyFD3ZhRHI3
U5+mlM/UkFFfeCw/IA/GtnoEw4JrI8f64hfDfUJPCuRjmKK+PBxFmZq5Oc57mL8kw75P7kVpYIwm
sKLQLF+T1PRjoDbLz8Q+0WnnGDzoTTTS1BlFAt56EW04BW6nDaHWiFFiDBd1G2QUmelV8UPv/n0Q
RGfo358rbQ38Y1vqCf4+xxiGi5k1jW8d9qtXSOh83v7U1+0MaOac25qP35k74AS6f9OcpVD2q7KC
RvmegKDNFV4W79Ux5MmmNk6uFurVo7APxVj6TH92rfe8iLf1Wgi6xqJc/Bq0xi5/TaPmtFdV/BoX
2wz+4ujOAlo+U72m29tl5NH+veXD1rIeyyLoh//AgYjN+IfgU244KqgJNOjOzZvxOLiv+oQBquow
xCsBcPF+/WtGRtwoE1XcJoGZsnlPeB9E9a5k5colXvIb59UbyW/UUCKAADKqNwbZd+P/7O5VN8Dt
eGDRr4psEnW7cpBmBytFToiq4TEIoj+C1F7K3Dp3iodes/BW4omPSdw8eXOqMKeHwZwAB/tuoKQi
kOKsLPPPN7myCyVYFBzRJUab+PLIOIUyclrZwMt7zbf2owiNX0YQf1YYnfOSPc+86BOtz+/ijhzH
FdsL3xGyPxCrwTQIZIX/5DlndyfjglEH3KwzrRohQSG23RDe3taFr4jBaQ2wD9WBnL0qXc+6cOqB
JQrCJ0vQiQJCaIuRNvDSeVYSwBelaxy3C/H63OCfuuvZmmy95Fo9UBwbM/XyFDioZD+1p9RYqYMv
7d3Zwv48Ts/sdCo0YM3CxXtCiTCViGLSAOTOf/hA50Z06WzUrVWW8Nx+DA0yl/qG+73nK22ShTgG
1V7wDs+csDgJUmzJbGUqjAznD4SBp6ZqfYMBqtAnYTXLJnbpyr4thLILc1JsSBQ8IRQVZy7XPzMM
qCW65uVKyMiBYC/XxBjXrEnHj1st2rIlrOl2wNMPKLp4Jt8NWWDpT1n7dfusL4RpVK5mSiTQsyBQ
y6VPx8pdhimxzD+C9XLbbfLXajse+L4Jyd71lbfENx+iEzTR7pWfYMEN6216CuBwvCaMgtu/5fp4
Xv4UaZtVldpl6yiQqW0YHhsHYXYY41mJ89d3DUZAFoCCIEa7rkBC1lSgEzRgvTo4I802YEAEF86z
o+xvL+baicDOTLUDRTn00eX0J52iSq0T2NG0r8wJUcaa2He9TL3Ofiqc3o+tlQB3Pac+l23PLErb
h3d1qlEKi8bDz8Q33pvwBcC4bRu+/na96T15/l00YeJjPCvB4JBnBsmp9vJD9RJtptAIUdrbrjVY
ru/p5U+SjnKu9pU2FvNm0xAsJ517aMQP1wrKNSj0Qmvq3BIGiSSv46p1X87HeMKEEYq8lCYbR9Do
DlRD6SZxCwuZE68+zdiOnmONxFu7dbPX29/8mnjg4hNA0uLyV6ijFvW9jV/R+xyvBmDr3VD8ylXv
cQxqEA8kuDZHZeesXJzFbTYhHkNmOAYIxy7NUu5yo1BRfRbsroEUSK4/EefHYAWMr3jCxVN9Zmm+
XWcRpLBSlZdznTvrwb8I/BbYVlRIUFTmLu6/d+aTKVbwbYv39cyi5OqJSSGKa8Ci4WyrPpx0B+2I
B1r/h04UTtC/XQ+Zj9kc4nIY536E6viJDWwRQERgfkQtgLdf1HxWk9fBvYdeze0zs/zt/m22SAeX
Rmoa2eW8Pi0Ak7rHlUfbDUs3VPuV2vOie/13gXITXIs4VJgrWFLMEOOz/fSoje+3F7N8Dc9sSMFf
U5QaiLAYYiuzTHcVFihmi6kJXZpAOeOtSz1l3HdrsskLK7NByYICPgpcqG9JZySNMX1JsgS5fXpy
tMfcei/+PuNA9fDMhORcE4wtpv2IGlVWPgr9kXdvrALe4kFvV9z4Qsny0pLkMweGqRu0CPEQfc8+
TJ+XXu5134Af2UQn495jvW968ccBOc9DczBS7+tL/Zmv1D/+jLBeJvhzsRQNQMRJsLbJjfERFC5k
aNEE1jSwWHjmlhzUD5Z72bdqmx/L2J8Ow9fQbPSV5HHhNlzYlfwLa1GkdDrYJfQxV19S5hPim3Do
6bj7+6N6YUo6NCCHJk5tY59J/iWUd/t/cQ8Yy+g17Z3GvmnpXUTXQFsLvuzCpHSIcsU0S5JidSgn
9dr7pG65eyrXej3zX7n17aQD1I1ZM40EC3O1z7H7MJSAus8sfs6THdVXfMriiggoSkFyPddQpQeo
2vZN3PeoNJooFHToymEMMspPxtoE6OINP7NjXsadrO90IxOwE00PuhXQ+rVby1XmPyFvGw48PMhc
J7fkhK0UJK50Cj0LzNCB1vXLWKs0LxsgKgSaVQxAyc9Kg6A64EzQ1Yw0A5ww+su0SvC4aAJU43Nn
CoNd8pAVgH9Wj0XPXuqzqp9t6EPdvjVL33vmMv//BiT/HgtNH6ayADV38aSima5nD07+HK+lc0uf
+9yMdKx4yjpEKqwjbvZT+c1hXkpX7v+Spzk3IZ2oOGoiQP+wElJ9U5IfoHcmCgpwY+blaxSti18F
9DyEYDxL1+SRXZKZvdao6K9ZCSb5a78p1kZa1yxIi8mQrFTV3FUWCAmoA9XWSha2+EHOljD//2d5
Hxc1anguxgCU+C0xX41x8NN+5Yss2oCc0CxrhqKf3BqM6FSybEALvhoeFCUg1ckovm4f34X0ddba
/sfEfLzPlpHzqMnMGibq8V4Qr3UDE/Nc9R1Tdm3NAuBNV+7Lki/WCSYO0buAiIgcRzHdoKEtj6pj
PG6Y3QR6hSfXGCj2Cf6ZrVJoLh7qM3PS+oTlxpCYhznCT722S5xvjhGMfAeKx9sbufyt/l2XFDz7
jrAumWCoHX7a6ZaB095cOXKLa0ETaxYnmzvFUhgjzC2gNIOCvFG/9vVbEu/NCKN4L2m6knGtGHKk
DJy1fVsUDI5fHXdd8YqsNa/9DnNZ9t8ivTC6o/+7IhkxF+kEg4UYePPt+LuSg/eTJ6G7Nni+6KFd
CCdAhB3SNfKJUyFnkUJYGUccTL7QywIESm2hFbmSIS56nDMz0knTRJpqcQQzuvqkKO9sDcey9JKY
FWfxiQkmV5DYX17VKrXTks6DAmwqgPyOjyTNAiPRd8CzH9X+fihLzJLoJQMvT7OCFF1oiaBKYGG6
3ZlzYChPXRpPSyNxiJjgiu61Y7FFyTdQFQ+NW3CjeGCNS71hxeSf/oOcfpybnD3JmWuCp2hBOQST
+rbcJ8+v5R4sFtp312dB/YXqwTa+1560n4avAPHhKZ+37/PSqQG1m+FaEELDP9JuC6NwjanEZRvI
QwVMpZXuegUzX/vbZpbcBuYw5vwBlVmggS8XGYvOmBqCG1BpW53+rxsfRmCdb9tYGLGaQWT/GLGk
+wz0WAuZbxhpax8jNAHA/9T5YTpb1/JBNjiVzykIBfKVy710Ic6tSqWfaDTQtJ2tNuUxAc6qNr/f
XtfiJ3JwEXC3gSqR6xNcB254qnEhBFg+Wt8EAmcLJhSd+czJbOFbkCcogts2l+KlgclJDZPzEC+U
M5fBmMA+CHy+T4VZjh7kC1NwfdUK851EkK3V62Dtb+rkThEUtb2x0La3f8Digfl30ab0LdFAbjIy
L5pVH4WzZ+RH225um1j2NGc2pC/HAGBj9QQbmr0HoYkHZB6GTx5z8TihRNzQoFJAyRXetroUdACE
h3YeYsLcIr+8CXmuEKPNYdREKpUbIcOlo27uKfk3vVxJrBZPztwhRIUfVX513uQz16IWRtu5bouW
GU8CECuABVMwL8515ImrtDCLX+zM2PxjzoxNVZnTgUEfRq0fRzMQ/VtGVr7Y4t65IGiceZ/RupC8
iAI4eF7mPT4YKyGLrXgO+cDDGjN4kDiLrRV/sngH/rUm078wmwnMwGBBYwKmdfJj4u+ROz0VpXpU
S4JcASgBc23I8DoCIXzPfLkQkMLsmmVJa6xSgOuRlVR+OW4G8wEI5w70KiD68TuwJLR38GUt+SKc
e9BcDTRr7UVx9Rln+9CuIHN7V9NdyT5VSmhXiQ5jcfqhT36b7CmOVmLO9ZDohY2rmv3oWNSyOWw0
rvkEUJdXtKY/qL9TC0JWqb4zkvKniMYfaat4eqvt62xNfvoqPZd+gXT1wS4l7JzgF8xDli5GG5rm
vo7F0RZDYCE7H5NVEfg5kl7EeZjUbBA1YGsXAA8sn5ECmln5So3B/60CAPt7O81EKerYi+fY6uon
pipWsdGtGrwy1HKi6KRFZrZz6qozNm1uqofUJf3ao/sqguGXzRkXijnzYKsM/LCHrhoqwyzBVGdt
lYls6uSvs8bZhA0QFsAaC9OfnV1ko4OQD6hstGc68fWuWQlZV85uNgFKABvVojn/lTIZtR2ZO6EF
7ddFsdNZ5CnDiSc6xBn+nu4AYVGDXCzG0vD4vdqvKs0ziBeDKjWF7hxUqCr3YFVP0VqoWFoRyjlg
OUDehGkEKVQAc2s2mMXAdynUo6b+VhnbNYMKxTtLWYlKi1cS2TYSKMw3z3MWl95bB1LcjJ1snoa9
p/3bYE2eGu+0PPOL6kGp3uz22FqHonuL7ZXn3tJVPLcs5b9dqfMk5nmFV9idw+60cq9rim8Z9078
pk0rEfE6R8Qpmekb8LwwAH6UFZlTM46KUa3ACY4BArPSn8fu1e3qMIqqTZ0KTxj9napmJ6KQQ6PR
H7eD/9JawSfi6hBOxGzyn69wFiPBnme1bCgrH33jb6MVe3plbNyU+DFX33FYjyIyV67F8ooJbp9u
Y1IFirmXX1YZRiOmEVY8ZNbroKsHZdSCQRNo5dnRydZ6b8zcg1obvkU/C/M/gGvh9rDXmNZAm9KR
A4pBY83pBG5L1ZxI7YlmT3qAewFiRyGJuCFxty7d5Ab0AiB+ASzL2iefU0XZ8WIEfJ4Cx6tYl1/f
3E1o06pwDH261woQllmAoSpfMXyDrezycW/Su6H3//5LQ5LFAAAJI9fI9i53HUrxoJqcAwwAf+kp
E7yAppuo71DbeJna5N5JKXifXbEyH7PkMlwgByCcjPnLKzUJzeBlnoDnyTcZqgAtNMTs8SEZek/V
opUOwFUyhuxgJmHB6IEFqVmZDIXWJledClDazvrtNu0W8MVAVI3nCr530AS/vZ/XyfpsDg0paPPB
KPrdlxsKzdG2zWZ0AlKflwEUdkQv/ErNQo0wIN4fO1f1u5ZuIm1NnmZhTy8sS59SqeyU9QosN/Sx
p6kvSo5sPdoAIrJ2V/XrowpTCF4m2ANmNdrLRSojmMrcAv5BTMbBTFIPkf8UK1Fg1DzMChOIhHhT
kefJjo9Tb28bdY0sbHGx82j3DNSY4dqXv6CcQDUXl1jspPwU1l2jAJMknqFy8ff3A5PjNip8GMaB
Xpq00pYUtMGdRJqrtQdOuhCuGmN32m+lFDulGPZ4TGxXjtDiicXoIt60gAWqcmXJrB2nJApsZsne
qnaJddCiLc93pgpBlF08BYXz3VJOpbvR0zcFz17R7yznoV0rcS1EATADg9keDnmG+0opdmu4Q6yM
+B0p9NOyrWm8OtYd4dTP4qObW5vby178ov9ak6si3TCyJGXw/2XV+UL9zpo4GAbgfdZc3tL26gQJ
3h/iLJS0Lo8OBZKub9sJFCgqaP2UxE/d9rnU6mNsZM+Dy59ur2spZcFTEIQXqNcB/S779UYd1AQq
9RVmAUfoq9Ze3WxAYuSZ9V1Z+BDSpMkzLb8lJPExwnHbuLlwUc9tzxf5LJBnXa+pHAJuQAJH/kTT
kxavsRYuPMTQPQCw3EYPwcTI66WJrqnrmFACFmZMopO09S11RBaY7G+vZIH8AsQECM4zdxE0EOXu
pNWaVgeaKbg37lbbJIpNsPEXwHySyA06a8i3AIOBRc6GcQyzNSNGVeNoRGIYWW8Kgs2+q4pxxRMu
nKWZyQT/Yiwd3l5yQ5imNovRwWOpyprW9vEIoicSZ2DidPUcub3DjexoKTRd41KZ756ULKDjgBQN
RF6qrco9ATvJ7LZCeQHyW6HO73ubBfpkYzCx9nPyUTTg8F/7AAtO/8Kk9KGTtnT7boBJhwwBq99c
rvrqUISmkj0CHAHQAzRwkdkMXq6r29x1/Z7qK22da5QYwqs1/6PNurcYLb88bcWIJC1tcZm4kXhd
jmIYhLSZ9dkZ4miqhU8zBDzzw01s1I741myh1qaVu6R45MTeZZbwKLhdUzs5UmJvY13xhnq1wLt0
6yxInpgGnngokUinomvaNBpd3LqyI8jmDm32nlIPnS7aRG+pWe/N5F1rMPoO+mcdaMk05WBlXoN8
L11MXMcZTItKjSWHLlwAQOQnJD6JoQg/MbVhx62i9I2GrzyNli3hnUkw74w3oHQyNIzD5u1cMkhN
fUe0eNd0eWjnzkpgXIoQDqDP8+A7uKVkDzCohgJG3aL2SYzKYAMd0c+kqjbmGtvbosfGABGKn4CV
gxJFOmTlmFipSFntV4xSPYwTtdhYKhdI3BTMiJHR+a61mrYrgMQ8NU6jnYjNtaNZ1pAeBPneSgRZ
WDeeuhrwBOhn4j+zEzpz4niLdTydQNSVJ+N7kqMnp/A7oah70qwB5hbTV4DYEO9R05spPi5tVUqN
WSuKxkTDvS450eqzVb50ETrmu6VvUc5Ec/i2Y79uLM3luzOT8/LPlpekLdiOM5iEFlbAv6Mg8vwL
3Ix423rtEVBQ7/EQ/w/8Hr4TFCvuZGFnL0xLOzvGNW/ctKv9tPzBVEzP5xC3eegNsfIqWAgTF3bm
TOtsibSgatW0sKPoOSiEFD9zB18Zmj0UxD1DiVe2dClxO99RKXHrDeAmkh47mov3iQ/eVL/0ybOq
BBXF5NAaME37k5pJwQg1CiQ5ANND1kyOglNapE5pIHVDZc1pwSA4DHzbMDTSQngG+8CFzowwch13
MxaCf1Nrrj8qljsaB+EUmPbua23Y2JkBYE6L+lu0MadxfNLHCqOuxmQY+SOcLNtigtp0dgnNho9M
GyrMwI6REcZTBG8fkSg7NswVfaDz2ASxhd1VcThYCj/kKjokyXw7jVKnil+0qvbpCrXZ6U2fjYFa
uEoSdHFaOn4zUHJvKSy1PE0j9aMRmeor07X83VILooJpi0x4PIL9WvXNRKO6F1ci3bdFb+A5NLpZ
oDkxx28g7X3nUMOCDJUSfWg8qQMU0/mLwQyMJqMF2IdtKtSf6HXCpZlqYkNSrQD528aKmX6I+moo
PFHPHWYQkFsxuN2VYl/DvUDlVMvNAFN06s5lOgaARd7qE7DjAxo06VAyeGB17A59FrvQeIhS8llp
AKOMreN+ZVGt7QvDTUC+po6Bm4Nl+wDREnBziLHDvlXYZC9qUrDBMadtQYwgbOpbsQ4H2Be6nd0l
tI1Bus1T66twqfjQEjESH3IZ/DfmI8uXKqkm6lkMLL+CKO5XbmFTn53Kie65NgA0Go15ZXg96GJM
MbGw44CxIpIhYPZAvHcl1Qc/rsW+EG16mPq+3KNqqu9VMZAPNtRgYtHLuKg2vMG5UvhglAfLGo3i
rrQqEuqQp4wCnrfl0ag6eqfqtcJ3Y6k5EQSFVQVU6zixkIfWq3edjxT0Yi6mdn0+Tgzae47lVk/1
kMZHm4+G6aP3xiavHBhDP7+rGujiZXG0SeO+uVesSXsx+ZCAWZF1EzjIjUrXHmurK+uw7bU2QueR
G6eh15vQwIvqV+eOIM6x7dJCB1a3i5X36mLsQoUcbLmzD79iJ+Fc4MwUNWKxOvMxbWN2p/c/suTe
QBso3RnVF5+C0TjZ4Km77ciXTOOJjIIhcRE8wVp16eWqTrisyZD2iMQ6NV13b0WfGbguraze6jAH
7blNpfdHBkRvg/ESYa5hZxYcH+h0gDHAwCd4geSmVKmoUxEjMfZbRfN0f2ud2t7EXVT9OCk3t5e7
4NMNzEjaSKx0MFvL9UpNya1GEwrqla1n2/d1YfvQNhjpKzXWBHGXloVK2cwLO7dk5RJWPfZwlgwc
/7QxURtlZnXQ1KHNPUw4gfcevqMNpkjLIGvV2n2/8l0XguRF+iEFr1zBaKtiI/1gA9sRZkEDHJ8Y
QNzIeLy9pQvrBE236aKuDzg2lFMuD5AxjC4nI3ir0q4MKdiXAl2pXpShD1OnCAkQbcOwBm1cyNUv
bErZhwOaxrhLYTNve6/kBtL0l9urWsiOQVSGPByPATTT5TkxWruJ2YwNGj4WWHtKzKgPHKIIK6xo
i3v3rxX5QVjGadtNfQvC/tZFKFW+JRm0TkrbV5x840TmtouU7V8vDDBxTCvisoGxX/5cwhibBBJ8
CF5gcWjUFukF3eeJ9vdJGlikwFIKcWrUbORio0DfgdQxJDdSTYTc2oFmDHnUKyBqt5ez9LYEOg2P
JVwxpGuy9xjBRmzUUVJDEanv39mQOai8j1CK80WXQ28BwCn8ijjNxsmze5Pa3ojU4yft2o5B8jHK
TmWkOce46dxdHNlxSGkdHeOkV0LNzDtUKBs7o0Em+upxyG3CPJ13gKLcXsZSZeDsuMnlpkqAYXnK
wBGAIT47fyT0Sx/2CXRe88e4eLH/j7Tv7I2c15L+RQIkUfGrQgfb7Rxm/EWYZOWc9eu3aOyO1Wy+
Ip55L/biLjCAqw9FHpKHdaqGP9tw3Oywmne0arA62iZdrKKxC3BRcLKmA2jKS/OqiVpOuat0hULO
UWIdhW1CZ3djoog2JqjtpJGo+5h3+cE8Q0VFBXEDCYj+ilUs9hAXutw3sJo0UFSNFlBQIDezvEek
cJTofcypT2uuKYLjOidBnMEyaS9ti1xtEsD2+uhXOcjL8z7rBSC8EZRhqwHvbhmyXuzFrstIOw8y
7rQDnvNCEt2loagzSATBpFKlbLBXhoDI8xRrI4ge1E7kJscZKyQaBW/nkGiiD3Xnn6iB18yQteCo
W3L1WLTSjzDIdnlQCa7cvEW0hmFmdR9njdFZgKE81eyu7HKcIE7QgspsnwxvuSFIpZzDBMJCSJBG
pcI4zBTIazyy5DqKd90Mi6iyu0uob9GkXcH9FJp5IocyLpyFvwlVUUpCYOCSxaiNXsF9NMCjlLJk
vl4bnlpBaolEp0rUaczbmkDV+YvGzIt6mCYpmYHWSHfL2Dqq+rtNT52+i/CQDeun7YTE+3SKAWYQ
iAi2eaEjpaWxukTjAjTjj2b6trmfxo8sebbHwKv73xMI9duAvMHU8RCFEjg6qVHJP5+SGpnwvBim
NTRhJl8vA6gjZNrk9GnizpE5u73R/9xG5C0CMHRs0H/A6yCsJFQeTaVdmhWeqsvQUSbjLgz1Pfyu
on+IDBcfqsyHo4vBajBb82zGWGsFJEn8YbmGOy00Rv2owbVHxCfjDeKqns0ekkiAgu+S4ZBpNt9K
WXbK+GU20CcSHGbRs9ZlwQk0dzwa/h89jzUmawqr1rIF9LzlTo7c8LFA1Q6nslvbX25jNz6Gz/Ye
FtywQPCwh9+WR1GT0kWiZH4Ak12ysJbUUMEPyKH6RjsuBlHTLkcA5TxGZsM0JTmXpgSkwGmn7PSn
6DmKvMHTrlBEua4TZ4lc88oNv4PN4UBwerc9Py8+5md8SPa4FtFHIWZF5Dnk6nGqBnc0+SCL5Cyj
gzqIXbzoIiVYERIzklC9mKKWkjl7GYrHMDmzXRI/DANkUb7/S0xYcpRGQBvkzld5B2k60hkTWHgQ
HjK726Z2B+sZ2pQDVsU21MXyxvB9KlOaBCU1+IqfQxnwNItJTuenPvgpDGDrHo1s6us2yuV1nYFh
0nIcSUmpNoCRDsGp/IEX9OlRw/P9zejpsHhzwHPZRqR/8KxM+AkINUHcmz8FYs/jKvGODqumGW1m
5o+EfEx4y6uDu9YQcEt4c4Ie4D81okF/Y2Zf3/Zj2ET4UqF004dHWb3Nxmu1fOgNwZXr813jIqAV
EjP75Fwv+6ijc0Kp9ktjXycdNLJIQfD6V/WeMsCDvqz3KoqCU9v+rvRv/zCgiFCGMDSocKzKTN9Y
y9LZdEAb+IhImhfWfgeacfixjcOdkCscusGvzsWWJGUQ/pExotZ1ol9ryU4SsSI/hS4vx/IrFmZ9
5cqMowGOIq78YDwox2hw1If2DxoRu4Px1Jme9BKEzuLGHhrv/O3wLk4MdF5+hUcYDn86GRUq5hjG
aXhDBcKpp0My4amefMwQ6VDnW5kcthG5KwFq7mAEwHJQYaeoac3qqAQY0ByCH7DgNZSPaPZCVVQ4
4i4FKA5YELjDWylLdcjnuFcTPI27Kay7kh9V/CyNflvd6aKWbm5AtH+QFsRQeWPWXNaHLQwvVKyE
TDoazYdlD7/sDISGphasbhESs+aaLIjnoAHSqD7YFh7/3khruhCvFEwK7g6qrUJidlA0KYK5FigI
qbZOy1A6xGjcoUhe8Ob/2KT9TSzDvCh6Vit4bEX3qCk4Urz4o/VdQ21zBhFqMWLXrJOjNkTHf5g/
q99GDxirBdlnOK9rNX6bUnut7VfaSY7QdfW4jXJxbqfrwgBbAt0SeENmm7XD2h5VZYB4mzW9Z/3H
MLjwKpfrq7lyx9/bUFw9hzUW81mjHPsg2r7QneQX39BhdgctRficeGHn4TgGSxMXjLbyp8j1g3cS
0yjDFVJxILybzEfW5kQZrZQukOmuVO7aTtScwZ2uKwDmS6VEqua0BkBtZF5CbubOy2qyG0TceG6K
XuHQf1/NCFMth9zogaPH73G+ODp68dKf2x+Jm01WGDTWFYakSXi3oRhznztJ+m2qQjeFJXvSP1oi
HR/uuEHpXPvknkEO6xxrDAe0yM3AauBODSh0H8hovRCUFrkzfIXCbGxR047QQUDmj7BkjcTvwNIo
/V5G1WynWc/bw8fdZlZgzA4H79qRKNQ5I5ZPAUQ7W+iG7mzlOQrx2H6o4+/bcIIRZPl0Ba4Aqj5/
Hg6+9eV+QoMmeQ5lbxuFv2/jWEytQMAfZi9uWjWTJSJ0386vzd3wTfZDR05gquvM94XT3ut746n3
fsCRV3Ca5M74L2C24K1UZdoXJYBbydovSurVRncKOlOQarkZYgXD7Gx6DFGMIAFMBH+6OIIZ7ptg
BC943zTNrhCY1FcTkqdaD4RF/dDAC6ybw2i/atqjWr9FEPKTlCurFO1u3LW8AmUS3xQNsqGlANUr
7GZoUsZp3EvjyMHlxyPm7x4eXVHx2Bu4gdjfpzhypf6tlIvnAW4edQIKlTa+bA8Ed8KufhKTKiV4
UOtoOcpcPMegY+6pqqCm+9iIXi14HxRa65BlBFGJmj2dZ5a86vKhRFeV26lePMPvcFkEM5N7s1pB
XCw9PQ6tEj2Abnib+hOsN51gF78s+36X/kalHIWh7ZETAjKT1ChD0BGoImNy038Ux+BqQIeGg2em
5UN2VDBqdtuAvE+1DpCZsnaYGk0eWxjD4W2Svcl8UMxv+n9+eMTCWKMwczRIMB1Ijajm7M8EV6ow
dbrpvbM/toPhJRJI0VBuqQ7jCzaDGWPZJhC1wmEcXcO4cOjabvnvdns0li8QNltZaiWDQAEQ+vid
h0927dnJg9U4bXLdlolXwVJtOyze3rZGZOaErIY2TEOAaNQ7LXR7FWtcdebiZvydFiIFGcEYmsyE
sOx+AKsaYFL5nPbeNLwQwXbGky5EiRVv+/hIaI5hSUZdJ2nN3IMNozftswljgsM0qzuzXr7ZpZI6
6WiN+6ltZi8OB/XKMrJvY1mj9zzx7fiXji4qPR93ZFo6wRmCl0mhmoE6lyEjjbPvbbbaa5FcogRl
DRIabWPYMgXou/iRGE4nsrTmDfMaixnmJixlKQe50q3q0YE8mrs0vzSRDB9vca9BmGWHI1FozT1A
CtjDjqHildlwm0ups/yT4tSnny51LAGhl8a7OlHi2GdFbThh61M8fUqdqPixvQi4H4ca9v4vAI11
BSAnIIebOQBCBXKX0LomfewEw2up+Uoh4o3ydha4hJmWZYKjASLKOVhvabMcTxrVB3qvxl/1uNsO
hvf113+fCaaOes0MA4IbKcq3IWm9yHzuJhGDiDdkaxT676shK9B4GeSQxnfL5Djo+0D2NWUAqRw3
3Kd/iAc+SmA7YTeGZsQ5UjbmpWVRkW5Q9d263RG0RammIG9wP8oXyOeb7zocPRjUVgZIADF1y9yD
7CFItLz1YkLUlKiYyhBkYcIoGojITgm2KVIfFlhEF+CKPSb/Is62Qrk08dXxYqAiDjXc5crHBH+1
7a9x2WCBLQrcNrhX4M4POWkmjr7XkV9mIBhQlSi0I2oLRo+mvD28N63gWDVvWKFptwdFAuKAno5b
5vYv4A/k3x9gMHU4+KUnDThttJwauY3lBMZL2X6bRI0M3GX0FSfbWhvKsVIqLeJUFPQrYG/InmzR
0YW7iPByhs5KsCjR43g+tYOZtOqQoEBTqK9686THR7k4lq2fiGqXvF0eRIW/QGxOUMs5TCKUw1BF
VMfTOL7M0kHrvjX5QRPJdKh0e2FrtGswJjVopd03IJzi2Nc7y858sp3YmRMH73T3N87b2+I6/o3v
G86BiN55uKt4FSZzUR/LpMhmE8gJGK4L2v6qWLCNc2VN18Ex0z/Jx8QOJ0CQuz732kfJlW4lt96H
J9OvvfpYub4z+eHT6BUv2k3oie6z3Jv06gew07+wGiNaJMwZ6115Cm/LV5gwdk7y9Ed6b++Vh6ve
Q5fISdT3LJhA7Goo1QnkNAuoah7BBxpyJTdWf1N3npa+Z8Z/JfghxVjUbg0NhegtYLs2l9DWsp4m
4yktd7Gqur2pH/ulObSKDYepyemaSqBbxU1rFoFgH7yTFTBGmOMM6YI4DjIcTcvYDYjsQA6FoHeo
k+6C+qhbThz8wVnZSerbVL0xU68T9nPyLvjrX0An92oLkqxmUOIBvyAsb9UJTE1Id+yq7BSFpwbz
K3kMcOHdTqWXVCY60hpc4PCuoVIexDkmdPa6Lu5tXGogbD5qeGm+j6t7qbmODFh+GzDXKVMHJjIC
WPpn2QwByQLsHvDcAJGFyRCZZRV5YQDWhjzL7ypdWjyl2ON1P4G7XrRULhcKo/saBhZwaE8ILiTq
iEuqtcj4ZVBsGvrxX6QA6WMguvRgxgBi8vlQ9AnMwBs1RG9Y89iStwwczxh9ENuR8/auNQhNnatv
rBbL3OVBlLua5FvRlWHd4bgE2Y1tFF4aXKMwXzWbF3OQZISCe4Zj1iCrilRHRXEwczWQlVwuFCDo
6cOYo2oIDHiMRyKCAm+DtOGoC/I0XZjsYSO15LKumiR3pbB5TUz7vlGkW2JM15bR71u1O2wPHG/P
h7s2KvzwRYSLBJPca5RdC3uhjily6RTdt9r6qECD2Abhfp0vEPaoOeEJURttGItYbe82GvpDREdN
jjET7eYDExx0Wzz6spfNMhyDsAgQRxQ7de7kH9JdfD1dV7viGpeb+Mb0R2wVi2/cRlf6cTs87nM3
OtDA7gcjCNQ7ZhAVFEqsusXcKCN3sB1sUDfpqR6f0mPqJXtwFLbxuFPka92yhTo9hcFl2MU5yj/w
6gl/9XA6TO3fRXUvdA3gTo8vKLZgp2izNcYxIpvCzIuT5SaeIk+dRsHbJXeCfE16dodP8zjRlwAR
DXq/n5TpYcH2tz1o3EjQuwcNJ8qgZ92HDCXQhzAHRFv9IvBVSiN/DL9vY/AIVKBfgiKNt2u465pM
ls+NrAGVFKaio7vs7BvNDa/CP80hegsfqp8oPJJHCKiov2EbSN/sQVMrjunb9m/gxHn2E5gDYW+0
oV5LVe7K7RxoIJvK8j3slRPT0wpIi/jbaLwCq6XoIDPhdqJSdvB5epdJFpBBQ8QaGocSCZuXfhOA
vNWbIOi41ZI6Vk9liO5J0+3Q1SVYCpxD2hk8s7vIg5qkRtrgq2o7CU9TsOId0LlVu0S+kyXBSZh3
djhDY3aZFiYMaRoDjZDHDuWGBbR7KKeb0WtPsLGjAHcTdP+wtZ2BMhuPPtuahjZB8GyruyocccgX
XS9515czCDqnVnt0SKwylzLEJUkPgb5rLZ9EoafJJz34ltIGQclpfpNcQmsXen7f0FFBVXZR1XFN
CI7G16PxSw6/z/WzNYikuvhjbugqsiqdY6ygK/xD8jqe8Nv66jWHy+vwQ192Y2Xt8+ZZWzxMPuhN
Cy1FOKvIQj8xXkLo4/qFFhmJ9TKLLAz6fCX/0b7X0Jo+1J7ups9Q77tWjrU/ypCTFSwmTmLHNV5G
tQH0XKRD5jtEidQVkoq1O+1mX/0RvKv+Agcg9POFf4pbY5ff2ZjZx+RBtH1yw9Uh2Qv9NRT72d1T
nrWgVuAx4gaTk5BXA3IR3W47OG5suNpATRslTZM1vMskmUzogcVKVcnenH6h33cOW3cq9lOy34bi
HNWoKstfKGbF1NDHtIwSUJHiZRJElA92sZ9NQUCcPesMhflYMJqjXX1AsdL9pN61lkgtgftRVmHQ
MFerckz0Uq1iACSqa4Qv8bCLRE0DvJML1YzDcwjl/V5YJ0RRIzXxALl+M5Z9+E84luLn6U8048TK
DYGtRrqDHBWsdERi17x1fYbM7FMSyeAdTKhRQP3Q41k8B5XlJ4qDC94pKq/BI52ovMWFRAeBCg01
ShJn72CKnQQZGfBQgipN1j6XsJiCPmUKzbi5dxIIi0kz7g/e9mTkfEXatvAXlI1TtpI5pTq4xXJf
Gvey8mFMv7YhOJvgGQRz/GyCcCH1BIjQcuXZaUzHOIYQCZgtwW77yZtkbrFrJPaxrh06Hbo5QCLV
+Kz39VUSUBW4BMrCMwaSeB35aLJvhvKE20Rt3ORTBHkv8G4sR04Tx9KjYzwY6HVvvNB4UQMZIqW/
YhhDgUTpDHpxP436XQJft+0B4iSEs5/NHlLiIVL0Fj97QD1DLXej8mqDL1n42zDc7wAfWnAKbUjP
sLXNUIuCCv2MKNsbi/Ya23b+HmIawvJYIxGuIToye1cYkFaT0X/+3y9ZOhzEsIYV2sqE5Meki6zO
YaMWg7GVPZXydZEJorucyPj7JjYnQOhQGqX/vkpH+QBR0SDB32/xUIumW/RRpztb/rY9hhx2IWBA
3EWlBO90wDqHoYQPvdThF5PFj7SvPt3JZD+FnhGGUHS+0xevHhzTvunc+lnXnM51VUevdosoNfLC
NdBnjmMH1f5nmahdVCnJrCLcuvxTpsZNN0v7uVdFTOnLbREqRfgPOnsNPIyxVcYuK5Q662oU4WZH
f5b3gye/5lfBjXnSG7dzzFP+u3Dz6+xK5Dz3qbVzvpaBDPUUGdoTaK9iOdKLLPdSJSMBj4axRI6E
6/WHArrhNdr/qVJx1oHL31Hd4rgk7UM5ZTAKWnKlIZ4Sx+U95B5wxg6zNob5kt0aHoGqkT+2zQCG
vNHnhQNNjxDN7HUaPQdm3z6PS4lvR+TUOqhBItqP6cS4iAdcbwiJoZ6JtpzziVP3eWZoSYOXdi1E
baYyez+zM8U1JctyajW/mZsMR/QMfjQ4Z4nojJc9sji4oSUIdyE8eF22QShBBp55g8WfHNX34Adx
qhsJNWrb1Y7QIf82oER9QAd64Vzld9otdFsEx5HLHHeG/7n5rZanpECgTbaBX2YfoXEdxPsheNNz
wdGKuyq+ovw8T6xQIFgwJDo1wrDaxxSKHg2cOJWX7RTAWxLo0wXDFpI+VGf9/EP2LfTxKzLQJqDq
Xu31U2STvREs2KJLx5ICwQZ9eY4DXxgN1NDLhrzohVIZhDKkUOkREtqfYB+uOmokeGvnIqDejFOW
QbcFNnMGpaqqET0CmMbO1tBt1wgsDLhDtkJgjopzDYYJNLbxfFA+DAGUJZ/k5NpOIcci6tm/3OMw
WjZ1X0W1CzovTHrug6GBAdaIab7coh1Arg9B5Bejo0MCV8g0p/dpdkmvwC4E3HGyaQraDtbUXq6e
xnmf174FxdDwYGi7iXhle5fH6K4/WBDx2J6FHHvds0jZZrhAymlPI8Dr2/ZBnhzpxXZnf9z/zk66
d4KiW+SZ+zfl4ITHylHQ0AKdJqdwoWvm52DmCn4Ob+Gth0I9XxRoWwbji467XN80eNG0D2EkyCC8
BLqGYKobVWQHgUK7//rM66ejCsrj4o0dXhZ3kuW2Qllf7rKAIgtBvQqTiS0dTUWaagVYpG5Y7dru
Xl6+qcnBau9mtOB1fyxyzLT3SoK6cZG6pfyj1f9z0RGLHgV23QTDHRcCZlkGtREmPUG8OexQ4f/h
DKogW/IiBDsfBGDoRaMTiUGQl6pKVYNSZAkcYfIT5C4F04JTf0MQeMaCChosFQi7HptakusgRcMM
fAYC4zqfHxX7IKWnsPNLwwvt1KlbEN3wf4LnQ14iWAGzazM1h7AbBgCjWc2W9gr5mXS3yvzSVlfK
f+fwnwXJLsVkRiqqaJAVRL7b+Ue1qFdSFHvbK14UEbvE6iIzZtrMFRHiGMtdVlzjJhIYP+XuAKKz
AI23oNfjx6y2HrS9NpVpTOBeme9td5WM37cD4u0KsJuRqXsdmtnZG0FV6U1Td3APsQINlJUm/hMP
0HUcy2X2oylcfNjKirQVeYNIy3R4YAXrHbKH53lqkiIS25SIl6dPXQcxeleSX0rFmW2Ibj1vx8cZ
Qsj3QwsekvDQc2SFybV+UErJAFZno/CrasZz1RnLLjPjWbDMOKmRip/ghREXOyrEcx5VKAe4+MIF
0o2L2FHm+DYs79HMdCsp1VVFbiOZ7Cwdx+Pt+C6+H8rqeJizcJ5EGw40Tc9RSxKoIJUXWL/gf5X9
9/pTTSY+Fn14hbr3cRvt4ssxaPTfV0c7HI8So6+BNtRHSXlJmit9jB6WZoTsQuIQKxYkR1F0zJgW
+TIkcQO8rJ12uUnuK6OFT1Hmx11yO5VQHNyO7+KAfB4fyxOzOjUzzbhEfEqHOudz037U5u9J1Bt2
WVJjcJhiQ2cFcVIVwOls9b1Nk8hpkkK6hr/4jZrn8FaeJgNy1RP8EmB04Xfq8CF1VSpIL6JomWTW
xtasKDTaRtqplleBEtujlWcSSp5zPyOMEDA/UQ6FpPL5tIFTQq7aMz5jVJ3yejelD0jVjtG8RaIX
eO4EXSFp50ijZNrFMgHJVl/xkARhxAJsK2i596nlhKNozXNHEDKnKIdDBwTliHM4TRqzLoaqndvV
QIoVL8cC7xb1ZKBr+h+m5gqK/pTV0kuatJIrAqjKVJ4sqNIlOiqRo3FsdJGt5UXOpLNzBcXklDaR
ikLtMIhaaD9ATBbc9/6nZrWCiPirYIXDZJNEw2v8GFUtGlB9sngFdMTUqPIKzI06e0Yvdg6TLnRk
i44Koq/GZJXUjKa+bDCUNUFxSLVLJ2t6cOBLbyx0UUq5bM78HE0o0ygwI6EDe/7h6rysqEBkC+Od
6U9WKS4IU3fWFB67PP4WFDmqjW3/kUAUJLWLm8iSwRdpvaQOPDwVv2nom92eSBTv7MJ0/nvYd/RB
Motq7D9HHcJMcuNa2uBkkQH1lZ1keNDoqdrxHzINdl+8HaDugm2fmVFSmelkKhp8abmETUVh+lo5
e0vVeNhSBPfcyxI+AlyDMdMqG6TSgtR2i5aUazJcQ8lRi2/G3CvNF0idZvZbhMeD7TG9rEgymMxH
zuulQ8sgMDXlqojv8g4DWXld8pTimNh7WnkK5UOa+C3E67rTbB2U8SrqHs0Y56vrOBQxPnkreDUE
rLGeJMEOhmT4Oa0evo9p+9tQ0301Bf/1dvQZNZiIoG5T42sm/Sk4apO4BExigpJhFN9R73vYHlne
1oF6yF8IJu3ZITECdN9gYJPWabXrFpv/It0r6WsgC0owIihmkhp2Rx1csTAa2ARG+UMr1bvKhAB9
gYutYOT4H+grLGaOdm0U5Bn4QC4SEXTgvVACmU8TmLfwQaiEOcqNKPkzAaWTbcWthFWXtuCyJBHE
/IPrihSCT8Tbc6Fk+BeGiaWJszKol7Z1l+I0Nc+G1H5ri9sy63YGSiIRZMIFpzTuxrFGZFbbAhsz
OemA2BeQui0P9h8ER27nyrmKJXeBatTw3wVLkVSoddqnVDMkS8+zeIdzaNdPGEs57G4S0LUkc/Sz
7hYtyB0RKMJfsm7pulqBMaeYKguLUI8RX1wRf4Jgb5SDTF01blDthlBxlAFtJa+l/YBuV9j/9oqT
iTQp+GO8+g3M2g6LJUO1GAEbhmMH75P2CLHFvINhAXYw2G6MjWNpd635fXu9C3GZBQ/7lsjEAwFW
IXhBeHmQh4cSqiLqroKCsJTlTmVA8knzFJwMtqG5y2UVMbNcinyQkmIGcoVXAXm4WoxpP4huNPTT
sbsvnoqQLHFwQo2UOflLIzwFpLBvXXWRPSgm4NbU9d+2A/k8T2+BMAf70W4605661lXsOyiqdeqb
be8b6SbXbqHS6NZvtrpvu1ur/NXZgkHkJoNVfMw6kepUkwYb0CTrIMkoOwtkUyK0NEBG2LAPlWSK
XlV45xlYj+kwEsejKrROz1emXhWJHC5AlKrneTh1tmPGu6AanYzUTt8dxO3fF5R0ujy/ENnddbDU
rJ0LIA7mvlN9o7yf0wWNcaVXRFTBCH2pFd7GRN0q3PlJ4NgE6iaIR2yrLdp70kKf8ORXSjft9JAG
pyI8bs8c7uz8gmDf7sO+qEvayuTWMEaCP4M3ZiLBP0EULI0oV4JRymgUOp7zm7T0wvk6iv5sx8E/
A2owKqIGV3BfY6ahHCpZLFlAydLoO/7/vdJYh8as/CRYoHNO9qPxUOB9CQdfkSYydwWsoJnkvTR5
voDAAGjltZoix84GZ4z7Yx98J+N7W4vcDrnzf4VHB3x1MaxBW0jGgQ6ovezJMu2hae9Xperk9nAX
1sZeptoLmUh3VRQmk6fzaZiITGFVW3qVgp9DVkdQwJx3JXlXhtwf1Up0X+ROHTy0f/a1g6LLfNQ+
0nK7WzCysTrvVHWCc2R1iqEeZlnLbaK8xMp8mODI55hzXOGcDTKtLb3Jqe1YbbAvDVFLKXe1UMFt
BcwoqLYzmUcDZ71PdKtxl3raZ2r/OEVEsCC5Z9K/EIbMdPUNFS6kSwQI0jujfovLS5LuLQ2t2IID
Ke9OjMPN/8aCu8P5LJJ63cztycQRA3YFMSh+PV6v0IJyKIRPdvzP+AXF7E7oqi9jmX7GoTsMxoM1
vnWKaFP4fySALxBmrhRGt8hzh3jMPEQ1D34JIOGm2VUc4LGq8NFcroa4/raiVhYhMLP80V/QVzDD
RHRyBw1r0CEIJKYOA7p3YCYyGwdS39am4AguGlImB8CCMrUSCaCF6pkgrgfh3mwHwbGbC4LObOiJ
47+gaJ5PEVJk+WTR71aAnDHF1V6bDR+SPe527uZO+RUMk1hq1ZitxAAMyuxOX/1s0GsVlmCtJbsg
mARg3Gm/AmPOfIrdmWUzA6yeC2fObqtBc+fwR1uKnnJEQDSdrrK0ESoN7kgAiov7ZNwrCMq0YDou
eHETfSMmJekVNoA0wUSQTdQ/wvwpkuddXrdP29+IDwOiNVpn0RbGipvVVRnl7YK0pKAZcCQz6thP
E9R2/v9QmERRpFUT4umjcadOPyh29AyTw31S2IJrMncnQwv6/wXDpIo+NrOwt2zkWNz7l2ivBYWv
x4cO18k69BbR7VU0dkyCgAXkqPUl4NDQGKlupQ5OEouoAKKYmLWKYk1kGxOGLgdrzWtUO0rgd5H/
iDNr8TvwLFt0QI3EJ9nSP29/Ne76NQhoOWDmQZ+Aia+p26wz7ADQ+jVOx5PSeKTzSOTKyr+UMqF+
8BeKibLN0HRSVIBSSH9DwhkWao9Tjuc3uQ9/Dk12JHjAHCvYDG2HyP2EK1wmRWlyOg1JKuHsg9nR
Q6UI1OtwGgWFTO43XKEwuYmkEN0mNDpL87rssYI6ioKHdEh/V43tC6kd3Ay1gmMy1NIPva3kCCoL
/QGF4KHak/ZdM3rB4IlwmBSlZONg1TLCUuvOmeipsY5RfE6f+jIRnRjpqeXiIvw3JoU9PsEINg9i
C1h29BKPxwg6lCnMFnp3GQMnS58W+2OSn0tN1DF52Y5Or4grYOY4NUlGZiw5gOPWAmn9ow3scGdN
MJtCKqtTaZ9XT8MwO/ZgeSMOq9UA9Q54eakEmtaD+Qih9fs5l0UvO9tTCg/j57tQ0Zka3t3xjbvk
pRuudeuhK6OrJHs1jPe0Efnh0S95OfroV4evEfpH2YZ1osxV1WRIQk0mO3AGGcrJiUnrFMpxKn7M
GSjC0b/s558tOXA5QA8fkxGmNFDVuEFyxQUdPVd+231vyZ9apJLMr7CscJgMIPVzkrQBQjOhbVAc
8xhCer+y5pAPD7OyV9TjVP1u+pc6e0DbjLedffglMtwFZDycoujBcja0Xoq6ccTkajpfb66X3ofA
tkPK26q8sjsvMZ2+bpwQgiPbwDRzX37Pv7ifnY2rM0wRLvU8pAh6UVQnA6M/mEQLllta+QqN7cCc
B6nLMgUQVgHyPaKozIOBkyy6IVOYJs39zph3WfifefGfy/UrMmZdmEUBlvOAaaNLJj5d/7o02X57
8Ph7xhcEc8rQjbhvZZgAuHZ5amAkGpfPJrb/bRD+ivsCYfZeKAxb0gwVZhdvfI4mHVuqU6ASp8UH
M6bHLr1apMM2pGhSMCsuG+W86FVAFgE4zGZ2FZTF+zYEf8f4iopZbAYJQMqwcKitQSUumlMRlPve
OMVQo/oXoK/zBPONYGY1BhpBetRMdILnSeiqheUPU+GUlva2jcVNxasMwuzumlWrnUGnHISPMgMc
svS1xQt0b+36EO1oog5R7hiu4Jjd3ahaBQ5QgAvzP3V8q1Vubd0VuiA1cSfDCoXZ22EHaqBlCyhD
uhx1vf+t9KrgtL4dCJ4dz7ewTE7sqogBEdeNF+F0IhGnke6zerf9fbjr1aLPMIqsaTZrEwINbrVL
cnQfqlN5kjRyMnL51WjMx20YfjJf4TCTGz0kaR8Q5AUyvuEpSyF+Eu+I4nR66MsN7OIOUMSLoGwq
wKVz+SKZr3CZ+afOUtv2C91EQKlqhvoqWIiDy6MXFJNTpI0f2T/aIvpVwWamqk2n6Nsb04So3fbv
4H7O1c9g5iUJloKMHT2RZP1VpVXXLUhd+TQ5qiRqYaYRbUXMTM7c1qsRt6/G7fPfOiZOk+ByB1rx
+AbZVkFWFIR1oYrfpkEBIi6WW7MLo9gFlj27sibIjNwkQvcuaI5BJMdiPqKmTUZijpik9bzX2j9g
6lRokoxlT+9eGrkVrG7u7rJCY76V3ZtpZ074VvL4rjYvxnCt2q9jEKFn4bqodnPXC9agCJD5Ymkb
SBpcehBekTih4RbSSUHzRVPe5sTXDZ+IykHc/PUVIUtY1qMINkVqhEVvQRYBlYYl6Z63JzyfKrLC
YK4GQQu6TzEhKDmTH+x4tKmd54DmVnXwlGy6rcfkTu7aXw0ZF9fUlpc2WI6SFaB+GN/FDVV3a7LE
LzMSwCId8jLjXEJR3IY1r+CXqpwFQ90kKXFPp/bkTKoNpE7OYWLkZgTP+m24R78XmqPK6qAm6Mqs
06to6PZalUJRE5kqGY9TZ4uKQJfCAxgrasmnQzwd/NrPo/jq1BlW8Bfu6TeZXUjMog3UNb/hf0AU
M2/11un87/LPzpUfpZti371ANSZ7kG7m/fZY8HaD9Y+gE2f1IzoCJY9KwlDUkMKcRmVXaq5BTEEy
5KFAeOr/lrNNP8gKJUCbIeyLMTUSebmS8G6UVdptWMPP+79Hs8ZhzjkwS02qxMRCRhX3QILSr030
HmiiIjw/O0HhyJTxOmuwukFotStBa0M4pvEyGIvT5l7foTFz9qHeIhuiXnj+VoqmbTjkQA8VrPbz
4QtHcwpSDTMlS93MnJ2yv8nxBgybiSk6jQXsFRNH6iBhpAtWCjdtrICZ2RHGtpSVIGy4s1nv4bi6
H0W2W9z9ZIXALsUo13GUwlBOFo7Ay64yYIVpHkqYTW9PDe4mCa1AdNvATg8FvPMxhKyYPZUjpkYR
Peq1H4NwIeNUqvnojxZAcWf7CooZtWBSB7koKFT9oCmjY7QyxJ0TwR4iQmFGDp7gcK+htTopvrFB
DIjB9hSK13I3KpCboWFsEpD/GRCYWUs1afF5FIgph/HNDLsNGVI+7Z2d+UmaOTUR7PyXis40LdKO
HlRYTR0+SucfqsqGNE9NQHaFk570x/neeG5v1ftgJ3vUmAw9/sMx/MChbnuC8Bb1Cpc92ahNWiTK
5x1p+R/SrmtJbhxbfhEjSJCgeaUplu1qb/TCULckeu/59ZvUvTuqQjGI0OxMzO6DIpQF4PDg4JjM
na45FI2z0T3xD61kjxGnrHU7MHu9SLbOAAXeuEMgjLvSNUzf0XzTh/+HgOx9uk8hxmZM5ptoJi/l
BuLkjQnlVIHz3Fj6Hi6XS663GUVkOVQVmM80bNroMI7ILT/rla1K39f3dbFweInEfHk0NTLS+0Ai
0QEuuR1bWxYPlKKzRN5W6qaERnbJm+e75URjdpj5CHW980knYIdrMz9NCPMxFWoOPiR4zOCtefEe
D41sYqbF/u45Pq+6LfOMifluyBSHYhfBY4Mkb+M9q/fRW21rTuigCuf6ONCHyNZtiMvv6GNpC98a
sFa49XsB6y6seouwyQCVaLTbyh/VRnwQDiHvnbTk2mdCAwg4EgiqsIPGmPaaYujd4w4b7rxwAG0D
79paclCXURZz7lWWNok44vLIPJOCXUVIXY87qLCYsLxEYc65SmioTPMVlcKhQ59OS05gmlCCH3KL
XopEgJaKU4ovk+j2xoaOorNu3bxFzvfbRWSjoKqLxkXAS/lDL2DUEO2DacYrsi5GAJerZN9DTSpA
DwT2hPRDpW/q+jj1r6oAcfnkvY5exHxLy105Pa4vbulyvkRl3kVCMaDfO8XilFLYx5N26JNfoKJ9
q0fhxzoSbxsZp191Yp5lYH23tPGeSi9j99R4v/4nCPYJFLVJm2k+FkPiySIhAe3rtJmSzF6H4R0V
O6856UZA237eNLCyIfuAQKPVdxU5d9TppR+RdMglW1TT3TouZwfZENsPhk4SA8D69L1CCruTHih5
W8dY9mr/vJvYOJTq4CZIC5xS2KOZtAMdVy+863p/qCj5jPSnWg+364jLXuoPIvN1j0ZcJYoHxKo8
eSJC3BQSI5yLfxEDQrIY2MQg9E33VVbrtdTPHoS0wV1u9EgFGUrefq2vZHHvJMXQFZCb6ZTdOxHd
ThDemFEgqjwK5gi5p2S0iSBDoujsI3H+v+ExO5f60xiDnAgeo3yslLMXb+LxGOkfqfcwgJVnHWzR
+C4WN//5hRfUxDCKRRVgYwd5dGVXxTVYADjd44ve6AKEcbWx3/Uo7wPE60sHBFeWGBrINehnNLVw
zI53WIy7Vf0sIrEIKHCaygbac5xm+hyHJ5kchIZTDV/cuz9pALaYqDX1WCQeAhUNDNBjv5d0Oyx5
fAPLAecFCmMOmYJXPlpGIZ53Cs7Vdtqi3r5LTwWUqyITNZTcDG15l1nCKd2IqZmcdIdwzu+WdGcO
yS5+A2MlTauAJCbGJ9B9naF+5L+if/HH+zOhUPQr7c6irmZN1vimO60l7ydqNRuF8xt+P1jYXOnl
b2CMCHngIa197EMLvgo77S36OBxqt9tGn+VX8CCDuNNB4V5y1j+Q5XD0Yu2MRSUZGdW6BC5EsnTB
RK7l0GzJD+9HK5uohosbYpaf6Os4F2ic15yUV39c/Hgu8GeLv/hCPUWJYyMEPn06GaDoePOOfeTg
7MUNRNge24P3SO5AM+N/ri+ch8tc7JFaF1TNcOYgMw+RH1FOk+BwxX05KL+fIBer02LMIwwyVhdW
n5F3gFhEHHXmVHLepvOPXTGe31f/BQyhtSdHxryJIAVOAu2njDcEZClMUf41BSKeNSJy1Lz24EVn
9OfofrNgXKAq2VQF3QjUtvgheIqdxKCdSUBw96wiRxrWm/UTu/FHoHKeE6Mg/0KHucGO+0+Focai
ALL2KK9tyKm2mluQkvM9/K4yXW3lTBhN5lYSVPvxBGEeBxCl9IN0FggEZe3oKCcQK+9kOzugCI6H
0QSPENiDZeaZhdph5trf95bu7NdXepuxZn4E4xRDDSQRyiz0OLpgdYUm+qdx8Oz6FO7ynXECcdaP
+OeRmPG5sHVOaH0TdDDQjC/EkE9QxdWstKeO5gCGSbnn3GG37paBmD+aC7uRy0rv9FlYG9RIyNQo
375FG/Xji+7187SFKPpDcwy/pQ/5c3M3faJQ6yuW5Hic1//s19bOmfF72oTAVJTxI0BiW0b3kbiR
5G2aHnMohHBOk7eljIvzEzGD5hOgNDP5wEyVOpjFZ/py7F6FX/pWQZOAo92vYy5CQlUc4k6gdUUM
eb3FcTZkoz7OrCkSmJBbwyoCTti4wDr5mx7oHwj2FMNQzIQJEHliS2cMPKRuYwumdn5GO8wXZqp/
qc9vlSkYVuWkbmn3hamDgXoTfqp37SESOLt842lhVCpYixSwdinQJWGKPHEfaYVcyFCWkfak32eK
M+q/csqLyReWjVAcpID4X4in3bQC0SRtx1A0YLxRmG+M1u+2GZoKJlPLqOrbmhHop1BMgzvfCNrc
rvK0vOv7JHkKJzncJylJc9eDekBkliWSvET1kici6OWRRANUvIkylKDRotDFrfu+9swoB/Omo4bh
SMDvGdInMNpFaBmsibqL6hoNO0IiCbzH4s2FAhkgTM/jVQD2ImigMF7QG2PfqyqsUo6p6Ix95llK
XQu7vpkBywZEyKRXXDq2vYtS9l8PBs7wugbyJIxeiWgruzbfVOv7MC5wl4WElJtGi/13fZQLJGwq
3pjp7a0CqJk/BrUuUF6pzEoHI5KiLIISRtKiO1CTsnAXFKqOXO7Qc0x0CQonN8vEGTJBtv96VVEh
C3mfgM85GIv6kOtq8UCiRv/UCzkcOFi3RTxMO6oYdwYPFQFLDkskOWB4tq+LEteUlT0b53w72FSy
2wQaSHVkxkeMSmzio+/qNnUSB47oLXN5meuFBV/9BsbxSXHb9H6P39BFR0pfA+0jBinduqfjYTCb
Osai3+Y6MKbs7LXnKthE4dM6xK0zvdpKNgFfDVPdCBMglGncSFKyRcxj/z0EeIwwmY3/wHA3r/Li
StR6JSvB9o1nDhg4Q1W777OYs4rbhOTv+dc/GIzD7howbTYCMEonCZzoPn3Rj+KO+I60N9zAlApz
4h3O0s5dLov5jutQC8D0BshkqkwDDLUdJ/C9bftlFsWYmI9Eci7MCNVRewosUqFaQR8VWzXTTW/X
eLzpZ22fWSLvvTb/xdfxwzxN/Gc3GbsTwGdlDEEFasGH5H7uI7D0D3og96Gl7zQHHTUb41V67U6e
xWv5WkRWCFgrUfuSQER1bSsq7aCVVAJZzUNTyZ6j91yLTTrYKPiKw+e6YS5cBCAzANPuLOGCwJsB
g3sxkrZqIIohncdu5klCr5xvDSo09tzRw6wjb8Rg6YPG1mJcG901kLhnHHIbBblR5NAdzhD6icM+
jb5jeHt9VbfBAhAuMGa7vfjcKrkSQL0LDCEzw19d/Sb6dhTwPrib1tq5Do/kHZhooFGIYsY1Sk0b
nVBlyCzvRdwXT+psFmRT6qjujJxn9MIxXUExCwp64g2VADofjIAIamSmwZMKQsrAMCUVSVCrnDhV
uoUdxKcF1lSqg1BOYqcXE9oZ6BIGDX5RnEu5N2MFmV20RBW8nphFIHA9obdDxgg429LgE7XUsrhD
5QRz9WMomQZIpUFY4NRK+bhuFQveSkRl979Q7GPdK5RcnBpAjTMBU52dx7b4WIdYMG5YxKzvCn5n
4+YNWyopYroCEH3n26kn38fINwUxr3lmydejMg6VUnmmtsWqrk2vRX9E7ydjirGLTTs9hslBiF59
sqPQ5QjRk1EepsHqo7siuQfx0/oab1N6s4akjLOiICCSEYxfg6sN1eLAU1KLPKCshozSUd85sRu7
yL2O5rgxHgS8Y6GZ0povgutxvu2lU0Q+T0T9EG94wj59REHQujCmqSVhDjVt8UmEm/UFLh0iBtzn
FgB0bYCG7Hp9tKW5p+JpAbKQV5rvJ/LADRVvCUnmPVRAXY2cBxisWRU4JexGNZVUvE3pIe5tw8w2
nTk8hKfpoUFzg7D5Trbldn1dZOlbA0k2VE50KJ7cDBlOBc0bWmJhqVmb7f69dprIxNAICN1aMzXP
nU1c4w4NTHfetoLUzC61YkgLmb7lb3g/5jYxOe/AxY8h17scT2lVJDV+DBoeJMNE2syz0HNgNvfR
Bs9J8V17hHg1HkihdfeDsxHz381c7lfYjOduMQshgfoBylfv8a9xb0u+U5rKffvxpf+Y3GGLHpBt
f1Q1M3rQ3Dw3JYvLb7VoZBfLn8384opqSyUqqvkscsd4kt87E0WtE3VhdNbgCKcH8lBw8v23/RDQ
A4dLwjsapi2DUJqBxGXf+1UOpdnGBd3v6NQn5L3Ode3E9wMHbGF58ytdh7zmrELOylyOfpxXU4WC
eB9vxVQwp2kbQsx0/RwXXAH0+tCuAy+I0Jq9gHWal2GhSzChUbIwNQjGYQ7Cbdoe4fo8nI1LECEL
ZLuv98yDqlad5RoEdO5qN3hTetM7ktYUn+7j98Dxoy0SErW5vqylT+MKdP6OL2yDCEGa6SlAe6t2
/a1k6oh/t/VH8aadyJacwXFTbYJTepBmlQIO+EKoAe1oUKCin1EliP+uwTVjGgov1SGaYXtueYp2
+t5XzOGT3CMsfMheQ5vuwo/4LXyK3OZjHXzBQYHEFvJPGrrlAM2MIqQldA4CL0BsmJ284C4sT5rx
qyccP7hgNjMjvArqZhVJnt/328X26nGYNXGGscW+fJWUdzX5e9tHnkFGLltHk+9NyiGr22YEyXYG
2qPS7GObZGdM067v1MIp4X0gw/JB0CPjLrw+JZJ4itp382MPw3Hpc6+7uQZqw51IHz0wLgrcSuuS
9wDVIPwHNDIxe8iOb4RpN4L2d8yspnF7B3Rd343OzswI7Ou8F9DSV3eFxXwAAjqESFABC5PH6V16
0n8EG9VuN2RDzhY44E/ip8h7aS5YxRUmE1JJeQntVwmYuRNAEiTHFRnYMdyxfAruGnOv+7zPfMFH
XiHOD8ELOxRECUPPLQQJNVzAX+Jr7FuNOe5Gs7YNx3uSrGTf7ngKJPMymKvvCpQxnL4mOZgi52Ua
T5NwwNhSr1pyk5oZWizXbXQpSr3EYhMredpRtRmAhWdY7UAkCbVmS3nKDpF9rz3UT769Dri4oWBP
gJXCgUhsjhi0mxm8mghn2Y7WhOsmUp5LtN79JcqsyDMzjWE8BCSALEG0KHrihEcKWviaGLTUdiFh
MJbHanazFAaEsY2yAJGGNwCEelDKgj6wnLk1z1HdmPws+gPxFBnPcExksY88UeoHdRig+hMRGLts
937BMYEbh/4bARjQu5nFRZisfdMWBdjPQTo3lIadlbZuPEoJmic+//pIEAFATARd8ZpIFPaWzqsC
78gCKkmYgE/KARMcb/5fPwsg9aKAJEkScep4gDBrEeo8oJUG4vMskB/ktrNpJrnE5/ihhYO/QiHX
TmFMeq+NvBlFjneY63WlsD3LWu3+/Y4pM+MaaioK0vCMG+gGJOXVCdzqXUKPzSCfNA0zwWn7L2Ao
csQEvZ5g6mVruuMkELWiKIvXkLlGQDOLRAs81u35W7hyaTgYqMvhFoScMtRRmNuC5GWGjL4KNWVK
N70ROqDad3tfteskehyE3g4CXub75vplIJnLItIxwDc0Ggj3QwWN6U5YfPe9xo4HZOySjVK50Odc
P7Abv42sMQoYCEMhWAWhSsbEtSlXC9qgoqrrNYJqPE36AhwPhatO+mPnpZwY6babcMZDxIvEFlgX
kN26tsPAk1uvTaHT0Xul2yZOoe5Tw83Rhq+9xPGrJD0EwbvhcyrjS6vEXJSiIKWB4IkV5kJU1Ydp
hWSrXO39wMqHxqzDQz1A3rnjZHgXXBOqe4izyaw3hkfR9QJJFidTmQMKQfAulb1jm8SYfS1/tUbz
sH52S1AEASEmv3Br4HK6hlLAS9/TDtZC1U7E6HjRnvRgbI5FXQpm44//wlNB4AXTJmClUefS1zVe
T9BY6BF8EBVRHUw8mLqGciQvEbN0VlBwQpSLZAwGOuVrFMOIR1gPaoi5FGuYnfE1E12tD6GUKGif
yDdjlr2v7+Myojyvbb7d2VpeqVVdUpX63LtBfyYjiPmU0pz8qjYjPd7U3EZyHt58f14EaPVQN7kW
AK9Iw19i0Fh1NuwHKKpjOOVBrXjx0oLrB+/9n+Uxn/iId2aZxNhQPes3hfAsqXST87SjF0Hw+gG7
3kwqyraDZvloQLkXaxhisivlhwbdwaoU//29r5ELFGbn/LSt4mju5RkCshEr771typM8fflhxemE
WFoPiq1wirhfwG3O2Lo8gTdkikZ44u4x6Q3LFwQz4DnfhRvm9xSShH9QMWevfiVSxsqDsB7GCCU7
EN/E8M1DlTXz6ocy/J5qHH+xCAfeVV0WQaIFeeBruxuHQBSVYr41p2KvxcdE/lGh9VT9WfT+rpOf
1r+qhShQg1QNggAENthFxtNXYt+KdYeIIzaMLwEkq3IWcl7ESw4Q4ZmMkg/CtJtpLnxEokJq+Fqk
cXZim9ltP35DTQMdiJRzTy7ZA6I0DaWlueTPFrRCqcQbTkPbSqRtMddoJuJ2HoBf37Lb9C1ux0sU
5vJQlTDNjBILahIl/SFMVN17g1zdQ8RxfJGESduiulK46FpJkJzX6kNUoFYOqo3IOBOj757U1CF9
t1v/WUsniS02kLsBc+8Nw0KbFFOWBAoSfIZ3L4fF/VC+rCMsHqQMaW44ELyx2GFG4tPMGKsZISzj
cN+JqRS5gyyBcyoqqPe9CTpepnQJEok3qJxAMVOECV1/DF4jy15N4YQxOfnei29TLD8UqKdjDiDd
rK/uNsfBHCvz4RnhSL1AhfEIUNhLeldtHXXCYENgqpGdlzLGe9yad48ufe3oasJVDUFQhbDNnZLg
V9pE0dlUVM0uVOXdFLZHLxm2I1yZV7X7WKns9YXyIJk97XJ19DIfkJCqMhtFNQf9q/HsxPccdF1m
4b/wZ3hfUohG4ZF5M1nZjWOn+AL8WZOFbquJ75lY7PMCNVmNnJoRvESp5qyvcMlqIJorz+KSkNpm
nVpQTgONDIRcGgpwyoRm4zQ7KDnqLDrlpOIWQ2V8b7P/BCD+u7ZQokUxzVtYqIfSjRz3mJoErr+J
4q9BA5vKXek9aWTDnSxedHWwGNiMgm4jlrUqQLvsFCtzS1ytmVKW3ldNvPG4HD5LURCy6/+FYUmq
an30oQcKGLHyHb95FVC0KPNNME5mx+OXWzo2CjFZdIdBP+2GANinghQRCMgi8vc6KA/rP4yy1yyh
GQKImcXuupEsfu+XvoW5+nyQxaFhC6eltvJdWD3mupabcd67CfU3ZEo+hglDTekZPEacG3Hp7NAB
gYoEAmckyRib0cou8/wINhOXNDYLqvwymnSPynLJicSW7gT0pMFV/x9nAOPSwkbO8mkQEB+140de
GoEpjzwR4MVTo9CPwPALGCXkebEXcXLUDmmP1qNZanU0MWxk5lGEqx6E2VyauJueC3hovPWR4oEb
mYmrr6H0XBinfkI7n9o0urRvDNlPTgg2i8GEbKihukEX1bqp9iS+UxoaPJKAtAe9rQJOnuZ2zXjO
wbPglyCForNlaCr3tC8QBVioZDi9ao4eiNcbambZ47qR3n5+ANJRfVLQsY65dGbFctfTVjaQ6ffq
Y6Z+GyBvlGRbPFXRUcYJa26N8hpqXvPFOULLsJDBk5iBFROM+4Zj5AijeCEED4QxyI7SupTmVrgU
88/1pyF0Zkw5gdASBnqZ4BWRL8FsHfN1hXpXiYOPdhkQ3tpq0m1TLdnIAi9JsgCD1mvcaDqyCDKq
+df7NUoIFwoJ+eas1r6DasTVPPgPv/D/OqbFu+MPDisiIAtIh/UyCgVqChGBQtjUwuB4VOK4w8Xl
GJjJ/k1Ugbam6+UIBio8dali10avs0Q9101DzTOzaXkyRwuOF+KRCFSRt0OmB23d11B+WeEbTgyQ
9kF7JNUdXcPgzEnPQ1uvvqlFsNGl0pp4PeS3Yc9c7sNLDklcjH6w5E5qWAeRFwJVT5LnoqpeSYFb
WkSPipjVJhUgx+Ibzvrnu+AnJDSIqbPkroosJGMjnexHSTuFueVp4qaTP5OxdyfEWiPlkefPf9N1
GhSG+AeJtRLwcPj1MACp0V+obuAKdQSPOtPwjWLmuHFKXvng1l7gi9Emg5S7pt32O9OwAMkzatVW
XDUvSClAIYBEdiYXPLGzBXMBwiz1DscPJ8i2z4LzJoC2E6I5ZAL2sh6BeN4vHa8Ovnld/2OCNCFm
eiySZ/cSMkLrB8jbVuarSJrcQ688tjWoS1PrEcbdRf1GJW+hpju18K6pnBt70WLA9KwaECW5jYFa
TWnpUMe5JanopgoeBjLaomd2GiduXfoa0Pb5/zgoJVx/gxVU9ApPxcLAPoLM9ZtiTJYXWQJ9T403
XeDx+N8GIhKgqIEPf77LWOYRDWPIgV/BWZbqgYAMQ/b/vjAnzcKtiB1RBZjDqusFDWWCREML/1Xo
RMScM+YM4yY1zFIrMs5XvbQY5I7BwPTbm7DFcFTUEiEhGhqf/cKk9J4bUv2OqpmvmRooas3NpRjR
YAOdthLjuPLgqwZaZ2bh0YOW0mYjjNE5EIVzWit075H+KAnCXternUDyl7KcTgXxfVvI4Gvq4B41
JAWxbLfPCdSUBURkvih3m/UP5Pcc4M1PharyXHZFNMS2cPZVhya6OMiheqpuCindigE6YFXRLjrD
CocA81eeJQ5f/kTtSPIto/vrnuK5VCBDlga5MiTM2LJBXXioQI6Qlculvd9ppl89EomnK37r7mYQ
Q0KDCpL5GlsyS5O0TIvRhyOAE/Jq0VUJnpbZdn03fxfFmd0EBzGhaJ3CnXGjMVcnyhQRA5/lsKEb
4e5zsNPv4JMEK0tZm+74Vb09zk3v2eEYnyszeX0SnoN98U2zuU2mt7E2Foy3M15+GkZM2LC+jcpM
kmMsOB9iJ2tftHEeg2qG7QRyuqpq7dGrHqWi0k3K1bdc3Gy8Omd0xHCsiDvC7lIOKbCVyPg+Do01
FNIhCXhtzgvfMZb4B4aNeLMKstotYMIclaZEvWuC8GP9QBfuj7k4iWQEBtcodG2vvZJeFlOcCjhP
tXpUvLsue5fR5Dg86vW7omxbjxMrLmQjpCu82e1fBPHNCC3kMYxyaOjYeXUXj5AqsgbJ7qe9Inwz
ZLPpX4SOY7ULCVGgzgkQOjdUGexEV9wVRglqcqjSb4XG1R9EJ7fIB95Dqq3Y6a5z468f6/u6ZCGX
iMw6ZcRUaYE2QxRnxPMo5/vBp+dQeP97FBTu0KCLXmck6ZjbXy2NmYouzcHSODpVM+7KqrYxRMa5
i5d8KAxEwmePnmOwSs+rvTw1o48HqFPj1M7Bcdh0O/BnWNK3/Kh8YVSeU/rkojFmL0qihyw50JoN
Zjq3qgs5rwN4z+8SEw9pnj7B0kcmG+ikFhF5ow2A2cM+0oMS8Tw+MlDIy/VPvF3XD+m2Xwz+/xKB
XO+ephW0FVMggOY32TXvBIxmIkqrpirZ8RHCg9Z35I//vl6HjhbcOATNtHgt3eT9IgxTd2oNHyU+
S3QvE6dPeHYxWzF7G6CpASN+Ih60CH2vV+bRinjV0OdWtovO+ulZ/UF2xt20F59i29LRKYa5OBDx
2esbuvRtoblQhftFdyFcF4Maj0GOBgD4rLSys0o1fRkZDl7a6JZxD8d2CTMbzoXRj5mvBVXRwWmc
89HsbESEuaU/o782drVTfqxe1W15MHYTx3X8pvK73dU/62O+NlpglKZIsT7ifhsAPJ2zYw+vtZGf
kP/7WRxL9P51EB5Hsy0q52/C3mlbK/k+2qNJd9xW+KUr4nIfmM9RFSLVF1X8nKZ26FZ7AlHJQbUL
hzwVuV1vBsewlW15DM/xmwVSvvWzXgRHExgKm7AyvCCvD8FX9dxAyhNfp3poEzetMe7dP8SBnXk/
q95OeUK9CxaNbjMMTOHhCGFENqpIuqpSjLgpLDkU0fkIXuoemhn3oR6aSRRi9IFzIS7YsoaRHLR4
gMcUYznz+i+MTBg7WiIblFtxBo6gRv/qfISqMvnrWUjcfEjmogdtfhYgHX+Nk8lS4QWhOD+/K2E/
9aRBSZry+JRvqSMAg54O1BmwgYi4mU8zCjRfTUFQbKkv+jft2Ngauiq9eyM00SE7WK097SEbJZz0
DdTY1i1lyc1eYTPfaxlVY9mWwCZW/St9rY7JvXxIS1OHkRoFKHRk0GW/iG/rsPPfynysV6jMx6rH
JQwmAWqdHobuNf9riYd5R5E3gfVDsEpkexQJSLhztOPkllA5hYgCUYx2kmepPkKnj/juyBtOXIqV
rgCZ26oAIU5TFDPgQXWbo3TUDtPBcISftT3amIATD/V2fQsXvnFkauYMFBJfM3/CtW2ip5D2jQjb
1PJh3xqDi+qfqRq/ZO0T70zTkzQXBEoc5bTFcwP1soaKtIg3GXNufZeVfYxnKUL4Zqv5/V0qKPb6
uhYtEsuSwK+B81PYh5/SykFO8S9EGNCRrrwm4S4UTw2yGK1VdS8EFEPTPcGDMPyetG6H4IoX+S6t
8vIXMIcZU8h2lpmCb8KbhL2steSslPRrfZ23PpOg9w8OGrIJqBjJ84+48GGpQD1/qOsCQy5PYoZi
9L4BjZNyFsS9ovxcx5pt4fpzu8Zijg0tC0Kezv55bL9rigsOzWg4SuHJiDiHN/9F10Do0rg4O8aT
VXIswTpwdqBwcwT8f901Oy3k3W/z5cnCzL0gGJNE9yTCqOu9Gw1QgQ7G7JfximwK3ZIgySCF5zLP
N+s7t7SgC6TfWcyLU6LVFIZBKuVgd5+2qQL+BSNypl59XIdZWhAIktAygHo6Cm7MviWxVEYtyk1Q
QkjPmuF/DlV4EpF6wcgf5+5citBmCmaK6qGGeRN289BknyayDywSFYe29e+nUXU1MCEifbGJ42Yr
yvcSptOTkpjGcEekJ+hMHv2agp/5s4pjztKXHreXv4fd4qZElrtu8Xsm6r3lneQolbSHYPU+ioP7
GoWEBA35GtIV6EUIzCH76+8QUQQGh/CKJ4jKWT/ad2SM+wZd8lltmClEtyQL/E1gV7RSAY/6j/WD
XrAn6HggpY3GZglje0xEMal+NaYFZL6yaYB6iTsm36eO46R5GIz7ol4eJ4YXFJBCyMzJc7PRt0su
RdKCyV6thDFZvywGUaqxEgVau82HgAnvxA4iZ32/eCiMlwwKo22UFmtRRyvz0TW3Q/6R6M/rKMs7
hje6DJoe1CMYf6JLU6TBDAuoUYNUQ9kaGKAdDY4rWV7KPyCUyc0HQ9uLUzUfvXDKlHOqbaPRGlpO
E8LttQJzRgIbI+Tg4UFP7bVrLDPNiwYNGybUoD3sm10hl8dWKRKzS4jVS55Lel7VYWn75goApuMQ
JmOS7BozibS4MtKsQB87FMhG4wi1K9dopJf1U5rPmvH6OsI6zDDqcw80274OhYcIYnklbEElp3HC
FK/3uY5we0/OaS5EVCCtA+cPW0wEQ31LKhnvCk0PU7vvArDGB33qSHX2rR+jFn7RTzn+7/bAru/m
2Wwubpi5aNoqOe7mBuwC+l3kvRgexvwf8+w4EE4r/kLRDT1pYBZCgdZAWl2Zf8wFmCFixD/GaIUV
hPouD95EmVpROlqqBs68DO5o+BL95MkzeFHd7c4SyE0g14aGB3T8sdX7CeFOYyiIj5vQ7owPRXa8
dt8r31rR+tsjBBDS7PMQJdw6e7uFniS3dY4ItWjfB/XDq3Z++1qR/cQjobq1xisg9tqCaJxGkx6R
gVS9gzvBHAZ3fSW3AT5Bcg0tU0iwqXjtzl/dxVnVSjflTaMilhoOU3OvZq4QvFX+tuwPBTn4NSeB
uHRCl3CMHeagqW2rFnBJMVqjuJvGyvXCb8KwbSJer+0iFqge0PSPzmE0wFwvrZugYwN/gitffG30
aKvQ6SGXK0eoWhPtKpyI59Y9zdyQc1+8Di1IkGtdo1Ghifx8vg/7PjU1bdPrL17hrB/WrXOfMTB9
ZaCuB6ld5gbJo04f8z5GNJ//pONjGR2DEa2QnNThks1hIArPPrRCo9OC2TdJKtNM1mYU6UH1QqT9
H9aXseiMcHXgZffb/zFb1YplkRVlVFh5ZqvFC/G+fOUsR7sUlPsxL9e6ZAX4Rv8BY5wRcrtB2ya4
EHUIBIfxjmoPlBamJu5q3vt8yQQwvIDHCdrhkXJljqfp9T6jATauLMGOUbkGOKUp1J7Xd28RBbo6
YHFBJIm76trQgiqnqNImhWUID6NRmMR4FDSe1sKSpSFQ+QeE2TW97AV4WoBM+DjzXR1+TdJehKLK
+loWDwclfUTFSBnfcKpmRVFrcQgYPaaHFAwtW2QValPxh28aZCWJ76WcT2gRkaIqCXcnYmyBOaOA
BhkVPdxNXvpjDiRqzSqFndAXdpO764tb3MN/oNB+cn1QnZI1dZTnMIdxW8e7EjyXBkXwyoFZtIcL
GOZzVT1atm0PGC9x1O6jDR6L8HV9JYubhjqJhoKWpt20YRtRoFRooi8sQh66aNPQvWh46NW0VF7D
9+Ji4HxETBjBO7DzuAG4nHo5xWL6OtwUo2xF6N0flJFzfy8ezQXM/OcXt16S9roazTBxC+bwCOJb
ziipZpP/C1c6D5f+dznzxl7ggK8vIVIMnIoGO7nVX7PJ/zfHfwHBfKlIHvsZCi6QdPYfKVTpjPM0
cAK65eP/swrmm6kVoy3pbMi1FG8C6AvFbumDrFLJzY6bOJjN9Tr+RqT6Zz3sAwbUon1dKgBrswDk
df08oje5Av2mtrrdaKnTTQr0B9oIbM/dNp6M/20/2ahB1TBDXfrAh3ttyXOnuF7Ny/hzrJySa7Mg
CXio9AIYSWXYWgCNQcPUeD25HBtnJ25KNe+hOg4QybeNxun0DSV7jZe6WrQNzPuixw65Hl2d//zC
wmVxDAJpAEpffHmZWY5OlzxAHMDSQOC87oUWcrYwjQssxtQDqQ8HrQMWcaVNuw/v8rv8BVWurTaZ
IJpB8HDfbrW/frXPoBiOwmbhgmIJbwNFq/HIKeBexWcZBJnpT43nwefffWPyFxBzQHaxh5GfNLLu
YV1q9qpnn4P0PTasTn/Se2KiN5izi4sf2AXabJwXaF7QJFJSYkEF6Kkgc/+RHSpTOwluaBuu/GMd
bdk8/uwe42i1Dmp8vYLXdAVtYDls7WAYQLJh9vQzp6/rWLf0cnj6XR4VY4txM9S0DgAmjtvUEa3w
VbGgVHbX7attvDNeBNNwOqfZC67sVo+hDeGC9V/AO0jGQGvf78Qyx9YGFd2iqaAb3qCP4UryBylO
HfkXL47L5TJuGe1/ceUrQCOZ8gmRxdBE89NmrKTd+qoWcqdX+/q78ezCYjAIVaChEPva+E7lPdPM
1tCJNEXbobVzdZuHuEODrSdqnO2cF7DyXbCNn5M0BLQAO4flVfFrZ0Q7Y3im3oyJcXsjAhtZZJXV
v3mc/Pk8ZMY3595UB34M0LavNinI1MreAn8BqT/6FGI+PScxvHgVXMAxCU7MYZWxOLuXrMWgEogu
qqZ4TASNsyreVjIuhgj/Ie1KluPGle0XMYIjSG5BsiaVZlmSvWG0PHAGZ3D4+neo+267CsUohH0X
Hb0oh5IAEpmJHM7prJkXEKOW363Uq7qD3YfIPu7iwZtAeyt7P8iWJRiZKK9iZTQgL5xu7e6uLF/0
+vm6Wi6ffE07BNPC67yq3UXEPDyP04cxSaKe1TTWyf266Ap2woikHAKcsXudJ+VJc1NaafEj8DOD
iVg3CbuvcswiFkR24y4bKM9vnGBIGkev1TSBaPC2vhpFf0zz6AaU34fcTA6Nq3ozaHBKjQTWqEr8
w7oNQ5Rv43m0wJyduwcG7I7e6OCMUsX0cvW7msbbuJg32hz6RZPeAk5EkhNa1RUEEBhVwqMZkCHn
Eg2MIo55utw4awhIPQRMM4F+JmvHX3VFJ2KEi232TuOmE/a0S/imcByvGZJ7nuh+YfyMXRlMzkoB
DEd4UnkVVkXw8kvMAhnX8JsS04W2guzr22YXAS1nDw90SEeqfU33sor96vmdyBWWSZrO4ECcQNjX
gbm+yDy333agG1BnqpdvGZfY6PVd/V1gFuyXaaVzqysoMIflq4J+XuetLf253Rgy37oWzi4ZeaAA
EBsQFIJzt0hr9TOarzzQS+xHxb3B5X9MG3LL41imKmvW8lSWcP3AmsBKleEOjHq2jSN/KB/7eYes
TuAqFCy2wAB2/mIfT0Uun3TiY80iquo8wfLa/Ffh3Cj9r7H7ArBcLwbd2nXDuaYhy+MaJCDoTEWF
8FxU0/NuzIGv5c3Zxg6BefFNd47hVG503XciKSTfmi07FScoZFHaRtW3EFcjIrLNfR7rVHEeHXQZ
ze7RKYOq+NkTIlnkqrqcLFLUyzjv7MpYjhAdTeOWl3gdoGGFyCAh14zX6eoEx2qUmOHukMfyyuFb
pnpq/JDJILzXHN2SnwcHH8qGF9zvKBL1EalhH0unvONV+IR4QeJwZCIEX8pKpXLKrkF4UIVHVHaC
upU9FFc3aplEBfjzgiEjKDiSSnXCHBgKA2PLWvy1VUeaylBXVy/uv0IuJpOQCEucdoTxs6fp29y9
JG68T5DwHT9a5TlNtEcH4J3Xb9Pq1qEhFEVd28UoixDpMLRUOGGL08mmb437YP45igWKaSd/Xzia
UWUTV5YAMSFk57jJfZyhYyAqlSCc/ib3AdRdBz0K6EU0DOGMSMyTATgoOCNAWdDIVgqa9N2hjmX1
s3Vl+FeQKaRGe3vM9cyCILXCk6J6+8+8sMSkrpqA36sR4woVcZOd4KWLDnwgAuTUAe5O/yWJJc+w
lcZKnBBAsXFMaKwBnMO5PUXFW3c42pG96RF4H+GjP34vD4DaDzfFnr1F2/HAtpOf7UOaH2QdwKu2
/ES2YFyZ0naTY2CN0zJNE+WxFxcJBsvGxJtdsEll+W7Aa+m6yq/4fKAZYjoaEP9oy7/oI2JWGmO+
DR3XObjofZMDuos2pa+4r9cFrb080cEOACC03y4YGcLlyoAERgriohPQ6gNzKrZKPm/CDIPszbzr
zJ9oCrizkEBLJ3JMLVmXw9o60S6FXuMFVgL/Pz9YMqsDG1L0DJl9DQbwXGeBNmQu7bOy83CJmK/G
gIy8vuYVe4KBNEwHoAMB04hi86POejaFGopjeQhOHnf+GCZAL1yXsdJICtIJY8lKf5IbiWl2Plst
KXpUqshkPhQcbVmQ1t04msMOyjTheT0qD8hL2Tca4g9Pn9N/gK6BBi7CM5pEIM9K/xzAb/kkNLMD
HQjgCGIhupp0tRgNrJtb3636OYsyH0RP2PWJhsSVGO0V+3MmTDCqPcrAakUgbIxGtC4p1uTppLGo
Ek8f17d6xSNBEiqpeNng8SHeFVYjWeG2iOuaiWdgYET4nyeJ4muTsq+nxNo0uatRAMb97Mby5brs
tVUCywmEC6iuIXYQDBOLQ6dDyzoMoB3vWQRsIIYEXC+bz5WJ0YVrorFpLm0sEd26jV5Qs4/oIBvU
XLmLGL5HFha9OcBTt5drcxIfcxewmT0BEhDO6qECPHxc5xs00IDBGR3ttqxjfWVNaAsGZhT6rTHu
bwvhI3KkuemMCwpQHwdl0343utEjiiqpD62KAX8O1B7nc9FHtZQpofUAc+Fp9c64QgeteXClHmrF
piD1t5TzF24KiDrfPDshhWXGgFkJHWYFTp2lTyqJ3+csSoMECONFWN1lKXkr4Ukon8ltGBUgee1m
sJ2EtbvPWksWqa2d5+c0LDbXAryqcAMLq9KSuQYEADdiOqBIns13VudpGcBCJddgJQ5ALIOy5fLW
UVG2Pl89QyIlbrMUjDRDr92mfRR6IesGYJVk4QBwFKWTdQ6v7Tfmr/9T2Eazp+A4tLBQGkMDn1vP
R05VUMpuu6psZQmqtT200A2CSwEsThzs+cLUuQ2bcuqwsHirqwfeBLF7yxSvqLcROEnrfNuoB1IB
kcX8HjpBbH6Nm33YPySybN9aCEROv0TY4iyNkigdewA6vGLiePabj9oHDIf3s99meO3t46P1EAdg
Sd6RO9nzaG0XwJZEFlhKtLqKFpZzvW75okku2A0Gt5wp64gG1sVG8zC9AHw5bP91w7oqcnmNIUGG
myvmyOLRjjDhXBTeOILo8YBZO/z3bQJaRiWrDa1lITGV+1uWYF3NhPCUmJA1oahWxOCUTIFs66nz
XTf7hvE44WXbKMH1BV4Sviz4zidSBftHADFVtmMOIokiW6Ln0U5vda1sv4WhM906XWLcayGxfobD
6FSbqOsBNZATNdxHqsZB7pMzf551DdNwyqjuXY03HEjOrYMxH6PXgH6guNr3uI1IMCQR+Bu7IUW4
mutGtQuzJPoSM3PK/Vrp4k0Scuvb9eWtWQRozJLjtBcOJMExWvWMGSkH6qogBNCsHYblkujVnSVi
Fq0XMtQE02OIBDG9De+1qNGJz3KHvJ40VEcwDKltm1HbOG0cTKEhOaxVFUHrmQZgLHS1XMzLRBbh
7fBJmTK5OQ+KIbZ+KbzpM2BL6Wm4cZM+BOZJ3T3lMIG2xzGdr9EoK+LOv76xnwG5uGRwKwFpC0SW
C57++ZKBqcoto0dzgLFB+jjcaz6iZzoG3zUfdIKb/jEKjAOwvhQQnjk0PaR7TEkGxQ5R0X68mQK2
7WkfPOvH+pl5snfLymNpIX7678eJODeGVg6KsnQuzBbGBY3n3t3jI2NzO9i3jEtapNcO/1SYoGNA
EbdcZdkJUMHpOh2URv2pDTWIy5Uk/3p92y/8DTKHeIjBBqLpDOhmgqJpKDkmRVTitqrGmz21jy0i
lz8XoQPHCyisBnZQbG9Ux6EfgduMuKvqQftQY0hRiaT8NRcLgdk53TTB2FXFbJNiOSHy2MSBdqMH
DogaAUwIUOgNuwsD1f91fV2yYxIM3ZQoWVlni8JGT525r7RtKIM0XkFkOV+V4KdNCwjs7QAZ9vN7
Esx77mffdC++P2rew7x7CEHKR81jsjGCaHN9dWsPvbMNXZZ/YoKs2W3aWofo/pf9Mr/z+w9UHbbI
0x8eiu0IlDN6XeD6dsLWYXIPCTHRM+qVgQdJD2ecW79G9gAEPelY1qoIIFgvmE42QmZB2Xu3TJOh
QTCrWhNwclWKN3SQVTL4wxWoA5waOvUX6GG0WYoo5XreZ3r/qRlJSafJ/IjY96LPj3oLEzXlPxrN
9jQz9awi282YfIiy5OH6Zl7SoCzXYYGM+f8gWTi9LFc7rTEW5URvaYD5hzcV9H0bCzjAXp2ngB+z
zGe1cXKqqsnNaCXKVxu4wYXWkwAPzD9mXFw+B2kQoJ6AKwEvo3NlUoEunhlLIJ0aPzstGACQWs87
0ktMzZp3PhUjGAGwWNSDVkFMVt6FqV+Ft32KE7AkA0zrB4zZPkAkgWoJ9ETny+mHPEvaOiu8KLPT
DUc7TOqmx3SaXtz+LWb5bZP3Xg3E7p4oG5bPe0t/lxzwqkc6+YTl95PrqWlpHBUmPsGO/PjFqWga
0/zXFNTBva7Qt8GPnjWQ3+zdPR9oKvFQy/oufDUKvBgGBPgV5iXOhfOoLbhpIbLsTLTCvkLZ6Fhu
m+RHMUieuavLPJEkGECMzGOEa4lhm87yXfCfxQBqGMEEX5e7pB/2VThIDnfVkSzca8ikoT1LXJsS
TRwjNohfMQw50iIbJ7/pTRkA85opMpdXByBEkNu5uBBTYmI4mmEHaz/NvoxIMquzL9GRlfoZev1V
TLU4wD4Arvv5MdVzZ5u1gowH2HUHgNVMr72zaeajgwIKWnA127fDJ4nMtQM7lblc0RO9jJIQTeYu
ZOqYOSkx9QpTU/3DjTsj3NS6P5P7uPYmWCLlvda9fOhpqfpdsSfl3gXu4/WvWfWfSAsuGbQllSZe
VJe1S014oQQsbyKXWubPcHxE85YS0kF/JiGYHAINowTNvZXdGKUfOtCsQ98H1fA1B6lLKvGqawbK
xHwYQOlw6sjqne+OO5bIo+R4Pljqz7l9r4iN9LvjmZqsAcpclQSmKHPJspOLDJ7thlHcEEhqg9wv
d+YW4cNG8/Mj1ynfWZv3gWob+z6h7p1C223PKdpCvK9xYHgFQF7GGy3I9uzOQQWb7rr3CUEGf523
IX2s/PA2Dl6vn9TafQCvB6YGFliQiyCxz9p2tMwB4RvefNCcOXlw/qJ0BN+PGZtldB8VF8EJtYlT
9kkNZWATEE8sEP2V2k7RWolxXMnbgnwI9w34rBjBEoFshiwvoxzIymhEZ4DImAdNveeoBhwatS58
o+nUR97r/aGYOpV4UxGzt+t7uf6qw5w7KGsR3l8k7eBolQZpMjxSd2gh6UGkCG5tq9koG5CiGZJQ
Y+3kMPKDlh/LAtGxLvhcLe16O1zIlEEL7BrfWAEUJFmeeM2onMoQ/E2m9lUdz8u1ifzZphkIKXMU
EsoNIH0BXn99+z6/WPRup9IEn4MJTxanEVaUNHhhQhwwOCn/+l5uCwoIix/l1sboR+4ho3ycvYP1
Y9rJGifXnBA4D50FQWDJAAh2AmxcJXKE+IRmxmXo9ZSmfSpRk9WDO5GxWJBTS10oI5w4ZITO3Gwx
tKjt9Tb+sItWlvS6kAQYHCAH2BhBW4D9Pp8aJ5KAHWkSnoAafQ7tbQI0Rt0u/KydN9cP7kIMbp0F
BpMFpxvsImLXHUbPkpn0uHhKvY/4VzXcFjKzuqaIpyKW309WUlfGhCQ5RNR4eCnhcSZBMvvo3cUQ
pINCZvAXKzpJ0woWy6gzo3WaRRzXPbNwb+PRCqZkljjt1VWdiBGucF/XpO5qXC8U69CDZTcNZcob
aV9cZV/JWBJWg+fTjK9wmfUo0WdzgDRkGrr8fQaHU1x8QewcV2+dE5SlSp2far1HhVYSDqyFrae3
avn95PSAO2ArEYOTyV/a8o509+N8q6b3yfP1U1vbzlMxgpIUzlC3lYoFhtlz1JoUCIWt6WNCbTa3
iJoli1pzN6gRoulCR2+M6QrX2OQj0yM+wlS8AzLQidGWnx7Cpymi4V9oI4q+SH6C8RAWf/mSk+1r
rI5gAACSVOvGSbe5Dj4q7/rWLR97YXp/i/j0bCci9Mlo6qFeTmh4m4cfOnAPG69ottelrFrXEynC
tdITPTP6AQvpANGi9y2duCT0XjNFDoIMnQAOYEl7nW8VOPJQW7DAEs2MozUyWsw+MSSrWDv4z7Km
imQ0cqbCPXJHGNpWJ4jwJhQQtjOG7Aq8joAvTsdq27HMTweJBqxGFqcyBddIWKYRJI1hYiMMzrBj
FzW04zdqsRkmr43uULxtBomCL3sl6MTiPxaSBxWTl2LKXemitImZixeFjqkxdBe5xc90GuncfBjh
7rpmfFb0LoV9sg8CfgAx+vnBJXkW9UkTombimR5/HkxaFHQCpfJrctPtjU0BXEf25OZ0zGn94O7d
bc+o6xOaBmbryd7Za0k4rP3fzyFCtxMpw4w1CtbOjs6WeOwlCrLbcAestfjGOCTP6tP19UsFClcj
Gqa6KlOsPyHU2SeAWYsegaQFUeNr6OX7avtDInFR0ys7TvTzHZ+HIjR4BokD2qupQjNvPKSbhxnZ
foZxLRlx59qT8GxLhWsT98PgFDXkdX53NI4z91ya0ZKye9NT/ynvIvpGGv8ORxwD5g7mVBKlSLdY
uEMMY9gA8Pz8gPa21TfQMbL5Hh3eUNYIbdTOAYYqAyRc0WuwWSFXtVAGwSSJdXwryntmc3R79dbS
Dxj6xOF0ygJuEwzl/nBSFECt9wopIxccmKa2QcKeZkBrS+fbAlnMvt2Z49G1nzt1T5ynqGcAQ8h9
u90Usln4y/u+fCqIJDEOj+BXtJ1q4k7VXOBT8zZIhiet+Ir0BVfxSh9/Xte9ZafPVA+tNQsoAiJs
gCNcZCVbV5lJG4Ozsi8BzFXPZkdB0CmDXrjwBYsU11qKR/CcF/YLPLUVYQk6NYBhNR/asv0yujrm
Uhn58ufLwTS8jkZZjMUj43F+k7jRhRlIouGf4+ifAhndWY+86yIuQhusZWkoRuEarTQghT0XAcId
I0feD6Wp6utkPHczmtlQFgCIKkteLSJxN2s7h6Q/0iVACtVB93AuzWDVlM1Wg8pR0rxaWnR04ubV
jSpJjvEi6ACrNtrZIGgZQ4WXOReTtSPI3+0CeN/5JlWAQfqQtf7gSpo9ZVIEy+pYoxmPOeuQM95Z
06/OfUiZH7mzxFvKxAjm1KlsNmla3nmVDmg7FfALCkAR31iW/tTQMCM5IZk0QeWKvHNc2O4Ooe4v
MgVu8kLaQy6rRV3eUxwQ4jWEAGhVwaP4/IAsu3XceEo7MB/ERmBWJPLNKZFp2+paTqQsv5/EngDs
A5FgnnWAjHb8one2+sIXpCxVms2f3qJlPSA4BmwOwnbxFpV5kRgahySkJpFmXoAjw+KfDqrh3iux
DFj58s6eSxOeIzPgycDxDI0Ym+7GCHlL66pNaMW1boM2lQnEVSShhevKsjbrG/p7mcL17TPwK7oR
ltlMz1WhoSEcVHgz3g2GxCpdRMK4wJ9g1eh7RY3JFqySafMeLH+4WswJKelsvCGBj6YrQQZ/hl4n
4Fa53mDkkmBxbWPRObE0nn5aRUH568SMMq2B8nfjHUK0uHmOtH1UfMTVRJvUlizyMvb+XOVvcULc
ULJO5yqHODCbBpl1Z7MUufNdaDxYw5ck2RS9h5j/zzX1dInCzeMVqhd5DplR9zmBwxpEvtYdiQLV
fnRk77LLpu3PJaJmqYLdDCCugrhxBLSQY6FF2k2+WCpql9tW2WfAjU2No6bD66AhxPFtuJvry7zs
QhMEi3d/qEMCxqvO4yE7qs231PmnrL7USuuhbRz9cLgfhrKfuoz2oFh1ESCWFrBdC2PbxiV13X4T
VqmvMmND0Bdy/eOWRZ9HKYt2/94UQbu7ugVMhwLtnvG00sMnRt5TGcTzRcy1rB/Y2GhKs5ByFOsk
TdOQsJkgQ4m7BsO9DDWBeOCUk7wPpp7d4fkpK+1pq/fnRKhgmHhhz2BMqzpvsssv6ThswaTjV2yg
SYKJMvSNcpTd0vprhQp1av0ysvnW1L7kqkINm/vMmnzTmI9NyLbXN3xdDU8+TDBcKon6EQFn5xkj
OiCVN73fcb7Np+8mun/YEETVrV0ceL+/Lnf1oNHzCYpG9EChbHXugFhaj3GqLfsxsp1lAwjeiXZo
AJct76Is+HnYaH+AdQcMlAjv4SKRjvInLjVvJi8ECfNsAdsAOW1A4AFdUn8x49LndvY4zbFE9pon
XxjD/itasGHmANQwd7FhPeGHpK73hiVzBuu7+FuEYEMYWBj7KsPhud24GRsTJgRkl6b2VybjZCmC
yRgIU/V0wlJqpED8bIca2q9khxbaY7NjO+Z4D/ozyOwGiufFbnr6G1X5vUhBVSrWRUOOVmQvyUa/
BeRvTtpgmApJzLrqWE/WKNxQO2x7u10cq5PsrXnjlE8uXE92THtMBe/67PF/W5V478Csia5kbGmu
+e1wS8iRjD+ui5AooJhQSdNwcKslPFbKl9G4lwaRq38fz0nUMlFqhC09v8NGC9AXZ16WwO675rl2
d9e/f9VmgvAKTZuACwTE9PnfJwUv7byFjejU7DhkhBpa+mxVL8Ssdg3Jb/jYflyXuPzFC/dzIlHQ
gbogau3qkEgmFOm9SXmolZ1V/gg7ibKtXtwTQcLpD64KZp0JgmLnvm8tjE7RZJT1Ca6uBu99A5DO
Gsg6hf3LhllJTaOGARrg3op83KtTXtJYfVen2utmVXJeazEwGsCWticUvwBten5eZl+GYVk0y6J2
rfnmaD5xN52MhH1VKxzwTEAhgA17wTeBbFLkEGxdRHK/Ael7mtfw3S0AnHbIN1FFNpK7uo2/BbrC
kzkGykNSDBBYl1tHv2uaoCt/qmAwkOFZyAQJr+ZIceporJeVKTVCex8ksVn2oWueO0v6fj6pc0RF
B4QEug9QpUT+RNC/wp6iaIo7hHyMxh7GHw4EfGjgQ0x2CQVh7N66HTZ36eHrQ+i7Xv/+3N70fn5j
besNo9hyD/l3yZW4LEXDVZ98kzjtWqlD0xgEcJPz/bsSRAdj192Uj/mbcVuBOSl9S/Zz8Jip1Hqo
byIfNZ9RNm1zma5cPmEZs3FMDdQfIpRO1lTMKNy+9SbkBQ/GdvRjH3iE3OsCjN48GFTfyoiqL3O0
gkz9/NZMecgb4kDmRzR72nF8Ux+mB/W99r8yD6RzHmZG/fhg3mDXdzIe30v4DUG48KwbXCN1Xcax
4MPSN1NiWtrLtoo3bIYHa4tn7DG/czaOJMpffYKc7rMQGkXgdwmrDGJRJ/TrwKLlIcuo67Xfj/WL
ee9QxSe3tq/6+lY2Cvw57nOh+idnLFipbqoHdQIusYfZjM1MX+37cfPxRGgPfheAdz6o965nbE0w
EWVvz/0GEboMa3X1MXC6fCGc4qxrBhLiE/RbQ4OKdcHTTMeN4n1ePbYp3qutfTBAS3Tdva3vO8bW
l7lZDHmJ0TB6IKY24th3m6ZQrTZAvwXl7wZYyuxN4lU36YTWqLT2ik2IEpckjFyLF0CS8q908dTb
HOOJDqSHuklNHuju9BcSwESJO4wOfwzuCupcKXkCdR5bLwdaJbqNvVRa0VgLE000VaHBwzLAiCKo
j8byIU1UiGgbqvn1Dka6+4Dm3HxnrxX9Ge2jF3BI78Fa8OrINnDNwZ7KFvTGbDVj1kLIdjPuRYMX
MT9G6kCRVSFX9QR9eGArR0+Xi3bCc5tEwCGV1TMEGT2dvwP4yrPui3/ACuxZjzm1Gi/xuFd+RYJk
oNNWapXWoqNT8YKiDHWSFGRc9hh0YN/H9+w2bSjGnyJMCVLHy/4x8NAo7n9IbsfaWxEUU1gxYCpQ
zhbipbTjaVgPBrZXe7UBhJD9JPaRZy+Z/poCkTY7cBn45KrPOxUpBJx2YgwxTyGySWj2yHcYyLtn
Prup9tluALmjQbU7AIFwL6VLVTINAAcTf0Ht5vrSV5TawtsY4zHI0eK9KkQeYdMW8Qj2VW8kX0rQ
xRX3lblFTtFBi0Vf3zuyyHTlgJHZ/oQCwcieLZIU6PrkMKLVjYcuQb4dXTS4mWHK8RDKZV2oK0bH
ATeTARKqpWtPbJQCpHXCTbVtPBTdN041/TObqiSaWl3NiQjhEFnCEWpbEKG1NcBxZ78b7rmMLXbl
7gN+fimpIboG45NwRKTuUyOpIGQGZlQZZUGP5WSbIvx6XRXWUq8QtABz480A6gXBwEVaYbRK3zXg
pziMCA8BqwB0VyOkkUKZtnfy2yp+vi5z7YwcAMIDyQGzKhgnOTc3EfAM0oz3jdc6xYaF1T63m811
EWt5LizrtwwhzJqtmLA8g4ysQpeNGuD5DWD1inbGpun8eaLR7McdcHsl48dryoH+W/AZo0kWDxbB
lFYuqxLXQa+IMd2F4c9kfC77X9fXtqoaAIbTcGYWpgkFEeDem4B+A9LnrnqpAZMQGd/tPIWHfb0u
Z30pv+UIZjlmCcqhHeQAKyEz7sz+Tuu86yIuG+ZwRg56G5EWx0QPeGHPVUEBFM0Yqov2FeXjnIbL
oGv52sxGjzZyM9pN0TxjXrtix1KL941rfHUxRusDMFrGBfLZny4EivgUABvoKLPA0wvbqpnMCLVs
bDyej1FOW9duX4cyjh7sfKy+TyYbdS8dKruggDvKfN4y5y7OYoz99UpWezBobIc/Xm5ZBiAfWiMu
OY5OO9i0cUlU0mSeHyIX04GJUo1bECTXxyqOui8W6AlBPD1UGNpSIyt5YKNp/YiczH3rJh11znGy
XxMXwz9+bCb9YxJmGhS4oaM+pl7c6el92S8pq7CaHKrXPNmU2VT+GmIFjyYQLKpBhD76B43VeDnX
Wq8f9L4HPeT1o7zEmXUWMm8MAGACwLQdsb1oULp5cpqp8RhRPKf8gi0OyrHYzO68ax2NGpNxQCz1
EVm/1Lp7diadxnr6BofhFxY6UtB1yppv2UIC3g4YPtZQTeOScviKSqNFHmgHSA8vE2SCuuVoIFFr
C2esd8nNgO6UEgR+o/12fStW3OuZlOUCn1ZbZ4f1lgopblsNdyZg4mMaO+h3pSpJ5r3K2uwpU91t
ZKNTphqHh+viVxYJRQbXAnIm6mU0h0GEMlId3Fs0hhxzDf3PCjuGUfQXbhBHjUExjB1AgYTwyRqj
glTp3Hhxb99XKvcxZh1jDEWK07ESp7mYx0LeQkUrA57p59s519rAbcDxeJ07kcDtF+bBiQBKAU0/
z02EoHGOwGKp59pAidOyQO9Z9HJ9T1dsLpJPCJXgidGtIc5X1HxK665a7BTiJd7/aoAvYFrBGP76
3+QIbqspWVEZaFL2ND3fuKQG7Fz4mubOYXDnWGJ8V/JPWAx8PhBGyRJ/n+9rHI5Vni5q2pRIFxrP
aQWmTnfDhy9jNG3+fF2nsoR1mWGMt+gEWYp7cJutFXe3KijFbGX/F3JQX0JAj3QhmpLO1wQqGIvM
EXQliXXnEQ3tHbWUVvsFVnoM3hCLfbkubyWUcTW80UBYjVEGVcSlYmOWzJijw1UvMIdmDE/FIEuU
rVznMxGCNeGdWbuTC7s6ACkyNbSNC06+jrd/YRoxLI+xR0QtGGcVdi5KHK2clutsNh9NwbwxfE6V
n9d363J0d/ERJ0IENSii2GrR39p4tf1ZdwH25Ji9M3WvaV+MfGs5AGfj3tDd9e4WDfrXpa9kkiEc
bx7AoaNtWUS+mwH1w9ADh5CatCAW2A2AohmiuwzJ0NhvuQxObM0LAGoTbX7IHcAjLr+feIGCA6dj
ahaVr4Z9mJpbbRy/oafipoz40TQZwErMvWUMr9dXuaaRC0YTWBXR9QdzeS62CiMlIy1WmY7A19HL
O8P6iwfQMmj2rwghMMx5WhhkURVLTR65WjylwMvuMCxyfSVrio/T0mCdEI9ZIoIgclfZbPcMthB8
EHM5b/Rq3rvFJBFjr+kFXkCIBizQ62LG+nzHahsZWd0sG6+PtbqkuYsDow1Acny1yBprw2OLbBxe
j89OX/G7Ks8zP9frEP9IwUfSRE26CdRJcauD27WrbdqNwP1TrUaZvCZOswdLyY1bBQnQIJ/1arvA
HlQ0VNXxGHJ7PphoSn4bZz3F5Lgb1m9d6BaBE2tFRzGWkByHtpkfXXOoXtrUnQ8cvW4+76rZocib
2BhFncGyhYRJlabAqDQKi0ZIbnw3rDziAfjYyp3CNNePxjh8AHtCDV+p28MmN0fmWZXJt0Y9AsRb
xzwOSirxQ8ONZKNqdbhXWLjPSkXf24oVaNVsbFhlT5t5qEChDqN07+rqjMEPxTxaNV5bNM77sggM
lqmPxkhY6RWjaeymuZ1fp4ZoBR3stHowZtTHaT7GHdDWU5YHjhXzlzEftW1fF9lXJUo08OUmBD1H
SojGp+uKtfbmxSgVggoYOoyqig9Q3VValtt4GKpArjwmYV3dAde+25vIZr6itS1MacP60a+U0bnT
nD5ldEwnGVfoYriFB4cLDjbkYRbOQzwNzvXOxJy7yhR8RZeqtJy4Zw7PhhNMrSQeXPPzp3IE/cYG
GtNYIPviNOB9mDfgpwcMkV8Pz5w7kq2VrUkwDQxdhrzLEL+oRULBjE1B/ZYXAM6VVI9W5WgYHyB4
bKFPTfBWfeR2ht5iTUYX+yBMa6zbynSore2uq8ryveIZnWqKcEY5amrVYOGMEH8dx8x+yli/vS5i
zU8s8zTIKIF4G/BS52ow4BkHvkFsGXM0b+4B+lZizCUGgBRYQj5KjPGEqbOviKx8u6YWwCNBpgyq
h9nF5fcT/+S6g8KNZQuZdgTjbqlEVEe6Mc13KM39hVqcyhJSZkWfjoXNsY2VXQMnpM+LjULUly6v
mye0qhuSp8m6dvyO1gWNj4p6anMbyTPLDT8IXr80QutX2+QOHUr76fr5yYQJKj8BLaUG0NQS2mY+
aNMbkgWV/hLGsk28PDAMPC99FyjhLvUcQeebxC4rMM8WnpYjLT68GGheiawnxTSQJJSwD1wuCh0e
2EAdScGFhU5QjiQsuDvlJgIkB1ACvxTNL+aHfnz9060Dzoi2QGDoGO/DIMG5Ck7WAAiM0lpAHMbH
1Pgwy/G2Yg6IrGSt4yuRJ0QhtYO3KjKdF4/I2oxIwWyIAvKPP/YHbiDTtHPhGs0bzfLGOSCATEiH
r6l9A7/75+tEUhBvRwv4X3A45+t0e9SfK46gGvD5XmxvbWePCXskgmTMgZfmCg8RdGMsWNUm7rag
Io4B1kB3gqBp7j2Q5t6Nkfl4fS3rIhArAVQQT3IRA1Qv1SY2LcbA3xftEcmgUsGr79dlrGnfQnUH
GDpkpi+anqMYgOXgvMNQtfXhANTC/tqAO1L9Y5YZIAjgSFRoHjQduHfnxxL1aTag3xW7Zd6UtXtb
mLavtTIYyMsw9lyKYPuASjQYWgIp6DbYzkkDSGbzR8EKiZdf3TNM1S/oxbhUIpJ8l1ipW3KIich7
ArqsPKR167cy5N6VxPoCM/FfORjIOd+0inSllQ6Qk7PWV+rtPH4zysMM+oKYgJnOvSsxYV17+Z/3
AZ3LFVRbr11Es+Ei1+wCR0FDPHfhrJyAj6guG08Ipbw/1kIXTNcWwUgwMj7iECobw6QbO0Djw3Z5
0YgMLrqPQuM1HCVP75WjOxMkeBCSKLFmTBDUGnnxjCKhvgeSYHkzNdW3zI5lg8iX7x0VxQnAlLvI
qGEMVLBGvVJkvWbASLRV9qrWSCZEfU/BG04Rj94aABYITf0v9hKPYaA9oAnJucCWzGxNcZK0Z2g7
Jt7A0X0d+y4DiHX9x/UXzNMiwfuJ/wrPJSwu4UNTOzZMB5B6Dk7BYko0IAIZeCb9uXacAj8IgtxJ
rfiQYUUTUCwSUCK6jwaA3xtZz++a5zpDmBCc5BjGaMArICicmZ9ls2cMm/b/SPuyJUlxYNkvwoxd
8MqSe9ZeXcsLVtVdzS42gQRff5y2c2+TFJZYz3mYeZgxq8gQISkU4eFOfLN3S/MA7VlRRhBr9ZoU
k4zDMdZWgnPh+ILAH9jiTANTfsa8jEHtYuQFBcGFnai+IqW+2uu+ohYrWdRCcjM1Y82OlUBvlUzK
YCaMgMUK3rlWPepy4TFV2RXlWpQsWhtvyJHmFBxfs9pMLCohcWuAU/heclkcZf0zjr/CrvEijGZe
j5SFGxMFcqAqRnFqPFVmkaJIjQwuXrimxfROyrUTqT6uW1j8RhMLswOkkvs6zG1YIEnnUsAmBoU9
6Gm2uW5m0RGIU8uo4iEi9NmqsZj2eQf2f/Rtw3uZiEctXnnWLQe7DQkME3UzdE9na1XE+M95YSDY
RfAQjKzFxRMBw4BeOtYjRWm/uyf6mXzJeFfSnG2vO7h0EKMLiQLomHugNH55t1G9qQKj76mbWLeJ
iZcR/xm3fiAP7nU7SyewNqrWwE1LxZjCpZ3ayLmixiD8TTRyHqzSE4XpBND5tu1s26FXFudrd8wC
9A/4KExHoy+kQrJ4znCRQSWK8rHsiEnRF0hJ700o6LyTTDuWzDjTtjHdQY+ezJo8xFxwx0gjZV/r
XD4EebU39FrblKwCS5CiPV9fje8PYHSpcLyMg1EgdJrX3+rSgIRpj1ZYzdElbFxUZ8NqA/2jACMp
vf3URitxvPSZx+c2kDh4EuArXC4/5sWN2KxD6oJdxAnaT+jS03LAvMHKZ150bGJnlvlZFYkkq5BA
ltI9M3HX0b1sCDQ7d6V9VspNyf/D3QfQA6pJ4+5B5fnSrxjBKwU8QmoOCe+RcEwCVKyplRW3lk6b
qZlxeSeFA52xpFEgVOWa9h0nhcOG0LPsp+tBsbRFUDHAZxrjFXiKSyNW3ORA5sbUVcRNEJ3zWncs
sgOmh1E/WhM1XPRoYmz2oSK5Lpo8S3Dq6LJTVUc13jaQX7/u0Z/nxGUtCTuQjGWQkcVJn9ezwZ0G
9hwNZ1tVNY4RaQ43QY+Ayo/DRbJXi2BjcB2AdlRIjCR1FRCrGvScCrTkegiAVNypjN9GVa0cektR
inQSI+jA/2BidxY1OOYDnkR40FFGPBDyY4f/TstmWyjPdMAsybnMvesrsbTcKHvqoJNCqwn7/vLb
lkRi4G/M8G2rPNlVcqYDXxKJc6Fl5n8xBU4MZO+2jM7T7MrSEUcBteFcUQ9nuwc1opCfTMIfr3u0
gCTHYCGsqHhzg4V3vogAcpk5AO14sVJjS9LouWPxuem++uCXxvneihha463sggfwUYmFb6h16Umq
7HRGuza+NW6NeZxNt87M57QJG6g3YOv0oMUjmJxVACIsTix+Vrv/cpL+3ThzDD9Ex2WehTAVKm+l
tRPpfa0+VWs6bIvn9cTK7Fo2bZ5CwxhWbGtvly99eQtNkI7/h30wTpmMWDgZtKWzqNRD9LXiHK+w
UIM0ePsloygKa6QpnFKKN+gBu1a/logubQVoRuFz2ajDfmNkjZNCzWuCkwdZvG8Dn5OgRm+R++vh
+WdmZR4SUzNjZjc5spkCPTZoA1PoxKjkuU2NDkCrJmaJ3xmkf9QDoQQbTKBTwwH8oc29UrG7D5xV
HKgOJYRynNVlkouUQCkeLOjm/hCtEo9co4BJQZAAsJ9NH4GI1K4L8pn3g/3QmXVWohKgWI9JkNj3
wsRsfJcHzVuFvwLSP+DnXrMKKoQsAr5xE0p6x8DwJOetEzGQTN3XHJUuD5u2EW6SVIXlqpqcbngk
NOpzoHeaDWky0+HDoHlNTcq7MqgGiLMlGZDKbcmIS4RRbiqQzOUhg95ooxcUQ95RW9ogPuLVjV0z
ZXBMU9BfEmTRXns5BVFPTMBv7JShjleV0MGiQ5sqbF09KVXzkHZE81QSyo+86kRybvXevFOi3BY+
60qODotQs9tUhao3eL9D04l0M9vqGYhBnUqSgx9RaQtyjnIQBQJPppFb9ITrfRTWZCOSDtlBYIW4
CyqAI2V4n5BnnlQhmHPaLtsqNSs2uW6VdJPYrAHFV6zzI0iLxUcgR0nrciGVfmSoZbZyki5twmkI
za6JeuBD3SXYHjmoqprgpg0eCIo+Vvp0PVYXmnPoh4Fc3B4lIsAwNjPUJLIeKWOBsRe3tNhFxE/k
TV89WxZmXZNjQPaatLtuc3EXTkzOMhqBIQVCJVREanC0l2oFCGxU3ofl8HbdzuIagukDPHOgyMCe
v9yGdlMNHc1gBw3iHYfEQlElz4lmPpQtX/lcy8v419af/z/Z8qKnEC0cS8GDuVOsT7m/Z3rs9taH
XvrD4DcpZGLXpCQWHhkjuA7MH6CaQSZhzU5qkJmGNdjDUaSzz2F1V/BzLX6G0UcP5Iqx6bFh4yfs
c0dBGaFkTqF6cfrKss/ryzwu4+Vpd/kr1MtlhlqUFbAIv6KDsK8cPNZ96lFZuME43fUSxW681o78
HkCwOGLOxxc+yu8zv6mRJiKOGHVTjPaXlbTRY2vPgzUzC8VX2EGmBqorE5RLc9aggHdmmQ0FbkJu
Puo2JAYhsbhjkX0wtRg67GrK3UjDI4/F9T4uqsq3gKlbCa3v+YUC2j+MFAFGCQ2XOYnVAGRqGY+V
2Lhpzshlo22QW63HeolBma9HNdaI1H8/FUbPTSwuhA+h7DS7nQMFtOVKCqN5BTDsVxr1jlbjS0pv
Uv7R9Te9euqHtb7N4medGNUvA0nOgyysdQSSMIZdopivLGo3Bebur8frwl6Fc2MLAg0J6JHNqx4y
hEOCQm9QDwA1W57f1PZTjmwjxyQG4Fh+3pzzYI0//PtZNNockTVYUty9s5DNAdew2xoh2+RfdZO6
CWQFAoyDrWG+FtdwYme2GQNw7/ToxeJsbQ5F9slyX+Er6c34Gb7t94mJWWzUid2CjxKusPp+kAtH
9GsCHmuLNQsES22IEVE4kYJgHTfFPo2te5IdLWhhONeDYfHwmjgzrufk3M5LK0GLBc5Q61Yiv6TG
dAax1/B0CZQTVwKnYeqKySXvsKNGwn4AGcFFdWnS1qpWcAsVZpXpXpTf9vENBYpcE/9cn0BO99fO
XGmIR43WyxHsRAo9mgr1GUa6hyz0rq/gUsRNzcwjW2Sd3sow00ogQIRESJTXXpmvCs2NkTsPO5xE
BAz0IJlC+nC5bLziZQycNXXLmGMIKOSBvlFZG/fANDItP0MoBTUzq5JugBDrfA0kNO8Wz7uj2oDO
2eE1iD7/3XPwCmJIXsO5jLvo8heVnV3asQxO3tDEBEKdZ40bVjzw21L5+ndLU9/HtZlEKdFqHc8E
+G4F3WMRKL8aonukWHlWL+2FqZXZxlZoM5R9gC9J+IvNSkcpIF5X3QPtEMkDUs9XtO3/g18WCk6o
hIzJ08xiWMZpGakoccexFWySSjYOBSg80dvMjJWPtXRqjfN3GMfHRYpk93IJWZMxwNZhqm01MP0U
dzE13eveLF4s6IZh2yGdxrT9zJ0oSBPwPqDPUYnWCcehpJ0q71i30Ziv2HeqGTms/WfwDSZylVHW
FeUupIAzm5Jky30pUNzGhAAAWaALGfp9ruu+SdnK1/peJIQplOkBoUMbH3DvyyUkqV3VQ6xSdBRz
Z5C8oQsdxXyr1TPlB1o/X1/NpWNyam1WJSQ5Z0Oew1qEsrFFt5rMUFdpnCJeWcGFqahxqBn/gPIa
KN75KI001FlDR796Q/Ysg200O/dikDmzRnIToni8f4GOnttX4hxkZBMk/UrkLPmKH4AyMhgxx+i5
XNk8BwZNQOQBOnDNJsh/tlbk5SAul+145Rsu7fGROxSDV/Y4YmFcWpKAejNtCfTedqJ1YCoZeO0E
XCEYlml0UJWZfXNrxCEHrQ3ak3gOIkf8Dz8B03TIhNCdHmP38ieAWd+i4BQdIS23ncU3Iw8zuzOs
k5bsuYgdQuqVvb8UuGj/WBbagUik5w0gywyF0mRx4QrrY1CQxd7lIFNvlMghwgubf5/0wCkq410y
xhTad7OvqVZFCUUOjA+orVUdq163DpDRAEBN6Ensa6iCbBmzmlWc7XgDzm9IDONCQAP40+8a8Ebc
wdGUoPpKA0fTOAQSHivbEfTd6G/jFFPHt6a5HSq2ub5Tx5j5bhfVNNPC+fNNHEixSKuHYLFymfQh
6eqRojpCw7Ve5dIBjoQdNQoA1DVMQF2GjQkqbdUAgbBL1Mip+21R3Ink3sxRU9tG5k5uTqq6GWLd
5cillDdUc657udBQ+NPJg/bz+OLGNNflDygGRU5tSQbYdts8WC73u6NyNPfU0XfBCQKBINSQj2Sv
Ply3+311R7OAjqAgCFDb/OXAw6DLuaZjxqayXoAU3CmFebYiY829cf0uv+KlnVmOoRiFVdUZ7ER5
/NxUz+DY3JsY/mzUHhcZAPPSVu3axyYGax1vnJLFKNBmz9ed/X48Xf6I2UfWSa7EXMbwsNFrt20Q
ubHe+EmmnyQzPNiG5aNn4xUwf93s2hqPsTfJr7pUBaduBbNprSHj15xSIX6+xkC05tz4KyZWUDJg
YWfDSp25FtwQzwD+a9prH3xk6TEQa2+b77fK5WLOAlYuzLSKkDu6te5H4OmOXGq/yGsEcotWDEiY
jRyAmOOdfTKaRTJOOwzeQKBAFlvo6vAWxCuv17/Qn9Gub+E5MTP7RP1gETw6YUY/D6+kdbRPwPiR
6x/Yi7ln9+WDiWTkS1rbFd/PVKzh+GoHRGEE5s5ynjgkDYFEDHYf5qR1gEgP9W9iekS97QqHZJ7o
UG3bXfd1/JvfXJ3YnGU+IWs00pewqYhNmvwWRuuMGUhyw6K1ksv3mxEY3RHChblwgJ3nwOMiYiSv
G2x6wzrX9NxG51q/ZeUPbbjv9JW1XAqUqa2ZW60qDX1bwJaOwdXI9MvA04vSkfj++vKt+TS7fmNF
jwsTU8CYlM0wEo0+QPErNtVNQpljUs01W8u/bnHFM2OGphp42FZ1OK5ieVuEX6R7jofEsdduoKW4
QHqGGRYUrzDFP4vFmmYylwj4YQySOlZ2Y/ID+DYd0Odhyum6R0sH4tTU7FsJPRNFa8JUmuyD4kMm
eyP8+r+ZmH0mWpSYtDRggisCfZU7qfxZ4Qlz3cjil/m7ZPMaiN1A1zJQxpiLWx2dDVoDcmwA8RNY
5q1iB2vCcIuxp2FMBpzDwNbMazsmK60aSi6wJ9QfQ5KE6AcIr+b9Uc6o0zfai2n/O9gTexhVWjxd
kBV9SxBs9G/Cmgfg3ShqIBZxkYD3NfIy/fE/rCUmuJBhAu/5DfIcFkqNQWCC4VvK9xlKmGgz2FLo
lmtkLEv3JE5zPA+AkMAM6eyejLmeNM2ARay6j6Y8AuHhaMVWQGKi9tCLVMRKsC/uq4m9MYgm93Je
0pCrAvbUYVdwR1O9kL0R5UzL9+sruMD8NI5EoJmACQwTz/X5DlZjjpMdS8jP9g1qEcpLuit38bk+
ZM+K20gOCK7uIJP+Zbe79FParJhfusym5me7WmuiRrZH892muGlBmoHq6md2lLax1+yiwr1u7vve
Q6UF006YeAegCIp+l8uq5hLYUeOkccEtAQQtZ+dg8Hp15bRftALuYUx0YVnJvBcE4VpD7QeU3qpk
J4yTGT7XwpPsH9d9+YM+v7yTNdB8QlQSNVvAd+Yv9J4rg8gxwAUqP8mJfRX/brbKUbtRD2DhDJ1i
22iOjBKWEx3IPvYg4XOMvWrlEfQ9UvEroJKL9x1wkxhMmi2pbifQVcbfzsBaOHiS4uTlJiruynol
Usc/9M3diaFx1SdbglthhIYj3BXaTzAT5R30WT5XlnTNxmwzmJ1sMSmFM/I9O1Wuubc22rbDssYu
27WbcBu5pZ9uqYMcwUt8Yy9vLV8/r72vFjJLDYUXQPPHyZTx4Xzpq94PAZdBHeOGP+qf0KwGKdut
uQ0d6Yv4dAfKlLNy6Fdg3gvI20ujs60YG7aI1dEo+wlkuUecYVefYkffNxvpvb7pd9cXe2mtpz7O
LlvFSuVI6mAu6U/gZzC7n8UaYmFtHedZUFuqatUMsPGj3Ftn4uT3kqPITnB6sSH6xM7K+f7/5JQx
HneTIBV2mzJ1NKj2+8TYa/JWWsvsvl9FF5/JmD2K+7wgQZDBBHnUXpA+eqUTP9EtWQmHJZrSaQx+
o46UMVPe9uP32deFo4AXz1U22UZ/wl7wi32/aXfPlk+dcJs5QbxKGap+z1su/Zy9rkIzDPRmDEfu
B2500m/YJnnLfbyujuKh2zHsQYK9KO/j/c1vcafeQn/Zjz8DBOqa8vrqWswOuUKmiRagPob92Pqa
F52SDQVZ/sb2QRf+CanjH9I2uXmMztxNtmtvr4Uqz+VKzE4+2+gNIx2/RH8w/WBroTh57H0F3IFf
J+BvfmJc/t7a2Stvo3F95+ctWknj7YIBKMz5XYZyKVW9zBSrdkksbzOWH+uwWBETXjoCpiZmJw5o
4GQxUka5GETelWW4i7FbqpaudB2XrihcThgSt8g4xzIrBxAtY+inIhstuPGRRjnqKTkB2DQyHjhn
1oYa6spFsrRHQbxB0NMBszAu58u10/vAAj3E+N5DQTcLbwbb3HadHw37CKhfTCLn6crBs5RzTCzO
ZZ6CypD7thtfR8WPsKh8UcXvHR01XLu1WvLSxoR84Dh6b4EobX45oYKcxsH4oMDE0DEN2YOZp9C2
q8wnwYOHFjxQKNk/Xz9XF/fA1OgsVDBAU9W5jDyRhMMdUHaemVs/rWRwbfLeQ90hDeNNX2NrFL10
bxbNDcYktzJ5ljPwWevdgRpkU6bhw/WftRBZqN5jGFIdZ9q+PX8LI6ytIYlBICoBiHNOwN5JSs/E
g95a65IsIH9Qu0efCyUfBWrv8ycIdPVkuyiRu0YJhENA0lpKntKVThn3mxgPe6IVCiZke5SFhgdq
JP51Vxf36uSrz0K6osBRBzk+gMKGTdDWN4KXbhFVKx96MbjgiYm+KB6P8+cI4NpgphM4EnLxbjIg
ifrQlRPXlO8GsWuI5Fz3auEDggtofKeO48ygb7rcqEyuBzmx4FWWvzGNbiylus+H37TDUIyxxoK9
6NvE2OzmrkACSKoOxoIG7C403aUN2mmuGR0btlfQX7vu2+IXm5ibHXs1gHhGXWMphwCo9477CaiD
RSytPADWvJrd0y1oHKQuwHEgILAiaR+Q+JLkDyV56awjkX5d92nxmJv4NPo8ya86Ydd23GAJi0x1
kK56FfsVCrrPMJf0f7M0u3QbidaxPL74Tfq7APmqpDpp80TBT3XdzvJXwhAiKB3Q/5w36EEZoJNE
sVFZ0HQHsL8bBuBG1KS762YWb3Oc1f/PzOwrVdhtBilxB5Yslb2giJVdz0PNv25lORb+Wpl9HhqD
eNdq4YzZnEDCtdHIa8f3JduCELKy3q4bW44FTIxZgNOi0j/bu1AeHuxAQnwzS4LKHN6DmBvTQL4U
UXUlUVn0Cw1idGuBjsKj/jLsKlMoWgARKRQFQQxkPmjVCxGSMxRgg1FcZQ1stnQqoSwNnCc4CdA8
nS+jhn60EeGop7XhpPVNDeq6orzvu9da/2eaj5EEGjU6wK0xBzcHJFMdKT74l1ARCRVj19Uh8mg1
ibe0NO4ykEg9Xf9mS2EIWhE0+UdszTdR0o4WhZ6zEDzjdeLnanjTh2Jz3QQg//gas8wVxECQJYVy
HVj351SNSWHlvZGmjWuhuHUwkiR6IyHkYBXGARrK1DR9ooHEfVkLi70Ua/lPVlim22lB8VgaGA+K
y3y4CXva+CmVoCOYxAYKOZZ04lrd3bRM4dRBcxLLVGpp9VNYefOaZkJzjUYpX8Ejb0WuUErJDaxC
fMqSZDw0mEm/qTM7AHw1j3ZKF4qvuDVz7UYEerQPyZinZYNs/jYFKxpPyyJ1Xw5C8nk4ZPtBjkju
MTs1gqOeRsnJKNFPcHKRG9DH6Jjae73oTSgoSDo0xlKzsFUouamYmg2GXI98SG9p1Glk0uAZwSPu
Z7LZ+XhJdr+7VtgN9IAT4KLtpLU1N+AD3feKJo6JIuWnJsv5k5UO5Y9Gqp7BqnoHU91OFBQz9b08
DJ3DiA2mr0jNAToLVG2DKfzsvSXMcgelzB5a9Ed3YWMrwJ+r4NmjAh1jUMTGdenrZso7t89lEzRi
meabiZzslYyqfqaMU+6aIAdEkuTTrm72Ut1VBwO0VfseM/Mdeg4iwtgF+Kt/pkGrhAc9GzIXv7q0
DjUz48Kv9JqAdzYSqsvSIrcdTQA77eZZnY5k0H35qNdx8qBSYNm0oeme8rLuHSbZ9kZ0AVg+K2K2
jqU38rvALAbIi7KiNz3dDgUkaDDZsgE0ICndquzCx3ZomPWYZaLt3c6g6gvlLN+VuigV1wRP5IYr
Sv9LJiGIgmqlLP0cpHDPvY3P5Sk0MAtgIXTYVGsjetHBKmwd9LCyn5B057uetY0aONB31s4DZtBs
B9S+prWjSstOQoU46qFBZwFKFiPlL61kqPcVthUYDoiC+s4pqE0Gp41LFHc0XnSbllL9R5yHKbQf
MkoPUi7LuwortWFIs39hfEfHWylVCXXSMHgyOohXdEJm51aD/FiE4+vQRLTaBRKzTxrPYhVWwzTx
iMzCHYNwwgOA+MNe4+iiAsQaK34RsHiriwEsSaXdgYTbMHjolRnp9l2dAoEjYgGVBRAO/NbiLkyc
pouRU3SqgPhlKIKTJknZo0wK/gWpt9jv7SG973nBdhaQaF+RJEDdJxJrOKY0CcDGZGj3VaNIbpyj
+O1o8HZjVB1UZQYprN8xNB+rDsnL8E1NEjSwyri0+F1AaX6ogwz0PJbMsnudN/YjU6vwLtdo/8b7
picbOdXs7cDVgO4GIjWnSMkIbj1AlfycpeY9mNDk1uOWlCknJmflgyExelQlM/ldGMiYMLZko/en
g+zYxzAt9EPN1Or4I+MUOhZJxQ7mQHoPFNwJFDEV0q9c1guzGngNY4ofVOWoMmJ84fJW4zbJDauB
xDU0EGVPGgBGEtCGJ7Znm8THVfdsVF96VmN4EEdm66SHzz4sPFqcwW38ef3UXkC8Xf6YWYLSyHLZ
hOl4EWXgf8YupLmXkHchNG9ow99F9bMKjVMUIAdjzIlXEVKL76vpaswu3UyRMouKsWrPk0NCW6+t
IMzQqG6d6xhzU3Y6aGfMDCg49HAxg/2ysgBjujK/tfAxUKKwR0zNN8ifVCXgysetZdafaQQYdhNt
NNq8t9lLIWMcv+4KwKWL0MvKyLFLsXIzL2RTmFsdkQWYicfE9cx9iJZrIiMVzLPq1sBMPLbKoaMH
ijb1iqdL9/PU1PhTJkl8IbUDYW0NMaCy8mLbl5PKR1HTqWW3736Y8VZEh1ZdSYAXUrhRnxxPSgAa
dWTal0ZTzBgH6OEhp8LlZwz8B+Ygd8MgQ8WQEres0wep/7ju6EIahylvEH6A/BXPWX2WoEahJA1Z
C5NxE7tcr5xQjTCRvw8yED5ur9taSKzAx2qhoK4glYd43qV7HY0avdR6VAe0nwCiO4R51w0sxcfU
wLi+k4+GYxAgQgsGWlbFECzT8xvKg9csSXs8kbJqxdwYbvPdgHEqML+i2IFG3exz6UaCe9sY8Lm6
x5r/iJKX0FwpCy4u2V8Tc7XEqJf6UuIwITThmQJUWWuSvytOmLMAoMGgc1OFhbb+tLpdS57/Q2Ma
lJFoewGvjsMDA8SXn0UbJKNPUwUJdRzljtXilge3gKQor1QtT13E7ococsqKr8EYlvYTwN1ocoIn
EAN/sw+Uahn4j2S1cbtGcYL8U859JGpShMHC7EnIK0WGxesB9xR4vcdqmznfvlIuegnDKTie3qmH
+Zfstn5RbpA/7YtfFXP6FXtL0Y6xKJDcEMxSYEddLittq7bRxqsxVZ6qAqS9nxI5Ii/69z2FCQNA
5UGij2N/ZqWN8MqTkXO6Cb1tarcPhFNpSCH+HXWnAdb8185s7xqlzXicyvAGEgtyQXbNkJ0KpKgZ
lVe6tEubCkQukB8ABR0qeLOwEFLNjSRCWCDdOGXWcOrTtZN8aVeBigqnwvhGxivy8tv0nawjVUAo
YGA7dDqTYv5cxAG4XNBvv/6BliQtAD7H3kLtGXzh9mzl8MaoJCO3kZX44hWvHWB7j2xb+bo7HEsI
qJmPwYb45BlNd6cvnPpAVyoPi85OfsBsPbldp1lGxh+QgWdaHCj9StdotpeK6xMvMS5yuaI2SElE
OsCItMN0W+Wfc599QrVtm23MffEzeGru+At0w1fQGEsdZ9gFVwaGlVCYmhd7DaK3NZXQ2Gpq533Y
QVglfo8UN9w/VrKj7vLUXcWbjMExv1emJmcfVIOaDE8DuCq73V7Zha1n3nWYWvUVV3ozd/pDclBv
pDt5t9a2Xcy2R54HFPRsjKrMu1CqUfaRxgLMc27FSX1G3Sjx4m2wA5hgC9rwCnpf9ZYff1yP4MX9
OLE6/v/Jtd0rWVvZySj1Lu5S2XACdWVUZQzA7wv6160xgCcGBqvDqziEgfoEqr3umPymP+KNjVGt
X9c9WbwCpgs4ntkTS5SaTRrrWMAcMqk37JWeYl8CmnJjbO0D26Yv1+0t77y/js2OmTAK446BegKi
e7VnKoajg38n40/XrSzwxmjYA3/NzAIS7+OSKB3MMC+/MRzZrfxXzDLJ++BR3nw0u3jFrYWJsEuD
sxNFN0XcdRC/drWfQPHm50F2Ve60r80TBLG0NfeWcn1UFfGu0P9Iz87emLpRKAmpEB6A7bPXZqu+
AcNytm6Ng7EWH0t3Nrj8sJpjgo9HzGV8NElT2QNoPlyU0x60x84DvJGdkldrHz1g+Kw9Whv2kWzX
RKsXN/bU7iwuMbSnpSH6oK7yM/WjH9SLBeggHfEAULbhqjf6eyI5MnRk13RBFmOHgDRcBz0WcO7z
m9CM4yoqoPXgtolc7RqaokJtsL73pCiR9lHB4f5QoftTakaOc9XSk8ehkpvngmOELMgVsSu0gZ7L
upQL/3pg6wvnwvS3zeKaDVZNQZaAc4F2rgq2uULim+smFkMZFV5ITeFlN8IYL794JSeQU7QI8ppB
R+FPe1SqN65GuzTv3JICUpB/laV83xnRSrVi2bn/b3iuEI1wt5q4x8IHibLhJNpQJduuOLcYzn+d
m8uxRCZqfuPcvMsP5QnjtSi/4JqUn6HQGH6dpPPwkf2WHW2tI7p0nk/W1FYv15QNRaSUpgFRZir/
YKW6C4NmOxAA34gOPdAqdK3KvGtK/e26v0vH7dTu7KDItBpwHxlLmkODPfuspAMpn6+bWFxRHfNv
CjRFFLD/XbpGq15YJMCK5oARoH5p3JoAkcuv160sxsbEyizw21jSofQ+frf4l1Xu2zUc/GLWNM7S
4XGCAcJvw/o0gZ5xHCJr0iBkDObXyiE38l3lmT+rjb1vd2KtHbXoEZ6YyOvHQbM/lbPJxTuYFGl4
gRujU39I/JTKK/t48dODBxMTZeMo77wFWmOAAJRJcKitCyCOBZiZ7rvh31m48ZgDHBfDj3jToZR2
+fU5j3ASgpHF7ZuHgvtVf1enK6/GRUeAzMC7BJULeR5goWKxjnFcdlX/5y1+E2AgKOHNf4njiZlZ
hFlDjr873uBVAlrO1MmDnW7+kPOVp8fidpmYmS2YnckozY/3ad/v8vKUkn0reenaI2D8sfP8cUSz
/O+a6bO3B7djCgIIWFGJOyQnuX7PiGdDdlT4yppa9PKFiWcjqLbALKvNp26lzOh0XkXMbT+s1q86
Xxws6mjb7BB74BFPHKvzxjbQytm2vGUndselnuwghdbgjqlHuwe+JbfSA95z56J12Zn5zGVv7e76
GbT46UYhRoxQYXh7zm6sy60pNLC7uYlyigfDBZvkPql/pVK50j5eTMpH7ov/tTT/fAbaOxbuYXy+
3m3LjWUejfJF6V8iuk9pgWLDniX3eek04Rq8ZTnvmpieVde0WuFEbuGkDW1Ox36JHpUHcG6EDt0J
8AG4qeRGZ/kIHSaygtlYjNmJ5dkdCR0HbAuaMtDhAVP4kLOT1oIP7yZPTqJaG7FaAjFDRxZnlww8
IRr/46kzCR45iSAuUsHPhnjNGWy8aJIdBr+/I9tyh2bjWSud/FZ9uB5Ci/0QAk5C9HoA/wR75qVZ
raBVagyIWeZ1Lzj7neAx3L9FZ3s33K2YWlzPv6bmQZRwyw6DAR6Wr61vbqsb4zP9Ks79raidfqNv
jLt0I7+Hb5GzWg8Y04pvx8/E9DyIeq4V7ehl5ymO7eTb7Ehu6O7tOXDBCb4WOMsxOzE3ixylA+tp
/WdRN7aj7O46Nz53DnG1h8wJXXLKzvnnGnp5TGuuuTjPrEZWLYqxSoza3tbSMZXvau5IJkBA/vXv
uHj9jZVMTJ+C1WQu5oL3cZInkExwYxsz2rricPuzi/bXjSwmIxMjs6M0NWvW2gkOHMkIHEU8oEt5
3cDSco1QH6h8yeO83CwiwDuZ51aIzT2gW8P6yB3C7FwI2w1BiUtJvdKFWDqqp+ZmEREyDfN5Jcy1
SeBkerhp67NUbvK1mejFIt/U0CwM1FokYaxi4cRG2yeFU+0MR3jiCMrt+ghEnfHeHqUdd+i9WNvf
a0s6ftPJCVZC7x0VdZjWt8ZPYAQKZ/BS3/b127p07Xt9k23D/eAHPl17zaxZnp+dVs20Nsfq2tZH
Hh0y8tRngD3s2jXV+aXYn67uLCztlhucMRgygEmsqFNEWxXKONdDc/EqsBULA3MjsuP76HeTtxYb
c9iK+qFUAP1yDLOXWt9D66VNjnIELSjIQYCi4JSoT6DqDKKVct/Sgk5/wXiUTz6lDHZxwscqJstv
s/4RCAIHKBY0XR07WROUXlpTgHhwnIyNH2teMSVymg+WQGoY97eq9KvKN9pa23TNxCwypbrpVGk0
0RfKPU1QADODDVhc3ZUPNx4a8zN46sosDtMOqr7QJMZlClnT7KOV/Fr1w+K3ZpwBO/ai3s3tW9Gt
pIEL9yrCBEyNIIpECjGfRhoEz5B3w6pSV46ifHYgEMr/h7ovW5IbR7L9lbJ6Zw0JgiB5bXoeSMaW
i3JVKlMvMCkzBe4guJNffw/VVa0IJic41fNyr1mb2lShCCcIhwNwP35O5lHjoefAiTfb86NcCGUn
5mahrJVRmgIwhoupKG9Vnge0jrctOmRxuVt5oQu7wImpWTAbcVt0OjbdtNpsU9bJhajY5n83mplr
lK1mm0MNE212MxpfBuPBGR/yf+PKiIEwZkJIG23M804R1YEASk4Hgr57AAjHig75GhfOUprs2Ma8
N8TQap7XBfblwUkDtEcHrsg8NJS+1ODuJ0JtJuXWMer3Khruzr/EpRvXie3ZbjoQ0rtWB9s6fY6L
TZdcpMVeRk+j2lThZ2Hta/NhUIeuCKh+Z7KVgLkQrU6szzwSnPKUKoiMgv2Z+qH+Vrqhl4SQfJD6
kyzaFY9ZszZ3Sqifp8l062rcW8N8p23sOzn4Z7NLwDhX3uv05LOAgpwnjm4Unf0UaY3TOGyCibp1
OEZmDTguK+1KR2m3q8WtikOUefmLzIEyrY17VLtuHBpNXHnnH2EKWeeeYLYTyMzRXCPBaOMeyCTH
6QwA3ErDtw21RgS0+GKPBju7ijATlOB6jsE2kXUZamJbUOvCdFsvISm4gd7+nYEBfIIdFlow83SU
LsYwzQ0MzFIH2kN3GKDF3XkTywP6ZWIWW9KoVVzrYcIAIrS3vQKiTmN+lbS7OHk6b2p5BYLT/q/h
TPN4tGMbJASTgIHD13CBwhm/NrbVtfOGSswtmNCtC7pP79Z2VbIYnicANoMANQCGs1XvGn1itBFs
1o/NJg6gELIHAFYTXuSjzLsxd1nQb7Jt4YUX7BM+uILvXpq31RpIZYHdALvf0YPMAoBK4JZdigex
blL/KbkEzUvGfFIHzhU6p/xh/y0JCuVpj/ln8xCuHO0Xt98j47N4oAPrG5UWZnlI92Xn6+ZlzX1K
NlF+XzC1EuqWzoYnQ535lOzLxO3k9M63RQBWg90zWPPbfRy498Z9vQGx3LDjK9vwsnM5oOohAPRP
+henzoW3qzqip9i+GPMq9BhJNiGhRw9iydepBZUTtOIRJjYsEn5qEBB+J0FjvaKdbuVeuLikjp5k
NtNhaPTV2E73KDSOddfUBTMpRXt0GXRr6kHLXnVkazaxkVMkhTFg1PQiv7pGVaa9jW/rPXvERSrx
mGf60bZ504K7GA2755fz2jBns6yTzq1ZCNOaDdQCQ/NJnQQleNzj9j3s6JpTLZRvwRb4a35nwaOI
88ixCpgbtC99aHmNOpT2PuMgtqKPLrsFl4YXqZUxLp4jHWhBgVYP5YZ5p6M2EtbIEkY5uJUHpOsd
VtyBUsKQaxTY0+N/2MOOLE1PchQbLUuBaIrCkkDhKQJvBWRFdHslDCwbAb0KdLUctKPMdq/IqerE
0rPa72ochaHqHFfONtSr4LxnfDQDJhA0TgJ8hV4o05wtAF7wWPAUAF4bslMAaI7OpoSOlxe21kph
YCE1CFNoMJjUD5HVZjP/z4xOi2yzRCGtZteReHPT5oLozU4Pk02c/LCt2NcguWyT5iD1NRnQj3vL
T8YTUBaBcxHN3NMKOZozx4jBI6lgvBjibRRb90k7/u06zqmJ2dGGxH2syxHA3YYlWxvQbz1NAxkW
K36+cDA/tTPzDDPHLP0ECMfplRl+7oDU7NldRYJEXbAw9lP9WRNr/GofV9dkdKq1MZCLQBPp9P3l
ygWeraqBpGyAX8v4No+bnS2JpzlryYI1UzOXbCw2DILCVOiwTd8P2BUmHLt7AxT6So7p4147jQrd
cg5DwPqgoY7uK7cVFqZMS/0sfqrzbd5WHrc/l9l3y1k7VywP7Je1WdwoRVJRnCpQ/zeumVNCleTg
hpGXWCuh42O0Px3VzNeRUdDtdMCoBpEBFd95UfHD1auLPvzSamuqbmuDmnm9DKUiqcSgtHoTQb4j
sb/XvLup1tx+8urToHs6qJnXkzyqJ3EcXKyHyA2U4Anww/VdbXfPgnSfmqEDvnyg42XKYkAOzkfJ
ReOg+UXFcTqdznHlLdJNupHBuAV5Hg26i/2rVh3cLPJk9ZAWP8RaYnDhXIbh/rI4D5ajZaBe1HQA
qXwDA/YF2VBQht4Xm2Gb3yucgBGhd/rl2pVpodJwanZ2UBCoqVhOMZl9An45DLQ9B1NR90Tfs12+
H0Ad3fjlD2zf1spKXNyHEFomngIDdaNZfAGYOpIotE/dl9euUUPgNxjscmWzW6g7YnhHVmahBVjw
yDQqWInLnQV+aIEMmu0DzR/ooPoXciOGnYpdD1HUbR/P+9DiQjmyPdv+8sxuI3QOABlY08shhRFd
XUEhbFdGbH/e1GIAODI1m8UMAO24EDCVa91Oy8YdGQDQzRxfstSDj38+b25t7qbPj/bWvuBFk+Yw
Z7gvhXEnIUi62jiw9vZmsdNK3aEMh+ntlRDaKu6yei/sC2dcWeiLQ4GSCjig0QP5IUECxtw6BMUU
Qmd+mWpBWbyGa73Ty/v31P1ApsPdB7IKhURx5hAcRaz6i+Ggtt8VuG6ML6NWXVsu2bRj8ZwbyMOv
ySIs7nZHhmehOgLUL5fTbheZ28pVvhwRSGqwPOBgzpBmi5m1Qge16IhHFmdBG42CwLs50/6qF6gb
EXsbOy89b+8MpfkZ1VdwBZNff9gjfpn70JuT62HYThtsXGt+0QgI/IxrWlVrNmaBKi/Rjp2hJcyn
mDUcZ7mnD/oa5GTR248GMotTuCRatJnazpqmCKJWt3xOnM1oGzgzQMvi/PJdwJkgKgIkYDsT9zFw
kafrV1XKGMiA14ZOCDnuInkb8xdeXVHxWJsUAsNfiHVo4tsiPFThy4rx6X19nLNfxmcLG1RKMo8a
GKcp+lUvKbkW7IsV7yFykqYPoboyLOBrVnabxf186o+gqHLgODQb8agKyDNGMApNHtxQjR2a9YOO
kE1hgU4f0jmFHft6toobWBzskd3ZYPsqdHo2HZbG6GocItz6QfbMnWHTyye7ynxjeMrDxpfOkwW+
jX/nTR8Znx0Lmyo17XE6wteQN9Potcw/2dbrEKOhwL5o7J3igSj33L47b3fRl4/MzqKOJkbhhi3M
amRTxc6daphncbU17KfzhhZj95GhWbBBz09Xglga9wY7PAy4ATlavqWJu7JFrIznZ3g/2u3i2or7
wprM9C73VNd/Cc0Rrb6olTVrIIzlO/OvMf38/MhYmFBRJArGYvLDKDY9WBbEgaPBXWkuGBm2erPt
K6/FGjn/LpcPglOTjT5BiKDwexoTZAaski1w4q0B+xAt95NeBDTWdo6ZQUFN7kmKNvy2PFA93lC8
aG20H1Iwv6fu02C+F1lzWHmi5bXz64lmMbEoM9Buly0uAEjrgIW1vWlTP1fhhQXZLtvcaRVUkeuN
K1YOUwvEIAiPR69idnCDojO1cgevYlQvpTB3NQNMv2c3bKC+zOxNgQy1Ed/V2XDROj14p/SDFWZg
cXwAHQe4/vmjYt8752XqCtcbAjcJL1o7iT2Azne1NN6rtNwIAcoIaUDYt8pjD8pRfqfs+/OvcHE3
PhrI7FiI/sgEpIAYSNqie+kg4ldFDI/qgeiHldlaDrC/JmsWYEsOTSk+XZgUuazJQ8X7nV7cGfUN
xZ1Csz1iP54f2/Li/2VwFllFqaeMdvCOgnIPi35f6eDO6PvNeTP/zYL8ZWceRHMKXSdUxCckg2Nv
lOMLCXF73e/KQ5L4WdME7eihfLBbMTx52ek+CXlhcMBMkFd7olY8XZCFC90nouMAXERXFUcLGL1g
8HhcX5r4e4JcTB/7bX7VZ0GJdl7erQTXhQsp7E99MqA7WyCX1Rg4g83pZigUUsgVkjLbRL+kINPi
yoE4/eDb8ha9+CX0uccKRT0zSMMbfci351/ERyc+fY7ZdgINYfAaKTxHWI/FFhmBzov7UA9oXt5w
kOt4ObGHFZsfnQs2obeFBBO4vFGZOn333UjQqjORCDfup5TuhXpM1ug6p8f+ML0TONRCn98k53hq
oh0rwwE/DnJDKIUMrdgBO79pHDDxGCEJXH5VhUCHn3+VS8MCrTUa/8E5DdLgmUtpwH/oHcWw+uET
A19HNmzBL3TexsfjMnaQIxuzddkzVxAxtd0CEudocJs4/V+OYvbmokGlvJ8mJwv9Fonl4ZNKn88P
YnrI+eQcD2Lmcw0yA66mwYSdQ1ux8VK+YeKqrlZQUmtmZgeYbsLjTMvM79W12b/J7gvP7hxzJQ+/
PCMuKCYg7IbNfWYlG1gnhhQz0pDOq8U2qVemfHkY/zIwlyrg0eBADxsGiuGhLHeZ/RTyB9KuqUR9
3GLgWYShyRp9OSBzmy1KYUdQEZjeFm+FKT0IyyHwjgW33ljc5F+EpSVvIy3qx5HHqEFVacJXbhEL
BWs8Anj9deQKqP2hp3yMGXGGEUipEjT0ascP4qslvMrys8MmfbL83GefLsc388EOumfHQyYb/a5g
gDvvnQvl1OkxqAO5hml/mDPHmwrMb1AgRGExDchFH0Rf2UuzhVK7l10l0ss37qP297t7Tm2S03jl
aC0NlQtwBbYj1j6SNS2Ixdh0NKbZ7Ja1FoMlC78fmldlsWfuZzcOzr+3NRPTQjk6W2eR22nUgQnm
fNKsg3ASj64pLy+uBUgoQnLHnBI+s8XWOhHI2WLYyFSJluBvuF72EvRUzvb8WJbsgMQFbUrQ85oW
xelY9KTp4eVTHbuFarwzJu1Dyp2w8xunId/7JJRyxeuW9mGkaiGVNGmz4oZwahHphMSsSwDd3BQ8
380PwdC0JOH1dutZtP9yfnxLQYuSfxLbWwztBafWUMRRnTnpBdBe7jKH4dazVtVdHBDBFgxCQzje
vC3UBqWrmTHswAbpg5xtQAboldAlMF9p/XB+ND+nfb6hMDTigZkXbCgfp6sq4jSt6qnp2N3Xz+Ta
DHroDz93nxKAbz3yChXw7fiJeZ/za3Yz3A43LyD62Lt72wMRNGglzj/P0ts9fpzZYlYdtD7DAo8z
TWLP0YAzPJ23sECJAbrNoxHP1nMkM5PwGibMrfWJX8udflsH9t7+lF00L1rQXhTXzEt3oPTbZ1dQ
+OX78w+wtECO7c/ctSaVQg0H9ieevDS9cqJPXGqBxEXr7xsC+yacFcsCLJwzT81j2uly6mAmIvQB
fMh0rwK8I6OH83YWo5cFA9SdQAL2bMX3tsqGarSRRQ6/Oi0oDXnqDezuvJGlNYFi+b+MzByDhbam
6skIRVCJbsfuIW2fcBPxGmCCz5ta8sFjUzMHkYIb6UhhyuFXzE03eZOtzMz05ueL7tjCzAU4lHEK
rYWFjj5n0b6PbnBWNIrPFQg84mfZrcABlk70CMhTmxuOWWQu81j3VSljC5whqXzMzcTTiOmV4VtY
vFL7a5SvuMPi6zuyNh8cd9MOOSHU54c9GqG1YiWTv/jyoM2L4IjiCFprTwNwArKCTrQI91b7pRZX
pv4pKZBvcV9sIHQHX3Wv591h0b2PjlbT50ebc97qQ+ZMR6u4pRuFxDdC5gY0iiv75pqZKWwcmSnt
zM26AmZS6wBuToiN4qS4ds9ampvjzXm2ikZlCk1kwNjl3Ze2uNDdz+ff1VJsO/792dIZE6PI2qlH
x6j2Rfujg0i4O+zabK30sRQN0N6EbQt5gImb7vRlDYYR66DtBgtOHxhd6Flk3+oHp6twIVoJ10vz
cmxq5s5amIN4T2FeChPpzTEJzPCLcqLg/ItbszJ9fjT7WstqkBXDiqNfZAZE35MvDP0x/44RsK2B
2Qpk3XOx6bEhLqvdaSjkjSvfpmCUDdd6fBZdAN1zfxmZ3VBLAWQVuGfQ9FKn3mhGASMAliSGFzaP
54ezaMmehDGmEilzZ4GAFMh2xwZOmjZwkpTfxP2e6xu0P583s1AlnbjH0L6D+x2zcdA8nZs+GSIS
oV7htzb1lWU/xdT2qDmWwC9W3ogs05BZO5Qut6zSns8bX1qwx7Zn3ucMtSk7jiowyUe/scrb0TVW
buFL8RT8VejJosix2/PTpgjHMIe/TBgdgZDT5G1AK0ECMCkDBict+1CXPAmIU37JadesFEqXHB+3
RTiMiTM17ianL7e1CbfHCLuFHePkIKTfFc4Vd+qVC/KSr0xsbhTNWGALn5MnNKkG0tIeR2rGNyRF
r2orgxo6e67anp+wxfH8MuTop+NRg+zCYjq7m3pldJ5R8voBvVOdjiRHhhVx3tqybx6Zm529kKKX
k6ASxgXSniTSvTQG9VePTR5cqF4cQUDaDQO7v2mKce2ctHSsQCJyEp4wkCq0Z1Nn5gY3eqBDfY48
LHXviwKEr426ChMSUOOtBhvg+dEuRf3ji97MoO02Pa3zKepbHZhk6lD4woryPVHkNm5RPVUrq28B
pTPdFcD0b0+MtthyT2czToE/rLoW3T8moIxY6cmQg2qTXkQM5HIZjmtNHXsk0jcqfQcmJNBls4Z3
XJxjMM3jGZAlQ15lFudSboyK/iRDSJoLjg6rjDleXDbbhgxeD7bhdriNwywwwrfz73vJl48Nz0I5
ivEKKR5kc3qRg3Z7n2vKq/uV4+LSygQXomVAARMtMh/YAQowBDKGI4Nm70a+0+Odw75b49pMTr4x
P3IDVQBNXgjdMPQSns5k0nSUNhPPgyFuGbpV5KD7UZLuW6M6AHW/j6zhgRUviQG5EQEVSWVckHyt
oWJxrAC1o6fD0YFfnULx8S6vETJR6k5IashVs00shZeVG3AWnp+4pZUJTuy/7Mzznn2uV5BnyXFk
zeN7M4o3yii+jlwPWiLApfo2RGtwvaVNBDB7aFShVxOo3NnI6JilrdEXgLxHZhxgc8z2pcQ9MO75
rWnK676DPACRGvdBpCj/NsoUmHE0OyH7qeNaNQ9EQ59VcTlI3Oit73F322bvY+f31Rak03//vTom
GFzR0DsBLWejjIxeEwnB1Z05X4rqEMcvVfSaFC+N/srvz5taKO9hUJQSKJqChxT/f+orcZc3A8Ic
3ihSyk27HVDT6rZGeGNYUPnZOmjuL8gXsnY1XUzhHtudnTj6JDE1va2mhsftW+/fafuq3Dpf77Un
p9xE1aZ8WokyS1HdsWw030winCjonQ6UjSmqMaTB0Tcdfce6oiAFM77p8eewX/GTpeV3bGkWz1Kr
k040WcI5z3OJV+jfusSnfOVAtYBiwtQdjWjmJqK3zd6Z7OQ1kLLGvvVSL78w72pk5AN1q7hvPZ73
lpWR/dxCjgIL7+I/32GEjEjNb0r5RUIiwM3WvHJxsnDlMizLIWAynp03xsqWLZX9xITAfCj4PW6l
T03PuTG+iofRj3fqtsDl0htfzg9waStCdvJfdsmpk9QpJBqk08Erq+8CUgviWrjb8ybI9BvzLeLY
xmzFtXpqykSDjXYLcSbypC540B+cQxXwB/lodAGIlXyolQTiW+pfAjTv/zvX2uMnmK29NLY1U0vx
dkdCbpNR30LHxWcAdIzObavKw88B/8dr/3/Eu7z959Cq//pP/P1VFkMZCUCOTv/6XzfFe/7bbfrt
9b36z+mL//qHs3+3e5efvmUf/9HJd/DjfxoPvtXfTv6yyeuoHu6a93K4f6+atP75+3jM6V/+Tz/8
7f3nrzwOxfs/fn+VTV5PvyYimf/+50eHt3/8Dtc8mvjp9//8cBrAP34HmKyu3svyW/3hS+/fqvof
v2uM/AGREdDnQ5gbcnVQP/n9t+79r48QkCeEIlg60Vw7we9zCSwXzLI/AFo0sQcBNT5JC/7+W4XD
3j8/AQUR6mL4j4gKhk5+/2v0J5P0a9J+Q0rxVkZ4UPzu6RLEugP9G+gkKJrafl7bZtGlRZaD9STp
g4aZ1ee4LcaXMOl3DU31HEjWzrjotM68yxST7/3Yo8dNG8G7bMbaBZDYzQvDFnaZRElzSUDXcsDl
Nr1nhpv+eQj5W+51Hb2WspI/6rPOddO+g/SmfP/t+ltR/Qb6krdvNSZ1/p3/F31tUuD+j79m84Ov
fYrEexl9O3G06Rv/dDSD/gFYN5wFBwkIHqAV5i8/I/gATXDoUQPDKABf073kLzcz/wAyA2TrgL6g
fwwlon/5Gf2DoClqYuKFk0EKC9/668n+B37GZoUS5FWQIgIqnMGegRvQ/N5hpxWhcQNSnzaOin43
6D0QEyaRunsYU31wPhW2gIps30ZJeN3Udl0HJtihcC4SvZP4ZcFy5veElY92A/XFoEg60d240gKB
gWZFCnkh0SjduShqI0erA4qW6N/BNxLdDIyqGEN0CuhatIWATxnv7YHGll/osWTXNK9wo4aYC3Jk
IuId8xxWDf3GNULoqfXa1GmJGgztUWyXSe01VWJeUyvUvo5axCxPNZ2O5nHLHq5p5YqvCYhYY9/M
yND6OcsKw5MZ5Z1HuyRKvcQRdrGnWg2FApp0iMkxh8aYb3axWwYDBK8gUR6DVsaro1CZW7Nlkm2Y
HhXS11SCPDjNafrs2gnIdEMqjU0tUnFTjrX7LUTi6VmK2nkrOIHwXAVYXOSF4HVB62jTGOyZE5j8
IgxVWx5KOn12PRAAvy+6NklbL5dIoKAjGRrnB5rmg3xAUozVwVhA2WeT2BMrul3YzrjR2xAFvdhq
nCcpK9N4sGTYjNcWbpJXLuNOj9nT0iKHNk0zXqSKq+qmqrieHkgM1h6vYCS5RAKnr9Fq1PXPueBO
s1UuartIjPY5f5IhUuTbztXCbF/xsDQ9wVRsblRUqe/lkEPfc4SM2GvIch76OhnoU5dZ9Yse1Zq1
MdKk3jWOKpQfFrnzWnEpyyDuoq7alWNioQHdyCT1csdCJctxRHkZW5aGHAvDSXlbxswe/IROJyAd
8l62hyBr2j6UusIYLTasb71SNdW+lpr2hkbZCDpLXRRdGrwC7VAdVT+wK3yuI8BcoV+IKO6ntVMU
yKg40UPTARuOF5SobZoaAL9qY1lqHhuJ+YVIsAV4CdWzAT3qlnXfgDmDeG3c6MKPwhS9DW3KXA3c
5V1FcIPO+ucepMsQs4RW8Cuptaj0HbM2Mm9k1ninUmbh2dB8n22JKUHwmOZIPPumq5fvkCjjr7zL
8hvsW8Z3SDzG6bYSEnedxlbI3bGWWwn+jLqvaDUkytMbnZQ7rvMGQtuDO90moDz4jWpWcdOaViM8
SNP2o5e00qkDveSTLleo5OiFJIrlBalLE03SOpFoa7Mqs/NAojSA3z4ajfE5hbDWa9YZFGR+mST5
peU0ooDrZkX1kAsClKXN3SjyoPGW3BqxRe75UCRXhjbWPAjLRH9TqiXjVkSsz9CCHzvPsSXYXY1U
9bO0bZBgt4VhRweZmrU8hF2a3ahUQmMiSwmnWHI2xMvc2hHvpBp04VmlcnR8CKycD9U6YNUs5FCF
z/s+RYuqCKGgRsKx+QyMgHhp4ml+sPtF1BsgF60HbOgQ9PooBSI1Zb2EmqXpKIQnQ6hr14mzzzqB
tQ234+FpBP9eeNNmVcngh6xJ7sueljwwdY0lAUfdaE8JQII7QCWseiNK1qcbK+5KsE0qSUWA816G
BaVYqXuQn0xRMOGZAFlygyuop7mNCWaZ3MiyoGjjUN9GuQgbT8hkGp0baTLQqGwVxttG1xUqe9ST
OLsknjE6BQ+cErqP28HW2hcNomMvGVWk8bpOKwC8V0R0Qd1HAI2n4GqO8aeoe4/ZFbtJq7z7Xjl1
eVn0EPDzhGvltZcMRV8EFaPmPRy2NzYDz9A/JiiFKBHwbywNIjQO6UGBBQdiUnOsO5/TxkSOnDlx
t7FtZAlveKiHhzJpEsCkiC3uI5VBw6DnY7OFCAZisqKYArBHa5mXCVVl1xwkvvKyztI48xT4+psN
xe4DSa/RirOtg/5Ld8N4ln+NHOhWI1kFUVW/Vq59X3GNj94kN8gCNLMA1xySPnqJIj1CA2GV6w7Y
Wo3okVJWI5uP2/YFz4gB6UThoA9c0ILXAHONuu5hz2hA6KiI5UBfDzKQWKSppoJUyKjyZEyyJ+h6
8Tywa4A3PYU/BlSo9OKJRIDt+WWTwPnaCFQwUC7JrJewDhPQSkgeBSWLx3DK04TAWYJv9q13Ix3M
yLoRvzgWZ3p+oF1ldd0TZxkWtMfC0niDOF/+qRlH9G8QYwQZdAXq8B2PSPIj7kn6yeqZ9Zlo0fiS
NqR8DTXEQlCFSfZmVI3GIfmh60+AAbmDZ6JI/IMKK9z1oy0vU2Mcv0YGaa5dbijphVyaLnJHcSkD
pdIo8SOAxO+HGtRSzIoFeElsiQ6HDt9+5gryfEgJk/E+wenzR6LV7QUIvqLILyNa78BoMjZ+2Nru
DSVZBDTalNjx2pIo6LuAEx6CjGFrHKzGhs80XcIQGrFoIo83XWtiobTsMRGanvhJyQHzSTmt1ZbG
omgC2pdd5rVoW7kOUxW+Vr2WOF6vCpP6VpoOzp0wRyP1q4iZ5idAXwoBZhenQ69gH+eZCxx6Mmn2
JS4yzPjiWBvNZUdE1t+OY2aBnZqwrnGuhGu0yRUTWovKBQIozx9ZitbgoHNiCh9I7J7vm0Qr9c4D
YZVuHAbNSvW7clAOWIZomWZgdmVuHiTMLK4dqcCGl9chKz0bda1X2xFd92agA11dyRRafgEicIbI
lLpNFAzgRTKnbw6jn0KY47tItbhD1WHIKvBKMsrrQDUR58HY1zo/VM3QhF/YWGt0U2lA9j9CUTGX
QQoq5njPo06wyGOI8oYPBDVejAtNTkw7BCX51wYoEnOjd7lL97IBUkV6rZu21EHgSl2Vb0vLavV3
lSCMoQ0f6c/dwGJoUwWta9G6QxdBRp0rN6r58KN2ez35VCFAlNvazJzyOkqELK+5nsTuIXQTY7Q2
Gc4WfReMeq6n27ArGvsSuoym8OkopLgiLU3Fd1lqpRuEdQ8RtD62wFAxyWuYGxI2vNv3vKFmD4lR
YdK3pq+b9EIk7ZDcTtquo1/iIK3t8krVYKQthlb5+gDf3acKSvBbpY9J6sNNpQlRTRYZT5U+kmgn
lI1DMBzZ6j87bZw7Xg4ByAilFqKU/eKCMue5BzUSATSs4T/0BlDJXZ7EbECUSAYCrmtdR8VghDMH
NQrjUGeFpHa9zyHnORzwzpPGH/Q2QkWnhITiTYzAk16GMWneNRygr52e21/tfIA4seEMSbQ1yqoi
O9Np3WHT5VFOfDTncSS4LSasYBztyMFLa+Wnwqk0czM0hg7dc2YJcaVhYKmPnAOIqh0csnuvLGz1
HTEB1HpWWzlwdUOPqC/MrnVuarvBMjccpEk2FMcOhdNaI0zs70SB9pY5+g9lQlQyMMCJjfN3ArjB
hjWozkC5M0w4REhsaENHQ1unOxwQaOkpq8d6466FqFdg3/xM3QjSK1iq6lFSnKa3zWDXll92HXBM
GepNbFPYUDuFxGn4IycsTtBCwprMc3s6XNYFz5QH/LpVBxB3pcKTZdVIr1Ksc73SReHkwggFXnFp
6+EXzShsJHFwIdb9GoK+mZ9bTYKjikr08NZsStEcckuisgaNmEZe0i5VsTeEfJD+2GlxvgdhUWH7
UOocqdc2TZJfq75kEDtOHbSbJK5En7owSy3ctA2arn20THYa5MUxC54dssTaUDlCbDfBj6WB3qiQ
+zUtE6DTiyFvfHROD0DsxmE3eHrldq8tygc4RVehfAfONnU3iucq/l6gM2gowUWg4XIxVFEBPjxm
VHL0lbRbpwGjYc3KxJNt3fTKGy27MNotrh2ulQa2JQi4aPPe1PhmGMyaACNate5n6JXmfIuEcKTf
h+XArTurpCbKF0Vb4JX6NI9NaHH0XWzigFAWWT36fz9F9T/MIRTv+UNdvr/XSCL8f5A5IBNK/L/P
HNyjp/Y0cfDzC39mqED//oeLFhALnIsoJNlTGvafGSrD/eMnFSMSTSDbRhb6V4LKMf4AJBsK7EAE
QkMAOf5fmQPjD6wJY6q+ob/ORW3j72QOfpbsfiVSKZQiKQQV6IQypjg7zWk7cYQK9SF2xxgZ9okQ
ONcj5osGF81nFHCLFDCaGIzBW2weY3mr6/XI7rnjxPHejUsXugaoJKGCHZpIm2RBZ+JMs4+zspZe
OtSODCADr98l0pVP0DhyqFfiWDh4Oe7q1kaGjLM7GlqcbzWZadNxKs+dkmJtaxJFoSoZVJihN451
5UYp0txbY6uD/pVo+q2Tl9Ur9n1tuC00F1JaRW+MflvpEtkGCZj/zhUKmQccaa1nAyrClUdibO4B
ulcAqE76Ir22Ot4B8RJFiAMdxeUJF9E81rG52mG1hRQ3lDoFJahiI3eXbnXSGuyAY96YUgBIBrwq
gBVUbni1W4phLcV8mkj/59xYqGEhV4mJdn4mfY4qBUrLW4J3ZseeJkWM02xXlhOuqXAvMxQ/13BN
szLWZA/SaPA13J3xvw9lLB6JCi5X09iLtSlKklaQKoiZoN13nWQ4yI41VIAuJYAM6SuyFcZji96u
ZxTT4QJDVK0W8ab86Il3ArONBiowTSEla+OMd1pKqMBZFAsBgkSvAojMDagmSdDIUSOQGTC7cYcz
Z1htnNStWEBU3ssNGDMgSXq0nv/Mtx3nccmEBDl+DmeSVaXuBGgApxaW5ulzMJY3o5byIcTZuk5Z
ICMuyU2SJ5H7fzk7s145kWUL/yIkICGB1xqoXXv2bPcLanfbTMk88+vvh8/VPS5qq5CvWrJasuSs
TCIjY1hrBRqfjHr3LVKXakcTRk8fxlCKH7rBnFKakKYEUVWa898i7BvvMybvWuFJjX2EcnPqgvX4
12hF4Ly3WjFEH4ZgnoJ/7H5sSpuySzvYWxippTFxuRcuOkOMXI+hIZDZV6gXPXGjKW5tBvvGsVv8
NYPczI4yEmqLKXHZ6KIWadFa48wW4S4TqPGq/2TnIsA6ArRCI2ds5b5Kjcl5ThDzdPZ5NsbTfrAz
tUV+Xl8aVuXKQC+AegVMyll1nzJ3qMpcRohTuFDImCZdTr6QRXCoKQDe3baLqx2ChFi4d+wRjWyw
jZdmEVIWVmaqumgXSEWybYjUDO7aKe/d+4kaICzWbhjHLS75ZVeBg/3VfBV0NyhT0GZbLdsGPXTq
JkQEwApnyrZGk74ypqXqdrkXNJ+NqW78NpMlxe7/e9XeuAVXJ8uygL+gioDNgPy3uoyzmQ1TQRWa
ZfV5rvaGPYxPneuW3S42Cuuf26stV+rCTJEctw2GJzNrjKq6vtqkg25TT0SchAxPT7u7mnD3FHQC
xnagvNeGEv0xk2K+jzjg/e2lzRWPfTlhaG6kFmTvINCYAHD5YYMgpeINAJcmcDCWebhPPavJ3zd1
Pqd/o3NNIZoJ8fzuk2szXxorC9Na7Ywe3BGVl5IMGT5x00qDoR1pLZmfMSZ9/jT1opF7Pe+U+VKN
miTzVoAUknHndXMxvxuKBqZKwAfO3hVzXre+HIwJqTaSpGp6X7a6nHdmIDX5bg76eGZufVXaw53e
yHQydj1DSuZPVdxr/Y9Qr+bw0wC72fWg3bpJ+mQNsWk9x7luVO9yAuxxD8uykMl+UCJ0GNbgTJO5
h4XsBqgEqGJ6plhpMWvXHasaluccm5QCOiOPzS+JVrSyP3tWmFklevCOpz5FswJEHFGDMsZD6UQk
DYmYx/lr55qxOoS9nTPZMC1Dae11p4s091wqNSQPbaiL6Lnu3Tw5yYly/h3/RujNfqSNRcB0FVZO
vitUeYNHMyQbJ5mmC9btGeKlucVz5CTU+s5YrkMiWo5kKod27jObVz3SNNhsHdhF+6gqMxvFK7Po
qsn6mQuZD/VdVWZKiw+FyL2JeQGaVUWwo0UwWeYunPopP4dxprk/PC3zuk9mPaTTz1TalLQgZUVO
+Z3ibGlSPM6rCo0c1DqQEyB1aH4Q2TAa25nmKPnheUrl95oIiEl2eZZU5qM25os0a4wGcHFwDOau
H1NUzFMIZQOZ0N5M3Fx9scwZbGItjWK4NzuZeXd0ZjJ9b4dl25+jvNe0Z6lPIa+PlntR8yHK4yl/
JXYpf2ZJ6Xrvw1obIsnEHNtIvzaWw3ScRCq9V6R946Q/ERXG5vsphy71QPLUFCADzQnZp1TG9r3b
2oRHhzi3w/HTVNbjXeg5QeqXhbUI7BmpclCzzJLBvo+cvP4Y65nhHYt2yF2N6Cjs5PzdzbVgJMLk
kxW7RLmFlZ4GoxF5+wjBJjLkqcxjQ5UHb0ijmQQ3tI3jrLUNPfwmnx8G6fbiNDZZqlDv5l0Z98pp
484N791Qs53q6CSelXwEgJx1n8HIzgiOVXVC5XIUjRZhuq6RjTSnBMnXriFpnp1daw+i+mK2naXf
F33YU7hCfkDOTIwYlV1QpLdghYtdN7RSHkJLy4ZDLehsncXYl9q+LQGPhnSwUt18ddF1wCKKspqt
72YdGvGZj4uMoxUYrX7Iwjo17006I/peH4Yx+Ws0E9317aqouufSLMocaRfXmJ5k1qFJZ8RCo8yR
mug53AEq7sfHqXCM6OQyTTF8MpAZjD87KiY/fuqTjHrBkaFjRTuRhmbWeC5jvQ3c76pmot4nxqSk
sbmb60ShixjR/EIpnOKEF31qeiuO76TVlEN3ny0C4CDsnFSEvjvS0jdfagq7AQDODP32d4Xrjo12
UI3AU1B/NSz1bRoGs/3SaZmLwtasGfrnzOn07sHRs2I8azVjaJ80KJnvrRFY3z9TaztUoW877MUd
//etYKIpGqQ4W/IXj4jDWfr5v2P1gtyOUs0NHL+aNASq8rQ5N1lRHaA76btydPqNB+J6PROAuU7j
linNFqqkl+slOu2crp88P2VExV0eFc1d4eiMyBA46XkW9sZ6l2/hsj9zCcl1NBwwuKvZ3Voge2a9
uZ5fpoW7xxpHf4z6eW8xHOPR7VyDFmjgHjQpisPtk13lBL+WpnXNrAC07RfG2Ool7AriCmXOJGhd
1ET3Ka5i3E+jCh50Paq+6LKfzsrk4+zLurb3YZINmZ9USUNfq8iNDVTYVexKUOnCXTNcBCWQS19C
lN8yIiMUWuwOSfAzmkJxn3SGebadWPyROfH6LzpuIIgde+EsXc0WcqIwEfYcVD/rIqOCk1aoKBwK
RVx5qoTqcl8GSbDFAFynOoAKECCGs8AnXvKwJej7bWsymMaycNrgZ8Ut6/fKyvP0VJt6wgidIhr6
MzAQJL3bup3JT4OpPbuUg6evt7/3pWUvWwdzL1B7ATFJeClWv2K0ZRW4IloCnyggITvRUaqzbp8r
V9RPFfkh4xygjovqD01cejqAaeAyYNW4zWtisCnCiQaoZd2JPpbJLojGqT0BzDPe53jH6FQ0Nn7Z
nHu5b2M7Fne3930Z2y5mri+DDRywP8yTv6I2aGYoO8uOHX8CE3SnhFndh+YQPQc5gdKGeb2xFoWd
BSBOHQcO5uqMldnOguaF4xNje48hkdZutO30tZTJlvDM9VImu8KcsGXYFPpyn34zKtXp/TAxscGn
l+pEBxdUyANAjCre6aLdIvtdpiW/XAUPLDKny0Rkal2rzGsyY8au52F4AuHrMgIw9fYR+io7s+yC
vXBzXdJ308SGS3hjVdRFSUvQ/kfYYU1KYTYpwa+wNF/Zqn1XmOZwlnLqDuaomx+UBrjF0Hq73viG
K6A/m0WkAQQPzRkIKiYAr8uTdXOHMMT04lPhzKl+ypJ+ILCnDaOow2fS9/RQC8K9MTPx7agU/Xbg
IrpDe0mvk3CLd3D1nSmNQMjhN1mkofiQy18Tdn0QlpKoqmMmzoCIoarV576rINVPTPP70yP/5ahI
eBm24PKlV89tUkdGa3ZNdXLduq/9OM2qPVj+YW9NaXZwnaz5t5OxqzZcxKVv4siXcaqIVSxQedyF
sVrW6qsC2ggTgod01D8kwhze62CLCuQOO42WvyG3Vrz0yb9WREWN+hMPoMAZrixaTw1NdIR/p3Aw
jmadhS+5ljin3GzLLxj1VzBXORMZw/ExJJx7d9slLdu5CGoI+cEhEtUsH1V6q5d3LC1dVTJoT1NB
0pkqg3JRXDQflWX2uyFvGAatlc5hTNIt7PUKV77sG5FRXlhCKcpd1nq6eRDmWhj1Y3/quxBlR7ed
6dlk3j/13I+AEK2Mlkqb7j2jjI+q74Y7CS3klOq2d6CFpe3Mru8PXWCWzYYJXNk5ZgT8jk8pKMVJ
e2XnRSl5HNp6OmnVCPHSZuCx1sx/91m/5TmvTp+VLGoclkPxnoFgq/sN5C3rimaeTiquzf2Ym/r9
HDXtOU1s7VurRc0j/EO505ywbY63P/xbm5QwMyjNszh0ycvLDNIkr60ZLi5VNWI8u2/TnVDh3x5n
++/tpX7dmQsjc12gs6AXKbSAR1x/aUtrxjgxBuPECTTHDrgUXK26OOWZm54BNzE71gzU3nSr8Hn0
JuPUNomE+FrrH8p5kv6sqi9WZpb7kEQNJqyRPWVpGv3INbnldS6/CNG2x9h5tsywYy7/lbZgm2UV
C7nJwY6hf94rbbTmvzRNaTgAdL1fQM4177Nel4W996ZB3/gq6+VxrR463ibWQPEUN3T5VdLBHXvl
2LM/0KU751qZv7Or/u/UiHrQVAqMQjR497kWb43UunzgFpQoC4PwtAyM0dJ/Xdbf3nA7a8ZUolXm
O5aR/6s0EIaHyKn1cQ9krtR3lSX7zzHtok+3bePS3S7rLgkV/Sp4c1Dq1gQow0yL0Kkn3e9i1zxR
dDcPeUGzXEUFX7oZ1Pn/sR7fmItNckXV7/KAy0mMFHsopduMTX9wZnd40hK6OPWcfI+MUd9wr29t
z1yq4J5B64sw6XI5TZQ1QKpK96VVeC+5XZO1tVHH2BGSccpuEmjSn2/QpFwLAVNivmKxsN8+ZNEK
LzaI3v3B0sOD7lXmaaJseBQBw6Cz0So2pCQu/ch/PiDfjfGN6P6ZxEiX6ylL65uxNDlQKw53YTT1
75E6HA+9nNz/x1LC9ZAQ4q1i1PXqcsDHJnw2g9kHWRMdmwn0zK4oRveYBiAs/ugR+M++8I4wBBdw
v77WNGwNlMgsNzb8ZBjtx8aO3EdZ1eUup1r3/vYnuz7CpRDM1SOu5SFck/OyQcp5SGzdN3vPOXoA
XnY6KrSf0qZyNqQyrq+5ZOy9jdMHwH0da9Ddz0oGd+t+KpmCgJCzdajDxN1HA9m+bkfFEf+S+n++
PzLq5cvxiQx7dec6GQ1677a67xax48FGsoqPozUIdSYuyrYetmsXKl1uNw6FSB2HtLpyptelfdTH
ph87Wle9GIVTTTuYFW4CoLBuBOi8yISJPIvcDj5UEOpUvLHhN04Zd0pFk/1aNONXG7ZTU5vmvjN8
E9102nPZuM8BZIAhcqhgJI78hZb580+7ZHo4G3jznvRWjTBnVplpDyxaSSc+LiWAc8hr9zDFjnGs
xGQfsm6q//hKksxz8SlQ8WrqYnX7OdyOeUejYGyN/ApfCj7ilIOqy9wtAcK3znQJlDBf+iUwny/9
jNbEYye0Qvg6SELED1R3Jm8iRlTpfOpRl9kJrdwisb5xM113GdsEhYJbsc5sY/ADiT03gtdpig6t
LDJAunN616jKPt6+JMtJ/TdGWvwNn0ynoYBMHu/F2mZiQSFXk5Phx1lm7qNYE8+DEw+PwahF75WZ
pRvrvbE1LJS4D+Yq2JD1KNpMFr02JKxnFiC2jLkdXy0GD6bV2N7d3tllOe0/O+P6o+nAnYRUsioP
0Dsa0rSbZr8E7vdV73LgzbrKk42X/XoZKg9U7eikLcKL3moZb26ysc5DhgHqkQUNvqDEBMEYOP7t
7Vz7F+oqDOUhSKKIxNtwaYiup41ak1iGrysXm8AR+TNl4H/1KCv3fdDXR+pbvZ941VaB9tpEFqgO
xHgY0WB95CpRnF2tZZrNbPi9NWh+XomfLr2BR603v1FHlIfb+3xrNSqTNChRGHAJKS73mZM3GKDT
DX8UeUXGBdbv2M5ZvRdKOfcMVnW25n2tV1yq60wnNynqLCQob+U2A60KiiycW9pjHnqpnvGjM537
UZYBtJFw+MMHntV41imMAXoBFmWtThMEfe/BXGqPnYZSUEVMyDiShaGeKTfZEvB7Y2uSxJQsn2I+
+fbqMG1SVebVs1jZIaxtlp5+SLOuup/7EFXustiasnJZU1gqy2wOv7wAwqgyr4V93Finvdtb7XE0
WvuchyVMTE8F9gGUZfLAeg0A+jo4m420v/J/WwPv1t5lWR+NOXQyKFyBWV4dbpMSOg0JY5fgNY17
6qmJP9Hf3aVtPW/Y6dVSQDAsbgTmCB4DWMalnTIlKwD/IJjE28jpW5+oMnotofUwqTAu09fbl+Kt
xRA2WWZDMr4bZMTlYgLEmjBiizCpzJOHwE0RMC3okLZeU/75vig3LqUIG+NEpvNyqVGAVq6kVR5n
I6pqtOvDXkfKv2CkaDFU+V9/vDEeai4fbw+ruasPlnYyAAjG3QtpqftkSe7ntELWtI1y68PtpdYv
OUUVXgPAM9gFyfYaDJg4sIGrwGmBdLctQuHyTGrBICm4srtugnVXlkyovb3mioHPhaCas1TDKSYK
zGXtW0LXTAJa9M3RaKrpVbMxkx3A+vZuHujvBqlhPDhmF/gg4PRgT6luOmaasUiptGP+QeVWc2b4
ErDo27/rjbOQgCsp+rnopuMYVh/ZS9vccOjlm5ZkwNs4e2pfWcV0DEGP3Mmsjv26tMItlaCrZfnn
fomBUK/HS6wnWrVMIRMgRYYjaIkJrB+gQqu2xR7M1nzW25qig9FuvM9XV2dZc4EZ8iXIBPS1dw9H
bYzSYjhak0p/xqLz/IZ44VyUevOnxrwsZVG+5atT0llHHCLpisie4uE4WLa2U5kSSPWp6pxPTrqh
i71EFb+HbRgTcRvlW5sZHjihZde/pdvxPFdzJeVwbCzNek6cutzrsOE2rsxbZ0fWRgi1pIjA+y5X
iRjbbpqdA1tKVP09fNjK76NGU7sGNqn/hya57GjpdHA1f5GRL9cSdtuJqgzHIzB9cfDsudpVgHXe
RWUMjSQdpK+6Lv9TZ7e47wVNt2yPNHFVtYiDFHZj0o3HLomY5dEW6h73Mx0NM9vS43rD9mni4Aqw
fXq767jGLKc271xKuYM5iX8hXY/ZPhF5sB+RqYZjoI+ngLT0++1TfeML/oJBgjdbymtXnUf4bbWo
DThxdv9TdIXx2IFdobhmbQ2of3slUJG6wxPFHi+/n5VBJEUTh3sW6+HdLBkfWXmNd8jon294r3Uo
jPGzqf8utYpqnCDSAiufhqPrpuVj4qQ5xNYygKmC/jJwsCB61foQzbi6GDaSihV4Doe+rA00HWQk
tXrM5nKbNRxcp+zm4di2HgRUQuKzF4bRq3LGEVBxBnkVVlhjvy8QCpx30p28V70Pxhe9qZsHHork
PHlBeUgLtIJ2QUkHnFRW3xJAf8M/0OzmneMBl7T5l7//zT8EJI+eRZXxaLTtTyNX08fedNwN93AV
XXIWPKeL2pEnSMhXIdAsVUrZhk/eMLvlvsT7+m4diEe3j8TRGCdjo9RwFV0u60lbUmkgOUCL6HJT
QKpKnCqzsZvKMv0Gwi1gLiv2qfwbB5dxND7+I9w3A4B/VY756fZdeusGC7wuuTJ2QGxwuXxnzWkX
xADZKrizT0Zl9Pqpke745BT17O7cQnUvrd3a1oaMz5vHTGIJdGJpl60Vw6AIDmOvY3IKfMaBjNZ9
aFrHPMhM1Yc+dbeaAW/YuAQjgdVxjcX1YFv4VlCqpdEfSwiWARx0mfyg0ml/hA0B6b5XteVPYHD/
7ZOhP5TovVRQiazqRzEZMIZ0dLOhVgSqPfb6GCPiTQXjELqj+/ftD3LtcjAGksRlTjMFvnVK3BR9
Ri26749mT1JazmlpHO3aYBqcQXlla7TB9WdY4gh6hxSCGKe9yGf8fqW4bEKWwNuOItX7HbCV+Rv8
DLxM0EbsVjPe3d7dW+tZ9CjRouMKE49frmeUalb97PbHHrbgADBqCtSnQsVdvmu6xAOQxXcqNhZ9
40jRZSbJXyTqADwsV/A3v9FatNRRp+uOTRmnp5n22hc9BGwdmGGS7G9v8NpHuQaS4Eu2yDaxtcu1
QNAtUzHUdIyirvkBk1KAF3aGL7dXWUknLh77cpnVOTbWUA8ynqdjDxjq0Dht9NWo9aQitTHNn5Vo
HO3JEIUBplnruy/AQ8UhB4B7LNJGnDhomuK3f9LVIRPpCBIejplyOCXRy40r8jtRECf4i+LDIQP1
dFdEgb6byDSPt5e6MiLK+mhtk6hSlvYIri6XCqtwDtK0tv0i7rtXMGXWEQZwiTBFlVc7OJ7jxgP5
xoKGbpM/0sBARnHdLImGFCkixzB9t7HzR53v/lm4cHpcL7Kfos7RtrQ4rx4FIjg6avxBFc7gZC93
SOam2nxKTH8M9OLFjEP5Xhep+BlasFB2GbhQinI67ZP7sPN09EDggf9pPLKs7sLNoBG1NHBXFkaw
5wmV9qYf5lH1LaeJ+axTHPiqN22BEsiYhIem0yUkDbPasO5rU+IsUUumiktdAJWoy9070dBZgZxM
n5bKwmlCXP2IwG13DrPJ8jaM6eoBZJ+IBHkoRrLo1YiGUjjKtubS9PtRyw8x4OP3nOjPbArjgw2t
7k4NRne4bcBvbZCeAVcThBeKiquztUu9HHiKTB9hMe0hnbRmOFSqcRatmkB3N57aN4wJGCjyPr86
p1eF91F4mm0NrfDJXuODZU7jA0Ix5aEwRPlBlEPt62GqnvqF7KcQIvlxe7NXHhFDAYsKBYueBlHb
chi/ed8wmVGeKJXhzzLN7oPOCc6zl7Qbn3EF7+IYiSEwVj4jfSIAbSunsMyzz+ochRxt1IMv1ZgP
5wbC+tcmU6E8tF1AhpdGjYqOakZmAIlSs/+LqrNjbfySN/ZrwwNdOCjGUtha/RAGi9tNSW/MH9PQ
/gxDeD73qqk2cuVrl7QAjfAOUFcIFtYPt6xHt83JzHxVxz+ReaCSpXt8WRDjGQrPIOP/+CvyfDJr
ehFGI/RcuXeRyrAnO7F8ooV/IkQIDrbmbvVtFlO4KADw4YgJPKpnPML0by9NpUFAI5jbxvKtyQ73
RVWUO1Kw5s4z23Tjubo6PyoMy5g9Vlmgs2t58zavSe3gKfrxAFZ7F4ZAg2Tu5q/wut8FSdofbp/f
1dZYD6NE3BSRXPKsxQ39dgsIbePWQewC84yCTzq4uAOw/7w5WDUiMhsf68qnsZhjAyv8VVYFfn25
mOZkVtEkieFPZj59mL22+ZSpGViymKN7sjMa8cX8v2zyC73D3ymXbyy61I6Zc02Ax7TdlYVknVbD
ZGCHgDvLR+ZC6g+ycOwT7hW5Lq+ZDkxU3UJ1rrJmBs7x+UjWKD3QMoWAfblTdwDWkpa19zSlUfXB
SiT0gVTTjbvKC+fcV5X+a9RtZuZoo7Ry9v/oqy7LEyHj0+jZ6rQHFiv77avqzeSGXVAGT4p5Agga
UfUc9ig9Za8hkiXhxme93qxF33+5fS63w7NWm60MJzNyaKxPJeqG+6nDlzn0GX1PS+I7202LM5Ql
51CrtN7Aj669KxvFvRKIQApfLua6ECK7qQm7aDaflkkKD/VYxWdTQVFqEwKmHRJMKCiVrfnUVrq4
A63S7oYmQSvs9nGvLi2/Alte/gOLQ/NuXafIIz2xuqS3HgO6TS+UvpN3QWzXxyAlJDE7D2W52wuu
bJoaJCUmkOZ0J7BofN/l96Wp5fTF1MZPXpbOP+AnfRvIMM/pCK4/U621T+bE3Qg2V56CNUnHf6Wq
4B3owK7WjFsXKGcTJE9DocUPYTfK714n/4o9L9sIDK6Ok5WQGKFkvpTNgY1d7m4SgaXXg54+zWmR
MHfKCMrqIPJhYnBzHHZ/TbrdbjXv3todXAHeaHIxwp/l73+7MV3ZNzCcgvRJJW1+nsNO81s1IIcW
sO2Pt7/em2txYRZqCAL6a5hDHzGRPkpk+jQGTN1yQ8P4W2hD/l2gcPSHEIBfXw11bprZOEDKDKuz
LFg9Cy0j5W6W3hFijUCfTO/OoLuTDZzIW59tKdYZvLKA2dfbslB2MgXKYDidcjH7Tn+iP4gKX5KH
xTEJjXY63j7I62uw6LEiPI6NMHlk3dASImEKY8NHi3OVfLbjxP3sBi5KSDGa79z+YmZ29FSiEHh7
3Wu3g4VyBUFWkA7RqF/5VxJppahY8gW9Pvo7t1PrSCyV7ypwVq1fTpPzl9Q8I95nCdDSvHLGz2j8
BBvbX77db2HJf76tTQmYqi692LXz6xT6S9Mcc+CdPr7qnLwdVf+mIQWsc+0W9Q5C8CwOM+zjvalv
NhGuvvevoixZirWIiFy122Zn9DRXDdOLBWShf2hTOKfHqrOSyt5NQlchHr+3YZNtHP7VV7flEsaC
H2AEDMzu1YPeohxh1WVcvzhpXLlyl1da+kGIaoLMCXqvR0csiSKRHVtnMt4bCBcZD0WAQMBeapk0
9lPgJv8iO1VQXeuLwbN3C3t7uHcyW02PDjpq1o56b/d943cvDvLic4H5XTgeUA+4+JQjLl3M4JRp
KHpImrEBarOYYJaiFkIJu4hyAUm2AQjvNFrwEHmG9iFG6oSCiIm6/lDpFWRPq4g+tkEbbljRCqOP
+WLESxMNXRXM6KqyN9utxyi6vn/u46kjf8+VQqmu1eTLMtSTuqLV1p9CEUUNfNoxqPwWgkhzYL6Y
m0AvLcvxXWpryy+MTS95McZEMzY85pWlAyvCMYMLo6qyoDUvjy4uOqvQITQ/o9ZVgmQUpubrnZ08
A2lGEK1IBoJzL+jc8iTdoG5OMrKLLRGVK7ujt8wTKKkigR3X1z/ChchbJapun2UG2rBDJ/O7nVQ6
oiFebnycCmLz3HLmL7fN5nrrUGPAioFmXjSB1yWX1u7qugcD/7yIWvljFfRnOSWjRFE03TmxieRX
lhy0qXTfldLpN3z6G6tDIKQQQZ2J4OaXevpvz2IRyGHsdK97Dj1dfbLRJ0EjzLEH8xRTugj/XhAv
r/ABUNMbejV6+6SaaC3fPoIrR0MsSzvLWZJpzHQ9K6AIkYjnBWifTU0GvqtF1Q4znv51GyPYV6ZW
f/vj9VxK8gCxSC3pfKy8e+10s6Lbk7wgRou06DjVVrz38rR8NTJV/IAyWW6lfWvsApcQsDOZ85LF
Ekau4w9UFYouHLv8JSTMZVRvEUyhhhpCjzY8UkLBpO2liGquXZlZCFYg+dD5hL51iSSBbdqfbTM0
+0eRdgJlxQrpAX2LyHIVtqAQAmyLxJSJx+TDi638ZgvLjCPPrIb4BcXVLHseG6QCdnndBZ/BZk9b
LdxryyNp45R5WLA/MMWXq7F8Yo8osLx46N6hvYfyAH/aX8Ikrz9UrfsNoqfYiaiXCKTEur4RYf9i
el94awJ5SqpgQqHtXPNZ0IWrIR8O0UvBKJWXtB+FQJRfK+LXUQZV8BSN1tR9jsC6ofrYpUn5HPWp
peij6+G3Blm/4I5CvPsZh1aH+24OvBBgFumYr/SMDARoO4203i0TuSvHpDR3tlOY4wlJvuKVvedE
oTOgBDQGCmE959j5U+pMybvMqzUDrdM4f9e6s+mdKhDBNdOe4nk8NFWa50dUO1XGzBfRdNFBlYb9
RSKI+iEpEL94B3+z/R4g5jl/lCIxLGoMHpYzG/aMH6lS86PSnOAz/GlP3Mt5nJKjo5xA/Qi7rikf
kN4pxac81lEIoBJbi4MdWWFwaGYaQ/dZa4EPTtMl8dEmWZU+c1rs8T4ZnNp6qGDEfBsF7Y69PTpz
c9ZyCLjnPkmm+gUTKgAi9rPIdkPhqWjnaGHjvFeDXkaaf/uKv2FdpKtQHZcy1fLwXVoXj0leR3kS
v9htO9xPdTF+NKcMJK6bdtw+q6l+aGllT4ekRpAZM1POHz9pdLgok5HC8QsYgnb5C/RU77jdRDH1
KLr3taaij1GUtQc0ClWwb1Te7GP6fM9WXAY+rAx9I4y6PgFuMSBrnTozDYt1MVvVziwdtJSfAzuK
awov3owcmjvYC0crnWuEZOpZMlzT7aqnjnazOngNg503jsG49ipL84v6HeoH9BXXxAhly2kuPJNh
qDkiPYyRBdLwAQHj5nGAY+LuQIdkj7zLztccGdP7PC/U13R0Q/f9zOMvv6ikLJOPRpAV8hu8Xcd8
SFSjAQm6bTDXbxAYBP6js4MqLTn35edqqmomv+jhGvQBBgPSrN5HGU/TTot6PDXPVvHP7SVXiglL
YAY3mJYdzFgehqs146zPAbb2+UvfoNxy1JBi/cjktbw+0oxFsl1Fdr5wOY0mTj7NkScyMPPa8DQY
CYpDO02Eqf3t9m/69eBfuMUlTOQMwJxQZKJweHkO9pxLUxsy47UuauU9l0HUta8TSbz5GOoJ/YK+
iTwmKeeWF72b7NHWnhyEs7pdqxe0iMw6idRHqzULhN3b3kj2ZqW16bFHKD79XHrjUJ7abBo82t/d
FB6Zczc91wZTCN5P3YzwShmIUN8IctYzD9AVI67EHYD25k5STrrclKg65NNyS9Czs8DGTeH8j9sV
ufiA1k94Ei0gyS/x0p7fe9EQe/deZjfqbLVd+0XIqlCHyAgYQ28py/pSq6h6dAbKFadatZ32aORp
n33y0L6Z3mdOb6IInTvZFxWYcb9Rolm3X4FVk6kAvwMoYvNC6qsUI5JDnjgooQGAcRoTrSlRjAep
F0X4vh8aJ6ZFB+z6LovR1Q+l6pjspqbgwxyCFYRhBQGYOXey3YK5XvkafgssYCTOKKIvqLPL842Z
EAAjoB9fcqYWGndaJMLnGSXp+wCOC0KqKvtWBQhQ7Tif8SNozXgjx7m6vfwA1rbp9SwjStdOpg+S
whwcb3yxOnOqdy0AkH8zWcf2fjDC4gOSz8OGe70uEdBW+oXrAAdL9L7uGYjII2xEjvpFz2LxXR/6
+2kOE1+3GEyRkJZ7O8ZlMI/VcILitSHRfaJ0ovzb1/UXXf/iui6/ApX5pVRIm2tNmBhHsxItSclL
as5MJ+iqymoPWj6a9xow1HDfa7kxnvXerA6FjTT0A6DgJJ53fZWhopzinI0vo4bKxJMt2946aEMT
I0aIcv6wG+wGFQJ7MuyNHtK14+NXE35BwSBjxgEub8ZvkabRBHR0+4lSalOm5UGZ/Xfej2w+Fp05
Pwft/I/Dj0wPel87R63R0G1jcto7rViAcLdP8NpywLJCeSTqRsXkCmZqxVbYlQzUeElLy/GjxP3X
Klrzo+7l4XOqmvIP4Xbc4KXdS68CsOnSHV31mOfY0UezdacX3Hn904ya+bVsXIvp52b4gckd9m4e
Pe6H09X219tbvcpvIYDgBOkRWpTvaBJenjol+5oydi9f5qZvP/dB2sTLdFjDOQaxob2KRv1E0L77
fHvVNw4YcjpNYItgDOzEKg5KHGP0ysZ2Xlw3yxhPEEep3zty/pZBEH/qqvjn7fWu4g3KB4uKLmpL
sPbwCpe7bJy+bgYtsl/m2cYTVub4sWvrDvBwbm74gGu3d7nUamv0lWs05RL7ReZZEO/dqK6KvW4X
7SGqosEPoOGfUi9Tx1GMyQtKQVsiB9fBFWAtyoTU7UEXLSDKy82GhUqzJPD0l9GqoOFbWVk2d3XA
YJVd51X1ncvwiegoEzf7x+uM8lvr1lFyUm1lPfc0jr6L/yHtvJrcNtYw/YtQhRxuGYYTJFGjYNC6
Qcm2jAw0cvj1+7TOXgxBFLHjvbDq+KjKzW50+MIb5j55rVBs6PaKosUPRRpNW82T220HkcRA5YWb
GfjzElim9JoYiUH1s8CF7eCqY3dQ7Xr4NqBj1H3Ukb4+BWGjl+9tMrgGh43cUkUNBCyHrNa9uWMA
DY11QoB+HtUIaV8XTfAmMp3XkkLrI3WG8On+vvuNEr++itGBopIoLzbqWMsI0oPcaArRO+eJa1U7
pUQVxi5IM1vbCTWEbhW1atuxAPb4pHWDPT20YeMpPMh0aPe9URXKHi2+oD8hkaGdSaLG4YMxd0oD
2t5UfwkUflF6aIv2sdPUKdiHTlmlu8odHSiNAfpPB4hyiIfP5NLWqWu1frzocdojSh6bLl4SeTFJ
qXpnBkKjK1b6anWWeQpqt4suhaoMX6kH1sWPSWv0PzD7VLgYaOO4eFuI4Slq+yl4rsElX3KoK69x
13TBh4EsudzVCk1HqdXcWr/ur+rtaTbginKBADag+7jMoqwGN7ay1hxk6l01OgS5FSjHAqkkmp4d
uiEbr8FC5YKQHFILoQxVEIrQtMsXB6pFNgwuvGqdNfRMyj3IMoK/lM7EroY7cHIqp5lP2hSjTU/2
35dHo+e2fhJJqTxGsaO3P4YyJwKhz50XO9n6PXSVjuxz7I3R/FA7qUZVD8m5ceMuWvvlxLYy0gW9
xLuyuIxyURdjOKTtOQBTwA/N9eigz415diiYWt9Cs1P2eobK8L85Fi3HlO6V+xn7KZBrdhEZGkYv
NTJiAI/7vaJ2JU5VaqY73U/FK1Ek0lGY/MqKo7a5kXnd3qJ0lqlR0+n1AEou+/dhGnd21RPTciRm
nGZLzEIKx3huSmAYtad4h2Ksfni9mj7whLy700pSyuYCEwWJkNBaPl9vrolmRm4qHbr2PPFwvmpe
EP0oJ8c54iFlnuDU1H9g2tVvyUTLbbS4Kxyk00ANUZqXvdDrUeGAKnPvOOUZIWwEh1UjDw6OcI1H
MTbYU7o1+jFcj/ljHpaGvbHgty+yJPDAaXVRmCBkXwxemqUVu1ZWn/Mi0x/VasQCSnXxw0moQmIA
pqY/7x/ilRcA5XjeKKCpYHmWW9PTrdLOp6Q/lwBE+8MYlKP2lHd5eIhFNOAYI2Bv0en+fn/YlUWm
7IHiFuppXCBL3Q5cvWZcGLrh7JInZRd+QJ7tHKeLu8MQNqL5p6bsYn0sZqsovzro5G3cXavjS20g
Jkh/YxnldrWCbqxWdmdX0Ruc82IpiWtMsXWavDrI2HE2hlvK1LhogymWutX4WVt2iVDhC9PJ5PW9
3mTGYOTA39L+nOipVu0QjI3dB9Ptg1ejQBgKVSKF4veoxBt1jZX9JWNMighcRkjDLG4i+lxeLyaP
ec/V8KQPMfLTEVr7f+kB2r7REHhbIcbK5QdvAkSBbJlygy8ZXAVclYrdO5xH14mxxYTu/C93fIaX
jmOnzUuXtym0eDqIJy3zgr+H2umVQ400FNbVSm+bL8agp8pJKWqlPE6hneIeVjug2Uybuv2pNd3k
e50jOHi8v0d/RwXXNwG/XNaBKISTvy7LdIOe6GU5FfM50eLhVZ8qfrNospBWPqLoH0b8cT5HIdXp
/Wy6eXRUbOLbw4zKZ/3SRBGEgCTSSvTyRlVJDxWuOSCRPVrCezyzhPco0JNrdlRnhfFSaKWeXkRn
p8O+zEbnXxVgmC9RieFzTBnaO2GpVqa7ATcee+Nlvd0UiGig1sPrBHcKyP/1ZhwzRxOGo7QY3OFM
VPMofQ9JPj/miR4fOBX9Rjh22/WkisXho40HAoPXfHHLtRgPKp5a92fNrdJs3nUFZkI71cYDZWe4
Xd49cQ2a6R7Ox2z+iLp4eOEsRd7RAnicHPTCQvUacS/pBKh18atmz/Zf9z/+7ZpYUj1NFtoo/kGZ
u14TJdeTZGzM+ax7kYZ6cGhGOxNbvWfJhn5IExUJ4Psj3l4JjCiZFyS6QDmWhbB6FB4WN8N8xo4m
wcci05+hdH4LXMEFVeIp+HfBTXS6P+jaNEn+iLhluZOI/HqapdtjB9W26rnUy+mAWKm01Kiji5up
j8Po1N/uD3cbMlKWeTPc4voZ6E8GNkoA537CUACsd/vDiKxLnkz6xgNzG7kAJAJiTOGAKgYgxOuJ
pa6JU1wt1LPIp+bB6Qd0hSk9WdlfTeMQD6d6M9LUMswGjaM5RWAyHtPR2wLtr0yYtFqK/lJXkKSa
65/RxbnnYF9knR30/DHFwwEQGGCoHptw3CIAr3xLGYlztYPM48qVv+VNuGRGblUWQ0l60md4amAq
Zu5MS0rZ13DAyXly7eH+51wbkQcUxqXs45AEXI8YBbVZAH/RzhouJ1/gJ0YnXKFGHJjyLjzMQ7MV
rawsp6xMESFRQiAoXVwcddhoDWgt/QyVfpyPZm717mc1Mz3MmnS8KTfyVHnxXT8AhIEeoREpMo3X
ZWM4rSPd62tPO5fQxP7KFcNLTnCIa32jCH4bjUgwIc0NAhGZ4SxOIZY5M5ihVD8PbdnttcakD5RZ
w0OOoe2erEp9AhudwINrKSO/+xNyQkioIJqC51qqgPahYYx4P2KDklXpM7pOwZOBbMCxQznxUOAW
s4UalXNZrikqSlBFCGLYrItPGFfUFl06quewQshojJLxVHpN96HIwuiDFiTe3lNS/bWNhI7ieOXt
47qbjhm6nf/XLvv/FZxMPilR3sCiJbZFQxPweveSZFd4dA/amSc5+zojgv9PQfT/aHLtou6v5eZ8
0BTdVTaev7VNDBpQcuuIhm7KjN0gplitKu1M09c4eYPbxzsME1NABoHz1/3PuzoWYhoMxb6i43o9
R+pPZlry92errPofVaLUX3GEBQ/da6Dp/8NYEkZBrmsgw7III0oFT0p9ZF7CyMd/0LLtC2T19d78
WXYoa22cmZXnEsAo5ABZ2AElsNhHWmJ6M+o56jlpbe/RnIzoiI5r8+BhG/gnvf55V9Vz/P39UwQg
Ahzo9xZeFq5KYaJSW8/aOTZswg5s7J5zvcryPX0XGqj/YTCgwyQpdE1gK15/uxY3wCmgz3HGejYR
L6pmOEfDVRr8t5XM2ljOlaucyoxU5iXr5AZaLGc5uN0wpAlXOd6i3iENglwl0fb0H1WFgV7Xx320
sV/WvqDk6hNjIyRBfeF6fnOU48ytZMbZUdzqEDt4d+xKB2lQLaGpq9WG88CW3hKfXzkRoMioJPFA
0llY9sMmp+6Gbja5f2Kh/8mznWk/qaU0jzxypvl6/xOurCr6uzzGqC2hc7ZkNLtkBx4Cq9RX4xrT
i6L/JZrBOrQZBXL2Z2q8U+9E3mlS8FcGkKj/6kspQMctxBhT0zrDt1C7v/um94ZHapBWd2JP41Aa
6WWjH1rMKOdP9+e68jk5bsQCgCzhry1T+jizks42E+OsOIr4DHgrT0+OMeXuCcxa+oMMaSj2cz78
l7jHhpYoyZicyhvaOGaSbRFxh59n6QBdN07eHbV4Dj7OoVud1S7D1Pz+VNf2EEEdqYtKZgCQ43rn
hlJj0mgM/UzZWPkcGw6G8FXZJymyj3OebizsSkvOhj1DNVcylSmdLy7WURMqxUI1/zzXZINuhOnP
wclbygaFMj8ToMUPvZYWu6HNW8xpnDD+FAklfKaeon25P/NbrJxUGgZ9xD/8ARfheuouEsZpoyXZ
Z/infOuyb/G/josx/oI2wPjCq9I+NckkPnaTPQR7xxoxSBdj/Q+wSWrWiRT6dV072Whb3kZQ1Jgp
bEiZa47AsrOk1WDhHKutPwdQQdJdHAjCCrBaHwAAUQ/WB+VrCrQKK9Rqyjfusd9343VIw+Yjm5WM
H07dUu0HEFsaxY3ZsunFL02ZAOBHlvWhKiLnFGlp/gViWX9s9djc2V1YPw9W0m9cNLeHz0XWDfQ/
0TF/LpNHSuP1qBfu+JmAJun22LIFjyPlkddWsxPc5fXc2DWVqm/FULcXHPuR4ixoJjpckA+ut0OB
AEKfeGL4PAVG/2t2vfYJSlCjfAe9zxOM0YQTvvulAmAqQSOEbtJAZDGkOeV1mOMTfc5D7YSdva7v
mjYpYQPn7pd8roKf97f87WGXaSRcVRvCCAU7GdC+SauiOR7aoFOdM3ly+avve4v6qB34gxqMX+8P
dXu6EL8A30P8pDLQjUyPifX6oBRp/cnq8vmpM8fiCdN6Jz16Qx48m1kwnPuoU49Rmxr1vhpC/btl
tFG5yy0tvkTGVP4dp1rZbuzwmzwIwgXQU4OmLRAXcGvXS6DXQdWCeKk/5Z1e/Ro9dYTqRC+jfLw/
/5vdBD9WKrJJOTbi4yXYuMXF2NSCbvoEqcMdTmYRcWLMlhTdasLiVzjb9sP/34iLGCRI7NacxDh9
6iBqNHvFNbPHADH4DzFwmFMc66f74y03E+dTdoDAF4ApZxfLv3+zmSq7UeA0xflHUZjpE8+y8bE0
grOGWfNW72Z5Jf4eSrpIIKtBbW/ZPcmqfEKXMM8/xk5Aj8vM8cJyg6y8gKGNdpbb2j+1sizg7WPI
s3FmlteRHJvWCTIBFLilEvj1NLvGGnUc27OP40hPKsYBARZg7iIzSaf7GI+u8atoc/fP+4u7GBWE
ETUfWkUgbnifsD+4HrVX6dekei18O9OUCw50/Sds5pu9EcTOMQqa9FFYQb6xg5a3//9G/S3xilIv
1Qn5q958UsTCtFlAefDhnWRPY2Uoj70Rdy9klvYH1SjmP1JaII8VAmfPY0iuEE9l8v6Zk8MycfkI
QnQ3rn9DO+bU8NWu9utm7Ha8VuIwDm72p9GJ8RNae/T2DTN435srJ05RRNZFqFpSuVjcCtiGcZvR
NfL70q6PAwX8gx2U01MU6d8jEINPVlaCn8+n9xl3OQzMgDw4uNtygpj39Wy90lI7KNmDz+IOT21j
hE8BJfbjKNSf0kTt6f62Whyk38NJSTFwA2SblIOuh0MQpkGlcex9b5gIpm2wXBVim4fSiYxDiOPq
a9Pq+evgde7GvbuM/OTQ0lBKFg8RLkdb8XpoNUETCQjC5IvA658BYeYHRzEl0yPTvqsBbVcBykTf
mZVlY/frTgf8C/RHsu5md38RFhfX/34JoR/aP5TE6OFf/5JonCsukHb0oRvov1rato8WBu4+4Nwt
Gd7fqfubeOr3WDLvlQoRiHwvlTnTPlbszGom3+tHj0Y/IoAdRuohdfB0dtwIzavMtHYuCBpvF1ti
/qvrNU3s2n7k40cljng1ZB60pLE9OyP8DIA7FpitP6f4mv2wrAw/sETXCnPHJ22hz3TBlu/C2npR
4wLAxiGB3L+4FVx3qky9tUafNZ2wsBeaUmJDOomTGRj1hh7j4t1kwbjkpVwTIDLezWWbPuphW7YU
933HiYMvkVYH6XHOZxAtPQaLxrHSsVs73d8Q8pBdfyRZMQS+Tnmb+ra0PX977Vlhn1EI6jQ/D6N5
r2N0eNBaWVlXqe+9RLgLnYoqiHc4wM7hvs3S8fP9H7AyaZ3rHlwgK4wt1iIrynSo942b6D5Omvox
0e3yQ57TtB2Eav8bx+WWi8Dt60JsT/ZDYYsPSlHmesJ6UFdzBN7TV1o3ONpOmoO8sMujrdXegxKK
8OAC1djINFcn6RF8QvQk03QXk7SjxlViINs+BYT6FBRaJpvz7SdrbsWxYDtt3Di325bmAawzWidS
POHmIWk9JZvzyfBDREQvzdzgt26EnfY6jb21he9Y20JSHYL2DFQQKBHXK2rPs1Hj8mj4OI5q0aPo
vFbsht6r6x33fiDwHwXdEZpDUh21LHc+57HivLMKRcFdVt3h8coQSWpIX/8IWikimqlp+rVe4VBu
1rNymgBpYs1aqlANm1x84siJjdbCzaMiSYxULomOKFzwlF4PmysWdA+rMv1iDrodwj8xTt706w9J
oli+U/f9Cyjy6eTmSfP4zoMDoRCICaVvUjf+WLzbnGgFFPhs+di1Jj+yWEmevSlwXk2hF5T8RLER
Id3sYTkejimSlk5qv+T7uNPoAuDxLN9MTKyDXWcUyY72avzJhcJ4qqts3pjhzVFlRIISSe3hgqCl
er24Cc0DLeCsAp9Whu+FKJOz0Wv2g6LV0p2i6MELFPaWo8nKqFIwU/IIoeTQ1r4eNc3nIavxQ/Zx
hPjuRWGwLzVkovLA1qd91Rq/crXFUPP+x7w5sFzBgBotgjAiMcrS14OGnFezj3TFd7M+/ynwqhY7
oxLfeyBM3+8Pdbtl5VDgsIgzia7NxV3kpipsunhQ/MCO1RcxROJkjJF5qWmLfR1Ms9r3bT/viFGD
rbLm6tAQ1ICDUTGmdXQ9y7IXnTbGUXgx8NqZvmRUW75gtRLOPzO1AMhP/cN60LwcvGMxaJgo35/5
yg4mJ6dsTKsMRPxS/3OCegw4jra4mYjyX7eYuudxdKrXCXIMXtiVG2981dUB6cahaUdVnmLi9XxN
2P2DJ/ToMkYhjfJej74Po2j/bERQ7BQ1szYOzMouwnkQmJ2qU42nnnM9XtbWRj6HhudPIiYN7oBH
a3ulSy2xyyncblWN1oajWAanWVLeb/zKejtowomqqd8URnq0KjDC9G8D9VGvh6x6/1r+7rP9j89A
2WgxN+FOTRrM4WXUjEp77Eb0wEA8uN7eUhXdOtiNqJ7u75eV+TEkiRGhGI1da5GIitQWBLBxeBHU
cYIjRFnla52VUCWCuPrn/lgrW0Uqp9CVgh/Mei5OZYQHneGIKbrg1CkOCT2pc4Haz6md2uQh141f
/2E4EBWgt6kA20sOGh3ZGa5KGV2qbka5qUla81lPsLgP4bAqu2get/CYqxOUTQUpIImM1OL7pYnR
1RSco0uml2m7p/gX989NUiAMW89Fkh5mCzjOxolf+4K0h2S6w+ryWl5vmj4ylTmtHMVXqFirH6u4
xi5tEPHUPoCvs7ae5JWng8uNw0c4Qs1kWUPAuKWJci+PLkBs22gP7FwpHmqvU05zMlbio2j6j5CL
yw2d4dtZ6pwKnmXOPo2M5cusIX9P9pzHF7fWBQ1TsDj7sh55qbVp6xiujsXdTSRA0+2mtgdQK53T
oYovQLjwey7QHtQLSAYKKL6NE78+FJx+GXbAH1rcZnXr0g5Grfci9ZLLw1iq+jHoUvvVUwO0qO8f
iK3B5NP1pvyjDsJFf8ONLiIZhooGZj+1u1CHrv6IzcmW78jtRuGL0WaDZIiQINz469HoaHSeYjA1
4fXmhGUi/qwou2XFLkrd8hMwkuml4Lr49u5JUgGhAiEttyjtLc6gVoURYGk7vkDDjR+1rPMu1PDK
oxopYBL/w1gy06KjILlfcsHfLKiwW90eEPi4dEzruyeMcZ8FjiHA7Wfm/j+MJbul8mZRYUJdj1Wh
e5nXwxxdJoTiP2BwoXzM2kHfD1Ozlcmt7BNQt8zKhrrAnbLIM7xqQgzAUaLLHI05Z61pzGZndUOD
qCHBRLSxire3JrEosZLUZpSChouNAj4RJxw7TS41+OfP9lB+HyJbebS1TvsWD1335f5Cyv/cVTVA
kgXfDLeY3WRjCBGGCVyVYUb5lgZHzuMzDN4Pt7GrsxcKtfzWDMJyJbFRO94ffWOyy4xGgaWge02Y
XGxgCtQDQFAHRE+flaGGtaDhdPv+8bg2eeGBTFG8lb/nzRYtgsAdTN6/i4dKxUvqJcrX0HX6o5dO
1s8a0YWt6tvaBOlsS5U/CNP8cz0grMey4PmILz2a+l9VWn0fSzsUe0QosqfZ7ruNlvPa56SRCFCc
2gOQnsXn9MzOqPrWIuCloEznsIt7lY4umn7HotOL+dHrKtV5GeJxTvao2G+5xK7NFyKVlPuVwORl
9axXnDYMKnmDC3P46M6C+GlyKj8v1PIfVkN5vP9B1w4nIF+qELAupNbP9fpmmRIb6OvFl0zUPaoX
HbUOw4yTJxvFyC3I3epgHhGUVKQiPV1EbKPr9YgoqNGlVIKmo63YV0+4lU7i05gZW43x2xIy/X+A
hQBQeTQoiS32al4Z2tCFXnLJSwGJPjNrxLjGMbZ20BZnLBvDKvsB/bOiaT3QaXPyId51upZ+GEnE
NgLjlecLhAYVbdYalNFShqsoiqzvM8HBARdvnY3QG4EzRYH3AOPQw/6k76L4kdIaCgv3v/CSni8D
KwI5HimQjtAQjMUnDlqo4FnXppek0IPkUAXt9N20UZKwm9QDKMu9z5/aRHm5iUvhFxDpiB1ay/s0
zV3/sdVFuXGNyA+9uDRhgMgWNuRw2WC43nWGyJ1SBEFyKXIrn/Y96jrazuRgn+7PfeU0gXQEOWKS
e1MqWIwTjvHgWdGc4XQuRhJ0VUlO8wyRYedO+fyrqxrn9f6IK/fH7w49vRoiPujF1zPTU9netaL8
koV58DJNdjyi2DHr+S7Q53/iylO+NIHW7OLUdd4HD5DfmfzV5HLmLMum/fXQqR0V6Tib+cXoi0vV
SKkczYY3H2ZK8TpF9ubdvPIV0ZWjDO3JIhZoxOsBe7Vv8q73WN0k74ZjWXls3gpaVbuxhVc+o0QA
0RNBc5WbeRHWjpkWmlhO5BeRYj28S5u6QykYKgnd/6o84DmnbWzQtcsDYjolJtRX6FYv0cEdvOg6
q+b8UseBDkOyt3cTYkO/qC6Gz61ZxI8U31o8QicTu276cshezMkDApfT9/s7auXmwOGFspPMqjG7
WBzfvtJDgHRRcYlq3VMoleLSEGM9o+7sxrnEqlMfIvwqjvdHXS45nAgDLIIUEoclB8Tn+tuWZdw5
VEsnHymCBmqYaj0lccfdKYb+l5NiiPPObywHhBcngWVcUTxF1wPOdc9bxEzpqxnuC4L67VM5SEEg
+i3dB+j68Tsjezkgmbzsn8g8cAkQhnsV5kqi676ByUrxGIEv+qV3Fra6TTpvdfbkR3p74cnB6OtJ
eAuj3qCUMiqDtQuWxg/mNEsOFFLz5oviOWF0gGKdzRu30NrXg0NCE5XHho24WMxOd1sjM6rZF1Pd
ah+TpMyzD+ZYG3/MSTgdq2mqN+Im+V9cTpCnlpoPajC87IsRqz7SvLFoZ9+Nka+NbLoacJOLl6En
Q9yXMxm8qg35n1Rt5lMXe+HWHbE8JnKFQX5SfZZxE+HF9f6pLAHNHQdqH5iRBe4Nj48vuUUvTgG0
+FevdMnn3vSyr/ePyfIK/N+opKWATWQvZXE4w7mzsDZErkTC2oudKEi1dgCKzMP9cVY+KEKIv5NQ
wpmbUt6Um/AxRaz6szOYzclqm7o/dKM5x6c40VWsnwZ7SwtvdUxZhJWnQwWcdL2iCjCVUPVK3c91
BDge0jihC79DYDxOnpH5trodVblS+fP+TG9QJSwp6wngAN1J1nSpHoH4w0DhazD8pJnLzxEKLAc1
EF2xrwjC+Z+g3Qcz+aL1EyIS9TjML1Ak7A2Ex8p5pTf+u9oPFw6ez/XcE6PRuhRVWcrCTlbvG9cO
nlBssJydldlbghnLmEHOGIIUiCWpRYYY6vVgszmOFVh4w0+DafaeVU2pDmLUX1ovrTU8fz1KN43h
lB8qD+mb+8u9soG5H34jGeFB85Jfjx2L3BP0qU2/n4wuPxjWmJhHrw3Lp/vjrGwmnm4UtiWtXmLt
r8eB012RvBgmWCGr9p7jPIlOWOME5mWY5uRP2mOVt5HarC7rb8kVmaDfoOzrVKEVHgdMbRjC6dSE
oN3IG1vEBwPDUD60aBGhhThii5EN8xaCZeVCRLlSMl0oxNFdWOwgFO8Lmg4jz4sR2D8FqK36NEIr
Sh/iKB6eIdoU05MEqX+x2pBcAO1FTHzvL/rKnWjTY4bkDjod7V/58d9k61Ewir6zUs3P1DBJXyZF
RxPeySZt/FRHdgrdXS/VF62O1C2f+tXZU69Dlh9c8g2vKw5F5QjQCb6ASZZ+UoIxPzSqm6hHA3c3
Zx/G8SyD4KK08JXBhGwnlEi73J/+2p4z3/wI/Xr6ih4P0awJ3a9UDYqvZeZ/5pRIjnaB5g2Jn7Gx
x9eWG/VOnWMk6VXLznblRAiODJ7u6wpoDF7mDAS4PunfkpZG4RHE8FztUXUN39vJlxcIjwohMoV7
DCcWh7idstbV+tTwI+R6f0ZWq6MUmquKguW7leYPwZS4P/Qu2cLEry0wTz0JPYhkEASL/YUsF2QZ
gYEYdebmqCSG9xB0WpztdHuOj1C459P9L7q2whCCwPwQcAL5Xjy3PW0I4CCN6bul1nxIvaH/WDpl
4h6CKnXzB6UoonAfUrvactZYHRjqGihD0Lk3Wn2pMrqFU5eGr0AzfShc9e8hrPtPepELdYd9aVnv
g0mPso1nf3VYiLyAByiBcZCvd3COwZVmhrVke6vis9PW4dc+7+n5BJXR/xuklpHsbGhgW6LTa88f
SBiZRHKDgSm9HrcCUIn/pmb4NpJx4iCm3hofslAMys4QAoPl//BZQZpIrjBJzvKzWm0WDgB+TN/u
osxPhTJ/nqfJRedXnwVHtcZsskQvtNzYTmv7l5RZOj3S3CYxv57mrKdRCVTT9EXbzSclaZNwb0LJ
tHdx7BXDYcwo5+zfP1eEToineNLBccqb882djETlNFp1bvpqbH5qRaj7bdUZaDkAEKG/3b2UhjL9
eX/MtUdeyqxJ1REK4svcSgGOZkQExP5UF0n4AEQtewjaITEf7o+ztm3IVQGCSEtJahDXc3PUJDDR
mgLWVCnOLyUq9Ww/D1iFHsxJbceN0dbeGFIc0GFUH4AALg4Hvhlxp9mN7ReaFbzooivzQzmWH6u6
vigiyU4ad6L7rOlIzOZBIDaGXzmb3EPQ93jgqIRbizMChKh1FKe0/WYaR/uk9AGKIrNiDj6aR3P9
aCu1mh7MPJ629BVXJv5blJzyEgk6KfP1MgfJ4Nh95jKyZQ77WWlx10Cwot21IviXQMNOUFfWKXIN
IzD3HUo65paO7+rkkdZUeXoI1pflgUQ0SWnmquOXtpqc+lybQWeMtDcibJ3RUB7N5oFO6jt1EcEY
kmfxsaXZl+TdLw6P5tLra4Xr+NVgqPGxsowUyZjK+xcGbqfvhD0YG195ba0lgEte+6hqm3Ih3hzX
yZhVPnPs+J0yhF23z8Yk+kt0SR6hA4mN2oNRTI1ywom3dHZd7ejfav4fsRGl24yyyK4ditkSKyix
ict3YNT1SZ3qxPGTOq93czsgAFyNUb2zkuBLnlFv/P8ccBE6WWXZKmi02v4sHK8+qpUe2c8BnO6D
24Mg20mianV89+1B/k6bEIwh2NobiQO9GccM1xIf+pgQOxTPtBd6TUWyN8O220AhrlyJQGdpKMsd
BXhkcYYMfczgbAYou6e1GexQDYejVmDevbGQ8r+z/HLkV8DGpLYJd+/1/ilIMRICFnI7R6/mcieM
on+NRpH2kEGMqfbfv4YSuYHMDOQ0qj/Xw5lq1gT5bFh+OUVd9xxHrtPsA2HT9kyqwt2QNFjJsGSl
BSoEjxnwqcUiOmaYqNzylm8Xpafu4xhMU6WI7EudR7lveZ2KvmaYIK5Qb0EOV4cGa49oBPWeG3cG
G+udZh5s0x95acGxG2rzZKZmkeDEVY71s171RbHroyn+R+Hft7Sd1j4rIHdQcfzh3qh4xV7dN2nb
Oj4a7eku6vvkh9pX5n6qnHoD7X171QKlwhyK7cNLQzB4/UlRx2sGM9Z0P8C9bdgrZSP+iawRpUbc
gKzu6KpxluzUqqAXe38z3d46UDqZH+8r5VHKINcjK/o8Rp6dWr6aaMmp0oIwP8R2bupfm9IQj0OY
aeqv+0PeritDQqHmVALfoqJ3PaRm5FU4WD0I3SrvPoSKGef7ihR2ryLRutVbvr0DwF8jBwZ5WnKM
l2GR6s3QOrPY9vW+jP/W8O1pHsLMq7qNkG9tHSH2IeYn0WrEuNeTGnWoqKHLOJY71wU+BU48H5LJ
QdMIl2DnkNrB6G68Wyu7BrALtVAPCBdNA3l+3rxbbufYjZXWnk+/1agemqqkJZVU2D6A02mCF+H2
7q/G0aqtSuXtg0n+S7WFRFgKrC6dY1jEiY4uiNGgRH5jP6p9+BDT28TDvYFtl6Pmf5gGbY7Rc4w6
85CPXbrVbF1Z8Le/YdmYqvQmM4swjC+FpabnEBv55JgiOVYe3K4r9+Y0t8G7r0KZ9oNsl2V3qXq7
WO/BbbveAqfLkzNHL0Zk9sa+ir3U2NkuCtdNnggEOKe8/SNI2m7j2r+9DeXoCJGaKJlRepAL8uZr
x2hDqiW1jYseWNq3iQoABHQe2291a4K4GYvkM9Fp+TUOc2MjRV05sZzW366TPNo0bq6HNqrGzjLT
VvyRYtCLqVTTc546ytcWNNDp/uWw9ll1gl4iBPQaUc64HipLm2wu8JG9lNpQ49YxhFiWBNMB45yv
+uhZ3+4Pt3KE0MuFikwq47m0pa6HAwWj5v2UKn6G9BoCDlo3TsecxY+PJkIAY7irJ5BooTPaG53c
lYtJktkZFscv0uJF9NV04aQ4cFUvlNkn+yHtB8RTUUB6pwYa4TQGQAxkywSYuor8HW+2TW+gEFtF
VnzRRJ+feGTG3YzRyilz5745xZZChf3+mq59Qp4UOmH0VnG5WRwTKVboJaMRX1ooi8NDDDygOKFZ
jyg2HAKnfsJQo3q9P+bad6Q1ROxON5eMZXE48jTAJ9QEJ6y3hvNhmNVxnyuBukcS23u1OxwzGzO3
N/bq2rGg9EtZjNWlK78YVEHuONErN7xEcGBHREzL8kmPjfy1qSEs3p/g6li4EZPiA6+jzH79GRMK
cwqYIjDz2VB9xuNF7IMhb7xD2Q1qsTGxtb1J2MXXg/EBZn5xKgpHQzXai+ILNn/5T1VLS4Qos7gq
Du+fFBgRYnQp6gJA6XpSTTTXjZHmnp/FTv+QlqUT7I0WKeQna5qbLV+ctSVka8Bxk90JCubXoxmW
sFCbVz2/dwfVOVZNEhU7s1WL+NgkRvTP/bmtrSF5LO11pgYcRP79m3M3BsKJMiIN36K5/wklZgBA
QKLqLRvOtWeBh/g33Iprc6kqIMlbOAtlgU/Tw8ofvdDBuxWK38dZA8Sa72K36MFBYZr9M0TboD7e
n+ZaKEBhhIyVci1WJ4tFVdXehRZTKX46e26OM0zTH4VelS9l00NLH73qgSWOT2rP1X7E2rr4fv8H
rJ18uAEAY6RPN7v2ep21MEoF9iKKH3W4EmOrNn1MyVk+FNac0XawaQrVyIPcH3SlgQmgHJAkmhEQ
PVAWvR7VLLRQLYPY87UQ8eqPZVkHu8bRI+OUUbDRd0ER5KG7S/pZ119ol+WYIQWNidj53Pza+C3y
NF6nn1THpKctKCgiD3vxkoRUXHvhlYGPywfXUM1yP0KZF8G+z7T2We298BRqaXvIrMk6KSCC8z1p
qXYMaJpN+8ypkG+1ii3WzdozgPAcpw0VGpBZi0sEYX1rpgUYQKgqcxNTxwxNXpGqMQTvKeweFXSp
nu4vxeqQHHEpxSvT48VXyTWlC/XSdPyxnU2DzVi1H/l5g3s0zNEgNIty64/7Q/6+NRarD2jnN/AO
8Cq51PVOEFWcFfnQ2ZTRhav5kYrv9wM7Q8FxDDhis4NhoRu7MlFyfJ3iJrWO1qwPzdEOGzp16TwG
r4Gnxu0pxa3zyauCsbgYSoeQ1v1funJR8PMkvY1cXkYF1z8UBTIvMKwwoJEjEnwO/w9n59UcKZKu
4V9EBN7cQkFJVWq1XE+bG6LdYBMPCfz686Bz04U6VDE7ETu7sWOyMknzmdcsYvSChXz684B1EK4r
jW6J0DJK13qwmt64qhO/QcX+WCnESkHGwLG3N5ox/9nt00FpPIdKjxZpRZc8wNPsAjMzugNKMRmf
RlHDWqyzTzekjka1tk5d5a5XDu52He1/w3b1v/bgN+njy0VQK5koit1gSi9SK2zVabrruSgwvIJU
/v567x6A1+my4Ju1Nb1RateXQzWjAqm6S7RIj73ig5yX5Iwi4jW47e76+/9RuOQBf1JWY3kvR1Fm
r3LtvtSitk7NKM3iPCjyLo0UWg/nhET+HOOEF70/tb+tIncuWIatMILay+Wg9ujgJuPyJWe+dDCW
VXnS4zXzLYzuruza3ZF+nR/qpOQVW8YFqOZyKBehPpo1BpsmztVDi2dloDl5j+JBm90pCQy396f2
t/V0EVyj78i9Dl7jcjwjhrbNS6dF3aZYqg94HZeVFoeywILUQD/eR8Q6/1/WEyqWTXxHGLnXChT6
YuNu6mmRdNXcb4ei8yG9eqGarOmVof6ynlTxeK3RFwGntJdIx9By1if69ZFVKvBJEdhYFB91Du/r
6gzmIbGc7grM5i8rukkEbqUtHgJMPi9XVNj5KlsIC5FMkvmQdPl6dGkwHQFudXf6kn5baP/cvP8V
/7JB2ZaMRTWW9GJ/zFOnXe2RrxwpM1ZU9mTmkdykNexc9Mf3h9pdq9sG3Yp2BvAeOjUk5pfTa9TZ
1AsvViOUZruoMJoa14ikPhgNmCKgN2tENaQJ41he8z772yS5RwmgX/F4+wqICRuqwg5EBbUVi0NH
983vzdoME89d/4ddQ4i1daSwUXjTk0H7ZbCNwlKjvEnUyG3nNcjHSXzERar1dWWQ/8P3A8tC288i
gWTMy0WlWDYk48IFk2wbx6ai4sdmLG5Sc/n1/uf72yISN27VHB4mYsjLkXJsSR21qJhUulT6L8mr
aD9qSqpq/gIo98v7o709fRvFmpCDy4ztt5cyWddONwqPi7ohko/QuinCTM+SY79k5Ukt12tN97ez
2zoS0OkICzH/VXfrOMx2syp6ZUYjuLYbE0egKNXX9htW1unT+1Pbo6k5CNtYyD5Q09h6O7tzvmhG
oljZaEZWbDrVfWPGaffTlk5ZbpquTtcep7mnM23hi1rdIzNdoDEyj7qYXhpX2PONLh3rWib79vJB
P4VsD3otVRBS2svP2wDcbGulsCOXVrLV+ryKRfJjts1VHGD6JiJ0MydLfGdCWe6/RaPbglAY2HSY
LQ2c4b4mAQqi0eZ4sqKkEEPCM+LqJ9ihbrT0dRs49nwNIrR9zcvg5vWWxdBmQ6mSmlxOFt9dSRhS
edHY10U0LlP2JaYueRsPqRrmrdJ/EEYc+zKe6it3/F7aj7kSCiCLjB0n1yCY5MuhU2cwRDXOaqSn
jRqD57aGAKc/3PPE2HxfJ2M+4/my6RlVyIbNs/rYTk19rCFUv5hOO4cCk9grO/LtYYNVTYkaWi5X
l7tvqkxrisGyDZSnxd/+bOn9GBaAI85pXa/3cPWulKD+Nhwi8YghUSAmzN7O4h8JPxkJT91o6pHi
uuNzq5eFHuTuVDS+5kxr2KLjXl55e94e7w2ODbvGRqgM8OgumuVjuo22JEZkFGnV+6Kv6T72qV2j
mOol65XQaE8y4iN7wGhwe8QsiWt5L26+bm0PM+FV7fusO5huM0NPGPUnsq0KoYFpOFhr4QSZKMUP
btAvXtw7gZiTOYQvcg3XswV+l5udegPgBK5uwlAalJfLLQpXm0et06MGvUyM5bylCCAUpNdoTG8/
K+Owq4GXUpd+Q/ZRex1OV7roUVYt6QtwiOyMAJ84i3pSAAq7P96/Rv8yLdAeJJT0XHFU0HYHqS/s
KklJVqNiZo1TxbXu3bRWr/Qb/7JxNilOkB3cjvqbqk3jDkmzVqoe1WVuvgxzWgrfK6Q8j1U76v77
U3p7B6OUx8vKSURehcW8/FJLC29U1WDYmNjGfE8Vz/oOTDpZb7NpxGKusYZZOWadWfxHuadtv6L/
w3W4mX5uSkyXAw+aM2wR25YWreMZM/EOKfp+bIN+UdRP70/yL9uEsSiEbU72RLu77ehq9YxvO+Ib
1pKKU8oPO+RGY/p0JNMwxTviSvvgr+Px2m4wMw7//mUHrD5v/T8zsos1vilztzw5BCy3WM6YB32R
Zvg/zI/cnSiQ1xTc1+VaEtZ2djcsZmSI3A49fdGiuoidoNiSMUAkw7UXZfs4F+eb95rDTfCCTQke
nruX2yiW1HBb14wQune6qKkG51nJZlDEbdz1oerS2PRzpzOxo242N3qn7L3juhgyVCutCxDGu3bl
vDk1WyOFeAJaNEQhMJOXa7BWrdFZSmNFuD7lZ371ElazaKPSWa4JH735vAy16cSiVsMRJRe9HCrN
UfcHf2dGSCQ290kzzseUTn045H0TTqDyrmynN9cO422OWYCuoCkgy3g5npXFsVKjEhANeucqfi+M
qvHXRRv+Yx/j9RYgT8LzlpIZvPXdxApTzE4zFfqRo5lHw2zmEM86PeQm//z+jn0zJZiw3Dt8KICD
G7z2ckozXgJ2ItgEhiaTZzaNdbIKPb3SE347Cv9q+lzbBbPBC3bbNFsd8MFo+B61WjFEmBWwzRI/
nkF0uFfu0TfbD6Y49VSO36Y/i1v65YSw8TCHuR7cY4xM1E+jMOybGBjaQSuwb78y1pv9x1jotSAb
RxcIfP9uWnhmdVZttO4xK2h/Fmo3HGJbMe5iYziXqhJfYZa9XcVXYUdsmqgnocC52xUTvpCF3TXu
0bSXOTSMdT3HrXmNB/+qXPDnnQLEj1gBfDdBOZXa16r+HyHaZDvLKOqhPuBEpdm+oXVl1d32sh7t
g5c3ejL5cCkc+YETwpLq2lLFG3wjNU6ZYtilD1tH93hDeqf0ZVeVQ1AWaND5kDuWLtKqRPsGkkX8
Tpuke5bN6n4EWWo8WHGB6c3UlsunpsrHc1zY+rOcx0H1k7FytWBjeGS+zBPrZz4PzRhgxKp+ANYx
f0fx1BUH+kfLecip5x0cfSlSX0AUXU/Usbj/CrMZdL9yUCn3badTHyFlYMzq6cjR36uI2E93dKOM
OcS01/7lGbRCocOb6UvclfK70Ne09CeHAsld0pvIi3H5tMNNDGflni6OHKJROMoU2VYLpgWqsKgj
YGGi9XEIyZ3QlnqiPbgdvoYSfG51HKkDhfEaa5oPpnyVvwwgCc4hmTmNoTQNFDoC2sGFMAM87Yvy
UJr5LJrTWEl8YnJ7thAz1jBcMAx/cJMurg66V4ziYwWrOw2TLrHi31T0xzwk5OjMIFPput4O0L9d
vJBFq/VBZipdy+KZ6En6BKJZGwlDesJDwa1OwXR6PeY8t3U1zPNv0bRWS/HN8CYuonFZPk9oshSr
j6VI5x17ZQLE8v7ttB2gi61IdYMzhlixBWqQCuflYR4qfFaadErCLMnrY95gni60Wiv9NDHXaAQX
6yf1mt1WSlWHaP7EV8bfH3BCeUI/DgSXCfWVPV5pWvt68RYtD2N7rk+D03+Pp7GKbOR+Ikevh5cr
092PR9uVO4vnDIVwAEt7qpSlx2m5pk5+SvCGjCMYNKKL1rnTrbDeJH0OGKZk8tbU6ULcOn3rDmE/
1vp5XtXROzozxImjY+LNHk1xq8Zh23b4A9t6DiNT76t+/lL3KTozoLNm9UM9qkX8bLumRGC3Iqi9
X7AlO8nBMOCTw5BrOcSmeBQE4NPnIXG0OtRbqQ8HlE+pV4A5nh0fY7EBCIFAc++jmOq6P0yJXuFS
6CTEQDQxqu4rbmSdE2WFkpp+WUzpS6PLofhYxKN5pylNW/vbc/tDRbrFDLs2z6t7D/VY4ygHNdVu
MGEs/tXMvLAq4H0kV9g+Grn3IB29eerzKfnKlxJ2oE3r+iHX+mz64FjKGkrZDtmz7EWhnvmtc/aj
sErL/CfJ4VfDelt64xgbrVMfEymcyg2qQtOLGxwp7dtZ63v5kM1V5R4XPHbLwCtm44NX4y78y1i9
6kgmG4+Hgh6MZ4YWqHPFz0fUhNDusgq7923wrt1yKLJO6F/aIWlnkIJZmjY3LnKX2dHJ80R7wdzR
cwY/k/ZqncAW18ph6rw2eUAyWJ2fbWPVfg0EdNqZkpmWHBs8AhOOp16KMPZajCTNDlzVl/d3Iknb
7ujRJ6ELtRUEAKlQ59/e2T9egR5qHqUmtz4ludDaPmg3nZaoHrYDj+JTDW3Z4th3kesI+6Wc4/lf
L+FaeGiqmEe9qIcR0ZhOxwETSxI6matTZT+w/Urvk5onPBSTGU8BnMHGDDMORGL4na7GSjDkyEv7
Ikv16iN7XOZBJVS985tl1Qa+l1rXD5OSyOZxbVdFRJYrYmSoVGllQYWdV6cGiVTV7G7qHNych0Vd
cVRT0yqfo3o2ZfFBEXmWhRVq9Nhu9XOdup/NBaPHr1hGudYXHZ2+H26fGk4wmtrY37pZAodgzFVj
cQPuA728Ry0V2CAWG17DRWRjd3I/2GWtnZaxGOngr3oeeWm56dgiFmpkgVMaZf+Nzp4ToAIVCxC5
jTeccvSEG8F9Zi2xv8Rtmx2ydYI4rqV5Ekc5BcB7E9Zxf5+hnBJ/tW0x2X5lqkt7izBBvUR5Yi7L
h3jjJIWsDSWlODPyU9x3ysjLiRDR8ogypwdJWZ1XJ7LQ8UGAiRrMYydldbN46VwEkJ9G9XapFDc+
KwT3j4olUkzJXXjFPY+k3i1KkHbOkH8qaPB+WTuBSUMgO04f9tNKm3YHUQ5CxSw5U5ZDXDaFdXBq
11IC+hophqW9zivnV3h2u7Xv4gq0NgdUPZH3tdM6Uz+qVRo7P53VUNabfDFqEQ5pB27HBx2Wl4+E
LNY/c1v1xQt15/WgVFrunqzcTX52iHk/NWMyabcsv7ocWmfOvwycn+TGsEw+cg6doFUOMU3lIwan
ueNLuzasoJkT40vcG8g5pPGYHXg6jfaY9dW6fK+yCdu/Xsmd5Xvj9Ui1+Bpg+fu5SMvML2lBvySj
6+SBrg7yUGU9bdlhKqubBCPNFGhnk7CP4yy1sOp24aX4pbSq8lOlLPE3U2kG42M2AP88ZLlU08ju
G3FjSQWWpLPmS3bXS9ejYtQAyX2JDWCT+hFgWObceh27f9zcyw20bKn8FCJcTVi0L6BZrN8mf1Ep
fczIaMsZmcaD63t5MfRHvKNt8yZptTS2w4W2uxnkebPm352V7s1nGccmlsOxLfr5nLpKbp7SFdx8
VGmFcdcpTi9vlgYM+IfUax3jvMaK0A7lkDcTTem0wEZ4dWcv1OtRL3/RPpu8M/8uizA1NsYmVJ3W
OY72kpTNIcnS2QinRMlWJHLRH/GNou+bb5PWGmXY97b+E6EI3fg5NU3WHxCOGZJHZTS6f0yttfCy
twFnHBepm3XgNWl2Hse5WD50AFFmSk+8LmE5aMot1QyFsA/LlmL0x9bzRoTY1WqM1LZJEOO0JYqL
2AOW9YdcivFTW3m68i/RF0ZkRhvXzclQMqn5c65qvxI1za/B9988+ZA3uWjpfgMEpFC5yyFyc9Qn
BY2ak1LMJUytFea7Xzh05sDKWb2mBQMUxGuA9tceyp+RFdgP3giNkMagcgDQ4fJ6TxYgBpAvrFNB
uFg9ut3aeXgWLbL7aehpat9b3bTGPlIHqRIqYyfmY5MKbjNzVqz1wZsHjoxbyPVfa1kQCelrAFSj
H1te2h9XRK1+SNlPhfQHCYwMdyjNvQMr3eoHMY3jVFwpK7820y/nQ82BPIxq1pYzq7vcyCQXK2ba
6ydX6xOsK416LG/1UfO6Q9X1BQFz3Wffy6p2P20MexG2wmmcBxeVSHKAmb7HnVIlmbolNZrZ+jX9
5/iJ9CpP141DBjZFVMIIFYVL/jOMh/xk1o1mPePhYn52rUEbfC3zyvHWbkbhXuHovMIgLqenwwml
Qo+RC9pZewygN6BYECfGdJLeMjdRWalosdnk0M3QVR/zRS28cDDHPPO9ZI7Tg6L2X7ulqo3DUqUY
grnLV5Ouzm9Vr0sMqPHj+GSO0y83lvo1eco3gQP1GHSsdNgmvNqUNC93lkm/tXP6RZ6kvSyN9OeN
IecneUMr2p/ZUNBYs1y9d1RIeRGAfau8fT94eXuk0BkgYCQsfa0FbH/9j9DFHFO6oLGtngaqnZ9o
Xw0hzmzA28acJ2dOBLHr+yO+EiQuvw8cVvIcqsQ0ut9UHZgqZDylsk/APHIV8EWzQewnkouz0xi5
e4+DiFCDKcnck6JTBFn8btGdNdBGp4h1H31bz3kspn4ViDqV5fSS57abR0llVZ0/yzHTAyLY8t7m
fzX3XUl36soc9gXoV141Gf//F7vJ/y9XbSwTBxb17J6S3gWCRkD0kQq8d9e1s/N77KQCvhv92f88
KuVXqsEG9iYbE3h3bj1jbGN9pPDblE5uHbu8w6ywlg6evkm5lOlL4RmDe+dqmX6tzbz3GKE+xBdj
UKZBaolaweWMq8JQqAo14twXqnfnSrevI0y1eGgyGqIPSttKFEdbA5FOrW8w4UyLtrciM1lQ4C66
WJ2QqYuz+yXPp67yl7azyuMs9PLLDOl0PBh5o+QB+U31b88cjagp4sa74vuxT5EpPVEKomOpsvNw
wtilyEnfw2dWK+Xk2GO0eFnyXVrD8pu3xHrgLUzCRUvHj3VvWb8Xa71G9njVoLnY+BCcwVpv2QLv
yRupNX3CKwAb5uI8rShrH1IvkXfl0NrUaQg9xGHOiqL2Z1gg7bNDoRQRtszqH/QJTQToeIVwvhqJ
VSeh7hDgAsZcRSx+uGLMPixO7NZRsZJyIo9aO/3sp0DTFIyAqd8svjm6+vAgvdS6W/DVm/3ZNGMl
nNQGQyof5qT5ywS4TyY6L/YcJXCPhhDD+DQ506vy9PO46NJFzAya/ddmIFXOb01D2m5AscpT8cfS
hrLxVVyj1OOV+2I7TPtl42oDGotqxPZfu60nV/gwlpqfpY0+im94y3DSoPHdUzuvj9QB8rNHV9xX
teRXM7vaadMt/P7+j9jvHB5J+ILAHihignHaF+q9Gp332B6nM5KDznBbxsQiPmdcy09086hqGkZu
qwdT6+ASK1atZmczq9X/yOHGrGpDe6BjDNl1U0LcFWzndZWaW6bDuXCWzgil7czB2KjaHFh6KjQ/
dbMhtJJC+TDNovSXqayvVKdfyyp/fg1+Aloh8N94uDbZod3X6LyUYlyWtmeJRrx7TAdvWP1+cjv3
dh2Q8cBLcp7aO1Ks7ofZDq4eCtus74thxggYem7rnNoySWTQTIPSR2OXTd2h01q7gImu6stw407q
iCbeVPZ39apW8/eYb+ydJlm758qM49lXnLI59R7ERpKjrm3syBqxIYmVYqyudKn2JXKmS/99myiP
KxjPXWovsQVZEwj7Z8W1f8IaxbYnT4vPaTs018SV33TDt7GoHwAt4PvS8duNleeDC68wrc+TVH7O
WtEjOVSKzAqndsmOzUhV1M86JJ2iDje4TzJO0wOA6PErFbnpFkjc1bO3jw646IES06NC0hCF/z1N
a6GgKbsl784KwNcsGIYp8auqaIdAtShhBnqfrd6VV+4VY3C5w1513UFAoyNCYU+/PO9cJ7Y6t8N4
zjbQwNm2ysa4mWq9n25kMaBVbNYtjKBzryqJ8rzYomw+tqa6HgoUbUr0oilQfYE6EH/MUk9JQtjU
3ZnMTncojXba+MusdDlHjr2W8TGnbj/4qw3J4VAVRW5/nSxR8mYZVSat+45qmny0HItHl7x2+KKY
NRydqBWIIAUTuvetX5aFiojD+xfOm5oSSw/CCqsdm24QAfRuMzQyVmAjTjVYf2O4h5ynJoBN+qZE
Trz3XH+I8SE8dFbfrn41Ds3PtXXhg2p5DgLf7dmfp80p7ZCB8siCJrfTf8omqZebedWUHHEW3bid
rHi8pnnzBrXFD0eVjAwDOaOtH7f7fENF1z+VdXd2HDbvx77mUf+QpRSGNUie5bktNOteXTsrPio6
IgQfFRxo8dAw7GKO5qpANeHKUm4j7jYU7VWHajEnGGrcLm3UO3VxCyAQ3JpGc57tCfDkOBsPmlZ/
HFs3fZDSix8I7/XbDo8haNHNjH46z8D8OelAS175tn85VdAQYdACJN1ge7tPO6cilnIsjTMaIAml
ntWWvqNV69FsafKvKr3nKyPu2SU8HJQlMSUFtLbBkPckyHqEuBEr6nA25JR0gWycaoYYJTL1wMfc
5IM7U+r9k5bzN4VuTYX1oFAuAmhTwBe/8kXeLgDT50fYfBRS6v2vkY4ZJ2pjd2erd+zstlzpfB3U
xJzsH06Co9Khh9+hXMl0tlX9YxcQIYAyAi68nahN9Wr3dk66M3NZ2nQH7KWeAg3HxRdlaQeLiCLr
rlng/GU0ujAOfXNSbGKWXahZWrjlzbQoYQSgchKu5aquwaJ74wnh0Pzf93f4rtnJ1DSYEEDLaeRy
6F4flj+SuGKxJ6spVjNch7WjbEhbhF6kYlwpdL+dE1sH5As5CHLBIKovL+bGs2YnBlcfZqJe5YdJ
6+30sxzpZN8sphvHz+/Pap/Ib+0dkg7k0LcsXke55XK8RcW7N7Zy+7HiHGk5eqBeX5AdjrFLnsfN
J49SSabkVmjEYF1Q6cs4HbwxLn8oG84lpMmTFn4s2VlTKMy1X9tDVyUrnVOzSeyDnect3lrupNS6
drzy67ds7I/9xq+niw+Bkp4YbD163rtfP1G+dszVfuw9WzzQkULMbaG2LHzqJB/W2hbflBG31zXO
XfumqerySTSN/NKYet5fidq2L7P7LfwEQnm4FRRE9pyOcUFUta7M9KlKnF7DIi6xg7SctW+yS53n
FD8FCo5eeQUCsjvmrMBG5uAPThyNkX1bpMoHYgQ5TY+urOJf8ZiKl1hx1/UH0lJ9fSgnUy5XHFr2
r8//j+mi0IAQMRneHuZSCSA1VOfVx4Vv4902MyDsc2PWFVTCKi4xdgwNUdioSCai7kNvtsvmq8Ij
j76AhzpbSGFeneIr9+8ufdh+FaAxfECQKyNu31u/NqsZl/PUz49qsYYDWop2wOa4lXqODvTcmNUp
nk1uIgrglXGTgn7qgivbcbve/tgC3H6wtHiXEQsFfEEadbkdC4wth2KJtceq1ZLM15sps48domnK
F0PG6sM6VLIKs27qpqBPlz79FIMCEacKLoJanIy0qDUfVLklDskmjXGtff3an778gVwUVHZpHm88
4T0erIPw6BTqYIM1aLU1P0G3wKPCF23aLL5MVaHcmd0yzbeU2T14ttq4YrqVd9RqHlVXelPUgQCg
5wSCyuSJq4yyetYrI+nPscQYfK15df/tgIKYmd8qVP5B7UF4jkSeyNjvRpQOKfdVsR7PgWZ2w7OY
RTrQxUc90D2UTaO4w0FPFO1GE4slo1lbPPEx9qqmiBQPqUx/RB9jeXTbzqYYogzpEHYTsVCYl4ml
nGB3Wl0wjqt8sabNZrScMErXEXpf8gFDbYjaj6iqJssCwy+X9gM96MU6VKjDrIGdomZ7o8+ZesRp
SVWe+FXlF2pOtPUlH7QMrFJmRMhqsYjT2M73wPRN8RBjhNFfK3/tTxmbafMwJQ3edLXQu91FMI1S
g4gzB+1RtnK6g4gsqDcsSxVUeaOJoDLzUj8UZZHJKOEOP+izbBeMC7aOmuotV6AAuyoqvwZSHE0X
IjsLta09o2uopZmMtdk+DWv8UfZzeoPLXx3IsqfQUcXFv65ZxTfaFF/zg/rrwNQlqYlxxLlPLs+U
Is1GL6qme5o9M72hVSZ8pwJOx/8tHnJ3Ub70JAvC7+xC3Fw5z7uqyDZpLleSJKBoWBXsoflpg9Gx
Oi/pUyOd1Dv07ZR71I/BxgZQa4rAHuLSeMkmzQlWtcmeJAI6n0svv+bt8nYNgBXyY3RgjBTX9jh9
hUZpl9fK+DQ67HQz1nQf79HlDhGM7qiabfY9V+00KAdb+ef9Jdg9aqwAVZBX5Bq1c5DNuxutbHQa
q6JWHl0tnvOotNBtusvyLjcPSAMssECHSfPrpvauXqavs7q8rJgraiLQMLF9AaZ3+eURT5r7zuvL
J7k1aihWG225ZS+LqpWUZTasY+2WvPWrN6uNnyJYsT7Ps0W6NSyekaeHTJlzeSeViaYCyZCMHzdL
nvlfVKfSJf+9wFKUHxagKXQycyHT45Cgmx3MnozLu7kZ09ZH105ffLuZ55RuYqfRpC6q7ozCCZqG
Zc8pDIeJNo3A9XcJhKrOUB1p8INvybSkOehOPHUf4jU1i4hqbT1FlFSUPEcntBj7FwKz+sE2lvUb
vrlZ/GjVbWsfZ8AeVQjOevWgQah5f+ydDC/LdbAHNK3sUXV+rgPUhSABjxSfEIgquRyGTvLPGmlu
P8RuIu6qnMbrcREeorq1rugjS8WCDaduaHvn0FAsHQ/OhOVjIHrdBhlA26p9Br6e9w9V7A7iLGcr
NwKUBl26qbU1IdgRpJXI6AbPYi4ip5vdJ5ghTu07adx9LgA1kIT2+Tp/tWxhfdtSeRew2dg/ALmp
bBTmJ5HT5uxSEaRykh3gVVXeuKJS5D/SXLqbIptzcFS20Sl3UhLi+W4jlzS0c9q+PFPVBIwj8LTe
zH/hzTigFF3UOgCYBH/r9puLJIv9sBGV1gdgzop2CxTQ6tNgQdQ/7ImIjIAozljbm1ZW6oecGzhv
oxVLA/PQiZHnbUUryQnmujGGr52tyfoO/mdJfQMI4G/IZu5DJYX8R6+xkfV1AAzVIanqxjvoAtAD
ogl6eVjLxLsBj0SSFKiCLmTgpSmYBfhi7ilts3g5WtKtv9Ue3kG+dNf8M2ll6R0WZYPx2KVRYX+z
JgAdjmD11PxLbfS5d2zWpsGXRcH+LOxqt4eX71ppHHSLlPkYWmbnlbeLMZfqratV04+2FElxwEYU
7Scuzcn91JN4GndjIkYHXlmqtH6dDpMjbtoy15H0s83prDnCMZ8H6GFgBRZqdhl6mZ69fGQjlOJ7
rxPm3MezXstbxfJWy7cUJW+Ozog2PWBDWYgzVYbBeoF6kkx3a6tavT/Nqf5zXZeCwyUbTz1LXbgo
iPV11qZ+nE6iDOfabI4CKX3tRQFNsyaRjbzYLYCnatCjLaghohKO+mlWGpe+omY38WZibtVR7oLo
EPcCuaVGCa2U6m2w5kX/OJl1Xj7o67hY/ligMHMF9f72koTSQs+cIJz6HdW8y4sKdC8oEDsbngC9
6AcAcG6YN6l6t6h1+qkex+LU0LP4rw8yh27L6+GubtVTc3sz/sxHnQX0Bqytp6Kk0SJEmb24uVv/
9JyeInXNedbOVLLjj9XgdddwiG8fJMuCxPqqJgajfE9hEq7aG2tqWI9s5lXT/NGdR1RLbA4olM/M
No9pvIjpHtQgLK5DnxVZ+t8fZ/RLNLCQiPlsRNDdAti9WAGdZtlTNauERl2Jy2hPX+rWFG38bEyq
eWMZC24ww+o8Yl6LDPaQKVcy0F36xfvIoUQvY4Or8zbvTbrmvJtLfKPEU2kJrUiCYsiW5Mj5mt0w
Acaq3lpaZztXEo2/jYrgIBERRQLayrupl4LarVmuzZOjquljrTnp7yHGAQ1UfflR7emzXMmt/hKM
IkDhAvGGBEtyu9fLmBrIYq1R1U+9k1TVjYLY1xwC9zL9rkUA6KCNqeveL638p0pwcqKv3AOKJZr7
gICU+fB+UPJ299k4wEHvAnSO9qqxncc/tn6DUbjXaFrzJLu6/NYPTXsnltgKJO30M0ZLKzJSCbeC
nJXxyqn7y1EnJoH0T1kBrtebeMjhlS7ntn4yxj6/n0ZDPczSGr/PFJf9pUSxSqBV/fT+fN9+bosA
iKWnyqVhmLULhEqtVbp6afKnaQSHickHryBq56Lw56yJaBWBMHx/xNd57GIvA08IZGlcrpc3B1za
HdFCX5uPRbYCb62U2qCaYbvpdJPwsmpwn60yWo2GVtzQmpXC/R2n3vCZ20Bp7hq33d5jzCraE5aZ
Rn5PjYJHOcZq65lfDmyey0WgR6zUi+H9WhwxAtEtljmrAy0Wi9H7Y4br63h4f2Jvtg7aAgAjuKRN
vh9Y0sutA7mkBscw5c/Cycv14PVWe6MAeTxqzaTeOF5W975DiQjYYOW0V1Z1V6Fgs241PW4tIorN
C2D7zn/s2yIfpCHmpnw2rVRGvYJP90KkBLO2bIOqm4qbSimMjwaIxJOS5drz+3Pf97628bdSGX+m
NQ7LZje+A/UZtHKnPnFapBFgI+zVhNCT9Xv2puyRupXpt6vq9Me8tauXsUnL0kfvz/kEwEDQObyq
w/PmOHF3Obx9VCM26pS539m029v/o+zMeuPEui78i5CYh1uoyXZ5KDt2hhuUOAkcZg4zv/578Hfz
FhW51C11q9UtBYrhsM/eaz1LyfAQJ6nIng0MCwdof3OIrNu0Dknah8d+ltcQDBfvk77g+/gHoy0U
Mutt3YyQHGKraT7XoRK6d1Nv5MewzhGTE5SWHgaEqu+fX/pVV5crrwOb4/IyevyAK53f+VihJujG
aHruRiX/0tRK+ewIyK1xRnX9+aEuLym9fqT30C34MDM/OT9UFMWIiAcveqniSn4tB/37IFz7rmB7
n/sdkcNbGwT7lZbg5Wu1GN+Ym6uYyOHmrO6jZL6Hyq0On0VjRHfs2dxA1eqSMi+0Huzace7qgrLP
583urzRALy8tR8amz2CXhhhP9/nvnfWxHNOsi19KejMHTFZoYbVeRo+hxJ125TvIQIc/7mxhXHIR
sV8sQE+ECuvLW/Iws4cSzjPlRy1PRMsuAcvNnOYD/krCoP6oDlb9LzOe2hjngZbTdqQEJw2iJOZd
9ZePLHGObavh29Ar5bdb16nYNULkT4Pr5eHOQAcCSlxJBAJfukzxbe2mjZH5muq0rt90bdwwqY/D
etM6Vi8AMmHLuBkGreyeqMa17l0Trpc9pJZbq+yyUlMbH9tl8u23CvbWQzc0JIgCR6zfqlzkrzVR
5hkqOLFw8sM+mrdRp9bvGgtCSoZfIqNgShqj921W6YdGdhhbKKxVxERxIf+4jTnl/tQ1VXtvtY3y
PUHj3D0ggGzeYlkq39yia96zWTOSLZ6r+QmyWmgGUR9b7VE1OuvZJH74HcEwm89cFvC1elrLASaf
MvOFroedn01RfD8YuoCEoGZTctvmSfnchVrX3hRFM1ubkslEQGo5iraI4VPhd20+qwEp7kO+Ve1x
jg7ONKmB4uJHfatHTfH2XdRUf4fETXkrMgyq8DXVIX6BE1cpf6Te1+UTAm5S4TSnHHeWlxDKE9Jm
OUaJkSk+jd32L38jXafIHN49ux+Mrdl2Aua+rvavyjDV+tdSVsWtBDRn3mLPMtytGMIu2Uyx1n03
+KaXW7xbkABo4DWkBNOSNfwKxTWFM//d3uidtJAJ66AW7Ycpi2ampypzrieX3dK4c9VykkeT3oV4
tZokrzchu70xaLTIyA7jSK3mx3HRO4FlltaB1PhcQ1+PbcHvyi4x95bI8+6+JizBCuy51fo3x6rT
8BZWVK/321kPxZwG7Le86keuo8XxrToq3jqsa+lmivpu3xNRaryM5SKnANwskZZQipI2wHkafqx7
bFABa83jRpSl+43mvWe/1xKF7AasSPtaR6aXBK2eOMkdfA5CTqdWm8xj7uL8u0GHL352kaHYuzIS
Clv53uj6ctNXQ/Ie8Zn6GiHb+5GDdJMkdVTFDhGWZz0kInLvW4nRY1uHQ+h8o/1dVhtad5Pjz3qF
Q83h+Y99galK4B7rrN8s/m1z6qxhfOgUxKEbVMYMDToWt87P7ZapmCgNDWIzLqOntJ3tcPIdYdvP
bkjTH61ZTsdJ9p56YDPIKkJPIB3qzk/auJ62TSpq8WhKYxx3XhtHzmvZj6bX+mQhxoPPqU5qsrFz
RkiBFSuFsRv7ISv9sEEYdagEDxvvTZqPW8dpOCO0IYZ1n8Sy/SaLoXtfRG+/M42HOxi4teORHKvm
RwEBSxyLsE/Km3EqKogPk237hAmPzk3akPR6o46h0lONFeKb1RVN/ptUxNakJdDpdkBAkf5e42MN
D2nVeYWf5VTem6GaUHRoMXPBG1TYmUVzY8jNE2r8yg5SQw7te9hMfXrbt3U0vySdlWmHop5AVjHP
UtJ9nRJM7etthZOC5xH/g8vX4gDdamS8WMoUPEbcpwCMhKgCFYV8v0E6Rfx6Oy4JjWrvhuaNEndJ
dOs4YWFyBfVk8t0k10M6eJnQNm0ozQdnHp0p2SSlBe6actWmUWhm1Tc8wmLwOyvETerjBzBmiFqm
MRGZpMe7ggLCem2NsOvu+5B2WpBrbkFaWG53pW9Guv02hEAY2fNKed9xVTtrU08o/++MKtbmnd7T
pPBNRUvy3WhZ1TZpdMYI0PDzlvAcNrDPno08IsMQEZt2MNYpwCmtTJXGL7D6bfkD9Hpv4379k05i
+DMnVfFqaFrTHXqPG/RAZLAzYqFQCe1SRUnOeeFYzc+qR+D6gPWFBHC9lpkeTEZlxLdTC64dX0Sb
jc4GA1ip7xUMZO4prkb5txyIDSeGrFT+KFj0e0wMnlVvayN0rlFv1gplSqKP3PmlAFy86+uQFqeq
WgQzff3iRnE83jRD4d7ENWCBTQqOpM18aIb23yj1xCPNLkXBgsjbqBWqZPzUIf/bYudPrSATPElb
qzbzP5ojJX3gIazawPJalFqJkMPRmUTu/ecqC+PGUj5S7CB1WCv0IttBJaTF8iWHMFbxveq8LWG4
rq/Yaq9sTTvuNyKLrqYbXG4hKFhRk9OUZ8h4MRTypKpw4drqxcBVyKfdk2W+bzsXEf08tjErbtsO
eiD6afg2pF09+MOcRteiMy4LaEpnfdHQ4fFjQmCc11w1jdiMtK3yZcYP8qvmuKifYsLjurhUAmxV
6s1/LWqxUrPbp3OxyIvXYhbTIGchiybjGTVAdGxiK6k2qukWT6M1Nc89okRszTCVr5R7l7+TwyKf
sWm1YftVVxsmOMe53kSD8TzEHqXbHMc7PinuQ5rN+YNtly///VeyF6IlDH3qctONvHUqDL0xntFB
Nj/GKbF8lfScYEQ8NAWdVTSHulaz/9pNYYZPEKBHI22hnK2BdGWFbCnp4+zFIuKLfCKvBhdS5v1j
I9wW2/xUKX7LdA3fYONe4/RcPs+o2EAgodGi1XAhPxG5WtA5693nbqhwUaFiRaKteyKQhhU3my41
xaGZaS4GFU6kr8MQ6td6W/84BVSQsCDYFC4cjdWcFcmAHPsuLV7aMVX8aUgBLA5aYTh+RGw2I3IC
lCJ1cL4VnuL1oAOs/gpH4fIxYylkrAfhgDB0c717opOr9mntNC9sc4w9Q8WhBdGkmbcQkYvnRpfX
6MsXBwQ8TNuWm77EtLCmrt5ftUkU5Nz6i9aZ4r4ecCgOwrRumezUt7hD+itdl7U0jnJukSoCOFta
drB9Vg1LsriIeU+t8MUqC1kzQbJbPlQewhG/U5So3A2lsF+J+nS+mHaH1F03hvJRQVB4DZly2QRZ
ToXfzSLCe41F4fy3OxY+xzrpwxez6Aa4OGbx4Lp1BY2gwIajZYXY6VqhbIZIDb9nepgFQpPGj3jq
tOfKnQFJfP7S/+OE4PryLXFs7gXT5tWGfTIYA7msb180CAlHlVHI9y6DNhgIC68UdKxGbGqUTLTH
9Hm6jSKNDQmR5uFXS6/UX21fXQOUXbwRAJGshUz7ca+YwJ5fojT0vFpqccYERiXmu3EU92fbZMMP
M56tI4vFt8lqjAN2ffUmFaX1XzO1wBAimGX0vjwq+OdWt8ibyMrIukyelFpU8S2WFpk9OVXhNgd8
XhBrncrCEfj5fVj3TTgobwWWPayPzFXWdNwiKsBeZ677lILW+N227Jr3Df9V3+sq34CtPeay2xlD
Xssry/66ecL6B9AKzRiaXjr06wVI7QirMIlcOSFj8X6FbW7fV+WsmdtE9wYP7nSifM9APJhBYzdT
fPP5775o7S9CTbQNoHD4l0XccX63UexJicM6OpVFPf4cdQUrbjHnVWA0WfodF1a798xIOXkllNvR
TLvXqutn36UAv9a7ulgnOJeFeAliE9300uo+PxelDs0GrUN20gjnu10weVt2UckhBCd1Z2iRtP3O
86IQEEmT70N3Tt96OYfG4co1WY7zv10eDk+T1oOtxGcJH93qm5AIjZxrmsWnqVeLGzlN+YMpR4d9
IBKldwnF7qdjjs2LUbjKHxqUEX5j6/Xzk7h8LGz6WiiJWTNpzq31bF6Kyz/JeuvU9Yw4A7vokhJf
hKm+SrU1p01sdkUXmNiUbJ+wkk7ffn78yxeCjyHmTjAK2AEQ9Z7fiw6uaTLW6ngCv5GfUm3Md7MD
fFwPi3KfGYNywyW6VlcvF/b8wqOgBEhJ6pOFBW7dnw8Vy+irPOpOTTt3nm+HhVf5Q2YpN3R2kv3n
v3D9GVwOw7VdUpDhmwBVOf+FAtWArHNNO7mke0b+khfix3kT/hWjGu4iYPVXdg3rhfXjgEg6UIwZ
jB/01QGbnMCwBGvuyZxn7zD2c3Fvx6OYHpBd9Dc8x+kbk2xrSw/X4Q2bs9i9clP/9ZNZ1Sl0UKtj
tlm9YGY5aaVUa/VEwgE4B3pe/fQQdfDOw0Jo2k3GCC+7Mh6/eJC5zAj4uXrwO3RwvavLjL4kb9JJ
PVlRJyCztHNzoLXSmYHqEkl6pIuUf6MjGOaBWYbXEj3+cc2XbwlLOs0WCuvVL7bbmnemkMaJb1rZ
+tjt5Ndq4fimLZChA1+vZF/EdKmwDDhBiMnt5vOn7OKRNhbpHFM0j4IDgcByef5n6sOwoVLJ99ZP
M/OfdmOKSjFvUg1em/TCSFx5xD62QmdvED1rTWXh0vnZi53u/HBNXACdwqB5KhJ4f5u67i18Bm1p
DkekCG2575oU2kcexoSTjsJGllla6aj8QkxiGHSs+944dAU6s0h4AiCt15Nm5/dmjHgpqM2qye/a
ZlIrBz6oFe+YlSVWUCYWu6TK6Vy/0pt4i6Mbmo0/2yhas4CtKmrcvolpiYuq6mFvjK6wNiPhLhN4
LrN9FP2YtFdGA5rBb11fC2pqyLpLQcP2ZnUtetGWTJPsUzaNtJz68pQAoDLx9UDkKruQcj4WmXPX
iarcNmM77M3KLn52bjx9Ax7T79GOqtdO6uLbgk9mUW4sT6Ox8MzOTyo2ddLIoNactIJm914okfSO
xA7knRZkbkFiaZ9VdBkhT3jbqtVzZR+xionnRKuKa7SHi0Wek4F/hx6YDYFHIsn5yaB9i+U8lvNJ
1wsysh0gWxsxjVMfOFplbbE5D36Shteiyf51WJzOSzQANY+7rjkwSTnwXkrt5ABasW4UW9po1cuY
rnVdV71ybJBF7Zq6ba8Mqv7xMvI9YxVYvmjsOJf//z8v4yjxcKLrU0+I0dK/tiTyLpaK3iMe8tT6
yrZn7eNcdlaoFzkg+1sq+/XXjL5R4c1zr55CPCPfIzRCXdCxLyto9GXxBqXAnNwh3x82xOA4+paE
RQYWWpHIGw2N8dGVztQ/wcexv/V6auh+rcy244+RVDfSbpNpO1RMI146BNpxAJ1GOBtYRvVB4Gbu
/TKtCm9jDiLDPCL7RfuuTa3wYXR6+TX701oysNifaNFYi0yEDRZ10/ml1ZM0Ivu3au+KARDlfRQ2
dMbnPoGvjzFDhE9VatLWZD6e50GYzfZ7hUNrOEL/jR88ZQZj1aZ6/VZwbqnvdX2866wkU2/V0cuU
PZYjNNYlQu7hrjKy/keiyyTbiklRduGUGsWV/cC6Lv74PRSAuguZhKp4HUGeJlk568jRcYoSgvSl
9WrtMcnsmjkNM6bET8NkFre0kftHWTRdcTLovHW+RgM6fsNBXlzxl6w+ZHyzqdGxIX1IYpm1Lu/U
/zy6lOBeXDPrPKZcZZniAZ7TOVBTrTE2tsMkkLj7yCnfdGETkD5MeAL9RJlz48rn/AJTwIl87Mow
f7BrYfU4P5HGkt48WnZyJFN8JJKzKIdm+FZaaDADpkwpyMLJId7wIBpm1H7R9LazmQutPU5oyNu7
wZWtFaNwBPuj8UUpKb98pfM0qQWlkavuH1NEI3wuNDxHp5JTBngmKovADtE7//7867xaiVSkIC6O
HeTdbDj4cK6uagxybmijUD/S3Oqar2qpiRumsoO2oTldJV2AMyK0drPEu/H6+aE/EMr/83n6OPYS
a4OIjTeHEzi/kEvEEyV8Y94BojNHhP3ISUPAYAIjPBDDfMi/JOSRxZwLgDA8dE2a9SLIwkE2jV8T
8zYyZk9CmK+tHX3D4I1/tekj1yK+L074mFttepd3KhpdHWofOlQU4irdrSxX7lCM1d91tyuf0WyC
SiDRrZVHJRTqMm/Spzz0TZky1RNt3vhxN451oHmF8diOLujnrCMP6giBSN66MeC3LTjIqA2MHsko
wymewm95003FLs/c8R60JbuGNu3raBdpWjW+YvIQb22PonbTAu97VxyUJ8eyMWMMJ03pvrsih1+S
57L/nYdML3xqnoatDhr7fF8STTfubUep7rLSgtjZ5jr79RTf9AGiGs4IJ0zQKfvQ+IR7rOjXY2Nu
6C3vbAK1vDuaTkq9H2pHu0mJ4RL8QLOftlfuMDfw/AbT7uKryhTpAwK02lrnA21PvZvjI+Cbatgw
EukOpsqgZw9FfD606ah9/fyIly8n2jQOSBt5cWFePM9MQIkrZwU61mTLd7+9ftB/QF13+33m6VFF
zNCs8amow0J3fJrpTgBACZYjftzEYgBpF3DBCJ4MZ+bsmhrdpqnQpv0clda4MZNSt8FyeeJtUqpB
PFiRWzqHDlGRcWW1+/BKnV873IiIWJBLsXRd5ADk6mQBAlbioy6rNrkZ2qSoNPgTIK19r6mSm1gf
QnFLJnDpoRBPyljPAymdcTeQa4BzvU/DI1VAq29Lty2TBsikrn61RO09WvS7wX2beobgYdBRjj6A
oJ6+1BXIma30zGznGazytwBd05d0Flqx55VRMbFbtpxTYtHScfJHJYHZGGgi1DEHNGb28YF13JZO
nZcAm/383q72USwXGDBo2bKXYOTE0nm+XHTaONVR63l3DuLzP5XrEFI8C9B3mhk+qQp3y+8ZlNCk
iQvv2u1YldIfB8dyhguGIQx3ZnVwz5miGS6zezewUeND3CYDroLGTopfTlwm0StbqsyBSOZpP2kZ
WeK1ASNg/7LcQRAgAYWpD2xF136Cf2lb6ReaMz0aSPV77VZL0il5pRWIXMXP3KzvxiC2KuWNl3SG
1WSRyvcQ1rEqNoAo3WbYzHi+djgiUu8t0mLv0Q1no+GpZpGTNA3gG1HTeeUD0NkyPTSjrH+N2oh8
4spu6+Oanz+ly3CI1w2/H5OM9WWZrYS3sVKtu7EjxRi8AWRE70Gz6m6LpKVudgY7+72VJ0W6jy0l
/2YqrJXMjl2rnivwU0j6/9QytsWtyhRN+EWr0O7zZI0pIKEJVuwciAn6RqtoxSRBLhO1ex6lW7fK
tmT+SQVS4EHDqpdnfGwtNzHrPR4AAsFx5Hn2DytnY/+i1aNb3rupiJqN0yQNd9ByJ2CdYyLMG2ng
Fn1h2FkYTymxZf2xxXSLzCMe5yoYNDFZWxMlBpuBvNI1BCnuXOxloYbDC9BMLqvp9M5J5rAjHjwn
TZ4L1JPIE0Z7khWkhKomwC5hmMUHiw7DtAXlaCbf7NAAdtHw5iivqEhp8bXFmIBzrvFOhCbqHHBh
3gS1sFAq+VeI1AVsWLFlevv81frYFa/vo8OAAusumREInM/fLZGpFvCUTrvLqmWuaqfS/Um5GmXv
c6MX2bvmJkXst1o4b6FCT2I7xYvNtXd4ATado8WR9GU4Nfo9hXaqPcoPZXYiW+M1gsK/kOhyqHk/
SmH1zgvpl3xqLXWoDb7qc9x/q5rMid/ruJfbAqdS6G29ujG9wGsTvv5uNI8vHq0qgVcCKUEVU3pe
2az8Y3XhnExGYajqXTAG51cAH5Gbubk33dloIhssRV73ZCim0d3zzunqnSl7zARe34nmPmnVWQxX
TuCyEjOIZFwG6jSErAsXBcMfkk/tXrvrbBru92mrRvfS7FowAlmo0lJIctBYMJVnufv87q82haxt
FGB4KCgFGYOibz//6XFW0pbvyuQIrnJIMfgrxWnUM0LrVKtyrqyka8f9cjSTFidVJ83HBVJ1frTW
UqXRYq+/06K8l2yF3MiIDmGWwkFm/S7Kb11NDEIwGEOVBoCkFIuFUCGZMldb3W02WTc1w109JePe
JePL9NU5SvpTURWZfsPjOuQZkN+ija5cpssbxFOxAOYZihPvsEYFECjsJrHolTtcka62h2io4sWc
iYF6LnE58DGw+jetY728cuB/3B/8LVwq8H38c20+YEpUjkqbiKMbJ92ItJLewavaRTC60Q6NVn9t
JHz5LjCFB0hEFYXrkmX9/BahMurqOBHJsU280txRsg3mpqeEDp+opl3x6KqhViHibOJfHflBzenz
B3J5185XI6yutKt4UIAC0cY7Pz47LCeBveDd1V2R3I7hsulnWVVPHQOUez0L5/5KbfHRijg/JHkV
C0kBJBLv9jqmgDlxVuVq5LDb1RwAUyOjhxNWPdncKWop629Z1IomSEeJKjUGTYfEprBi94ko3fy7
HWlRCK66B6z9gisVwquuTrl9bVj6j/LWAqKOZogBNpSMdTdXVQan8mwZHWsvpHb0J6VP5/d+aLsH
ZYKE4stc4INJl/F9msXV4xL6tGCY21B7jIuqLaIdXiKlPdotNgHf1vNYefCKzEZyMGGnOyijYf1S
Qk2RYtNxD4pd5OR9dKW7cPkuWSbKIHwIzN1AKayWnKKrq7lhvn0sR027TaIEpVCvilg5iJj432aJ
ZDazLW7NorrmLP8gUazutcV3jl3vojdg8Tt/vOIylq6mCOduSJLxm+Ui9yt8FP+ojp1qiFg95lZ1
Cf5pw9De4PV1QdCpcJl9YEJhE/ToVKaXCbC15OvdFfnP2UQR+JowXZ3fSFLoEDoqwiu/1/VkHCw7
7aMQ8Gq8bOXbCLzW1nNp2QTjnBcIjB2nbrbN4CnjsdYwgrzLWqmEfIyHuGnkNlb6pIj8qUpL5k1D
bxfOcTSYAX8hwhr1r9Qqc9fkEPR8Fu1FOk1gWONDJi1+8pp27GSwKNpBRJf7x2Co0ZjtKrcxWL0+
f20vOjS8N0uvfzE0IA5fL5BO4lTI+2r6HPasDkHq6gRwSF3Jv0YRMM4AoRRcqJ1WIWW6FaVT/ExK
zVS6m89P4x/PFuqhZYzGoIeJx2rgkAKcXvoB0dFltcw3itewM3DjWUVX3ZjDfm5sd5NKCwz0fz4w
NjieZ6QeCMTWcilImWxFIiIv0Bd0KSU88Q2yj0tOQZHoCvM8OWKMubYv+qAKrZ5nim+maqwKJpl2
y3L6P50xJ86pYvtwvluU3Y4TyKS35W6CeZr5Zeb2f9SxSkK/Bxzv3YamO9/LtijabdgMpoKm3QSq
PIjEvUuSyd32VHnO0tLTwt3sAWbH2+/lYL9V2JxfwzQFBtY0+dTcU7hq7iGkFTHdxd6U2Hf9ZPXt
z2widuBBceBfPc+1mf7sx5qOiVIPIGGsEKL2sGXGAGJ/05hpWPQb6FTXsLcfH6nzq7KQeSlo+Ybh
Z9ZXj8EyOHCMQvUQVJcJJmgm+XJjtGkxPdeAat54YykRAHN4X9gXlN+BnffuuMEEPDfIoxlSFPui
SJTfyGgh1n7+qPzj7Fh+DJqagJ8XK8W6idijOYhDFydw1s149YBaDPGNqQn2GN6cug7h52VzP8Sd
Hb7q1ZhTYBMYImqoRJgNv3h4gI0NkCth/uynSgrzPz/M9H4pdbBq4RXjPTp/qFqHzu6If/XYW0Ny
q7oJdgsp6a9EN2bLg7InpplYWhOZdSGv1IiX3/9lO2kjx9MX7MVaETJM7Zz2cOzJomjcv6TQION0
pDggPOjQKNmVMK+UWJfdbuCztHMpwN0lOGFto9GdpNKTUM+P1ojP/q7LQmEfvHBw91IUJ5wl898U
fpoPPHj6YssBWXM9eOVJBRxYXVnA1trgj0tOH48iGa/lZYcZwapb6VnTHpO5VyYRoIJW+w2tNneE
HmONmvlkwTZ77GDjKgGceis7dXPdk6rDpBFXhj9gwI2JblARMb7U5dCbNuyDsFVem0wxwxOrkBLf
NCDDqsPCgI6fZoRp9rWS2b64kyzC6MXhCOPzXyrY86co46OZG7VojlHhpsmPxDDi4hlxsAtrnvns
rYk4uQRZznoJUhVUIaaGTAxvMhrSnbAVYjv4dGkARxTa4QUgZ5o/AWuq8z3Eo1+8oLgvnlVGdtAo
sjn8Eaa9E/k1LvpsU1a5+yocdjZ+rU0s90w/Q2evFRnuBaAdtTCzDVR9c7i1ylTgCIzDccEVJJQH
7abVNSM/hF2Yu9ARdCv6YZOn1G9MJVWtLYPdEhROGLO1nfWGvB7LKrr8IbIyw2Pe7Jk/wiHRlNt2
1O3mWclGe6nLbKwOeIJcRK2aLg6tJQUz0BSJxk3Hc1n72mC2rV+pTJ+32sxI5cYGaBoe4lGDGmhl
OmUdXFOHTPaW4dpPO2Xo/hE0XEWVT3Y7foXMTl30cs3gZspXGzY8oIDYkLCSP1/FLr600J6WLRxV
M6IKaz2SsSCPW+TJREfFLrTuV2z1+N5CXJ63hCUpUNJiqo5FhnFt9bzYoHBglnaGBg6tZRaJ88eq
jStmIS5S6GleZNelpcSHxh70+i9ZDKK5FbVWOQcJm7sMJpaSX9ZQ2N/nrE5l66tj6k3fI4sdFNPB
hMkiy4soi+4mtUk0uI1MjVBavwV3/SvmE3ItBHGteOT1RnDMWO1Dys60cCVR0Md0NnK9SI6eQvNj
ryWTszEmC5eGIcMj0xrA7GQLE48dZkO2z2mgxIGZaIZPL8whEwOW+pXmw+X6xzlRvWGuZsEBarZa
7oFhqK3M8vzIM99OZL6YZoLmuJTOsYkwHQVks/CdJj/E2DVRLX8VTuh9xxxGBqdilEP39vmjdbHn
xZYK2HDJplx2oOtBddQ6VDEIR4+mXZW0AZKcrJK4cdwb1aZy/vxgH4Tds1qBo7HtgZqNFIqJxepr
nFEsZGlXkjmQulUMJLgmrojADzVFC0iwYkDTUuDfLM1Mxn0wdQOXYOPCWENNkUdK3T9p+DCKOwrt
CCAq2QAevGaTVsXgu2U05/GVV+DiDXAZMjOHxC6JIZOS+/wNADbKlK4brKMzQnbr0tJ5cbN2kr6O
z/IF6zqmtxxt8WPRx86VCai5/OFnl8td6AvLfILCCuTI6nIRbA68GxvxkQfGLdIbpdGqt9ZUS8J0
BjcioaR1jJgxf1HhPdG3lmgSK/THSZJm4+Cqw8XJ7cDVyLRN9WNiQH7FrTuV91U2pPK0IH+mPYbG
DLQGQVh6IKEin4a6H2kxgww34sBVvG5OQe2kYnpRVcV031NNpn/MtBCEPOmiTwMtN6Y40JmifxF4
tUZ/gi3nbEn6xn5IylDr3RXqWOoke/WNh4MIwblAzGPqtZVsWGEUbTOpahF917tSHockRqHgZ+gS
jS6ISHo4jYaG1/fK07heVlkZWBU0gBoO0wbYcuf31hhQXWbqXNySW5+9tFywp0pvZ4J3Zkfdo4ru
nvGqkqxlLdFKbLruJqvLdzj8yoNaEVjFct3uJ1Nqt4Nqjcek0wbWDpcUo8/P9OJETZW/ll0HRRpV
7GoZjoFDJ5jH5S2ueevgZpn4XdLdPkz4lbaVrpaPWfofiVysfotyxWKkCGiV46+OSc+gHMJGGW6z
GmKBGKs+CFW9CHD3DweNasQXhtNfeeLXqxFLAxo69JgUZbSHnVVDqkoqvNdu3R0Kc86/WA4UQT9m
WtD6jUoL/8oDsNzf/329Po7GUkQCPG1glPHn999pPYURntodKgIZaXwVQvU7iFXVZtLGmOfTg1n1
X28lv3BpiSBo4KEjLeT8mJHeD3VNZswB7b31FSaTnDeVG6XFg4kwjbArRWZf8pYS68qB/3Vp+RCy
P0NisijCzg8MecEj417rDmXbyI0zWOW8w+4tGh8JhXMt3uLi0tJ9ZZa65DMsw+E1AkLaaJAKNrs3
uTnGmzG1k62XA1Yi8/uXrKjvP39BPnoNZ7eS42G24IDooJYQ1PNf1+XegF90tg8SaHZG2lI9RR2q
5UVs/4SPzBwCp5vt+dEWU3UrU6WyjxmRJdVTnUs22vWsRT/IStEFaC5FgarWGqhFEhyAyka3E+u7
q2Xqz5oFbdzqE6CnjT2UyZciwaO25XvneQfhFvoJgBigy7QAF3AspGcPB09kefzqTTP4rF3Rhji1
tzxwZvguotzSfsbMgQce86Fs5yGo1a7N3iV9J6zudWRhP84Tq45hVpb07opChG1Qd3n3roOTE3cq
7LZsR/CLE31N2ed2Nw1yrE1NUlp0QwBdXweGOVks5yyy+nGgAN4WLrKtQNYGAkl9cPqyRu1gaOx8
ihjveDFFBTJlp+/lFyfx0vLP5zfrH88G/UCPnpFHYamu02MVzWQPBAngZiojbf6ix4mGhCxX/wyj
nLuHbEr1Ky/6xbPPHHtBRtC4oZSx1uh7T/SUeVYmblKpZQ+IRzW5Q6ao/lBEK8rt5z9vXTEQq/L/
cwsDTjdVw+oNz8uypXEwIe8hnNOgmUC/EDD+uHFDwkxRYVbbogFs5XtKfs3R8o8firpooXmCHWFz
vapWLDG4YY79mZd8DJFd6OptpFXGvTnr/fvnP3Ndm/AzF1umi+Ka8gRi5PkblxEpxyZN2ge+I4Nf
62VCEAl5ZsmVe/eP47gImpnVLZWjswaCal4D2LkU7iGClWB+7dV+sG5zaardtRXy4isLyATQBg49
ogpYSlYrpBA6sRaE9RxQj4ePDF+HZzVygWjkRTUTVpsxLPOGPrsyhFk9Lx/iTR5NWkAgjtnBrw6r
sVfvZD8apyrxom2WkudpGzXxpeBtqwOe+azw2cc4f5UiNg+f38R1Qf5xcFqhi2oUUxIxrOd30QQE
mDZNqJ80D5QWNnAvDeugcede3kyQX42Xpk+G/ehUBsFbilXce1hyM0KFLfUuimd32kZWO1g0zwlO
vE+afnhM08LVN5+f6GrN+DhPj7kRu1A0gTSrzs9Ti4jwIeRdO8nJUd/+j7Lz6I0bScPwLyLAHK5k
B7WyWnLQXAjLoZjJIovx1+9D78XqNtQwsJg9jMfVVazwhTeYVZxlUd5NfcRlXVSb1m/T549HPP8s
lLXp/ayP9CpRdTIi9TcdqENrPmFQtoiHvpq7T4mpFfNm8gZDwRbTjVfEgxNxsLzO/vzx6Ot79cd7
xnzhidIQ5J9rZf20TDarwWroAZhP/ap93k2G892LnSHSKuTmNAw8N5BVg11X0KXvNHe5sC/Ol5tC
LkVlMuhVvyo4iYyYpQ1afLGeRIMJzVA3GGI6pfkpQAbYiBrfVsuFW/Pk5vo9Yf6BahFpO8I3JxsR
Rcg+wGTefoox55mi3LOHT1qdUXSwU2k+fry6Jyf9/4PRdoVyxSKT1r3fTRj36WbXVM6TmqkN30+e
0n4hDoG2sWvp0x2ucgkxmPp3hgaq2L7B/zz4b/7pHFnSTCvZa0/0KfI3TQMGEVHE8a5tBCovdSv+
NkcQtKs2kxGs+lPv52iiPTEqcG9P9IqIbrNJ057cIdYfkNQEn5fA7drUXT9daDieU+vYsytnfwX5
u4TWJ8+fmaRua9ax/dSIJcAmwQZk3fa910ROak2bqiq7Hx2qMlDONbxoF0dsYXuZrx9/4b//DLy5
Vr0v7nPj5BNrNcpHk+bZT4OlGSifWfnOReMZdTFRaTeGStxrN5ub73OS+vfAlGJopukl+sFptWfd
aIAveB0NjqlLL/n9R8ATXdWSl5SP0PXyYMzI++zRzBDgbkSKfuYAJOtxySe3guWSo8wSjOOyXihJ
cQUrWc4XHpu/HGyk4Xiv6QojI3pKwrdbuyryNrefZJkDBWvTZIfktrnNvCC/VXHTXri3z481AnBE
QUiXMyo9mPcLkGTwd/DcjR8XCdMg7Nqy+aIXoNorShTthTvk/NIkEuF82QjPE5ecvqRBnCdaYzb5
kzE1Vf+g2myx9lM3DhvL1RKsL/108DZVIuWri2HQ10AfkLW6kIqcnzsaQmQjXN5U+M4o6IoCo1Y7
c/1U9135xu/po2wcrTbK69Jf9nEszJs8xtfn4w1/9mG5p9ntq3AmFSM45+8X2uBRGsSIpgPIiana
0YsNYVKjCqqabtfQ7L4wzfPxkI4AMbsCygG0ntZWayT8Z0Ch8VOdT0l8UFZfvdgN8DI0kUSntrk9
Lf/WrQK+zpAs6FoD4QY9DawrRP8RYvKDp85RTX+oAyfdy8LDK7hxqmnc64tr5xeW9bSG/HvQlTNN
LsvOOqPWJC7NkqIuxbEwTIG3DyZm7VfkmPzlZeomO9u0HSHqtSmD4o4CAkTiOcBkdlXoLqeDVLKV
22F0E+3CwTrb6wgX4QBBEgVKFmzJSXgSJLPTwCYLnkpP9Z/yFpsslJ18xIVI6e2HQeZkq3Q1i6dq
KCuSby+9QDD7yw6AwA5US4c+TFvi5BcMRilra57FccB369oUqfka18hq+qoVeZQbhbjUKl3/xndB
EXNGO2NV4QUIi2bo+z0+xVgBoPIRPKGkvmg3tVWUh6LxfU7zhM137i+NvUlSaD0RZQIaTB8fsbO7
zEYjAD0Hch3YbLRr3w9fGANAemS1jgkon2w35l6x75pcJHuHxtGF83U+V3xv13muwB2HDvv7wQZL
pVU8yvyYaZo6NICuXxZHWv9B0fsaIBC3Q1MThDqKQ0jyfDzP87dz/abIhhKHgRmyT8e2asR3PSRC
jxkKOJ8R/LX3uH3pBzVq7aubODXCdcAVVKyByxmr9NeERNWFw/6Xg7cqAVMtgxG+qmeeBISVi5EP
Euzek9XhKtrSEFbqOZ2E5jzQD0AYALl0opcUAv1qFDtp8ZWtVfkUGnLMKuyZEvO2Hc1lubDtf+fQ
73chch6ACiBA/C7On2yDStVmNfh5QBTH077FbNuRG6T3vCEsWn3G1hzX4RjXaKH3N77bpTLCO6fb
JsDJxJWPSwvCXtkYZxEyHRlSc/VUfsHVzLeu4fBoNsXxGT3cjI7ArveC6Rc16OFRoSe/HPEFbMaI
tpRstgl0hbcLX36tr57ODYWYADtVSpMYcbzfdVmWL4anBk6Y62stFnuWF7ko81JJ8hQE+VQg/G/Y
aDYgL3NTzCaMDa/Nbz19uORFcfaO2u5aPgQq6NpoNZzWvHueHc+FJv0EgMuhPVxY4rNwjdbbdvoo
hrD0fcBawm2z548X4S8D86hRoYL7Ri5yWnBwUcWvY66gp8BpDRxaoG18pQuQD3sEwjFay5fhJRGJ
dqnIf369EJHptJro9eJdf1qk4iLAN7eYxFEpxyhRwzdkBERaGvixTtmFQvt5ZLr6baDaSpmDJE8/
zfD8BmjSgJL4sS8K8RNMTpfv1ZBZ6mHUxsDZzggDrRYwLhDGEvxp/YyMmtZsLCOX1qbTpXbhXP3t
1iFdWZ+z3xCG08RBE0LZcnCTYzpW3qeG1/y+r3WIWIaFwCmC5zKkeTgdytKOIchowwTeLlH7j7/+
b02xkyPwWw9j5dRSIDsFAQPIRalJieBp1PqqOdiptvghhgwmlkAQFZdtmdYDOnpp3iKdOHjOV+F0
SB02dpH1V1OtVfGn2JpVHGp2gR8x8OoE/LT0HkxMsx5hRSVlWFDGklE8T9XzjJuCE+HH7qh79Ljm
NOztUtwtIil+ej2BB8XuyrptA1RddyK3svTZ19M+icBs+Ig0Oghn0UHIEZRG+Dh2rw2jLbZOD/xx
lzRaOkexBGexd2ql7fvCRy/diTE6gamrx8EGyZs6/Z4ZiaR03uOxk2ezlUXdwL7HWqTrsKF0jC4J
VyQleJ1gzPSQ+LZ6BBg+zLcKmty46Wstkde6sejWN8sp7Pm6U7Y5byc8ubDNSPwaZGAqlwfsPq3/
mqAy4OrkWfrp44/3O6s7/XgoX/NyIN4Gw+AkCh76unBM6cZPyq7mH3M1ymWf+JrrAkjrUzuq8WyA
LTJDEAzLzi/7N5OnTGCQHpTFLu9UO4TtINW9jTSrCAe/7r+jQCnTKI/rrrkQUPzuuZz83BUCYJDz
ky/wk99ft2k1weEQgfaULFU5bGBpwi6qRTzrjO0kyc1gDoV8EKrT/b0GpKrFlGckk+nKeLDDBk1U
kqp2tAYZalOv21u2dk9rqctEuIyW8bbEOvvAKvTmmzFm+bNX6pm9Rd9TnzaGQnNsC/m4fHAanNy3
GhAXBu5KSGzIhZqSXT7kNv+HKMuhkKxX2CTDLLcK8MKl879GNKeLAeOXHBGI5fr2v18MnYIM3kZB
/EQn29K/8dBhNBJCaEwELaq5sb9WNMcwCR7nSr+H+BtcB6mu1dcQoPTRieIBm9Saqs+lHPY80AWx
gT8W6DyuZjKB9z/MVZ5du7NVHXMa6O2D1SbLawZNJb0HZ+xcwePpLrzD5yNSjaXsRmBPAxY2wvsR
k8lSgDGC8giNytSx8KHvOpfe0Iaim2kx1ZcQtX8bEA0grju6k9Si13//B7IVpBTF/rhrjqU7+le8
gNixzD1t5gagk7HXu7jprj4+q+fPLKV0QLS843+rPBdCK4PF6JsjKuKdE9oYoneFtRhRX1ZZZPUl
Uostza0Lw57nTcQ3a9uJqh/q5adhRQnDw3dSrzqOgYy9+xTx5TrKgkn+wJQIEjIt+CVAOHnt/C74
Irtgwcy+7cOPZ/+XBefEk73RgkEZLzjZU4M3pGZLBHNEBAxjmg6gG/dh8urasKxrWTcXwum/jAfJ
lVYNqp703k5zFzWJUUPHqT3WWATtyzr+L6iAdcFG6vb4FCbHj6f3l8ecqdGKZdugM3hmmFkhOTTO
syWPMW4Exi6bEzg0PlrkMUGyNe9a4o1kS4xjmDcD9WQepaEu0iPEKJVfSJX/NncIPVyPv6FOp1an
OiIo+EQM7VHE8bgX5tLcWrlhLRA46wdcc0ECfzz7393t91fZSu0jhuQUo6t1qsdBx8pGuqAHgZna
mGPGie68USCbgqul8ailZ23f+ngyCIbW8RECYgiB9EFHJLAKiXdHBRBL+qhk65VmoehueDDR0avE
iNDOSbGlZWOsKyq9ivR+AR7Rc40kULx669Ua6nzYJa0OkXD0UZwGell3zmMweZdczv9yhlfkBA13
sMMcpzWk/ePaCOxMsyZXFUfZ9sWLnhTuDvoyVIDMGq+bZskPvHuHjxf3L4kh7ZCVU0Ko6MJuO3k0
S8jUVRsv3tFG1PPI5wTNYE7Wf3Jszb2rddkXOspqlwQ9Ky2E21xLw9DMKAbIVOJbaMz/fLboEpmY
8/BmrcqZ6yr9sQpzoFKvQwDyKFIjx3x5xpe4xHhrAlfqm7dNjozdhcjhfEuv5WS4NTQwwFOfMWvS
ZsyzIfeOBZQVDXl11FtZhPlTmiHUAZuznS6EVufZCSNa0MXWgt+qjvt+kiOGKeDeGDGPl+U1SZUd
FcuSumErq2H78SeGTMHf9u4AIduMetH6/nFtMc/3o8VOLgnykoBb2lv6b4mtEPeAfA+g+I0yTDd1
OwGddUCwUqUmXn1jjiK1SHphf+JkF8FXxOS0Tg85UXK+QXRUw0Mh7rLiyqndQv/JeetcFG+ywd/U
OVi6b8qMcf104gVgWoajb3sFvV1cTzomhGBFFfEWYurTQZ+QW3gRyhL2/SrCnIeNA2eNhTCy3vpG
gQoexPVkNjNx/kD5rtgAsNLma7w5zDtTlJ3TR+g16Wjv205vklHOgflJI0fjIWiS6YUcd1iwQLRx
33RKK97hiYMTNHzOPg+1LPa+eIM13K8BfX7Vgk3ZOeOUqI3MqPxuRs5jge4PwMhQaPqUzNGIY6H+
Cban0sOckDOOmrFdnnxNBt62cILhLbGxttz4Tq0/lGrUn43JMWY3dCp7iA9ZVjfxrZsIH7hsajhP
pR93FVqAhfHFqfJuBgZuxI9ZPcFeLCHIt5vaUuZP4lHH+lxxDOubWjg4tcKhk28LfiHf2p7y2b7X
je6G86yhIINoxBLmeT2nL21Nw9XCVf0rnpDyKbWFnCP6SPGxzClIIa2a51E5UKbb1LLobhBUrbMo
lZN3dJHv/xyLcXjJvTz+PuSBUYRU36vyMJhCfG2CMvhJadKItyhYS/EMkX6xojInDwgL1BusCL8e
VdxX1hCP95k+1m9o3pBFzUZG+VdaQYL2f4HzCEoeJh5cM/XCZpMGna6Qma+6twWWiH+TGEkmcavz
sSDCPSxIdiSJwr7zl1gFT+AQsAPQ9NK98c15/ES5s852ELGrG8I0P4haF7sOXoUEHZY5neWTu1RK
beEmCRVmmdtgaU9s7h09DMe8UEfW5j/H8+pvfWOO+T2TSjbLPPj9dgE6fw2+uTRDe9T78Xn24clt
lgXD+m0b5/JnE6OGSbinj0tUx15ffOrpHpqYJdQI4NtDZ3gvuHTHb6NNevsMG3cabnw912TkNX2c
7JMSz1oKMvPQbmJZz0vUwPG0FZQCR7HN6bZ9axXtkKijeVhuMywi1+MlMANOU2VMm552O8Z6U2KQ
iwUNGtjpClCMMl2iNe6ag/F1qHA8eDUaaZsPAs3q/tli+b9SwamHNzvx8NIM8SAw60MiivFWH4y2
/k+MoHSfaMUuyFSNLaaJeIx33ve+E9n4q0tS273vUMBcdiXaBnPYuL66rvU0mMKVsmHxidAqdfIu
eGjsuHVuctHqE6yVAZrd3GK7HY3zSNa0iXEMuUfs0Cmv+YPFVmGyMbkR2oqUJwtipVXymVjhyo/J
OD+XTp5gGqg36lAsciTWVGpewgL0ox46oly8zbzY0juioidqvm/e+Rut1LshUq0cH9plWYwD6Y+2
d4fMCfZwTsGkKeHi35L2czrsqkDhjmjKYkZ+GDULcXAXUGgvg90E7T3zjetPGcRMssmiRRnPkKb7
CCdCGFu7VOVPpWEgc+GpPAsYeLWBcaygBtruNMHf3+sW5ZIGJ+oZYI3pPMVIj+bwQ2K04AboDNf2
AjFrHxdxfgnQcPZ80agC7otiGOE2eN/13//xRgNCE/5Agnd0i0r7kdfiRVGySDcmJmDdhfDv7HF2
kDcnTaT7t+Zvp46Juo0DE+QUH3GKod7VzVK+JaQ2Moxnxzmaqp0vBLjn0TYNCYeWOzODLg+I4v3s
FipLCIaZGMqg8bw12EP36VRXP+CFGPdG203XuttZe2NxhjlCfyqW4TTYXz9+tU8zK5rcQFaoXXKr
Uxo/RVOndDlL+ELlszlbtRlaDV0wo6/TN60usl2rZ6RSC851E1YpI/qNbdn/c0sKHgNuQtSuYZYF
Z1y6sgb8iY9Y8QwbV8Y7PTOnn1rR06XIWx7ea1xIzQv55Hkh1UFZkICUGZPQku+8X3tc6FDW4pY4
dlZah4WD2UvmSXEnO0lsEDRGcz/iKu5v5q7o3po6rkLK3TOoMpti77/GhZyvVWydXIdgFIrd+x+D
UBoVQ7Oajv6IWOacGSpC0UAh3eAo7ylQ2iV++V/OFT1A8juwQqAKTnG+IKa9peit+eg0BfxnmThX
pZWPn2dVx5dI+aeXx7rBaPBTDll1JGHlv5+cm/laLHxRP/dOa4pNYKkA9UiJHWfgZeo26dv2kQZk
+fPjfe3z1/4ZizKsjUow7XwYUHRFTsL7ZGxQg2vN5tmHJBY/xFXFfuIgdl8WKxH7Rgy12JQV+dad
hY3Ql49HP13gdfTVioKDDfyNnu/ppJ14aBBffKYIhEZ8WdXeE7Jjw8HtBkxqPh7s9ObCsY8SF9BR
InIE4q2TIN9b8sxyoT49m6PSJ2ycoOKDW8RjlD6a+WaLJkkuDHnWTqOVT1qOXSD0V2TyT2ugoCxH
dAIC+VJqFpLP4SrIZeGAVHmoEOWyFFegI0fjc61PxOrE80uwATBjvdXCpPXZ+sKYI3SyPBRzEl0f
QjFlfrYDa2veOlbs8sBaQuuipEQejgx7CHboXiHEX1uYPv/QNTF9mUGWvxYoz7nPHy/o+ZZlcsjc
kDituONTPkOfxelILqNelJjK44pVvG3JD15yNc2RNnXuzZTmya+PBz0DdTIgHaSVqU61BzGKdUf/
8diVvfCbxa/qF3zHkUUqW3Stot5LxY1wes85JLh4bzCnLKFlz63jXftGg+lTp7XWHr3toYH628/N
nnR2ugpmopwrc9bUdPz4d66P/fuDtSqjclER3SKKeFqsTx0AMbnszOe5rRp0kqmVqL0FR+zCpXh+
hBgnYFnJwSk1ngrhGqoW1Jst83mQXTbvqsX74YA4SyNj0Gly/PukuAyZDyksh/f0vJZ5Y3doqj1r
lYZnVS6q5ODhljVfeHf+Nqk/xznJkIGwZ8WoY61BLiB9qCrgEEJ0UeZ4Q9cHINnH0/rbcChb6xaQ
Qpg5p805TJu8ZvIX6zml+03I1qQ3jpMW3/Ukry7VRs/3BYVvkOXrvcuQp/CDNKuUl6QmmUacj6+j
1sRuOFDV/PSvU6Kqv5Jw1vMJF+HkOZFSR9iVHvKLmKSBG2yvFp5Nem1RmrXm28eDnT0iqwDLqvJD
Y1cnRDm5WV0ESQ0f/8UXq877dpOUVfBG4oceud/b8y0osfTFSbPm1wIZa7xwAM5uoXVwAIgwiOn6
8l6/vw8AC1hLTj3ihawJx8AAFrUFvc8PwiwWRbxXTV4djNhdDv8+aWQFiIABw61k1/fjwoeBkAi/
9CVRbUwrB8efbeX14mXBQPmlRseX2kSvu2loO9L958cMAANlFBBjiNyBuT0Z3cPjTrMaCZsqo1hq
jTnctanSvtmdbA590l2qyZ0dkXU8Qms2LeBe9I3ezxZsZ5yUwApfEFb2tetkNMpmN/VxAXoGMYxg
8/Hinp0SpMRW6NWqWIWvxqm8l+kiwEnohQNoK1RJ5aS0fwRLc8mC60xbmmb8irZbA0soktZpSGnb
ScE7W84vfkp55D8swS1UdqUvcLlrh/7OLaikXZm9G8Rbi8YVNdbRlVLuKyeYrwsvdYqwcMduuYpT
RyHC6jSIn+C4240JWe/cLtfSlUX74vtJc1XremtgLqb1ZZQPCx6r6NqQ1YeqIqNXe1j56AdgTudi
eN9m35K0Q5nh45U9+5BoqPJieET0K0jitFfSEsl5Cr2Bl8XVPNAYk/fVwHdyL93+kgDH+VCQ+Smn
YloErR8R7/d7ZlxMAREvaV/Q1VYvSZIHZjSm3RFnP6fffTyt80jrtzw9pCR8T8iNfmtI/BEWgLdN
SR3N9qVfqWj7eOqKK2+0AytC3US1vwJdZd2Kb1mcfWL1zTOI/4W6+TJR7DDirkTfoVqWpNronac9
zXopzciT3QRoYBA2poO2WL5nwqcTgY2k+cshWruidzA3O00hCYRMdNLJBwm/pryAZzm7X1ezCwRw
VsIEYfKpigpHvM1Tt+xfDK8bUPLDKgU1+6Z/nMy2/jKbXrO18cTeZ1SdL2yXs6B5/XqQiDmJVMjP
InQjKKWIMWN8aRJqeYgINjTOMZq1+6hNddnty0Qsl+wXzq709TTSPIQ4xAEFKPV+4/TS55GErPxi
SKOf9ohsVWBSmgyvBcK18b7CWmZXdPk/PyWMS/sQSQWiAcg4Jxu2bR2RplY7vJgWjuIhX1W/Tqzl
4MPPeR3IjzFFds1LFZWzY7JGh7C/aNfqHhHcSbAzJFObKQSNXqqemiaGXsA4wmDQinIXj17RbD8+
KWc5PT1LD/AIwng8HlzrJ7MEawSqrZqTTzNY9ZtU0oo2kjG7pdJ3l7b13rVT42FVN72nUOdc9Uz5
XrZj9287i6cLcSteL/pcwJ2pmL3/yMijJI7T0AL3SsKKnTeTpO4CExGEosNgNnIRuK3/La78PaZN
VwmHJsIUoADvx0SIsETnONZwwPIzBRUGZCu4rDa5n8v+v4/X+eSzMhbtf7xKXIDkvzPP92N50pEF
HrcBost6932cynjbI4COOY4364//OhYulizkSkVgxNPUthSF5gtvTK792EHqd5gcNMTRVW43qvHB
c3082smdwMwggRL6wLTmnABUfD+zVTjRRRk9PjRFYF8Vwdw96tksN3gN+RvTLLt/s5tYx+PRApRM
3eF37vd+PBOJPDsPhHtwgiL4POg1EjWpwq/K6Xkp/3lujEVXn4wKkIpzMjfDhNK99ItzqKTzOfWl
8ciT3V3DOB2j1hmH/cfDrZv8jyzx/1NjJXmyiKkIeN5PLVeiR8kM844cNMgGkSI71By93lp9boSx
rs1XaakWsFNBsY8Dq9x9PPzpXfB7fK51Fha+DJW1kzCydFFp01ThH3DgTV4TXxY3opr0V0oJ5as/
aIqOYmDmkeVU/m1p6/M+Blh6XS62fuGnnLxx//8ldF+pQ7mrcuZJaulYNJUnatiHCl3mjdMv83fE
NLxdixDiA6W+HHQWUsJXOXquPz9ehfOTCgEXiXSenAAI1KmK2kJboiOQcw8ahPBrMH94iydl+uzV
8hKveP2ep9+b95QNrSOTgMnH++9dwuIhMWKoprKb3din9YbHDsNbPDz27gzO/+Opnbykv1cVfhzr
CmaQNGGd+h9REYJrrZPPBtvZmG2LEmbW3fiYlUZGp7ebdqYrHLGq7YVhz6dJ1xc/PioPK67slK8D
FAe9k3iyD16aJF9pVpWhu/TTbrI6PUIp07iQLpxPEzkGYloIFES1VJjfTzNYaHVpYrQOQ2Hjaj2m
5iawE3WM4yp2Qkke+Kj1Ju2lj1f3fOMwLMk8PQFmCmb+/bCiivX1vrW5CId0bwjpHPyOSBC/Q/fp
46H+NkNQPj4lJd4toBHvhyK1jbtBlfZhlq3+q6Nj+SXOKAlhce8uU0hxbrnDd7Se/nVlKYeQYCND
SRi22hy9Hxd1RRmj/B8cXHBUd9JEMiiqtMC5VeVs3GpAYKPWd9ML7/TZ/llHJSlboWyQ3U5n64Ea
6sp+8KFB2d6j8BQCSSb0qG+2jXhUWOa2f2HEs0+JBoTOZmVc7h8u/vfznDAkjv3JdA6ZN5t4pFRl
cpXOehwmRaNfCkMo0PHXvb8H0EX843OexHz0ckz8XjokM11rPJYOhJBD07qIwEA8GoNwaoM8CIGC
t849sN5Gf/PKpINxZXnqoFfDFKPynjqIEgzmiMAHKAu3jcyFqili+aTOYVdl5bwtHdUevcqsv/mN
Y7+KbMUzW/qsv/B0T11kIjyswX4WI/1W4dT9o26VcbldhriUX0zU0ObbsdRa/3Go0bTdeknQOFf2
LKt2M9txbH4F1J8Oke2zN68Xs/aKnTX0er0Z2mYZPgP9M61nHjgDq5USB4hQB0FUhlVexJ9qAGEY
g1Z4/WxrwxCfq9rQxMYs0/6+saqKvIwJ3w+pazSPgL+9g5ZNEx3g1C28bTrY8rkg9PrmmaX3rOx4
wRbPCrSrsRXWLxP7kzfdGTotgslX1QDWtTQLmwLVyVBh437gZ9ogqZo+l1skZNP+WvRd8jgupene
+26JKkMLBf7BS3VxhMKSv1aEikilsHyhZ7fBdRY7KoksPAXqCGlCv/xkGBXg6zEf7a9IhbYULQ1j
kVsxx8ra+31Fd72ctO+ttAtzO2rSMTaLhcRAyH/X3yAC7iPWWbZBCM6taG5Sbw7iIkxya7jzhgDQ
RIZGoHvnx/TDI8qkGoZQbmK6d0k2sqwLCv/PvWxFvC+HPLlr8WFuQ91vxu+5cHCdBfLSo5AitO+Z
Z+DXAvareBVFhuoSCIJW6k9a0SCo7BRlUTySFNraW27J5borhR+8jUFeZrspMWW5GQYNcOkomym4
1ppOv6U2CEqhm2cJEE1NE6I4DjSPh8rDUCYszaawd4Zb88K2ulHvnQTQ2QMUfJCAgxxAoYN5Evl+
RK94ilJfpPr3xhiy5k73kPHfSro67q8uSEUSOThi9Q91qaxlK6zS+YXsKRp33BvtrdehQkuPRXWG
8xA7Ezg5313qfOehCrZBnSXuP+tFO81GZCvLvlUe7eM+pLIuR8xZ5kn7WcpgebIxWFq+0VGo52pb
xn35hkpEpl7NOda+NaPi9Eg4NMCWm3iuC+x21IKGDWa71JBF3fa1oguT6OJZJpZXbXJtHoobb65q
nORzV59zbu001yMFWqULqTXn2jOnEShnYdbD9QixBZn2pGu977kyNY/a/uC1O5yh1ByEPODJlzzT
KIzngPTWVpZyvut4e8urQo3ojOHyBV4P8tqzcofFupqQPX0EnGl4126nNTKq07n42cpU2vRLGqlt
MWKVA7+tK9QX5A1HdY1tcnnl5SpBGGx2av9G1PUor6rFgP3Ogzg2YYPO9XxT9NLuflAPS7sfg2Y3
zWOSN7RiIvwOhubKV07tRHbZt4cKHwfqZ/MwziHCzehHa8GoI5SmNKe5pS5gFw/5OBXwqS1r/oFy
bTBtipRrGynKOdWA8CMRvWVlze6RlrDtb1DNM7607Vg9po7m+jvR+lMdzmbtpDjF5RkHo1v658rF
hxUZzDpow6TpenHXrSZMiAEpZBQNoO8mDXUKHQBhdO+OZixwZXeo0+CQITPwqUJ42g1HT/AHAmvs
wt5zBTi0mq2yQ7u7uG5tfPcgN7jmTamt1gdlpQqAQTSf8m0R91O2mZXUPwflorWbEVsldMfSqaeI
6KXlwbdazCMVnmnUWJYFEWZ8Ik17L7EHsG+lFO5/VTn5D8jD0B3t7L4Hd1PYQ7b1BtbhrR2zSdC/
6MUQTUM9ofmKTCXC7e4UW2FLNUvsGqftBU6TbTpGAlATdngk/z81WuC/xkIEbxPQxBe3taQTrdlt
DcIpmH4MfcbtY6F5eZMpkRwXt0Y4fghGLo4iSYLPmjZYxcFM9Ezu0XRaDhnblF5bXMdfJlFIMNB+
n/435Z5+50kIKBttafq7xMx9ESXL3A9bv9emQxB09ddCA3wcjrPZeOCqNQU3LrB+tZrZIdPpdlJu
47KhBNVPXvoDh5GKSmrt1cHqsFlwCSFFryVIEdjLbgGgFexxQ0bbRLWDZkRQSfhIS6fyhyTBQRNB
GnN+MnFUScCJOX3xECT59BkMZPGUpXG67LTAlfWDnUnNfrJsjaZhSNAcd4cJSfVfal49r1orl/lT
MS3OzaxGjGc1ba7+a2I1veqJdPId1OrA3CFM294mazMPQ15l33dz7hrh2Lsw4Ya1ALWXxuLeehWg
3tAD5vJSUAP+iSifIQ/T4o2IaMmOr2IjfE/abfhF1KP3UEYW7lLFTtZCG8JYNRXgrRj17itrYHHD
HEnoO0S1bJsHxy7vBmd0P41xo0MvlU5wTWNcOBu3s7Py0MZy7A4W2Z/a4q7Y69u2DjRsmbIeaGKR
dfLWSocC0r+bJt0mrXFPjJyOLmXopsoZ7xzsVR5Gknq5yfSq0ymplitgznLT2yIQwbTz68q1bm24
iD+yNgbFmKDkjZHAWKosRKqiO/ql7YGA9dMi207a0P/s/bJ5VRbaX1sqt+qKrFan3VNStAzjxMmf
yjRuegDmejGEhpb3cBsCPtYeukN/BAWHsRQhoPEw141HnIU98WuQm97yUBW2DwI1w3UvNMhbqnDq
CGF4caoa5Vcse7TQzg3lcQ0FxnfPTqsR1f1R3SnNb79pQh/zW0sfu59GSTUpXGq8AJ71soCnNLSV
/8VyOtlFxlgOPzPNmPJDjw1idWUaTSxu+BNWEDVal3hhZyb9g0/XPLvxk2784Q0CnmTiSkd9NmqV
N1vRtTql16K0jCu4q6tT0zIjeZnahjL36eKro5P0WcoEyQs3nRX7PiaHcRsfcmC793PfgBlP2tzI
QkUcbP1ETUKle38x43wjG3fYBnUHzKcGR/lz4D1Ru9qf0BYfxQTC08lHF61N4Ymvgd2B/qO9YWYb
9vMQRI5wbT80of8lh6ku52yv6f7shW2vy/SmN+bKpoBqxdVVkY/JFsi6E+8Lr7M+p4lc6q3CMQhb
tX4mLguCZX5G83mS+3T6H2VntiMnskXRL0JiHl5Jcq6yy67J9guy3WXmMYAI+Ppe+MmVZVXKfa+l
q9utJoEghnP2Xptt5JZsVZeSE/s0cHKacrxDFQTFZy3TpLVLUEL6m3bx/Ls8MdBM1Mjib9vAapKT
MDrk09Zs2MVhLBL/JQ1qfHLQ9Cd3V6k6bzZVmsYd66tv9lHRjrz1oEnr4YRvCueag7Mjfe6QCPV4
JUccQzXixsid2eChzkfXcSjBRbBrb12juo2BQcf7ro0JCcyaOMuPBVgMPkSJ/yOk5gi3uZ4zBGMm
yWzNZ9d2DHlKGfQImOsufvCWVOtDU0uMEfp00PxH3lGBecRhK+h4rDYnacKBHmXJB1AUMZy8ErcH
WZqUWrHW6mO5FUGCt0KgGl4QOi9s6coOxHpokxNNlqg3MugjN1OTvg7qvKKynyTb2vZTHR964xl3
+JcKgR+twpqqBwNYrNlJi3OhFuVHahHFR7cxm/5cVeYQCXBaFTk2zcD3K9pFDQ/OMAYiou3FL/AW
p3qsKzI3H/TWiOUGw9nAB2BiTdzJXmvIUrZEahw53Y9GEaqmHdRHE1dPcTSduQpC0UA+YAJP210y
TL1MQjT2yD9W6CO7bM+EIA9eJhbPjd+rnkqHPyWRMZV5syuJVA62ohu1TwXFdeubn/JvDltMSvEG
46arRS3oPO1uaG2DrQEzVxv5fctlu9Gsmls4uIJtSlVqn7tmkQ9+H5RIBLpxKCDIAmTU+oH522dz
CtxJG+rmht6SWRxte0IJbwQNb64x5Dx+gO/oBRtEAK28tUXFdoZCY67dsbNm6+UkXe3dky+jfcVK
bcXfFtn1HwaQ8cNeE2DTrtgS/1ZVoLdEHYryMSfgiwKGU1CLGYfEPqIbPi0TQiwToewmHjV7p1fz
r9Uou3+/kPG7KHJ59AXKH1AeB4WK7+L1SVuCQemI2bOOdCi8/MbCi2lFFRt4DyvRjN7eTH2gcEba
d+YpTpmGwlZO5qFwtN7ckWQFktdlT/KIJiRJtwlTuBdSz83+o8vAW3CNJL3RewRzEdgO98EORru+
gYVv/KTAVu/MOZ3TW88peHkDnU8tGqcRQJXQOGx+br08M8+mkpUCsAAWfTvb5cTDEEW+KfWm/ujL
iUkx1EiHU9+KFptD2Cy+/YtmS2wfjSr1H3UQe/NN0ynn2R1AdYQ1S8gvnGgcAgM31rLdYC9ayenL
R2qi6FR0m9oUxLvM0ORxAzQlDqoBbpK/J5mxHU6ZR9LdEZyTPuwoDy3n2ZVmvTPIATS26ewWj3Pg
j+ljq8VzFXEkBJBoj/ipWR2G+Eq34U2pFjAOniBUD7Q2KJVcjBpqakKCzEtPWlDbn6Wwlpuiykxa
40upKFMn3k8Ukv0+VePD+4PnbZUGxwz6IypS6HSQnLweOwkne1LNmvwUDO7J96r4BXr/KnmT2TX7
8psSFAhbPE+rxgwpgn2pqyK7SOn4P9yjymj7zQPfHkDZedP2FYaBuLzyTP9Sied6VC9piqHwRQv6
+tZo1bf0AmLn6LZBdjCzJb/TFkmydtm785PZk7/kKa87m9lIqugUe+wBx6m1Tzoe/pf3H/ObF4ye
hhALXjJgfLReF10BtoVmMNRo6ciCnA59O5q4F4hIQ0GKKLFi1v8mRvNHnsaxd6Xe+LdLw8Pg/UKE
cNCav34MRps0tAt192gl676O48uOrUK/C+iTsFWN6/GLx2M6e4U27d6/67+9AtoAkJKJ3kEo+jsh
549iuWWj+6i82T3SEoGWV3eWFzI1xCuBQBs31EVIMpaUV4zQGMjVDWE0gsMdWDU/wDsu1ZXZ+S9D
EBgk/1lZjTQTL0a7ZXntlMCOOc7LJPatrIMu0pSmn0ZVthmVtFxdM6f95fGv/EngV+isKWxfNGVF
AKu/aKRzBAVuRoAYkr10gATjJUlPpjGrveiJj7IWu/r8/tP/y1KELg45J9+2ZTNfv37xAsZXUSg6
FcEw+LsyTvLvVF4nYtYD7TiSSboGZCzVvw83Ou+03tdPj49ufR5/vnKzipO1fkaICSSF72UZWOlu
MjGrSdOTTUQ5JdnY2LmgEM9LcE0h87fHvXae+MsA3Ht5+VlTy+ABHj0GBaa/Gvba2VezvOvk4NUb
kfbxzyRrxKFmF19dWYjflqDBRCHsQBSDZg8t0Otbr7H7lRQ43GMxUmkI845JacNBnVzVQMg6D3P0
3htlcmJys8m9hSdd/nP/hC8ZcwENa8ziweWc14yTFYjUd44gCk3Uul1yRC50U3j1ckVB8/bbXmFP
RB1AbgVCa14SE4UnIUUuzCsjNd1pZ9Xwi1khfQpnVWqX3c1Uldh1esLYvF3QFXn3KaDWnu5Qjfs3
cjKma625N2GBhEAGBFjirF11NUz6r1+AC/rWIHPSP6Zt5+zNnk18aLPr37tlsJwViqacdGW13Hll
N5TnUSek4GzX2CvOFViLCI41FYvCyPqtVgnk8//4QdLeZ1Ay/TMfope/aFUGvmAJ9sf8VLYT9Vg3
x3bNWSAyEs98WexmO4Ep669c9M0HwUVpG+L1QZ+BdvVi+l+ELeg/FMXJqQwtDXs3MT/0XtGd0yQp
l6MoM2OkhjLn6SHRcQr+63TA5Wn/wBsziDAlF+P1K3H0zmTNtUmqknhehxrpeChovFFeKo3ukOOp
RDCCaQGnnTvdv//A3947vu/fm3EoIWh3LzbGvHlpLnSij3HSEz5jtnCSTDhom0Qk8oQJsjn27iC7
TaeP+q/3r/0mT5VFD/YcbDV23gifLmcDi2PR3FZzdtTnen4ky7uv97oxKE5eOe1q5IxBe6PqDnWJ
SKshfpIm4SZRO06VRSGB3ObIHpqpTjYLsYzld8NXrXkmNyrR90XVWwd3LNSX93/0m/VxXS1W1RR9
u9USdPEBtbXUqP3ZLVsmHLwUKb7MxK7sTKf/b1KBfS3x8e3mk8s5PB9OL/y51E0Zk6I927ntsUyA
3NsUVn8N8C12Q22IPHz/1t6shuut0UlaKRMr8/Pi1vSGtDnVIOVNbASTxYhmC5uk5ZL8aKgs2069
SD7UcSWvtJnfzpM8UXRENF6RiTLjX6wKK2mBmXEyjn1QTepEVdXcDlY93WZsvb52KcfWHuA+Bumg
rOIwbzTx0jcTBWe0Dcm/Cn9w+6EPg2VC1R9Y5cVTaGeNQsvQWUcDRM0z7lf50bYSKzhWgT3V/+be
1EHQIWxmMGFtRKt6eecEc0inbpDiUNxC6UgId28cMgaef9RMJAtEdfSYy2csp+UVrPCbgewzy4Jr
xr6JN4lf8HraWTG6Wc0h97i4qjRDk2/n1qrpTTXm9NFtvdv3B9ebgbxeDsmCQRAxR7jLfW5CCrCi
pjYde0zfUTvM+R0GxnyvZHltf/VmHHMp2umIVlFKIOG62E86Nh73bKmno5np+b6yzXibAxvbVAml
TlJ5zA+VkQz//CZXhSP9/PV5YlJdf9QfmzqkIN6AIHk6BmMt/Sit3XLaTCVmqJDGpV0ekqXrXvKu
UuXx/Sf7ZgpHrc7sCdpwVZCyt3l95ZZqjQc8cTkiIYuf7SUxP1GuNZ2tFU+6OM2ZRzYbkVwAO2BB
wXZ4//Jvn/ZvHRfHYzC54AUvlq+xqnqN04l9JPUwwGCve2lY2mVzGmRhbgtRvXQGdLn3L/p2NKFy
XIkw7J4dtnEXM0amCi2fWUuPTdYWp9JwJmtD0J3XbzTqS/Hh/au9+VSINsegA3t7NZy9sWTKIKUh
YHj9ue1aWUFsaOlgJUlK/9Ct5QuVXZ7wP18S4++q0EM5i2r2YjhlNRFPfimHMxI9g06nLOm9lTkb
BHTtKjm1STdcucv1mb2qkQVUiyDs4E1YLeWXW0NiSeqYgTSedXLNjX06gME9tgMNw5f37+1NgijF
IgRTTHi4Sbjg5S6vp/Xv5jmuf4g8TXvMNOHWm4zSbfZfIpR77ztCzcFmUTID4IGt5qvO+K1u6afk
d3RpZfazqT3phsSLe9f02G9ftrfO/ZzOOJMSam+9/pxgP8BpS0b93FYUJ0MTA3RooiP45JOIdqjE
fKUI8+bzRWOPymll5huIcy65VWQiAshVAc3bUinvJLzF/kCI2y9lGOk+iV1j/JR3ln7IJ5nv338R
b76iwFvLHqsK9LfMf/37f8xZCLCdoSLv7Eye5eSOYWVZCJQdFbvVDXFm6ZV99tsBtt4qcloKXAi7
Lk/by2ARURfXzdnym95+0rxGL3dViX3lykh++0g5WVvkJNFrw7h+iQvAJEVf1tXac8mOJpu3oN+m
lTM9Fs+VM/vqqCG86uE8a9X0043t5uv7z/Xy+sRIrMACTHAIytAtr0Psj+c6ZYnesxSmZ9i61Ver
MG2iHB2Q8OZK7Ij7Jv+O73nZ29pUJtH7176cjn9fe60usP6t5sKLE1ShOo3wEa7dsLqGWQ9EkhYI
HUWvXb4MsqqfVNqr5/cvevnNrBdlBHOoRE7MMeJixeVjz/257LNzFvPZhxmaps+27EiBGhRpnjn9
9eTKBHlJaGCdXSEBpLNiYmDhvcStInk0SVhZ8jO5qekWzE98BO483FleNkSucssDPPx2M5LSbGz6
AcGah6PqytP+y5teawnI4MnCZGRfTBY5upZO0K0641u3ngP6dB814MNnf7IRqDlxrk6Bp8nIgcBy
5Wv6vbD+OV+vD4CDCGJQNjuYVi7WfYGCxwBUlp9TuolkG9ABxmCe0MwKa5J9HvsSPRe9t57k3aVd
liN+RS3eFIlG43yQE2FZvTnvxhl1FXp9KwLD5B5aBNtnWgn590mkVxHcv0upFz8a1z8fBUOT3crl
WXusOXC6fb2cehnkH1wFGjfSJNLVEIoeNKRsqIE2k3WYb5C1lOouz5PklxitNeAgL8DY9iwoD7XZ
iRdkXfLRUllSHrTcdLXQdFksbgJUi9lX/Cyl2sVBk8U3lZUQaz/RbL5Bb1MlT2lnpy8q04tg69Wu
fAKEPU27eDb7w0w7F9V3m2i/0jZWBtQJixYRnZq87T7SoBhv8CL2Sx1SvavzSIhxFA8zPfpip7qu
BfcJt0E391gLbIM3oTvV96rpjC2zqpZ+65ZuFh8aMxg7RiVSmA1JtNbdqCCbPDaDk4hQm40xGbaV
JRz9YFt185ICOf5opMv4rVaGW5NiZk6PCe0niEdLpn4N0mg1FJ190R0L1+KkGDDlTaFtD9lZ62LH
3o6lJ3dN7FBpWkhg2plW6senIOiJSVWlQdADwpqpfGgQveQfe2PQ5cECC/EBh84qS/BGQBTSWQbQ
uw2dng1oLE/bZn1XVLd9WcRHG96gCoPc7cZPs9spY2M0dLTZDSKHAy4mRBJ1HnnuQLCpB0SZXslH
OcRV/RHzT9JsmnpJyGr3J/c8Y1+NN844UhQOsmU4Fq1ohnBu4CQNhLpOIUwk/xvWV1JlTbNTRZTT
8RyjhHTar8A3bT3M5UBjz/FS9WMEfD6GGdKxF19CpvgwFRax9kNpmp+Dce451pLYOd+2zBN4saeu
8jbFotCpVPNgnV0iXKHt6n4vthk9gm84M8UnmS7Fml7szWK/JJmXbujhpwCORivYeRLg3t6IbYYI
0vsZOJMvih3tf6hn4GhNc0MUs6/vOmvpq4OsOj3ZsrMhJc6ou+G/aU66n7reOvl2oidf3tle3BY3
ix/bxl6bnM64DeLOoi4zuv7TMjpLewwmpC6O58jxU7aUlnFDFbH86al01ENgE3RO9vnUCsYaB8J7
PyGA8mXsVNKe2yEY0ASOVvUNeYef/EL1kBafHFl56pdDp6/Y1ngFY1hkxBcfrKRrCY0eixqBAtWp
veTkwSlVWfPdaOVVtrWtLhmOc6AS2FTJgkq04htoI9C3QkRxrIhxEw2z5FHZE2V2VAe68ZkPV7Pu
Y1Ui3/CmFCB+aUn7J+1YWUbJtCqeiqy2zXAZy2F4RAhlPvsp096dkPmwFU2pGw9ZOqI1iw0YxdGM
Ctn9ks+x5ChNAJMbkKqw2P8ZLg+JoGJb7zdesVSfVu7eY1UmaRGNqe48UopTxSOoYL18rG1PibCk
8imOTZKB2pwSrew1CNONNHDMoIWbokIuQf2d6Vp8p0+4fKuNXP9PJ0wgI/Mb6c23QRSgdvVe+HsY
wIERFVbcTfvYkPGINIFE2Eg5KLAxLUz8g3YwJP3JENRiQoBK+mdA3Wt5UA3OjdQrbGtkdYHJJ/8l
rs9dr6xlY08J0b6LsIxN7um4enF3jh+V6Chtd3q/VF81OikIQUky5Ptwpm7Y8D307Q091Hjc6h2J
WBtdudTezCFNT+TpsZpYLAzf8fe2SYgK3x1CyGLB2Rht1W+XRnrOLq5bp0F2LAu1bfIl/iKyWfYb
CpuioW0VNF8mLKvdBjBt/2UOWj7amPPss5Ulwdd8BCN165lEWusp/L6T1sfxPmhsTd9MiRirAxUj
gEdhSRH31C5mVuxRmLK7qVrCYNQmJ1kAySc09c9GWs/2qSH1ND2aQHePnbOMzaeWFnZrhjDrUiNC
SpndBnYxzqeRhf2kUW03IgCYtbtdNfFPQYkeM2KrBkQsFobUmJEb62taQcbZtwFq6D0nttyLfMQp
+iZVazyIawhYOuGMpgOAdDDVzX1Qsbw921lp1nftKDxxIlQNmVDemm2FZ3futUOTtslLLBwDWzDz
9mRvh8qwVQSwFPnxjBSSsEz68P6XIDGDZ9Jps2Wjz1XlEZgOLCNChusSIJ8goD8iZ/flIUttUqGQ
aQ/op/KR2s/HeRji5oPI3UmeKX0taKgrlBnIsZqsFsNXqadtdpRgDG5KPyiKm2rq1akCP6p/ngJl
nzgvQfMjNkwbo9kdWoPd9NQdLQO4e8T53qyO7TQN+UYSURpEDueWe0Xe2aMN2tE+9M3spc8xW1J5
t4rJvjKBND8GK9VuF8yv5SmdcVF/cahyyG0KLVCH069VRuQDpyseUG8Z3Wn0AeN1JMdlWz13EuM7
RwcNIKjZNTerK+aIw53Ezap0G6h5rmhNBw0QvlOB+zFb2r0a26XlS1Z2MdwsoO68D8tQy/5ldFPv
JS2bptlRBbOHgw477j9gsuiBAXO4qAxiO6cVbNAAbqJVR4GoiZPFfnGqvv9BpVS2keuX9kvQ8FM2
wQx3b4dG3LAj5SaO8bNNXaO+CRYQyejuEWWXz3D92vxIjqSR/orH2LQhScb1syqxvR2SDAjBxi+r
6QAE0/aPlpY5T6VBbXLcVrNOTYAKcHr2nFk5277uNeswa15nY3a3zfJMuL38nnnZNES5o+naOe3A
Cpzt0SuTDUFZtncTT76+z/CrlrumBtr7qCs92M+0dYBu6cQR7SB9NPWPhHki2dRNR9SX58Fk2Cg0
Je6+ZD01duvrdKEFxUEWigEgfmMjk8NrQdXrAzNUkkV6kjTbdCId4bhGHBXgmFMBt6A1NL3FU+5X
T5qVo8pstdGOd1VtseB3HYgzVDWmjMysNtO9t4Ao3LFHnBAkgjjMw8kAd3hbz2ilN5pM+nFrJGUy
Ru4wOM8qkHOyafmRDRzRzsu3sgnKHx1iF2zcwYRwcchKb+fb6cQ2xm9idmhBh2rX0oJHM5k98cPL
m0wr2FPr4y+v8ZCKNUOOPXHSM+qHU2r6+W1vL4Y5hG615LdF3ZbOcfb8LCrjKnO22qIs2JZW7c6h
IT3hbOq2teItW+AZ9ZtXuDbKU83LvhHMXbLXTaX6WFBCJQcBWeQYZbU/+R+ox4j0Y+XVIBpnOIn7
irB2tnR0tIK9NgivRjrZJDPSuY6gSRw6bVCAFwpRcnp3+HmK9rbPqJh8poKUP4FOW+qDCnrgpeww
zC6SoOW+aM2Exh1gY1mZm4mWeXuA90q8V5+VjrbFj4Z6v3OQqU21o6aNBHmgQh+ZWFuHZZdq8qeZ
NYkMvbax7C2DG5Gab1YzhUlq2RsmnMr9VhR20W8JUJAFMxWlvUiZHriLLiODPhk0kWw6aYnbzHKF
+8Fr8aAFoY5cuD03RGbD49fQBW9S9mUEmWu5gdq6tEFP69IP6luU5m1P4TXWunzTsDmubiSw+Zwx
W2qILJBarztuivyfiKUYHTaPdqd5q+YXdEruVtWMiLoXD6qvnSIyGnA228xzye+wFAlo7pJr80+5
QOCLsKXIY6cXPWo7IB7BbRKXC5Z1i5XAvGsDKT4tejIWN9grgh5rgQj6pMZJBJLjZqmM9JurOWl/
jMdgZt6iMmJ+1vyhANpqrXtPnKgi2QpwMCkMLr/UvDBoQErSC1pSa8eKOkKYzemJRIMo6ySqE1mC
mgdidZsSxPYDIX5Le30IvHSvFeV0yKxAtbCyi6IIB2Q4+o1cpGZt0PpnfWRQnKp2VcZ+bUMCWfzA
pYlOHbp5aU5Z17tyzyDqHOxLudI3sQis4uNcikXbO8KoqBi2abcxgagFH6YxY7tkp2ltPFXLqhkt
5zotTmncAwFQxSjEFoFte3CTMtO3YLE44BmogkmUKBBfRk7T6HSaaQVpcRY6XdA1zGRdUG8mLfcq
tiJDIX/4GhuSsBx8R22TICj1CHOZ04YOxrX5yH7EHA7LaqheusDtwQRqXowCll4iKUsr7W49MpIG
mmE8cAqj8G/rILGXLU8Zf3JKmt8UDu3iPlSuye5z9aEkZzFXosNt5OJtGgeF7aesVMZk1SRbWfpL
+gDhNd4F7PKTOhpl0D95sTnlp85usgcjm715W854Y4dwyDG8h2Y75s1WZTXw06kf+/Igpo7/f60L
+2cKTVrFZqdH1o+4dnSgkqsC9XuVuc7XeJnRecbmovlbtKHsnEkSaRWg5GEZoGazbhibtGCOaMKM
IJHiRmWuJ24112xufVNV5iERBMTxJePpJLocHK4MZap03ls1F5tp6uMvro/8J3Txn0UQchyeJOqS
btNKVXunBEictwWDPH2bR3vgHixTiS07kJinj+DafSLBu0Uf68qpOLGk+1so50sdARILXnpmkCJG
BeEO/c+haPKvHahb9VSVDZY8PcZjWMvM+okPpJtvPYGadS+NOvkGJWOaTzqxRTPhNU0xfBJxP5wq
uzeaKJWVJQ/FYJo7o4W/gVo47bJT1XgJySlzsdT5flqC1IkSogVZyKxsRAtBNVDzH0hCmfqT5Pz1
vVsS41ebwdMJS5+wx7018m4VC1m1DZSjL1E9WoQahK2VdV0atovABsT+HBmkKfD5hQly70+GqQp9
hyC0XE41FeZh5y1NqyIONY7coAVpHueqQzSKtsIN8FB2BTOp7iz2s0f8utrOU2y0WwPhuRF1VmZu
Rhry1TNg+iXYVcTouvcm2mXx2GlD50bZQqhPlCxOau9mL/O90M6cxd9ANDeWb7FwlfrAIiyHiJm7
co4TxWlOvo6OwqyD/K2YMHPPRI+zlMXJHvj5eEWYxZJNklMr3hNJ7Aq4yWi7wwWdSWqHBGBWNWjO
xJBsEt1l2HLQ0ZuQjaAtb8eiF5/wiYh877q16exXn8FJugiuQqOssO04+WJ0+8UAgYnqg+iS24KP
53ufMVFEVhDn/i7vpnzGRNBlRbaNrbRSHwK3G7wnFlrDewQXz3Y/RFDUfzdiR+R3HWZh48YX1Fw3
JFF3yy3GJwP99zxX+tbyuuAHMyvrWN2otCV0m91kqHczUu1e4IrZlqPWZTuVJ/qzQLKpb/oxRUAd
kwOP2nWWyYub5IPOOc7VhiS0jSzW6itVxrc1XcuxoXTSJ/D5H/5ahfyjntwbS8EY0/uzAThq+pi7
RsJk6Zdo+vFTtvveox7xuWLk/mOkCEVWVA6gfB1k0eiXLj31rpULPy+a8mw1er0DTM9EpGl4QEMv
y4e9ABY+nSAFuda18u7afn5dKKSDC/UASQBNvsC4qG4OMJrLxOTKqELYwnHSLjXqXq1JTzxJdBxZ
XvUjUQUGDhOKQ+j2prsZKbL8Z0xJdaV5/UahQPPPogmIbA5lJG3ci06J8JQjbUcrzpWP/ILlfllO
lAzLhipI2z526I+H81z0NK1wfnzLvZSSAPIVbHQGLoz3q+1vis5MHvyXnTl7Lse4TN/Q1FymgTkk
N9nklE9mueRHYQBaYBYrMf8ULXDJwcNYATN++/6l3xT6LTRSqDTpTMLd8y/JrR0f6GijQjl5ZK9+
Mcc+3mm2hfPDtqYz5strUfVvbpWBD2IPPQqZGFi1LroZZGglS23NxUmmXbNJpXQ+OqDxbxd+I0Ng
rUXJ4ZmPMb32xt98c1x55bGsuX14fC+ZLMrlYNzbQXkSCkX7tpj9Pv9kOeOscGAiY2jB0DNxY/Np
N36qagLVZnY4O6+GmjLrPf4gdx7nYNsXUx0855rSl33B7GTvLKsvOUDGmIv+tStCt5g347ExoBeD
puR31+SPqaJWVYXWpMgfRSKWrY2FtQrtVDC3Y8dikW/x9t5QimmR0bSFIpCACCxmdlcEV4bKxQP8
/Utomq+WEUQu/JrXk9Z6JCYOQeWPFjzCIkrB9u1ltqR7o136L8E0W1vwpNfErb/nhT/mDS6LBgMC
GnllfCLepRpCDP0yZcorH4s6az/Cpijw3+uVdexls+RhvDrywzSduja0WSj3vY/UxScWjvJti8cT
RhXhMe9/NW9C1PhRVMnBiTOJwnu5bMrlcWBIPWGiaKs6HUKswmPkCWvEfCfgwIRpN3psBnH1JFFb
z31HtTg3ce+Wjfbgqy7/r2Ny/1nh8qlDK0U4uTHLdNwLWcorsqDL5jwP0FtZ4zxAymam+1u098cI
Yt/hiKVL53u+jK5mJwhNi9QyvJchCWFChrQ3wdah/TRIVuMQqG1INyx/2ZNWfeHdiPk8t03zNOaG
+a+5MOtvIyoUZSjzsW/Ya4f51W9Dj2eNgbpnnyvOaLODz6ZwMj3s6rY6OjzRa5q4iwnv99NAB8bC
yxTk8tfrK9Z2IKZaG9V9mcVYs4oxjW8CDjWwBSidZWGrrPIaIPLv1/TtVRqGAu0yBngspsqcPKXu
Mwqfnz3Xn78UWLeejbnIIz56+9f7w/Nikv19j6gIed90zF0W+9f3uMZbDbxHdW8vDub7WjQob8v5
0Ww9rQMKrrHPiwNxxwmwvSKR/tulkTesLUEgYvCqX1/aVQAv2BfO9/DcxWH0NWflUTk/m1YXu2J0
7KM+Jf5jVdvD4/s3vd7U63lixXza5A/TiFlFPRdXrgzk7YIrs5YXn2AKdD05QxRUtcS0rmjD/nIt
+vF4zCDI2+gq16nyj2GbtF0wV/a83BejIb4Yyh/OKwFrBAwBq/dKX/gvo4eLIaml1wAQ6RJxR/tu
KlAaz/dEdJEJMLD3NUj4HEdUxfoInqPoAKi9/zD/ek28BAESKY8/69//4wblMGmB4sB5z+TxE5SW
ZE0UdqDtmqK3wSINoh2u7In/9kwdsF9o2S0oSO7FMzUoF1lQhblNQJv3rdl8rEVhPZXz/OP9e3u7
jvFV/HGhdQj/cW/YLlch8DLfMz2vtv2clOEeXE8/Vt5jTM7RAS+l8/P9i755oMhD2O4jlcSkscrq
Xl/U6crFLzNPPTh9xmk7SCUVlLgInG6XNUhzgAXh1LzyFn/by/78JsBnoaZbp35j1UBdqhlE1y5G
6XntIzJgqw2HBcL5VgUlu4eszau7pgMBf0zM3Dx0Kf2Onb90hn6sTXMM9klqie60GM+e2/bPSbp4
d3ZXix2G8+Wmk+amG5xN6U14eqHqpOOmUu6s7+fOKjSO7w5sb4rFAYQZEpLS+8SO1WGIk67fuKmo
3TBpcyAsSG6sOytJ6XOQ6tk/TRkIDBLaZ/klD1Ir/o/KRbJ8r3PV/tdMs3+jzAmnO7mXqcAebfrF
lYd2eTTgPMbpBPsQ+i1mUBRjr1+V3U5ePKPQfuw5H+DYSXIcXOYwq3hv9Di50BI4dE1yihU/6OBR
6y4d6YHXcahN9XNNLuS/jR2mNeot7kpKtxGNv0n9bNtUeH48PBq1DGwUFQ2Bs3GtkZbCsaWIKtHL
Kx/jm13Xek30P+sxCQEQepTXDyGh2t7JppkeZW2MMsw4XY+bHC5GTY1okfbWM4rpv4A0Zn/T+UK/
TQIpFZyMySbh11iaHoESIanVlWdxOUusv8tBzM5HxFSP2vD171Itlgorlu2jN0zVbbKM8QE1UbKs
Cxp1hH9+8BhTA1ZREuRw9F0sZhQGXFI9KcHYTmr9iOPR/2knlkwi+iISfoDny+rK6LucnLg/tHur
/oeDIBQD8/X9CWtAleB146NW0f/tg7p7QoOn74Qo5c+eGbE5l8Bk5BWT4DrnvZooUNWtp2Cu7v5O
AXp92QpyIU02W3uwgJuKvTm43kdr9MVXw8uhplVM+kxXtdec8yVvrr3U36ft15dnYCOVpGyH1tq7
FBL2MYQDSubeA0gleh6O8kv1dcmT2Ymc3vWGR2ER++VX0mHINfGjb1iac5jnFPCRaQ/F9yqxsmAv
bWbZPT1cce/POaiWwhSG2C72RDjsMEu7juiwmDn5F33tcrIf/f5gx53SJGcH/GpqT/J0htKaLFeo
OEZhyDFSLUUNWAd68OjPqwB9ieseL09i5FvNntJiXzSMBJT9YzduZRKbJNuXmTbcKpUG8iOthOCF
Y5zfvsh8nu37mSSO9pMD7YDrTv2MKzjUQb33t26sB/5//ziIGb+Is1yEryj62EC8frWZPnqdvyTB
A/gJYBQezJkHQvCqc2tmrbsl/aK5hnZ9M4jJ40VvzHDi2Mqp4mIpRyXQQKygAqrqrEPikKf/c3Zm
PW7jzBr+RQK0L7fybnenk3S3neRGSDL5tO+7fv15mKtYNiz0AeZmksHQFMlisepd9JdmzBIanb7p
Czkf2iFfFV/Jve3jyd4dmbNKUYPaljon/qIEMlGk7rJ3br2ek0IpUm7U9sXKFBnB5xEPg8Rbhi6K
QPDv/jUgegBOR58EjDcy+rNAYeE8ptncfqIPggpxVSvGBeULyzmW2E1YW2pxfYcl6YQPYyTJJ7xH
pHzVon0SHHGJMsOjY+cUTOUubH6mtKSXkqv5d6HK9ZeDTXDRNH7t7E7zgkjONZzp3tvYrHQXFE3x
EzXIKt94oz78HIzRey0h/0vrx+sxD9d/x4VpL+gMvN7nnJSg6kCsDJl/lgyvAISTI9JQdfaXsAvy
zeOh5vhR3MSYo0Cic2nBOp8bNI+9ArhAkaT3aijqU1M3xc/Ow0pPClVlVShlqG1SO3WMVY21fHTg
bWAeGsOqnYV8fR5Lxe8QpGdNhQfEnT3b/bFO2x63ZO997AZb20+YJX5L6jSjgdojdaMLBNAq89tJ
fUpDrsoPXlrcVSrz/2sUBFv1r2jkP+ntpNhxYcH6PA+eLEeQKFD66XKvv0T0q2Hl0n5b+PK3ExYj
Eri5jqnUzGuIvkrskVC7OqP41B712CjWfdr3n9IEwrtbadzOsm+OOVRIs949XnWxca9OHrMFdqmo
UB2hIc+ryiG4mb7BdPVc+om8k+tefsqT1gMF0EQG4Ky+2zSRZrxggVhtKIhnC4t9u8H/koN0Umwe
gyDvr6NrHIyeDegzPvvd2J8kJbd2Bmj1Tdzq0tI1ee87s7fF44gsEImH67Fqix6Jp4TJeZiKbNsF
Rvq9tvTelaCU7WDbTd+pt2JR3yTx0hv0Nn4INXsTfqSQ64Cgcz10W/YSvWcnPtuTCcS/cqJXOWjL
TQkk5jjVTnnxJJowj9d2/mZiJ1OzBVJj4agjuJLXgw5DSq+mpiKObBYUWmBLKACHCgILqzCM4sEF
V6UscRruzFQ87OmMI+JAljmrckoKwlJVmKdngH7msWmn5o2dNZHNYp7Ak0czvzWT5H98G6Gg4/Bh
qdZgeDuLz1HjeFOrTdkZeMWR7p6vrXqqKxu195C4evxZ7xwZyjNoVVNaE2oF8y07cViRy03Pued1
P1JvcDaKjoANdsnFAfFu9VRQl/qOQZbyDGt7aVXvDw/S6C9Fmzry9ary8X00ckxWtR3S4TS0lZ25
8Eeo4qZtbn0tR0jygeLRIgx4sK5LLDfMhRh5b5Epa6BmLcOxA29//RuacKBa7cXZ2YNAeOa/qNex
hV5qM8jImTrR6LuDlNcfrI2J/YxSEUmuid87W+x61CINnaovwuw8jaa/N51BNjdoXNe7vKhNfzXk
TbmSMweaTskD6/Gi3ztLPJ0EER8IDpngbGxDimIOa3a2RkBaqx6MLfCSevjjoTeVbPIJMd6FPX3z
kKYOSbPH4uhShBA0kusxgw5cuRVq0aWQ1LGltFxBDw37Jtg0Bio4QBUT0IO+In0aOjKFHQm0cbQq
qGRAi+QoWXjj3CYI4vdAiebZiBIKFOTr36MaAe67TRBeRs/XwDfmfeftkAWmMuLoBTDMgHfQsHHi
IrQ28tBExbrCRrddhVTD7IUFuTkGRFHE1EWioop+yuzjjHLo2Z2q+eSJUfN7BMbwFPTYvO7aaEAg
pallbFEysE/GqjXVKDpkFoCQx5vi7m+gGizz6MHLY75A2og1Op368FLVxrTu2Tt7qQiTn3Hc/ezl
yXoPtRTZ08wLppVfxsFCfL85hXwCOlpc25wJ2p6z+yzviz43kDe8ZLJvbTgvZURD2KvWXdM43xX6
9E/opoULKelNaQMmF70kkTOgC0svchaAcjxHpzqqpDPCe/E6x4peXoUFz7hEdcL3VB8stI3LUaBg
micdnMG+GWPsQn25f+nZmAu15HuLQE9clOr5Rdw417ty4EECfcbyL9qAPogbZDAphjGfZORFItnV
0tF68r242uejna85t9PCLrhJK/geojch2kS8D+ePb8UQ3FtzQgfYDP03oDvOWUhyPSWWnrybkm4i
4ROWye9hivvz4w14E5UYGjdak2PJE4gu5/Xcgezi/WywA5ShzvdIINWsREkxqQzHo9EV9u7xeHd2
HM9RelbURG263eL3/JMba1OodMA6wgsZVv/ayknDU0yVV2ZoyOvJ8PTPgc9ueDzonUmyt3Vwh7wO
qW2I7//PoLEdI2Pdq9HFQen3Bbo3YaVUTPTMazyqpSVK1r054nqEDgDflmtG/P0/w408DUyoZDEd
at9GUFSaVipVB8igAeKapg8MWFMTZyG4Gvxfr/Jw6JHc5aK9jg/aza0uFT1U9MGOL5mGpZucBeip
tZMMYSam3vL4g96boWOJRBTYgkKGeD1Dva0JqVAFzp2Fp/pAsfq1UEb0v6fIAmhnxDxq5eDL40Hv
nBJVRUyD3gASBDTBrwedAlPS5C6VzlIrOYXrO1F80frMWvuJ0a3J1rVulQH4PFmRaS2c0Ds3Kbko
VVgThAjF6XlDD1UHWY0M0zv7OR59rgrPpoLsVKkB2s6KB+zUxDAxQW8deVwva1YFvqGUYSFdu3GT
9LvH3+JmsSmR05PnfcsiiAz9+lsEJI5jAdj/jAK4fDBHA6hnWHeyvU4agAcLy31zfsRo7CseIGJf
z80jKlX147qVg7Mthc7G61J5V3rxsc2QiEGBe3ReH89uabzZzeyp5dAMcCXPrR+HfybLqwPXKrs+
RcTX/BUmfqP+P2aIUBovSUAxZCazvSWnUYFYjx6cw7L46UsthKTGit9qMGpMMAu/fXyCordnAAKj
vD/vtNEUjiLKjdFZburwKxDQ9JhafrWVPLrmKxJCOzo8HvF2w/B8VCiMCR9RbGZncT40/Z4yXBGd
TbnFZ8LpFICIMqWPrkjlpa95Ex6giPNw5HNC4FXkeQ3QRstRoeYane2IWCeB7/eOWWc1xXqo0nFa
25anHZQAhPX28SxvNw4Di+Y7NQlCxVwRRRnV2KhNIzwHA1Cy1Vg4ibSW9DBWNgDx63e4ZZD6Ho95
E5bEZGkn4qzOAQGje30U4S0gG+q18blpmvzdC2HEgBd2nE+WNNhv3pSM/3laleJSkATxku/UbUZN
lYuOLYVWSEfkDrN1zZsw1KVYi88kN96PtLLRz04Dzd9JqWf8QgQwRFGjHFQ43AFv93qshw3MgfLD
8YifYaLULRJ78BKzRNLDiDKFjhWdaUxN3aaKjNjfyHE/0qSTrLfHX/wmXxNzJl8VGSTiYvPtBcN6
rJ1CiqG4yAgOO9lQ/6pG6rY29+U2dCgZuOD0ih9Z5gN0h6oRnx//gjv7jLfz34RdiJjOC4xpGEx2
PFFzQn6gVb8UUxHsYp/W0Ao7BH8rT0mifDRJFeVMriAa45yrm7abQlNjkDQjPk9lW9Xr0neoX5t2
kb9KsNL28Gid3zBsmnYXtZrfcBt4wQKO6c6xpplNLRGoENKx8zQ1wUpCMvBDOIPNtCW3UKzkuauk
7rdMWdnZ0Izo7QvE0nzhVIva/VVmw9RtYjJ3L+hBuijXJwyOJwlc5SXnVI+iehNlnTruAU2mC6t6
Z360XHmZUI5AdGG+r8wWWH2a+tnZCWvtm9HY0P8gpq9qCENvfA7/ZYB2vHDz3D6GQNaxj3n+4aFD
6Wl22ZXKgGuPF6VnXHkH/2fs6UWyQy+0pQAlaf4rqWSlr2Wu9faX3OqILiiIulXQcbv2gKx6M22k
so+WHkV3LgxUcqBK0A/lbTTPttAEV3ykwNKzopVBsCmgFLm0RezuhOZ3NSxk6HdGQwUYAWs+P8yI
edM114E6tAUrCo2tLb+ANkfKkpqnFf9nQOMLF2L2veF4/JPJAAGHAjmL2fTEqlyuQNTBa+ugkGu8
sVbUu+r/SZiTfX8cLO5sX74fexccD0oPc0sqpW6xjMF4AvaFoU27wMM+6OhFWfz+eJy7k9KEexpS
EGRps42EXkMeERry81jExXfFgduEFj1d8lzpFiLwnTsPBQXqN5g7o3Y23xzIiiLcg+bE2bSnFtco
pexO8MKUfTLh6JTVpvKGrHW0TSatXdCSuxN6uWfQzOXhSn9n3s/KQKZrgTZmZ7lMcTDQzYr9H3vW
robF+to20ZJj9p2oQLQTu4Tsl+b8LNUeRsChWmLlZ0v21a/YVybrmlcY4mNJ/Bx4Relv6EcB5Xy8
mvfmiXAfWBOe90Qksdr/PCKVpmzCUSuLMzIK5QpbhHBTaHG+1sYaZD6S0rsPjsd6AkBXaS8AzuZf
rsdLRihL5ZgoZ53W8AlHgBpwi07nHXIvbNQaeuhSv/BmwzKKOOuUoCja0De8HlLSbcrs2E6cfeRT
t0Ey1i9x0GA/kA41YOrH87vNlGgI0rQBFYkgPbqAs1sk0ZocmLeiniNlrF+trOw/2z3ktW2aAkFC
J7Awyn2nKFBkEynBBau0DqAFlrSwbraT6EsSCqiAkT+Qul1PWqPtiEaCop1xNJP3cE6HC15HMA3s
LsN10NjhUBYt+TjeIJDJlajywLWgHSoUwmaTz5I+H/1YV8+YRyWXKOhQCUQY9nM71ip0qmEof8mD
hg2d3EyXrKii9eBb+JPhi4i1dolAwVgFw5/HS3KzxflRFGVo0eJISKVk9qPyOK5luTW0s5Ql4a+u
DhMPK4veUSEde366r8IK8MfjMW/3HGMidIeIFOgy5IyuP3/DYz3KB1M7F5lt/Yzw5PtUIrEAaSxQ
N4+Huon7YnqCNwBcX6gpiZ/yzwmGnTiJC1Q/d0OvNys0VrJkXfXSkuTYvR0lareERJJDfV5N9e1W
1svRN3BDS4on2vr6D7/DIqT2lfo/A6+PxG01bekKuLd46IuChQLQgHnw7EOa0jjkMb/o3LRybLqt
0UE4DGvEWOivW9+G1kHP5/EHvbd2Qj6O7IzYfwPDrZqSNoZfaWdoCPqT5Ft6uUv6AVGMvLOXxCdv
V4+OCRMjSyA4Mdr16uWY6UppHGnnKtRU6ZOFPIa2aapaNn8/ntXNXcqrCXAGK0irBiXP2SmAjgpg
ZjJwKdZkVIn1RrzHndiTvwbEsm1mI2u+7jVYHujWWsnCJr3dPIxOXESpX2RCc+NgqoZFFrSmcS5C
BVF4qUDjqy/LPcJB1dqHdym5jjmW28dzvt0816Oq1x83icswSVSJUeWxew2QeTnkkKDgZajG/yLI
0QuX271vTBZLuCVNdxDmux6vQtqgx7LQPCPUnmwSWw02lBJDtzT9+hk1knIVeag04/vS/j9mylwp
DiDTymUnttk/QSDqfEx02sk8I1qF7Waiy+EqyKa62uQOim7B6GOB8/GPKzpb1OpIb29K7N1g4a1Y
Jea5TGJ9D/XM2+gt/pVrIIUm+NjYLH89HvHeJqLJKJMR0t3j3FxPUhqBKMb4cp2bwrQvXTWo6XYI
8dxZRb4KY1pJc5q6TY288BIP6P7QDAtqUmH/i7//5/sOzKg0kLY6g8YPcEjyKgwLK7qHVaXUB2yZ
+PJg9JdsZkV0u3qSQnCg3CKKTQgb47t9PWw8jnYW4aZ4QcdD3hvo+wzA3PI/Ni21xk0S6L9Aha01
CiU+MmzmR/czIELq0ILDZ8PonM+67RoZtrFUXNrQV1FhqpuLEirthj/zVgVS3u9KNWonK62ChZFv
vrfgP1hgcmlt8MHn0AUtH4wa9b3yEvlRhiyDom/Kvst3Wh+GCK8U/jFMk2rh0r7ztUE2gQ1CfxGo
7bzdUBaFDemuri5BBWenyv3yCR3Aaofmk73BwknZ4GNfbPACLb/qfSMtnOHb1JHuuegOCv9kXSz7
9WoXmW84GfJmFxPZjRaZB8n5Y4LKnV5kbZz0nUWyhFeqaUg1qUuYZXsJo3PzEGMxuhCvb+5Afgor
Do9JQAiMubRpMcQ6CxDXFxhTuJ36k4bD5Bj+jJTeWKg4qTdXoBiL5gKwMup6wBavp+1XEfpktV5d
kigonJVPWvs69larbHC6q5+qsZX8Dcmsh8BSFGQ4NgmxuRJnH8pPQQg1Uh+kqMZeMKF0T+yDWoJd
ko9dbSRZn7XAkLxtXHf9MWvqih4gqsDZM5qsLRpasPWtVZDH02tSQxP9YMBiZlRcuGyBGAlf7OuZ
TQmiEw2GABcVqdT1lAvTNdOp1iGGbYemLT6R1hUL9NebO48xbYibSM1whggd12OCiASHafnNBYdR
a+W0wkZ9oJU0TUjgyXbx8dKwGFAA9QVlAUj5LEYBLXIqz+iaC/os+qWo6T0S+6Wtb8nSkXohWJeu
LaONEk1ZugpsrUVRBIvkD39qZkwXVPQCHBrN19PukO3IB7loL8Caghd+6fc2Cf1dpw/pRm4rde81
6hKW6+a6R6TcANNBeEbO2pjDfAY/gjo26O0lKVHnXuUcaSAkBqIy7Sjrx95K7Z2m4ubnUnL69ni+
f1lu11eDKPbw1OIfLMuM+TqrRQ3NvEsuFKeD9z6W0709VK21KjM/gy1c1uMW62B0sJo06J8Gxal+
BA2CVVKF3tehrZUW2lwn5f/1qLu/RHhUbVukW/bIFvuuVnwO8q0sqc4+gta3C1uQ3gsJxG24ZQa8
V8COE+GJeddLFo9yV+GiklyMeIy+N1Cznhrk21RXRxpjIyVKslZa+gpQggO3nDT18PgT3jkpEF9o
qVCRAEc+J304jVfnvpynl8LWgs8lSmqfAgnbVAwK0S3yC2uhpKTe2S8qugwWC4a0sDpfsjaJE0zq
lexCD716qlUr3mOB0aFuOU0dDnF6/uI4fvBWqlbaul43ytIqQ6rpSwxr9VOC2NLrOFVDizacDtt4
ssozlfppDfTeWSeG2azBK0pfaGHGrZvXSRuvBmPy9pWmpq8aBLGVNU5okKYa11uYlvpTHAc8pB5/
VlVkubOdKbp/vH4hI9Mimx3FQXKQai3U9OIAQ8ajBltZbAPMKs/cxqj7H0ClHLT2Y0R0aNNp/gbj
7Lg4CN6+tsWqxW5WaVeEv+qpkL45U6BXW3hpuuEOBSUPgZMZQzfhmB1B66AVZamB+VyoSSatHs9k
7nICOhSbBS4/IBbAZWhsXu/QkhZPlWMDTtYTVtVGVyOEGQsETlYqNeP9aDn5uIY7bnyilRFhUECv
4oBkrffmYwP+pe71/qcm0ztb40qdIHSaTuZWlaVkhXLL/x7/2NlpEqLKOuBkjLigtIF4mb0AQICD
LS117whmotzSt1fWFAtyVE81GFp1aa07VLZ2qJEgANs14ebx8LPD9Hd4Sh2wkLEfgfg8+1SRl9Rg
/h1UOrU42+UZ9jexklLwsO2AVD34oEYBRVJ62pxbJIOo65EiXi9NMXlWlUlTchyRFjKBcPWq+RXD
ZVsWYslW/TtFHRnSYRItMp9nuenfoQV1i2uWNiTvrfnQY+zljZ+g5J/Kn5CySMOVBgLjXUJsLFpl
evc/Xw7GhQ88h4b8HZZXD287gIoKwPDrYVPPNum7jrTwZXnUXK2P8509ZtHXIO8zdJ8gMu7MymKz
GY1qf4rTDppcQcfht1mhsP14ue/+Gg4GyBDAxaY8L1cbKmZSAiJ+bGopwP5kSL1N1ybamy4h/u3i
N6gKXS1nOtOejYjpfVFHKxylp+iFSnezEFtnofXvx6E/ToGIuiupyGz7mUXfdnIqp8cm7f+EZt1t
pqxCeSv3NIpGdJhcS0WPUw5UJLIefwoRzv4Jd2Jo+OiCOkkBTiSx1+uS4OknVwjVHaWAyq4ZKPno
Eh1+6dwu74+H+ls2nI9FjwCBDErLILtn00SKKmu7Ns7xGgjSg6YlsO6zpA6/QJDL87d6qPLvY29I
9mvbmc27Jmk5UlS44ewcohYMgqJR/G9SQz34pFOfUNcgAnPDBa9c/unNznpvtSBWtjKiF+Pr4x9/
7zuRDFOHJ1/izhUB7J8ndFJOTRfGdXHsR2V8q0v/HI1V+6x5prcQt++ORApMSmHzlJunwKgel7aU
+cXRl2R1O5m+hSgub7pNWvh9vH08rTs7jxDErAgE8IHmoCUHvubgaUpxxIgefDECd/1wwO3D/9RL
lYKSdqelr6gT6KiWTKndL2z8O3PFlIE6P/Vt27yt88vRRF0tLo5NmUYvbZCan+up7r8rcq/tPzpT
BlLId7nRwEXM8YZSXnV6PWbdkcweDeQGd1Epk4wD6UXyLElm8ExV/71V/aXK8+yBCIQT1CiHzIEQ
Q694zmkrs062PIRDkRe2w6e0tbB6Ey/4hU95E9cp90Lso4xGeBXiEtcbtLFDM1Tlqj1OVqJshkZS
0YCvpp0sjdKqqap6P/jl5fE3vbm1BQmYhpgNOw4zt3nDxOSNbRWmURwrFZz4ym6ScpOjzvomD7g9
Im2WW5/zojJQkvZ8pMPiKmn+e/wT7kwbNBrELl6NwhZtdq/USG0GKpSfA50YC5nsvsDWXp2mU2T3
mLjkVKbcpM26hd10u6gmdSULcopCmnXDU5CzODJ69MCOOQ73gat0UvxFaxCafzy724uKvUMCR9mZ
+rPgGV2vqhQWIKUw9z4GDsY17z1MBaS+wLLk52pylMEdwyhEqdsJFekQ22rWbHsUzHzXxlY6b/ZF
i6Pv18c/6nbVhc2UAKeDTnYQH7j+TRVQxg7Fv+6YtBT0KF2W2Ivr8XAgymSa6zlD/MeLvH6Dm01x
0BoMSB7/gNuPzw8QSBfBpMQvev5RWnR5WyPpj4rsa/9po6S1rpTo04dPFJVhcHmikiSw3yJp/Dfk
m3011oXVHTsEML8nWnKmtmNvwF0WT5Dp+r0QeF3MTMSGvbokacCCMycnAepCRWI2ubBokIQ1Vdzo
aAifbO65ZsViyK2rlEKXEthl/1ZQJ7dXZu2PzQmL+XKbYUg2rtHmoNI5sF3DT0YoBeAJeb/w8kgG
Y6UZfUSqF9e1tU4VWJcrdFHRZ4TY7eFRgKu3ThpW4xFqWRW8uTgCOzWkjXJqFDnzsOEc7C51g8lL
XiDHBsVrbIPgoz0wgt22uqZ98x0z43+FElnxirBwhaYqFU/9TTdzqX3hQNn7LBxj5YeC+4PzZ+qU
mkeepEEjasOuN58E70xxq8GsTLdTKM3zugzgxqLI2bDJpLy5IM1RnL2idYpjaeTaT4grNZzNNCtH
1SU+KNka6QDTWBUldoW0edtkVwxFk13IQaU/GUrWzl74bSKZyWfJXYiRSCx26fC/IB+cJz3DRs1l
7zU2OuvW5Ow6AEX2yjeU7skZQrVycSmp3vVojN/ijqK+q8eegy1BV4Ow9pCqHHY59r5vEqQuvhcW
C7o7IZqPWQx+U8FlUgdPBYCmR8OfOAqDkoo0pRD0LTEGOOh4Tf1MaqNH57+yNOkZee/uNUI1tvxO
27f77IVB5q15URaq21mTP70UkANKV1Mrq/+swhCRXCo+4auHPF288k0viTd6WZT2QSkbPC7LKMUJ
rw77AMMWI0yr//GRkB8uaXJlqzayKfRhwGD/8JKkzReym/mrlOuQqCHA6eQbkAiNWd1kQqbXJNes
jrbWy+fAxtbeDT2UUt0oBVCmImM/rqQo1ZtnACWD6q0Q3BEbrGjll8RwfOxLvKYdMCmlKLtNG2Z/
iIIJUR7X5EmDqLSjFdNSIBZ58OxYil8Lf5gOGbDK2fUa26FPRSOsjxb6YmsTC9rOTdUoR0i/bQG0
WsNXpPpy3LKq9FONdSYUJVU5NnFl/wAOOC0h4kQYuPk9Nlc9FxB8GGd273Vo46SNalao0+MGH3k6
UpSj1CNj5SvjwmU3L+2LNYOHxkUnbOiAIcweCRCKUfC3svrI8WahuH+GHtVHwJQ03LvPqYL0fGXz
aLaSPP0aDGWw9RKwUQt7586cUYgAm0Hg580yf7o6PBzbzquxFqxHc4cLRPecVnW4SbRcWRjqpiBA
L4ORLNoo5OEwKa5jvwowmpSj149ppZZfkjhLcUf3RyJDkgelsuqKoPj2+Fa7yWRgpvCu4CODdac+
ML9uisxq+lItj7oSGF/yKM0PoMOlZzVPpz+S5COfD0Z3aV+LN9fVPjJ14fMnQLMC8j4HqUVdpmZO
M+onXHko9SIEb/6AYdShh2tC+MMXvva3RmjU1YrkdvzVR8jNrMepkULhbyIv3Lk3391Ep8wCgg8K
kEfBnCc/JU1NVmUZp5qmzWHiwbJtEl1aK2orrdShWwLhi2M7mz7Ffwrh1Jyo9c2rfVNnglmoAv1U
dYax4T7of0eJWinbCWfHnI5DHX3xA0SonrM0Rs/pg0sO1JGvziER2SR0pOtdpo91MCg465w8g0Pc
oquG9kDVnyrDQIAdmd30s+7kkrx9POydj2wLSUhkdHj0w7S9HtYoB83uWls94Y7hrFLFDqtzQqL4
Own8TD5HJvKGj0e8SRmF2gU4PWgOokM5R3eOAaa6kuMpJysc1bNdGNlWmRR1h+iI9hsrSwcTH6x/
EHfW1Z1Oqa9YQGXfWWeoWPSgIXISv+dUIL+vgVGpmnKqYCJ8S4dWe5UQQ13j0Cft43SQD4npl8+F
LMjNj+d+E7XAk7G+SJHCmqHmNjvXatuk/KGjnOKxGWsXm9TpTa0cxMB9VF0X2pG3oZrRQDchgMB4
4E5n6SP9yT6Hqq6cOKxCnldC4wFquuoG5LjrjLi2hxeW/SnRxn/FYlPtD4M6RB/+3Ne/YjZnvQNY
j6KHciorz78YuUnILKxJw6fGG6bvSBPrqyL1/QqCWubnC/fVvS+O+gMgeJTsABPPvsGYIr+fDXzx
ofXoKCHxj+2MCpCQtoYVLizv7c5CKRPkIGh/8Qieg7L91ExlszTVUyD3sXZqZRsXkzz1D1gemiEm
E3rz25PiKXxOvLzNFtb79ihTszNUEDssNi1acfD+eaNoUTDmeJGaJ2nycIbykUsf12Mbji9WYYVr
GhnGgjrA3REFjAWigeBazIKHbfStk1M7PWlZWmwSTNBrV5Yz5UvhVOamk1T146vJ+54SEzeykCIX
9+Y/U9RbNBaQm7VOpQIdVJt6Ld2kgJllTJOacmGwO6sJvxxqAykeRZu54rkpyQaO95Z6iiE5vgxa
bL6iRD8d1W4q3VjOetQJjThc54VnLTz9bnataDYB8yWvwafwpoDTd4jdV+mEdFnu6/VWjgeZzDie
ihzaJoKGC/v2Zh2pfLNjCQho7QLcmBVjZXyoSG3kkpnGhbBSCg/oBMWnEOT4IUEM6aNfFpgjYZCm
LwRymvuz8cwqQv4OK7KTYUTStig5mYUTNquA3uZGyWPlEktB+K4knfblgwGYkckkNIgTwrdZn20g
p5OMzlDH6tREjfpFNiftJQa1uIqwuijcx2PdJHGMBdjIIPICPOKFfr1Zg5TI7oR6dWp1vJMMv4mP
Fbc5rjodIAaFt6CrRuVSFffOWgK7Z/9QMAZ2pM1G9UMYOZk/qKc6bQx/Vfeh9FaVhvPaYbGwQeep
Xdg8t9cM4BrkX+idEAqgxM9C7BSEtimB3zlJnp58xRfCq36bcmQpbFkzo8znmqEenT1DiP+kwJAO
6AV5gUNdKswXBRBvj47GEwi1El4ptOLnvwbfKY5WYI+nSs2trZwKN1R//E3athRvbwty8Jtp0FBL
Ju4KbPr1AudN2gaVpUwnnxpCelAnk8d5J3vlTu0zKrsIodv9etBQiihRsKne5Il0BiOZXB9HkEhR
Eb0/3nI3IYtfhFgIpFUhhQnF8foXFXoCLBvbrlMxND6SQ6ZSJysv5Il0wiUMRUFku+1w5QdZ2Owy
Xt722+MfcLvnCZRELdqYoGhuINxjao8+zbPhpOPSAXYeiMyKLkZi7qcyVPVtiNN0/wOmmLZYTJi9
yrn04MvRcOel9rebp13PnYDVGLwX/JcWhdrplFgsgXWK2xrcvivh2IhaTNrnfvxzaLO43fj+lEco
+iWx86pGOvKxdAJKxLvF1CxlIaLPNwtLIuQqhFolOA1kMme386BElY2obP/iN6Oj109DJvFwBPbV
1NbeziVEF2UtDXRK84NvKpvJo8CbuFNplflBaoIGGB0xY1o6vrMtw9diy5AgETFIGm6Amd6UOUiA
ORh1Usgb3Z4Sdr0PgHdU68pEkLAbjfHZUPB13RbdqKYffHSK8Slu/n3Fk47fKLHVdFcVvov6VNpa
sUvt1jG5DIAd/+4yy9+pRTckW2dM4jh1E6XPigNKXvKInrM3rNDB8ZKFeCbOyD/PwL8/iNcJagFc
hyrH+nofZUkseYEUaU8JhnT7Bt7L6AZ4jS1dD2LBr8eBqUSnBH8AosjNpZs0zmjWCdgcK5FwN8QV
b4hdlCAsa5Vk+FhvujTLzVUWTk3qgnYBl1UONbDJxyd2Fi+ZLj9D9C6oONwxRG9pbJdaLtlPsYHl
lZtK/Gi3KtFGgCcM0XJhuNvtxnD0LkBj0mKENXr9dZ3EgJg6mPZTq6vD1o5HJT/okodxbB7EqzIJ
h7UlKeZartFiWljZe2PDwqW/STEHcTZxdf6TPYZtmRZDl9hPEi991IkoXdGH8nr1AALal/YR7z7H
DcIxe4XkiaTT4y89i43iS4MzQICdNgJJ3bxtDDUs6kYepE9SjQKdDuVkTcQytpOEiUE1jtK+DsKl
dODOnOHUoIguZCbJCWbpgELAN2K5cZ54jkflOtEiHDlpJI1rUw+jk1/3GCIBB/+iVb2iLhzuezPm
tYtbDchKKpOzwX2cl4BiM2OOabGxOifZj5GnPZuycqmzoNtQQbe3j7/yHFkAXeGvJTvpiGics9rX
q4wzkD9M0zg+y7GvResx0mv7F9BC5S03dHS6faNzhCZf15lvmRyP/rehKuhQ0ocJP6d2Yrzi2Zok
X0Gy6cMqMfzRsNxxsDL/0pitVxXuJE9Ku3LkYtzhnzItERnnJ1J0pokIQgvnL9tPBKh/tmnV2VJu
N4r2hLlevhmdSIlWmlM5z60cjtLCeZwvEYUYWi08b+BD8bHmTUVZTSc1oyR28nGA3Ch1hEW7kvdH
M+omLJUj5WvbGUtlkJvQx8TImIB+6DjqAHO5nuEQTEmhS2DdWitSfFctlNp6o3ertPLKitDJeWtS
0GY0pbyBZlfSB6jcrWpBylrAGM+PB5MWrGbRV8UUhQN6/UtyZ8AdkTr/89hYDs7djjRN6yJX+s7c
StLY74rS6uv9mOFz9gPxYQdTu8f79W9j/N97QPDQ0MMma+OlIPgg1z8BvZMMa+hSfnKQGvXXLHLh
o8AK+NmN2tKS1p4/xadolGX/QN1Wea962H90e7UaCluf4xCnrVDl76NPlUcIKOl/5da0Qo3N8Txk
+8Oh3WdeqWYvmLuZw4oBzfqt8IPA3CSKhg8v9aNA+5J6/WTshqEbvhmF0g4Hy2tleRXVVdvtfCPN
u42vB1qwalTZf6lJ8YMtSOqGP0gcpDJsbQJ5jvRap8olDbrUXndVmzUu7wcJx6EU8UR+Tj3QssT9
tnBpKMbxWgKej3lnBwC53uh9nyhfAFUPh8p3/OFF0WoVFVQYzPq6x8/R+h710/QmByDXXCVIIew8
Xo+bAwFFjzj99wlFNdaaXRI4hloByq3BE1rZsrI11K588UtN+lRjpbg20rTM9ySTS1XR2bON00es
EltQh1UGsV9s1H8OvTb5fVobhfNka+W0yqW4PtSZgNln42B+iTFN/GAHhRFJ+KhciAAs1FBmWz9z
EBpB6Mp5ajPDXnvITX9pG6Nfk3FiUPz4o95kvwyGpDeuOUwOPcl5mIkH2mN1VQTP4N4mZR8bIWg2
QNyy5k60NkdqcnJur8tobIRDpoXTttWMcrwOjeD/ODuP5bh1rl1fEauYw5TsbrVEJVu2HCYsf9t7
M5NgANPVn4f6J26qSyyfgUd2GQ0QWFhY6w1JuJ7iYufkv19wfhFIJ9rI6xpsGUFd5NL+hkv2ULmt
9b8Ze/uvPNEn+kmry5fWO3vthXdhfV0Cwh7UbZqGMEEvvzDZ3pTCK4wfasvoQ51hT7Q00zt7nKyd
e/fdUCi2wS2Dnrhq7/JauRxKJkPEO8vW71swjY9ST6dHpWlTXFRhwHz8ZbehHDEzSnH0DXgG04zb
ZsvD3MYSQJMdFl7aKMe+a7zj0EeW7c82x9tXRO/dosSLqLKZTD+8anaeP/4F67pdxE9SqlVgmIor
R8fe8iWmsZWiaQv5oCaOXR8KdPeL+7iZy/nXxwO9iTtuR0LAzUOGb60JWpsv2MQQAXOs6nkOgXYP
usVw7qcRw4+DKCPjea7RsvGbWRMJjzjUQIJ41EvlxL1LDdyHrW0rXzQJAvwBbyWNt0UhR7wczRqT
cDez6NFjKGt7rz3vdSy2ALS8RrFnDM5OIvpu67NiCLoi8EbRD6TzZh5a20pKsxA5qY70d7JztCdk
j7S7CD3U/2Sr7GF0rozH5baSWYg0NFE321EbOq3VMFB5kMNSB4UZlb+4qfTZz43yuRS1vRPC321/
KtHQIFZIEjRyEt/L7d8pmTWQjvYP7oImZpfaEXeNnS+/eIrKLx9vinfXxToW1wWIPs42ndPLscDB
eBnqY/2D2rT6g5ZNyslzsyjU4kY/ddKa/tOTad75gO8GpR0NLQGoD2GbMTePqNGJ3REXZkQnnWWB
GYV8oK2P+Y0mBfg6ID5OMOR1/vPjqb47aOuoZG2IpVBaojl9OdVornU8v3v1QWgLiELFSucfoAyT
24+Heff1QE6RE7FbVk8jAvTlMIIemYlVhvbgtC4utnplliH5q/1JHx3t+PFY73YmY60bktPMrKjh
XY4FE29SU8yJH6bUrO44A/oJe5jlzkoRbsIiqBKvHw94bXJrzRDnEFBkPMwuBxRqSh0sG/DGRpFL
9dm9CM0vAK1uUWMZ9/bJGz74ImLxpOcm4IpngUBEbk46nFtIgbOVPy5RbLqHrKU8fJi8TNLu1aD/
Lk1jeIhHW+1rLez8OwAgRI5j9Cssv/bwDUFE2MOvJJ76zwZIJRGUNhQrFTb66FNnc5Sf+BI4HdQY
HKH+6aaSrTi3TjH8JHGLyupUSIFH81DI8nXMR/dzOxnkiGo5g//HjjsV3wDFKphMfLzOb9JTlzPX
V8YL5FdOJ6yyTQyIEN8AzxBrD3Zuq53HG6J1FyyreK7Nx9hI3DS0cCZ6otYW448Zx+ZzZghs6DOT
3J8OaVfKO3jZQr/N08ml1JRZzuSXZd7BSkcqzMMbQ9fz13pEPq46tnTRx/uyQLqiC2aUh1vI1ale
y891x/L9IBPW0kPU9ZOyE+22exiEyPqEctevDJJq23TMq8ZE2y0peMIsaqjX7jcNjw4cypf7sRT5
y8cLuw09b6PB++JxTUxH5/5yAwMERBXX6kve8GNfIYQy1vCph1JER6HFbdCJ2Lxj/xh7OiTvB3aA
MyMnBCXIpbmpXw7cJFGR5nAgH7IoQeg4q79K2SwdRuqRdk7zKX3i5E5/vbZEd20VUaMdbGpb2lQ5
qCKyYCE+xPh7l35dQOM9FRB1x0NlRcbJ4nG4Rya8NlHk6tYEY62ObGEv8OMjPVPT6gHGEI7gReed
VSOFLQ2q7ZnMoAhUZdwbdBuXaNyovALoOHJlUg/YrG6cDHOlKqJ6aHhWHod0gaYe4/fxkLWIa+5c
X9uLZE2D0RTCIQHqB7XAzdnsmhRSFwzxYwzl3/DVQo8yvyjRBNgZaHs0GGjVLeI5hSoUr4bNrBpD
i4qhxFU2iZxVYdc0P48ehU0rSdun3u3rv0MsaW/jkQcDRVpRANujCDtIU0bheMesFs6pq9iZ+B87
x9EYp0AxvJ3hth/tbThWck3l6H1s26ha1/NOhdiKPodofuLe1BxFb6c3SZE1OyCOK5/M4/FGr5ay
Ka+yzaWs8TTF1970jktZW4cakYqg0vtyR5F5feT+GbTXDQEI36Z1R7WQ+/HyjFuo8kUGaA0oCzAE
YrO2j2aC05SuVeXJxg7gVHvjAtqv2ktR38+PkQGQA0fiemZ/Xo6cDHmpR/bA2yUzvJOtIaPEhbz3
BNwbZbPxdSoa+G31KD9Opcb9g+8SBgJ7ZM/3u36dy7r/0PskwVm3zR+lBF4ohqiM1jtStIoDuYxm
ENfJfHKtXh7Tnsvw4yvh2qzo4ZCvgQsFSbCp5tGEbVozQ8+yW5zshLsyfe2x2LvRr80KHSr2OaUZ
KnKbUdRIFW1fxu6xXVz7nNP7TfxWr5zjUhvz0babbk8A7d28QOGR58IABRn3XulHdZZITr2Wn+ja
1g89oj4PiRJlh49X790hpviK9sxqJUcpEjPYy68V55rdGygbn3DawkvD5g7F6S07urhb7Ay1Vc6E
nvL2LOI2AyeMIMtm/ym2UBT4Y/mpi5vsa4GX4o3lSQDVJSnUT5PX4DPxPz0anQskvq+t6Km3O/vf
uOwktG5N0c2dCL297NZfhJjnSofi2/Jqu5y9WAo39yKobNQFSwjHXXU3iaQ60KrE4cJetLvZjLyd
YHZtyf8cdN1qfx4QYH+t0GdkLKOmPfVaGx0i6hTBkJl7XvVXh0LcUKXEu/Z9NnHT4qW9wCrNT2ZS
pzHgdmqaOPLM1Xlws0oc/34vQf8gMzPJBd/h6WWUS/gvRX5yu5TecatzVALyqc7GXEpt8p11fHck
+XhrP23Ft0BR2fbThroWc19W+amplfRRrUwtUBfASVmJ4kKZOXtKgNcWE4wqMwPAwxW7Htg/vlts
ZdEAcz0/zWaDwYMzTkcjdapV2rc7fbyS726itUhJmsncoLLB+bkcSk9MPa68ASEomtDuV6o1Znm2
8qRub2HhOEYAWTaiqEXqqDjHoaFyvhNVr0wWwie2mmhgrZTITaKtaj24kUwqRz3CQjJqbagGE3oH
z+CD63onMlz5kthHME1EJSFkbxXx1HgZuZdUMokcrb+DUaX1dOgRCGjpQYyj5wNjWsTf3varXyg+
jyQwVKMoIF6uMY12BCZdJM1nGCYBjaj+IEZdnhbQNs/sWXnosTsJUFTYo9Jtvy5dkP87JdRPUHbY
aoD3kW0sEqXVsER8ebnBS7j+mXpG9wiSaZgP0lxw2LP1sg2zPFH23O62X5bRV1g7gClQSvDuN3tr
Bb85q/53qJau28Lg85p/Oherv0Fqe0X+9f/6M6N6GwvmAh1gDYri9jGRpl6Xl7TSafQOaLi1Q2lC
eMUrGFhfqvcHr8mz7LOL2P1tn1Wxc0/K4MU3Hx+mbZDnR6CeAdNn1ZAk8d9c3UaigN7wMrAkqlOf
I0+PP+FX5X7OROd9WialP4FN+tuGCiNRkuNZs24ul9r75e7q+TULjYwpTBp1av/t6twr1JNHw6s/
Kpm29L8qwkjy/PFUtwdpO+r693+EKDdPVpmcaAwxjlryVw0CrnUYZ9lZ30y7IyLyrB6/fDzm+/1E
lX/t4KzoImrxm1eOqtTWoHfFHFZKt7hITaXDcMhSK9d8N+3GaScwXZniKj6KOgcJBBa4m+EGYa0q
Dd4cGk1l3wxWH3/NTe5twEEJxIU5Q+jm4wm+3z/wjMBvg9pAqoJa6+WiKrSVGjcB1aYtRArf0nqg
t7ATtVs1VhX7PHAdPEKA8nYA1e+6VnxNEjJg429MFH3bWohL2VpRiklij+PXV7eNJIzGMnW0Q7tU
z7rbOGdtKDP9OeoiOzvR4dC+RorlFLeZGffW94+X4X3UwnGKyEGn5Q0wtf79H3vLAxRcV0MyhU0m
4x+tk8d3ea3+K8daeeFQ4X7sRNlnrqtm54u/DyIMzGVECkPJ+R1dfslk2TVKM4bRVE0nPTXiQ0wn
+1VYvXZfJUn2aRzc4sGMlu4J7E65J8Z7deJ4VcKXJ5S9Q31Hw6C1lsNnoK41vCwtwmN+1wywLeOh
tfFAizGYbIym+NeeUfP+eNWvbD6Q2PQvydBXqPsmjiTTEstoYvJFsijHqTPzh9Zbtd3lPPSH0eq7
l1io7c7T/uqoqxoXaGzwgttMHUVKu8tm4HdJnaTH2XTm0MGV6aCruWjptPfVDTEz//rxXLdQXvB3
wM5NVC1Z5pV5tTlpuaYmFk6DY+hG6vJjxu7vYDVZSj/UTrxnfBdBpdUTJLDcelLWzE+jsnvz8Y+4
OvUVugy1iHXfWkWsPO/FcSXOpEk0/KJL/TNJ1ARCZ1sqn6MkbT73ClZNHw+6po6X9yQTX+F4vEPo
Um0bASpmGAss34kLv7VvFLjdgl5cEv3+eJhrcyOtpCsFrIPl3awvfaSqrQbgsRoCJ0QvZ859V1VU
EdAJduLA6HLtaZ6URey8s67cEWs50V3jmQu6YP1hf8QOc0baI09LdrEjxAkycPQ8Nu2XCo/fnZ17
7bAyDlRCMnVQyOtK/zEST0RV6t0whWIBXdw18/xVr3P3rMSFPp4cZ5ZPsd56vL2gh+0E7Cuz5K6n
Cb0iKxHR28wSP9JIp2Y7h7oLvJwDNIaIStftHZJh2p7sw5WoSHWWgLCqxsJj21z1RlJgUQ60OtTa
QecNIowDakD6LU9seTOk5W8gH8Z/9pR9MY1M/PPXG+mtCE4/dQW8bQvTNo94GPPOEgKdnaMTOaWs
VB8jughTzll6yX01pFI9OGO67AFXr3xhekqApYCQACDZRkRpZF3m5hPXsSl1BQo5Xov3Jpqaodu7
1BbaDFkwtVcAAWXpUO0h1t5oqJuzSlgEW86rGtGs7cJLKPZj0Sp8Zc+FKo/9qKUcYgPO/UOlp0uF
C8gMMzegPeNUQYxPoXpbLRrWmBQgbD0oswyevZkXivNTBUoF7SUt6oOkv6juSchdiSuIKiKx5bHv
OfOb22NpXK9EDnsK1Xacv7tmZAaO2mR7Qt9XcrIVYUkayLkjD9xk2IOFKidgqDmktJBBoVnQSTAN
7FnoYZZZdTNZUt15vV3Z/qAgVmUKumwUAjbZSJ/HIsswQww9ykIqmn/D8IiZHZb1Zlk/9agzVT66
BF1zm+NZ+CttVXcvL7xy3HEjAU3/Rl2lanwZakxcs5TeylR+wtCdOjWX6ZcI8wcs1qyhKHaqHddG
I3KS90JaMnlNXY6WzV7vtihzhYVdzw8Cq8Dcn+FCaLdVjKX3Thi9clPwXnszv11H23KxCwWn2Sit
1NA14vEmc83pczqY+atqSPVMP3Kg/ZrPO6+Xa98UCRVSbJPXE6+KyylyY061ViZqiBB/HnStZ951
aND5mtDL42SjCDHpSvVJQWbgKTKaeOcSvjZnQBRk3LRt37Pek9FJVGTFYYrOhoPs3eLc0xlK7gqh
aXVAhp3UB3v2SvvwcTC9dnpINf4P2fC+0OsqehLn7aCFtjBG/K+Qci/kY8tN3Z1WoZDeDHQYlNF/
Hw97LY4iVsTtQWDgptwc2slQq1RXOJgJfmQHDYjjizurcOtBxh4Qlc6OLRajvlFMxQ5v81qeR+uN
Q0uDkYL9totrqXQ7srFbwoHyVRpgSCBT/KSjVnO+FF4OCSYbQM396GU5rkjI2gngIOoagpuR1u7c
2teeWWsjcAWIkxJBzLvcdmZlcoAGsYRJ1eY+bpFm0OAh7s+qGA/z2Pb+qA7tzTia3q3M2vIQ1abq
d0aS7GyE678E2gfXG/VoKLyXv6SuZoRXLH4J5JzmF96J4teUTxhadXF6TufJgJyAfo3vSnx4T0s6
13deTxlFG2NO5Mfb48ppgA3DQxsBL0yltvYrcCFBFo0636ic+7NFZe5ItFnGg2IM4lHP1fpGqapk
z2ngyq4EMEGUQwoZ/6UteKpI7Lqiuz6Hs6d0aqC1oNqCnMpOfKxtt7LyoOq0p86NJgFWQqNquDPv
K3GWGiQ9npX+Cg53E9UNhfq2nHntJ0gPnwRmKn7rjtV3t3S0nSB7da6EWWona7H3Tf/1j1zVrJEN
ofXHHeYocTh32RS6nEjhjwS8B72rNel3c5aXnwTY8z0LwKunEEwBx5AAT1trc4UqFbIpCpaS4QBA
MBjM2XrUtDyvfTcW6R1u7g3yRYh+Wti4fRonauu+1dTR3vP62oIDlUF2YoVxInxxuekLtW40q1s3
vamNflXN6SEWCChVUEdvPt7TV9IhSjn0kGmPoyG1tTM3ZLJAinfUkMeW/qmxi+4I/Uv79PEoV66x
i1E28SRuWmAZPaP0dqF966ci+l4BhjxprdsfI026mBlFxa1jN+3BaMr528fDbw+uQ9dgFWIGDsgf
AvXlepIJptbkLnOYt5H3gANJ8z1vpuybOpcpwqFC9ypfdoa5k59sZw2lCcILnRGeFWiXb5U8Sno+
LTh5JzSScslQkAIZ4BtpM9/kCCPJw2yngkKraF6a3oXdB+/RM3dA1duttP6GNf2E/8lr+l3M8rSx
89D0ckIsmQb3sPZMzYPWZqA8ihyFwJ1Q8X6lAY/ApzJADVDJ3741Cw+1iiZyHcgrc/G1LLMmQIyp
DO3FGz/NSqMfndT9SzmglToGwXglF3FNgOPe7i5XZgJhMBdqKUh9T7iz5fd977zUZt4+LgDOu+Pf
bqiVW03djUYQZKotdbQRHZ8uEW44R3MeqLKXn5JJhT0vlS49tEpXv2jeWC1/mY6tHDn2Eg0KSm5Y
M23iQo6GuoUFqxvGmY47hyEnIyAH9T7JROqHEiR3MEfOtBeOtjFiHXZFZb7FRIox+uXxqY3CxmnG
Yw8JW+Y+dAzPO5S2if7rx8t6ZbMyEO0BZLMAQm/fsWYrIyymCjcsHQowVe7JUxNZ+m3pLXsh4epQ
gCMICja09C2mtasbM/XGzA2tRSYPXWvhJYw5UzDq8V96xL0xG7nPeBjTPUR+YPPVutUhL2sSLxTS
ah40tRhPwKCsbyPydDtp5DZvXr8U9Qd6pCs+4p1iK49Cb1HS0guxtRjwhQfoSR8nCscoTp47gRDn
xx/s2s7AfQIWI9XlFQVyuTMmra6yzGm1MEvz/nuH1vo/kQ6L8ONRrgQVeKn89+gBkgdts1EYk8BM
yOpC14FbFcxlh5l26/TWrUBSIroxrKi6GYzU3YNnXAngsBeoJvHaeyvTXU4P55DVxBTdGKH32uIn
bMM7c0nHc2cpGoqqc6nf4OA436964EoQWWWyF1C3CdH6RenWcX8AvF4pUJc/oa7YOxg26uEoGxN9
ItOpD21RF6e2nAYZuHYhyBIyLOwXvaC/9Pcr70DHW1lXOs+TzdYd6Rc3Jq5hoZN02r02ifYMhBfh
dyVpX+ZUcf3OjKednP/aploj6zppmBjb8wL2RqGclWihYfTlIaVt97+0r5sfH0/tXa7HyjqUrle5
Ke4pkr7LlVWr2k2gcOthBfHqrqJJc7T7brwxlV4/0mN3gLYp4rGJy8Qv+nmpEWX03NePf8WVrY1Y
hckSs8dWQ9DLH6FblatjsYcYkmUOJlY0itGZeJw0mG2XkzHl/XGgfxXrAfwWzkjw8fBXdhdUP+rC
NL+hQG9fV6kxoOXdqWYoxzh+SEtX+xLXvXNKaln0wbxM5b8Gqg0H15V7VekroYqawlrcJyquH+Jy
5twndTfnjRmmqdHV51TW0gq6XPe+G91kieTY9KOqxzuh5ErYh9zPNwcbw7BbX5Aobjx11HsznKCj
HCNr6T6DWnd9Fy3388dreyV48I7hLWMC4l2L75cTdJYixplO6KFiZFV96lt9tA9DGwvY/CogWKQ/
eFBYT6OpVOlLA/n8FgEjT/z9aXI4pvDbiWHI12/WuXTLluzI00MeGoXn96lZHF1HmHses1e+55s0
Lu9DmLNkm5fTdedRdzszNcI+9eL/agpSrb9YTXeMOxdmQjJ0O0WKK0eHVISCJ+RQ8qFtbFrchTio
V0Y4jOryCycN2oDd8ikdhItBsTPeL5lX7pTjrk2S8wIhlSLRe7yTqQ/SivF5DovO9s4uqlDgjcDE
apY0jzyM90DgV8ejwcsO4gFO/eNyUTOzIHsdWiNMMzM9OJjZBqnaVkFjlMUNCYy8/XjPXokHFDfe
FPHWSvLWzjbnJsjkIuAOQhmua/RNYm/6kSSzK4+Om2lTfI46j2ZvJIpEmU5joZZ7IM8rgZmqP/gq
dPypnL9ztu5zpxZJX9ih25iuEIFWaon4OqLNTorRpvCyrSwbBv3Ye1mVfQE4MksRdHo9Q0yPpnwv
/X2/KDyboOWRyFFnxm/r8iNMnnDyuW7ssKLCXhzjupN3CIwPuImZ+afcyftPbpd7r66BZPPOBXx1
7JWlu7YryAS2CZZcUMFmc4VjsQwTdjS6i9etxLY0UNRaDPej26dDQPkN1j56guO/H2+I9/GSzY7A
KjfTah+3rT0tel9rKSpS4ZAONULJVTneDDjNZHikGcVOqHofMdfBUFlYgbAI0Kw/5o/iT5/p3IRm
ZYUOOtRHFz+2U94kztkYuxcSkOjVszLjqTKS6maRA959H8/16vCsMeVOaIqU2i6HT2UqrFh2Zsh4
8z2INDpppRV9HhNtPog5Eo+JBA57GJ1CIE7R8QLe+dpXV9tiy6/EFgAFmwXwWjN1nMXhOobV/mVW
i8+dPta36TTtHfRrIyHBSOYDdIXsfbOnW4SWGjtxzVBpknOBCvU/cWqqJ3OYkr+s6IEPWRETq7YE
IAbgUJerynXbVIrRWkBVvE48o5FVOeMJ1EA5PZeJjMfk0K63PnhONQ4xGi1fP/6sV6eK4gqXH6K1
1Mgvf0Bq5FlhQZ8L82U0wrbops9q0kg/aZy/FSpa58o8KUSsCQYFkMuh8jk3ZD14VqjEnd0ENQl9
eoxto/r28ZTeXwsmK8m7cVUH5BNu7vRFMXthooMR8l5OTpo7fcKibkhQzoG9X0fLXiHr2hKuOpZv
BQCKLZt9GQvuwgblizAyh3nyu24lSfYjJpH2UImdDbN+jz+byesiUiyjEYL8BsFt8+JRGuiJPHOc
sHYxgIULOLYhNnGy/D27k9n+0kejGHxUxmtz5/a7tqwEGB3riDcths1OcXs5Wmoe2WGr0jL3Xbxu
AlGjD6iURYZxRZ3/7++/4yqeyflb3XW3HdvWaHS3jl07NBtX9GcXF4MW9+Qifhra0huP0KX2amXX
VncVsnwrRgBn2nzKoRlcY5gVm4xfNM/oHg7nxGnsJ0vI4ryksdoFhZtW/z/32KpRriOHAhJlG9mI
m3nVl+wgBJ1F0IOK5MHa5sV9hgzgQbP6eT6OkbK8TMi67MT1K59VI6ISUxHAI5HaIP71WlcMvDzd
sIoUGaB0oxzTMklPY6NGAUj6amcbXTkt0CdWJxuUljg0m4gndbXuNJXxKOpatwD03PtB1uXPEc+l
nerutakB9LehR7Gy76q7zsQj1mxmKnO2MI7YFKhHADdmsBTaALvI2SMWXR2PyiPp2aqKvMUNZ0MR
2U5EARKp4uZ2GhXvcbFL8b9FnbvHMh/2YOHXlpJaMt4xeGCyZ9ff80dGkDqDE2kKWokANKpDN/Xc
xhnAzwlbkT14/7tWI+kddxR3P8TzlVS7ORoZirld4cVeiL66depLZDpLN1uOHXpzJwjZbWAqBnYy
8LeHg1ZQk/KdyNIQULaMnbfN+7SPn7J2/Ng+XJpb7Rk7JcemD+JxXSlpAPko+VbNlobzWNoXt7Y2
G6+m2cT1qY3y6tfHQUlb9+dlAF5JXaDwVzFw3Ew3t5jeujEGMp0XFouuQrGtqs4fHa/71anpUPiT
WQ63plfKoxLVikQ700E9FRkCszjM5uB+q9qkenIUd+8cE6Y20UvHMBqEPg8vzhY9q+17KG6EyOtW
GY61pgMQqq08NwLKYz1KtXlcGr5dRmpxGObZ+dRaPPT9vp0nuoeyVrqbQRnb6mApnvyK/J9lHGUC
DiDwDMm7yihqqz3YWmveRbkRWcfFSrFknCYz+pYoPVUueCfz8rr2ec6aKBQlGHFwNuYgI3Gd+iDL
PFuaQbnqncpgiuQQ46a5lHjTBkM3pNFjtuBM9I1uVzv8ilW9SU+VTY5whr+SJZ0vMtuKXhWptz0m
d6XhTCMeg8qM2fDktu3471Cvi3y2ETVRbD/Cjm78YpooCCCWMLrylCwgSH5QWqjnJ5HWVXprIOrl
fccLyXHPkTrTRPQ7rgANJcEGr4abGm5gC5tzib3yTrTFIH0ng39/a6vCRKp2cCPt2XIbEK+5kIMI
kjSe7MW34GWJ7w3gEAM2SL78K1N1LjDBMZFQvZ1bHe6WN7ttetPFY1Pez3gDm09JrBtWOIPYTW90
s8Mjx8v10ll8qM7luRGeWtxWME6nr0AzpjKotKKNjjo6PeZ3tInn/Jy6lHqPhoys2e9jnmsnpUU3
6Ig4mVYGtH/iBo3MWO8+jRKfqd8RBSXjAeMNbXqABlyMeDGhqdg+KhPUOn9w6Uc+S9tOlt+WguLK
yc2wfHnoZYpKzJQrav/JiatiuckRQKoPUPlXNpVWQiIIQbcNiGIBf11wJS6Kyf3e13E9/Utbe9Js
n6id93eF3ZfdP0tEa1kcxn6cU+uItliK+U6Te5wszViaovDdpIqT0neMxsBzfqLHFrt+WsPZ+qpL
hDVbn+uxrx+8YhbRIcbINMWk3ahjJfM9JTHde9xXaa8p9dSPZx3SEP9sKdJapAEdITtJH6Kld9qH
VIGCVgTCno1Cw9610pYzxs70ZZkE5/4xNtaGe+D1sNuTgGQhbb7BJGvKO21aTOVEuVw2BZ7lyoBt
+IxGPSRnpM6nNKDM6uKBqM3NmIxwhBeQdQcELFCV8asuEvZd5TmQiReaJPVtLvPOe9ZEamR2oEmt
SB8HjMi633G05Gkw4TraacfELmXXBSOSHGZgeg2aGLYSKQQmbxxZ4oC+RJKOgVYn9OsO0lq06mhl
y7QcKwVEqj9JxXN+KSWkP/CJWv2AqGqGsZCWY8W70o3K17xTJnnshejEg8c7lwJ32Yr8lZqMq9zG
ZdSL09LQ3NMDA0NY/dGhxbkcoqEz9Xtp2Y11O7sOT6lDUQMgudHnqGx+RiVNgruqtN3lZSyGZkoC
Ze6k5qOXlse/RdpKYD0q2t4e+WzWqAu6HopqdzfQ7ytQT4pTKzXm2osaEatcGYtzpjaOvIUalhUP
k9rp83NnzV03gnaNIy+c2thacKbMHPN3XuvYdPhqNg6ZnxqessJRB0eNfkdmqcy/DIH526sWJxMO
cXmf5J/jNG7UlYoTKz8dqk4mdXekNPwGS0fvOWpVqd4lMCqxb1PsTkekE4sKlHxw4tXVgx73DmDT
0rLBSzSFKO2fidEo8T8pyrUWCCFal8dEl5m8yYVQm5MuBz2+4+O24h+B1ET7YE+WMqPBYuYqZ0FE
STL+T8ZVvpyghrlZ4WvSwiIhHhGk4JpBkvEf6vtqHGNKhf/MZyVq+UeGm0b5udVn2znlVOviJ9E1
cnjUkkYZblXRldMrG8SxA0QAGhnYrdmJm8HWpuac6IOanOdeaMVdVrXT8L+5dpxsCds+pvVkD4WW
3fZ9PUZhilTKQJASCg0hPW5T7dcAgKG7zdymkqepR8rmVyW4UAIXMFJf+DYiksNyNOI2m5ACEW7X
vS5ejS5SEDUmzA01Tkz1J7RQYd1VyTzP/amYynj4rhst8g+jy6Wgnbh2SnnjCdtDFY7KM4zrBMJF
j2T7kmU1dkPjKM7cgU3zBWGMuvsOUk6d6yNamV3zc5rZPlwWU1c5PHLAL4knXUutGYc6IGiPjp1Q
24R+H0Vn+r5T5QVJH9ur341MlVvGduyXZZzH9CuGJF10q/JCnc5CQdQsFBbmxDgom156P/R21PMy
7dzil2Ur9oj9gqWX2cHs89l6pQOQF9/nQoy2fuAimKNzaQFVwN5qyTvtJm+sWY6IKsJYvJFAfvrP
1JhN9PYNrAtrvxWWsIUPTI3XitcAFHyeqWtXxwqnrhJ/VvQRXV8b69R5zgRZ9APWWkt5zFHzNHof
xHKcHkoo1xhhK66NDluPOrbqS4RF6nMyy5bLogG+G/BtdSQ4ytS0zzGasosvc2CpoVepdXLMlblO
flh27c13hj215nicjNIZ7wC+u94P2Q1K+jkePF0eMaaSrXFuWyfy/KnrNQfHosZeRW7wWB6rR8cc
k69SBTF8LxczUm6GpUrT5AhiOHWQOZV2uvzKu1EU/3Vto/ILayrd3vMct83yWmeJmWeB4MW8BLNZ
RuSOk9nzTQ3ZedPT0nvGfCo6VHe1/+HaNTRmwD05RS8RsgWnpVSaHnhZNyU3FbxE/TFO56QO6Z1B
cD3A+UDw2NPWFSlAUP4mKlXTsa/L4oCuAaTMWV9a1CaXpWieM/ySa6CCCCcHwGtUC905z/qvSPL0
xWnbZODmNpCNkXLoyM/iSYb5NEf/IHNMF17BTLU54rWsiAClbOuHlSFN/yhE5eY3Ree2mE1XOQm4
igYGPOcYW2qInVZ5kiLSqYc2Ajkgj0ulehzbyHIYDbjzzVx3keaLoR9+p66UiLy5cfqzNaL4tTVm
FVhj7AzaKS1l8WLgtW09TcUyZkdAIBJVnbxXa+8GsouZn+TsNPJ+QqM7PmuKBLnZpFyjd2VRjS+T
YUTTc4NVrPcjqnIt9eEM259NCsjKZwUPtvGfpiztF63GwjUg7Yue58Xic07GgPKrqpbyd44waY42
mzBfur42nlttWUwUoHWvCeexzg/zSgS6VWsVZQ7hTH2GcWBvkwk3pkVqp8cUjOcYOecbom1snYXe
TaYPK6J7EXQBUi4FlunftjabNnC0eZkPLkK78aE2RfISDWzIQHOU8iWtG/E7d90+utE9Wc8/l9Ix
it/zUhZFMDs5BuR+IjR1OtgW6J9jMtK5/EmCKb1PSt7U42uvd1YPcjeeyvOCbE4VqCUucvfkSYJK
dpeTzKBtnjfk61HjfOJ6S9W7keakefDc2USrsJ1c9ZSyXZfSN+LM+S8Cu8XjzON5iBaqqYmbJiNb
Dsa5jnIwAYMpn/WWFuK91MQ4fjcV2la+qOVYHe3/x9GZLMmJa2H4iYhgHrYMmVnzXC57Q9juMqMA
gQSCp79f3k1v3O2uygTpnH+s4iq5dARBUQdD0mdF4V9YeUEuhRvy+ASeiQrl19Gtb/aQadnhGLxf
V6Jgz45fWWHDeJeEY0oUr/3ad735bu1BrHnAT/LeeVaiCq4w303DeF33p4PK9IQtymdMGDjf9qTJ
D8INpizopezybl/X+hZ6WdR5K52lyay4iqbLiL88IakqoCiC1OTJOkOmmaMk8NierXwbMYTBVcdi
OHdevJSP9dx51Y8umqOh2CZ78c7t5ttjttcBcfGk1jTbw0I1MozSNCzjb1AT3RdW1HHFVR7H2U/Z
HqN7c9UANpgUNpNcKm/zxh+ev4ZnWU4z0h/h7Zpg8o5k+iLZwmZ7ZrOIttxTXdwi1ZTOceNOGEfZ
Ftey68o7okTbitfaa6NbThCkrmkwx3OYtZ3Upwop/5qHWyImPlFXwX27lH7nfk+zTIbVrqbwDKOW
Sv246sSPcba99SRsjybBSBu95108Uvm3J11r35iD7b5w+3nq83bqsCN6HZnR78c2R/aXnvpxz4Yx
6AebV4gRq7qwV+1GvR+gqAgpUGgnG9LexVGC6tI2rHqiyUoTOfLZWj2u2i2rBzZQgPkQPqJfY/s2
Ur3j56WUS2xYiesqYoDFdn4vj9Uhj4ujqKG+3Uzfjeo8iWHQJRA7FOQzPrI7D/6fmm9U5NrENc/b
6ih2uMrnf7UkAzJTx+jwbSejMcxbrVmCDPFbXzEied692fK+dt9rzI0jyx6yxq0378aptJpvJwJO
w6yO926gGnNJ3sKoCT46L9x/BcyydmrkSiHIoPcpxpvi7H3BW+zNWRfuVfy7H6gXzCwN54IjtT/S
fpk674ZgYf9FsG8BlCxOIm/2wZLjWTqDR1TbQphcPs3jotLGWFWSlzExzblldhNn4zSuT7pzkAk5
tUHZ0Lelq+46Kjg4D7CIpS34JDHhjkdi23gt/bmYhuTwrB4n/wvEI2lOYxMrL6vENMhMEq0zFe0x
oeHy4jryU5N09ZAOsaCc3LVo+MwOgU92WQY7TH1Xxf+Sdal+DnQT22nk1+E/e06qP+ERHSKjh3V+
It17cvijkqYF66pMsPtgpY11SlqrmBK/6lN3qoKvDUL4X21WsWa1p+WehckqfnVR79fZ1HAM5IjG
R7Yfyk7Km6O1tcziEQWx6/VNgOITRCVXfsO0HyWV76QeWQt/AmNtFBpBMptUknDxHs4sJ2njmrAt
TNdHFgq5qO+yDfconttNUxJkWWqxOEsj/TJsYk6yEhTj3loNGM1K6cpSSH+vhpuDIdNKvWUnbTDy
91JTwzyLJqXIYnCyhuWkzrZxTqKUFoT6aTD2TgCw1OY4r+wgT2FXXyXnJQUMJ8z1mmiYslH3TtTi
vjW+Pr4wAl+LPkt5gA5IM5NfSEzIuyZxeMyo5e3+sp6NuISteZ8v5vru3a9ybik0l02zpuWa4CRO
9sV5JsG6Ix7BplnV8ilFypt9DzUvUhzfb6TRkNta9iyrHJAbh+8y/XOXNrSLctb9RLSSNZ6V4IzO
UUu1SxZ1vc1lacq6SvuKtTi1aCKr0iMZSMVewtn9ZzWDJzJnIUYl4ynr54zgTvVKg2fjFGi9qrpQ
9m6OnFYCIvU6QIso7Rot3qfBpXgzNhO3Q70w0OdV2Dh/yU03a65Hx2nzFuCRn6VqCf3eEVI9a89Q
+zvQufp7dNXQYevtbIvGgw21e6D7LWeiVNXpYDl5QGoFChpvbcBCZ3A8FIRXhWvu1R2WkThS4Y+N
0MhbFVNYwt4bqk948iFIveDwXE7nwzNk5dnoK7cWaWBpFqLKkkXxBbdLzIATHzU7geO1uuQzvk5w
riFhPB9V+F9kXS2qwt2bzO0i+T1tO++N7XxSTxJfN9vgz9S0zi/TUbGTzDuxOnY5tI96BWzhNCnj
d1ntc3OavZALt0bxI1OJ7gYMZDy8L1UmTo+VIphYy8EOLrxmFFbHnnREumyLIX3dk36UD+6xV/zd
mygIZ5pw+Xsk1aUIl+otd45q7Pl0uCbSxThOiQ9O+Hh6h50ETSuKxuAqqA+3tJTdig+1claZRlPr
VgQIjkLkzhDbj2GzKJvL2aa6F8l04tLU2yb/+d7Y4GXj4Ptq3Jpk17CMyFyM5nV8Yf4hXTny6FtN
93DE5OkyDWwviBdLBAI7P5bkzZWZp7x+yIXaLYaeaZJbFjW98Z/CEkUvnwiRp7j7QbgcQStTHjRD
84eJwcV5I7X13zYuXVCYfg7fBi5lkY26ntiv7bj+Z9MloQrgp/2XIOlyzIVma0tVjTMtO4gdX94Q
LlfiqY6UWR5H25O30Ro2b007xzoda6d90FzSw+mIkfne9kryQw46cmjbXDWVEdUgyn9HtKk2a4m1
DRjuPZhHnzn+0gEmRlnXN/jwMISHRN0jCaXdD0CiPiFn68eTD+60n8APWVrGsLfTSS4H9/q4lnXm
+1an6HLGw1swXMwtGdZCN4UNo5K82+tRgmuGW8+iKNqvfbOauJDkXbLzT0p0havt9iVsLN+m+skB
PsUYO+i/vWWjjB772df31FYn1U2p8SBcyuZo+5uEWWAiB3Sf3ybvaIFdSGlCZDFQJZ55bMkqk/sS
saNPrv+ww6Y7qRnIeEBrHQbuuTIL5d77qmv+FRX51Q2zCOUIMb3CJrU9EjIyCFO4JmfY2/oyGRLi
srgJlM0X4/OnhE6v06n3tl08WNYxqHz1fd5gV4vWvtgtIsBmJgz2PNqqbaFB0BxlWB7tJGMjX5sU
gr1eznQJDKxfybwFX1HQRuspWsCDsl7pVqTAoUr9nRoTQChY7J5ZW8WRyIeYIHtag+OhiXkA7NG5
wsH/H5r08X6w03Qv8eFun8jXqEGdJmKjz4NShEfXLej6eai09aZAeN1UzoKWHF2uYzRmKy0qmLHG
MvznuxMX3ED6i0hlk7ACD9odee+R9ljFxlZkssNd3JspUVKeB2QXnxWaS5GtFXZu6QbjcSoDPX/O
XdKpdOdJa2lOQSVB9giETsFND2TojUsdFX4koidhReA1Qb0p+9SFPacdxz2NJ0ljdRnUwv7qSiv+
sisrbm/j6tDOsyulYL5xGd4K3MnLnHKrSO/hitrK3G3247iJEGS9Nng2lnxbaiSjneClpC51LcOM
V1pvWVKz+95gQimfpa0qWegpcF65c5MqL4U9fC2bDmR6XGNb7hpbB34Busrqk2ye99qDljbp5AzW
n46ioyFFmxuUGKj1BBzRVPxhNdWul+nQlzd+i8M+q3yh//HdW99aJ8OUdswD/8i7ZLkZxpY2FHv2
DVyErJprbhQcwilp+6otVLcmVdEO2xhnfbT0f0fvmJZiIvGE+/fY18dRBd4f/7r4pMvB+nBmGRCU
YWDPvh1idu18j2u3zLdp1T8bMYa/Q/jAf6XTjL+p7iARsCyt2SFR2XdNweXCVNUuAjBsEQSyUHEk
9kJM6zLmHXgAvzNbXToF3f7Ur8ssMtXuwQvfLYUEXusPn76Mxo7Ek/qabFuvwadg2XGyeDq0z/ga
UqbHzybGU9UNK7jhEnN9lYR0DFRiH7UpNCf0w/Wt/CAAq5yzGLeZKEqojOMUAvS8SRNdUxKC7YO0
a8qPmk4c8rK7Rr+hYxnq3J/V8SwXbrgiHkZ93DWAwnvBmsXX1RDgQGvvakEFuU03VHzsq99mIUkI
c6ZK6W3ZBERCPnFoAzgkGiVZGpi+ZlWLu4PPuaaZNDuUfzwKfZV7CWZfw5faJhKoYGmiPJol0dH9
SuhOSADjCSzBrU6+vZi/Dnd6WFQ7FacrMWFdPhjIEYi5hUycraxBP1p/rE/aH/gEB3Jrx3SUTf2m
xxBMnWd3+BodY5iVtnDrMkHII62aehyeycmWMpeu1X5AtdtNBst9fJcri1Fe9f0cZFPXxG9mlDI6
y0OWv2hH7m83a1b6vgr9+obqiCVkvHe2jzbYlJu1KCsM1JIa9hxfUbudVVO3Nx2NF8kpLjtKUwKY
I4vNTtW3YC2bSgOo21vpoxFP3fmYt2y1l/oOUUk3Z33ollPecdHcsg1LEgei2VO5WCZBMf2O4CST
dF5cUbdrxe8cgWsCoa4jVG5XaTy18qg+FoKaZBHAOzGPMYm1eVdZ6o15elzT1VsbIMq6czF8Yzn/
55UxFuHOHY8HfvGjfggCq95um51OdrKQg+p3TA6Tlc4rIHTm80g9xCPa1Ewn7vhz2mMQ9LgxZZy2
stdfx7xbZUptnywzDTaxnyrMc5+2weNpw8r9LOvQ+vAru/xNhdgSM/d0YNX7kWDUBX7tUhzCo307
e9W4ZS5t5XceM+maef4+fBxzVf4znMB7yhLdPfn4SL0U3H/UqSFo1ckq27F+tsbqhqJLWAEzZNRH
W1iJN8DveaNxU1EOcZ8JbV0Fep0L/NRN15abNeRBzLcVF2Hhq6Nh1NunIExDPZHOMyYVnbdYyPWS
x1RcTxmrMe+HaecNZsQKBpFieZJrvs0BuwA59rt3G2hpUeiuFxCiyV+H58jbro5bo2ScEiMm/mtN
MqBJKoX5itZpq057kFhrDl60ljdWNQ/uo4V4tD9VIWAv13UT3ROMvblAOKL5cjQZhgy+7ihAC9gT
09HIfT05fu9g7QptbsppdXg3IrlL5s7dND+8icfvFNW1kul4DPV3LOmhhfFSDX9tFdV+bkGX8t8L
d4svDRtNfNJBDYJmnMY7J37d12erh1w4z9MwrY8KN2lEtP4GCAjvQdPaODPJFjiHZJwxzbYN+xtn
9AndV7ldSkdpyRziOu+tierjDHbNILuIeuvyiOwa89RgCObN6QWw7fVBf8XpNA/FSvC6wyVR1X3P
Cy9rCyQwObYtrcJwm86NWtyC2kOpTuOkfZntOp66FAQhoaPZ74MfnKk8nDFAAE9fv1V76oU6sLjg
GUqwpc/73dTNCoRys9SeWiBWTapg+cDpq9a0pAiqOMk2O2xk5rY182PCstyn5ZAQujeCTP9weVvL
3MxUI/GF6KRNefT4p6yc7la0S/J2jBavM5I30Md1OK4GLt+0v3coHKaaAdlCUVe761xaZ94Pprqg
/O2JhFBaz/T6yO3Iqm8j0nd+qLpGxezEM3sC6pKkL9pwow0pmpFcoHOzCeDu1rWxMpiF4BNzbrtm
xBd0R661638NsjKE20gvfiCgkcHddrb5Hv5irM6Qho64jaOg7B4ssS/VOy4zaV0Qm3DlO4e/QvxP
zv4zoQwPTkwQuXAX0EigfvBELG46B4rgjJbJAWy+dLc2G+JwhfDzhNcWTT1FHPdRs8anaishuazA
e03msnYLQ6El/3YXNjbR0NXIgG7jRn24Cuz2xw0ARnzyGtLYlJbJ5u4P/eC04m3jzqflxBX7G/GB
fOREYsWigOEd//izt4gTP5apMeWRt/60KBx9PzvjKPlQIuvW582tlyJeme4v4yC4EqeD5orUn/3w
lxk9RYy04KW7jCSuexd7mwb7zUe+cOT7LvylWOJw5lAmN2bnGFTHi90IsV/QAsEb0dI71wFFqVze
qRwgdO73CeQh9RlZ1csoDP/sQL4PlnJin4IbF0Y9+uojBCk4lpLVPE9G8YUaGbsKvLQNxrd2qS2R
Hasn27u1ZaM5TZ4VJc/HGq7WSYXjOhWkKIrxro7tY049Fwr1EhyDvUI1e/Qkj4O/jfd10+N6vX5I
292QHEH4vhFVbx4dnrCKWQYyL3g7gmVzggLp4yzbwqcLJWaYPIR46My0/x12wb21cu1c5tgtPzdw
J6xHq4EL83odR6nU87zmZVfNf/QK7VfAjXW/DgRCdeEGTZ/ka7gP+I1V3T+uQbiLm8rSOgMOWjNp
1y8s1DNnWvfEffNZhnGZJeE8/+k3Pd9wogVfTYRfPC+nrfl14LmzHp3NZ9ldcADwxsS/O4JyP6Mt
+NGR0kH0WD99VGvcpDwiMvWE5uDK/W4czs1c9Z+OMn54sqdeARXU5lfkmyThrupL/V/vOd1jaM+A
eR0TiE59KQ/rVicNrfDocsBC23kmuEatQfJ9aAVVgZu8uVQySB5RWwBclWUV/ZWeX/knbv/Efx2j
fXJPNdOayUVbdUQv2l2YBmsTupcqcI8zpLl3B94FrueP4pUquuAEvhEPqdXU61/fJd18QRrBeeO3
qphjiiJP2zAqc/KojDqeWkFuUB0QEVLA+A+FHdTXiqplC/KYrQQiJ2qD3+1QAwPE+nq8VNVe/oHG
nn7H7f6E0DwZ8o7OQRDvORm4PF3sdeliDSjMLOlGNGAowNGlKXedH5taz4vf+nMWKluos9tzR6W1
jho759FJxpTTde4ZJFktlDlWm9fWZ1mgcEK/UHJLeVmDw5elKel+MSCIR5SuNitYOAeXmWfSYxvT
HtrMqeriU9839T/SukKgbra5nx55Sg7rWbz/HSvcCtlWTs13VPOlBMFRqxf8plGKfK6rId/08NgG
JupP6zrO3pek9eR7m0wH2GwrkOlI1fsPknMr1oPjCgAFjm1Rd5vMydeOAsh7bL1h/aoPyupAGgUN
HWWv+xZhzpxsHCuoV9IjsLYoF9Li7Y+VC184oyY+e+URlSdpR838IK1+C6H76uC7jkf7P5xo1ZLi
xrft152pCPuO12zt297bWCdFvMbf1lHy5pSm7YphMEt9DrYI5nVmCLtHUtXdorFyyDupUHP4fFcW
PAYtedTOj9MrjyAL4CRM55xsZS8bfc+tnIuN4VfmmJJG9a2mWq9ocVwuG4vz37k4+JiANCUgW+7B
lqz3+2ykw/9OJsjHuaCrc9PGXg04vKmaGX0IllPtUAWbIRAakiHrkYB0NMY5dCr0iWGEn4+Qnyos
2f76CNnZSSe7z67NzjFdTdXLkh91N1m0qDjTj7BHRJNujU/doyOPNk5XXZWIGxIPdNQj6CJhuPG5
DGIqnJd0RuuPGGwLu+a2mp3EUHE0Bd+WWoflcbdWhjv/ICUSKYqdpB2xpH89S6sxW/zZqNw6qEnK
txjRar4PqrfScm8nfdvTEuqerpsB4JfNUxRuIO4pt65fFpTP8TMmJmoAZ6ZDFtAOKD8S1SZIjnzd
MDhaACnZoEMULy3qIhbpXUJlTP1Sz7fhWB/hJcLzp6h5nav9pq86v6byNAqD02r8eIX0CYY6DYc2
eKCupn+ZajP/YKEpWbgte3itSie44a5Rdp4cmqp49xiuUL3urZtZHJVIcVqPbVE28/C6Q+P+ac2e
PPqTN23MMXPzTzFSAjjDwI5ZpSH0AbqP1b1EO2XLDfK2p9be12/baro1NYjnvFTIRNy1Y6tuJEAj
CSxwXdfJ1LnW9vTuN0u7QHjoueJ9jETX5rN0oN4o0+udtAsrO8qcWJmffS3MDff9cReB0MNt0kze
55xOLxWdm30OdbJhqbacOO/jfieGeav54KPSRs4W0kEaUExk7UmhYn++ddt++/RJiQ+ysSxHUzTb
3t8amLnxlsTR3ieR29IBpkbZPrvV1q13q2ZfagZklCmufLJpXQgwL919Z/7c3TE8Lbh8UBO4JGue
Bibqa9BV07KaWHKJgEy6sk/VkTCMu6aZPoK4Fd+chwhAuqqvn2l0rIvrVX/ksfbi8jtGEniK4xKi
tXWCHrWILOfPkhQMyFgG4/gcJGXQ550YOAu4yQkpdGsERLw0vc+FZnbuCOPPm6a2AXcsYoxqO61o
9u+Tw3C/gFb3S0ba8dEUSDygja1xVf1r1zrDT1+AUGSb7wjv/5lr/X00VgJWy9UTfb9N7daQaOgr
C7gf1Z8Xfk8kpyoIrv3SxzDA3/MYF8FcN1Peh9KHX/BalgZzkIJ9lqwRw6NKtL3dlIBFkKRSn6Xc
21c61u2uUHXV9m992eFnavlxmR0EvyLlRBAgNCzZ/kU1per4Iki7vKWLZlRZcHQ++KKFSuF+qViV
cu6/yjkfxM6xbQebhWRBDC54X2j19qVDdM/uv5NYkymXuJxUtf2g8z5S6j/TdVXJDx33fQHMj1xX
s/z8CaOxdnMo4qDOUBJ6dtbbZfQ7CAxhDAbiOjcVTXH+2CX1KRJhdN/72/yXT9X6tqd9mgrJEmpf
vCGKoM6QUMJOlRVDaNS6s0ZhSLvlHyTWbOwIyN0H+leP94XXacya0lrvKCNcTOEMrf2HXPPtfidv
qz5vlh2/bphN/NTtez1fQn0wzQb0JroZL0rbY9olrTDzxEowlkJFCpIly5FBYSSmiQWhjD6PYAe2
Ue7qJRefnuXyeen9qrnZEXSEWeSvmyC1KvJ0ZnVN4J4aa7K5ALSjdS4PcnVhzfvEPu9hCMc3O/3y
eBAXJLPOKZeRJxR1Pl1odrRBF8xJsp790pjysrkziifVjmwQU8xA0rVx692wBGFl07ztQcZZuVkY
2YH/Tkffeo/khiIQcdypcXJ7OQBXAWN1lFaBsSdm8cHUP+qmia1fBwtUdR4BxfqMJ3RcnRT2Zdhu
uCCDNUejCp5nkB5F+VaPKLJ9sqmik47APLNtC8LtQlMjqvCwcw+ubFRyFc/0xHUyhsL+nSBq/W4D
5VIIPZVLcHZYQqLrf8nd3O68jm9wqa3OZquM+S9lxUmN0MZ+bapwQ6CMBapNfQtuxUSL+GpLtGUP
xOZW9cnbBvOj6xSNm1vTht7JZzeDphkG3hetZ8MRkESdc0NToZzPXUPi7r0P9mWd2L8ilbrQWdGZ
GQsUswXEsy94WCwrl9s633lKU+owlJwDcdzx8VqW/G/tw1Cf40aVPhNI0x0cOJY/34eGLy8Tsllf
lEDNCS4UzF6azFeZvQWtO5yC8mirp6P3VJKH2vP1KeSOiP650RR9YoktzcnAYUa3bRIvfzzea/AP
4YLITSHlWKkNYEtOnqhQqxzzIDKGp/nBmez2rnUW/9RZ6/aQTLVDuABXwuNIk8EHEsklLI4eSwOi
wHjxHjTSh4292fNepsg/qmyWZJfelnLz34NZJk/Cl3uXw/WLrXDWYHjDBOiJuwr5xwq2XNvwY3Fp
XXQigVVCM7p2EUE5stP47eeuK3V8iHYMu8vBb/yIJbQjyC1EEHOmB3e6xw+E1EWuOCSuOhHK0hXW
ZT7OPazCHJXnVqX+pnxm3YOy5SzyFuzmlk80B8pEX8AkJaUCRSMKNSMUtfpHQmSynyM8R3veJsf8
F1UsWuAabFtBbfjHacOLXThNXd4Sh6umYvVM87EvIc/alc183feKvR1S9Sofr2plZ2ptmp+GBvkk
DbmHEbqWv3qxRPcQ1eYFKcr+H56oCJ8BMDcIDSJX0kvqToz3a+Ojexm21S90E7SfenKAYTZuwtxG
dLunE8zOKzoZ/desKCdZDNro2Qtpk02HmoiyK6Y/3VGvHt8u9Zi8j1DGjzTD9N9LotmmFqJTblvZ
Bc+Nu65P4+zoL3vyEoaOZN2eJD8cQP8U9D9ayVB/qECbVE2z/y0O3lRkW2S9dVUg7oQ8bOYubHi5
n9jmQQobKpG7RATRYEhfF+Hx19EA79N6FeerQHypmO1nb3vmmh7Ky61CO5Oxb4orcFw0OpSnzgzT
+XCi4XsyvXdzram9WbQ9fCzOQgO6v1jQqD4rUTBMdZ6MUH3B4j4goNQFe/T2gvT0v3pYKz4Pfpih
JZnI6h0mC5KZULKI8rj0dfIb/x0RH+2Vf5rk2Y4m9YQOLvy4vtDnzoXSsww/9nb4zWXwKnWOh/i+
mgDAXX/3U6J8IZgD2f9EyJs8wv2ekqR/GfrYhd7krs3GxD+1677cVWQ9DLb+hULhW+gNKcKw341I
FFP+1ABjheZ+mZbxvZwJzsyaCSXO9tFMFusVaZ86U/G0jjlKufAjvnZgFUG0eNnArvkQ1GGERnxS
839heLjhqXP66OFYenmzLeFSAf3OEiV8PCIeadZHfOs83WAGqL3jQS+nY1xHXdRttxNmMzlRFsZd
8KXcw3o5MIB+zjGmkHqs5qfRGqr/NvTijFakOPwOhW//0CwUv6zZ8t8HSzhPsNnjs7304lZW1rbk
VIB7p4q74p42XlEkANF3sPpMyXp3xb8RmSVCm9HUaexPYaFRDsG/u8njroKr0mhVBThr/8vp0Eal
feK0tz188TlGIw1hRtr6Zzjs8W/FrX/rQpf+SwSKo+jRgSehZD3UYNbMOfKEUsI8kFo5fFSOYoqP
pbwDKsO2LqpjenNLZf8OcJ4UjAGQt6sEr0sO96c1+0hFj84t9DL7HzHvyqXb1gY6YwXIbLq3inv7
2Yk8/iprjtw/TXI1XZigQu8X7LecuT3soTssSN2TxjlBrkWfSXWIe0bkkTcaVfqz0/n9Dy7nCOqu
dG9ti9BPRBB7OdJJ19hns8X9nT2gzEY4ZA3QK44wf+hsr19MiC+nb1rrMRo683q0s2tSb6Hadp3c
5pe1lt7PZpulwXAx7zcMa9aKdcQv38gOED8NcT6Ihh2/+Z7r0uPvr8oGaESu7i8AAfWKIWlCrbKH
PHNm7Pl7WgjyZxTglAgwY1fJjSN8CywywcDEMUJozR5X2AbWjfetGvHHTINoim2U3gNiyulOIY+8
cxFwpCoajidDblidIc9zrDzYBoSQcc1R17NHFkCF43MydTuMPgjiR1ktzUsH6Y201LYMcHM1Vr/0
Xg4avxUSInVY43+1Xqp8QRoXp6EKEpaGoKGVwmnrXaIY9IOHhDHycbIUtqQQ/9dfeBUUiJ4fHx/j
kODpT3B4YRwLr06sW2Shy/rbPgxEeKoPt5YXJhHHf/GU3bi3rGDAQ0diWfp7FHKzU4A1+9Or5RKi
FcfG/rNcUcBfOllt4u9cT0P7xNHlefddvwubLS8u54Jl5QiyWFvdO/LHgPpWvHyOKBCXbG0ul346
2KCG0CF+6Jjmqs7MMXTByG+0de4tHo9uv2HBUKj3rlWcGH3MGG9cB/6Ijp4V0xK0u8q9Vx9WWCOy
y6Dtm+PURLKMnlVcxu5DJVBEF0FQxTcYYY7/yMRuRFbvQteXmgVgfB4Ek8IJMZAx9qmeHREfj6MV
ymg6LSwXbXVeIgC6Jo3lOq048JJpb96kRIy7ctmpI/45wDeE7EVw7xgavGnfMSkEyJSXszcj4mgw
zR0Uh447VEOBLjZGtaCOUmIStlBO2Pf9iGiRojkYGJbZ0W7dZULSDZckM4OyzlS5t4W18zhALMUX
Vyyq5JOEu5F/OdNcsNPtkM6qbtySho4fYjlW64zyrFE6jVekux7zeqlpybLjJd4XmsdYke1TFDdb
9a6tiHs41qRMPqKCmTUQxuLZHV2gOAY+QqfXw82KsS6CA2HMvvVRCCRssGbbMr9yS+LOe3SYRYPI
r7uv/UiVOb93s9iQZm5svvgualT34WZ+a/y19jst7m7ya4lsYVgH9hakL62WStg/ycP+H0fntSSn
roXhJ6KKJMJtNx0nR3t8Q3nsbTJIIATi6c/X53qX98x0g7TWH32CZjYG1eYlmrU3PkoIXP+Cc3rw
TwRmjAjjwxEuhmegkfig1rarHiMJhYcGcnKDQwhTE5/aIe/1vyjqaRhOUUTHb5gY8v7HEMwetPPi
+wAiwaoYT00lvepx7TC9gpNTKePvK3xH+WlboxVSjZ2MmyJwHc2c2yE2zYqEdKM7F6FGvmHvSILq
6PhBFfwsdRU7DxCclq93nJzJPuYwWsk7Rhb8BG5fDsTbbkNaP7cohWNkj32QnzFPxvmOMHm7XTqL
H+9pSitaf0G9AtaJzeGHljs+raQ4O8lsqfje3ElrPzOBRIQM0jiI+on2Dg7gLXGRUPSRFGA+NJaN
45NTGqCPXeGopkj3Gp5CiBN/YRqfPTduUCbjRJ5bWqERQaIRHqHOd9EyFAVBTmzM4qfbJrP3O6yj
HFPIovGoHHASyxyKE/PTLSooH9P5NBQMPQfJr+h7WaunUJ8CS6dmcOEsT5iq52oEG+p9GQS/pOvw
jMRT4/jO/qaQZ9h18GopQ1ZWzryKr0as97kBqd1xsjlDRkd2E8+o/W7gxz5weon+Agg+9z5rdwjU
s0AhVD/lXgIPrlrdjv/mWIj+ypwZj7iTSqTa6IHCurh6miD3E+SEdn4jMsnHf6MaxHTpfQDaA6re
MuehLaw6zfG8dPckKzgp6HqdyrNWa2/unD7P88yLEYDu0yUMwl+4TMP6QGz+sjzX6Jec4wQCiIe1
x3a9s3ECJIb7GMa67FnCQf8KtR2cwpcRT6lPyk7mNuXiZ17d8vAfExDu4gczolY9fLezBu5VpKqa
lyPXiQ9hMFZx5dxRbGsSjgGqHyCyG1LVuS6iHj07Q866tOxy/TzehaFJJSTrpOswU3HoWA06oq33
5qzQDbBKLOFv0YYvBLGtF5gHp7F9fBItHNDHsnY0tGFk4L/f6GB0BOuIz+tuQRZkbjJkW+8pBVTq
C3dxvVyKwQsExxwu1oEkOlFjZkilrg+WD2W251yQW/s2qAE6wQ+GsL4bcumiCw4KF8T/kIACqycd
13X9S3p1wbvKbk+ndjbEWGPzIwNP5+vjXHuDlJceW1E3nlo+Eis/Iw0+/+XiVfEtoCzv/fOQiKmN
Pvw8wM+8KyljiDKvmpOKDapQbXLtZdH/Mxwl6d5pTZ0eRaENhmW0+O52ytegWe6JJMf6urFBmefY
DtzbFTk0L/FiPBagoOnW/dIS48ObMQX+9D2QtO7hThSQCtGxGugMeZrTYWy6PQioU9/HonHCr3gb
6P6k1Gjuj70UFDjsJGdx6WJPx3J3UVGY5vddHHlgEC0VeuHVwWvdHgIOTE5adIzpnQXwHy5IFWYI
a+X3w4PyZdNcY65YyJsFcmPYIRtYUh6mbfGOUQ8Se26DlWZF/DDBWPwInKYYzmCSqeOfjWdl4H2M
hgP3TxkHQ/mjb0juCtCf1mukd/CM24R6ia6qfmemJkINVGs0QSuNDOVBGPAEn7VxmfR1ClKAqcNC
e5O877WHwYZMpCae9hOZqNVLn0BM97s2WQdExlCA7c46Y5X+HgkJnArAeKesSsICycg+hiPV6f6B
gP4oME+JmPvtgqNa9t/4ISA4+CsC50VKUM57L0E8XWbSKdjPumWd81eM2pqCgQWUIt/hDUbQPPh0
Yd/xfAUNFNFWiAJzaO6sp5GJ9a/YIqWvoc4Jn3BMNMOQxCqVb5tbpuPP0kFGEHKuNam8QgBpBwgS
QmwYcXuEOXtNw+dUZmWyQG8y66hovxZJ05xYziW2h1Z07Z+W4LDyOSLkovuHSlKV/4Ll1uG5mzRx
5CjaEa9ZRrTKVRi1lMCziWcwyBy/6ATwa2WKTzwNbX2ZkaUOTxH6g/Kl9fBZHbc6jPvLYmvNDLSR
+NRegopZat3FuAixdCabcKGMkdb9Nr3mUiJaTzPzmGWSnTm2Ujs1XnGdWnMqhesVQ1YbuIEztk1I
+PzW0nbnzk3UH1Q3ev/Zvm2bF2T5YjJoUnn3rh36rWvtA4wymmP//TnMaZL/QZU+L86unVFQZwoV
WJxkUS5j+e2uTb7Zsy2KeP4UPfkV/a70CXLaFaSUkOkChwNwn5iiEUT3ioT9avXXKM5UVxhzlFCt
6qsbAddxQ7re+gOJhekxV3D/eO8BkhpuJieshjHrQ+Rmj9K3CSyX9dzi5BIGhvollIsDduQ1+ZHb
n4PVAJbDTiXKgVI0Grbz2Pr1TSgGJRpAoLurf/H8daxPOQPTfB5ixvuaEbBunK8NaAMla1W56Y9w
Hghs2ANH5nrdzXFYt38Z6QuEusTNsqUI+Nf83gY6VqRyAK6+QvnMwb5Gq83EBWfaPxcIruxngeaL
jAqH6zobEicK/3C/KPe04CkjWjWvALBNSQBAtQuUyNWxSitfPWKzdKpDoq0M/+axG5tpH7pduBxr
0rpqZhL0yiu/YBGNvwGrKAkOSbqq954TggDtcNrhvbWi9dF1F5VDfsCcwGA4rtEEyU29kZRO5/0k
buNyIT+c2KyI7MVc1d1Rjzou/+mc4wyFaLG2yzt268SeOOPJMWfhWQsCxhkQvZtnDCMj4kBWEt+T
Qf9ttz5f3Ey2hlliHg0vSNQbG7+Tc7/U94hrcHHX5qYHGOO56s7VMLtoTujWIJ1BT01g30OdYvSH
mojkHTZiVignrm29MkTi2/pFlsg4npTAd3bW6doOmidZOusbkRIwdkdpJ4AYKwyuolPP1FNmtKj6
nj06C4riU5MULLh81Ys4dWKOUE8iXPIDfGTTmiOIH2yBsW7J/Vbc87lv9nFey0AeQ21M+o0HlRMr
cxOt6UIpKt++S9puv1B/hV8y9FZuMYmYqLqvZwH4d0BWShKD8GevvPP83sHwxXNej+hFNJhTRlFR
u93rcvSnH4yfk/rhL9iv6QjmqlruW9fB8MkgFo+ZnTGLtxee935KMstUhYvWxFygDiuU0cm72+Ct
SE7KaeYCtWhebxRRtT0Z4YlM1+momsnqNz/o9LIgJl3KPoRskKg1L02Jtmg6T7jCak1M0TYPT17M
m90D608bj7AcCV14Q3PvlM8b67L91aBIcX4LkuXW76agoPEycLBWG8pS10t/87EO9mTHCP0TZsm1
LjK3k3pFXqcSVmjXhHb7Q14Z1iaGNRP6vKlxiiYc8qusnGAntGbh5zlUxlE7Mi9CJ4VtRJXN7c2F
G6n7jcjiaTwAL8ZDj55hMlGQhWKFqT6HjOL1B10KA0py1A1i/ZtuxWj/AAG4+g9EXeS/zjhW43/l
3Cz+f+6qJtPsIEHD1n9oUU4v0yF3e9OflFtNvN/Tkpo44ZIqFi0ybx1IkNjHiDxxs7SurtpTC75P
DIOPh/0Mu16Fp9UUffIyFMYzd5RhK/3a9DIRj6Ny8v51hFKtf6oBKdexXLZUPrqwb9EucMKazh1W
++q3AOzPLwK5NPcIt6iXGUqzq71bhlQxelA+4ccG3h+9upaZlbSToL/9H+C071djk2C8SSYtBV0j
VwgE5xCYsLvLC3drfwjRivQVDxt+ffbkxu8zT3Iin9O8jryzAtEKD/HACXSneS7UibCnAGWPdAkN
Tkr6KDK74jG/ktzhLrdQgY0dRBDDsHIoWRUGz+hwtvAceUQ8VXwowTzr05ik6GSguZcN546wcXU1
PGBRlGEaiLsLNJTyN3KnQ5Ccudgq59BB1gjNnYt6TGW0dZTIvQaROOM3+TBdO+8XzJKk8VvlrOGd
XLx+dbIN3ur/q9qK/Rh9b43vEvfvJmq7Q50ZOP8tAeOIpEsyytcTssmlehQKqw211ltQHot2KsRZ
h0BVJbET7BbXad0wdeFLH+abHDXCeP3At+ZatmKvk0gAlkL5F5zXfXjsN6fTDB/dhul/wLGWPDCD
9d6zwSVnxwP2exd/ACfr/KBrFfXHUq2zkChHUjf6zahekiOG65eVbOqifg+lTVEmO+g8O18sEGLl
iUastO7DECn7lCG1LEjrrjBumPo+XcuqZznvGx18OWBT4YtqOLAu5Qqlcdej/cUUyJ1lSCZpPC+b
+igpwQ7roq+vM8xoTUbRxmFG85oC0yYeRpXHjX+YvpgysuNpIuJqeh8RjNzOtyGIo8/Osr7/R1BC
Ij/mqG8xb+X+GmO366FMPzHQuCSXRGhnP82QBuNRVX06fCERsGzPDPdu9WeRrpEvCB0dBjksibzG
qC188+JYkovhzbxyy5BXtt1L0s03yYqnPMb/MZlxSJqoXZx4lw4qV9F9ObSI6ccCGcdx07WZT5ZY
l+oQEnIhyGQY0VvcN0WM6zcN17V7G8JQpk+y2WAbFz3zty4J05uXUeI2Lz+Xko9XMvsIzt5TV4Mz
XVuw8OYg+OzTdN+sRRqeijgZv6ab+R9PZ2qRjpjAW34nsya98QrMB8HELkeKC/M0pYH3scT59ytP
wgosnh1PMvP78Az150YawcLEhli2YbCPUHCiU8sxDqKNkM5XS5apfoeK0v0HHDF86G6Yp3J5QHmw
bLcfDGQ6LClOE7/XINiVl/Z2fPLKsWjig00HD9A51wHVIMhX8bCY3g3wsCtf20fuzQESytH4OZBX
Ds1kSsj1MmQnqBsxdeiFA2QDNcBW9ZinoXL2GED1+Hu10ybP6LSHal9UEYEHCeMOyqKqWAgApWtm
FiLZrWDxECsqTdbxISyDNv1Y5ZCi4g1l4oY7jq9SsX/4ZPPswMZWgfclUfzKCa7SrMLzlnxsPc56
rJVVzrF2qLya5qRRDBr7+KBiB0OZKLx+ywY3b5PwsfB8Jo9LEyq6miM1+FY+o7mZS/HKYhXQVU0L
axy+16kbLJd1bAmcXvh8J7zANo0BmuoqOBKK5/ovbddX+kVYEO8PTVaC99NNID2POcEk7R3eYfJb
jWuGJN9FpcgjohRimTwus266a1NNA5bQogppcTmVNlwoTxwDkvZrJLm2RFk73BpK4cL9umO1F31b
619DOks+jNLzrkuSOtUTDjjJKjgOjDJZjwmkPzlGQgjvECNi6suiooT4h6krySXoUF2UmDqaMWZt
xUaQj9sBxhf4NEGzzx7mVFE4HshwMukToG5XnTltYKAA/Bw/+RokU+9POyof2JBPD50/xkMgMVy/
XvgxO5ZxeYdtHSkX8YvgylBAscuvzOpVXwxm0zCruadUva+KHkAzpnTJf21zlEl6H/d1sX1poi8I
gqMTakCfgMg759EKwn42h1ShKUUIWNaefyAcCJVc55pket5gocD7EamkSM6cmZzL2BaIy0miaKuz
X2ndlQ+3mJvx0I6bRbk0sYb1Tw2ggFtd5ttcVjFIYALss9noAU0SWs1oToprtBh2v0e5pNgTUNgL
Pf9jE8YduYfluSmt+qhu17dx8YgAO9LA7vV3bP3W/W+bVKoCqvvG0neOfrg2MwVB88Anum1wDhn+
3Ny+tLJ0u1cCXZJoucRbEMr2istE148YcurjwPLd/AeADsIETYXoTmM7JTzE9+Z3b4lm1leplz8r
hjDuy2JbXsElkvjkDkP1tyzQn+62VcxBDOzqTk632zi+gqMzp9uPkJfib26IaKIxiDixHStlcNeE
67j8Y7z3nouwryAw5zL1MjFjT8LwpPyndQKjOrZOXjYXJ/H7Y9faMsCZuU4vxrvJOBAqm/iXB6Y6
kCyyECGDUggh5YJBuX4bSRjsH0tu4ebb4ON0PbbytDSATv4ULB+cs3ES7NxoiOznaCwTxo5VyWuP
A9DcTYbqz9vjJPEj4lDcRrP3Rm9i8QnNbSOApaCtGf8P6tlSIVbyVzzl6KyRyR8nrniiMOJiil+4
eNzvti1RfGPyCa6LiMvhhLqZxdwQBebzjA5stPu58XG8l3i+csCeCio96OzmZ3B0/X/G78m8j5FF
vSPUCRA2EHvq/5y6hFqNdkBndhazVM21TvrAI+087fxDP031fF+hXFQvggq04AeCWx3+KLpw9p/y
BDDjzqHTdLyrEBmQCtNGnT/+AMIMxYU8rPYqJ7WCt0d9mqK1Idb1lOYlwbn8sU5zqds814hQiyEK
vlHm9aO7H2uC4C5ocOL6WAYbXq3Ic1PncapaA9rdWTaeHRRvsn2WjeiWB4RDhEAs/0+HJ1e7fA6R
hpIw0ep0u6adE+kvh9sy0YyLgJqgKn3Jz6DvxpuRuJGvZZCcQM3BKRhV8ATyrrw0Lljrxuygq6oH
hE27eD3wxa1phyUClQR03tB2abMX4dYg9yJ+DYQUWW7emx8BgGmI2iwBv/eayQnvGKMi965Aezff
OdifQnShzdDMP0IhlHN1U1T5wO9i9VG9pZMZzz4gvvjtpIr4NwoTxHLRTYPLVKZD84TIdO2ZuIK4
OXhiZGBgrlk4VZJli8h0ITSmQeMepZxTlcf/ma0GQXLdraE8JG2/RscWlDp88wk9xDRYY2iVGboQ
/ZuleV2yhC0cA2m92LfVqWsQVH8JCFcqkEY++mrZhpspI3qmetyYQ9sVxXKYoBzr5yVf0iBzudHL
R9vam/lgqX9V+HMeC6SIOPA85M6HqBX2VdVoqu8DhwCuu5UjElKrGf1ri3eJEZmhA6h8i7FIvQDS
4d4kockNTsrHKY3QHMT8eQya/NJy5GFFmlHFP3H3VNMu4SBLzje5S7gjXkJ6PAkJRrFwjiIMTXG1
6CfEsk3wZyFPosApGlLv46BktSMmLqMmRMZEo5WKYOKwRUwyEgmoewEmJpl6KSSZ6tEuB9p6KSQo
XNZ9TsYlJIR2X4+uNiRXOE7KfD14/zhPW8RICtNc11+LCvFqeMI4Vs6ZBxq2HabVFiGwpt99J6v1
5bRfEzV8keGJcbiK5y65dRtqJ+UhBcHAHYaxVSJklKW5UrrY8qXnPlEpp030cURy+1A6w3lb3da+
ENqBe4rderIftkRSTBJNX4f2aRia4J8KguE/PKCuOKUiKR6DnBHzUFczU5Xbs6OwKrMSIgefaFTG
BVbpnwLZqjkWDFuXuKhIjNa50xI4sVUBvxspCjfMuot0c8whfl+RwdeYtXAN3xMZOOAWR6PtHfk7
glesXf1vz/Ob6lzz5XTHdhwFmAKJjHYXM6Q4V/7n67F24q16k2L9v4WLceyauxTAZkQcQPmytPLi
gitFkBVL+SdoI/Mec8L9cfwwsfeV0vH4qAdXffAXTeFX0TXT/C1KICBAbd30Z68y43Ap2xFmVA2y
yA/wx+ShFOmED8GzmN9hRYbmIEmXQHJeVt384iNht2cHaJroEq9tinserf6b+uM2Om5jlb/OQIFB
JkOm60OHEMrwFGC1BC4QZZIRf4qUuqBRBPXKOLlu/9s2WhR7Hm6moorVUB186hea76ZvCZEC2Mqn
FkN0L/zaz1xYZUTpKTpKHGaqNdGZKOKCwI2kZizEPSB5keyBZrFB7mFiVJetBoz8l1OFcr34ioiQ
Z9ctcntLhaJQFem2bGNCGpTHgLkpBKy72p1g4HYpPrv6MDeVg+KMGDjxWMAw/gde54i/M0mmP8fJ
q+o3eGCUHzF08yP8IEGxybb4F7gybvlCudY5g3Imf4Ge2mvqkNCFCyMsJcb1OH4p2MXrYzQthLHg
9/TIWiYOuCMwgPLofTsSW0cwC+ZpdLP4M54CXK3AgLmqCBtoNhh27lXp7w0sv/rAKzqeckBvy4jV
EKdBKKF0H3NycurLkAoExXlQbOKqUl5/eHgveSpc0w97vcKvXEEMTctEJYnlM4OHrFFy0WTYOrUk
fMAujz5qTLMfiPzykEkl8dvCOiaPIw/MP4fw1FvywGDZUdGiuse0ybv8VE6Je+lkq8J7IEv8lFNz
i3lhtSrfGyAfMv7YFvw9oavJyUIwAu+L1sPx7VBZ+KD6WD25FCK3e+q/+r8LDw6crKE0PALFoygC
gt2hpKSDuN15Ve9FICKIP7Kmjxt6i006xWcmAYhRszQuEjPoI7qslm185TRAvLtV5bRmZBdtaCth
noP0ZLXaHvtYyGedL2F7im6MeARpE5+iVU4ktKZ4Aaq7gYquMDj2fFHNGRqkYElm1/IOyplEPF4T
CezifXrSEVodMBOWaAFwlnS/ljny6vtmwq57YmrrNIWrUf7XwrDd5bOXyJNeatLtAowGP0t04BCl
7MyfETkerH6MT3RiRNwTznklRFj/Ni3WmROT5tZnRS04CoHlsYAXTeTzijE7h3cFuYXuYQPosr+J
PoHU/7Zq6LFOu3lXtgQMytylBhUbblIgklDJncu/jLt3mDfJTRMrjgykIZzg1Ys32w460ysrr0A7
NJT5ai265aLoPtsp3c7D5M3Fz9bdcmIUfQKRzLEabT/irECZm81LRADF5HtesPMDkz6SqDvDJilk
Ikdkt3BGjuMQI5R4vG+orkfak3CYNpijub425PSrnn9Wq9eupAINa5MFBISlB3h/UnrHxScuhyfk
6mK/HM+GrsrHxFbxmsWdNRTIlGauvFeqR0zzd1VKwSDkiSS0h3AZL/iBaIrKg4PPajRc/DEmWkr3
Q/qlYF7SA5AcKHjVSn8+y05jC0/yYr5iPBPJn8QS8/CTM96W94RMjNmaohOHTZnXS8VHCTDSJeRD
o8+o/vpNRNE0t6iw8A9qeWKHX/v3loy5f9OM3w8fsmyJG/DpL9xVUz81XaaqBQ0xjiBb3IdIP4Fz
6oWID79Dn3PxCZEn56TqbHtamnQVRzuMrX2rfApCIVLTRF4VOaYlAiE/V6dk7ATOWgmsu6s3JLRg
weS9NkCSMBpnuZQr+quEMIkC6Xx9RLDDthkva/sSQYnLrNJ+I49r6c8EoLQNd2eRpMv8sMpaXiXP
Ot6yeHNOnbyV5829cl9yVTvJoQ7EfL+pzUP3vfFm37UoSXFID2q+1AHW+6zw5wbBv62Qgea5BwW6
o+tLIizU8XS/Yjpng9qc8b4vFJ653jCwvY9EkJYn37DI7GIravGr0zisdg2A/1+u2OI5mXDcn7CK
1S/O4oTkHtzIInDncR0RM8HBOztyO+CmFm8Vv+Lo5lDhWWFzx1VIuorCWZpZT5XPI4EE/Htjih8T
5XFLho/Ca3+Bs8/BDiHg9kiKkS72oEcx+lKQO3K4WoFkPI39EBGvxlJ09DBgy31ijfMrmhy9Iq3w
WOHmmgg3bPb6e7UGg9YtngFFUkRnG41xmMm7il3ZoxXwYx1iTeiHF6C1IrV4+RWBrFZPbe0WMxZl
hzBDjsxu1M/DOPqY3PEZ1afSjZhjZ8dgP6DIq4dH2KgWGdcJ28CaEhyNva6rTuMQyPlBMenOZ9Us
xbepOYRBVt31vbBmCQ6z3YhvqmDvVAYgxExDerar9i0NMGeCwg1ofVnP72lRiejYBcsyH5d6UX/K
lEH7thTr1752hMQN6mCuY38ISNJBNrvgHd7CHy2i/vbQNDZodmtZ8xCHLRf/jk1++ZkWMu6ztu+D
OiPkwcB1ST859dtQYQCU1X1X2PZDEzGBKLLvm18IC4v2TpJ9++n55ObcEVcUvMDzt59E6myweX4x
XZPEzDjKEeKge9vsgnkyX7egfUSflvwHo1rEl5CYt+WKvm5Qj2kk+ss8STSkBESkHxitCVE3LTZq
lFe1tI9hV2CprxoouNKYOjhAKswHJIUWP5iaWyAdSp/kLaYrR8xLcFH6X2RMZ5djyD5vjrUUMA+5
T/72UVJQkO8JnUivTY6QJcOX2CznxgTRhUBEfSKyUGM2WMoUpfbCcPKIl7JzD9VgHVzcku4KzG+I
0H3ktacqKGnK0Wjt2Pw223D2NLEbHQki2z68vPadh3KArLpFno94EEkG4AXOicdedPUF/+ryyFpp
0vixjerceYWagj1KVjHqqxupYLqsqmjHY4Xw29nVTpr+WlVO9ETLxEfY7upjv4qmtXDPuCHZftMe
QuRdNYmAdHfWWPzEXF4n3B4Tggm3IaU5m+bYywck4xYdUxTYGN5wi/u+y2ROkjYh44Wevzw/Zd3Y
5VOpPwwdYGC/nh6zWTtx9drexME73aeOempGOqNOuqWc8IIF1LEnXbsxsWBGIdzZVMM+O01gF/sN
oR2LI/1W4/1skr7/M5Fw8LRotu77fCQiFskpunyAmJBY8J2e6qi/B+EnSIxcO6NQTbgc/ovF8ZgN
21a/NGHc/sn5G9+mmmUHTz8fJKClMe/EgeoRwLHd4H9jS8g+GefQA1Kg/w5kHwOFF7LpsyreEnmO
LJotjrUm9a5jnMbXdbLBp0iq7pG6YoJ0PCRtn6Xrk8AVxj7JpICY65tlfCLvBUP59IBqEs68WFFw
YkKfvSHzSqePf28L7RhX2gaT8lRN7ORsmWDDmSSvDtOwQwoiMSgcN7XGirH3Q7JcdzHxNx9wt3zB
te1zzoXSrPrIdNkmWSNMQJDx4NQ/JxEtH8SWgyFKIt4+0UrkzT1Vds70FRUx5XiuKccjmEXrPhK4
LB76ALoBprKq/1i36O/LsR3r/yY/cEc6WYClGfQT0k0pdYC0Yh4mrNIYq2G4lnBTPxescFhXOr63
M1L9+kNTktB8aL2phwT2t/udiFCoZ/RQyz9NSl+9b73N+8U0JfsrmdRjhxZiab6lcJrnbnIbBHqR
T5KcbdwUobqn7fLgCxfvEBsNyIlO3XF8SUsB2Rjzbd9bU1d/5iB3nW8XaywGxXi08ZHHImeXYf1q
M8+P8QFBEYbndQIKuJBuY8KXDYJY/WTTWId/pDKJ9a51Sz95ibHJBxkC/rW5ekOn/xovdeVpXtJ2
uKMfsoXJqQTsZL8gO9upRK0G7M5Obrb4EeDSTgtnU2+tDLv0Gf2tv/ITe/e/oanS8OqLxHf5sWZ+
HXSbL9ep6kyMA8LzJuJd0eY+s5q0+bvEjpDvDTL19TCSBvu6ogYcYBzm6ZLWQO5vA3m8VGsEszg1
/UT8N+M9AUu4EWqEEV+o1CLxkBC0W+1Mgt6TEjE6Fs5NivASo12dNsfJTdCEpbAz+5BY6AMZ4zRw
zlXoBM/jQqngfW599KEEAc7rHhIMVLFb0vWltAUdXkzu2uxtUImvZh29odgPhdctu07mHcpsQcwd
EhVVYuxhJiABccyD/8IBxODBRXj1g4C92j3l8BIxoUG+fhULd1QWlYO/0SUia/1XkIUG05cCzBBF
y4d96Pia0dZMlQeysk2DyKoalvm+VOB6vujm8Ges1Rx8Jwyfl4k+BFBASmmaP0Fog2nPnDPgKuCF
QA2R6/QK0uCx1W+dvK80DZMZLricWNWBpWpf0usAq1lP41cfeiV0/TAKgXE4Vt9p05MJMW7hWEFI
abT+pPduf508YIEgBTr8u3WYMx6KZbZwXEmTQwEMbDRqmn02NTbhYUeBB9MawbuIBszYOiytvSGM
jtTNmGepDdvpiWoV8Bp42yLei2axBJdO1DqOyM5HgpEaakXYsoZbxiBaqDNqiBxMbEYw4VXE7cE8
yWjaU1XbKwAcz/9gYI8I3g96gsSahiCWoBTzzudW+udZROWE4Y7DH/oBCjoq2Cg4iXNgup1rcv2M
yXPm8uZ+LMmJTJb3BZXJHxLeCWdIK7NYNgeXODA3MCidhRXr2WM2XnfAMJg7FTFNLxPqVaSCLZEp
O4VgKMiIgJy/ymYjQrQBuKJZJeyi+qHaYpIyYowJqHqFGX5uE3z7TV0UkyW1dK/tZucTTwz5O0Qc
OC8KyUzOvFara5CmLi5K4fiEAzdz+C9IXVANJwjaY2Ub5xt5PSIvMab107xKzric5C4J+NuOnwgt
yIONa6rHgEL9ad/IG2TsYXO4uUOIC83SYPU/pV+6b1Nnhv4AH43+upk7n2/CmPUvOEn3IfD9CRK4
YGp2fhfMFO4AnJBBRdBeR+pbJHCldtvX0Kj2e4v8kvBQOBq68boQE1uudQ5w10QRADrQ6s4Lku61
XGJESO2C3pY/zUR/LBGqZ760yO5LQjsUtreqco5uGUnqwO1Na9s1pXxWnfQL/JwVeANKN019iU3J
3aUgdmv3HtvZ+9xH6pmbsyWPUHCgY1/s6bGPEF1/du6CZn4th+3H3EVoAHkzu3Ifmyh5qjzDnMCi
PeOD9B3b7mbPRyNKsOZAvE6Op+6YY3RJ9lQ4dx4LQg0AjvZffprJ334TGVDH+DMRTxfwhWTJC1P+
u63HJNRv7voWx40gvQ2tFVMcnzcjWwH0aXtaPcLhfxyd15KkuBZFv4gIrASv6U153/1CVDs8CIEA
8fWzct5udNyersoE6Zi91zYOtjaLLdklQOOx9+UCWhc8b7y5qS2PpMy0CZZajZe9ZBhSbEve5zM4
u7i/2Jpt8CYHY4E9No+Rt87YXH7MfjWjgYf4+jxVPmuluk3j3zXeWZAlAp/vQSoRf3i2YW5eU8K+
MOLkfyJkveXVFAMvpjMaJfdrJ0F7DED21r0fp/VzkXn5tzI30CAGO+fQcu3kW60Gni7gN+mD8Brs
wxQP7Ar5ILiMbZpQS8ssWbrtUtw6kaZtKZJqX3TZvpuCgZlfWfRoKYgKe0dcyrIdC8zNeW0TfZ48
lCG7EZ3BX2d1sr8E/2ifRX7sn1PRrJ8T56DZJkMtv5bF0Tk7p6J4xws8f9VN5Me4vkLzGMNGcrdd
MIPam1xurU1BJ/uaDF7K/FYYUEFssOn5gxLFOnMIVIjYqKroUsqh+0wsQ61Lyof3GxUh2BDYcXT4
a5XLi0TFWhzqDhgCGoDR7FuTykcRWcfsh6jJ7/xm4UgOlrTMQXNE6nEa2vi3LXhdDhgyEmdDZJLf
7GFFsl+c2FIwhmb5S/qAoA1d1cLOyUTLHOyiSMNUZRfl/fFy6SHoC5doOBVmSJ+rJoCCMQXILncL
qOJu23XjDIRKF25Yb+bA93lY3Dm8YDBzvhOmTwkl+FI98Fmyth5IgDyz+eI3wP+TmUNLeBMt1rCo
a1cy7t7FSWD5Eyb9r0HKLq3fsOHxKBnh8uNtxzeNP4X5T+PdBbmTwk1QILY+S8RR8hAPsPmxAjEy
0U+1Rhm7IUCJt7ddexgTLJmz+JpFRfzL9TWa76DT/b95QnhAIkg3j+R8jnA8f68eIJRw03hKxw83
GABiNB6rDs0bE+oAIT+CjtY/zqC8zVeNBUDjPSZQYQFEhHCJOJm0OCGtVowS0DBMI8GvLpXul4ws
I/qDpYmMTtBR2WiyUAM3zCKbK6fP4+XEuhm7VTdpeyrJQaA0lFVOVleCBTvKg/670ELH+zj3apjK
vch/KQ6mbwk1mLX92CU5DXbO1G5pRwyqmvHknyRRYk23Td7LsbusOgjiM3Nghb02QVXLx68jbcK7
iYuo+Usaj6WpHQe/vSVA6VsnA7WtoaNQiUl+Sg+92I6ZbBZhL2Mjc/RVm98FDarj7a2YA9BfLxjR
LB4ADJy1HsrtWjByMHXuYfEP0vmblXSI8sBT7XJn4ZknkOJ9ouT5cLtmRjUEonXqXyJMFr3A2SOJ
9iio3PEtZ4xozmbV+r1yS/4e6RNWPRYL85CNrJ34O0mBWFGVYTHYtEiuq6c5qwYCWKq0+iWZuCYn
I8f43dHxbJEbCtw0QdOZf70N8Yg1wCL5YhxIvIRC09TvwfLF+pgMffeGalFHG0PZC6WilQ3ROJle
5PtIoOHbDKobLUGQDPbkLQEY64wMHXtM8FGrfdS1brMb5Rg8sPIxI0cBY9d4g1+r6q+zp4vxV8aW
1f3rIFf3uSWGGrwOPu/jHCziKZsZuH6qYmbrXAaums9dFTf4vyGldfWWWVZRfxvWneOwa3PsxdQU
NsN9u/Hw+zl39Da8XIik5Z/JjBD/+FWc+q5o1yCBwzJEbJPTso+uQ4wCkwylIi03YxgpkqSAOA3+
I1H3lIEK3v8KfzMXCOGCqipRgMyz3bJ1y2FxoQxplr1y61QD6farYH7kaMmbvxF7bn0KmduS82EY
6m+ABmXtK3b2zr54pbAvFgUrk6plinnBOwGskGe1mIHAr6X/ujJ8z7nGkyl/B+WcLJ/5UE7dneuN
vn+fk/zNcVeWIewE7ALp1SDlI82owQ63lwJ3Embj6v/9U6kfGSSUAI5UWemdIrmbUjViwbJh1J4O
j7HR1p76utNXrneuGvx28/SHiRhpRhHyIzQHNkVfZlpfv2e2bOX9XEVJtHMNP/Fnbcou/MJE6sln
CcqVTxtFMlNXwFhohwjCMo8c4h2lNRZPtKEkXbiH2ZjsSDVeyG09++zZefxMt2kQ8g7fSMKZg4I1
QvKY2pnZHYwemJFZvUz9O2YpuBdZrFPzwEagi/adYcT+w6y8IzXfGdjeA5KGungGL8aCJBSm/kAz
2YvN2Nv5MR9mgEbtOq0oRMG3ylNQR2q5stPt/Y9uUOu0cyItCCZh7Y2Fe05dr/zHrmAJzhrLxfg0
kHenPrpA8JgwSmHqESHI5qH/M7PWRU4kG9QYqzdI4KEGqT2pmDNqHZqSljQF2PMhzhm2R+pKQ0rb
1SD0CZ8Jo9DxewCbC88rSoz0R+yL3H0BZThB+6LJvcCg0fLBIEAZ7mq2tUdGH22LCB/twhlnCcye
1WMo+Qv2ZsQyB92z75yLyRHlGwUjOnk4/LV2p21T4mN5i6Vuwzc8YAH0QMZwOPjQQTrbAV4FhkEc
yC5oc5ABbwVSCHGk3HdPKCPq+I3dHxFcHrLKYqeE9Z/mpsjtKYJ1cDfPmfeWJhUGRAezwL4ybXGJ
WpfRGyuLDJpK0VAsJSOP/nYJpvpu6W+GEmFYnT03Dqv0y4j9Bj8vbhGsBpMFxoOqcHTOK5LIHBej
C4rwMRgygiKDdZjtA1sklJoEehfBz8pjafuDd6qM9ug8UXzQqURc4aZGwvmToHh0l5KJAtFttdRT
Q0a9ZWBBkSsxRWxkyN188Zlx9fdtx/IeY1g63veJkyAIdGHuSQxpCfZUzfYeAwIU6TxhHTyilboP
gqR/Q+PUftPDyvQ74df8NnJgoFn5fsUipVjbf9jcdMy4rPZZIS3LkufnpcvyZ0TYa7YboR0MWwPV
FVgJ24N7hr2avRzfUlFve7+8HUcRZq5t7zT+LirDvnlJrRq8Q7g29KnjgnQVWsq8WuK+XPkYxU0U
H6qkZVAQxTmLiHZaoHekTZ/sQnZKPHVFMXe7ifvY+YiY6IqvcXTeMww3eCk65xhKroqw5RPekAPh
x/cEuqwTk5ug41rX+It8StZEOeVDFy4rJuOxKthO6p6FWmzlcjf6pFJTpkEuJ3MjaYxacS/E3X1X
u/rd9lrd6G2r5z6VDIudew0RPXwClF+FR8Pbro+x5Y376HzKq83ogZeDMZdM1bEco+RHnsfyb4yC
mIJgTaY/VSMash0GoyAQwG9/1aNoyNokaqdFjdMuH/S1SDpsMXl3YYtSikCvOacY6XFqnVIGmDiv
SSfJz56KYAkhkMBFuhaELRwLHBjfEt2Cfb0hDexjguYUsmnPTnff2CIrtgJhYXms3b4g2bPpf9dJ
7Xb02Y5CN+kkc3DKKNa6fYTG/65P2OrvGKy7MzNF5c8QVXF7I3Ou6sfJ9hELJMAo7gcAHCB0wKlp
ASfZ+Ovdspaweb0gUebUiEH1B+syc0eb0/v1lpBXzzlVeLdp0IMSJBfQgVFsSWJ0GQhKTE67lC3Y
c0QdCUAU1PEwoF01Bc+hdVr7Gf4fLlP2S4HT1ifl7R6F/XKmEgrze9/v1BedaTMcfU9EMBAGA489
8/Nhh0tLYcoBmHYIRDsfHEkmyIboXLscmiHRxbkpkLwDPvESBp68NAz5xCyXY8p6qXnwqBDWaxSJ
KdqPqfRvsR7FVHYnP8rDp9RMofoRFaRGkxViB3NkmSs/UjLDgK/VrDtxZccw2ODIk05Q+M440y75
PkgDSUUVil5Qbid5JtRzaL36HIq6cKDaBsN68BiOqScxrcPfBNkrGwxrY6+5Dl1md8a/oa+ZLq27
yWFWf2VYy3bD6fA3PE3Q+Mm5wW/xVPuxKg4eBcctuKQrw68ezTzm86Vwvr3Axd7Goids9ojxTFBs
J1gT9Yntw/qy+lmfLEcfN1JIgY1F3+frmAMW88HqOFcUTchDmial1MyEwxoWhB6uT12VB44T5wkB
o/K23YjTOiHMrxLNPhahnLZtzkYBcbUO6ExNa37aIa6u0YJOa5swek+OwgSiB5YEykdQSkoq3K1t
hOYGxw0gzzTT3oK0X3ARzC10YjYiK9iBlXWmyBOkr61YKuczR4J41aaWy1aAx7EHggPJPe0dZANU
lFTCcIzW8XPFE9QcUOJBRB4NRCLkw90zB5z7SiJIuj7rXlLgsdrsWmqlBctZrW7I5ShqHEAI9fhF
Th2aDg8ZEYLYNn1PEcL9ZJfol3yHCwMMtFF+cOqauHn0+rD77tobLGTtQST3SWKDu9IZuPzH1V/A
KJWde22UZ82vxi0S9eziXzxQMCt6ehuJ9s1TTZRdJHvu+uIyKDuGRaBRVCyt7z4rtodIPjzhf4fe
7UkpYn8m5q+LOrAnQYzL08I6nPeCJJKUysR4zL49L1O7VWVAvcmFJCuIFUKQv9plSsNdgxpC7ha+
hWp/Q6eGHPEkdx7ooGzLTT/q8kVbd3KPoSFvcwMBgyELazUQGpPv4tNhZG6c9MguWbA3HLJURsd0
Uua2CxmC9SXM9fKHYAvxt6ckugMCmaNP8AmrPg5aTus7WnKqjchb0j/aqGy8156TPnHgAMRCtzxC
EQsgtW6CkSr//H8kyJc7Wy5IJPA69X+PMiPq2e3xk+wBk3NyNipvnW9nwNjr+7qKH6u8iD7wenTu
D3arbfwyt5yTKCm5Cl1yk1cVbb3IXccfwTK5Dkujm/Jhl+d9nCIGwbm8mekAEMg3udLnAg6vfEOi
E0LCYifq/BjWMLxCtrIaXmDp4ZZKKgN03EQBuHSXP4CeGuHVAVrVXmZPZvMOo399h9JvyO75iuof
ODorMjYGJSfSHbrh3gwQPEHaqmm6jl5OhtwmD5qMF5qvvP3OmAuJr1ANg0/j0FYkcjFyRapOT8TX
Yvh+qfAgaIWcPQ2x2zE4gTu8f1BiRnwsP0EdJDFngJtOZ63jpT3VErnuIYTLqS85FV50coMova/p
JNenUK1oPga5Lhn5ILmfnemCEWNvXPaU6aW/RW8/ISlY16NbRMp9NAHM8QY2GkoArwFjpeveUKW2
/LbYH6vEj57boNKXm0d23Xe3BQGwjOBJwK3661tmabsJkRRiYWLEdxgAvQuuYMEOrouzbHirpnmY
fo9OM7Qjui8t7UsX57Wz1/Nye9B9X9A6UEm9ZX5FEPRm5kH6ZiHn+D9uAodgD/wwDZ68uTDJOVE0
a/dNI8VlJckiukNcyVQw5hUfPxlimvqY1IGzbPMhGeHAWD3sQKfU435gaMFtGt9csNtahGL5tmk6
gCPm8V3GdZvIdX534HYHjxEUL7bPxEkz7t8p6+CBv/Vs94jadf/ALFEMh46mAhFGXtO4o2eslu/R
tobBolbz73JWqX2KpqXHuz1OCTk5nLc426I5mp6ZpHge8rubvIorJ38AeSkbJnAM1Njlk6G19SM7
t8/kcw71MZ/YJ25nIkMubjMK4i3mkVO0KkrV7aD1ycebI5d2iTjGcCMWr3GeWiLI7CYKBpJVxh7c
4sGdcYMD/CL/fTdHTvZK5IfvXRD4Sn4Nk03NQUMReFt6ePpbgOmSuJRlytm+LZPM5KEpPOdCcBKS
Fb+Ex7NnE0o1pcbY67clSZ6YcEqUTeRxlKXXWKDBmat3KwAdcQiYuv1yk9KmrCOS4YFx0E2bCXx2
l2HGXvk0FvB8+D6oQObcQANjYNG0BwYwbNiBit9AZz6xkVs5ghYPerVogmcCNe8Y6nZPWYkde9un
A50CAndNDMItENh68OW28ehMLlu9MfotVWO69xHjt//Ixtf1t73IPJSf8AnvkR1WVw1ccd2uJb4y
QtGacr6Qq1f+9YACZYcM0tk1kLrIwB4E/fLelr2DunlMnGtJiJK4K9xgTS5FEXU1fKxw+Zv4yhSf
HGXTc5MUsruwqsUqu5EsyJ7LxFtuYGJ3ZpIYT0hIAzIsyS1fFM3FzMaUQZRHmeOZEQMtsdXjPu3y
7gsP4lo/8m227QULHblstoB+dmaHiKeAxzywf0pKHu4MI4Zmi63PJ5jAZ4S946JhPe+odCaVuyWB
iII6rSPCRipk7Qr7fbzxDNaqGE6ui8a26C417GgQPkzDTrIncQJ0IMOsnUEKVe1XFqYvK8JAeWJL
KJb3epR4UAbADScd6irbomS/RU6Se9O9jBnyHZHMjfMaLzgrOd5Y9j0xPgifnY65wFPGJ0Q6ep4y
4gnxrx6lU6JRVWy8vruGhOGNmrVBWiDD5ejYprhnbe+Hx5IT5DK7y5yjDIG9+ZCEkSEohQO4DLC+
RnH7iG/WPQpCbCBUdq0eDjZHz//KujJ7Ize1Vae2ip3j3IyEj7h9rC9VzLzxeWHdWX7jkjdg7WKx
Fn906ZB/CgaUB58FadB/Tig2LtLpXSIyF0zrU+9kzd28YsrdLLoKwBpLfPXbGNOzulgDDJstWBLV
B2mcBdCOJa2BP5kB63j8njuHSAemEhPbNGJUouxxgni3XCD5wF/PgXv+g3VokDKx13vh+8/5/WJZ
yH0VQCJATjDW5rOu0w47tWRn6BNJzASSfUu75zrU4XHk1sGYQ46Tt9G2hjuK08LcNS27qidXY4Ji
doF9mADUotvPfQlmkAXISvnr1iMhlvOQrvt0niHlRoxk5F0IvPQpn4is26o8rz7HJi6DQ0zKfEGY
+ho92tYb0z02pT7CrHhjbq+scp7R0LDgYKYboIYoveQnHiR4N3BExv6hYyguN8hq1E8QdDmTp/QG
Niwp5ViMTRhoHFGX5POVtHibyEJJeE5mFymh75bquaMqc080Cv5nNBiP9XAZzyfiRtv1aXERZyFB
Q4qNmXp1r6UCvE2+hoqTl1w2sd6vfqkZC4/+PyaiM+0dT94fSur5gk4UAbLLWQwZZdLuv5v2mcBJ
UhSDSy+UeY7BGUVbx5lR/yBOwzZqyfm6wbB7IolMVf/xhgIB+5bKLj5AbAnTNxMP+cWDaFn/xb4U
gJvD/eoj5CuGHv7gzGSefO5gcaejAT+xfIQ0s+6f1Av64hQjd2IoiH8ZQr7Xvk1phHxmDYsM+2/W
E/25Y102jVd4GDEgedxE+xX4Pk6FNrSvAxwQKq0kt8kPov8kgB0fDiBgkzZ/IFPB8krbAO1R7ki/
gFK5FAQvFkhJr2lclP8GKZCYCcBnI0OZuPTwKNyiNfGuUxTJSWevi16nu9myLN52ZNCmW3dsLAmJ
+Mwefe6a4S1q47TbDP3YFsd2ckKIEMmSPbBS4xf3tSFLr/U6/5qMIAA3Ol2xDMwIWDmn0Lr8osI2
Gf9wyNx9ow2RhydZA/s4mcHpj12ISf9IKsGtMnRYtJ/7pq9Oi0bgv7W1XPH0ZZ6+wpFdfiHuaWry
Iqi0HmxhwnSXD10Mqtggf9/BPoxwowpYB2jsSWw4uTq2GekDYUoUn9dU6T/GRRwZoEJMsqNjdr6R
RdM95p0LuTENQ9N8VDZdWTNFONdf6eshpTqSlnGLQgLpmF9K/0RinrEHsXZCXeY6j7o7Sr2F/6Pv
RP+g640AqwZfHtMkjsF7iQb5bYabvj8TH4hpzsIaSxml84F9xGMRvEFZj9kQC2xVYGkyH9xGiU5w
xYShT0w31PiVxUpKcQ0ok+2Pdl20c15I3rwfRIMTiUlj+CEQsYhtMYQka4EwWMlcmJ1uQAEocoUm
kOhLOABuosWR9ycPj3NSQe0r0ey8DZo0shPE8xwenS6Nf0syCAHAugMDPRZ1NO3+VNEaeompHLwO
i7m5htx4H+rePkIS8kPEsclw67twU+/9MkinA4gDYmEQ4IPh7iY31huyZEGQcuGaO9IrbzwrxLn0
JnZxYDQF5bpjjWD0Lpmt/pxmIpyoYdCj7ZlgYT6IpW/eQeeOxEzSBvwwumOZrNASc6xDWnPR8ZNS
tUlpZxISlYfxBaIVURT0pA6uNddXFz3MQt+5NMM3uOIo56Pntv0Dr2m+Xm01hT9Lp6JrJ5RjWO+q
0rrfAzlEapuuSr4Pc9XSlWPlJ4iUkzTfYp9uLAt+2oE9yEbxTnOcEZtQBk5PoIibPCyVO8b3Qz1z
QUPN8N7zuU8emFRXBXdeXjMnb+f5rvU7sqDApkwHvUJGu6/monhcvDnOtn2nidZzStPmFy6e6rGh
bSX50ZNJfL8wZsWpHYzBvxL4xtGTtkKuDzLywBTEERcAmAuHhZ/mT1xm7rxhkS28/bwWSDDzDtac
jxKGx6nvnS/c/P7vuO5J08So3B9J/6n/Kt/pfrUjWWmIkFIG8XSyZdkCmc28p4i4SgBDoe+gxISv
RzPsW6YU28EbkaGn3sBaNw1Gglo7prd3E9lt/paXGgjUqFbUfBvJw2t32Wojs1Uh0J6dNzvVoWOQ
F2wbVQThM1v0yuwXkptuK/hJp/t1heyNWNVp1D1FAyF/m4kAw1cemJagQ6aXdFFBOn6IqqMUc0tS
pHB8J4hGvYmXYt/GaNJ3wA8wig+YfP+G/hS/V5S1hDEvufoFVxK1iL/M1tyrufP7z4CN317q2kSM
DB0WJyDbx08SPOAzCaSMj67KEa0TzYxiB7LWZ0P0U7LFeQE4ouC0j9hUTeMlauLF3VV+wIKkIrb5
yYYMu09DOS7jeR6K+AWiAXODkKlFwo9uCBgu+MyJV4KmsyGPgi6/TVIiEzGE5vEp7iOJlMfHdHkm
GRwtMgwyn2Q/EiM/AnoI5xcS4xQs16z1/RLNWfYcTBJJNXO7L4Q+CH6iCFflnslTzpI9q8N2+Iy6
NFnPdGtmgizaJZDU43R1T5pPmvk34X/uDZoU1S8Eb9hHayRtSo7f7IzFLWsOioDM7oFVV3wFvBvx
0Ak8OxAXOjDTKzE19bWBzOYdU/0/jn2JY8CkHez7kUisfbKmoT4WIVSPn4j0/cd5oSjceSRgmK2v
AXdRfVlYG1sEIDnZJMusZK03CuBAdcQmOOGDjBzP5/IKvZrYgWB9nvxAMv2t5uG5Ad/GxHiMsHB9
RC4xAN8NhApxTcDKwhJLZGY89RTnIZLqHf9aax2u68pjdMHMM2AZyoU4g0CKa5KOVzADPNjFxGzf
Q1zzClFh7g7zMsfPFJZhtx/Xpb2qoXanXeSFWNe7lYLki7Yoz45sDSZG4ZU/XJIAaN6OYiNI9vUo
hvfWGtoDlbsz0CFbRKdOMnPe+9oXf/AIGw5Hw/WxUW3rf5aTH19BT5ZfcUemxYZEFkM8nhb9d6dd
Ouq+I12B5FsUM5uIBRkdjjdGT2g5U8LxZDfE+1EPbYfnsavOASIbc7Jdt4RHxjMEBVFCsrhdKoTW
RwIauh8rkZ3Ol+taotUdoHg1/Uw6nQgrXZ4SPL4ILJy+6r4dB5XuNoF6QA0rOqSEZO45jD5y3QQ/
odiu1XkkP+B+gK+ybPzUjv+AWpRit4YBbtlVYOg+ETsxiz3Ts665TPN6cy7AX0K1SuhbwnoPHzta
t2j4Lb0s+pWrHqd37Iz1iruOtOd8arFKYFKt83Pees4z5naNJy1GcnFHHEPqXqnPU5TQ1u/n6NiR
mZWdyeStd/AlkWtsAR+lzSlJ4JFc58BCoQFHgJAtZKC9paNp8iubW/ucFjykJ9yclrtZ5AR86ogr
FEkfGJ0DlT3yuFXOffSKK46UziYzebDHfYSLAKHqPEPGCAleAqxG51IMzM8BoAcmL/ZyrAVhGWCK
7HJrIbCXQCnR61cymTk6O249FL+rqsKh6DTaJ2sF+j5avg3140plz98Ds3dgw1ppb1fi5wj2pEIR
tye6kIa2oZ1b4UDgDiQoiv/wDl8Vin34EOOeaj/5a5CRjqiPexZBXUi7sIlo+5nj6Dr7zIKWkeaj
YA2TvhIPh80SRmOCb5OXBCHM1daDCv5ShazlYeKC+tsRffNDjWRmn5O4B2Y1s6BZETb4bE14Atvk
grtCXwghyNKL6gfvdUxEw2vJtsI71Nip5gtREcs/Qpjd3y1ToPr2wtTxHu+NYAk6xmrdaRcgN1pC
Z3iA1jY77/6EEyq1BVMG5o1VQKOcFUi2mI5V5q2BL+Pepxmz7D+qIh3gaJEk8plCsQq/eADxXmwH
QE/pKefL939pMbre2Rao+ZhvqcWpT1IGboV31Q//0UT36PcXvqJLugiCY3eOF47oI0OmcH+cqKQA
j3n3yEZIB+2eAWDhJ3aQ8qYnz/JQXlLMrjg6fMSjnEg+8Pk0ckMlCW5Fbb0VKaNcs/MXYLGQU8Cc
sIkLnIhrzARcQm6aO+JegWR2rtx5+brPEljre6gbQrx4Xs/eGbfLVBzciZ/4AXU04qx5iPRZOI4I
zquMamZyocCpNQHqCuhlnKg/ZL2sH3hOUwLNJqb0QI8r+DNybMS+AI4V8pGyTF4ubo4IjxlxFMv3
BosDnLhay4AFcWe+3EL53z3ameRtwJwIB58F4SWZB0O4rijlC+e8Q6CZnRm1giZo7yYVkrvZrw1S
fQA2yWlgSUWMvTcGVwM2eDlSYtJsKyeOmS5ia2l2UbyE0QGJgaw/g5LVxzmfKcnfkhyCycaMWS7u
SZZABA1RWhSoC8pG5K+MZCOa94pBgTiOPdBuRrvNjUuRROBZIaVLdje7NXPoWTeyJ8T0FYFV2Dys
YKqKA5O09FfbwSjFsogc7dCMRGJuG29mIUWLRGzfItXy5azT8pXLWTgnFSkZ3jNTw8qHlLLaaRgl
f1qjQuSMogzAuQ6e52warN0z2kLBoGlFq1Bt7ORimS+NWeZ9Q85NQoxVqNpT2K1JvAfRST4LaC6F
MXwiCumSmSp+I61WPTBQY2GS3NT4OwDqQ00WEEpr7h0V/JAlqe0bimgLKDSNEDCu2A9IJgtdMndi
N41+UlJwzgwt9dnRt4wxNikyBwS3NZlGxyYJyZrH9Qn/1B+j+QlFdly/S4Z5txxh41/5tWzAeYmI
ZFelCdjNIADcm9TK1j8S3OsW7IAqJudFDC3il8JAXsH6i4rjA4qvgC+InQcd/oxoQOy1KYfimhLs
jDTXCfPqatUctj9WQXjfNz+UTr9V5PfS+24HNqonLOpZcuiCIXgYY7oafOB55mynCtLFhVtoBUlJ
Yci/6YnWeSkBWDG0WVW/jq9z53YVmnADhuBigJaJg4kYjF3YVxj7nfvV9HXDm8KfmdeJaWSaujvY
DXnIIMdrsvyMtVo6YIGVRBs6ZpN7dbQr4u1CBKG6E/VEvGLCYI6xchFm7UwCGicqbAtwdPnWq3T8
cNvFoGUqiwbcpIHytUHuK6+ln2YEiYO5QQxPhDidMhIpqK+3nqabVlkel7gpwz0ROLxSYoD8Ak6x
E9Mr0+cY4JBNOPFhmjjzdslQsqGATULutm7M0t/4WqbkWWnu47tqWQWfj+DvJo+lMHZ4IxBPl88C
1c5Ns2O8lFqCsBwszaw4zy0wLPh84Pow3Je2EGCucCof5JL4NBGQ7BVivyJNj53IIfZvvIXPCWNF
AVp13TVLoH1SwmXYftL+Ls+uCFoPOm2BO4Gxmbi4rJccWnsnRC4vK/+VCO6VwK65huaxx8/Y8LBz
2GKzKVR3NKLv5XuYFPSarCjXA95svA89IKARMTj7G3ZSM7v9QvrynUMXjTh2YsFbpqUhExH81s9h
kv6fHMYcaiMOUOCkCUMkxBeu+5kzjiWXEh0h+eSuin4uRUV0NQUK8fD0nqRNpoo0HoAnXKJPaIOI
8wq8NnjsrYiIVYNBThXZDZLTbdOnYH3womsgEH6VFO7eIna6JZ+IyD2uUFvfWD+zXWlRWldHwaAD
cVj2fy4yJD+8Ikb77iVc/KSESS+IaNYN9Q1rw5GY0lEv4U+0KSBM2KNhPLQx03rwq31UX5NGR4eA
0QXZLn0tlh0Fpc95SyAdenNRLqzijEH+xamkoLXjmWAkzaWdbkFtZH+L0e1JXewmeNPJGvwxBVF8
WZ0Wv+iMYF2gTPwDUpaABw/j+DloGKBtSCEvnV+czgj804GHcE/pSP5n7XgSoVkNkvCu60IgdWFg
+vZULGhlkcZBL3/IacJ/Nkywyp3UsnxzVfi4mCWpH3W5+HdSmmrZWh0FBMVYCdsxsY4bnHqxhPA/
WBIyKYcFUXBEoOB8pXsfxYGN61pAWTcUP3VtS+rTZqDqAv23zi2ezIauEnQRskC49m31LJU/FffG
X6vf3tqF3r5pMDwYfjOHZmhLV7/+qizKwmOzBmrZolklfzszdIoXj4HgsG2lV6qNU4kOIUTbuJ96
qubP3utlf2ji2Uv2uvSc4NplSfrFMzH1R+CmUfY51VC6t9IZGJtLacV9Y+k0djEqQLKiF5WR9dSn
vuXeTf23JJ5JqFPJuE4fup/hcs5J5N51xJw0O+glxIMyDguWXeeF+UdrXfxYQQU7AwMSW8dktySo
8LbuMgzNPY6Tjjq3bdHyWM+6V9dGJFYr7KgQM+LMuGjgyoaK8M3FDui+TBiziispaar9yTB9BBat
cwxUlidxSesX+uHsCyYfIzcMWky6jEyzcBtlroNBMWvQADe7gfABpHedAC631XnnjHdrK43aWrqh
4nWKes0htsgo2SUIz3AXTgz/YJ3hVFkQH+s+rUMOdeNimBscw894U55gVWHsCh+KB3zyhuzYdgOW
WFU3KgGkDrBJsdzos5KJWqlw9fRqZmTZFsIg/52d2EM0jjePVqMeAq9zjzmpJvN6jxU5Z03bO3jw
9ZOvit470I+p7sO27kp8VxCoMTlURTpgLhc5xuVBYHx+aVRo+GDBzUGiQHpssGCy4k7sRa+IGw8L
mTnNfR+3QtyVxcj5ePWysCNeBf12PMG445wLgSGoyBxZ1hvzi+3UEn2l/3F0Xs2RGmEU/UVUNdBA
8zp5NNIop32hJK2WHJrUwK/3wW8u22tLM9D9hXvPZW+avbVJicKZHBQAClu7I9l2l7XNUt0KRvho
zErmurDDVNTDkNIBlvmRwXpxtCv++HNS4IKCu8YCA/luM3jWTTYwvT4uokzSB12g4NwwBtD8S6Ux
CWS7mBABlPBje9vbUzF9ZnHtkMJmzZLwBlFU27CR3YVAGrk8C+Bz7k0zFhCjLHseg/NAezxtUgpT
MkRJqWDyUPkzRbDUsJmOhqXCD12RwTGQBzbSM0pL9FVc0hVooBiWEP0VSNGblkXrsI0G11nomuFs
72ywn+ARfGGqXV+jLN6FjjUUTyIj+K/daJ8E3bt25uJCBNZDcbpjKeEPT5njdtUdgoO5e/MMPTET
zzyOd5414SV0kecCNPHr/qf33CW5YqV3bit7aF8Qf4vy5GoHZJiPRUQwRqjJtJld6sOicpgQ1XYl
2A+lur/NpgE4cmGiCQWKHldMWA096rPK0MxiDsrVd877ZfbQRv2CiBYK0U2fQBdDoCpCsOh8MTI4
ujpE653C5/VPc7h0LOGoFYstOi4SUeE341EK05DMRe5Bija2Mqa5m2qH5r3SEKbJ251QFOaEsITn
vJeD+rAZ5r7X6IFRwiDNuUuKLF2u1jiK8g/ckTZ9IAaBk4C9v1kQibdFGDwPdG96B4DBfNWdRSFf
e1QmJ1Ty0QeK4eYMwgwtPmo5wUtPk3U7lhptY78WamQ7Mod6YQ2hgwuUXdwGAkmmvTV6sqfTgNrA
2evS7v2HhIcXm1gB9uNqDQQ97CauvW/VIrI/Or43JPgiGTluWlv52c6umiK84YnWDx7YvzW0wTSf
7EuKduf5dAjgRbr5ZuL7FlvjMW6+1agN0HIApO0vbdPEy3DyhsUu/y6emq0b/g9B+Zzaenog/nUS
t5YjvHcqQ1kWRDhPGQxOkA0oTrZN1in7fSrlNOdHvos8Zj2NqdBj3kjO6Z8mcYeIMJsge0tZsJK1
lvPyYeZbqerPrDHDhKV4WPWvURbHLb57p8VaCR+vsA8eFVpxx1I6iv7w8i4uhFzW/CgadBKLHX3n
aubvS0NmMq6nNihhAzhZ9tXnUDzXs5K+KPMcZwWg5F7g7BxVMO4biqhDWTmkqdTPhr8szrnHKcwZ
yjxavtRLP90kYQaXQXO3kHmT1fiWGx+QPORgb33U8sz/ojmT3XuJ3fSGJ8ygrR8Vfi2n8WkPiVWX
oH9jyMTfuLM8eQpURlB9Au6+eS/YpzTETvGt4/CfbeRnGu7gwUE7/u6RGX9F4EBeIACszhyIG3N6
pBdRMzEgCcqewZWSb3AjfXLbitFyX1Huy/pokCPZ53zFAlFOkWn05Hu4fAbTj8WpgIie7DPPbnCD
Ipm7mKSJQ6KV8F7sXRs/IKWLFZ1FM+E86pYs/+Ylb/8YvO8gZn3hfrBVIpxuBpUYHhPfIbmZ3Vrz
UQWRTY7t2MVviy6HB9hTzLNrPBCI3kiXxvdRy7H6pioLzW9uudwvjUc25i4e2nS6wXJSPlXhoP4l
MEkMweyOUUhkFbisLOmrfItgfFregkk6546QNHdruXR+2545bcNih6voyJo1QiBcDaBT0sqTz7Vq
5xwPFpiq1i7WiqmxS5d1xpqrjhI9mxgikjV6Vv2I2KZsxrI8pP3ktztDZUYeJJh2YoWRHxP6OzUs
k5MwrhHOtCkTTZiVSBypzeyW2JLBOQxklVv73PO8Oye3BpQgi5vdc72wnx9DxwEw3wYe6/x68nWw
TS1OpwPRKpM6RlOwAsMhbmf9e5SvCKKiVXGLmkdgz+xi033ldgqLTUEVwgZMRMKIK6Fjmuq45UuF
XIf3nEJObgz2FVCymKad7skMISKBDQr8xbkbMRj/W1L44dvWSCvfljMTHjAJBOSUoN7iZxuEO6o8
Ec5v7PuooAEDWlAigbUDLU3tGmFvYKzfLtPpRZZ1mN/US9wkJ8uPq7sqJz0bK6AeR2czpYtLgLdk
1rMbsZl9Tvjm4pvUB9P3RuWQXQbRVtlqrA3rO0OchPiZPYc8Kty7ERwey2k/eGyAdcdYF/SWqbIH
88jP4jfXxnJz1KWD/vIM7bucPkccA4haJy8sjgPztCewgerviLgPdf5Y2vLTRP0w3ZH9Q54nqlko
zgD6a0LBeqz5G5U4DftHu/rBe6HuyMtF1uDi/XgOjEMIMUoKKe6VxShMn+1FLGw9obIM18r2esJk
RFvaD94ype7R4zYKEYhbMm+bwzDmhdFI04lSGCCKISukgq88JeZLSOUXwCmzAzluwETnFs0Ki32W
iFqov3illOSHIAT6hEpnDMg8RrC7KdOO8QMuRwMjR3QzJurU7qDbV7MPWkrSLeHDK/HAUHlOt2FD
PPdBGqFuwE1E32MAZ3M3FLbbfFBHjhnB9pwVXw7kjDfYJgNZIXH1G7SjOVZyct8wagS/CTcy+Rc2
HQHOcfK6SDu/higODAMaAHnYVaAo0F+P82kSGQy/hlSQN5TaHPrY7LiNdSTYjwTaYUqTGN+LLrCD
lz9oVZYvzJruH1jH/DKOYtnDXA+j3SFAWLTm62DFS0l4WU7LQMmwxWWCoSmkFPwgJ9pe+OTDcDoR
zzGs/kGa83umyZn/gKaqEohfqLj0nZc6/nILwtCad3gIA1zm5KoABLRXGFdb0SXxbgfQAlvUVuW3
bnzTnRuoTRAPAjcrLhGQKwtKM1kpT57gT2WbCK0mI2IU+ByfDXLbO6iuOWbDsQ2elqYnegPxfkqM
9YDbjbeBWOSUK/TVbYT1F3u87Z4CoGXicUr6iNsbjQFJKrjV6l3rlmV2XTXvr7wlhMx0WTFvYeNk
DgvaOT85ts7hWOcRmV0/OFyQhPaRI08DWSmsTTM53fph1slzRjInoDZqfhD3GJGIXElDlvn1m1Vk
JY1YStdMoC02+b07liTwyGF0emBsiWn+TK3TBjtX2/1yZJ2bzzeKuRYbeTDM1V/UxSEfRMb7XX+W
PnTBI24D1xzWxKD5zcutsd9m+QoEBXlBxAjLLh2FT27Ge07lKn2cZJj+IS8RrrZt84bI2k2GgmUj
akuH93FMOXXjh2WnofOiRI8O63UOIaYgXsuR/ap5dW3npWKJlrAbnbtq65K27mwXUjrH54JKPjkA
1xJPdQyPcyPWb5lxZ9mnR0w/eciIo+ZELeLeoC8ypbgVQpUnsicJsKBFWvQJmg/ygYzS/jObAywO
ISftaUT7yu+LKO0BSo0ffQMkS3HUxL6m5Ila8gFZOs13bDWIs4gSzwKIOXrguxRH7qtxZqR4g7TZ
ok6+24Jv7K15LxxXuw/JPC7cNvj7kQihqn7pE2fGn7ik+m4UXM+h05jwkEibyRRr2mpB/1tIQm9R
grRP9BMt1l7cRb+q1K6+EDxgCDCY0uGW974MUOuK5gW5BunfqDzoX1orNxGUwnlI9kPtefcZ28MF
qCY20rTVy3fN+x7TXQ3AjhnWezZeTtZ/4FEA3UawFPDDkl8QnHDisBmHLgOIT9P+IcRyQyc7upw6
1bmjCxv3LfjlajiwUkmdPd+rjQU+MYqNUzG4y14z3wm7XVuzf/GPaD16zkeRwqm0n5w8o8vTrWdZ
x7525/boOR2fgpOyYeBRjFGNZNYsXgfpmYJmy0Kf0AhmTjuRplHwOy1FExENRZQH8jMNTa8Cjo3y
ykwdrxiT1eIJOeM8X7MG0xXPMmzbehgbLlPiE+5YkQ4MRAdOtyPYBO+L1QdD6Ym+uj/qCg79GSEl
uqs0h7Ow9fBvvKz2sIT72dKYJ6qxu8ssCtyXgVHzqbUmp2c2HPdUjX3hIAEk+SDGP4TKob8xFhfG
DmsMRychbFV84xOCC8G+U/E9s3bAQAb3jtkHSi7T65j1BKlQNiQw62JSKj9ULoq7MIZuQCwzfhps
3AjEe1duGZZynEeWVt8SmQmYPI2yd9cxL2fEUCXD4xJ3xJ4weVA3xHGQydjkUXyxc0uFb1oMw6kg
GCTf+GpEMEE82IzGLCQ7in7QtIsU1RGQp2Nu2ckmwRNEJLC+TOnVtbQF6VU1jrXfJaXr3iGrNHIr
VvPCyS+TCdCRF9KFWwhaDWorV56aZAbtOnhEEFAAVUodqF8Gc98QlbQvaNCDfQyew73tVNjqfUu6
idyMA5CCQ545VFwjIWvZeYKV9qvjCd0dJkXom4QF/msXQuVOiR/A+objQszKiZVUupz1aKAUphkF
O2+yJF0ddlYbH3v2OSx6A80VfW1QmQQu30bXjKc877o/XTb1HjonQp/XqG8gD9zb7dClzS2OWq3G
k09EX3eTC6ewUfdwnX7YusGTUBpIRAi1dMlXY5yJfafGybhF/g7VsaWN+dJBk4/oEGY9j8g1gb58
RqKojzDGSvEmkYjnT1A9ovY6QcciohV2P9hBQIz+GpyaRpjvHBbSzBYX+Auo2HASbzSDtuzZLwM0
CQHh2op1fkJFnFG7417K486/4qQgHIgNwEpuWUgcmre107FlyPOxW90sZU7QXZozUNSLA1mjiyrr
rFNeVmZBBbNz4u168m/Q7nL8sy8vZha20V4WqqKN4qmUUXZwEqIvobYMMIif8lLY4YplsbrpKUS4
j/hCe03Zb3KCLef4QINRSL1b5jr841lFnuy0bS3da0OcW74r0ClfMaJNz6kVZWaDC5ZBz0QXr7Yd
OOO7ioHkU9lSKLOx7MyNq1y0mx52/qfYilO6GUNS+4EozewcIKWejw34Wvlp0a1nBLegCcq2o5XF
MP+WtABW2Y3d8rlIgzx3y8tdQNcVjmnQ1AIn++7ToVxDsULj66vLeIv7kAEoynbl5UXEEhWh6dxv
yqhB5SKCFEibTBgRX4cA0clFgZZjT1hGqCZ33HWePBDUbSkiLsgor68cgJFE6hl7bCWx10PbQjcO
GuUoGbIp7wSuCkTojv6tHpyNwxoSnDvqtrT4US7aNE5LzmXU+QRwQVXLyXNEqEgdkFi3lp6c+W6o
Yq/5yzBwYnoT2cLH0l47qX2sgCKh3SuwuWObBwe9qH6PKD+Pv2pbhc5eTskUXxwALANxl/aURMvH
xHX1N0EjN1FGdaJ4JPEFl8KuQTcyUex2hX3N0nB1VNH8vrUl7r0ntpGu/Gjc3gLt4cjRTm9rsbTe
fpqAvOwREefDr6SHkBGr1gRiRjty+XpXtrleicKxjoDbUum4yb0iI91G55RmLRa8Yh7bKx7PMd9z
DhbVPdgoicIQ7l18m3oIOh5amwb7O5o6aFB7u5NTxEoZsWeCg54ljf/jUU44qyA4Kj5cbjacHwNT
rJtQAGL+mDHsIYwvu0ak7N1qdkXGsNprdg5W7nBPkQ8Rh/8iDOKvcBoWP36RmB5YKrJiSYNjzcJ5
/O6kslv8ukljHUzd+vZR6Z6aeYEVmMAnCgje2HXoxEISsVRkBFbqkhJr61gEq7D9ToL6Fm14GJO4
li6ShQtalzE+d3brCWhe2jfzd02YcHAcpc+KFEwvfuXPPKNuRo7pJPFulHUzI7k0YXk75dqpCU9P
6KDHCDLIt2086DaGUVSPHIJLILqHBMLtgJPPZpUVJsI6Mfu1p10CeDw4BGMD6gVas2qc45It7XQF
TBtIJm5wc5ABiSl8nRh5FPuuDOfgOOC86Q4Niu1s2pZeXxJ7D/9GPBMoRNwmwymnPQu36UgbTmVe
cOZh9HHBmtTRyOAZ/qQVEB8+0ZthsVicFLogEiGU+iH1DYhcKA0HUIO6yk8l6AdZY8vgMCRSbQxs
3lryhDKxmdmYN5953/f+i6+RzxLC1PpkFZmAKMxtnZnE7TCY09GyP2YSFja7IMNwwt9kW/FdDXNe
bfHgdWYzxZGQn7lK2iy58N4ELmbpHLU+zoGKE/WHZ62kw16In7mLRRuBMvNZqW9Upn3ImK0kw4Ft
2AT1CYgRhgMa5obfpeXe/pgYfbi3rCty8etXyO3R504WSGMU1FIRMJEzDIVkTKK5L9DSg3IM5Mlt
4sFFdzizUbgpfQatJyNVuloghcuhTnwIOVg4ahDm9Yz8tx76jj8FZdz4F9EDUz9ijRw1kJCiQadI
sC0dN54x1lNPMAZNlTQ889LWvu9jCmetfheAI5cPygWrM8DZhfKEPbROhqeB6kuHNwyzO+hxW6yg
KUyeCg9wkV4DMEImuwIsrI061JDXtN5jBnZKsIuVCITagtLHPD2Th2CQtKtsGQ95lQXFZ0QZMF4U
D15/NFVLXkUZh6lhi1514Wmc7N4cG2GTymd1EoYRUwvcr8aeZxKXVvLomWl/P6INThB3tl3pwAwz
SpGqHoMA25eDP50LWiskonxI5a5ExMYeGbEC87KsSJ+Qz2rG/N6Yk3ak6Rq2M+aIZldVlPw7y4Q9
lRHjC5q1pCKxDjm1s+ncuU9OzGu8+RSw+BM7NloCPUWWhCdB0PI3hzwzxjLz5W3t9gTborV414Vw
hr0o88rgFe+wdEkcJIyUvAgRARYExqLNlIxnYqOi3652iVhuvEh1v2hGPO+LzsZu+EqQxW19tC3e
icBlbR6R1BGFM0wuyIU668rgwFgPLnKuO2tbE7fGts8drZFdHgdSt2sw+hncJ0Qqf+fK1BcEIxmU
vXyhibIp2qmHCm/C+RE7ONwUmFJc5DpPL13X1uEFEsNYY3EuELfFBNk7ezZTVGpBHBNjEmQpD1Zg
1RmSznryFs5EcI7oe1XyYfV1upxKOI4dz7ZdRRcOAbRT/aj6n4Sl44soxMTGFxsa8nm7phyuJOoP
RlOUCczE6dc2Kle1t5nw0EGamH3eAQsMKpFLoR/+sSEHeA+zSx2yp7jx0Z/QnyQ3JM4E4z368Sw9
d6HXi0swFbO3Jy0iee1GqRSSYFrAO5jm+i1TKC6//CpmKFd5MLZ2yF/c+NDktvUnVl7x22Mzr/g2
7O51sJYZnxU5gOXWIP/6hiCD759sXjYITbRmco6+0E/4lEvnvJDm9lPEflPDd4I6jsivWVJSBGPj
sOXLzKWDyPnbjwjDIJSG4fJIllZyX4OBmo9RWXp6y4J3DbSpRVDvAxKeCZ5pg+qE9DiRO7upQ80I
FOXjY++wajr0LVFV90vPYP+ZZRXJHHw+Sc1pS2TShn2Bd6RDAqGXdPkbXAX3n1en2QmdNeh73Fzp
i9RDrG8y34WHQfYOrHRfWeI6xyN2YOJGy6dRyLE+lP5sK1KXQkm8HvhbvZF+2j3rasqZTXMYHTIU
z9VRpXV8rySb7dPoMuwiiqcI8aqOxEfurU77EKVkEomNGzB/vk+q0vjgxweJ46HrFfOYOLO2vp3i
SxDMWIMzI5bpHFg2aqbBBJIuoYpx/JALra+weongsfwAG6qNdojgWvwyRFOEvnWs2oikjByhQM7w
WSJywmnIGpqwUeuhVhOkQmA3mbtBqRYj1cT+tJ7WON0O2uc1/opi3G27ILK8J2RHgOyHysSPuhTZ
X2ll4rZiSs4c7n9ylxV6aPnzZVkPRAz5KBXLuYfL3mdM0kD0Vrce7ApEY30nWGHi/g7JRYJxlq8k
w/4CgCBAg9Yt3DZ+Xpof26YEDkg3AL0R1Ol5JJ5gHTNhCUQfOEryuqyl7HfCb/R8QfAeN7co1vBJ
TFnySdE3+wR7NfHLgAHEuzFeQgoWdof8vbL65jsjUP5vBnrTvlnTnV+sFh3mliVjdaP5ldJdgr+c
aY1NBsdLbXfhW8w5+uRNeVMg/+LwFQjzW/FSgtltziT0jAfWfnzKKgoIJ3Qbz2wDFOkdtQ0w2Qkg
dPTN1MpFzQG6rDgKL3Odk9Aq/VmEWP4qdkukMA5Ldgyh2mLVswqhTlR6M1vKkN+e1GoR41/l1Qnp
cYUJdiXaD+K+Yq+77aELSpbjPCmMTWoPnKfMGZmRyrTcmGEMgHKhvr9DadXHZ75BF5CzjSB6Vwkv
Z8/RhDR0k5VHgLv7orMvPcbGdDO4E2Yrbt7qOrepGfEsGBtUkWNXO3cBuXO7LK1+G1Q+fGB+hLET
WirP90FMGbkdenttENO4+aOZBQFCSZmxfVbW2P1tF4EbP+wNAUloRTJfXQqn8sdv7HhMZwES+9+x
mXkpB0fqacNuT/wShTr/smithlu9RGg0N34VxT82Cp4ceN3SuSeVkv69qaHwcJoikXcOaMtVdTdo
5VWHjq7O3bqB9tpnWUbswYm6Cw9umwzkfhDvur60bf9iYtAse7aoK18QDQWhSZTtpKoBhaHZzarE
xYaEzm1reomLIk4S59NnG+zddiSETS8VlmpIN25SEuWLZgkHtDXC+nEjyz6rISyIeMlbqmK/j7zq
gqqM3FAoFPVPZi0Mo1Pq+mdVy/wDe1n8HQHHM/tq5u5GzBHSmPZjgN09le191FAkbuNkhKRe9238
CW4bTxIsJ5/NXB1pZkExO7xNwFgtQmizDDsvcMnHIryqKLe5xPpP6H2wBhVKSz6h/WHf6KeEM09E
dquH0vbdv1AERuDnsnW/igQ5yQkPBg2xW6P1IQBsDvY+EUfVvYuXJOf+TkV+tQXuvatJW29FowJF
wFmlsJzvCk8tZ0jsE9zCcoKjKMqwcXfpZGOCaUzeyZ3T6QFeJvLC/qTHeoJ2BmLDPtohAkF+qpJA
ox4+yS7Bayw2WD7U8GhaOp6NavGv3tSdl52qgSbhMutEAw1vGQBsFvofb59YQ0arUOn5TEchUQgT
7+pbVyPxZgQnEdHz7HGduuM7U9FE3JcNa4R/eG0wb++HoIFAehhRWKfxHbs/gqWP7Bncrt9nAUZT
2g9n9DI+5zx+tibhpRCawmhob6vBc185xINg7yVJ1m3noIg/O2wU3d9lxnQt94xye3vrGwzdhHhL
t/zSSeFfhh5PAZ4TlAQlwVAIj3f5LAd9hw5v7g6DmWv0hChirGnnUYlFPO2OhTVSR0zunljxYpPw
AOjqTT4XTgi4IXDadx/4a33EmtvU1xm7qIWXMgICvYXLVSUPpIGlDoPvhZkNopsZRTF7U1APmM5J
yQFF5hfb3JKLuRgOxvS0cEAj8yJKMMaYjMbojHykp5eUwbiGD/ghhwY+uGK7eGJ6TZawlViAu7I9
oCqyy72NIPHJi3Ge7YKSTCGmKVbxmpEa4NxFjU/xyjwCtSmD/Va+MpQbfkNeYGpl5Y3EBE4+1zKG
IF+wDCTMdstTsx7/Qa3Lo994Y3BqbCbLLLXg2pzY7TjxXyK/0ELCMJT+oW4S1N8Brt/kRKrO7LI3
l62oLl4y9MNfLngnvYMUweeV4eJbyTq1fHbWev0JIUQcPYOeWheK8yIhFhQzj/VhtZEnB7PA/+KO
i5Vzkl6M5pIqdngP5mROj3GMcHmjuwmnGQ05OnZaecFcJbFpXnxKRnA1fqHKbaaoebcVAiX7yaOn
Z7VQEq+e3ScK1yo3AFypfAH3TFEEChKig1KeglbUzA9UPQ5ZAQpU1B3ER++3g9ox3zLFUN3LaAuC
4BiJa/RDgRWcyxxy0qNJKX0/GmwU/smNmQ2hoKoMfvRkGTdz7FnDe5J4qr6pDXraLYPVRjAx0m14
79ZTJ/bMKQV3A5GV9T/HZiN4QL3mAT5NqoQJqAvc8xnR+1icx8QwMWMcE6J8ilF2ykcX/enngEnM
vWtJMu4PdkSBAVjBwQM053xdh5E09xUh0U5Gb3H8JaRqty2akx8GJJjBSQ6Qt2gBJxuAPPEGqFKt
qElemlLNX9QV8/ioQ0KdiS0ytndEAOfgI7IaqcoNAvSquYtpm7MLCQ5Bdm1qdj+7EKohG2sMIBWz
HfTlLi5OvIFA+R0X5CrzbwWcCTlWo0PiA7Cwdbc1wpe+fZxKL8pehnxMEf3ztXBozRm7eK6ZMLIe
Ut8O2vaFTsMQRxrbcckCylp6wim0jHr/vcG1MkG2GDCy80+UG773Kpy7v1lIG33CHTV4JwZ1dvrO
lWdbDwzMTfQk40x3J8oY0gbNFLgYyV2bK6X0Olk9TEizk/268rFPwsMIt/dThFv01GyzWTUJckki
iQc9Kj2KU8qcjuhZ8BdWi+ZIHhhNGypsh4AjddPEuHD2vpd25Q+UAmAXUxKkH1qa+NxajcWMxLcd
h4CPaHx1fAYdaOa0mc72mGEUk7Hxf6KsW7pty1yaRKLc4hINwtG5+tgOIwLaeVZ36w3mr0NX/z10
4A0x7wYexf6vhlWDSggiZ9XZ7WkZxbAirDQuKxGi9mRjM+cNpAEFn7St1HITBfibGHlNgCT1qISG
GmjI6OkYC8XbvEef0hZq+mNVafE4J2GS4KZKPASbKLHBOQPKe58a7kd8km38KhJAMAznjXVn4XzA
vtTxQm3R41HNo1mT4xrLm74ht+7/paZBjGShwGeh3KQefwRsBvN0K4VjTgH4Fzc2vmQPMXHEChkD
4M6LBvyRqL9RJldmUe+5n2f1TqO2/0DWz24v9SdD9izmw08kNQ4hQuSrnH2PSLv9yFz8rV/WFU/n
lPO15SG9A3TIXLPIazW8wxotvpbF6VbOmomsbRIM7iP8IPNknKj/JMey+ud0Mv+OyKC9cRwzQHZs
0OVvJi5zvG8oi76YjSK8amfdNvsWOIO1D8si+wiHCi6ejfz5M8W89mwhjU9QN6M+2Rl8jNcyIURr
E7Y18ivIbu1Pl1OtbLD51q8YKpzXULjOvzxN/09wGoZgu6iyRZw9+FqAw7Rz4gIRH7O8iyt7x6PG
uTihPM13LJHLi0KYCQ6J6GO9QcAIaNnAMK049DSmxllqEo3wTLLHyCLONZJS2BuVysc55MiM83bJ
ZlwUOkG7tlGdoCOg27MKbH6y/tfKpvO3JGy2v9RZdbp3TBWkFDAVKM+scoJLj+ZQYK+SLMJV3fC7
agJvUtqKICxufLfocRtxXg0ESKFbVQKJCnLFLBqPHAblrxm1/LYM5+1KCS+tm6Hx9U/Ahi9EwldW
pMGGzOP3sQUOaz8sUl9711bP3DmxfyKdj0yHGdkshIyKz2kzcK7SvVlp0J5bJqAw/8a4eG51R1Cl
w31Nym/NznZvs3H5J7vBejEIgk+Lbpx7QMsrcgdWU8fKLE/Qm3C1b02YOeUxjWKcaXNSqEtbLOFr
BRpj2A7AHRA31jWukdShSEEEguc3ZCH4YKGZ0WdTKudpHPvkUUc2d2EsCdWCRBBPV7sbK2gdKMnd
TQKx7ILTb/kWI9X5NnHJv974E104C1Ybm60cp+nNiBl4Js0oa09W1i3ibLdiJJyE5dlD6zRuh9br
H9mq6Zcsnuu7rCIya4NkhsGZ1wXdYwEKkjFNHEz/7DxDOsIizD+6eV/Uh16QWX6wLFLpt8jOCbVU
elr+4KnSz6odY+oRW2AncRQevwN1EynnvPf1uBUW5dS+8tLFbE2qYF6hpRMbZnz5g6rjjHZoIUwV
aL6X7jA2Zk8hjW1A1RiVX6GQiMKHKAZAx6NAcFZDT/YUwgDi57Dx8exZIuhLuNoUtktcWozaliZ/
bcMZnUppGe82buzKOYSUTnoTdBknaNwySSJLiIN1E4Is+2inKcCS7PMAUDZEPBvcaAiEOBwgtg9N
aj8QkMhBBabL/kJIibo0WYx/7Oa++PAGp/gA51J99r2LsJIPQt6ycMheosqHEN1XjOvPY5mVx2KC
Abib2Gt/IsOhRYoCjZTfLIigKB4y6t7AqeFxOqjNkxPsB5bjHabX8Swr+mcVIfgG+jSz52p5G4E2
NQ31wMi0nm4+EDCOaR4JmcyX4IeA99YAN/Paj5J289n1LZKYMYAo7EDafZxxC017CyfWnyJJxnuj
sO5RXzseVdtYymUVYjEGAzRXvFoCpdcGQ6lAExnHodkx7umyvUAEhJCzYxC86YZwhbKzbWGcUwf2
m+IFZqHuV/m88fuEIHqTz8hdBNO+U9CBPd4XOXKAPeoJUNAkHufvHpFgYrPkhsDzvO0UxLkxITRC
dxGNmJZ5yIcR2/0Dwphm2kHFz+LPrEvcfylSJ3+Dhqtjvl70mDDKpP5KAThcRGrWSABjwyym7YgV
cStz9Q4N2J7v3Ui1HBACG2lrG7c/tzEf4haURwnAyNHwPjM6l/pUtdkqvIRMAQ1KtyLeWwCZxwsA
S5aJskXhybTC9q7+0oX/+rDqnr31p0ZiZ2y4w20MxXsubdTv2PXwYIzeKnnNW0iFYdbo53wqg++w
7QzXKIcg7lUIIftZOBLWErPQWzlI4Jt0aAB8FCg1AiQhMKJ4ZivHosZxyolABLByvImYC6Hr6OJI
jHG9BpPwop0Gtmsglwzl+z4lpqTewFYgxovuGAOuTTNE+pvTOSl+RRHfVBxETI2JkPlnjVx6Wwvo
C/sOHzIQPphqlqicMlLnnByA6EaEHQYkeLrNaw9sEA4Zq/NblsLssYQY6e6Ebar3gsjcDOh+Hb2h
1MftGcXGPTY9m0u+HWzmNmmFa5LmpFbbdUX35jTlZ1uUVXKhhJD3Klg0svAmS75xJtevpSoZQDeR
jMubGPAGo3lLMCNI2SV1h3ZU9XNEcA4FdB57dxKbE1SeyTefcdxzT7PlkO0usZ042I8+6fYb4ZQN
wh5m1jvDqkttxgyLJEr9rr13aX2x7HuW/uZVJybD96P634Tth5RZNBYoVeWQfakQY7U70EseKpGA
h8Ka1z+GpBAxbMzq6oyCvRmZQAWEka1lJ+OOYHLeC9jzbERYFq8WZ9JpoFiq6lzEyboA6HIEgwPe
YWIMWMByH+kEua3rTjymfKHVdYLD/RODLyIDZ9Gp3iZ9Hr916Ekn3tyqv6q6nCzWGLytGycfsK8U
btsTfBBGvzzhDHQAEFeM1zPxzNFYPsdL1VY7r+/mPzbei0dWDr23ZcCuIYCDybpGS79qF0iyew+C
2ZzJr5Viy0sgVkxVBFPDjsc8hlcyLR82Wuc77IA4K8QAX4OPTzB4C7yxQahPBLUBNpqAfuTDoN+f
Jxuk13+knVdv3Fq6pv9Ko68PMUyLixzMmYvKkixbkoNo3xByYs6Zv34eGhgcFU1UYav3hRvY3uiv
SK7whTeoTFZJW2JF5LvEUYx7jdWIhUuY2nd4gsNV4nPq+c6oDGaH42CQjjXYTqpbpa90htjkJ3CB
tMnp91WsWNUelDZvH3FP+SUxQ7q2AegeOh9lYZxqZX60ItXKZ0u3KeDSoaOT0YB4fhzTmStFemvv
MlT3o7nVAy+2JKmFOJSYFGYtrIFTBe0GH5ew6z5jdZh9pPTuvg9BFMMrqnHPUWg2FNuMriWXCUbj
6tafUu2IhBceX7XuGwW5UhZ/AbNefakR5Iu4HmcqQ6iMjKwdNL6RaYiw+TK6UP7mVLHlDvJJBHU4
afqXALGs56lgALuxDPq4e0zkQutU2jDLjj5Z64fabim+gIdHgL/6JPximNAXUOjErv42qJXsCWBh
AFgH3jxELS8bvgYF2dY2yOhV7pBw1G44uijpa1AoyU4BL9Cf4BL472FzMdcy6H0g1hhy7+BXlopo
C9nQcqDmh36zNZh1o53u5/33NGHmc4AaVe81HAWYE5agbWh4VpWyY4zfBU90mH0SriJXdgNUSPV9
M0RMxJ0sAWg22gxqbxp8Rz9B6K1P6AiqDAgn8I4MbBmyMsPWo3YftZOHIgNLwtgh0GN8bZUGOckK
X8rmJrDhuB/m5SJ4veyiPeNspDgoQRGxBDhYYdWlSKs8KPCeKaEwCR+RGMSLfMhLEqzENpGMsE08
D0Ap4QbLbLVWUUZ08v5oa33Zbkk/uTvgKZdPEgsz/1Bq1vCtDodZCKbSYQwzdDWBMID3wM2rafMX
uq0magY6PJSNAt74c4TODeIxGs56mzIDfbkz4xiJHlUNQYdUCG2jXhfm2ktToD29haSvf5iQIQIn
I3ospTpAW9izNiaHt+3MarN1EPfTjTZEYX3IUit5tscxEJsC8S0QGCQMyampCwdvaah83hELLwoR
+ocomFYUN7+jNoIEqTfAuW5SRdaIGJLL0H00e9M7+TRLYLwPuGIjQ5TcT2NnKpDe/C77ZElcUXbw
JjznfcT5/K0N+oBpUV7a2q7MvJ4CFpff77QGkCBph7qgrcQ0z3hEMqaodhAuo4cwroweXAN/uVOx
nWJfwCXBidsmy9kZQgncyUyBffuh4T8kXWY0e0yfzGMnVayWBhG39yR8Q3jUKSrDjclFpLL7W0R2
aiXWfqD7FL1oLRIw26pQsuoT8u32Y6q2zBb7Sa/Uo2iBhgJcrijvmCKEyHojTEWXRy+jF3in2S/Y
5Vq+TVQP0gaGlNq0V0wrUKB0Qe/gWA8VuipUKgjwkd0FeGF2Oy7MilQGwS+3i230+6q2sV5Ma7Ir
yDGGBhLTD2bPaqvtTl4rTJCQONtlB5uU95dBC9LfRQDJyTDhtTzAF+LCFTmDO1hYzS+bJk1FU0KX
aCxBi/OOnQrtHrUKkX4BMsTwrqgbc09LBUgIPT1KuQQBhk903Ip3JW05SFZJlfWfUnQO5QZEDvMW
wDl4LYNj1mlMRjKaVfwxJPVTEZ5qVaSSVZyOaOHTcG1/TkCron1dAbLYaYkc3ZjT/WfGcfRxRJk2
3GbCmvY2RSey+bkvvhhtlN2pNQYnOzM3mKMbIv+WSgMcDdJSxQN6Z8GHybBNmAZtMv6mTzv8UuGz
fCWVLG5tOq7RrkD5DzErs0n3CSKkXwI+8BNjKqBCcUtzPwxy9OxLJzMBladzr80p2npgjJPiRgWb
J37PDkPqiGS36wuU4DF8bn+SfdFFZVMWUfIIaiawAKnaeafTjOB43mnB2HKIqLronI8OZLTs0ASd
JTe6NvYxfJtKlV63SW0m0e120oaxeRfGes6EGaRV/Q17AF6TjJky0+KuQ9W48ZHvbxne5GMJ9IjG
MpP2bNLpeW01JWUGHLI+Z3eNxgiPDS6CA9PuUWWnlJrvxCa3HmDYm75u4QYy+ENVpIkdY3jQsVGF
TCE4wcoHT5c64xvEBSxs2SIraf0vuqWpqb1t+eZQQMtI4AeAdBbqlh8jrKLRzu8L2d7haOeYB7Md
I3G08DnMfkBq1SWCEXpR90gzFrm1R9kB7cRbw0Gwldzf11q06INEs6Dx0vYcmvvAbmWdnWwHKybr
DsI+I4h9GNghL2QwCoR49nUMPcLco1A4oK4SYGe3Uenwq3PlQI0PqW8gVXOU6SFBvj89gvlmeIey
J4dkajZc+NxQtbyNsBVUtoOW5ZhRgHbChhWm1SwR1qPfHuFJPqGjg1/wNgjgrKO5oHP8QP8JniMH
4bFNVAFMJbMIMw0SrSUMKnRyvZ2Jkel7AbY+Z/APWCSpOZ82ELCVbxUtt9+WaVZf6OZW9TZCa4CE
KsW/ZduEnnhmrI2xT5vrGiA8gRX6Lsxh0OxU306MbddZ1e8ZM4w1QG9GsxpKJSDig2XHAT02UCJF
l9ykHhvG37YF0xp77HRgJgSun8wHTkO8h4ilnsAU6oImRFHdF60ixg0i4M53mfTjAQF4+vM4bTRg
j9qGPpo0DWBxfduEXwcw+t98/PPC/ZAZGZ0npJ8xImMyJk78DqbvtmKq0wnGFFk+usEkZcVQouzu
T6I1+VOx780UVgy9QyGBAU0NlMPBIlvdIgzqVXuEkLCNzwVmI2GXOS69dQAscGFT69ZiiA+mso5B
QDpNqjyplkmHRhhR+TvQM2PcppMQ7Z0dVfpHcj6wW75DYryZVAxF970J6mUjBHpLpqoa0Q2WKBBK
ioyRyhb2I/ijULdxdjdMRZa3zbxEdhG8GeWo9sMUIiylYRrieZH0t/iaRWh+aJP92aKaZZwKkkLH
Uq/TYYIB/sRipIzxWO9HEGIDgyxyOJ22T1HAAOd4wBaNAhiEN3IEGX4ibVDZ1qmusuY28mrf2oWd
3ndbW3jaC05WDv81cjtiE2W59x0sUf3sAAslSYVl8UsaevUCzrF3tpQ2rOxCb9CQH5Cz3YQNmqY7
uG3ms6PS/z1k9KkfgYzRYeLZ4lMLyP4R5aXhu8iM4l63sLk9hExxvD0ONqazB2lncGMas+KRUTG5
3pk6zOOtANrMKMKzqmSL2QZ9NSReHXWDABeiBXbnjYxLo+hnlmRYtmZ1prxH6ylBEk6q1W0WZ8gu
S8suj2mIr+ONA+f+Tm2q2JUBBzLWoegL7hA8AIQIvBkEk9ZYptx4U5g+g/LQIPqh0fU9COMRJKDE
9hY+iqw3YvTDcENrmNrH95jWbHgd3Pw1XdHPVqD3X/WpyR88wYeiw5jRhMgU5OxxFjNQ0R179SVK
Rcagvg2fYm3usYapMXZor9usNxMrOvh3A20bqj1YBCSvMAKk30cvao6WqxaHHaQFBSUHiE9T+OyM
mrR2AWhC51Awoi42JATMCtBaFrD0NC5rdM/7AKUIfLeg/sKfw9BN9j8o/kbMk8uhueM7UpVHmhfO
VRf9uE3LUYTGJRJC9iyqIL8Kx5x5yVOKHA21VwYgDpuKD5RYQ76DUCDaE73Jqty2liYe0PEZXiAw
Vi8RFcsPprl+S8E3DW4CufiJCWjjouZdfRyQLi82dF7Q19EMiydGG5IX8V9Q3wDJk+nvS2RLi1Op
ygBljcpBTPDQFoyCbkOA/bhWWRAJ9P2///W//u//+TH8b/9X/pAnI4P2f2Vt+pCHWVP/97/Nf/+L
ucL8b29+/ve/pSFU1RSmA65S0vIEhMrf/3h5CjOf/1j7r0ANg7qqGTUXRtrcdyjkF17QPVwOYp0H
EfwsaVoObTXH0i3bNs6DDFDM7FpJfHccanEfhsxZLNRhthzAACkwZcw2lwM6awFtHgiIqY1XwSKg
RK5T1VGeeG51KMHfzazoXD3vvROO8apzDyA+wveUTMt60CKdDc+0Jdtd/g1y5TcIQNMORmiQu01x
/tCZcIDOT5PyHEaTB4sgc6i0wLvq3c8enAI1Nt6o3rzPqMAvh9bUtdi8aLp0quEIsYit6WqENGfs
u9HQzZMQH9Y5clbgVz3FOUkRy98lE+X3zPqqo5o1ARa/LMkrP2P1Dbz6FfOyeLW2urrGp6GW3vNo
5DWUSKRfdDBAxlQ9WmE4/OphFgKzjiq6OJdfwPx8r1b1nwUnpLBstqBm6c78fl5FTpCPMxMygWed
apr+BOOBx7rQIqTJEA06Xg5mrwQDYc/ytg1pSXV+Da+CiVCoZQVFygXVU6lP3Eq6shk0B45Yh6vs
3Yzoi38JaUODLbJavxJ+bXNxRQP+hPwvdHuxgyXa4Fjulb7LEDo6OEUafZiyrPwaOxmCPgndkysL
e21zwQrRmT8Iia7cfKS8el5DGR2/z6XvAgODZDepaLChMBrhu4x7ET5y3PwDTAJ7BMeE2RHtCaxN
y/eX3/raJ5acDSTPEotTuXjrTJtArU2F74Lc8U49GfHOGGtBsz2rt28J5TjM4YQO/nCxm5hIEh/P
CVcb+vhLpSO8tgdZhUpW04Ed/ufBbIso0BilFFJbvF2NM5L+oPIMTRaaueFQRxXQEkBha6HQb98Q
jQOZw4iFyz/n0RrN6acanO5zUFaasrNwkhkPvVLjBVKzpuXhcri1tepQ7wgORtgn+uJN6jU2Qzm9
yWdRpojwST3exQWwMtgapJnemF/ZG2uLBOcYlUUK14i1cv54oQp5pVML5dlsMfIuHMiEm6QDyumY
FE1XlsnKvrBVB2sFE569reuL4w5o7agqha08SxKvLc853WpVmWO7WpzqsXM+kQDKgxErPfbi+dCJ
K/ty5WFtTeMgslUJa8BZfMtCzzXPpqfkNtoYnahTmzva3LhBYEQbXFml2vzmFicswWwhVZVzzzQW
XxK0uGzSplW4YfMqey99HFIRa8zCHcPrcp8ioxJuJ4oMkKPAgZlHYWqQ7DNZYnNU1oWZXnn7K0vL
pqYzTM3QNBPs2PmnBqWcDsBVWFqF1h+h3xvZhqkW1MChaW+ZVcMFv7yY174331oDrsbR8Nf7TmM6
UXUgUhet7d++BHa1g6jroKHK2XeSkxJ+wGYo2XueYZ9ovF0Jv/a5efvMY/kImqotchwfVS8NFcHE
RSOUuaTdTw+AsMyXjIP/5+UnXQ1lSDJFQ7VNSy4+NmjOtkYHPHLbkLR9y4AKPqXftD1YVpD6d5ej
rdynNgefZWlc3hAT9PMvifwudFfIJm4ygXx5yhkKqw+0w4v+czWF0tnixtilPzyouMcKu2zz8XL8
tZXEPc6FOufEYCPO4xe153m4koJy89FY2wT0SX+bNEw+SaMWHRwAIDxXFu/qC56Bd6ajWRBQF98S
bCAfOFYi10TUC3u7ATFFMrYumT540aB9u/yAa9FsYFtUM7YgQVxE85qhotFQxm5ZD14K3av0J/kh
ZTSofw97rMjfEs7RVVUKcAjqYvUkLb5svSojNzcNpJ9pqikIjYFzPZUyBw31n0VbnMKeTmtMQw/R
NWi8TI9jOVXeXZg74qfdBOP+nwdzVGGqtqrzNpePJlD7MjslDV14614DJT2BAE23UhiPeuN44sqz
re0Mh6RLowZlDvEn7X+VeaXoC+DyNoYuyiddCoKXwgmkvAa+zfCt6Oj3tgOeDX3G+iei2X3zhp3h
mAZLRhrkKGKR+RUQF3O/kLELU0q+1BLGpBb18R6bNuORBiKN9ze8X9OyDEdqutD0xUptMFwO9dKO
3V6r1GnnxApIFLCeEF1StWTm+YZwtsltZuomyeXiDumKoGuKYUhcKzBQC6hRqUGOElPTbWP31YfL
weaXtbhBgeza5Atg5lUAmOfHzOg1NfyKKAEB19vlnYrOtnHXQx+6crasHGczAk4YLFQual0/jwOK
zKcLbqSulw5WckD9SUCEDvtqPIgS177bXCZmfGVjrAalrTDTsBHcWCZevRGAnmub2G0HIMCbaDAD
ppnt0IPTzGPDOmhTBQH18htdOdccdqKF0oijM9VbLE+fgYrQSzV2FYEwJj4ifdTO9IcSheUdojaR
fmW9rD4ld5UGX5lsdtk8wYdy8Kc6h5mBcd9XLIBPI2wRTMVKDW019AGaa8XefPcsF42m23RT+KK2
pS/uJkjjNdOyLnYnOt5PJqIYYotClkXPqeSUvXeQUNWOKgr+6T+/lVH01TUSW4er0Vm83AlOsO0h
4+vmapGWBxzBcQ+J69S4x3cHE8pg0I2w3fiFByW2UtLO/vLPv65mgsCzNAcVeGt5jaDmjjOylbp6
Guc/7c5R7q0O33TASuVw/OexdMOgYJgzEFUuDgIHbQeGCVXmln4p3oValn2mNPI8FGGal8uh1o4B
nXTVoWbA3utPov3qTFfMhlSE7rELfYkxPXQ5HJ9rSWp1Oc7a5oAhgoAIybHBkXN+DMDo13uzkZkL
OkZ8b+f+uVW3GQrVaFO/JZacVwqVEAEXayXF5qNodSd17Vokp8ic8ofMovzcsMKSwxuei9NT1cCI
G3/Vy36b9m2bmYlbxkx7bhAdrY8NWo/WUYOG8elysLXth1ygIBd2WIb2fCC8+ljTpAUOhjSpG3eR
dbIUFRgkXLwPcZ/RU2+H4VdlGsPN5aCrX47erDSo62hmLg7wSs78jYSFX0GGepdgv/dzFFU3gjNS
hLq7HGztSKMyt01BXSc1dfnpBnNIAJVlbpRkiTxWmYHrZqjBtt2iVeej3pcBzH3DN6RIB2nnkN5w
856/VifJ8DMyJ9aLWuVIWzs5vD1jtO8KYOpXzrG1t2mQTNhMQOkJmItYtP8sHduy1HVE3yNgbefR
Phf43igaFL0rN9La2zR0ixGtTeFEcX7+YKEpQ4DiVuYaLTohB6MrMSWJgqraa+jN2Xh8pNGVvXct
5GK12JE3osTaZ25aK1b7jhFUhxkNss9bG42lJ7A16v6fLxmDpcIkwYKdusxKo7LpaoBUucskEIpC
4AzvPWWGXnd5Zt2MWpR9fENACiUOMQp+zVx0d8VUTwVEzxxfiSBFIw69FAvZi22bVvUd19P0llf6
Kt7iK/ZQlhPsCXK3Rymo4Qn5iLQezV/k3tlLohX2ld7mvMmWtzxte7qNOicbEkHny2ZEebv2ESNw
pYpL+K6yBnBMdW6XV5bn2l4gQ2A+oauIrBnzWnp1nBVD6zD703mRVVt+RchROSGBkT82o3N/+ZOt
PRHUSZ0EApwb9915pKmxuWmzLneNBFIPPlBZ8FImwdUUcG3106UgPQJCxj23WP2Zn0U4ITu5G0E3
fUQHcmbg1e1J64anrKyMK4fJtXCLDzUjW+HPRrkL4TBODx0WOxsEeKAaDUBki50l6zeUnAwg1T9V
g8a3W6Qm5M3OBA86cwEUqiaqL0DxLC+tyo+iQgv7ynWw+t2YCgqGSKDZ5eIBA7RlcQzsc7f1hHyI
UHLCM6YsxJUrbqWwJTUnuTQMjZNkWedh2x179Sgy2AGjhWqGHqjtEYn18lhQubybTc3QmvWwibjH
isV4w/5+HX1+Ca+2gSrrOV2xSY0mQ330c/R4Dmmq5c4mlg7edg42D1dCrr3X+YUiawSOHLjoecis
shI1jbTMBdQQ9cDpAD0esk6Vb4pD5Sfm/gR6zedxoN7T0KdUcFON6fwPsDd98eDQ/lGuBFrbCYIx
AvgmTTdpY50HiuQw5hCS2QllmCrHIK1ugZsfkiSTaC7lXvaGS4fFP6eylEGMWM/jARn2FKrA3EUu
C74K8vDI+fjJdKrKprW2gXCqK1thdY2aYF05kTmc5fz3r1YJunkxTl1K7uK7W93aOK5sM1s3fk+M
BY/U+PVjAbYXN1NuvsuH51rWKV5FXmz5qkFEHsRH4U41mGVl6EfUeeoUYFsWHCdZ5c9O4SlXHnc1
qGXZgpEGve3lOZOj4OIHSH27HgNqxCorHDuK3gbURiqzUznG263dm9eupNWNIVWdOkWoXArzz3r1
losYLlmGOrbb2sxOjtA/pL2fakDfb3inr+IsvqYzqXQkIoukpS/3Fmi+Hzo4HLi3OJ95aKYl5X3s
N827y1HXLlwLQT1aWqSfcrmGQnNsC3Wa64cpVYZjNEB+PJTGUBh4vEcA0d4QzgDLOHfuKVkWm5Kq
oW5RHotdU8S68h05jDa+V1tRWOD5mRZHXy/HW/t4aLWqzF9MzpxljdmYA3cvOuuunVQ06jTU0jF8
RVJlOl4OtHbaMB+gmcWzwTVcrBJLKwX6LhR9Ms7D702u+9Mpt9gPBwCrtb+vhNGe3hByrvxo9jL1
Nhc3IbIWhjoCmHPzGsbRB0cAmPkNx7upb330nTDIE6FRXckv/gxxlpkgTzgL9Rmqybl6vh2YoZcS
cQblOUJTVLzUU6DnB7KpVPsFOwTKJDDbRD+2nWOpH5IeBXB8VavGQIcafnXQbiRWMNWxKusgfDeS
7H2+/FbWFjR1qTqPPPnf5cyzbiy/BTXKCgN1/zHDVwMVAMSlgds6zsfLsdZOJOZCQnf4CvRLFquZ
6hfrbkOBQpjnY7VTg6DoP+qNCfEOEZ1wi6jdN3RUU+tK3LVVLeeKeB4k/w2wCBqawqXBpu2qNnG+
oLDfwFnXgJ8OVyKtLes5BdJnnJTJwPr8a2dDBTuoGFMXwknu7fTQG39rYaLeNbGXfRNQ8K7so7VH
oyds0tOwDSqcxfKSSY4JxBiyqBX8+x6RKKuSY5Wjnrq9/O3W1sm8eQyLwdPfmBFuMDEhDJe5TZwY
qBxqVdiebHVs60MdjHAFL4dbfZECSQyas4amGov0ChmWMO+sJHezBrWYUDdUZPgsHwhiE0qgycEw
eG95leBt5+E7rSxrmZDEAMtUXclcLbI5gWD4MA0x2yT/9YZHk7o1J3SsyWVvLU6LIUsail9LadBu
0Ft4qlsUXUK0u5ohsHao5aX1lfc5r4PlMTS/TCYwtmX/1c5PAUbHY2+QroKpnykQWbvx4G6iUWuP
8bazbfUdcDvvlEZx8UBftfh++anX9j5lCM1YilUq1cUHRYKC052JAaaaOPxtvAYRQXSYGx85qQK4
lVqD4N1BGrK+XA68tpIca35wByydqS12CMBlrkmKf+yHFRVgNe6yG6vDrXXHMLj+XINgm64kCavP
SsLlzD0qZn2LU0AtCqOTjZK6DeDVCAh0I51bRQHy/ILpaFBtg6rxcmZ+KBReS3LXY3MSzFg2ToTF
ey6TQvSIgWXuhNXcV19EqbzDP21G56Ch/HWw0c5GHwkk3ZVp2NoBwVCBmT8wa46J+Ye9yvtU7DSt
UanpuEc9HMc8iOvhzrY4+J4gICMCe2VFrwFYQHShOwnwiW2rLz5sUQtHs+OIvnvVa1/EENwgGUrX
XW0H/12Agec3LCiC2wjdqi+YaPnvuJjSjygNiMfLK+zvV879SfeMl87knwvm/Mm1cMgxh9MzV8GG
BYsjRd7ZTYoidllh/w5Vl4b+Bppd/XA57t8rm7i0Jv9cN1DgjPO4HeiLsJN24BqyK446tL1oz8YV
zTYJ22n+1EV8cznkCi51jmmBrphL/b8SUiSelU4rnYhKu4lxF5FTctJpivafYapW+CkUCALdDqFT
J4fRi39SJtSOj5DwUGhXUqu/jzR+CgWAOqMYmSstCgApm0YVLTo0UUllM4XZ8Kvowym8Rb4Tnr43
WENzVFAwo0JQoCYIzKDk8cr7mFOW83OVH4HiLkrYdInpu59/g5DWQCbwlXah5k8nzBZwS8uMFkZh
XFt7GYbJ/VhhKrZhEY9uaGEVjkZYCkMGfjUCMZd/zt/ZgEHqLkhgBJXXX6jhAkB/lVcDJMDBttCL
MvE5OtDLQ+f8DYHAqf0Zm9IWXOy9fMRjOtH8wC0DBSnnPo9RxU1kAgXiPwq0vDYqHTmSMioJZDjl
KaRJEe0l+hnFlQ+5tpdA7djzEBiIqDr//avTy65UNY7tIXRrHMMQPtDZ70dzUmSPiKZIsvcQeEv7
cPnh5sWxXDxcSbRu4QtIewkAKxnVKpmvhy7E4Dy4A303fHe0xEenP0NYElRFMGywyOqO2VhC0rgc
feUAnUc2dKctlQLFWpYmOkQIzSjL0G0wY/kioV6861B5FofBp46BYRQY5ns/j2AlRnRrzY02dL2F
Q5Jna7+yQm3K3eVf9PcVwg8iI8Lehb45leH5R2hMNfI8p4jcqBfZlwT9dmYtTTftrZR9dDnW2lbR
4TJAOZmBTctMPagLrdZwNnNRrfSG+0kMenYDCXtAZP8tkay5S2/N+I1FNsAZ7cXYHfJUvmmNuwLk
bPM7aZTi2lRl7fWRK9O/A1rAn4uzKEqQWZRKDLhHT96rQ5B/xW/nB3Qe+ZZzBrVCRvjzRqATcv6h
Ek9h/tYKYBMSzzykp5022EjmAvUV5NnaGW84lsUWAc1j6ouKMUUFt8wk2xJpEzk+wS5PwhdY62EE
ZTsowveoonfeRu/Vsj12SuN/gNDsWVcOobUL/vWv0M8fVzU6VQcyEbkNordIsSX2eMQixt41fWXe
ikTodyArEAm8vHDWws6Hg9QBFph/ATYihrgCD8wIIlif4c3p++YNHGH1EzirCo2VVnjKO9WoJ+XK
ubS2kEwhwByBgQYmtkgswrYPcoHPjRuCj8fqyiN/0WWPtzaq2+j9XX7M1Wj00f+0IIDjLjJWJxgt
EfVD5OJGk+zLcYAwHGIigGpz+PFyqLXlxOkOZmvG5zNfOv+QeYfYPKqZkYtqmgfAWx8KTA5IhvH6
qH2BUzYWIg+oKsVYifoVSmSqFpj20+VfsfbAYsbCgSU2dXD757+iwmBx6swMKx5PwBNTh1ArHvM0
7CX6Frkhr1Qj89W1vGUE+QCgaqofubxldMsLoBtyhRY0en51Qv3St7pyj+Ou9RlMd3Ql3PrT/U+4
+eB9dZP6pTlqE2IavGMD0aqhBPD7WEwT8AqK2/DaLba2Sf60lGbU+JzznIdL68bWKy33Xas18+Qd
DroemsEyVzH0qiJH+Sa9sp81YiureMPCnVsUADq4P/5qnXENjgO0KOD6wuqfui4PSiSTi2Rn4zT3
hlyfER6AZsav3FmLlduMPdjbilhBqfVo22jirkT5A2JtFOwCOch/PMCe6RYq2G0YhuKv3ABK45hZ
seIjJ2FmuHGkOHChetL6Vw74tdVC8k47ncYE98nigJdILjsINEVu3ZThhwidz7nposRpiZqO3upX
HmttL9B6AVkIAhfA1mLrOWmXYitOuj4wfxoRETTFizLmxt5GfPPLNBhX747VB/wDaESiTyMzP1+f
RkwzFMO6yM1QsDwkXTArS8V585uWjNe8IYGa4ajzVI0Lc0lkg/jp5xKIv4uOQ5XurVHNRwRSlKTZ
5EPWXElsVl8mECodJBU9wSVa06pFg6uLDNyeEcV9aNfFvQZicwcKZ+blqyG54uWTcy0i7UeQTRxo
Ok3W85epwc4Zo5b6Bv3f7IOYmt9IoMWPWYnHqtZ3wZXXeSXc8maqLEtp89AMXJRE+l02odKKxH68
pz4Of090E3695fFmLpwAov3XgLIdUDRXDDRcglhaPwHC3YsRC4Ft1lpwyFE7fsNRzXiQrjHJIsit
xaGC6TVe7gwWXGTrUFgplHL8VMeN5xzJ9I2byw+3VuywBQQJI7MlejPn307Pnbrv6Vi4iPaqe52e
36kAZn9nBaqDRbNR5zdmqs52Rbrycjn02nek+QmRWEqQXMtCJ8feQ62wpHPHxviaIOGN3oRfx3cI
Oej3DSpCz5fjrd1J9Dp5sZww9FoXyzSO01pkygA9AwmlX7RWm2yX5nG2R50bj0+6IycEh/Vpfzns
2lFDy4t/QGzCCFx8zlriFm3KFiBlO+g3Q08jaltZkJgQsFfSK3tjNRhlBs1cU2fEvMjaGqwcal8N
ElBqXe3CgGaHCNm1+0qa7XB4w5OBRaUSADIGhPh87SQq1PhIJImLq3i+qRsnfURHnIFRLYK3JBTO
DPkDMgO6f8lwRFwvnbpKi90Ba8zpJO14erHQoH8IURjYNGOMjQF+vzj5XH7G1UVqwgmhAub8XvZP
h0HKiJKYgjQqq69mbtvvSWSn4xQavX7CuMyWV9bL6jJ9FXFRL052KOzetqgXc3WEwYmKnqOU/iNA
AXNrjBOufFY6BsfLz7l2DjjWnFRA0iAbXURFj6+z23GENUEH7zERkfXRMDJF2YMCDvFpHfHisRNL
PSIIhT/65eCrL3mmvjDBQtPA1M8XkiwFqoIg5NyorsZ3s2us/YhWkvfOU5D3uCkqUqxr9f/qa7ah
oyBFxPkj59/0KiHW0qQKrEZN3CyjctxMKCD/RCk9/NpN2M2OgdYfsl6L8yvraeU9g8Niy0jwSQ61
xnnYDv8YWg1h7Frl8JR6yMV2doz5BjJOCPOjKhA8x9rsLoJLVuJsL7/n+f98UXMQfB5JQjClu7U4
7Ed9RD08q2M30UvUpSi0mluM1ZJrM/2VdwvCeW67k9XNhL/zh7QqNOQIw0MqVrpXlACxFgBZqCX2
XfOld4BoZLHov15+upWzj4RHBwDCAQ9pbPFFbUTkIcXAh2ORD/kmwGp5vFfCIsJNKG+K4J+3qgjH
gQTfjz7zkryJdaEYqCs4GSo0LhwtEs8BoLBrvLuVvaFxjltzN5vjZ8kN67SpHjok8FwvH2hYaxhk
yUODJLZEQwZblDLQvcPlF7n2+ebBCXgAoEIslfPPp8ymWRXmIm7Ym3r4BDgJiSaFSOPe7wsz/2aX
vtptlBLFuyuFx9oKBT7OBqFhxuxkcQwBzgWU30G+9YoR4d1oCIpyhwNId3rDI76Ks1ihdhdPNrR/
fB/x0cG2vfQ/QnAo920xYSAYhNoOrbfw++Wgqw9nskRnms9M4jh/r+CZJyRgDdA1Tt50H+K41LtH
C4eS3Vvi0BqjBCC50hcvEV9dCWfbTgBBjoa662t18p9y8K3OlYWy+kCMFsE5gIb6C5wIX9dqyjZL
XXzFxDHOxODvhdNKceXcWl2Q9IPRN59Z8cu5RpIIDw3NIHOtRPqfUQUKtL2BQEuy0aJaItsmjFrb
o8CFBNXlV7m2+xge/v/Iy0EHZxg2i6QZLiAZ9YMmIcJvOHo0rCSz1P5eN4hXXo649qw6SF3kMEB1
sw3OF4miImvDGQ1RpMWry0NH6L6phvRRDUZ/nyY5GuXoQMZXoq6dnbQVHdomzC80YxE1LM2p6Oss
c704YjAYA6b7Lhq/oKSzox+Xn3Dtnb6OtVieKLbnJHEhXzM0mi+O0qCxV5e5OA3Ygj92uMg//WcB
F5sdVRWmlR0j6RT8HA+nWGG2xzG0+KjVuvm1zPCpfsO6mVsnQIDIjcWymRjADNGLkC1Ia9w8Iogt
mns7coDtTYkt0t0kI+sav39tN0ITMedpN+2o5S7B8Q1Ta6BULhLvdQms20BQm7xZufI6V1fo/8RZ
7gmRRSVYHNJ+FDpf0Fcft9BS4SnbsbA/ZXHehzceFu7XErbVJfoq7OL0bNQKKWBZJ25H911DEjH1
sBspUfI+Bt5ghlfOtrVwXH9/oCLwK5bDlKCJunEKgXAVAHAOMfanN2SG/m3Xp+Gny+tz7YWCFqC0
oa2vUiWeb3muqcLHvJr0VzeHH7Ol4G1mYCiwSWz/iATdqYvC9spHXNuEHC9wYfhnlhw6j2mlqPKK
gAsQ9BGC0AIx6xvMS+Vdj2YrqqCQOq60NdZACiC8cSDGmkJ3/hJUGmMrbywFcOmAYsCLxE2g6rob
pcvxWsAgZdZ8xI4akccBKXDFLpqD6LP2GkB59btajHcdg/QUkY/zB5+cphKpgQqF4jNf3ahm0t75
4IHsLRUHQqpv+LRQt0yA6joU6sXRIyJFYnHCsMjDcewGq+8Czzysw5+sFFlP9Ifs54ERzJUTdu0k
AGTEtQc7jp7V4oQ1Y2j1o8rEVogA+lYzdvWuRh502F1+urV3SSJDBmwzC4PSe/4uE7zbcY+ANW0q
OqI4g1e0hyGeSm3jpKV3BViyHgxMyTyDntPh82Bd3rdZ4IyRazWosSheotyqoOk/g5hu95efa21z
wOYFxEIhgQ7NIlRjjFinKAZfTVPtCF0U/hiCcnyoEckdjo7oyitfbO0IQJnKhApEzw+4yPnDlWmu
phLTbbdtKgMPsnzov4PcQjuxRcOh2SmMwKsjIovatUx47bWyHYDKwIRg5L7oGNm1V3Ih0lgJQf01
2zEstP1EB7DfoXEir6Td2mo0weQU1DzNxuWxw43oZeP/4+w8euTWgbX9iwQoh606TfTxjEO3vRHs
E5QlKlDp199Hvl9wa4QWxoANL7xgUySLxao3YOhywbWq3gmUbz9Tnm+PpVMZJwWP1D1BQOLjbo/9
J1NKu9vFke1+bPD+fUQMnGagO0L+9FMEXL+ifmbf3176NfiFRp4JdBXOLFCExYkdG7fMZMAvHLE7
xtDMdu5ypZ7+TRFewpZGS/HisoyXzhtrlDKl1sqd4N2nHyOv3/gta8eY5/P/MtihzC+Wpu17VStN
UF1Z2eCTgTJxGO/KXm2iP7jrfh9osfviRB+aVKC30OZq830SU4bJPUA27V6WGMptnK45+iyrEA5b
F7Q/V94bcJYKd71NXGRyZrHncjfpjYKjSA0UZycHRMvmEuYz3mvxBxUBlN3t9Z2Xbzm4yw3ElTc/
b9+AWYYGxzGciM86Bl74j7aeiydjpv/dJKohPrZlYCqfRKKPycmFqGN+xfC10r/c/hErp4AUnzNA
/QmY1hISIkUf1Q2/7WzpbZjuvSyT9p3Zgq4RJc6BG1Ne+d5cAUB4uO0ojSzf1FmXOhplNA+bTVl/
qgatbH2tqrzpaGHmF++donExUwj7+kmp8eH5gztwZpPQJ0VClk734pbQB7yB08r0zhoGeu4sRUt4
RZm38l5GzUPt3cSg7NUq4mpLKnQt3IAr0JHWQloH9erFYZ5tX6oESYaz3dEP2HUSkM5JCSfvo8hF
Yx8Rgw2L10lpcBNyvV45k0GbL4baN8FBCby63htt1w9PoUldYDeJURrP44BN4eX2hlj/oXRaKX7S
3IXBdB3/DTTAsY/Wg7M34J11okqXpDvV6saPhckV3ikjatdaR10cz+dhkvcBLjr9KULuE0l80VnB
Kay4skLf9FLnxG5wT1qm/gGKgBfGDMfjCrbcZcW/xnO4D4TqnoFu4u6J3SoiHmP5txH0cnp/6gQM
lVIQmQxxeFlfSzNFCdU8D85GJ+Jqb5kTYuCi6rVHpSvCKvGrpo/MHXKVXrwBml4JEvPppCnGrchj
eLFtplAZZiScd3aqLrP3sg2yBzhAvPrNAnOLv5raKv/LSEG+g1fLXodM0ZKNm3IlIaBAZPGtQaPQ
slqE5AyVcbzfA++MbQ3i64UygngUpflFBhOOlzpSeN/HoE+3GMMrqQ+ZMT05WDkcmmXCqoeFxL1X
C8503hEVQiSqKnYJMMv8GE5pfMopkRcbc10LUL8g6lwHLt2HRbo1mWncdCIIzmkw1PGD6BDPTtJS
93aoSqQHDItljXA09ui+MUXdt9tnby0Y/8Kr/9Lf0Zb9OeRCCy3SOqhguaKPe8xzM4QkdbcykrvO
bOstovkvZM/iCgLFwVcGDUBAXOrg9R27p8KUk3JxozW+WrnO/RSkpfY1TAb1tavK8VPSjtOuGOMK
u5xBT+5cpRAKTigWxrCIrKsHxQ3UjYL2WupD1jMDT3mnvb2YTadolU6g7ov4X/w1rKfuOeXboJke
63ay75ou/1BO6OrsjSLDPxo9e+9jFnWZcYqz+XPdXpiVrQhuUoW3QBWaCs3i3ghgM9j9iMhoFtA2
4GFoJea/UxZjgkNlCqKaY9JQvT3mylbkJY7apePRhnrDRsxprLptHHpnWTnGQ1noKqpTqE26e8+u
Uvxn+jxoThRAwsCXfZwFX2+Pv5LyMV1qqVS/wYwvJXG1TMkF+srOGTHT/NtYQUDeoXGKEcrtcda+
LZ0LC6ICVCfUI67vG9DMemU4wjtncY4hSjFq6pMTdVpwaryoefD6sutebg+5EtEMYgoVHMal/j2f
w98aboPWeWXkKt4Zk5TmMYF6HZ3aWE99aJ+lvcMVBamRMkSpbX974NW5/uqfIJJIdJnX/LeBLdnZ
tdf33rmJZhqCCCr8TvTAPM3KvV86Lazfr1/GTCm/E86Av9lLnZEOIvvYxEVwzqIEilGsh99wyKZB
TeFW3Qs5u1XfnuNKEOOm4hk+9764NBbrWcsSN66g9c4pwfQIcTZ7TPX4c1oPW8zUtR1KJknk4kii
HbhYRoT3q5YMzj2PcOP20uE1jsPZOOl/sGo4UGPeNUuxvomSHabn+Mco7tmsmvZkYuKmYPphJ6+G
EuOMWZTK++U7iXqA/oGez43Z5ZVrD5qMsQVkn5Rm5WHjSR8RUJiwMaftzLh9fz0DyQOPz0iNca5G
XW/LIYriJIg9CkC41eCSVE5YhCDo6VPUwWfy9v5YWzVudBuMHVkmCcX1YIkmcg9Pde/sshkPFo2a
2VUkm7Z4bmtn7fdx9OtxEGIaUKKZvHOROP1r5lVOeiwNrCV9qsNesHP1Nv/n9tRWtv7ccXF/0fpg
iSympo1uV4x4qJwVXf9hBql3nozpXKeV/XJ7oLUCJiPNKGXYkqTai7QwL4axjg1eEzBw0lPe1urz
1Meh41tKXZwKBZvZzPLw0C6V2D1bPYZ5eiOyf2//jJVPDKiP7HNWdiFLXVYFeMrJNBrYNwhFH4zE
1r70fRvtGC//oImi35j2yvfloUyxlGoNhJQln62MBPojgaec8zAhAZ/c8CUNIu2lynVsN2/PbWWb
znknMGzVdKHWLzJBL63QzdXN4KxMhd36gReM1VGN56rp7YFWPiLKH65GsY2Ek1rE9T7VY6e1+gRV
a9NtsNXSNYlZU51bSnNnUaJqvqC/Oukbz4qV5IKQMR93YwaCLb8kLp5BWLdTSFPINopPURG6B00f
Oufe6pvJ2Gtjp0fPIgrj7C4fqq2Ns5bfMT4caphhPKyW+3fSKruuhgBp/9rRuqPORvL8HrMWDHUx
8XnRrFC/pywBGlwtJAZfw0xN7eusO+H4ngcbi722BvwUmseIIM08g+s1wE8g1QsHMDN+kngBa4Nz
oLGKuridYoqXWJP2+fai/1JNWGTevywsOL0QDVAXvR4RXxsBzxeHhdJVKueeuoh1yXkEVXdjr0VO
QWkejZSPjhsawT4SIjEvXYZr7YM7Fbl6VAfKQndh2UYe9q6TFn+QqCa1fk9HrD5C5eoxsM3NMGh2
8B6D/jxwgz5DW1e0v9wmbjGoK001xZMp6/GbCoTpHASwDjiwSdDWP2/Pdi1cQSHDrWNWNYbKtojF
o1JGXSOT8NLX5MlRVjSvdmibycEcXWzK7LSHst+OwWU03GMY4RN0tEqQMu9PqUHJzCobSCvDw10s
c5hSQ+xNFO1Lm0w6RSqg8oa/cm0sPg9d4bzkmpPfD5ntPHVhbhxuf4S14MUza9YaJaN+g/mscEnp
Yo9vkHha8zWIkdnSnaJo/BSwzcZYc/hf7i7uhpn5TKWNR9T17ooluNXKGoNzURs8VXU1DOpd0OlS
+GHePztozJY8pVytOXRhr/a+JF1NNg7VSpZNt5noSRSFyuIsbgdDb2Q9tvPj0oxw8pu0zAg/BUWk
vnKhZP1e4nv/PLbWkP/3/i9NbjE3g/gAlDWvZ49OP/afThucA02UB7vBotvnhugPKkLvp9tj/RIA
fvOpYdFzBwKeBb9/PVhVWfiXYct5BoN6weELR4AwzO5jkQdPqoJL0w7r+OGjVsZtenTdFlAv6syU
qGLY2M6x7upBbLU357tp+ZtmtT3aYAjyvQFqFcloaVGnU0ew3fhJDqb5UReefXJHLfdB+hWfEK0D
4qfayV9Rbhlf7cyqjk2tTISCltdBjIeHt3HPrW0HFgUZZQrOs7zw9YeSaKrUsnODs9Bz1z3aOKup
d2XaY3DeoWep+aqjlLuRnu0f7EPYcdbM/gGLvASUhI5XaQJBl3OcufgEO80g/1IjF+RDSEthNykg
wA7waxt34xSu3SruDBO2aLqCZ1nc7FGErGQ7Gt7ZSK1p704WVtqSDVIk2r0xGv3Gsq8O5xpzLR/O
EZO9/sDqVOKn3kZse6/Ov9gDBVlfJIq+Gxx9ah64ieNugy2zFmcIpGTyNJYBky2OeFlOvfASyZp2
OjaccYAFi6qkUfpB0B7Eurcyc1xnU5l9qU2km8yodT/dPoBrYZXZqhbXC05cS1BiaWhjUw+2d46t
YrrrSNraQy6df2QSdeX+9lhrWdN8bZCwUK9Ag/L6C8cplX17YLpW0U93+AVjAMqlPPyTq0BrkPEJ
lRd7agMWW4A83Qg1KzMF4Ab+A0XUWUp5cYAaDbBCndfKGYV+6yt6oU51svr2R6dA0d6Y6epYFB2Q
4ibZhoJ+PVNsFSLZtiHsrryO71M373XfyTL7iO1P/wfA9rnbMLNJkSUmGb4eTHbqIF3swi5d5SYv
MxzNH4M8e+6wvt3rSrnVU1/Ztb+aqiAvZoLy0n0E/bAEw2Vo7dJIDZzMkRNVjn3d1tmTHY6ThKYw
2j/VfIK6q01R9DioMpJ/8IXnosxcu3DoYSxKQW4fKmmDoSDA5LnNDhCu/NwD/ryYjWpsRIZffa3F
hYCZ1/8fbLF12s4ywPChIxCZmfd3DD5ZPaFNKU/1iNQ1KbfEg5KrvLeeLN7in9qyM8EqD7i3YqWI
8SZVaCR/frhKOek7zZTjllrm2oajjzNfDwA4gP9f7wEjNYH4R/zCUTWH6SFFOtk85UYb5zuK4Zs6
GCuxkj6OR04KuWau7FwPV8aVBejOYzhU7PRjpkOlPg65gy15BugnesKWYisJns/Mm0WACTcn/BQd
l72FIIrCEERKeCl0D5SVjx2s/SrScdT9rI378q5TO8W7R5m3eSpyz0781nNSJ/Ilzkf3KjkD5a0q
BZikAPb+x5Vmr21gntdWgZrMfGFRvKNgeP1ZsG6S+QheDn6ZLZNdCq57V+aBuFNqiUP67Wi6Otjc
BwblOaOSFmsQRoaTN7CPLpobwMuHpd62xynr8vY0VVHx3+3R1r7+3EigGkozCVL19dSqzhqdaAiT
S14VUba3GrCLr7k7Tlthei0jnGUcZgFfC6nb5YMehDpSEXmO9kGlOPEupeT9o7B7DGL1aRZ4Bv3U
ouQFgJaiczLcB0YiDmBby11vWdVdiQPx8fbc13a7BQCbG4uqEc/u67lnrZC4najJxf2exHX3APes
+qAFURz4ZmI2W/F89blHndT6P+MthXcaswkNu7Dji2kmWnc/JqPMjxJF2nqn2tFjRbUl+Ngbabiz
7VZz7niBYDWfR1W5RdBc22M2OFSK4KDeWP/rmc93CZlLllz0Iq9GX8Xldj8VnfEPzNQtJZq1r0zJ
FjcEsNLkYIv9PLW9N2FIBJG3sBLVbwYnx5NTAvHz1a5yzB0pkbqRE6xkJBRSCewGxaM5tFzPb9Ba
JE1RBrjkvC2LZy8Y0vakwaJ8llgkpce46sPxJEWOozmclOJPSGlAlIBsgRXFNGQJDIIuIjHgJKhN
NqiJfWsoGECrEb/1EHehSPyGNkzwB5FjNv50KYBS/VwKpiio3gcqx/lilEr3tRfja1dkHhcT7O3L
7aOztoGovZDY4cFGrFpsIHTZY2CEMGCjapiSB7tRzUNspsYxL0qp3t0ebK0sBiqGBwP0M57vvw7W
b/2hfhAS7hW1wFyn+kEFp+RyKAx1eojaLFJ8WhH0/EQSKeqJpln4kGOvLUAFWhiDJw2z2Mgc1vY0
OxoJK5IznvKLCyE2ZOGUyAPjYKQ4D+FEXiQrLA8OAkXHZk8HJv94+xvMO3Z5S1Ig4fyQ6zL04kkh
sIXzsroOL7me1tZOQVHS2I1jGZdPQrHQmlXcLts3Y9NviQutj0xb8H9HXgqdqkGq1ho458vkutI4
0NO1ule8yT0A7IPiPOdePtnoN5TTltL16sizjiWgR1wklhphppkKhesE82RoTC/gDYMHBCZL80fH
f/kdiB/3AQG56t/3f+pfCM85JcGJdLG4GrhFSpBtBDZXa48dIuJ+TOC+izIv+tqJfmh3ppKkWyzk
tdkiMElpnVFJxBdviyp1LTmEFFvLdjI+BY3pfmqyqXqo1D4zjmmeZoEfon699aZZQzsQLbjX5yAN
wGk+67+drpKBuW9jDC1VrR8fXex47jUVevIuVFvndRL422duXDuPAGytXeM4e6ViMyC3K6fx6KlC
/9ICrP4DiYu5h0MTnH2vUyG9/l3GJEjuajYe4p7w6LhYsWIvwgDBm9qOtzBwa0eakhx2HuA4Z5rr
9Wj2UAP4ts3wEma9Zu7Kzhmw66xhDzmdJvdZIraqkasLjqby/EKHd24vFpwCE7wlNUMCLw3L12Fy
ab7FYvgPl6fO9Cde8HsVXbzd7d29Ok+TKuisJUwEX+zugdJXm7RRdEmmeLrQy5Hqx96rjOk1ANJU
781G2+y2r90WZLTUXigScB0uvq05mrURWh2CaanXfKsTJEupzrti5xi5KzduwdXPapGsw+ymCbcc
rNTzIq6hDkKhjRrdz4UzvfBS0MNdORh1htpeOlGCiUv9/Q5CXPc0/qi6UB6gzHi9hYwpQQd84v6N
MjX40aWR++T2aWccaRp9r7C9qzfWcu27UmDlUpwxqizn9YCBkulBmRjobMBw0nd64DbqQ9pYoj10
vKLjDfjRSlZFMxNbDx6GVOyX3anKNQSlBzZsxNO8eWqMvsScxQlHd5fnUzN+kDLVmzsnC2LNj5V0
/APhIHQrEUoF3Qgu642h3zRN5YR0ykVGmr4XupiVfy33nxGE46d3HxPeQ2yhGdUNG2b+Fr8FRW2E
3Z2ayM8MyPgM+2kyNfGgUP/p9po7AP3sPbQF97cHXdm6VBOwM5+J2fYbwIEtq4oekBnzROq0vefV
kbfHG835Dx0c67EOs+wUaGBcN7bRyhtwVoJFU3nWwKBOej1XJ9Rkp1gAOQDVIkoJFLjuXlpcNNON
d/Tq/Dj+s2E7zh/aIg5gcKLbIUqBZ969gb7LMifyeAi6TrB3Q5wHXprSsJsdvXrQ/bc/7UrYQ9eH
kIeOOjRYdxFszUivcnXMgFfg4P5kw2s4doloHyH/6ftWU8aNKLT2TYGOzKyb2UliydCGp1VlydQC
MugCrb/XrBSArCOyfgOjslbDQiABcAVtHYOn7CITt8y2ULxMumewiP19UirRDmZMfz86o7LD7Db9
rGMYGp/CujzUWa/8Q3kHB7zQbu3mDr5b/bmcnLY6ltLY0uFbixfwHLEAm9Ub3hT6q3yScpCNewYp
5KkPVWYm4Z3utL38nKSdrfiVYspXQBRGdTLpBIX3719z8gYqcBCt+Hex5k7XWbEzgZR1qtw9FVEz
7kfgesdxsK1dNQV/QAzGCYDwz7MADtQSy17nWmTkDeM1sMt/qsLQUZHq7T7t97HAFNvHSDLvH4dJ
n+KX21Nd227gFbjW55sHyOD1EQ5GqEuqlivnwAGNtTOUSnaHvHWav/9gHO44iGszAmQJxQ0Mp8yd
CNy1McXDXSpq3JpNinJb6I+Vmw27CazrkadGfH1ZFCwjbUJjAyhi2+A7ho1P/miodnOEEBh/uT2l
9aEoPpJo8sRc9oeKvFVKYCVMCQnQuy5Xf6ZB3X8RDXfpH4wEpgEIFAktpZfrRdJlbid6FQfnPI7a
fVqUnV+LTn1iDwcbV/XapKiyUX2Yl+qNkAGOkB12EBw9LbYnf8ybfNw7sSiQoxBev3FXroV1shCQ
qrxNZ5H663kV2YBtmx4qZzsK8ZuN1X6KfUd0U7FLzay892jxTQ+eMZUbSzfHtsWjmDSWeI5IFdyR
ZZXFyKjBWoCBLzxO6h+cD/Epc9SfQurek5ZEwYnOGwZWQyyqpzZt6+Pt9VyZt6uSjyD6QS3gTY9b
CeDDtmHHAyX3ik/4Eg3jbuw88ahbXfbdrrz4ExY0rbZxXa9cZTzXuFjmjjFX6aIUkFZkHqGb4hLv
uMW3XFYpdkSNFfi2kpqvZA3JRnBZHZAtO4dw3sTLfdsGkCyEhS19FE7l12qKgo9DE37ScplqXCRZ
uDHBt8EMDBSFyRnlzohLcmeVWcArOzgsI2Wc10Azua9Iwowf71w+aCOsHBgMno6zItf1tjUSNS8U
KxKXBnzCJ6/Q3NbvBkegyDsa7aNaGm7sN7n1bq2MxbiLLAiVDoztQwy84HdzKQSO9eL2fXnKKeoc
EidWJU7xwXvvwnlQKjgaGodAWZeP6WxgY0amIS4dq7nn6Wfu01qQxtqR/uoJWb431jEez8tZxg16
1xtwsAYHkuoo8hQ2HPYOjoQwVL9tbaH8FQPy2fLCfXMU5+Hm0iDFsVnzd5HCpjHPOadPq4tFK2Gf
4tu3x0a1uKNWVp9KYdo7EzOJjXPxdlCOP6934jN4T9A51xsIEVORm9ZQXuYCCvZn3mMaxE3k2z0V
bmSPFQxPN83T30R2g0F5Rds8+4i21mLX4vZWR7nulBfN61VnH1Gjes3GRB33Vbv5ClodDMAuSwnL
gwb79QxTYY2ofWTiUpHvfMV9SLw4AiTK1Crq8N6MeZ7Yb2MtsrUuduteHwtxyUbbGg5tGpqZD9Aw
3WqwvQln80Az5I5Ebe6t6teT0ieR0IrqUU4Rwn3pU1kc8RFPd4ET6g/J4MqNFH1tm8BCR8PRnhUG
lwnGwG1QA1fEAQjK9X3L5rg3nGLsfZHxqnPKRnmp4vZwO7i9yb2Z5O+DLrYJepEFRR38OfO6nJ7Y
GYrcOTFukwd3rIuvssrCn5GHXFWXW8FGYF3bNUgOgScE2Iee6uIDG+i1Deg14GRnFA3Yqczt9kOn
OPaedvZwvj3RN5fFPFHSbdT/ZqWMpaZY4Ga4uSR48OJIWr2kgzI6+6osinB/e5zVDzrb14EehIG1
POy6YjgKfqr4w4y0JL3ca/3Qm/6t1eAnNibquJOlFdFKE0W2EbrfZDm/Zvh/R6aHdr1fq6nTw0DW
+J6yX7+K2aDCngC76jIUd5nsvM+TIQbhF26RBTNQWvl8e+prB0aD8cQ7it2LmuT1DzBl7wkRGzhO
9tajrgvzg167zUHPZM6FqRffbw+3cl7A1kD0IKbSNFyWmYRH0Obso3RUmq0v1CGffOlSlCR4pJ8d
tXaf+iTYUlNfmSScOl4Av7z13shIpqiZFJ50iwtQfecxVsvgBLGueIDwqEcAre3p3YaPQJa4iEFW
g7RA4HgR8CrR182cOV4K0aaHIar16q5um6x991V8Pc58XH8rZWHxTYcTL+rLKOug280c81MnO93x
05bix+3FW9msPLZZNxYDNO8yV5R5TEIQlxi5GaLS4HN78l6TdfP3jKLGqT6Bluw35Hy6X6d1474m
yMp6p9s/YnUtkQEm9SC+A3G8nnEtKy2m+MtaFsFIaSmdTmEbuHckJOiCtmDmb4+3EvDAnrka6DfG
fJPsSE2B6dwZxUWkenVQWqKc39B5vZsmryg2suPVyYHjRdFQhby2zOR0q2oDK8AndBpjuRujcnql
j67e102kfUjHLNw4jquT44U1Y9A4IUtYmOaEQ9pPTK5Mu/ppkKbS+AKngwLTscEzjrc/5drhR3uS
8iCtH/rK8+x/26y20J06a+LywukY/CTJEf4MHPVFc6X8yKU+HQKjcf67PejaFFH9AwGDlgfFm0X2
GNpqkdrRyAkxNffZExoUrz6xvhdOvqUYsrZ68CngzdNjwkVmMT+tNJKqHyMsztqkGJ5yI4mVh3KQ
2vhMjjwE31Wp0F3c2DOrXxXGKpguipH8vf6qVllTroa5c0mEqn4GPYZxb6sO6U+t0t3PVZA+l2rk
KBujrlyZmCqZxPFftZVluddpTWCSRpNfsBaIv3jJWPmt1IW7d/tYy3ZBYXmRH42uXt5FSp5GGwnl
6qRhgiERMAs7LdkV9HrKQFMQ7cqyMvNx48B9EUc311faWjvIaMKuOOsMsVF6WVthTCr4yAQCYs8i
rCNa0EYiQpCQHZyDYnKnHXekuEsqpCFCMDJ/MM2ZzACEi3DHO/Z6bWGzGUUk8OmDyZN9U1Kt2tdw
kz9OatvdWy0o0l2KI/sGxHltbdnDs/IDfQq6MtejuooaGKBTkQrTg3gXjOgCkQaFZ01thuPQS+Ug
DbP9GwOf9NPtw7q2rKTRGCzoNv+oi71cTDiI0x3PLlXXOs9NobW7MMEbyBdCjHu9zsXes8SWNtrK
vUZ0mfEAjErTdnmldCriHXHIfEn27rAs6l97jGX2xQibch83wu79tJBca5EXWK9R3Tk/b8973jdX
xa5ZXRZYAPBMNjQdv+svPqWdpgYVv6DQJzd5iDu8eOmfuO/WDP81zvxOoWuBo/Ei3dSTyKwrB6mh
KnTceiezUcr7eqrT8hDXZZHe3Z7WSuxlG+EFMpuVouC/2L7UYHTK8XZyQfKCnVTC3dKf7MAMJnhm
ZYag3/uj0tWAi2A/9ZPNexn1bkmk3Teeowy+VLzmLGoegXXXlHfFEBc/06qfPt6e60poYGigNLRR
ZwrOYq74letp6qCrZISti5umlG56LCZdfq283vsnTXJrY9OsHBZGnIHUKOkBk1+MiEr50JqNmV7q
qo7+Uo3IAac1lNmPmMrEf4XSYVdW2l208Y3XTsvvwy6+seyqQtFwI7l4Yf2jFKXzWJhtmvp22VU/
RFA/AiX6y2ob+VCocVkd/uAzU44GVoGQGYnS9UlpilEP9JYVnjoRXsAbPlZ5OP5oVXOEpu7078+v
eS4A3OGJxp/lDkayO1WSPs1w0ml/NnU5kqKE2gW/R7yob89sJeqC7KOgj54/0lxLbIMmZVB4s3kA
xgwPQSXyB6MOBuk3SihPOPy2eKNGgfsgwvdjoOew8NvQiyX1KherwgaVaw13UIyCKs85eIppnbGE
Hja+6Nqu5Z4EDQ6Mg4i3uELBoNP7T83kUuaya3bJpLfdg15lXXOsFcfbp4peBX5XadZ0d/sDr0Uj
Cl2zoTcYOxz1rrdOIUOvzRSQ3iBax8fBgvrlQgb425SN3MgTVociB+QV+Av0tRgqQBVcapGSXIAd
1/duNTX3XQnbMkNN/PUPZkUblSlBgeIGu56VUo5WipMsCoJ2jmraVMX+kErzQ+xwkfzBUDb+piDo
KOIvCQvOxMbVZm+Eeqq6zu/S0TzakSm7Y5Q55bARZ9bOA4Iv/2+0xUbBVGJA/hFpRB3L1saXAmjX
sxb05i7O8AionCEPfCSEnZOwmmIjBXqL5+ZIAA9ERARlA/bL4rNOXqCoYcfoWPppEIGiPkPFU9d7
tBSgZDngqgf9iTKc9SmPG1vdTSD7H7JUybZ8Bdf2EqJkhDy4xLxhFrmBXslRS6okv+R90x87bHAe
aczXB9tKlS2fj9Wx4DPxRpud55aPJTttYVhpmNHXFZYPcS4TbSfiBiB11dJ6vr2d1r4xOBxz1qJE
75MGxvXWzaxGKGNRJhf6pu0I6FdL+8OoTvLQZbU0T4atyX6HI6U9PmitVn7w7AjLBlBf1cvtn7IS
lHgfEnsxwMA1YQkQDD2805sMYbm4zJynIu4Nb+covW8Ffwd5Oq95rm/t75WEgea3y13mco9RP76e
PZ0wexoFAK8K1OlPC2iednTqPHa+9UldIQoQu0V6uD3P1TF5NPFK5aByi1+P2eolqqsT1pGuLJKH
YBpKSfOkH+6gdKofwk5V3i3FDcJnfppaDDcr5CwiIXIOajTY4DqVUcEaWVfc+0ZJso/QRN2dnYT9
1oArqTSYGRaSFAHZjCU9wOjbUnU6Bky0xN7JVh/KQ6r1mrrxKde2DMrUPIB5dHOhLTZvo4X2EGou
nxITpRc9aUR1n5dmHz72tDjDUyVcaosB+hLDe0fmxNCamvFrlIlANVwvYhyDltA1aD1F7/GwxrzQ
jpBuMkQGlDcN0SLRx6zeWV7h/HN7+7yZ87xvuNZ4oiHsiJjD9cgID6lIDXvyEmq0x3eOlqDbgctI
BH06tgdjpxVTexw7bStUvIlLDDxXjQClAFGkunI9cFK4blwOeY8gfls/l2X3EEp0iP2xzPv3lsTm
pHJW5KXJodFsXGzYIR7rABUu55KazXjOpTm8xmEQ7bxudDYyvrezYihawkQcAA6ckutZVXVvDZ2W
OBdJ67M/lAp4AHxjreExL8x0f3vt3hz9eVpUwciawd2Am7oeTCQ4hk+JmX1zYYQfcPac/jN7ezxH
jVp+mffZVj77drMwOZ2iGtV+6I1LCfdJGFlTt2nxrY+s/GDWTR35E4SCx8wT03cEyIZ7ZDa9P5gm
73hgabOH8xt8QRC0djFABv9WebW9LwpVUX3oJ5mPGEB+J5qk1f5oREx9Z4QMIqeLN7XgJCY0w7Nv
uZh6f4DX+5w7MnyOxqQ4itLtN8Z7kxexkOTN7qxyMUvoLjboaNiiVwY3/zZACTqMMlYOrWoNX+i2
yGMdhRhu5umQ8HDwgndaGHFh8IqHVQsembj+5smZF0mku0zsk9BqfyqmXbtlXrTkA5HikHPRY5gd
lOeMZz40vxWJkfBQpN0Y2g9tqMZjWYv2G6W+7/o4qZCSjeibGBrlmLpp+4W6Q/OUyOYFOFT7+fZx
+SUH9FtJht8B3O+XFuEMcCTeXv+OomxBiqhT9d3SM1sRvqFkQ/cYGpDEH6X0EJnySzgF8QHdCRWm
RJqERuM7QZP0f02ZOZl3oXRL+Xfbon+xz1E6/uoEdv3TSQF2wXAZ4CDcK3EJkAFsq9d9qHsbJ1rF
ss5SadXG18y8+2AIW8Z/b0xtjivXU8NMDWQMBLo51C3jTmu3vYgDLf4+9MCdP4B0aL8nY2zhg+UF
YOtHRw0PKSrR1l1sVKZxqOxBzYxDERfZ9DiqQtM+OrESZf4UOX20H4skHGF3xpM4YRyaBh80INXl
fRJS9Lg3BvR17kWu59pLmvKfjt0Z1oa40yK6cdcDnODAz3zvWa1yLlr8tmsmAH2B41TjD6DG5asu
vVj6noa1Qqt74dEutlwiIawuP6JLhsx7i5IPh1BdIoxE3BdKBhnvu5XFwjopzchDzAcYX9kPUz44
4aHqTC/cOcBitOdaQh3z0DcaD1ZQaoU/V2vyY52E7nc1ihRtH3hjnvjAvzp3V8WY6x0TJaqL17xJ
1dTvyyn8y5JwP54stzUc4DZeX5wit9KKc2MGQfhYo2g0VX9NQyuq9rnNx/xkGvRYXqcEQcm7tJS5
RQs7UUTu12Y9dCe6MfWDmhR549fZoMUfJy3snwu71l3fwX/2p91EMWxos54+mwW6N/tG6TiTmZNV
x2Qch+6uzZU0OJVJpze7IQtL7OOyKkmOUniDfBjcqaYC1xtjYH8osbL+O6Us1vmOHtTVwTGUIv4x
miOC8k2aOckuy1Mr9Ad0OM3kaGd9EH+CB5J980Y+2WNBo9zZVVaeJc+iQqtbUiwwac37rVVZyqNR
Bc53h/QoOhiVl/1V1ZNskVUIEvtkIZ8WHhpvzMz7wY01sW91cJOHqat7cXDZ2K3fZoP3irSqLny1
txrvBFIvDfzRgp6+G8LGqPepMMb2CKdHxve1Qp0GNYNJeW24zIK7ErWB3Ad+NUSfvaoX7qH4H9LO
a7dtJlzXV0SAZdhOKUqybMdOnOqcELbjcNh7vfr9MP9eQEQZJrLWQY6MYDTDKV95i2ZJx2860K23
uaqWKXLbVub2e1Q0VJwakVC1b3pRaDbNA5TldlUVxNCDptH5ZlAmtW7sSXerL2RPorszCzMXYADm
5Frv0A74XErO7G2d1+OdatZd56WmjFx0auc6PFW9Pro8gHVl7oVRaNlR6Vw7/qAmemLdlRhdg+5F
Wn++aiIndr3WkaDYszmHlC9G5SbqaMjtejUe8p8hqmjdbuSZf3asxp52lVWUH7k+l1WLRTjuBcrp
042BnkR6ZxfD/CucW4lOdlvYZeLFSJYg+IDhaGDrXtlHg7PjzbKmY4h5THY3D6qipZ6RcLmWvpIh
G/BBEJgEX7C60bpTVYWu9kGotZKfgqyox2JndFWefQmzTAkPI7qH8knrLfxvG9VO28Jv2jTQ90Og
l+g/2Vmkxt8CRXZS9watsQt9lw1RZn5WgR5aN1kBxOpkV0VY0DQie9hx9Lr2i+ooeh4e9NkwynA3
RIrde0NmieB6GKwRt5I6CpMaRnefOnHrYSeCxGMd6In0dWsKqKxjrPSjnGSofpVhrT7MNAdDr+Ze
iE8RV7N2QPJffw3wDMN3FXUAH4b41O/1vlaNL7NUpuFJM0oDOEqvdvHXoezNO6EYsro1O94mjxsK
0WTHCdX6ugoGd9yFpt7Wfu9agHMGvcjUh7jK4tcOqKt5p6rkRROVPcsblTibd0Ucm8cZiWfNU2vb
erbm3PheIYGhsb2lVvvWNGNbHJTGkEIDtZvGK1AUCnd6Fc5ogNtN0aBy5SAnIbJyBHA0RxqSuXP3
4mhyynZNomQfG4CLjietwhmvcpotk9c3YTB6pp0X2XWFJVVzUGUrT7ORGppft+2keO7UTi0qeErc
qXuCqiLzUad17nvsgCuvEbjz+iIwC3k0RKyLZI+djoKmPJzR5NTDXGrAImDiaD4iRpK9BL3gXKdd
2kgfQdpe3MPHa7vrtEaL9hY1+rjPDrE6C+s6qgP53UzjqfHT2TAlQv26yHd2FZpfoJ7Hg6/Mk907
HpqPfRF6lUMevdPRzL4PRRK0P1IX5NKONpEe4xCoLrMryl7x6e3r5YEoAEGssuOK+lT0en+lDrlO
0lbDJdllo8zmm2ZIg+4eCjYiCSkc3R81zaPfPG8i/Brm03QYNZSkXlqMl/Wd2cxAvVD5T5ujWc75
R9VNXHNXWHVs7o1RdOVhouXU70qrEuNBobkJgjvBCdObEpCPVyldEunngbC/52A8ppuhXfjGTmqK
7tS17mKDChfZG+a2zW/rBMzXvrSi0Trl2sB+hrKtWx59xKJ+EFEelUewTL21D9QcTHpT2op22/co
5Gl+gzyU9jxlSELdqRBNEf0zxzjVb8OlkAoaIGQ9Xd6MbheQzZTfu3goi+gIVV0otp+Wcs5270dD
q3YGjb/FDwk4CzUvqlFroXua50HnTvjZxqHZ9FdF2KZfKhSmu/vACDjjDs+I5vHaWOOhaFuj9LK8
c/5RGmf5FVT4iFuoliDPsmb74XOgWaq0tKfASKPI49L/obVukkMx2RKivAiVGIrcnQo4bE0yanEe
KkFeiGXYlvoTt2L+o5na8MaWUf2zxfy9P5aanWwZnKwyFiaHhz0iTogyL3n8umyQIEuVENjKZzcV
0vQUuxzutD7TblsFSbKwxE3ALkrcE8ZWKzc+7yrHXvq6VBcpVvzJCc01wC43BzpDtRI/t205Vrtk
sqLHjJKUb41pupUzLEt3Flg7AIX/9OQACsG3XpX0mjp0TPpT8VMoW+UhhhPVfuDtKApfg8/g+GZI
IfeYm73p3mcZBPB9pbZVv6/DmaAsMWKYBXDKqlMAKP+LAA3cU+Zt3f53MEinED5k/S76NihSVQ/w
TDL1FLl186vKLSvl3nSy4mYG5NhfEevlxgbW9WLjQNdHVoTUjMNIsruqO/XxaDXISJlPM9Fyvbzm
Wvgx0WV9Myh9zaatuqLev386Lz4fYy4E9oU5uYi8rbKwusudSafg+7S8Wp0HP2KIrjuF0olXuGG3
pYBrrlMjFofSyFL3hwXL1lnNMRyQGp1lpD6NMU5oh7LU8u7jqDTDfGOSyAx7s9ZmWD18PdPP9dT5
CTqj13c0Z2BLTfhvj6kXw+hMP8sKwTvrCJN0ru/0Mu+0q3QKLfdhrgjRIy9e3JVzrzQMWb5GUxmY
hOc97IQRpW2cJ7+WvGThPkCKI7tznTTLdjrQxWSvd7r2iK7joHmWqCqwkyVdNJKcMm6ui0zO8ouo
S7P+GOZ60eWwzceu8EF5q+FOsWpFcXZIZAbxKROASr0iCnQMjyFtKntbT8y437VWr9kHlIDnGest
0djo5XBZUCDfZ73Zj4XfFW1OEy2Iy755EDNP2Hc3CLP82Za12fxj7Yq7aiEKkt6p0GKoXa2uLBSI
42ioh+mRfkG4j+YcxyIZOXf2bDxj8ahs9LnWT4IF+40EGS4XhVSdltb5DdnWctQG2aqPSkGucLCm
JDxMSqJ/VFMzDY+qM/e+7qRG7CXSqEKvsYpEbGz89WHjN6DKyxVNCYR221pJdAhVJUzdXH8MrdDY
YbiefMmHQnpU8AUhB1S2jWLkReHlz4gcbOAaQJuoDJzPOim1zqziRn+0BVFF1ELeT2UdHYYiCDxl
sOYj+hzaLo/ab0qkxDdaJ8KdU6VbYvpvzJyV59AjWUGhSV/V0zJTZhzw1HgM2ig6qTCv9qKvp08A
r9Sbru2Gq/evmLV4FX0JDidlLaDYLDevxfnE68nuBnOwxOMUu80vu02tO5e8x7qBTmOrXtTFjuu3
bTKnR+y/FFLcWqn3nd6Xsx8M4NMOYC2CjYLGqnr6349CxxUeA/VasSYWhNjvdFDdxCMwILnT0Vfa
O0XVqd7c58PPrECL4DDXRqB+31iNZXn/fsOW1aCDCd2GV/NSOrRJJvBt3IyPUjrBNzAmdeYjZFle
VbI13L0s5DT7SRDLx8Qt6u90T+M9xFtV+8fX5s/vYHzASlSmqQmefxXhRkVsDqP52DW98zGudXsX
uNJqCQIrm6DTKZLu+P7c31hz3H6o/FPRWSi1q8ufbqSqzCjEPpZR9DseRHGjigLnqQzalU+5rv2G
C5H+b7ih5UMjEAKjWKDeu4honM+z1yhJqFlnPfbjoF4JVeLJMczz+ECBW3iOmYRbZJw3rjeEq5ZF
RewBWMtqZV1i7LQvc/Mxr5u53udTPd/g9WLPHpLcwR34rDbZGbHZDzv4QMVOrY1po72+jgiXSTNV
Ctg0BthuqzPeGVWrpg2TVlEDOLaAP66J0YvdSJLlqwnUwywycn8azS23o4u63TI0uFEQWuBX8ZlY
rp+/KoWdQYEN+0LnMRqDZPgQ5+yIB5kKEzRIYurdHs2wpL6D6o0Gk9U5xr4ngx92MRrldwUyd/KU
xYNy1VtBN//GfF7vIk+l6xAdmsbWxpdRDG0X45IjtYcZeoWzKyFz3UINasp/fiSoQNKqQkuf7hEA
9fO5VHWBRFWRsowlT3hsdm3syVGkoCXcJLnTQBRthNOXe4cRAbfRR3LoQaxF9K1QBFpLjfqxHyAd
zUJpf4xKOx1amWXXLtZVV42hTseSp+2Y8pBuXArL1jy/nPh63NY2QdpyXlZvFI6ErSA3th7dXnZH
3SlaP5TuiH76OB/evwzeeA+5fDmS6M4ClKThcb64kmrqFIyl9WgNSFx7HQpOp9bVOukVlSVav3e6
lCpWp33AUD53r1qO216nrwXsLiqL8J8vJ34OzxQQdtVZuunnPydpA9Gnk2Y9VpPef5JWUO1lOaUH
W5aaN8MsPdqp+EeJUi4nBmXBoWEhq47+3Pmgo6PAvixb65EQ0T5ahTo8x7YNKKSBv/Nvjdf/PxYa
HhTwcUVaJ0+UiI2mjhPrUSv0+NuAgqKXo/h/aooi3/i2l9fPMi+ENZYXH/z46s6tXGBZCl/+MbV6
rK14gZGZ0+vdlBSnyAyVXTij3qibYbSxf98eGB0ugPPw2tZzlAY1IdGb1qMyNK4/Rn1+hS8FDlC5
i3B1V+z7oX4KTC3buG/XSiIsLqI6DEoCTkyJzOn5hzT7LjKFrNKfYkSp5Av4YlfzDCfUaP12auoV
Jt2ew5QZgzhUmahsn72VaBjjlEN2I6TWsuGHkipy0xvx3sBtZcso840DR0+RCH/B0EJoXnf+oqIt
kiIbjZ+ybH8GQZoczD6WOyNNdT8JsR8Eiyl2oplLrwrHdNeMoXuMKd3575/8y0sGmypQmJh0IHhg
rQPQNlKbTsreeUSsSwI86sePTdUrT9NgKlvVp8uQAwQkahFk1oLu/hpSB8C8zCwysMeEDsRNoBn1
KZBmDOheVb7NWpugqVlvnerl1J7fovSJwLtT+6E3TxBwvhniObTT2eqjn7Vu0LygCf/Y4Q3RkFSJ
zi/rbvz1/oq+NSAKdIs1wVJ2Wns7UZYYZCjU+GffmNN3ALzN3q119QihYfrRterz+8P9CY7XEyS+
gJqyOLnRsj6fINxbu+xsO/xZRU5pfS6yRC931NMa9SaVauQpJaVRBLZ+NaMMbmoDW0VvslvtWBLz
7nurSUBSDlGXHswBJ/ofJVTXjSV548Mj++1yjxODQL5cRUCTO05GFDTOY1CL0i9MAq94bFOqYcnw
IrLO8WoZ88C8vzJvbG1EWuGXOeRWCCMs5Y+/gh+lSasZe21GReMFuFKi387uaP5QlbiJNxLKy7uO
vfVHWJJok+Bk+S1/j5WacSrRTfup2lG8q5qiP2Z1k3o54fuNJdXuYdK6chcmkEr+dZaMBpEC4Bme
Yhe0gxJDgGboZPoTSTHb8EAp5buhwYXDSzKxJbf7xmZjNNB0QDOhKKOBvJonXlvdNDTJTywzVX2X
t9WIa6FAfPejEmPquBdtYU5+mKL2tU+TwbGfoGqP9yU92MAz9UD9rSKFaN9MZV9Ne5QonfhL0jbs
039cFnIpsNU2BkgUmi/qdxGWmDiEtPI5mnh0dgVWoz5R8hTsEaPewk9cfP0lUkHYkxSWDBYwx/mq
zElWY/HkyudMD5Lb3krSo5Nl9MlZHq8vFOMrOo+3RtPXG0/sxV2zlIkoIBCfIk8FI+N8YJmPVMoo
7D3FvA9PlOjmm74vx09lWo1PUEO2rDbeHg8QF3E41amLYlFuG4UYE/0paLL8Sk+x6urHPN3nCOZV
XogS80Z16q0ByWDQi6c5w1O5mqAdpEMUBaN4AojhPM39aH3MU7pjKp6HvtGLTRvn5VI4u025nrBs
4gz/ydrs9afUVFl3pq68OFndWX4xVC0Zjy5pgQdulN8YtUz751SbbFM5SQjPxQOI6Lb9nBtTFR5w
VC24WvNEj4ON3Jl4fP3bFg4wXAkeUVu7jGsaNYzrdsz6F1ABUrF83W0kkRRY3sjeDWPumMGtQ+3m
GCpOOt+Lmm4QbcGG5E6JTenelaGe+YjQ5LY/amY23LVlhzRMbgu1uapze8hPoxIiNJRCtEaAEVCU
eTU3kYiuamw7+8Og9pnyow064I8UKo1073StfDGIFaRH7Ex0PvRalD8kKdLvcgcDNJ/ivVUadVV5
OZ3jr/RvlemHK1v70TBJjD9oIhKPxOZx+jKLPuz2sZuncgdgIX2WbWtHXpnbWO6VuIUe3bBCWX/o
x0l+rPSaUkVbGvzXnamSjKC+Rxd0OBWhZUYPdhx3D2hVBuOVkgfZZwGeafKUBcfkT7FNG1BJxvJm
0lv9y+w2rfZzymbstookyeL7nhbAjYUmZOTNdBTTxcTKyr42YlTVkzM2YN28uQE37TeWEd+6UF6d
axE6RufZoVJjUpLWCe7JUem2JzolsnptMipHu6bSajoys148xPCRBU36KElv8e4xVD6fG3w17Q4v
lUYrJsszrUQgHzRIxY8KqAFHxJqV2yDLRncXDXZRf7GqSarDvhNVmeR7K0CVV+K7E0rnMAJp/zEr
sSpeEtnHwyHKqPIe3EoxfosomIsMIpPjUjC3BiBRw8YDfHEtLuWsBfBNfAtvdV3W09xQjbJSnV64
ItqjTIfuEIk2PCxZtVeDv0N+F01xNRqSjRTgYmQbkhggWvqolFx4Bs7vxcJCGiCbevHLGtSsRmAC
XpEPgk77RH+p+FqDzsFygupn4R5bLONpHLz//FyUDgg8EGVBaQrc4EKUO/8BUzZGZpbl4e8Wjb7w
k+G0zg9l0GYCsay+h3MexzdzFdT7WHbZV16naSOuvwi5wNlSO6AVSeZFt3kVkNBu03ISl+SZ8F47
RriwhX6ZT7nhoV9yp2Am59BMd8st0OT6wqaaiDYMATch9xJ0r3Kv1KnasaxV63lCxf1QzVN1KnWn
PKaoj6KQWOF68f5Ki9WlSBsb1QlkGuh+gr9d+zh2aYjesD26zyi22TMYoj71lOWN3lBKX0eTC+od
pC2vEHoeFiXF8y+qKko588q6z1SKIk+MTf/FLMLsFdCN+Y/CaMg/IVCwxJNEL/riu3Q+lj6JYIr0
IXhWcWC6ipu5vW6iSkUXF3mWqt+UUv4TgP/96v0ZEFgS5D8OC2HM+YCIYqdp5BYuTWtTfrJ7t78P
HEjIvTq0pwmztdALSmoGWV2Kk1GVT3pbKlfvf8iLlPjPj4DTRRzFzgUbcP4j6l4raWyn7nNWdXrt
B9bseBER3lfZ9tP1MDliL604eRnGMHjV5Tzcp2auZp6Zqc7h/d+yvj/++ymUqukPUTNek6TTvFPH
ue3d59J1Ouvk9n1ee32HIannDqjY+IZWzbQfi/iT1k3hp/dHv9zSfH50VP5n9NVCIMQlzA65z+dq
yCPfapwp3Bly26n38qwyjkNYBQWdGsSabDUZ+ji4bcOCp3ryWbhwcqy5NY88jcONFbnzRpvnrfHA
rsB/xgYISO7qTip6x5pcd3Kex8E0UHMdsTqfpmGHK4742VZ1tPH+vHVkIW8QGXNogccv6/xXUtYv
SN4xC93nNKzNj/pYh4+5dMbTLOJ0i0z21tzopFNqWMhGRI/nYyU1EWGN6/EzJvX2eMQ+Or0pjMiZ
PSVVXCx7U9P4+s/bBKyARnZD2QYxo9VyCi0fHCUugmcl0Lpw19C9Cg9qwlO+ccW+cRoW4wI+Gp1K
GrWrpK/MKGTgURA8N2pZ7Io8cEFFlMrewqz3Sq+ndFcVQf0ljuvm+P4U3/iCS5YBfR+qAXXp1RfU
WwQ4RVW7zxoW7u5xVucYpyoh5r06Ar/biBrWbyanHjlKEnhEFFH8WrParUhvlVQLledUKKJZCrJT
6jW6JV+CUkmJItrMCw03+PH+JN/YOlzyCEBQGWOXXtSdMVOhwmyyvEEdIjRR9FekiuNJwcpgbybd
ln3PW+PBVYEYQwrHmEvs8texoBlYp5o6Kc8LPuJagZXj9wUsqr3iRPGtYBW22u1vfcZFB4s4aKHI
6KvPSNspdgMkTJ5DNDdDH1ZtsFN0K853uYy3zGPeuD0Zi0yJo/+n/3U+vdQcZFPKPnjORdnpNJIF
8DJtnNWN2+Wt3ULcQb5P957tsjrxbl9XRjLbwbOdhd1p1odpn6RJdE3fOri1qzk91dMcbDySbw2K
uPmS/MHDA7NxPrmxCAo3abrwRSFT2Im0HvZ4SGPpIbXqqis78aHUo3jjFF4Oil4axUydBipqGmu+
wRD0ahSoVvjSRRJ6bGZWPR0iSGkHZwyr21yv3dKDBS789w/G5Zdk3CUCoq4FDWjtzUPFuh5DaXMm
ktaovYoPQUhCyej3++Ncbk8uUDSaWE7wNvRpzxcVJzQra4pOvoyD7d4aUzZ58WBbD0JX3P2/D7Ww
KMB7kBvwg8+HysIoiTEbjBhqyG4nRY+/4IYMthkpi3++Vv6YLsJ+4c1dYDXnQ4VVIxtoHczKNfIP
mdIop3HSOAq9vHVkUxzen9kbmwRtDh4H7tBFzGZ1q4igtLMugr/TqI3pR/bY/nAVIz1lbhyBmTN0
FGiLLWH2dZrFItJBQSec1gVlvvUcwbfUuciL6EVVh+FoUHTxDRxJvWhKjDsqzC08w1H/Bshj3LuJ
am08jG9tHEKLpRS2sLfWWvxBVE12ZSjRC9W5/sQzGe+EnacP9txHp/eX9/LSJiugko00OmeB3Xr+
Nc3C6c3ZqrKXZkyNaq9mUZF8dJDM179SoWo/hSWk6y3hqbcGpRbGQSOZJLRZfdOsTBIg7EXxog2Q
fFU8gz9RFzJupzGXV4hsjBu32xvjUScgcca0k1RuHWjkrjXXwJ+KF6O2TQ8oc4S26NC0/jAN4ndM
mXjjxb/8gMsrSEMKjT2Kmut6JsCgOA+7MX1RJ30+OEVof+0jA2sgrZ/1f94skOyQLKYbAUqXavH5
FySMKOQwlMmLEtAp+DIlNel/4AaZciqgC3x5f79czGzJ47QFu7oUvy+WEpXJsByMqH1ZZJ5+tmgf
eRoBKo+vYvT/i7HIzEBILKUOimHnMwM9VlrqHHUvhlqYoASQtdrzJkLwaJRoqwVxcc+QhFObXXIj
ZkaeeD5YL+AsV4E+vrhj09waQWTtEKA078c+PvVuvI/0PNk4exfvEGg5wMDg03SOgbtGZBalE+Rp
GOsvaqISvrR2Xql7nVrhRt53+c0WUh/G3nTqqdIZy/H4KzBzk77pydP0l5YeBexaPEau5Rj07S5V
3a0ocFmns5Sf77Vg7eCfor9MD/h8MK0x4bx0bvorNTsD8GNufoUXGu/mMbUBgEb5DiKbuw8TPf/1
/ta8qDYgE4rEwqJyjf6sCkLpfGhjtIysq/v6NyVT6ylC6OyGzGp6qGLYRmkdDr9KxAO/xEIbr3GY
dL7p2TRsrPXaLGzBO9sGWqUU0olr+Hf+I6JcGYNiNttXwwDbvZ+tOKg9M+rCirrY1CFvEqloHyH2
L74qIpOA4iZDu8oGs06oGWf6U5uAfj+lqlaoh40VWu+4haLBc4ZQLVkyAharH2dECIi0qam/IlZk
PPQiMJ4UkFY/qHjXeJhp0NlGqkf7ikz0porz3t65pqItnMZiCSZE/62ek/E7LIxuS5HhAkK6/DgA
pIvHGjsV+PD5ymm1k7a9Nuuvat26HyI6Tz80U0krT28c436AIzh4bouskjdQrs88uhNS+n1dDlet
kFBopaikufE910/H8qNIhIkEyGoWtvb5j7J74sQ+sbTXeUrHV7PSit9mSlVV8NUeECvb8jx7Y/9w
QKlRI9WMRAX6CecDjhCLMqmN9mtc1CpuFEPeoopoZ61XySa8L5oyV29tOameSOPO8Que6ocgF70H
PzD7lU/EMwept1nsv795LleC0u+SrJMAgele5yVOWqAr0WnBr6Qzn5TECmj35/1wG9hoN2Zx/fr+
cOv7mEovvXW4+Ww1EpJ1rTJwuwYqhB6+hjwC3qziEdMolXJTl017Goy8vxaDI/fvD7q+vP4MincX
FX5wu1R+zxcfupyEY8agxQxktTWkONLyciEEFtrHDt3T44jGzKkJYfS+P/Ibq8sdTV2bQvcCVl59
9mGWlWl2SviKTtHwWLZO4cs4Mm5ENyb+6Mir94e7WF0YRGiOckvz2qFBspookZIaRXEcv3Jwmswz
ENZ6GY1uapDoyAaPuhYKvabot/LM9VOEFAiruhREABVcFoQ1XGs6XCOS1zrl6EC5KfzQrQMTf1/e
vX/dsQxGaxNmOaHYol19/jXL2tZ7J++SV6AV0eRVcFqVfWpQ/QB/r+wR7qjLfwzGmB91fKhnBrgg
YonVHQZJMqZR3mevZhjmV3XgODewgYPTHAFhff8TvrGUDAUAl4cGEZs1526G1F0mapm9ylSP9pmr
KYdR6noOLZECwca8LrbnMi8cR5YME3OMtQ4JVchYU7AdewW9KHdRMhpXHc2o4zT1yscMz7n/zXgI
1TgEmQBz1445aguqKdai4jWKzRBFiLKo2pOqj+ZNWOeF4pWlMDagkxdnf5kip2G5bsCHrj9dIunJ
K4mdvVpxPH4K4qrc10VseXWXALhRG729rYS5WCOXw1bQ9Ma35HlBB4m9syR+y9//itAmk4QhhOr5
KruxgM5Eu/+qqYY4otOdWR/f3zhvfEsGIy3hHieWX1M18tyIstRoitc5T4x9gWP9HkjheOxRZdwN
UO827po3x+PlpHW6YMnWC5vpeifLbCxeuzq2rihIJLgF1tlHHq78quGZ32gHXC4m6koadV3w0Yv5
0GoxqzGzwyHTktfZHtSHKuwqnwLz9JFC/hZ2/DLkJIiC20Ti/Ef3TF3do1oJvpNgKX0NnarEhGfW
UzQXHOu72+jxJ1zi4YzFagVyqjfuLTiHh6afq40W4uUC8yNoEPB6oENCZet891CVnNR4Kjic9hwf
zaSIkZvIjV/2WCZXjVv8K1qHkfDoAg5L0YBS07qeja5xX7bKnL82k3hquqq9Cg0ernK2/YhU6fD+
dr38nEDD6MRSllzsyteyVVCEusQIlO7VSERwF6kzwjWxG52E0b/++0ggCQk7aO7T3l7FepGLTWar
1P1rMOjl7ay7cj/0YXTAYL4+vj/Usi/+ypKAdSFpCToWCIOGDNjajmeaG6Q6lEz/HeaFgC/c6PtG
cwacyBVkXsLGOmWOGfpyiOKvqgPq7/3h17H2f+Mv4DJuPINQe9lSf104A5DNoZWt9hvqgxD71qn0
b61ou2MeDqbfTKV6q4bBoxrozhUIbkA41jwfhN3M92qbbV1/q6t3+TVUS+gBke0TH6wTVFq3QKa1
Vv+tK73tI2sABcPKA+MhQR382AQC4YOsCTQvTup+I0hYXuTVl0A7jCNMZ5zrYl05tUasZvQwN37L
kYZT2BXzNz22lY2C0Dqs/2+KywSJR6D/rqF8WUsRM88143cL5ueEOIvh5Y2LaIxe1/KgTiZ+7TG6
fgjCzB/iRrkzECA9RXZ7Souh/Ax+ut4ybFk3xvlNf0r9vHfkqwTvq4vSGbvRVTJh/Lb04qkpsuBK
gnA/8EY+dnbs1J6G6P/su0EfPVRTBE0k6gBizQQ172/H1RH/74fwQsCPoBJJ/ny+G8sqR4lQT8Vv
YI7RvnFj6xRJFFGVXij794da39jLWIC+mC0FClgS69JuN7jRYv8lQ08xHFQ0iOhu+qENf6K805zm
Zo58sykCP0MK3x+VgII2qJ/n93/FKvxefgSKbiTihgAywr/zCWuhUwwmiJ3QE3HjXneO+6msB0R9
Kq2rPse1gGXc4B63sdff2IUInrHCBBmEGzAozsedAuxPE4FwiDca0R2iEkH6oYMKgxSJMv1u0tHZ
47gWPo1YFMFnQIboZI7KsOvQZa12Ua+W10NDs20j2nvjOuL3LJqIZNgQx9cwZzcxpeWmNbKvYFLV
D+HYyRMaZo7XJfa4k3kwXo8InCAfkloHNHlwZrEbcTPNub43aFd/e//zXO5HNDbhZfGqI4rBgp0v
U6u7vdWqRRx6iSkAymA/ec9HgW4uii02y8X9s2i2AslZxqJEtzYmLfNiUJTG7kN6Q2i9gC5Hcagv
s7Dc+PgXe46BIASx56B8cdyXv/915dtDNU51r44hqrvZnOxdPAJ0P20RHPuUcztbHui/NrzudNRC
Nq6/P4Dhs1uWwYk5lyonPRUu2vPBg8qSQzkbbLwAqtV0mKl46jcyLcOPUWYgmpY6dquCYwcY6U9K
pbrXWoCMGoypudhVcWjlXpUXU+vpyZCRsY4acVXsIeIQiY9FhgbcDlmIVnigei2MfFEkiZ7MuCuU
T1ZdyvzajJVeRRQAYz/PsNSJGF4bEXYqvQAeazTuhBE6z6gq5T9kJlGOtGa7Nrp9MNeOUfgUrGa4
TTXKIj/e32xvfBe0gmnawdpBHn19+VH9rox0NLTQs3gPTnkTZB8MUWU7Kcv8J0nr+KNxnHqLxXDx
5hLpwCRZQBCUAkh5zr9IbyKKI5pMDz0J3ak5DVUx1buhRzXwJi17O72G1zXcoD5XZvuKhs3Wo7+K
Whep4D/qyEsXER7tGiVkQUmDijQYEtUs3Z08QLotNXd4B+qucPPu2RKhuXH7X0yaMZHhRF+EKG8p
UZ9PGlQ7oj892k+eMItfBbZz9zla6jSZB/daH0dxNGEiHKxxtjZOwBuzJUPAWJunf6GOrG5eUrnE
dBN0H72pjq7sNqySq1DX5/ChjYxG3BZE7NlGXnCxs+jnUzhbxEohhUGQOZ+tFoou7ihqxqCFhfBa
VBPbnVabWuZlQ1julFJxP9SAbYKNq+ZPLfDsuJN9gddcWIigXqAnn4+MsFPhZoYBHaZV+za/Hkl9
m3pXdoaWfm/RJQANLTqtvXJwL4zane0ANbodrSjvPtj5QChwIPtHj6NGo/K+62ZFelqtA5nPlKwr
fcdtxVESWMM5LBu0rkkIEKfzoB2H9i+ZpFbnC0J59WQbJNYIQ9FfDG7cltOse0puaxHeXkoz70WW
qdGdlVAQ8tHSrks/BZD5j/LjhJfceTjWk6GhyUnT4Xw9EmJ9lRxN/z64nW/qX91Uetn0+d8ukvUg
q0VPuqE1Zk3q343PSHso3jh50b27safW+3g9yCrhbSVO5aYS6t9JMz1D24XKdR2dnC2t4vXWXQ1j
rG4ny4Y+Xip/5hJe2Q/q5+m0NZN1CrYeYpXtFaFplnrKN0EUQd5qradMvvUSfmm/6g/vf5j1rbMe
aXXrVNDdbbVmJO0+uUYxzNybH+Q11jHvD7O1ZqsoWoeXUMAR1L8HH3I/9tXPw0n7+H8bYnWLRYNo
AyWI9O9c1DvhB57cK4f3h/jjuPL33bFerVXwFWGXZJQV06ieqrvqeIhgSHjd1x5Owa9I8aIf7in0
lROyduZW9Xata7A+p+tENIuUKmkH5hf/P9LOrDluJNnSf6Wt3nEH+zJ2+z5gTWRyl0hReoFRlIR9
3/Hr54OqZ7qYLFOOrE1lZVySCESEh4eHx/Fz4qBTD33krOWd2A92J2hHSbbhrrnRTC9WQkkRbEFr
AQ+Fgnjaep93dmf4RfSPEMn1FEP/eljOQ9LzUTnzICKFBlmxYEOJ8bWc7/vq89hd8B9/uyDYLvZc
Ofc85wWmckLkB18I9pPbH8uj9MX6EruxXx9+3ZO/NdO/NHO2Guo1S60kp5n6R36oX9dnIVyD/6yJ
s5Ug6M2glFytfhq92NvNdLV/N5r+OR9/6cXZShgUSt+3Ym/i2FzFRzlsw/zSStg90LuV8Jc2zlZC
l6iN0am0Id1Wlj1dgR9DIa772nT2qDj5N/HrfzZsZ/FCH1uiMJRYf/1jOwlPyrEKLk3+eQ39nyvs
L306s2Mjl5JGgAD7U/SluZKD+ot+N7NvH6fOH56SR3Wzh+fkgpDMJYs72xiHvF66JKXNdXWET3rr
Co1jfdQf/7PRO9sZqyYuYKNk9GZvOfxpdEr46yb+dvMlwUu8DNEYy/RtGIEa0AagMJc/Gd2xFj6Y
6gdt3mxl/vyfNXNm22IdR0W20UyTeJYWZPmxaZxUvbBI36WfOPBTGsXRR0cHAdzS2QY8GNTId4W4
fbZ6M6lsKV3G+wgo5kRJO0X0fl3VsCjC2pUeBIRFKjeHV/JHmncqYQeyDS+/12vAI2DEdsAtsByu
uc/80jovnZINkfTZzAuk6sSluu2IkAnXWsXmGLpciKT2Ufzr6t7BKogNgRUB3wS6/2x1wwrH6+RW
8iXWSku1oywtUKCOjEth4fnOQfTPoYdzABhbQD7n1PrjEkEhrsrR56mXzTZxwOWN4pGD8WZKDhdr
/W+qiwH+AdJHjAuqf6/L/7nJ/iXRUACtTeOuaL4obak5rLtKdEwB5S1D25ArzobmEsHh+QLn3MyW
tWeyIehQUMJ5uy4GslrgxJT0pZeF9LQleXqro794DfmyebvVW31VUFxwIWn5bv52LTPJZFAh0eEa
6GwxlkohLgIk0bCNyiBmyDoEiBjIzq+t8t3sweC/owIAnZOxA5n2tmtCY0IOX0rVSye0VuNAF15/
sHb55wA4THlhx3nfJap2dj1QsJIcU88JVM2G7CEiPeVLo1fjVYfE5H3VapcG7jwcZrBI9e7XZtB2
cBw6Gzgx2sDvcTvyCBoAmltB164nI5UOxroTAqX6Cto1hm2gIPXw8dej+S77u7fN9RUkA+QUYMY7
sxRNLPJWSGLzsU3YEijJXczuxVhEAO5VnYww8JpdmoIJ36g2/ghzZiVbth7HufA9L/jYhQH/CQR9
4wS4tIN0iuwn90FgXc7eh60wgkBejZ8GAY5mKEvy3qgCbRym+L6EYsQ4dUOlSi435V3vxBA2W7ao
YnkfOlghmu9oDY9r5PSw/OWDrVM4rre2VfR6fyzlXmtcjrrDVDprTGLrsKp9pv6mBBOYIK5nqMkE
uYXtMKZvLbQtLOQX5lx9XCdduAHNDPnxxC3yp84spcmHrKcGrPXreXy34E0uH0lLsfy4wgKg9bbN
DuNNTL00HxuJQSPhGdlQdhhHuPCVMALPfK3WRhv+utF9Lt7OFesd+BO95RRP3cDbRuUFyrOcuqjH
Rp423esytS9Q/OwVatnHwTSCYlakNUzLSax8HRK8OID13LwEDn+/fLg2pAYZ0AqrETzn29eY9iOY
Sin4IwRD1fYwC4Ol2Cil60qYgI5r3a0jl+fVIvzaXt02WnT/63F455J29pP9loZMGsUi52klMWtU
LRXl+mnL13Tm6iBbFl9rozWxq1GPLzmld80x1uACMS6QSgBzz5aIGXcGqiBG/lRsRUG+p6+o1Bcy
yt/tnHG/4CHeje5eeMNuCbUU+zIw1rejO+fcs2nJKDwii7XeF6MyOk2hVEGTx7NtbuSV1iJbXJJ1
5gWbfu+bfiYH0fjZ/wE5PDNqMlQaPDZF96QknXDTlZZ1pU6ZdVOvo+bQafWk5KV8L0VqcqNKyQ9Z
GsoLMdm7dcVuttc17oWNfHFe2WhpZa4KcUskzkaT7fyBudfIc/5tnrXqqLbx5xR+Ne/X9nQ+5HCQ
AycAq0UMhMj4ObZIU+c9mhi1p66pq7ueK9j7uZzV6R6K8+3HLBuD7pba1mY3UbJF44Vhf9c68DdQ
Ynv7DDv597cTDoN7m0/mvDzptWFeRQUpyK99I1uFkypZx40BqKMyYGuag3qFvPdC8+9m/Wfqm62Q
CwD+/w6NE00xaU89XZ9mDkaSk2Syeaxyc8yPyoRYjl2Dsb+pern5kLW9fqymNf2q1NGiXfBu52eL
/T0oIaAIZEdckqZ+Ow6CJs3WOrbiU9sP0WoTIDRdMMtD0UHYF8cgoMayuYDUed8mAGnoDGj2z8u2
t22OS4kaBZICTxYSLu6gTtbt1lpQpOSCCxrpEjH1uXWDX0ORCP4VDhwi5HhnniTXhk3u+6Z7yjaI
TZJpmK8hIdl8wbJi2W4xdLiIy/7br837PKhSqJZgh4IGFutirz9b1nGuKQ3Ifu1JGZG/3uk4s0+a
uiqX9sS/a4fFA7shjXGXdGbI5TibaQc/EX5yEtLjFgmF4ZTAC9QLJnvukOkQyFF8MTEafvIcX9UP
qwWd3Cg9xfnS27kU1d4MwbidiNElqcX3i5OmiOgpXACSCyz2rYFYIyWeiEFJTxCx11fK1hmncVYj
rmUxUaomMndI6u1rMUHF9OtZe2+aVAbuenkAdZizc7Sz1FsG3Kqy+ITIm+FXRWeIx5aIw7TbXNc/
KiNyT7/dIhQFXANjogSE52iMOa/EvJ/E+MlI8t6PdGPwLamyPBMaFtug8PMCBdK71QAwlgozuCIB
3yBHdja2cQXnzlqN21NWy0XQraSUKmDIjsgaCeNS1L2mHp9/3cd3Ngq2ecc7qPt2vnOCvp1Pacop
lO+q7SmvLeE2LxTVV/q1vrCh/G0rJqgxCuYp5DsvfI5i1BdGpA2fLGkZ3LUtVKSRkuWCw6RclLf9
a0AIMdaO/UM1GC1HqmvODjLaVG0jlB7pYyR0AsSD3Yqwqq7Ubf510du0F+0kp4pDswHMtVZmK1ma
VM9bN2nlzlwP0vsbiIx+PehzYSIHMxQJarxZhSqOUwAOs75yDWKsuW1BGhE9K1YWTa0jJPrcWTbA
8FFgi150fXOUbY7K216pR8qeq6Uf9IBL75EkV0aljOTMa5douRshQLsuEAQbTXmKmwh9A5tbebK+
Qd9jJImTDZuik2k3kTYKUaCh5sCmhrwwgYh05cRdvFKozaQdRsSKERNZa7mVdDsByZ0bZCXBD9nT
TDHJlZWhpHNDrYnSzS7ER0ube1rbm/kJ/rSkfk4zua4/wGOXpFmIEJ1K1fasixHqT2u1rHFiN5KM
3JCdQLnTCrYsNwUiOpJST5xzhEHnLnDW2jYkqyFln7ZM7kDOJhHMGrK9zU2ij5yUyFUcSlFbt9uh
h7Ip4FRn5j+Am1mIZKgxjJS3kbaOpDyRVsz8DgGv9JXar6ryUlRtJLAfwBp5EuD46Tizg0Q+B289
+1EvQy76LexDs6O126Q/KZA8tbai5XLpL2m9iXdmrCbDlRwXWorajtKMeWwXSrLT2WUDsqe2oeZj
cTNIUQH0ZRnRoD5Q6m0IhzhWhulBBRFTwrGMv/esxSq0u7xDS+azKJJkWRwpK6ELcaiuUpUOI6nq
OJRkof4Ou3ezM+zKS+pFhTKD6YpRogksqxJEd5X7pf+A/mFfBSuhbhI05OTXMNGbYnKbRYkyd6qS
uHcNU4hVZ47mYj6NsdKpAXIy1ux0rYI8lBpNTXdEElM3P+SmMJrPa7Ra3eZkE1AXbxGKOnbSbky0
AJKZMqGKQjcnn3iM2grN7BEDLjazm+yVZ6fuJIFNyR0rRVkFIhzg2MZqy/ps5h3GjtSXB/FGi4gg
iozDeickgrAduY2Kh9t5GuX08yT3qhbMEUiSx20qFFTt42KZ7RK+wO0lztAC9NBsGcuKoK7fheZI
vPXiR8qGgHkbupLopqcaDXyhsKiqiq/ri1FeAwhV9wJcfYJgxo57rRcram9Wytptc4TuylaKqO8+
8grmHC6cWotD1k6W6I2qspQPNVDZ5nvLMT9HCAgKlrvVlFpNdFLYu4DTyTNUZDLmhzhQu6lr7TS5
oa2VIxZS18OnT1RcukydkqJYtyHyctOoiYHWc5FGU/Sl5ZUQEBKQgIs0t+hVyELmFsjUizotS0QJ
kRJDLl1WOILrLI/KOKQMNTV1p26GbFicaa2s7bsoGFIt2WkVZ5tmUyc7sqdKVSxIh2kCdP+tAjKR
DgcY6BgJV245C32jmsNMvYoaKevrr3eKd/svpCB/SpByDiNHehbN0I0MEbpC+CgVfWXaighO0Sm6
brnWixRXI1ZNemFDPI9rKKaWCYG5pAeIhtGeBWpgewAFdUL5OUuMdnCjWLY6fxRSZXmF8EUzfvy6
h+exjbpHhACxCLdBZ4BEfLsXVhnSDVaXdzQ3W5YzRk2XfKewojJPeTfhbeQ8M6aKKd+GPkhkbZE+
//oN3nUYnNMuz24BAKa2/hyTQtFB0+Byik8NwnKfrERJvi2i2d/Laovg4G+39ZN7aGeUBHZ8vicr
PVKL62Bkn0Z4ZQ91oy2ySzZ6mED2tmZ7IXp7N7bojnCKJtmtwt4FsdbbsZXVVUBbbsw/SXONnhtQ
N+sBBd3hbk7LMkAyUf5MgJvLbmMU9adf9/TdvQZYdVIIhAsUH8BZcH6SSlWNlAzx4ScY76OPjZ6R
uPApXExUML8CFN1+ERe55aDyKb/W3RovFGBRITEajrypi3Q/GZGwXMhW/7xO+GuwArcjhwKGgxIe
zO18SPoypYYz7sQnWPEmJQ0SOK5gtq9MYpI7vNWyFP6wklwglZNtBlnELOnM57gySgB4/VT0NYTl
Ito8jtVWZnwgFVjpsYtIHN5FaeaLHJ3vzJPTMLl8yMN2/lkgam8n0RLqNVaiSn5eoCzUg9Joc/kw
NxYxELFRcums8e4kvnPhEzMSD1NssFfhvG0vbbHEdNXE5zLbVOWGpLu8uJGp9I2fLm0JamqOcQ+B
LAtDJtkGLii+ixttVvxOM9DH/LUdvbNhwMGEyUAmobbeX+nt6yytKMeDaqTPfR8ZnlTkC0A5KgG0
TOpdeUsmP9q01lmEvLpwM/V+4He2Ev6DsAi4qHYW1zL5QtqYZfLMgYxIU9kSCJ6byFIhnaXCvPzN
LAAM0wTQe4WHvldAnR/Ly2Hut5Kg99nYjDyk4i0N9d4SHtJkyEJ9lIvfBLHQHtRkEu4eN0TC42xg
K0HqhqhY+mdpqCPEmPSpfBrSMurcoa3lzu43jbpApYzUCxjA9+PK4WdXA9jXH4j7s/zDzOXt7uqX
Zw0kdXZsM0uorpO02jLXqCAUvzCuf2PQ+5YGRT91+PCin9NsVFyLlfM0d88CpVnix5SyAqorWrNC
k2WN1exIbgDivxqBkNIF+zssbgKPZeqYdZpfSk+cb+gc+nY6aV4Femfwzvvg/OVWsMxLM8mnOXne
QanuqulR2Cs3naE4Mdmsw6/XzvuR5lxBoSI5YxUe/PNS8iWS4SDvV+vZhNThsW5m6S5rdJjARfg5
H37d1jvAEh2DNgnBM9JnOz3oWc8ivRosfeyE53KoYk5UMPgafepAkGtx/1k3Rbne10T15RWkW6KA
Pi30CE9NyyXeVaMIcTxw7bPLcHAHDA2y5DccQMSrfG2S4lgCUoPeHeky7TFZzPnDr1/+bKAoXBP3
6+797gnPR/b37axsoCMXwun6YR4zBbCkWRwGSyQKj5b8wp581hScneyFpNVhSIBDi3uPt00NMZK6
RiVKn7ghMpIjptd+NjltJpA05Lrg/lbHdobQ/WaIdDYd45LkbFKUshMhCi71T6qQa59Q9AWrpgua
1zaNeWGd7WP0Zmf92RQX3VQMQBl6fsG+QmKHJq+u7cBWaT/mxW7abv2hhCfe3eJetTOsJmRXz7x4
U+vfDVtpHpFjrmv3/CaVwG/HddSAIuVpa36KOOikXEVZVU6EgZjMKY5FS7gwje/WMfWFO080VVp7
u+f1CiPkr+SSRIistXFw1GlTnGyM4yND0IMTr7IL4J3z9rAaUNNcgHOzT5b4HJWWp2h6W7Mof51k
/c40p/jY5fr4ca7LTxy1LkmSv2uNO4/9KoBicbiCADC/Hcymn4ecy4rllWoELvS3TkQI2KitNJCN
Jm28FXrmS6nG83QVGBh9PwTsNTk47PMCx2IaunnMN/HVsqLqjtqN6jRmRnthQfxNz0h77/wve0DB
ieptz9CbTSvVrMVXYYymJ23SFg8th8KtV1grbVlov//eAkSYCtfCXrtfJoAJOWtvRDB9aZoof0XL
XbRbKym8aVpLe8ra7UK88r5rXN8waSx38tJEi2+7RoaLse2K4bVa9C4Qm20OOPNcN8Sn11BKTb95
lPkJqcdr7sUTeynfWXPEyFm76tsK3ei8S4uYgx+rceHotX5JaGt/1F9di8YZgsT3vgZwnfCpvu3Z
kuVqzuAur70x1gjVl1uYQk9xlaAT/fTr+Xo3iEwU+gtwu7FHsyOcRb/Q8Oqrsmnj6zpYxbMJUY0Z
G2mD8OWQHLpYv7Br7kHW257ty4u0KYlu9ulzo9fEDeADZTevsdEYz1omaiTnFnFG2Xs0lsqDaAQc
7Y5nin/TX3K7CS8D920suV1A6OxYoc6NuG5mVb5aNRuqTZAY2RuHbGeZkMW+YCvvRxV/wiU5V9h4
L4zz7QR2ejuhnKut+BPdOsR1Pv0wKGf4ZBaR9jjG9SX/9Q7BTE0NF7g7vQZQFwBRZ70jd5YUVE4J
X2H4MZevOri5LRSMLI0kxyy6qKKIblvzRvY2dETmsFlSlDaqNq2TcI00KBntKcUY7WY0h9IdpjSr
BlTR5iobThn7gmxLYioKI3JLSlRK9giTkgFWB55nAenVbuRmBh6e5hIZ2PlI7iATyJ3YAbgbpzzv
bJsTe6ksVx3m8zWS1oea1OihsNbWg80q/6xJ63xh5s6XHmVJZER+ShfhxwiO3s6cODZCJLed8gU2
p8wBcLLYAtxHQc612qWz+fkOsDNWsXXv4DU8ChVyb9uqU9aAykn7K1yXk/69Ea0MXrV4jUehcEeE
hmo/3lry03KmsRs6UwqycrHTdi9kdaxh18pwqIHLlMztAYqpCNKo3WjjfhFsuDAw7/IbOrwtYG7I
I1DGCgLkzLOzcyZTETXF66haw/xdblHadat1ymeEykkSC56S9GL+fYoFZUCOGmr++xiJZjKaORFy
HFRs9+WluOTMoZDr2emJiFBZ3GgknccJWqQKUdRIw0MtCIsrK5Plr8VQhPBpjE4OVxQptOQS7eb5
Eetnq9TRUkDOKYMSvrPlVsZdFumFNjzAilb5ZjYnh6Ky2mMtk1vptHk6EUBMvorXdnRq/27Rgb2E
dj9bGfs7gIIi8ASPyAo5Zzccza2rI9VqH5o5bzIHkjfJdMpxNQOj682bgfL9S8WDfzPYJA13Ggjw
XhzqzgwWcPDcLLXUPuTjqtxV89IEAnI8z0lsDa5p4nK2SJWDX+9Qf9soUEuu9EBKvKNTFVKQR0M5
dw8lWkRhwiVIIEpteg2nXORQITnZQp3N3q8bPXMDPwcXzjQNoyKBBubq7dJsNbMhuTP0D3VedY7G
1bqDcvHmUqD5u0T1f7alk63kWgrJ5PM4psiEjusTuXtIakGvwpH8hIi4Sa1Gp23r+9ivqFbj0kg2
M+mhkzJ1dZNI7jJbNQV5oEBOitsLm+WZZ/rzfLjv0PhAcmLn1CKQ/QzyLFaI0RRpfC1Y0uSNdXIp
Aj47Qf1shbJvPCCbMrvymW8fpBSP0DbVw1KvyfVY969bKSwfBjFOoIfSOk+BZARdsaw9AJj88nsz
vB+ByRWrO/cEpajnoNdMiI1sitX0Qdis7J6tU3CsepuOcPbVFyz4b0Zzxw7uuzPHGTA/b42J66al
ELSyfhAmuBHjfhlu0SXIX37dob8ZzR0DQj4CfCv6bWeRXFHmETJGQvOQS9TlodXWOVkU6a5iJYY3
jWp7mFaVS+l2V1tHFv4Shd25P9o5WqgzZ5cA47ufNd72smjzWTHGeXig6C25FaOGO2lRScXCRRmg
+VJpcXRpA91X4V+iSQxoB4NyEIacDljDOSYSDEeTJ608PqCoKpySOV5ib96E/hsgnyp2QRJLN1U0
jK/Q/c0h+inC62gl5asEy+DXgm78Sybsf70u/xvyt7s/2+7/57/5/rVuKNmNk+Hs2/+5bb5XH4bu
+/fh+qX57/1P/99H3/7h/1ynr13d1z+G80+9+SOe/6/23Zfh5c03XgUX73o/fu/Wh+/9WAw/G+BN
90/+//7yH99/PuXj2nz/5x+viNoP+9PitK7++Nevwm///IPEuAG2/y8mubfxrw/cvJT87YfvVf6S
j/8I++Kl+tb/Lzd9AaM4vKT/uB+rby/13z7u+0s//PMPToz/BaqIiaQmBAYzBeOdv//5G+W/WJ2s
HKYajPquZV3V3ZD88w9Z+68/uQV+cijgrXk7eLX/9SsWHPghjtckWbhy++P/Ds2bSfz3pP6jGsu7
Oq2G/p9//AkR+7ehUdNFuLODgs62AW2bycRPmXKdhempPfY3wq1wUKgqazLbvJaP+7fqjXmje0Zj
Tz5B9mE9SoC0bek2uk9vSNZ71fX6aT1E3uKXXnY7B+lRdjq3P2ZX+UsRVpTTWrZMpVqoBuOJVJG7
+Loj+ZGTu7Kre/pxCnNvOqjOyNeEOEHj5g/RUfbaYDklDgouh/bUe6ojeNNJcZNQOKzO5kqH9NCF
qzf4YqAe2yAPMnelbLM+6MfmQ3xUXMnNb/ogXezxWnKbsPEbX/PLm/hmqm3JV9yBcibheq7tNrXN
q/zaOLQ38tG41YP2Zr1OXD1U3e1Y3KThdGj88tAHha96wmE8msf6ProTbooP+REg63V5aI/DofNS
R6KfIAI84RpdECcKUb2imLu8Tm4L045mGz2f/DG6G1X4ar+WxyFUvdzLeKzi9/b30OvdyP+Y2pYj
BbqberIX/dAdxtVvDvrP11A96cAT3DZQ3O2g2nXY+554F10txzSog9wTnJ6ewXjkJv7st+HmKUF3
Gl0p6A765+7Uu6WvOLjNY35leLNvBHkoBfNddZj4q/mhvE/8LbDuUa7uQ9NP7mfXcPKgPI6qnQeT
A2Y3gFbeSR0wPcfkmB1NX/khHfO7/Jv8an0ZDjXv0bsU8310IF5zB9twJk879lezr9/WoepH9uTl
QXMQ/dJNDuOVcR/drleri7aVL7rgtezW1W+zB/Gq/LY9tbINNiYGqQOYcXK6G9HtPO1GubGu+zD/
0DxWXhsuP0R/cLTQcBG789O75DQF8gHWsDDzBk/ycj+7Vq/BEQQReHKETGHU+GDcGWFHa0iDBRQe
wt5xVx3hyXGzIHXFT+qhOcqn+ZMQlu7qyrys6Q2viKHxDzX2h/KkhOMBANTKGfRGfZDusMQg8lK/
8FrWicjPvo2n4lG6S7+yfvhkdm9QFZr2tn6EgtNPb/MP2XV2JR+LK/26PpkP2bXBCuiusjA5gkw+
9Re2FK4K3uwp/17qZyH9XI9yrdetdL06szclrMLBbVxqLA4osNkULR4798ePIUh9g1VZhE1INOiJ
3uoMrvBRCRW798qX5G52uG6wBXfwZ092RCe3n1I39UcbyLwjexYiRAfJ7UJWmJ8fKH/hmP2aeoaH
FTmJ2zqSq/iGn3sm861g5cNJjY9lkDsguJzB5prGLYPlUN9rJ+mAaoobB3GQBul3+LkK46j1Tv99
+1o+TofhxLn10aTO8pAG621zsLD+vHam04PgGI7wpLodPxsO0efE18PipIa5E7n1o/k5vpZD6SZO
r0xs6Vq/xSDDOETY7kF7MLzen47GdWkc4nA6xlfFabuJ/N5Xb7VAqe9MPh3ZsZPZ0vUSaI6EeS/7
evAnx7Qlfv5jtAvn5XNhv0KW6c2shdWGfswTj4Or2N9+ZPz97LIm+SwxvpM5q126PMnrQ+04X2WH
KchwrOZNexj8xdX8KSwaW3LRrePDKRGzvR4s7FE4xZ+wOLdxXnRbDFNncyC84eW+4cOv1IBJuRZO
1dXmT+7ozU7tjSfrDv0/vstvNh9NCs98oKy7CCzMQQ7kQHPhu3Nzt/AQqnQ0uwqF2/W4t1tcr1/j
Wz2248pGHs3JvNpPPJZA2B5qTw3ig+gtbm43jux2N4OTumQPvc6dHdWRTrknOkgN+Lk/27Pd+Wsw
stX0nmCX9mj/QOfOmVy8vr24Vai5FurtthVmfKo9wHd4yBzjo/E5djvML33ueLrmKqHADiRgxnAD
eqZjuNGDEY62YsuBcGh4SHJsHmP3EuQaAsK3Qe+/19HZGRFUU04cbIrXradfb2xl4AcCwR7c9gAC
S2BOOnfzO9d06AFDSfHjVcJMVOxVC0NhuYL7IWcDGj2NL1NG44maf3/1SvsbwAVntGs7caJgYiSR
2g6K43oYTyPLcPAnf1+yI60t7hcz0IPJZ2u2BTvzY69nV+y9zqfMczebfZPkF27s8YZsrhN/rQeS
34XmMcJRdb6JK4+8giUsfhmPRbg/sD/o2JjolDeL3/JVgtNsvZ5/o9ctJzMYPfBhzv4jLOhlt+f+
oLk134tOF+YPKg9qvfpgYRIyzWTh7Cx0dn9460lhhrFQD/ezIxmBwoR1517imm7hblhlFvJX16Yz
O4bdPo30TsZ8dDqDad0waGziio/3ouesDb9+yT7yfMZVtjsn8nRPDAZ/Yzwlt/RS/ukOUcWR5zHc
2JRwVzwia+u1vNL6g2lxGpcF+FUU7fhDBG/QY39qsR1KEV2dkStcwYG3kHkGvofvXPyK6bQwUwip
WbOuiuMzA1QXiFUwdFf0Jndl4VCVzczsv9vHbLRZYEHsx+wdhbdvjLADsxCQ52Q1sujCii1oN+Xa
s/g7ya1ppKIPJZptV5JduJEbhXt39lBp8MfTesATMHsr1sIA8QnB3k2vPuyDV4Xbs3k9H1eGo+et
TeaeeCKIguYqCftjuxuqqwfC7T7TYF4PFT7AwIBjvwsKr3M+lLy9wOPJijo/qE6yLV43wSvkrNl9
LDQ746ULvtoHGXAZQV2E9chsHIrfgFhlnnmdg3waAv2gHwZ25dSNPOsgnPBBJ+FuPvSHFTve21KJ
8vY1EruZl/w0TImtYuZFM6cJOt0RwgJ3ycbjwWb00ySqK3zTodgtGe8iYmJQrNFAFwwMMXGH07Bh
9d72vD0nYe3pJBcC3NUBzq6OrS4LDOxbDeDgKbA8dMf99qsVaiEymKxZOUiC+SCwindLTW/MQD5C
4Hfo/EPkzCcr7A9JsC+HgY9UTmIreODJWwlDEkJdXLQjHJJweFVxw9bV7quKYGRIyZv97Opop27F
iFLrRhMGViUzlqvHiAYsqXvzcb5Xb/BpzHXpStelu493w8uoTn4g/HV5mp274EHxepFDjOR3vEcV
FPt4OCmfWel/jUcwg5l5mW8QsMKXmBhlSbg6shIifJHCW01sFKwLwmgxMK+1V53lK96vgckWA02Y
27wIAdTWLHd8g1c/YQFE/TI96dlcMuZGZBHuLVu24cvMVBESvzqEbQeSqW7jW/Qzpm0pND3LrV2C
OadgkAefgXXFo/LTt4k/LXzxUdgL9p1nX62rI+1uSGSqWamOQvzZ0PXS7q56DSMR8Jo7f8tkR65k
y57kDxCd8mc/dz1eZbpKiC0me7ElO39IvtU3+1C3R40XLRgGvCe/bzyLkNwMso8RIXZzWwYtgUri
KvinNthOm35d3Zb36/flsAcKA5FNSrjSHfAcLPUokPiYdWNxJXjiVOJxFRnk1/GxqHDS0oFvj5Vf
HvNjfKyDYr0S+Lvb5dRe99f994RoefWtQLdzhyBItMvHwudIdeBdfMGuHdUWfQzMTtw5ACRlkyb0
JruwR6KkOgDRddiIoAhuiXMyjhSgyZ2OqGgPuwTOJ62T7P/8wRa/CU7MmcFyGm+PWxqPCfLX6/Fm
udKdzKdwyds89F4J1JYDJMA9j4eWkFNJFCqRgzzyQQk2ryVkzx0xbE7aTfRRi+2BL8QPxmOrP66d
p18RiHmJXy52GZgcJbRAVxxOAXbKsKBo6OkfJ5xJSKFBWD8yvhiK6sq3I6eQ6iTfzYJtNnb6qIYy
EZzyRf1mflTv0oDh4bPZh5jX0T+n362b7qTflUHsFX6Z22lux14cO/G94AledygDtkjCzD0OlTa4
iuJA8Fr6WRIpxvw44ryEVoQ9OSPMKq8ggomktIAf2K3T23fEpi8VdKL2gHDZVXoVU/jvjL4SzH7j
EeYdyBqQg0L4Mg2tL5pG8YDTP8sfItHVsBO+qD/yYWK+fXqF/dBHGAYZKZZsMoZ1uJ/DrJ/zZvHA
3s9e1OUkfCE8xQCF/io69K5pxx+V2JbDtAu3IPFrB06kzxL28LowidHr7M7+4r3Ax4ZT6GzThgbO
4B0Nx/BUW7d1rKt3G2yXump7dfcwdCLshqmBRRWzxiGl3ZzSzG3OXBwvRdcKZF+SAn66CoM9/Ohx
q0PrrAC7U15Hfi1D5L695GbT/OXH6iPTQ3N7dBulNtfxXksLBc+XacGkJd7C/j/UndeS3UiSpl9l
XwC90OJyAByZmilI5g2MRTIBBBBQAf30+6Gqe7bzsIxczsXYrFm3dVlXFeMAiHD3cP9FcEj9o/Zg
7nG93W8/o6dOFipMv5UfytslPSCUQXLbyjqKIMJawp5ujlxEb7wdu52wnu5BucUu52HgzmfwzzDx
O5Bz+HDs3ehLH1kkWn58tB2ahtUbyu6t6M73W7G9be71vEbPb+Kw1bPb69quIH3IFZpFFlJ0E+kf
NWKUG47nkt/dkbK3HzVE/C8ByORFCwIS1TkXAZP/D1oKr6wnL3rE/yWsqaS3qk67EhFJjctoRbCL
BTm1oJLiOXjpXEMP1a7nxw7xyg9pooQgv5WDAUV0Tj709+1TTfAPTuVhPnT8fNyRD9s/SfqN5juH
B7CPwZl99NSeeF8kpWmnXtY9MlMEZZ/cK3bjwT8itxCSSA9b/wWf6S0M77a3zBWAoExZcD0iIfCm
qBi1fcNCYjeRWyhcQv4FfjCF1D476ef8Vpy2Gtv3eKFmyA3EjmceBs7crvnOVZsMs10XNaqKf2u8
/bOD9a5j9acMxY8dK1xR33dhfVwe5VI3xg1FKpWmXKOKxhJ5ffeNOmWHifpCDqmsiAsAH8CjssIx
lV4QnSNiWrEJfEUBqc4JtzJ3jdNjeb/VW/PJ2PLCISPA0Z+il0RlGq53yXNyk9x018FddzJ342k6
GHQ4AipWFdFjoqiezg49I/VSPi279NifEuq9KXKJ2DrRn0bNUZ7VTbkfr7pjxX/dmCC0y2/6K/e0
RcRh7z+O27WNXzh+nD/O4b1HEpIH9byG1Z26EY/q+5YGjKctv0maN3COjkZYkwLUg3c1h19HDrck
H2yhKggxAyP1E+fJdggkEh3g8mfhyt8eOUZbVJORiLOo3y6VW17x4+5KIxoasX923wwKX/pHcdMT
tMW+4uXRWKJJt6WUlYvlRInK+hGdk2jZlyzBhHYrWvdbUpo5b9iasLjBPw3Y+GHeb9WNQ6OBqjk0
X9Z4qw229p25a/bQAPg0XkQuPWgHd1/HCBjyCzOKTzNqCVN8EUUascnO9Wk9V9aDcjnuYU0raySi
9+FEJU0knyNRHQYaRGrvPvLohAFgELvxRXtYOWjWbt5Z55yrvkPWHo8k5sNCvLR2HA7uWfleUCv5
h5n6p9tvdWQQV1SIW43NbYFnwPspcvq74L650T+KB9kcc51ST9xMHO8tiKDDmEaRpAhDXKiiuvPi
Lt725MRfd1y1rpardP8MbS4aTl2YEaahvDzMbgR4cAsgx+1qy+WaMzvxHSnMQw7g3VYiDtQ/W4ln
7Vp9b0MlO5c7nR+0FYYzL244kVqJJehA8dOJCJRldHIo6hrreruU4DFESN0iF3HsOvla3qb3UzwT
k7aWgyTMoE9CPfvz0wqI7m+bTvSq359WWTROUWa+d5N8N+7sc1CHtCG2eu9Z/7A+IoBn3oz7Nd4K
WZ/QuJWWxr661+4musz9Z+eUPzr39RVdtYf1a3nN//9W3Hp760iO3/lnn5Iku0voH2/VQ3KfnqvH
8Qp7rIN1Xt9q+pspNc+6M+lyLnvw1xSG/TUXaMoYrsankZKYS9y+Oy53JbWGe99dec/rmf5ejHTs
3tsV55otkl/La8UV8+YzyZHQH+u3BQFv3e0qmi7mvfm5P8trshAFrUkuS/YDTc6W1oR7VKfgwU/j
6euIVcup3dtX7VVwV56I70Rx2ud03qw781ZdeSeu3rvtgi8OwfHPT/Bbg5unWvKfy1nMu/nN/08T
G0gN/7YNf5zWfBm+5f/rP7ovf+QMGv+aAW2Dnj//tb+mMo7zDzQSIEUgjAXElanev6Yylv0PxHTA
dDMixhWXWct/TmUs8x+gz4HaYxFhYh6zibT8cypjuP9gQgnbCiUz6P9MlX9jKIOS6rtDA3UKI3XU
tNDAQShkE+14f3jSxUtLZdhaWGLPpR2SNJXfczuY/LiCx3aeHSOPzW7FqdfUTH0KDatfXtZ1kcZp
FMgqbeZD5VsnjeUxTdGt3Zt2L46Db4oDdvCK+7yeUVV5E02PHOuxY2OnhD+xtHVoii795lRpiwaq
9lytvhN1vl5dGXJBz9qyku5jLlp61VWufUsAHH3wmsrYT84MpdA0PltTgjeexPAAR/ipPMKktdSp
6QpE2M3S/byk0B+z3Cs/+MZS0QXti+JUpPYS8Umu+d0BeQy4RBd1jem8pX0VlGHZjVPcDpV97ySu
jCxN2VGTWNMD8uMiiwogRXlkJZBJlL1Noscgsw+L6nsItNBaKf36VVKytHK1rxI1e8xAilJn+pN1
4pFZqDkerGlemthTSdHfZMXMTMVS5o3QmoKLVeU5n/Tey+dn0xk6GiyJKK+8XKnvCQKyBzsrddKm
n81dWJpt+Txnda7ixYCD9ihF2qbTsapawKNFWxfeGMoRnqx8qVS7BGOcQHZ224Pvr3byNK7Y2NMX
aprWyHb2OA7t+DZlM+QsdI91v1FdGjlywCb6uxHU2nBvto4jXUo4BcMPK6hkqDstll3nN/rNLB2/
kFG6ijy9zbWhrDPmKZ5WT1acmu5QFHSxoOVDpQTn0obrOHTMQAY7oYCu9AGlFG3hB7ODbkrhqA5h
7SFwo9ERtX/tr8qkWemOIw0OY3Y/Jo6faqFy/XaMWxSDFPnZD74Mg7NSNjhFcOVBF++vm7K3V4ru
ruqImFkv9f04D/Bky9akZzlYZnnT26U9fnBtObK1JHPUz46TLTtnTRCOrDFGDD4GQeE/+W1R37qN
yIa9nvXFg+fO/vjBEFrlnCZYiOpl0nz3JQEO8S3TK8u+a+uxeZ2XosoPqwc1sJrzMo3aOYALPNfS
ufdhuRURkDmZx5jJFrQGJ69YDuMGIowmJJ2/up1TpFGha/kS16Xnf1Vtli6h15h9doXv5or5CVCb
NeodDUuEcirWTz08pZs2M1R6hQ92U4ZaUNRl6M05jlddpa1DrGFYcudnxjgfx6ZBRRygR7C3vKV7
gFFnPjvOYtIrxFH3czWMrD1WfkaftxiK/TjJACN0vzfOhk/WqdbZH6LEGa0niGCJikYAFs8iW02x
Qx09O3X1MunxpDVpEjkpgvq7NW3hFuv+hGE2ilxIUGfekjbnTBStOkK6g6bdlxZK9RXU4zvfSHRc
JVatWJ+qrMmY2C3sxXAyWsO+k3U+0G9YLO9bB6KPLl45LmlsTl3zBG0y7U+Njw9L1A0yozvXejk9
z8Id9zms7xz5/iCQu77DDjZsDDf70hTSPtbGlN3BAh1tKMBa8TkZLLFgQh8gHRZNUC9SSPWTQg7A
5vgLL7e/r25j3TfmbJ4DyG1pWKetePP8Tf5sKmsAhX1gLrTrV8T340wr8/q8zEYTL6neufGsPAnn
fmhq1AHS6sXXFvPTuiIMBZXVrz+C8XQ+z8bQ62HQuTmFTAXvNkSnisph8rxiDJs8V/R36jTNdhau
nllU5XaxX1p7SK8Kq0mgVaTt3Tq4wUckv+CETwFnaJ/1tjzVXhPke781+iSSY9JSwkO6EmEL8Lys
QzwsK7lvZZ+7yKJXZRUtiZZae9Rn6lgkdUvbqbOqT3bruB+N0kmb4IBZVuqdzDaoFW3x3C77SGmm
DzB2rBK208Eapg1hk2vSSfb92NEC0BKpj8gVTwu4LFDGWBBPkabro3vd1K6oc8IJ4DoZFqmaXmWb
BljMtpabR4OJ2q8/xlLUjTCdsE0XLWnuvcnEAYkmiyPbEfL61PKOFYdmWm33NrH1sjJmeNE6u6Xt
TFU3cMJhyYcFL5u+pAWpQMazh2pZVNnpzB3IctquOAlHa0WEt5phXFd6NZv6Lh8M/txdlo76VO+R
jatCwtCQxaYjvUWEZZFi/ubb5YpghQ7m1xvjNMW2Y9gNmWdNV9LJkpYOj1W4c3Gv2WviO2FjB7Ld
CWVoX50Mq9awA6jTXtuCD6xhjvPqTPVSPC6eVqnY8YeFwRBqIY/gXL06crNB5/oincWNcLDouweB
sfJwneA5Nh0Bxq7L0cG79610KvWkzUFPSwUQP34X3eaSJ7OS0ZnhKjTw17KF92bN5mtTZtn6pE2T
BK9ZSqjvadUsTBOUnXh3ZmHlzVVqm10RiVlPfI5JFqyhnycy4xOU+NagbanM/tAqfrwIOZPKjZXE
VvvTCHkLAYulc9f+rl8Hg/ajTPUSDUw5qb1nlAhsRXD1V5oGgvBsmVnvnqx1ceV1pg/pCX21brqe
5KA7O7Qvseo+6FVe2rfCbWfzftUraUVz2WXFvp0r130Qc2pYsZmP5muqLGbppbE2QWR1vlC3kxsU
R39a/LueJwpeUn+oabuTNZzbskxGJlL6SMYqukIb6dDD5K7u+sKYkIOadOdOr7yijdahx4wUVYJy
+aqMJOVOjPbQ57LV0g7Y6ZzeOqO2PDpNQncrQ74n6pY84xJmm0L29A7MwXw18i5rtiBk16+1N+Sf
SqPPaTuhfLWGi8B/4SQRIssfArw7Hg3EFpwXTczeokcATUvzTCQJ7F3ZulOPa5MRdG92zUO91L5E
M6cWksm98vvWSUJ2v0quuhKK8UE0U4khtyoU9p6JmkYZ5ZwISM1la7fWObV18RUZDLfZQTVa1zBj
Ly73o5yz9BVJmfJVuLPD7EK4/FAh6+2blpXDdZsSOD8t1qicp7TSnAaTBcfp5Z5aEdEyidnSvukz
I7kegsRdPxj+mhpPOeI+Yre2dYAIRBC05mtlZoO6l4tT3ffN7L2KEqLcblYMUw8DZi30bAwTBVVn
QoclnCzZF7y2dZo3OX6Zj68DXAou0a0qmZX6wTAekZMruf4XntaGk54uflgKq/yUsLf1G5nJjml9
kKxMX/xmcULfbUgN2J8Iybh77HlEq9XQxnRU0I07K3UM/MC0xd5Th2U3xjyZHyu0ye9MQ5NPfu0j
s+wg1OLQ/JwsZiruSFXeG6RkvaY+VtjV8ef7uG+EaPNYbbwUQfdRD3pkhm2Ue2goTo6HVedauMVd
4aDIcQddPzGxA6qC45ovmjovQSnggc9zvp9LfTgnSve/JI2qxghddh9ZjGSYYsmmcR+1Ucki1hPk
VsKlWIY95W355vZNekzwXGU3D7Z6q3Vnfm6G0cAJUfcAcpuy+bByVKG3L4otmnuETpdHOKXmCJ0p
yfWHpFsHdIIN9Q0hm0nfyBEDsC5qyUhbNd1h11t2H9Vwr9ZQm/B0Cf0UIeJY1XkQhCqA2rZztQqt
z3Bck9Tdo4Vlo2FrzzoWx6OVfYM62zLMLYsEtzA7c8i8UiqwBKPlfsLPSVzV/WjREU70iW7qWiPW
M6Ff/MXp2gWzG69F6bSnfsRDQ5UuGB0j6bxr362zG81IjDqqVefAXHSkTmqoB++eqj34ImVR78Xc
syV6/NBVuJgD58VCQpRmeJePT9k6ecNx7bPl3h0HAs8Cq/gIzWFg82eJG+y8vpv/QKcrqE9yRH01
VJpmtfugNrw61J1pqM/9PBhyNzVeBsBsJrD/gq9wAYcFq7ix2eH7bMITXEcvbod1R9Zvq6aKUDgo
aH6tTvooqqSKyzIrUZ9wKycaqVzvcbWvjyuJ/VdUkvcIiA0tuRGR0YLYmH6Ybm1//9+ozyTLdi1y
AmUj9eRWYbm2h5ys3v7t1v43rd73eCVW2XYSsrogjNEFhU7/fpXCNmYwsquMCmgZRVRQQr3NDrIM
3Ol0vk0Pm5PxY9evv3QT3F7h/+0x//mAGx0UFgTaXpj5XXSv1nK7Fk2ajJx5bZANapVsosHNg2tz
nnBrRcphYNq4zrx/qjoCitG61hpliLE82b6bNb9opP34xm1vawXAMHNRdDEvsCe90OqktPGEWhck
xgyX63yVLOnDz9/4361i4di6vWxMrS5XQcq+HrEgryPszNcTFyWbEiepfoFEu+xuQLFFCAOJJ0TJ
A5hCFy/XmX2ukcKHPeNyjyeAmybD2apdnsWSpr8JUWeveqgxOrw+ejaA8S9WQ/g1cftkqijIArbO
4tjzDgj3qH5xKi9A4qyDExnqW9DlDei2/sU6Y6MPpDtOZZJUo9jXmkO9miwdUltWU+0Kq8+T088/
1/ZHvt+l2NgiMYHcHUQZ7r/vD0iASAKpVcrIdyv11uWude9kGQwddJ+f9HWSX0k3tORR7v1N7vt2
Nm3005DPhsvJZevibNau3gTuYtNXQFueSD07Gq0jhSdk2KXC/AWj4ZKVtC0HiQzw9EYB9FA1ef+k
Jkxl5F58apvRIu30wUxiEOWyPDujpMxifaCkTua8+K2foDfdeTirNsWvrM1++Mj8DsIu/nbgs6Gl
XLzxRWF5ZEF4QFbO32oS9PKy2OiopSIdGUUrdPAY+9XO+ps4+BdXEPI/NPXLnZUnFu52G0vb6R3n
RdaekRpRLtAtiUs0D9NDkPqrYJzQBan8PYUPjgyqP5un6rarN3XM9y/eEN12J4YfU8L2v9KdNau5
FPrqLc1srjA/388XgYF+Kwshv7yxHhAAuEwrUpbNEKDVErbd8qxBmIl6t38OuN7/9kL0Vj22rr1p
ceIndvlUk5+O2cJNcp2fYXY806l81tvx+XefB2FrHmqLOgD2L1mQfVPPuesMNJbcFQiRby8v7TyM
9An5q58vdbExoTrDFSEYGLgi8KWCi/O4KHfQZ9vIos0H+2oYRq8IW9/9XKpCxJ1Pk/UXr/AiVWwL
kvfJFfTO2RyXCzaB6DNzqPOoRgPrOAhnjMtfJ6QfHguGPywmpAtgBGLrexFUEdYosybQGFcWEvfy
QBjxaqvMi+rJFEdXn3+z5tikgtETYDnOOdInl9nClelYj0mTR11qma8ld/2PM9Gb5hOYtZSWWjYu
xLiff7wf9z2ScJseFLorlHWXwVQ5XjeJpWFIqU3fkm27B/XwrTTdXynb/81CaNAFf0qIkRTti9Oc
LbnRQK8DdkBECZFoXKKy7ItQmMXvHzGEBAxGG/BecGa/pBlO+rToOfencIYuFf/5UCWVffz/cJov
zVb5aPiOQIbhu5GGKRnfH+cSqRKh0F2JGosnMhpR+fSOp368Ea2zinOyeumDVavkdpXcUkMD2w7w
KLNck8Nol2550xhz+ZtES34VfDG09zY3aljXl6e/6ke/ESqn275yI050JsDSH8Qu2P7qdzcQshTs
HLoLVDk/vOwc36YZfcssMohhWzwb5fBfimc2Dptb2of3v/lFvX/PIhd2U2VMH3pDgA43yhLZTyQk
g74rd7//RMj3oNhnOR7v8OKT5gPiEWOBhuyk5BJl+Zrc+lRuUb791c+Xukiv23dCH3wzWUE82ICS
//6p6E2VBcKoaUSZKI407jnf8zisJ4ky5JFRUXrjaNX49eerXlzi/lx1S3fw7NkgMBvfrzpWhYY4
kkJPtMyCOtK5pt9OzjDcBaiV3yJQNn1ckRo9leQKGNCt/EWp/2MogPj1J/cYMUoSx8W3pM8w+a1m
baXT2Jj3nl6arzXion0kXckP+vnT/riaS3WMNwoPTNq9fNqp7/3UMhoyuxLnbYPiUXn+LyVcuGxc
39AN2ti9F5+ydBzuiC1zUx+11Sv6rd/kJj4jsv7bz5/nh+yHuQm6jzisu9yWuA29/3pOpuWd6Gl3
CNsQRxtafPzrp/mbRbBRwhiEWhtpkctFek8uuNch5oFdQ/VoO5l6Y1vY+99+FKTjiE+btCSXv4uN
KKe6ZTI0I0E+WukDQbK6avvhVzfLHzcATiqo2WxmI+x2e/v7/9YxoL7Nc6SDQQLWqJjENs82HgZb
UD4HaBmkv73fWMPeytbNuQlf9PfLJYuq8J2iVWrW0/JcTvN6ahdaFSU+nLufv7+/ezK4z5RDXGkR
GbzYc1a7LgajAS3soCnPcRnkiNEVXJ/rNgce9/PFftgSNAFgjm88UgigP9z4UJ0OFpreIFgS3d5r
dEh2esbm+81VKH3wjdio6+wHZEPevz1tRa7VZpkw37abouMaN4v/2y+OVXhpdP+2nELgfb/K0IhR
c7sC8ClX5+k4IGE7cleW3gcKIrv9RdPhh0qS1QB1bC4J2764LH3mwVK+m7YJ84wif7GsGiyDbrUf
FmNk/i7c9BcqXz98KdbDzwZ8CWGW4uQiQuhC+C0jdkDvW0tZc80xngNfHH/7S7EOQhnsBmRCLqus
hPq8Fm2NFFypJcuVLmeug34yt0v6uzuPD0XDxqfIoHuDftP7r7X0a9fY+cSJku1QMFwz8T8Tvgy6
Xyzk/JCPWWkrLzYptk1D7GJfqHSaKi3j7CKmX12NQTHf5Eli/iFBJ1w3ykIAesLQ/a4JGH5qFEZl
bKSLAO/R6cIPMUtD/JoBid4BBtU1lCElRFOtVvSyMYPcGd4y3OJH5bw6tWtBG8xKdesZcn3JgoXe
AY3P5dm1+7q5apOBQZSHDXvBINfOHxhx0/frcdq1kMJ32/RUKCYNR+aXH9tkssRZJk76WTn9nO3N
7arwPE9dcktPXcFvaJ0aGq1eqedpbfz0VvVocoaMAa37NjV9aAgAHK6D2UCGy7dT5PXs2nLpK6Mz
8X0dZ1eGxPLJjNPOnY9rinjbbZ8r41V4Gjnb9wbaor+7wzazD+6VdNBIrJfnRpW+msXgBeGQUoip
QgPHWv5yH/94Ov0/cynTRdqt6Ku9310JrwORFNIDgm60k7CPT26rYKAQmrTk1lia9Rets8vjifwH
twVAVjpVJj50FwvW3YQBRuIAgB0K9TYH0j6UFVJ8v/fyWIVASpeTDhnd8ss2svC1fHWAf4TdbFFP
5nQBVkeTjz9f5TIDsUoA5owOIIGAltxFuMbhxxwUXiXM7of6SqgmbUJVJpSx0v1ltfw3L45rBgeU
qpk+zWW5UIhmyOt60MJh0uCgS9JCyuDyryDw3wZafAdtPHyvNxkHdYl/3H7NfwpY/M/QoiDW/e9/
IQd/wDX+B021LxUV7Jd3+hX8O3+BGj37Hz73YHoIqKQROrf+2V9SE67+DyCNdDQ2q0AENbe2xj+l
JiwfvONWxSIqSmuVvfUvoYkASCMtTjRXfOuvv/WvX/bP2c1f8iB/LzQBEPj9jQcvKlQuKGK3TM8l
lTrm/RkfmlRXjqYlO6OaxLVm+d+XLLVi+tTXdp65UelM57YX2RkYX3pmXv+5sIW+ByMQ6eYCq6vr
6pvanSUzN278e60yhoGwNBS0gyiHqnDwu+B+cIYERuyYM3+e+nQq7wvGDeMOtXKn1flTWtMDgSjm
ArFyRzV2981x4Leu86C0j01g1ulHLD3lp7H3RtoI3h9E1eGhrKROAkFgsgI0KOnGunqxSwHsnFo3
iEdM7BjIaqn/kG1a7UZYz8hpozGRotUeTnUXhGXvT/114Of+esxpnQ8o6caW32C47DtjqLrSOI9Z
P0ROO9H61PJ7b53hECWKuihvb6XGo2utdZUlwysYjDoeJF5ToTHn3dkeASo7QClCpvAwOuZaxJXZ
uQe3otVjGNUuU9aVkQ3iUBZ6C8+97SsnDHTAgpEWVEwsx8SpX9QKlGoxY4VEeWSkAjAfgn9NqK+W
vDbcvI/aWs47zNwQXk5L9072WAjp0ngbtOVGSDU9pq287YZFpbcNo2YorLrXvWyuTc6GIVT8kUPo
rm5hnBK/YN1FzzKAKWYOogLDmO9qwZ8CUeGimfYdEmdGOGc0G2Pp5iO0ZAVwgnE0WK80xd3H0ieU
DkUSVaY5+ft6cJbpZaEmfxwCq7/qsumlzaemCN3Blnuj0cV+0G04a7y2ewS4TgOitunY3COr1u8W
ozXjEkTXlmL3xqi+FDW+cY6h9IOzQgMyua7ss3LoDmMwAXItDVgNNM/vKmQQnV3BhcMNG7YM5iq9
k92nforbkVZYE9KEWbk8e4rmSrzkzS1l7jHpxblOcSnae2lqD1G9lk2yyxjxtmExVFk4oIEXUkxO
N0lSnrq+6FWY2fXUPJQyW+G4Z0aOPIUFYI+J+uTBtcAhp4tsTcfcvVMhYqggrtwVwrKpvPyA7/pp
mKfkNTBHug+ZGiM0DkeXzAQbwLFENNv6+jiXjuxCbQYeOJTDk0EP7U4MI06FBI3629y4+R6Emhn2
RmXfWYgJDklVRUbjXk1rOsR94+uIFczYe+fLaz7KN+w+Do1Rn9Omv8YrOJZF8IdbWPO+aDyUorvg
2jPyBNc4hinBBKpUONh/4AIKpMyp+kJxmPIGQpRbJ/2hHmdNfjc5UXs29jKfB1LTHK1rcXadqtpn
xXZnBhONvBgorpt1boA5YbGSAOwf25mOB+5F2C6O/oKPUTWuEQPtIZwBzIBnFOoMslp+AG/tPQIa
u3bNxqzCpNEgHXfjVZJOoBQs8Lu40myFKCM3iI65OzrWfqptL1qU1Zb7ta7VAe+hsQKWo2cQuMTa
fdFbrbcP1PNKRquaLXNn57NzHsyheNCHEoKyUl1zk9Z1boZKXxDRHdqhDpu5yQCeMNn4Y0yNlNK0
m/BawLnIcyI3gISe2v5eaDJ9W8XiEuyWHh10a8Y/qHAfNEyIrLDVyrdgssWnMhgGGqB5NoZDNhhI
GHRi8kI/KeadVmX5h8krb4XZG9fmWmQ3bZEVEcBC6wlix3T2wKAcdAWIhwEcNG3Dn7SIO28FX2jp
4SiWdaAfsfh9tdGtOqNsaV55zbIhZIu0n0J7LsWhbxJkH+2utaZ965QBoQ98BXcMUCUAd7UIM6Iv
fdmYEX4b6Z53yjbLoYvUI8oa61yPV1rTDd1eK4yqCic37WB4AhE7A/qQt8Kzm0/CU5MRdYE6FEOG
JEWaQ8Sq/SfLV3QfZudJcxO/RLwslZtKePcMOu6ubBwRaqN/dAXy8gAO0B4MrE/E1+6M9OJ4DZA0
svWxUMd0aW48iQoeIiVbsyjMGnyUl7Dr0wRBEy4PuDC5+NwrBxId86DrbPXgXGnTnRNkYAp9UUoV
LbaZ55sPhO0egYu6D4Umm7Ol8urzWIjseR1w7Qpb0/xsBe3DoHVlyG0E8nfXPLPB/XAcvQfUvFMM
7OwHtwNixl2ovUkC57tYUOjxJgeelKb7scgS/bYUwoWMmVZwjXVZr/CXZIcv59Ra1ZGu7gdSlH8G
TwqLKbXnm1Zv5FMlTWiuti93lqZzG8NSlB1cVmQdEDgZsCNz/VI3MOaRWq2VMQBjX0XYdxUpFyDh
eaqDCpRqu+y4ckDgLrh9N11n4QKGXihAWW11GSSt9k4GogsBtF3XpnWjz82HpDdWpGeUXRFhczdJ
PrYVyKI4F5JgUbnBPtHgvq9OELWmBrkPB2EQo7kxvK7GWD31ua+d8t6ssGQ0ayhvmjUsodvhMRjl
CNhDHu2qp8SD3RCW2UrURHdc1Q+asc6h0K0C3nm69S8z0tiXpW8YvMsea9ODneNxboqcQJULVwJq
Moevo8eZ3dtt4FTM57GhXHEWOluVW+0WR1BpjIaFdlSf39JbIrGsCpGoDY9FY1O/nvNU7Kwpu559
rnYhY30wXcKptND1VP8ZP6UMbit8C5/+TCLvXdzubKyxdFDzhXT7K91QAGLV3FyDwRs/e7AuzOtZ
mbdGV4h7VdYHMVRFLMrqayX0OB9Hq4ySrGi521dt/7TmAK5CIDLXblJvmFhKxALs8rKGLoSGA1Y+
4mxy+X2yhnl2Ij8F9e2aZbUXpMqqGef8us2sD3li+ghgLDJrd6mSwX2m83H2eUK5GiblVP6RGn0x
gNEzhBnma9OhHmOrpIn8Ble1OA8kz1GYdlfEDJys5tDP7oAmCv1mcK96VqVPab9437m+PSRCB51v
Wr23nOyGyirmC/bQtZalqV/sxmPGJmZVd/tA+t4XE3zbTTPgiRXaFKXJbQbGAw6eK3KkZktQBvhh
aRb9BhOE41F0OXLK+pBrEK07V7UMj7TpDdujCkZNp73ksvbjha101JQOv5kCBY3dvhqR+KLXcDea
HFrfKuJsFun1Utf+WaEAus/r8WOXZd2+MeAQLgTTbIiMoE3iAInzcGanxcUMZ64UyKFqtisA9Wd1
83EudFgaC3NQtEhs/R706nVVm8u+qZ3kKpEmPN7E17K48odiPqzNgFtamkn8vmaZ9VGW5FBextnB
DbWFT3RyMco4TyIzEQVNUGsZzGlPvwKuel5+L3PbDUVhmbe53kHsW8YJ8OySwozXqsa81cmifyBH
ibrlWqobHRskJGJVLLxGPGTwUBBZcJf0zCjryikM88BXpmi3pH2zWE52CAbtsZt1APS4p6tzrtXz
Toju2UxdSNKkoK9rthz1QlYxg1/14k3VnCG/7lt/DGZCB9GvjTc+bHNMS+EegklDpVfNtDErTPKo
wZOPfUP/t9Cs4LVtDX3cZ7PKz+k4+dMzkdsfzj36o+fFgfxQy8l/zkjR6ADoDRBogWHyH6Om58/W
/2HvTLYcR64t+yvvB6BC30zBnk46ve8mWO7hEehhhs4Aw9fXpl5qVYb0JC3VqAY1yBxkRjjppMHM
7r3n7JNU9ce0TFh3hTPsEoWoni6mYxwi4VSfmVOixTVJKEQRY8kfi2gsOjmW9wtBrSRdrGiPpTG6
ItZpl8vdMnu6Oo1OwE5ZtKm/rKOpqN6WWdXflRMofVRL4Va7ZhoXTD6GNDZWYljtWi5jPsQLLYwn
C4UB3uag5s+Fdj0SPThZfR0H1UxrM7QXfCeZh9tgA/Y1d/YMgZuNipx5WummdZtbt0tbLLSa7Ypc
CSFA1oX9sObPKefRLySbBj2y5mfDxojPPY0mBwM8XqcFyt9g6x1+NrkaasxnjcHxjF1gKtZ2OPtf
harVXZUhpdxmExe+aZPyiDU6Tsu8Wx4jBMbyAzUz12u37Q5sBGjXY7RU4+fSDJa1H/NUl6d+yQVy
88JYmSM0ggD7TXuPh2v+LoPMvhqHIm6hOnG9p4E8b+6VY4CMWbZENhJSq89167r9E8cIQv3KTDsc
S6J6tHK7QrOZZguQJHsGURuPOtfzJumG/rvNzAiTyCQv0SR3gZPVz2an+zemXAJ7e5+Fr56t2NiL
rmpx15p9d5GBKG+SJPe+6kY4qGCjwX1nzkxKIr36FOhR3QICIDsH1EfX3XUi4CF2sugzJ44ZS5EM
7ueltWKucMOwIT86qtZq9FKSi5prQi0XY5sbZ2Qob1NXRYkdWMgccgtnF5JYk69+Z05XHwyHKsrm
oSzSvVgSx2cWPfjBtp2KYiLbHBtXapB0j3w4tfyPWfUtVMKqreTalIP7khhkCSFp1n250XaD6wp5
onePjJajLUvnfDzlGRGHvhpSMjO7/Pqg1nX9q0s8v9oK9BrPXGC6boUt73pLSst9o1RzS2af+Jp1
ELaxBQb51TemijJLZU10Mt1S3JWR9KpdXiQNlzgHHgS9KJCThSeKs0ehBh5sKPD6xL30zbcoqjIM
NwwYz1B9/f1Vw3Hb4cxKY0TM4rlJkT5sdTqo+yqxhq+O1tZKLk7yq29atS0tTVxihDWM1TJzma06
6Vwqc1JyO1utSPl3QP6kn6XFLcGZ7fSAWP2q0vdQr8vFMxkhCHMIN2j8yAsZI523XEkD7pDkjYo5
TsaQ4shRlnY3BPmE6cZLBhezcKtHBCaye4gIAoc0sUz53lHsAW8iSswEv3uIsaIwwkqsM7vHFVl4
9jkwFvfBLeFSpGa5sySXmti/+idUJFXKM6BHnPUel4JYa3K2zk2E09Mi+cBcW32TvxbLMNdHkpGM
kuxE0+TOm2nc2IQJpacQcxE3NXqWsJknOvV6vXR59hhWWuj13DJQvzhuDgWktSbos4Yyg3lP40Ri
nMRHIIg8L6JibUREmB5pbhc/0qbDdlPSpNxyzeUk6yc5vEduUsJPGw3/Zi5Ce1OwWrmpg42+1zTl
OaRCAyBDpB/8jrJqDHFnJa5DZVjk7q1NQtmBRkx/RxBlG4cGwNEKzPRb4IzpiRtIeIgoVx47y8k+
qnR2uTNUoRU71OgcpYSCAurJVJvGJBVdM6IYia+JOrVPSlomt5watoTd9EczIm01d/kesjm/HTIT
ygcZmuuE7WA9I8PNbgM05MMeuQuO20pW7q/MmQvnpmxVVcOJNMp9mhMMS59KKRIGWObdmqw5v7kL
cUBE5aoSvjdA0CEpIvoynKk2S/bVtvxQUy1PHdYt/xJIlIf7KSfdG1FpM+7dJNyQ/JqsaWI94l95
NEO+2sj7NsbEfL16eeLMap9mIenfGN0dro5TZ1b3WCb2dWjxiyeFvoxc9x4lN+3YCLxzIus983uj
5bL7MpQce413bFX9xZ310yja+6iXD8glftYW9EpkGquyqDeinz9thuIMdodDmiwPUVFF8QAYp60b
PPWB92o4PI3KE3ddKO6xib17nftI7sJlqlzvJNIEhpPpcJnJxKWe+wuNmxsC3EXcWcunJ8S7wGML
cCSHOyVlH89s1YjdvR+tX9rflVVRFAxRRq1xNRqXG9GUJyOCZltFtFGqYF6hxMM2EPUtPSP7umAG
SDkU01cTAc46p9jXMn8y666lDcOlk9X+k5FOHVvKfsgK8QJ8/ph7PX4eX47U5UkRp3mJv8iQlDl7
szCFh6VYVJP3HDVyaTc4r5hz4o/t3PS5XJx2Yy7difP5FmUwZ5yjhzhaQLi00T5b/Ad6OmdhNYep
8TcYnM4TQbtbbVFSeFqsk6Xcy9aET2AoZ53YxTYw4QT1za3DFT65zr0WH4teufgrv8pOk2/U50YW
JhcDcTFVxbXEH94rhhHbssvHbdnm0cEuZt7JLC/ct0Bt0A0gSXHa1GMIUG9Af6mDuw6j8QV11UlQ
SCE59eM5iOb2uR28X5i6nRMbW3icFFUu47v2xijb5dby51uuWlhCg2AfgnePPRzkhZ/8TIlejfNk
+USD/275JbQusmRFbuQnjIl3aha7abZv1aDdB6fyJ6oPDe/GHKNjw2o+9MJo9m7D2eRLGlTBGDJc
QyF4Y/dtfnAL/RZlAGwkb5DTP+beesy4ra4Sko7RSAW7uapuO8ubD35WPAivBx5rlwmLr81PKLd7
Z+Ncv/OEEnWp1VdC5gNOFepAnfNp4hiVmBkrhqHVPBwCt7lYRvGIBYcGkpL6EpVKf/VuePDT5GV0
lo9cjEcMzMHOKfWFZkIbO8J5wGu2MhcJqE0VYK0aKj5peXtyfa1TZrn4U2qcWWa/EJ2Rq+Xizbbc
T4Hc5aJWWJgmlhO79wpfT//Iy2DxWng8rvX0Puisz7bi8gtWHY+IlGABjdrc+71FIGBnnxt7Gi9Y
ZpJ4lOVT59cPXpG8j2EG14cTnNsGfQEz+VnRhSkj8+wzTMJ2nA98rjnH0Bjd93gZjyJzG24jVdZF
4IpGaHD4hdd95nhvqTZBQ7fFZcjCDydpb4TlYY5T0wbHR3S9F0EEidIpDhvnHRdJt0rz5TYMmNRq
qz+lfjl8RJkqN66bHzBWHc2hBcOhyyG61GkwUUYWvg0EtXUzY9+PxFLvafPTJ208P21+OA1W/O8u
sqYdU+HolEtreewFGQSkSdv3XRY6T/5SLCfVpFicpPkaUWVtMq8Sq5GswTU+VegCU6+n/VRV/etM
rE/cKA3FJ++C7WgP+qFPsuWIg7fm8ZyN7ajp/Zt2F3wRy6y4Y9FXl1yLskJy0qi5fSwSC0aMO6NA
rLObgMilQ9q04A6LgmxcmT8kRX4UpXgiHOmeCJmnlGt+3I5tcKO6Wu9JUtlXXEht195xmzs3zgwY
lcdqneW5ir1I+1ufCF6OuODJKuF10WZq4gY15k3LJWUfIqWlF3nDgwttjsYcgZjta2cuBdPsHKvz
kC5ULsWyVjKoN1a+7DHlnQOH5kRd5hf8eM9kYO3NXsLKpHt2U2ay/Wks3ALScUaeT+20Djv3lDc9
MEyC6pnlHqZgPmJWSB5TOepTSnw11MPSOaQ+BWTilP2bJMF13y7FLYrgfZHV5dmppmHT2Qrsmhpg
vbXVD2xnXpxEthkHIbHYmMGfmARB4mklfNmwO87F3O3SrH/qAiywWQfemN6mzFVLm7xuXu08AFQ0
iq/USL+w162nhIK+9uZhHVVQZnhIRMmELSbuu97mLjvtQtFINQmToKEi5aeWtuJRGkmwqFIXoA7i
gJii+LuYjI9AD3dVZ+089pED1upvChwOeMPc2W29H8LsbQ5x2yMyIECQAjodURtI/z1dMG2z9njz
gBzAfykoeWbwtYST9z1hlM0wTyZ58zrygTK05z23rb0DWnEgU+swl8lZJctP21TZqm6nOlxPuRM0
awSNBGSrvF71Y8QkiXa5u81BJmzbWYPSFaSs42HokiOT3fHFMce3YvCA/7XhCwl/71Qnvxw8gSAx
QETawy33QniRjkdDZ3RWpDGDDySmfsXPfAz9gYIn4avruuXTddmARmghd22AoVe4Z+wbA90Ey7U/
qwK6fZyYzpxs03BQTJNJ/m7oYwJPIju4X7sd5W0++xhi81JE13ZbcJkyXP0ypFqw+8w7oR8JN/Ng
7GjAAP1BS/lWhcI/R3zL356Z9J+WAbpj6ac+irtAhzzVVdFfPMZQBvNGL4HCWZvRLTeuxtkvCqnJ
IXG7ud5IFJIhSZZJ9zK3KS2MAluPTqejwlENICwMlmeCHPBIEydvAR1NDT8fcS/LqObgq5S4KJoK
KZ+xh60c/p0QQ/Gglnb2iAPrRhCEpZiyh9qwvStbimmN9lR4BIfQ/Cpp3p8RRhU/bX9IAf9OFvQR
oErKZEcImn3YOv2x7JYJw641zR4Yex0G2SVr3dw7VjRotzWtLSCT5eDsaJppVmEJiTPNPfh84Yeu
63OJG6qOfMh8+MbjiGjOlSiwSXWe2Np4l7dTbtJ0V20vb43QO9dJY/zIWWt3Vo+J2qG909labaMJ
Vlo0cKwt5pEogmRrpcY3280tXvBNFQxAsIlfu3ak57UCQdIkSQHKmrCQTaEG+9uzp2zNowNHDmLB
W0tlE+txurRJgY1SpAJlTxTupFNL7t+ssAEmZWSnHsOSzjNoL/3KfHMxitNA6Wz7FJuOmLhTOOm2
LJIKP4RUCxbiuOkdiAxGZZsrLyiX7UhXNN1KVyVvcinLL7AhQAkYO8/AFRsBmckHPesm/y2s+Y8k
Dv8UuvRnZcK/jt34f1DEgIbgX4gYlp/d12de/K5h4K/8AWYy0TCYJqMMl5wXjjD7bxoG1/1LQBIi
0j98C+RxOugH/tAwuNZfQsYiWETwwSFbvCpg/lAxIG9wSGzxyeANrvoYHFv/gYrh78UvHtnD9JgB
E+BftP/BH4kVKuP0zcxNsIh8b7SJ8U4f7995rqy/V8DxMm5wjfdwHRR3HPG/KyWaSFnWwpBvUyZN
cNAMsTZE8qa01/X0iv/ze4Ids1edzR7VN1iVi1Tu59IqP/25Gs60AtNiPTQ5jRCv5JmrBryqXfLv
opSuuqI/2Q9R56HUonTDGEZiFuqO399m7poe8J/G3niO2+9mkTV9XC9RejMO809S+5JzHjLeGVCe
/BuNoHX9BP7hpekoEgdHwhFert9fuimsKddhSeZfVlYPU9UPrwRpgflwmAUuY8CxKobks07g15AX
NLyKIutf3ZGSqvY7sseV/g8FZdcPw2a8huslYrldsWF/FjgXmRVa5thYG93ZoxfPhgmtGVv7jz89
LH/oan7DX/4Pv3iEQw7BrH3N0Py7l2l7JIxuDwiEzKqOHhgdeM9j9P9/8So8L0hYIxPR9lVx9ie1
tvAlPeEQGlBeLRGBS9LAxJ98/esX+R9WuX+lpZFlhOAPNdnvL5KQqhRGZa43FQ7HMwmNpGsogrns
3k/XzpIM1Abuv/OV/C5CQlHKDoIGCfuFiVQbseTvL2o76NsHldgUnNOHLEV+t4Q2c8uoST9s0SAP
1mW97WsHkKIS3su//pX/Yf+4vjo7yFXhyiDX/TvV4bJwTvVtBB9BVXdeJII7P1Hjw79+ESIH/n6R
YOzA5eUiniVmGMX9779kKrkOiKy/Mp4MALteNp0ROBdHGhCwjvBYF+9kEFNWMcw9d5OT7ha7dtlj
lmpdjf3PyJ6HD0JFGWO0JgPi2FXO9JGO1KakfE43WTlVR6aZxbbMSwVwlt8o4JKMZCXUxX1jLZQ6
yTL670mrJkQWpYkIokYVy3xU5Rvl+bRkmOkpOp6pOT6PAFU23eDYN3AbIGJS2q6KrPPfy1Isu6KI
CNRxK5BNeDue6AHrrRpRvZO+5WsIXFmxKVpfHd0qaM5VV/grR2tn60mS5BBh/GREJX+OXkE5MXPL
ZWAEZd1MSCnwrOS2ngVEPPp1wY05VdHRaX1SrwFQLN+LW1G387ePGdOM557nnwYHwK9+JVMfBDKf
FJJcKa330SeprxmaVxUM3UpQqfBnZjc4FTWu/cwfkKoF6XUep2kgydTm0tv3ch0y4thGlVavxPXp
6zCbmIgFII5JFUAnulfLZ2phVXW7vodnW6N3XqHEXjYdrIkHzYzvrXcqGJot2bZ2EXhoZhAHh/6Y
xrWo6HRqCRW4L+gJDE1Bt8Iod50AkXR0+ApXfk7KoQCD4judu/PknO4lm3jMKW0dOkP4B4QC2C6n
UB1Gd2QIwht9kNr8yPhy7sLA2S6LA0nYN4a7grYAHaCBgAZTqL1wSxPa1xQnKnnUo/GQjoM+tKZJ
+ykAijmK7ZL3zWn0rE9XUWonZk3nNZHuvjOUTQuyHE/D7OarzGsJaqG+H3Q5H4sCGaHRiv4jGIe9
4xMFiyx108kkrhv0FY5DUMKUv1aUmH1p3oy5TTlOvzB1vTs6dg+FXyygznLJxC6N7vwuBLNluDah
VdVNJspbqym8TRA4pFOZ9gd6Z1GIH4NTnXpjfIF81hFmOhwTs3nzpKMOYconVvkek7kaJ6zNeCye
sgRsDB6LHEWGQmDSeeMm7zRM2rlHakUL0lsA2Q5zEUP6eRSeSzZCV5j7aIzSdeku49aHdpXo4T68
elncxu3XZeZczLC4zRdk4J3pkhAVQFGUJaPgGG9nf+smTJF7i4CCMHfWY2MvD70x24esVcld0pVf
c+gTjqVHdbahBWyaMp2Pi3uV9CIqAcQAoZhk2jONrCpm/Mc1WfZq3wvnRrfTvnXn9x7bwZ747bdG
mdDUZu9SLM29wbDiOWL2d2dXZvSuENYdqCUuDLuiuwbM1SoHDbW2SJ3d2J369jDNaCfgbXvyzk/n
XVPm38m4JHGPwI8kSMgbyvC6FdOpZ2G7J+HN1U1S8qFF1ofKoQUFtv6kptFQ80IKZbm3evwcMbcV
0ojs3B4eBxRsFF5Lt1HhxKPluvWP1NM7miM3aStJMaJitJC/vBpMEo2Q0Qwl2QJLhfyzKVhu+9n4
YWRg74lBBa/iFI6+aC59sZw0IF/a4LE2WVrDkBjb2e+/Ek1nvfZJj4iyD9QDFyG61zBHiuMH1bA1
6p4H9LoJau9ge0zPcDgUO50jAmmDaFdaCQJCH+TxrO/heh2sFrq6MOxqpfRfH6fqbgY7tLILB84L
XJIwi9jA+2DXd8NxaouvokCkFozO0UvHBZyy/lSt0cSLyzxK8hULOaI3SLu47PU7jvvbkYJz004R
3MfOSzau07hffm32vI/IOuRm9tz0xZuejOrfXOTw/v3DWYV9HGwGj6RvWZzMv59VVV+ZdKEDshcM
YwEoPU6y2dqMb3kovCRihunMFQj1DPbPLVpfdBhTp/3xEPmqyzcQAZFvKmG3yXYehuwhz2vWRTI7
FimJtRBfE12Pz6TiPr1FxNlsJjVMT+MkQBi4dCRWlmEYJgh/QJyrth/1h86j7Avhvplid9DX9lmT
JvU2HT15xvVef+JANsYNdDLvR6O5fueyosqeaviX6yUI618BTufPkZ5OynA+HHjhYpFEnJmFoMJP
g97Yqnyuv1h+9mUwzO7OhMrH7q0ypsOaOcodEnsBix9OId0Uc4QtX0PXOOa9mryVXjIGIAQ49/Wa
UU95iz4rfGBiuxS7sLeVPMxw6D4zY6IgD0Z/+ZzGak45gLx8uc9MJxk3Zku/cy3gt5LE4E5twIxg
QnuTci3r475uAuJXwkT8SOqgJbxDGVAnp65hY3OTob6EbgHwlQ6Z9+z1dYVU1B7KO8pkh9PFUz0f
phGSRp5WdnQyyqwPKF9m8KgSDzOtqMT0ILoOUwi0MDLVAzYXYH7I61yQXjbplzE1GHOPGlIt6pey
q8+5XZDfZ/gdipzBdubhiNVwijadM+GUx1FKf0bKxkEH2BTl6xwYNkj3EQfR2hiAeK0DuwAZlaQ1
k5NwZJx9A0AoohnrDckerh7CBtssAzqLowuVuyzaSO+rcazSOLKrgGQqz5N65QcJhNygAchWoQhD
Mqe0iNb0+/KfsAjZ6mtV0XeTdILisKoaLgpZ7QbX/p+JdNqcZM0Rjqw6HgpkU3v+UR+0Z2z/Jq/n
loAVm2Pj1l+MmqQ+D3wDERpu01vHKlRNk68ac+6SA8tClGvVz1qtjdTOD4Wy1fIShcq4Tijb5NWA
yYVqDQ0D0HNAmEcoe263nivLmelwQyJYMZ9xYaBDc3vuGpPtWQTJ/DiptkSmxMkgwTNONnIL1sF9
a2eEnqawEp14LrOBSACvRBe36N7aSJJ+QcaaqTkjwfI7NndAjxZDjBBDikZ0/+iLfHjLLMu49xHV
vfEjU6KsQYv+GCncPltdMUbUrXfHkmcKp4zcG/faDmbSYuAJXrTTNjDTFqa+K2vsImb+JGe/p63t
oX8sIoz1agqYgLOJ5oyaBnTGfBnI4fJxmvm6yn760eceG52RjAjDeiebsk3tQbRkvSrvIU+DzmeM
jNI4zpUZIirU3LGRMabFq8EYns4ttmzQ4iTqnkJUwJ9Gr/pkPfs2x5mLqFzzDPXGi5WEfBAasoDa
VFarQswyGbRAIxX2ETEQCLjAgqw2p4aNvI5r9qkpA0l+jjUlYtVOQ7YADIjghmLTJocgMjWznWlw
Ua+kffgxOU3LUrcDNMgDkNGLSMupw98Yld4OZxlTZRcTEL280oneFjOAWIxMyB6PyMvwSI+Ln9Hy
CwW6uxJ6yIFLSvjp0fokvUXYqN+tCqxdPjXOsGWbAD2jCzRTStSy3DEZWdjAxoH0pgE1P201HXxX
mvnJbHS6vZkXYdwCgUhelwiUxTFidWC+4wubOPCRQh9nt0CSDSN4pHDIZzYizToElGx1Efxj8KLD
RjauvsDj6/sVc5/kvg2GpEJcpdyCmwrPDOOYAESY7qrORHJhQDhs+PK+2V9dcgIkJeR6sFqTFJso
dx8dT4Fg1cwy7pbJWvIrhs8irMfzk1s6fm64cqoyN+PeLrB7mA13UQQDV1GzpMvxFHm5+1RNjpGv
lGhDYLHhjMjUC9rp4re6+4qQFzMlTP22gns7LPdUHMVbkmayIsvScy6um9jd2lqs9MtniRBjUVBI
tCEyY1TvEy0UJGdds+qvmxVKjtAiwMfuuhc03gF4QSAIzWqm7uoY5kxgeE3E2F+ZgPeGAMdwiROT
dr+O/IaoPh9o6EMjFsdZSb+1OY7w/J6mSrb3IVSVH9I15KPSFDGrJGz6TyLnTbAHoYswCZdiuJob
Tw0rqHvduzGDDV4FQ9G2aEgq+aztnJglBQUijxuobNlBywmjoFOMnrezwBj8sNvZ/QkYR5Ai4hjq
bgiF8TPygFBT/SEoXaODnHZATzk5G+l4Hya6IFJjEHC81uz8RI6ZrRIb7B4IqpswWcSptjr/YxlT
+UAicw5u2xO0in0dtjSx0RAT9hJEC1JabXE0BU1Op36yuEVWOmEfm5weXBzTt/K5ooCYGJrNMj0E
NMouJBIX952ZtZwD6DXRMjUmoxtZjvAhlQV+PE65yiwHqLXVp0Pc9TadzJwnIA05mK5RzHEd5Nkz
45OUa5ZfVsOGPQTCsz04Vn3IegOjRTkiTQVrGDLXWCStpJguC3FKOpue7Jz07lj0i3hAKnZdWNe6
BqPxEwrH6WHwR2deY7ut76YhmrhvcLAGsRsY2EImnxJqnedV9ZWpCDG5qM2CRIy+619KvBoXpyhc
Z9UFAqFy2GRkveTRhNtiUVl1DxE26EHrXkfdEXoL6pk0AWhZzpn+kgr8Lr/bUr4OaqCumYOBE90w
lJsik1dVu2sQVmRP8NvRuo1F9m7UzP+hwBrqpg7GyruZzLC9LWlcPMCCBkBt2wnKYMF+BrVodKtk
WysEe6thBm+4wjYVPnJcoHgCA9I7KyOgIbbN/WlAU2uMfRyYQQIL1ZbF5zxPyDQbnBPhK0US5PUk
nJfluU8cm0TJvE+PwWQl78oWUL0dDqR5lXFA6g2dS8QvhccIdRyLwX8Nw9ENJ74dCKRIMCD+9AuC
OmTDQddvB8tO3rzB5aSumU3eVyO07U3ABWKEVj0MhEC0g2JJc4nbOSpqSd4Sun1HxZlHW11oHZ3l
1C8QKgwLliaTn6vUKAnscz96i7fG0TTj2wx7s9o6/IfdUtPn2TY2g2O0mAk1Qj5lP4Pc5iCc6ojF
I+D9esi/Ookq2OiQeEa9W/1Eys0GYpcISq+3F2TrKTOTi4uRZozRgHZ/DDQYRfwTi98/tp2iyAnw
u5qYBm18fr9f5bHBzoGdpigWXa95sl2SB+Lcy0scHzjdtqJ1rSfp1dapwFCGU2joNmMtxxbBueJx
AfwfHtpIzYdOonGNPeZPSAN603I2hTFb30Uezv9/CMMmdQ27wABq8gX880HMpQecrv7rMIzdKP/r
f/3XZhCdGP6Wcf7n3Iw/ftR/D2gsN2TYgn+Tvjv8UYgXfxvQABH5Cx5SUCKwMAKH2cX/GdB4f/GY
3MB7MCmOmNDQlv1jQMNYh6fFxTxzJfBEPmCB/2BAQwD67/VkRIc34A0E9JWBBVLn/74Ipa6bThiV
/wwA9rtRFYYJs4PYXGTlWSw0Km2/+EUmBdExYXC7YPsnfaA+0a4iodZS5zHTzFfcltMTYV61mgf7
fkrs9r6nRLytdTgfgrkbEGnYzY5eHBDpovYulUKd6y54MBVyXFTX/XoZNTl0UaRvaGn8qEznHh18
tq6b9q3OLFJkAoadgZl+awv+yYxQn8uYfKw10/oifLeUcy9p9O1tv5ebqQFUy/4bxl7t3DPB/hpF
9ZHUVAb62sUzp/AJHXHPaJ1K36uGFnPFglTJRFUd6eIjKpcXu02f7az+oOU1x4EMD3ZtfGZWcHDH
6tcIKR79sktnKd3ahtMdHEGby7H7V90hfrU7ab3VbfkFh/Gp1+5eGnBITJsXn/srrt04miOMY4eD
PC6a7AY0paDfAtsTcDq60wJScm4tZDgO6GrHjHeHdQIpxmy+JClvs6qTJ2at/lUSzH3S4cNqm+pX
YlOoDpH5gjJP77TiKmhpi8SolH/hY/sODG7AlcnvbdIDvST4BVZJQFhK5zV3PRbamOQSrmO1yL5T
h2vdnF/Fk9zaPyYg/W9pEWR4QtV4R+2W3alKuusU9Y+0QF4LwGDraIRLT+wGOUZwMA4RE/ZVjz91
Y/mRtypyXj9YTPnle8J6Q06F5jpIl5WLmXPbLl2/9s38Gyz5fRQYRwshzFWWXK8Mkf0CdfGLGfWv
XE42oormJPRMWJnkI0rheMcUG1R6szb2uTJm7tZJvhqi1Nynk3wIMDmigKYvr5cOa1xXYHZY3Jb0
An59ngW67AoTc5UDrmsady1sRQPb1i8qJCBFCYOyyVLXQZIuj2HDzKrpc+e10jZMz4wFlib9jvMP
JXhFhlRPyYvR/B6UPFj5xHN2qenfUgB5wDbd9kdjECAiQ9ruqXTvs7GRGzOw7ktRfE/F/IK5wdyX
Uiycgcb8XI90N4aBVZSOuls5S/Pk+8rejJWRU47zU2Qu7sguuC/zFtk7nTwcAs7A7Zb7F/kTyVNC
t8tY5GMz8u2Lgs+glNfWw/Uzb+haxmxgGLgQYrUhZt2izW6mUt6h7D4rvzpZuUXi2NKQuVfwJP3V
Rlk2LPZ+YHV6s7dzbcF06Ar59izWI6a99ITF5BA1JotbNHetE+T33OFvbb7NuNPyjV4rNm3F5ccR
3l4MyHIbvj7qoY+2X17SgLYq+PcXmIxZrKeG5lYdDut8aE5V1yDNSUeMsnnDsnNRdMq+5InIw/6p
pzexAXKTPMmB/aVoqcLd0NtURrfJXX73zhzPaVidFvzkq0BHT72NrVmxnkyafC15QbE58epZRtew
n8xlb+HEpC0yqJXwil+GHM9tJfq1Y+OFbGdbrQozQaHdUe/Ufpt8/HX/Ez1WLxdj4EZj5Fihs4e/
niwvhq+JhR+Yq3h8SSu/hYJsWXzHVx0iZkkeFb/Kv5ii3JsGtk9gM+LS1I27CpGOrc0c60keOsbG
NEwYILgQVjWS5JXoLLqBqSrxuqNY9mNh8f8pFKrDMmDOrCM2j6Dt3igc32ivXvs3bPk6asP1rJvH
oJNI3Ga3fyivX2Tt+XiaZntj5Gik2FNfSnDl1K/hU6I4BUzeTBw03duYcVLI5NP1s181Q9aDwJ7B
vqmwiV9/duPYWP4X76DG4Im2dLrpRrNcl0v5pRVa5V7Q6u1TAdS+ooWWTQy9hsnZNZl+SfLil42R
dLUkpnWM1HRuLUMgIeKRhb7P3T2rTi2ul7bm73N63kb9dHaShISWq9CS9ttH43ZvSIXs4/+m7kyW
G0e2Lfsr9QNIg6PHsAiAIClSvSiFJjC16PseX/8WlJmVEXFf3Kg7KLNXZmk5iA4iCLj7OWfvtdGU
CQTey7lqSduokNdQYVuzo459jdKGiXWzLWzE21s4MQUUFzzIJ7vH9xHLM0nUgxI702BdqpV6M4y8
d3JY3dl58VxLyUMCBIe1gGchrRlLMHBp6SvU6oY2BYGCS6phGzAuRRhmu4xh1p2Kf8VTugRDqcR3
qbAdgFZ4wh6THkaRvFciw4RM98UZQQY4IzywQ6YP8Y7aavIAool7QaKKM4z0t7tFuxnV1Pb1TLL3
zKu9cCiw/rcV321g3JcZUHn6bNxjieel7aLPZSjuFq28RhH1PPFjOXPIH070+DWc+auhUhyTej5L
nXFJDV/7iTKYu9jKGBtofKFd2DzlC1bkOOFOdBYFa8gvZ+SlkERFogfP2cRDbWrmvZ3bb4EUvcsW
tjJFWVi9Y8YN6rwEt8FUXGfpfA6z6gk4+sA0MGlO9GyQaDKw29iG9MFOQ8lVxp+SLHVbpPJkDOb5
s5CCw1yhOqI4e6ezx63HHsAYBiVUXCjSZpzap2lEWI7zmtYwt3mYA3svmfN5KsfgkFoUzeWUJzdS
yvG/EOGFIUfS/Tgz9W20hh9BT99pCX/OU7jtuvCd9CCWmjLqd1KVlbsZX7ajRvx01sheN8YRgeSa
NfmgARSvJsuA95Mvlg0r4mkZNTcvR26SlHzaMW9bI/HdiZE9MDZ4Z0Qfvw6qdMh1Xmc7l+77lZzf
9wxpFgZ7uIpYnPuEZ19UceqE+cgQkdWgmFe2hNHQEm7WOxiRaLNajXi+ZaYqjqYH86kZhHYWEXcj
7Fh09bEiS0gr41ddZRfopOyanrBG9x1ricpHtxn2b1RpOqcxjSdMZMOmor6iVAruI02+6WKdBLKl
QU2t82Istan6DYrvy7AT7aYhXuUKS8F0WFdKp2+nM+bC4KUZcGdje3xaz3eoaGmcpWPhJ4tIPZmz
lWOhx9lUCksO9md7a8Yl7ffVc47NB+s9B0FPyZgv5uKFzBjdpdf9vOYnbTk3+93YkUBahO8ML3n8
WK7SlNVflszQIxfC2qhBUe702WhOcslEdiYvx1vNiz6cFUKQBv6nIJXnqZ0Y6jEo96ShgThZE/Q5
6PKNnJCtGCriGJu8NR0308DYwhC1uh5Gfr6Z/s7qC0w3S4xXJm9ZI4G2EM+jxq8NZA4HD7vNaVkH
qYT/yLE6ljNMZS3Wi+iO6UG/nRseVASHg6Os+4uhhu9llT6HuDwcJBn1TZTlxqnDI4ltlKY9LhnC
rCe0xFFAyFekcpw2MPlMi9iHTdU4+uAvrwHy4A1DOek1lNnMtCrHaU/GiZMF2rT/WgwhDxJtj7Ez
j/RP7Lijl5RQNTn0nIcq6HZ4DVrfZnLhxQNZcTYggu3Q8QQrmiCys2B/WxeWcOT7xx82c6A275eW
8/KEnpGK3MCFrtCkxkPL3U0mbiMw8ANck87/qtH+H6gGf6kt/B+oGBQGY79fl6qnl6x7+aEiXf/8
3/XoH7pprAg8zZQVqlM0N39Cj4T2B+QiTac5JgC7qhbl8N/QI+MPJIQqpx4KRDI0bKrIvwWD+h+W
DA8WauTfVex/UI9yqR/rUVD1toUoTIOoaOqY5H9qisjs6FKY4lfF+8vphp2RxbLXwdUY/Q0mNSee
XzpVvRbZyxJdW2hhSr9TeP3m6IYBj6+yj07JkVAcr23vxiClObhr5DN71U5NZaAKwgvrkgI3Q6e+
s8TNonSOoT8t1cmgNlsvPVb3yuR3InVWXMZbCXMTocK8Cx+M6UbOfLMhPdSl++aAEd53IacldAkK
La0ycEsiROrMNyrfwK6CzeNQ8ksm5xsj3tOIRP9LIBUbYtx8ZDmwcZK85Pa6ghTTaR/swwbLelw3
d0ORUNd8LuMq33+aqa1EXr+KYL7CK71HL73RUpD64a7R1VMqI72Xms2UP1npq6krTlyGjskSKvXK
xojJcw2cch3+MYSX0zelqpAH3MmB4kfDy6SWZ4TX3hRgX58hGqljucuDsz0UEIDCLZUgw//IMxEH
i0nspXLgJgKXEMO2DBmH4WRjFrMjAMsV0+c05j7xUdhy5/hZq/dDhCSq/EZ0W1TH9Ggpg9OGEcRl
HuMts8mlR7w2Bm+5wuydHUnZZfKHWN4scrnsF2FAL2hUlCLAjOZXfYGhE8bXdhDd477xUnOnNxwl
09SX27XR+iTHy37GkNcTYEYA2qbXu1MwsMAJPygjLyK5E/+/XWBIXVJ/CPsrYNCYnmis0aHGyuD0
kUrhXDME6BHJEJs8VZcqEIBWcYVSejLs6yiigSwpjrBqL6pfCuIQpYRHJ9Yc+WIcogOkIHYzyuCe
ycscXzC7Zgh2hyBqSt45Gzg11uXCZAXu9hNQ6KZ5lidiSrFJF/oMuqBxpIJgwBAtOkcCQycbHd8z
WXibgn+KbvoeWYrErjjZdFZGkyzQ4cIMiYcKCPtckxqtq6rjWILMP8a9rGSH0DgPw7cKQUienbKW
eF+62QVvwnrFUH8GEEZQEalKxbd0FtwmnlR1n8RvJib0qiE7kW56zdtmVSpTO4QEQCORlDJ3URxd
k7ZtrW7RWu0K8Bv5qunhOLkwrIg7BhbqG26YXZGP4WZCgpIVgLGjeVujGzdozcMpdjIUfrifJfk4
iLsqna7y33Vdv5jG30lh/1xgdFlZc3IAjZs/aTXRcCp21AGsULLPmGKuzR/WCT7Y0a0xuotyHarM
FCUUXI111OoEPTGenoGc9mVCjTb6JZ33yai2g0qkOafFULvOg2iL8oO/ZjqVeC2mW/a1xXK7j0hJ
mAj65TqV4hilzZkrl1twBUwZAWENF2V0u9Tb0pRA2ZDIjt9WA2ZpqsgqNszskZWdCc/xoKzhGo+c
weIdx4u5HA3tPQLIlBTShdFeUPagfdsn0QsI1XZm/JL60nif8UMUoL8sHdiIcdXinegQWU1/7rK/
bmWvqpN/d1N/Emr25owzQ+OmLtmDjK5Bg6YWoUkgSAWF2TNTXWbwTwbaassnBsyb6/zPzvQvf4RV
zv4vP4KGgNHSTU0B0fcTQLYYmDaPpHoyyzY91UBlRM7t5IbtdRbBwHrFec4hc4lMT28YMjm6cqsZ
+0J6qs39FHhpecVSQZtBjo+89dK8n/SL0PIz200ZOMpAhmQ6D/3Vdxvzf6NPXm/MTzcOFqXMs7j+
5KjX+f3vlMOCJyYWNoKdxn7tu8ztZcNZzOOcLr+5Pz8NG9bHnguhtFYxCRAn9PM3FEIlk8kRRALm
KJkLwClfkf5+bO3C+nfXMv/lYwkOCTLCXUWG6C8UDhnff6yRUT5T+qjf1NLRKoxbM0AW1Y4oN8rd
YAxuoS0u8rCNSNSnsSJTjdaY0PcprRAEjel4ypjSdcXCuX1OHphpbESabUMMf3OWP8ohpiT2+UjC
GS/nu6wo7xCGuKN6jnh5x7h7l5rCY/137Kzeo0tw5HU17yuEpJdj+ya02O/0+XoRuGzG02Tggrui
lKkt8s6VVauI2VFsaOozGP6cMZU2qu2EvJgSvhgL0NLwhfizAWBVz0Ou7kt5OuIl2GgcecdxYsSV
7ZTwnBkWa2xNnHPoSnguw8xLls9cug7T9tBEqI9Mh6cCPPXkdsOlGABw06rJFTcWgrOKsrFq9HzB
vZztY4vBebczi5uSTD2iHfEa0b+mh91wG8xvQ9hsR2R5+nndhs0m9fX5MQJBo9azE+TLzo4aZ9Du
KhNh4Tp0l0/jBMBtfhfyMbVq12AKTNE7J7GDDXS28oOce0aiH5A+4nv8tMS7yS1QZaSk1LjFS58i
NDWRZdwm+dXQ7Xp5n3a3AzuHMSx89Y9hunLev3aAvHzsetutaSjJpHH3Es0HRuvCVZkwSjPCJWLC
MgacYzT7izq7ayaYwduKJJauwgFpDQ0iul7ljKQJllh7rDWZj45tHp9xvah7Mv3urazzoxBEXRbr
rkYINqGPOwSxbtslTkKhzoen4YJ/m+F+3/NIMXTnvc/ExSK8UqiOHROX6CPDcjCe+ub8lkS1m3Dg
UXlPkHms4Bqnp5gKj1mIjFcjc5qzGZcrIsOzGw1ZUUCw7Tk1l8NowHzyC9XHeofOIt0EBkKX0EPr
Scf2uus1lnJzt26p6oj0ZkpclKm+VDQ7+vOEjRiObVzqq8wzuJlSgFW475POlxd7S/M5V54swdBS
56/14Y6enR/qFlHTF4PF4XGODnpi70ls3ay6sRQ5Y7QQOEV9WrS3i6LfZerDoA8nFY0MSV0HUZGd
/mDhfq1xiLehSlSjl1gZmAeGrMEtjj/fkq4j9MMgPuv+bZxUTl/IrBFWaPJhgIlBKOJmXLVw7QHS
FmcYqDb5Zz8anEcw6ZfKLX04L6vGvcgDR6k+S5yh3W1FpyFR3ZF3K1DFZtQEJTsTnvApHsiMkxPm
nZTKJbpc+5rj32iRUkySV8S5ziaJmC1SnGvrCmk0UpidyokrV9nEc0pTVbrX48d+updVeS8REMAU
/44MUbK7Q0cUCDaUq0CWPLNqdn37JpV8X9rT2GtOZEdEUY7I2cO79Ug5Jq3X24WX0yrXInhI1VvR
PlZptVM4a87plWbI267/RgTUgzal7tLK9HVDj/Od2u6k4NTSkLPOg8lO2UQQFD9p9/kzUl+Z3qYk
HAthBIfumQMpQxgkndQWueGMk8mjSn+M94XerjrfkvwKbOuRQXjIMtsOjwTbbjSM5roA3KEtHnNn
p2AAPCtPpXxoJQQ5vPND70blvqDBH9BBU5VrsUuj3tU0T4nOtRQdVkfpXKZnexy8EemQFSOF4/BB
du0VghoP1c5WLRa/zr8ok54640Dt6WdFmUsQNL3FeYOL9KoWlhOiq08YamdE2jacW8BxG8aaQPgc
NjNIsXrPt8WY4twnD6L4ROTAGRoRh5G5hC/sg5mzU3JuTdlbSuEmdxkOVcqeuux3E55s7oIkGX43
LwdCHDc6llo5am6k9rZOl31AimMBYs9oNDT7u3gZXWEojE66jQJLaVEnzyru2BpaxCpZl93LGDXg
v6IgHqyLWnoRI4NBfpSu7FwhXePhcE3qlTCExdfwk9JPs+h8afrbiMbUEry2cuOqPK1QG+apYnKq
oD+StjxI24hTbSgKp2cfIlJ4Y5EAAxV9o5iP+nyHWNG1cIsvaXlIrHfR4Qm3DiTWX1CQ+yGg10jP
N7VjvlrLYbB3I7zXVD8xzr0IuodU3vWYWofGT4fdIH8be7bN7lgj9qlM5BzalaT7k+Kk4w0x9/Gw
C2W/Cg5ad1SnOxRhdbDLOBVY4kjn31UgwmEc3LU1HXnpo0V2SO3F2Yc2D+YAhbXgokr1DcSwsX5e
ijN0g02VZ5d5kzxLQU17rH42LNsJgGolZzRDrpUuLC/Ktp3wmIfHeKaQ4KG1AeaRD8dgSnb6iZhX
vDcj2aZA5+bKvJSov/FrbRd0fQ3NPSveYZ5xpam+6MaEbNitRg0LU1ie7kW5L2lPp98G81ko2QOa
J0cTnzBKoF5uq4Qkckie2cRzumyjKNisauUFRu4CxAnFDENtgggpiKJ4r/bktAaeZbUMCOHnEJeK
8mSGe7LqK2YQbPbNwheWLLFjgA4mT3yj8KjStN8slK4V0DfCCwSbDJghq6FRTTsTlaUbiUPDYqpX
PhzE3SAeFlu7UUrdm6yIlyX102bYTpAeiPB6XEEcYzkgb0bVVd1N7bGn/WriSM+C6iiyu5ZduZNQ
fKDItM0nivtLFaN8UT8E04ckzZetmu8lbaR7iHG4TT8ZGG3qrqJgozMPErTki/kG1BHGi+0V0Gb0
DIyyXJxs+IWAPTdBCo8yoJy/H1VybnJsennvtcS3YofZVuBEmkkHf4v7d6Y+ikAmQZU2ZNJu69Dv
i+Q+puc3l+smlx4WlPQ2IFMi2b1kkjwDzG+huIgnkM0R1B4yGwo8wEkbLEB0CmNH5RPqAbPIpTgp
CqbOKPIytphs0BkYsp+vIkE7d6EgRHly6GSNceaM5SP25oyTXHkxFGy+JTZujcMJ6Dac3EiKL6Fn
uRF9lS74rKfcbZVsFxWBq5vXk32oDBCjQJPilM+iOrm2+KEmuSYtH0R4ft4IkDWI5PLlqFLxE0v0
MciMX1CsglTxG7XaoWre5rJ1yUDgiOv8KsGJrjKVj7WdmPPt3ALxzHh65OqkhaVbBhpFe4nQ7Uz8
LT3yxINOgdJxM0iqayTTZZZy7EzzU9Vd5eiH+7zxiFJlxFu8KEl92TfhHj0abp6oc1Os/nn/3rJk
MrM99APdXyPcWtpIudo4U30N5Ndr82SbGMve5iDKsMKqQs808neV0f7Asl8XgqbLM0zMrcIoOeV7
LDMdhBO7Qy7gOXD65B5ZRDsO0pbFuJMvVHlxJwkNmxRvNeNbbt31neYMIdtf8cTTrAUIEWRfQ6VO
GJ6bSkj7wlUT/twKTiZSvtNmSuVycUfYQcqyLVS+7/JhKR4oCpSq3TI83BI5zxq2baqXMDP9Yjjl
i/QUNumh1+B1JE+h9ZRjxJPGwR/nkzqVxGq32ZU0NpdoGZmA1n6sjD5NOF3LDgNHp7yI/7QU/kdd
Z1qA/PczQ/8Ho/ovW84//Kn/j3D8NGt/3ZX+303+UcQ/9KX58392pZFCrXEMBOkKCkZNX6v7P7vS
mvoHnWodcSvILlzrOq2Hf2zsqiwwl9OqpshkyPlPVxrRlSZrlgzVFL0fPP7/RCUlZJl/6vs6Xcb+
KnCuaaTHmGsI2U8FbWO03SyZpNGB8IlxIlaRiz9noClEuCLG1RASs4rlPDa7B2hklq/kxjPOfDeJ
01MkpQaNyTNv9B768aM6G4c2Ci9M6rS0ETu6m7uyqncj3UMcXpO2nbSAXNgiP6cgEy8gdUOaAXKd
c6DmJEUz146zZzW3O2yP7dbMlpvAqAJXYcR+wNgO/zd8EWmM1bxBaCso82BUJZvJnF7DoKw2Gqp6
R1oVzhAa72pr2MUJs+Klb8/SjLpKq8Cv13qiXEcNFW22LLddp/vhECanWCusWyPJ+5sxWVBS1V3m
QUIUu6mpWQ6xi7eBVF715V0blA9rzoCKTPpGgWK9KeqELnk/DcQc0h5k7rcHtkjIeIALpaCYe2jl
6ioMKp3jYXpZ9WoH7CmstsukZq/tIG9h2iZ7zs+wyfMeZVMRoL2W4j2BkN+APTNFVXGSLvl0HBQO
dr2ABihSe5vFY+cDkmFuCkHmYu2+VYH10GoSAKa8w9qVPEyz0uxydRA3SttTy6lo1AYon8osgS36
Vg7zuuOhXwY/xTZnm66MuLBbzMdKaj9UpR9gebKdYXvRXKKN3RGUFJxDXx/Vp4IdbiOi5TlYDzg5
2eObCZDhptD7OwX1ChIKtA+bqWweTJlZri5BhLPMTn6SDLXb4MV6sC2sjNHl3A2usc41K6TBBk4B
Acy1McKj0bUVhbFGAwMpMq3BxOlmAL3aGNcbUF7dGceCfdli62IprZ5xeI6vWqm0u0LKHobGvJU6
O1ocPVmu8wSkZ8m+vcGaR6MGStCqvj3SIp9dulncR05E3RKYxyxn8BAojNAZ/V0L9kMG/346E6Jc
5cZBRdZBz4Qzbd2klwEJ8wogWvCw/Wsin8smOTcWW62S9MNrVGDBCuK020zNSD1Tj8GVgoqXXTuX
tqk0tjtziobzgF/5QBNw9moeyS3N/1voM5JTW1l4rRY5HT+00bixU93pjTH4iDOemDiYHkieUj2k
CuqlirvZwQ5OfwIMomsVHN7CseEgowXzLbNslF8ERG1DDJPCCYwQpBnSwQu7nuo3dNnpaRCA6JcY
IRmHkSHYm3jiaKsz3FWb7GFRsQuxfjkZ7PrIDLsbIjMqptHW5GSanD2Yq/QxKgUPp0gSZ84sHhQ2
1EKll4Xo/3ZorPqkh2HhziaBhroyv9oazTFLK/MDpli4viKJPanq6spBw4hbsjEWBIGAYOgzF2Z9
ivV6pnJX2oeeqS56GSU6kOdaPKZEjV23X9r9mbIHBn81b5JW79/w9+U7IFREczeJnp2Axi83rJgJ
PSn65g6Cfso1KRBXaVGbg5t/+QTypVfWB8aYbjEoTVddYYwX5CsUt+aXyQDWDoaD1K6h/MaYPpw+
MCJqwqRf/IFWhIelboQCGLFWtWagPeOfiA99VTcVmjzmJCSXLJjGiiZXeDMb9SUmKuKxMatM3ULT
K73W6hamdAnmFhCvO0VCBYfea8r3rTFxbC5K2fbE1EbnvOfDgCMSm0GWpaNBLjZdsoBbHyexfiKJ
bLxGzLW8tSoYxDib+v2ix90ryWF4kwvS0bdzX9h7kLasMFKdvmq9yXnJbID4TVJP0bmieiGdGviQ
1DzaLjqMUyx/xnAuBG9qq4MTZPxEBoqpLSY1/kJKfVXSACzGZXFVtREXTY9fEYSZspfraLpRl8m4
nWq5udAiffyobYx9G9vk9I/e1NjIdkFYRlxJ+/HLoGJ2kIt573oTp1bxPrdRvZPNvjs2KlTRXIwK
mRf4taQoqS8KIYH0Yym+VHTJegIumXlS0Y0+bqYwxLqro++Vkrykd5wHLzVGNWZ1WjY8JyNGCfQJ
3a5ORYvSFgJ2pA+ZH7DEOShoSczsBWouI2I0wL/u9Yvo94Y+YqKu0mCbsq/igPyy6cwCj8Wcd/oH
NHtxJEyseO6+jD25iGM3z/T6gVj61qEQtDYKpkj+cRt9HgW9XBXGscPjeQpaCeNxbs/AJY1CsfYz
KD4igpdmQwRz6+tRBxwMlw1eZgoCuoMcL7G2RnQlQ4XCaGmpK6k6qyEyLtCH9I8Wiao3oS6nN3EQ
vnRBJLbhPBAlk1m4Xqay2E59orltJQngWqX5RPhD+zpLcXIfqtZ8UHtKdRrm/Ot4R5mXoUba9oZe
7SPRh7z78Lp2taxXWxhx2bUU9iSzLMN4SbTNg06KDLhYXXcqIriAaWr5DUci0+2ScfQnU+vcMme1
Q9VVH9MewWLADIQCh86iTOK62+SWtLMiKvAwLZksQcCmjcHYSVI7a6tKJANY4fyp5SI/9sraWWns
G2nKhwddokpr23Y7qaMnyu5bILFtVzNtsTzbBkMx7bHb7ht1uAtj1cNvGAEdluFMWq8N/GYU4W4a
mC5pE6/lZB6QWFFYYTHTulahIBAuoMUSiVMCvSxcOWb1KgZtFGuLvZTRtPEET3valMYQnPjh6bj0
T+2K9tSmHpkxDSarUrKPoV3S20IJknM3gUDtsbQ8BQbDOPR7V/lsEAKSCKbk8yhDmdHiR2sa7NsZ
bttGXs2epTGiuCS+cQMwWT5whrjV8AOmI+etmNmEMZFpbUqU9Yl5lWvRNm8sB4CH7KZjDLAzMraZ
Id0aeRMwntNuI0n7NqNRe9JhhxDMLo46vAlUc8Ou6ndqQNmrt1sNTtk+s+DRqtbiFPOYbTuY0RZ2
5T2c3U+JKVmEW4VqjLGD3K+z3Sjo3LwtHEMjR7UbYK8YyJRKDTKeUeuxZ+X1PVr/amdK1Gp6ymRr
Bm6eV2RhzPWHxXtLU+V2yu96c9xZ1Gkw8z3GJpfwTmnGGdSB+MrzWvd7+30q59umSfPV7I4thkWf
kS8do2a8jKzqsufQ1cekW4zycN2yk6bJwJgGUx57q9/V9HtV+mxGr5jUvpZ5EWf5NpVnhq+t/YD3
EOOYOX/KLSY2alVae4M2uQrwYU6oSezqmFWJyfKtwfAKTtEH3Igu+T2fpP/xm+NdNWCIZ6RV1ZfM
Bre0OD8nY37oZX1xCXtYOBthyA3DL7jg0dAZJ8dDVTnF0PYYBaj0sfkhloxh2rD3SU9yJ2JfC0Fw
ACv0l8Lwy1l3F3tGOhymy06iBL21YvOiavsRSndwUyrw8zadKsuozhij9xq5Cuikr+jEFwcdEfKm
QJe9iWftom6wAOcRCzoNH4nZv8LAt/REnd0vqxwaLfB8NyMv5oHvObxFzBhM1Jt4R31bjj+7CaEb
+kZjD5kEv3AG1gCqPzMeIhDZOozlEasCxkhc7KcKMxttZuoQ1bAukLNaO4Tw5oU+5KjgU0sqH8cG
tUuIYmyPaZpWgTYs8FJ7xllN0/hNU0gOz27wIAeEWw2ZbV71SLScxKJP2SgzuhhlwpqF0n5T1URD
6lXJBCIDCV+X0ZUpr639rKPJDHr9pNK7+mhoYt0GhR49aWxvW6WTlwtoAAv8FMPKYcnK7GnFNN8T
MVPTQh0QvlU2kHwTch96DHNwJpV2iVjR0toI/K+dU83RGg6jrYDdTd5HMnyMBDisgR2QxOvlul5q
QBBY28RlaUMdN6sqOWDWFyQSBYFT1QUKk1FWHkljSY9KZiTXBWcsl9FAd1nBKkbgksibSsfuaJaJ
yWA+k55YAqznPk31C5CSRDCZWn9hddyeUVF7B+XoCygGWO+5BHvXrBn+oehlgveeh8AIjaBHoCLO
VoXokYaVqfjzEj+WsXGwls8AThWss09FRrnRVTUMbPpfZp8fG6z3ShKeAoWFOCWOICkD30JukErW
fZcPH5y2230p1vGlNn5rtCDeEr18FaXXs0DAbnCeGsrZz+sVP6bORMw3QTL4zUjkUmAt1j6woRO0
DfvqMOKSNvpVZrogQuzqa8honYpJZ8nogYfjTgd/81RmMRyNHD33gPLfyyb9uolp45kaVjYZUR/5
HKV0T1spCdgYjPBdJmnG6zENMFsfSpqjBhOUxsgZ3MdLdhP3kXEVS8O9Dl4Gmb6kCvQxilp/6xWi
vDZ5N+FAyOr6FRt86+EtyCEItehIpbWnrJakklbtFPtZ2zce+QXjB84d6ueiCngO5rE9AvUBZo2b
5SRVybQlq6I8V6mZHZW6pKGedHc4AdG6CCzSNKjpvrInslnAVTz07Uj9h0YPaf0S2BTms2aiWwqB
P2EC1eSXuO1lwVpN2EUtEFPnFqIPox6tT5Q+sMF6DRxrA/1yl5p56zcrlUEnMsJvgqw5FihhN5Ne
9X6Uj8Xe7KLyLFHfMvkrzbsJBSYey2GgG94NfmcDdkwIfN3h/TFfpbkLUWDKza1SMukYFZpiuE1R
oQ16jiptJRqJlW2UrpSjejSe1EHxAcVz22QVrrOO23nlyVhebSfj01AaJS7acsF6uJKUkAhDVRoF
9Jt0RS0t4UpdwgqrXkYrigm32czKnA6PLSvFVmpANnUMRLfBF8cpH4oBTyruT6njMJlVsXVEN7IK
M0YEqmaUPZIQiOBqRURJlgItqlzBUbh4YEg1oBcoyla0FOGC1WFecVORlcvvZgBYZiMzYT4oK5gq
X3QYVdhxpcthBVdB89NmrwH6e8in7GTMZvUB6/hDq5qESRyw/JTfdNQViBWvaCws5YlH0Bi8rCWD
XR+vEC3yAaV7DPLJZ7witmQzXPwisPRvYD3YDKQuuymyXrlQ5Db2+lDuHxJFGwwEaCu/K1pRXnzd
UL2CFfBlf7G+7BX7lYuVAGaB4bgxvrhgRLB6dI4GDtmjRb9pBYilK0qsRDG8U1e8WPVFGiu/qGPc
qO45UqqPVO6V63ollGmaXZ8w04EXWPllyRfKrMAfx4MA3wwxyuza8/yihMu3QQ8YqU4sllJ50WWt
SwLwX0nc/1FL9P+u33lVfRR3XfPx0Z1eqp/7p/8DxbiU8YJ25a8bn3dVQ+ba/L/24PuL9/Z7Ye5f
f/cvaa4w/gDsY8mg9nADf7k+/5LmCvEHAluF3oTQbA2e+f9pgvI7Xw5iznSod/FAo2f7S5pr/KEq
YDwJusUrpCmqpf5nTdAfWqAYqzW8ytDxflLkkiugDjMFLjPcA4mZb4FiQH8PHgohgAiX9ArLgz1e
9YghvrtLv9VG/XPBn6RKeYkNVWmVab/IqlsPtq/08ip5i8+kL73++2v8RMb85yI/yQDlEBA2oTbz
Pu1vx0VztaJzR91wQ8YVw/QaWEjoYuWiUSFuMFXvgChrgfGbTyh+bCv/c/Wf2smZkYs51lJpLydM
PHKcIAFhgGTxCUp+s7qWSUvhAwPp55w45cci3/3mc/PEfNfQ/ufKq5LvO8GZakuxXdRSiw5CgyTh
d0281wdBxxDfLad42jAXJjEWDWqHAKnBby67qvD+0bv9c9n1Rnx32RSDcK2T8L6nq2hf9ZfZVfcY
4bU6l9ece//9RX6Uuv1zjfUjf3cNSURKBwgi2BMgRsSHTZd8JOT8iiOx2wMcirBe/fsr/fLp+Uls
GFNH2vU4TXu6H/4y4yK1sEMFykZHmpLpKr67xT+ix+2Le11tyZRsvN9c+r//AgGO/vgpgRwBFhFj
t9fQMw/ydTeavt6EuxiRnJ6CcGm5o5QaluFGhvjNrf0RB/r3rSU0+ceLWvaE0Nhcun3KwaUabVeV
Jx+YhQ971dWmwA8WwuhG7Xe60l99yJ/WHBw2tAs7y9pXT9Vd/MHZbaRpCv38sTkFZEz89rn81YV+
WmtglUO3TNWa6BswIup9Dvpene2vx2dhRUMCVUs9QDL1Qf7tAie+YtP/9XWw7J9WHx2E/jwGTbnv
tnQp4rN4Kk5ldIru4traRtfFXjmMbMHp4gzu8BYQx7HJLovT0O6mizjYvAUJ0cQeDp3hmF7qvdOe
k2tdehmO0kbasFaG6ql+KS/L23UM7qZe7ev6SfJsp902/PJNkuy7k1WJR7KrnOkRP9zmbQ3LdJMJ
IcquUw+t5qzyhfgbgr7b1joJTzjl0eocsHn7xJt3+l66CFDJblFuO2qwnX2cDoyBt5o774tdU2yD
9i06NZftLs4P3a65tG+JB9pkCCim+/yW6Ier+hqOWhHfaMFr8qgeQwp9v96FF+UukR3hLWBK3ykH
sMyRkPn6X9ydV3PcRhqufxFcSI1wO4PJ5DBLom5QFGUh54xffx5Qu2sOGKbkc3PqVG15bbnMJoDu
r7/wBp0GdnqU9l3g9Jtyk27M8NBsq38XGRk1nu5xpUtsL5YGdcdcYWHWtgOTb4t8UrFAJ+baxKpQ
cTVYH2Ay+XuYoGfO1kza75/DNQvJuBfh3dzL6q6Zjq+sgju1oYWozFS+4zi4wJwLMv33CRHqElba
Or9OAspFeoH12RP+Yiv+3pacR2ijJ3iqTDEs/SBrGbhae9kMmCLY4b4a3RFlNjxf469xJ+OUWGir
THj7ySVZqioyfgZrEOvlVYXOSg8GqkdNyq/g7snoB6CEuGm81t4VQXFLX6f07Ih+vorns6UE60QP
VqCVHO7EBnoBw3rUoGFXyJNWlnKRdCBrRAferALaQOMtjL2vJhgGeDAPoafs+sDy18yUtWXbDI9B
6l9VvQ9dDR06yrHrXhGXQyocfGOLtQYY0oK5AGwtNLG89dvUobHtJBh2oQG89RQsOBoloVceFSjQ
gIwEN3NMM/XKTrtlnf/wrO9KfQYG/sFFYk3Eqtd3FvpCdqwXubtzg21YfLNt74eF5yROcddmzhsc
V7WR3w7WpTXikMsXnwgfn98kH8X02R0G9UNG7hxhD8UtfvhgJVNLcwKNFICGLbpuh4ytyGj6XEyf
tvM7G8yaXVx6afWBISfurqA656acZDvZ5NOtCa7z1p+kg4Jbn3nViP2eSX/78+dU3s890No5fccg
/dQE1Th3Z8CuSmEIpDRD41iDoYCWY5gf9PHQihuktM8s+NGTzm4vXUvaShNluE93uW3v46p8kGp/
O33UMPPw07xsS/SsFW5qQz2M3t7efb7y+xmQZc1us0FKm6jKjXDfWvah0FU0AtpDZUtkAsMh55+n
NOjzpT58q7MrLEP7GUGuQN1lgwwiWN5b4n7SX2i8iiErllyU7ShsLlRGSWeWnELReztoFqH7kapc
g5zIzKE+oDiK5+atZQ9gTyO6PMohIBq6g3nlktoKfpUItPeZIK1aHy0+i9J6NRhaTJG869tD1Nlb
F60SPF8Ru0DST+ltl76T/IWRWAhwub5I/eiQxPgu4d5SlLh69Icx7nZx4T7mWnahqUCro41mo2WH
hbyEGZ6xtirYZ/uiWmfZYRgJRQAC1xJfT1lLNdhE4HCDuh0oSVQyAwvsX0+7i6AFkLGhkVn0DTRJ
f7q4l/4ICfxWGw9d/kOH0k2S6G9a+nz2LoXyIW97czuWTNPXSGxC9kOcLNgYJHQSyGP3METfNPXY
JQdX/yb020a9t/uvuf4Lk8skvVPaTaRtWvMXoH+z2rXVThZrWdkk0VZONgo8KQlHq3XZb5R2K7Vb
39t5Yid8yPLrEI8wPOJyV2HQk6sXrTVQiLQhs/hU2oaadhWVzX2olhcaJKLGZaTqRQebblVja1tj
wEVH7ZnKYEPZ2LsJVdkWx36IdmOI8WpZb5phJ8vjUbe+asZDm6VIN6NK6nGHctzrXD+EsVj7drBB
i/CnguGBaQ13L4aYlWb9whvpdqisB70+KhmaPrFxb2vpZaolz2AjDmbQ3yooMsoV8n2VsfLj0vES
nRFkBMFrYolWz51krW2ynITOWB6mT6OM0QuCxjeBhR7PSN8l1B/wId2MBS73+CMtsKSDB23JF0j4
3YcQkvDIEUiSTQNsdOSq4nvl/gq8bdms4SNhxoATuNZd+o21CkW5wUZvXMVASLLO2BYeRR36If2Y
Ooit7TtN3XlSvkrU8Xoo5KUFdL3NOzQqho0w9kUQH6zculH8cpvik1A0mmMXCAX7OC1x3fjqtq0y
oNfpVYg5RUgn1lRkmsT0Yc2N2xfTq7mipryvo6+4tUGrQAML2Qu6nm14GyXdc57CbE/ltT3mqKkz
8cqrSyOWVwO2lOCC++MQWH/ran/X5JcFeNUM4aJFFkErMOG3t8OWLvi+8/TbqNcvm8G467wJCN0v
xgi0o6xu/TheD0JcgOIxhusiksgbxU0rdxeqxfRlNHad3GxAkG20RAGFn4GJRizdtLaGf50M8koI
Qeu+OIQNbmbqo5RjC83E3fdQ6yPdpj8+kW2DJwQC1hjfLkYk4TT5G5F1EZnmMg2uFSM4d09+FGim
P39VxioDHBLIxM2uGHZjxYCzaBGKQLLGtxwxlZu/ktCFE0RKZYx7/Go/j676B/mANUtFTPSvdLOa
xNk1RBZQUPVqDngCwzeUj1qD+B4Idb2q8b87Ys+9yJI7Fy9Nj4RPNu6Kga1lMo6CJZNDW5GRCqcf
65hMgdsEh0h3GyJj6SnAiDQgvBZUa4aaenpfpY+yTLbzM+hAdrgCVjGmuhKUJkuCsAvAlBStp8/f
qMOis2+8FoGK2wgKhW0Bib9PunH5+StQT+lr/8vErVlKNPrtiP6TF+00KDBqenDjfazep/IjNwzi
8/Be+waVC2nRev2yHxh5Is9BziobUIiGm6bfyemyh8iTGlDN6oD5mHZB5nZMGIXeIA985vJ9Ye29
cxOa81xK0X3UyaNylwzazucSRtASyd9ugwxPrd/K9rEcI+jfyGbi24dMhZUmO5ArF6qLkXJnLktm
7U1+HaiXLRJPbDL1EMvFvsh5zdDEcL5s4CaV8TetZrv9aAAYFbG7qZhwRAWYd5rl07zXwx/LcNM1
vk/LSexqFMyiCzjF0qqa0BcwjqaIUWT3ibcKbBS6tQpK8XOc/JpKAGHIy0kUtWJOFqHjqcBGqHXE
NksZND46I/WT1H1XPCYO6kUOAEKVhpsacpgKKUwtb6J6h4yqGl7poAYMsGqg5LgXe2CB+FJ+7fGK
z4ASWOjwBGGxZIgNNqhap/z4UgXN7kLCgF1j148pZJvEvMdUYaH3P0yCbjOWZ7aVmPK+977WLAFl
EO9pUaVQN19YobLJ0lHeIPF7PdTZBiLgoop2or5rwi9ex+S0fyz8G5G08A0ppeGijo0Fhqy6x418
bcWHELdIiHdl+FJk7TtzuBOMqnqki7wSxRw3WjUMrcxpCGm7mzAq8ddEwydAgMtFlNRQdwnuCKrV
osYLlm+gfUC3s6ujJdYGAOrGrV5E+I6CcY+TfWSb20iFApdwr4p0NRYZowlvpaSeg4wDs9DxTAQy
P8ibzXne7JYMyyq33In40a0grBTGJZf3QYZNqIMwiq3+iAPrjdroP3MpuG9kcHXypcqHi7z4qJVI
DRjFjVLukFxfh4N0NRpoyZbRQ+XrX9UExjxqmygpIbOXLZFMQap+KqJbj5rk0ajKC2TgDwzGt5Bo
4QQ+QfVa2tyloxehjCVtrFBe+ezGIZWupLi4yjtj5+XorUDSLJoGcP93Hb5LAtKo7XFDrvvL3Gx2
Q5Bvg9rdJAn6Tvx/IRurFqqRDPMKhgxkFmOqmLM7N2Q4W05SToyxg9WIWXUkLKcvLSr/c8FD+SDK
mbMqIfNUhgaoBe6ZdEG/KMnTq5uGBqbltoehvuonNCRgxNwTTgFOI3E1NPD6RazU1yAcN+fbitpU
LLx3MmZFxDi0rk4LQNpZIdo7SNcd5OEKfI9COxMcUzQ2PzREfmKzuyf93mnjHXbJkXVAN5D4K2F6
X98g4Y0ewqjqsK6GrwPAS8SRfIO2Qpf8SJpxR1t/r9oLJsbkoFZ9O2ZZuNdQ4FBhUgkAyMfPr4+P
inlzVp+YuS7MuoPtVrg6vTH/G3M4KzfQ0wYi7rShccCV7Isqa4zxDoYmOWMNpedfLj6rTyJc/AKr
bBnT0BAeFBUtSOuQ5fZTAi7BL6BZDe1BQ2Jz+ozYTR9KPiv61+fW/6DKnsD4r9OWGFyjpJaofoWJ
eYWzzEEr4Is00bUb0uNHd+Old9WJ6zELv3z+zB9kLC+trFeZUhkx7ld6bEEUytqUYZFlXU91/dQ5
iUlNOl9G7vrfft1ZciAHeMEC+tZ2mAI8GMRm4cYgjn6qvn0Q1n0S5E4mTEf3y2tJDAfTHw+COujz
R/2gsp8EYV+/3RY+jq3FqtgZCFV2CTTF5jgYqF7xmFXkYpVwtvc+7dZ3zqQxu63AvQ7+WFMnFsOV
0mmTevaDzDNOb1ZqpE35q0J7vQeyTHGiOch0cQ+Qmobaua30QVPemN0DaVrjbaUBRYm4LRMVEgWi
NTjzrg3eZ8E7rmtlA+wKzZh0HfFrff6Op+ntu08+C4xx3Cplpw/WrrIBHZvfprNbuF8q1STBGQ8K
r95IJafPo2vgoufy/Y8+7SwG2oECIYYJ7q5vmgyj0W2VfrEGGgMh/TdJ4AOibGOoYIwfwsbbg0y6
AXTTufX3RguvPfrRGFE5nntuuPXBqTJmUSwutKARDbV1HqtPbutN8tSHQBabyB1I+uVDKQ0HxRXn
nv+DwGHMAlehQR/I2tzedWr4w2L0mCDHUEDeJV5ZMMBUqPVZ9jWgGP6X33kWqiog9aCc2eHAIzfY
MjqqyB2tw3bAcny1uu6A/Fk5wiAbWfL+XawyZtVV4jei71AAJmNvD94oDiHTMhDAzhQWrdQ8yAwr
gRP/27c6i1aNQByvjHQJ7t9wmAIGyDKnHzVu7+GglvLC1YE0VpDlhft7zT+Cetz/X7Df/h/EeCgG
p/JjhAeCaz+D9u/qNbTj5T/5Dewwtb8MMRHHIJHJmqD/8V92m6n+hQ2rAXtCQVvNEAZb8T/sNvMv
7hJNRyJeM5BsMaY07T/ADkn+C71ugaKLIXT+Q8NGtvsPVNdOIw/Cm5gfsgoui9DbJo7d6eUSDP0Q
QHCDn9re2sZtFuGmLdc4cuBVoS3NsgwOin3x6gVd/75HPjHmRN/txRdWU3Gunx5wtj9du6dmRJfZ
qYs0cpTYplpJ1Xr1+SovKdc/lxiPNi2jCyErpqEC1JkFF8XNEy0hD3DEZJxkaivN3VbQTihzB+QS
HrPoaxRvc31ZxfsCTwlkTFERiBwJEWyqggckGSRzb8THXHJgcQPfxZKG/0EfR9MhJe/MHRhiVQNn
dTkh2qD7KKsEUOyFcuzNpZmtuvYAtaYFaqzAtkOscxk+RT+1JzvbiHGJxKOsOtW4ZgY1PA/PBD5U
GUNvjbzEwkAHZjyY9kXq3Y0MwVHh0nMUQlYm6L/RcZefv603+4CXBWJINixgQzpwo9N90JVBISst
+6BQkYKRo3Hld9jThmF7G4k4RLyWtscwGjefL3uaaPz+RjozTdSCTAMP39myMebgQ+axrOxntKPH
BuikjX/256top/fZ72WQS+DB8JyFNTqL+m2lDkDz3dHxzV1bOnQx9HTjV5edTS+rfQZEncNqM8qn
JP1SxUdFXCUZfWqsr9j+wABh+C9Qd1HuUQ+0+uvS/hqZ3TKVr0x1rwBtL6+Ctl90o4ub2OOgPRgI
a5rto9cc++hHm545P+8+DvxW2LKmok6n6PRjlYNv9okZyo5nLRXjKotRTojDNZBxTISAw8JuCWEe
ooprtnQHMpsR6jV8rqXJTpa3mbVp8qtEXvvFIR6fRPBL8iEd6Ajm9MuyeoCkFJfVCpmWCIE7+njh
0Sbl1cQiKnuni26MZh3Q/6S8/fw7mfze8xNrGVAcDWKersx7cB6z5r6LjBeWf4Z20bgOYMw50UTd
dJuW01LoZ/b9LOH7vTVsBTMGQZBW37gEYxyS+KkKZ8DT1Us7eIqDyD36Qr/oBNI+UmG4qNM228wm
HDa5hm7TeG46OW3y2WO/4OsMIQyg4vNABRA9N8sUdZTGROB7VC+0qlwlffrcoQNzJil4by3LlDVO
+nTc5xAiHSIzbkUEECtwB1qrC/SYTYZZFGlo3rbrzz/oO+eOW2wSA2Ojyoo8yycHxl3w+1gIT5+L
LCzo7WNoskhUgTZEPOkkmcswqjCPsc4c+XcCCyubus1dzCU7QSNfF0193xdRgc4X7Ur6uZ1eYxvZ
QnD5/PneWYWL3abXhR+jglvy6Sp6I6upzjM6PlLYiyZF7ofcanA+X2U2Z33Zo0I2bbjDgEDx6pm9
xijQslRrkFiw23hlDbQN48ZfaQ2ONmZbM9AOr1IpAo7Rl1gM1d2ZIP3O3SAwL9d1AidEeGX6969q
7dHuoLEi6+UEycinkp+KGlidPLTI6FTDsPdE4LCDz6z6TjDA6xqQ+sTml9V5ZmLHFdoAsTc6WdpH
cPaUkbZzuJKDJ4ygkRkL3fxMUfDuikRVekb48gCqPX3OSCkir+vzEckvGuC60hHEfdfEnhnZixxO
KegE2smff9x3DqTQNHxYtGkj2fOCN3eTrKpbiNWJciXKMVuQtAuntbNfg6Wd2a7vrqWDCubccxiN
6d+/+pD02yBSRazl5mh4DIGE8DmEHQx+MR2UlDNH8L3VWAkOHTku0Wb2Ot06iL2YDYK2yQPGaZhh
jlkAob6d5oTnKtb3TiLvkEzP4H8E0tNH02SvVwdTIdIEHbI3vdTBivb1Mzvk7SPRoTMVDfKZLmuq
PUspoSF3nmyzihu1+krE39sWAwNRLIFgB2dupjexE/C2AKqPLYWOkKI17dZXHysobK3pEMBy7Alg
1YVWt20aDx53JH8ZKhtcnDLuqgjnVcPff74nZ9hkAg5r07iRVdMkXSKyna7tDwPyC506JRjB81im
D1WYABbUoZZXGY5fcgH1G/cRv0sQlplYIGP1UAT6ucPx5kTye9iyMFVhYmZAhnj6e7g9IuZVhyNO
N9Y/VU7HKpd10G/0xlWotIE0Nmfe+ruPTjpKImBQDQl99onxFkRAom3gCkWNi8warcTCvjEK1IsK
W4fZFKiQlJiA26KwFo2t/0pbe1XjP3HuN5lWOkkLuFd49VR/tqEYIA9PHx6rEHRPzIDSjF74KsAy
jVY8zkFhIX1BS/Fq8NCnj1FIWdtyfN/TYljhwrkXtn+U9NY/k3S+uQQoOCkSoRpr6KrIc7VSORya
YMSc1xlsGG8RAG6iMezUwSk6bEAHxAWS3P/1+UbU3xxrG6FebFX59sDhiJKn7wB7IhxiwE6gdsBY
LvnVUiB40M7yvzkzaPkJMGTod60kBokGKIMviXHUo6NcfY/bL8zRVem7bx+DAtmTfHETXIl9jBJp
ZzsJI9J0A6omEn/TZew5wtbOjO9cRP/wZwXa5H2B4dpiZ2LddNFlX52D/c3QltMhI9OdEj8NbRKN
93r6bKOEnEmf80bDcouAokT1aQq0N69RSV6X1SPM32VrXLkDzh0H16JqvbciMD3rxKeEEcey+8J4
FOrZjc4oAbdYo9nUU+dym1LWZpsEvSZ7jWuH2CUWMmrM5pcSlEppyaTPuPa6VVnvsmotOnjbu1i7
YGenzY3k/VTjy1Y9aPlTll4iHfXYR1uUP7F2bYwbwIK4w2rf+sdYXTf119a/i+OjWm9Fc2FPWtWL
7AcUzz741o5LQ/rl+TiM7LQQbeil3SwQEuvc1XCLUKg3YrGzTeV6MYjrujzgTaAUD5m9FVi6pvfd
M8IYSXCbuqvA20QxvkOOisoBEtjX/ngkHY99nmNdjSs7d0y0HsuF0A65d4POaJWu0xTNle7BdO+K
BnjChdluSF8kazelogy+IDtYqH3J2/axKlY9kDEcXmvcrEBdw9l2l0ZzJavrJNoNOmhFFFD2oX0M
h2dDAfMWrYN6N7Y/Ev8H/PABKHN+iUmQXq7NBEF4cAD4XaEl9iQbl8UONUsVfES7cvtDUW/RlnV1
oKvL1Dpzw78NmOwpkzNPa0mWKXlP95TF7YQdNUmTn2nWQlHCAylhuPKk5GsbomtqEdfP3InvHVGD
/HdSMNZ0/ANOl4zgB5dlP+X4/A1abi2SbzjNnIuGL12h03BI5otesqVO4k6wnU7XKYIePRNsW5yu
vYKniIyzod5oLl4rC9Q6DL7k97y8H5rbXv+p6X9XDPnAzFvYc6gybqIwemFlLgBnjK0DeErKt3Ww
EvamQ+kV+W0F5zHrW9io67RZte03/waNM/dWOqBgk7uLbMVgHkgWlsqkgYf6ApvMSzR6Yf/7h/qy
Fk6N3QA/vFjCKQf6XtypJiCKJSzCNKCvvchuaClkGG4pG+/YxheIASQaUkeLnZYsYGXHz219bwV3
qa0thl/j2pNXaeGoDdZZDoc+p4pHOhuF43gpi6/5+FzjYuIeKmSPWscajgG8nmqNaGpZHnM0UBSk
Upy+vXsB58AmWtX9pkGjFWskFFBwzU0XfrHWYVFXj/ik1zfu+DWLHxIdAj6nrFW+W4Db6qTb1+jM
tqj3G9KTbm31/EqraIcZqVMW122yR5LTxHds+Pl57H+Ta1EzypOEl0mInP7/9HsjvRmbRaHzvY2w
cETQPotSUN4I/TC6wzlt+PdWUxTuGMuelMis2e5SjRSTO70bnLTTlqFOF6+b5CjMCtmDFEHdz5/t
bUVHy5deFAKHssmJnWO/y6iSNM1DDHO0LCQv4cZCNzHLNYZYl3rDzjMi4JkWWAy3Uu5AhYkz1887
p5Y0mVxWKCiovbAYX2eXoTkZGEU8bz/aXOdxEDqpirrK58/5zltVbWTHDbT2p5c6u+LU2G41vfIo
bkyxjsfSRAQV27saHWQgXqN65rW+zVGmtejj6NiH0HOYZUxo9NhJ0xaDU2ZGsQ2lvS3T4aIQWdQi
dZAe4Ia1/PxMzJ0/pIXGuUUxQLpGI5O/O92oVu6OhegBSGpp95hnXbmUrUsVx+8qODcCntcELMUy
+LCQL4DTmHOHwrZPPaPL6DgrdnPJzZdHlrYwCvtB8+lxu/sWKoWpBcP68+84v1amTrrFo2mKqpH6
vSTNr2oRRRo1FfI5RnouQbBIGmQmFVywzFSA1OxQ75TMM0u+OSKWwkUGh4yOrYkygD4rHzVfVgCm
mPS8RW7sGwm7pjZwzG5YDo0UrUYkDKIQiVxUJXa9jJzI54/89qtiQMPCtFxIPKnBTr9qECOTJ0V2
5iAjTwd0gBmCGNayHGgD1KN9++er2bB0dfpIpLnze1tFAdHHESwn2HvNahLOswok7EIZA4oOz/gz
d/ab78kP5IyYGp9SZZg0e7jcaGsAyCYiYhZuzgVSTQvkhTBlgquwxBz5V4Sd1pnD+dKweX2B4yJE
QkIrgNTcpC03OydYhUlK1riJk1nXY7C2I3sluxdW+WAW2lVTAqPMyeNwCIE/BrR/mec7GdGLdN1K
GNB/j6L1KKHPjn7vd799CBGWkrJ1ACpR5BdNdslfhyxcdTaFKDaAJbqH5cLOrxvlgZ+BIA4/QOD8
TsYbR9N/KiFjrbgXY/bwh9+S5zQt2gOkYVNDefacVpvpYkDWzhnyEphsiTRdrjd42uFOKAwU5D9f
7k1MoLPCppmGGzbOTvb0rV+dTdSkBqP3k8DhmnaGJvG41m18MnN1Fcfxr1HzwWfKwXWb6tf/YmWF
5Uk58RLWZiuPCqSLOisCB9G1v31kaFZmB1CzaDH0tmVymwqmgrxSR/vMwm/O5vTItOnoY3NlI+Zz
+siNirUbIK6A2aG8GWSvoZttUgINtY3s4Lkm75sRgcW75b2CxaAjQid0dlriSRdD4DTgYGrJ+Khy
SqQXt0nV70RnDMcM56AUu6Qj4ytwkTFWvpZ3rhPy0rA+PT1UjEwp6QHzuzAiOX1mLTdFn5R972iK
h4XPrpDxgm0flJYcUcXoCB6d3D3AXVO8+1ZipsncM9jpOBGl8Y4Nj/DX2pWjQy2tkKdJsgvUKqEs
t8D8vSUHJL3zmRdZ9Vo2ru0CWNWC6jCJ1g3mUXlWoOSxdosnRiIqdvIgpKsFh1BpcdOi7ZB7uzH+
0gXr2m7JVGNMsVjswuVH+zUZ4h9Pbfgk+FbTDGeuS0/iBRz9atO3oWJ5iStamsPHQOkR0BBJfYgp
D5DMUTCoAIvcZAK2objJ6qpYqAItms+3/zzbmOodcihG+zh1G8qcWya76AIWIwm6Mllnj4GMljdi
SO0Xs8esKSiH1ehJZ27FtzufS1hYAo+2l4Hp7MjFKCOFdVk0wAdHpwE0REsazVZPp1mhy2duCUYL
bKqTTYfILtfDBFxgWS6o002H4W45doiHOvKN9pzdElvkLziiGMMq8m6gCrrDin+UntMEBsxClE7W
XGCXVKFOHS3VaFEBpX0YD96uTx0FoqV7VYif/LXpvzb2FTbJYbGxYDipNQG7R0nrqW+OJltIWqr4
r+g7/IUDsYjLVareZsNjr2NZgF0VEuZMKvFNkpeUK/w1x0fKQAVtgcYsZl4oKeBAbBe0SegJrLBE
MwtUPqGmbPvaqfD10bZwnioaDP46lrYonrnhUivwnFhGLnj0RXqtXY3XdcfsdxHfm18V5G3lBUwf
7IkVRJ3Cja0jFvYztdZ9vqEjPB5t8OftkqkErSb1zvCczNiWORYVRyRtyxIpJmS1udJ3qFkDYkO5
fBiP+YhOK53FDZJj/KGON0K6GWH4wrdP1wLnp24dfq/CK83bK495sJD9pX+hHvtv3a/kYHxXN9JF
+jcmmW0kVp648qxFN1xkGlQNWFLagzs8l8VDHj0HyU0i4QGzUPCbW3nKXrYdrNtA4ds//cvxTIR+
cylNG0dlaITx0DRrmEVoKUaWM3FHNg4aXQswdRauNbRaNCTblF7z92MS68vAVFF+Z8a6+/xkvs0d
X5YH9TGNHoC4TPv6VXhAsae31EapHSGnK2RmMX6njhzajYRdPF9LMGFp4RFEbsfYvk2SPy0JWN9g
QE8nxtQtWuin6ys8cIhIFltNqnDSRJndKJq7eCzoVaT9mcXexCFSctovgrsJ9Rji4ulisMvMGvJO
7YQ6WhDV4F7SN1/ngwBzMsRPXs1mCIeiPRMd1Kl4mwUH1gXCY3EvWjToT9fF0K0oUepFkzAER6a0
CP3pqQrYOA71DVE7OSCfOCETwGt3+LnVsSGwUg0UxP1JVRLStBUqqoexozuTNurfyZhae/I2NVmO
ovXXdSDR9QM9D+MJi+/P98jbt0YKweackntdBvp0+tuPzABbBC0Lp5WKQymaLYMx7NrIGZsKEbS+
QyIvPFN0T1/i9I2xpirooU8zKnvO0TVQYqzsqi5I04pxM+LFZhjNvi3UA+MVibCanANBvbkvNJAN
dJhtVTFVCtTZU0KWtWlsAFSiHVHvY+lHLGEMjpn0sRuK+z99o9OEBtTVtA2VN2JBQZa1lRmUUE24
iyA60CMze+YVUCNDs3FSDz40aXF65kp8+1LZe7LCDYwJOg1Icfoh7aC2jS7NUtKgFjtbpVoBgoFk
46oDeHf5WxQ2yZmt/zYj1NgwUyeSATUDQdSVTuJLKipFFH6ETGDf4i1X0/vr2skIeGyQoFGxgK+N
uNtHeYJPR6MW6xSnjmWrRH8cZtHGn7BTlKnIPM3ruCaPNCMCRevIyEcgD4ZmmB1DmAlg8RWduYBf
ctUbvtOL8ebzj/12Y52uPHvrYTc2Zg1b0JFNx0RbfdXagb00KoHj5DmFlreXyela0+/yKprndIVN
whlmHYX0fbAo9f1GA5yIgn19HOsLHR+MtSIYzn3+jFNef3pcWZewSihg3AsO83TdJEiFnTc+rTlP
yRHEqJplKOFc+fkq771J0npKDC4KsIqzIwoeOPSg2sLYRYBmGciGM2jI45foZFvCPwcBeGfr2jrY
HzauZgrO6exqCodK2GMW42HTx8+BEf3KpGo5tIp72XFzZG6BCHJ69DHhgzAje8wqzt3O6tuscvoV
BAFQ020B3vD0vXolI0Qux9TJ2u+5PzW5MWtimh6mFy5+PUy22+CQYdSyqHXlSR8kaeHSno/90cXc
SOkuShobS5YoV00j8E8MyTktP5lcAXE6qPz0j29YfmFTnYAhlF68ttNfuNEgOCiAVR0/lK5ybJwU
T8/XRol2l4Elli+jHRyUypkb6s3G0Jn60g0CIksjXMxh45bkJmBDwsipDRjvWY7FUtcvbd38qiWR
9W8WQ+ZRqPQWKWums/DqjGXoJtQtsgSOHZQet3fEpCFSHps8h/hZff/DLY87lWLT9TZoP2NBNEvP
QBPJiO0zhui98kdZVOk2t+xNk5hOqsCW/fPFJhwYuag29dtnT+ZWjY+xveU7tC7RXjU2wtUn1ya4
poiS/Pp8sTeXEU/GXHfKx7hv9fnpGqQeqBkMVKegpb82Q2zPCtt6SrFEVhKz3SV+Z5yJUsq5NWeX
kZQwQmlRr3eQpLAWLV5SWW7Ah08b+VtTKSs6FwyXC2UdKQb0WMj+nq/akDuhzqXx13GkODN6ST+Y
CO8uUs08gyZ5k2nxThjh06dhjGMgVXi6tfqhcYl/+DBSBUhOE2vxlVr/KNCuNbIGRYQIL++4y3ef
f4nps54EbyA3+tSSZ9mphp2tmmDsqXlqHNJtRP4llsYfin229f8y3PxnFfSnFQ1bVW2C+E8beY5x
skAEearqBk4U+/laDnCpBNwOzznpbir+6EdaGzd25CnbQRqQtLCVn1XUfBuQnfH9AQh4hzCC6vtP
BN4cqYI+W+SKdleVWnjmGJxeor9/U4tzrXISALzPo0mT6SXKY35IV9K41OzkWBd4QaJ0He5yalxb
e/QD/NmMQT/z+ZXTL8HKKt1zmumMf5Cmf9NJ91NPb5gEcSbQsg9RGUcCf9iWxaTckJXqBsXdTSXA
+bqKh3tX76+C4ZDgVCjwxfa68cvnG2NWHL78Phgyay/XOohG/IFOQl0fSp0pl4gfBzpqFVqhAf1w
JM8sV3ZFt93Lss1Y29/Aw8ALj+gvf77+6XH9z/I0jXQ4F2TJc1xj4CK12IYs3+L54gxDfy/1FRB/
+RrCLVLkLTZan694egD/uyJVmmCUitT27CjkfWMMjBRC+Baqhz243V8FGobkFlYj/qBti4k56pri
9477Iy7Q/5+yryrf9BNG0PCUJk/la0LQ9B/8R+hVVv6a+CjA2qbQ8dI1/C30aqv8i2ncxQll6ARq
+n98INX6Cwwg+RJBlDQRStD/+ED2XyC5FWDjKMcyyuFk/wkb6PSo/kf84m27ZqQpUWpFMwlxx9mF
a9X2hV5bRfNHG/GfHz+779Mw91BhR+fbVKts54b9xaDp0RZ3VbTls8rER6u3zB7r2fQcV+L0tP13
yTc4d1/NzDavzHwr1KLoljEOMd96H1UBHEmzQts2hRhBHQWSdw639/47fHPhoD0tmDqP2daXbFdH
tULJD37cpOfcvGcZ/D+PND3qqxStqMPS1+Mhw2KwaYG25SoqUV2JE04Mrb87wNXSfwjE6qoYM5Bk
CK3rXGql59qvJPkMtlec3K7//A5Tzvrqd5BiXWKHNsXW0Hu9XHayDkwl7OLmQUv1eP3q2Fz/vkZf
88Q+WmT681eL+G0tyrg2kWLwMBdJO0v5hXyfhZerJ2XnguNHn2v681eLALxDLguj6W1BmacvOq3J
7iN7MIoz5d1HP3+WldV1Y/XCz3hTHK5j1hvdjRhT9fDvXhEB4fVvnwU5avwlahUWH/0hGpIx2YQp
SI/FYI6Kuvl8lY+eYdbFRfUUqxy4IVulxeFLYti3NpTYOLOXPvrps6gQUksrgRnm24zQc9O2JWoa
CeYjZ+VyP9hH8xafkuY9xWOWbw0MyborLxCDvAtrw8La1GiFxVy2QarIkzNIbuCJg53SGXG+N/FS
Ky5EUjFTg2udlYs6sJH56SOjHxYmlmDK6vMX/NGZns+QhiDrMgg4+dYdLaleNhniYqtI9/Rk7cth
KD8GdTT+reRtpKxaqfX3/4ezL2uSW1W2/kWK0Dzcxxpa1e15tvcLYXtvC0mAQEIS4td/q/zdOKeb
bXXF5bH7gUJAJknmyrWQjgImQRSSI2hCCX/x2wwXbY7kCQQ1+kZdpmDlEHhLFRThxFz9eP5Dd/ba
zXzODHpP3dqB4HVoxPsk7FGn2MB1VflZm5sEbFppezBByAvLGJRhSST4p4LT8kbsuDf96/8fOQu9
5rMBa4q68JB1nwI6dujNUvyGv9sb3XEVc9SM7Eo5egmqDRUzGU4jhFZoUfiZsdv9eMVdQVwNuOAy
1CEU0KNGfYm72Oobi79nZ46bwAVrCSW4FLZRb9URyoc2PYYWMvAQb2iCX88foRxr/d8n13+uHrfX
KgZWcGNFJgHfVub1HLbTP2swR+WLCUeXvTbTDL7c539qJ3hwU3LQa9MFgRoytFtA9H2ErHqvPxSR
MQU6BImOQE1ICXpydazoesMV7ByCwgnSFxqqKJFEXipo0FR3hTZAcYCWmN7Kpu6sn8uwlIxm1ZDy
Gi5NL6FqAsR+MgTnNQBeGYJeUbspQJb1diPVs/c511k8spilBL8jGALVZQb1ojgTCb2ks0Uy9dPz
W7Q3/vUsPhrfICmcgCoPEWsfl2AJkdPwdwpS//LGEdgb//r/R+MHQOYHQl3JmyrQcaCUo4BDZTfp
TJ+mQv9zmH/TYD0afjBTzMewGy6VLGydrLpkP2kTteYcBv2VhjDAa/qOFtd0ESQte/GKZWQF65HU
YXHD5e+YbeHEECJuFsDRsEWBXKqvhCfx32toDQRKdRncKBfsLaPjGkDaUuRq3BCGj8PaHDu7pg/g
GC5u+ISnyY3/LqMTQgiGIm6RcOT1WnRFHtN5SqszmLwncmiGFgqNyXTt/SCkBGhm7rf+W0Hy5Ofz
R3DHoFxeHmraflMpwgtIZMX8JNMm7+7RB6ODN5BiXIMPBdUgN37+x3YW0mXmkQGkUAvB8ISayuy+
7YG8Qp7c2Fs8AHvjO48LSKEhRWi0ukDNJDhBt5LhqKnl8vzsdxyq28fFK0nn7Xo90zwFi46u5qUA
W/AiHsAumINaO2nBN2myjt24kvY+x3EPKBapPB0XmC/0eCBXqz6NIPa+Mfjexl9/9JHxJox0k1LX
uHJdgKqipDEfkmrhtLYBuH4DyISdnl+3nfPt8uPEymbo5se7fM0YF58iW4Yf4oxTQGJEiA4bsFl/
0gEnxV1Y5ZCPR50eEvHP//beEjrugZdtPCQRwnOB5+x93s6g7QyXBHpNz4+/437chGQldVdMIZ4w
coOE+wERbrGeSxmD/h3Up2n29vmf2fsMx0U0LJGxJpGEchIU86opF4AfgNLSa3Q3lzjwkcvqapZQ
piMfLJHRh2C26t5vdCcmILlue8gFyotsxvUh0+uHYGr1nd/gjsXTKC0VgFcY3IByeEQF9G5UTeQ5
+tV2HtnIooYYotcjln1KkhdFCXaVZIACpN/cHfOmQawqDrj0pe2p+t41FLKSS5RPnuvuGDi0aiYm
WiMvIL4c3gxZsJ1VFd+MxHaOpNsVARmXSMaWY/bb+ivp+ujYB+OtfP/e4I7ZbqKHVuMg8BIa+VCz
DvL0NtR97bfwzn3ehYYgb1INF9O1D2KBdmMk809+YzuWqsEvTAyDQ6BgiobQ4ABoHGQ7b1xBO+vi
ImFmswAREs3DJTBZc6eTKb9f5Mh+eM09dSxVD8HC2hDrIgI6Qb4CklHtwNXJb3THVCGe2Y6JROhe
oZL2zobRiwZR1Su/wR1LFXmzgH4Ay95sFjyy0zwiJSqicO4Pfj/gGGuwZGwC5A5ZpHI8x+sMAVuE
734O2O0SU4ksCzrFwwWo2LfpKM9dPHmuevLUhVGh0wXQIrzIcgsScKNx+qHGlY+r55F0TLXMVCdX
NQ6XXufgxZYkgEJyNk/mi9/CO8aagR4zGsUwXCYtNzjiYXo/b+GtxvA9g3LMNSrMvAwMhxIdABN7
teYcNIT5FMlbAcLOD/xmQXp0hWx0rtC8EA6XGMwc21EztYFDYgYg5ey1Pi66ORvRKBtdXQJPRHIZ
WujNZKBZ8HOViWO0qAK3lBHUA9Csm54Khd6UjDTKc+6O1WpIho4d0K3Xw9l9IGn2MhIZu4FX3Ft5
x2KlNEW4BhNWnm5rbaGm8zOXJfqjn1/3q1P8QyYnuf7so40dUlCKstVcqZZJDMMdgbnchq8ipYhx
qndWbfpyJe+5YQbXWf/p5xw75tOS0IVI3Cut7IrjBvrS7SBMuX4KlCaT53Y7xmyDpV+6BmtmAqgw
h7JJ71EKL/xcReKYsp5SGvIehwkGXdxJOcz3lUYT+vMbsrffjimHI1mSSsCJyjIfazMP40NRGs9g
DXyFT7Y7DoZsTiI4ii1to5egRqNvCVZ/uHGadibvElPExVXefavYZZqgFt9EoT2bQky3lmZveMeM
JTAVExjcBQi+V16e8Kf6GqS5RpO4ChUYgiTYQh7MQIrhdceb8Z2IpvdB1vUPkrDmpYga6GRB59b2
py0F8OpgddCi+3oYrtkccGj809uFvtMxpJhfIUuORNNcCgIJDtGXaNGe+wyXMjRs278UQGLtBdUH
03/qV8s+AcKHDmEF7RJ5KlN7perLq0tHZRbcFcvQhhDejhZRmwY6tjVUvjZ6CLq0z35WpEmS+6nQ
+a9Fmql8Z+wGPoY0H0EBt7VJ+ZnSuJ9vdpRcreAPNuh2bImqD+w6heyiNki7gBehyNkdnaYBRPO2
YKpuRLplYJ5MG/kSHO8jyOtLaPieBgvQ2yVet2hpD3GUilvM/DtPaxfcCY3opI85B/SssfqjFnH7
Gomq7+jXs5ANSSAG0E09OBRSqarXZJQ58zyvjnPdNtqKtm2GS97xsCZ6PcdMsBte6Or+/7TOjmvN
xLqytW+HiwXMHBSUTbydELCDfmAd2P21m+ejl8v43RzwyIdPI7ofoGwgQMwf809RJIHjr4LyVgZ+
z+ocb2omwCBsKvlFZ6k9BaJITyED/7bf5B1/x6I+C5Y4ZReaLiY4Wj2hEAXZGvnNa3yXEkMPtl3S
ZmOgdSn7GnQWoA6l+tb1ubM2Lp5uI8sK4Ye4v3RszL8RUH68UdF4C7W3N7rj70gatHqdrsSo4dLc
dcs21pmo8lvu9M/n87cuwaNjM69gvVHRPF0g+SHmeptU/PcCDNKtPrmdu94lrgqIMiyJ7XRJDZTc
ITKuFphw25cQNBw4++y3v9e1e/QVUdaufXpVDOwHnkE8RW4fStbeAqrt2LBLB0lZarKyovoisyZP
kNcYgXtmfRIf+rkrxBFI4PEW7dXebjt2JoAQn+eOBXVYzv3Lbgr+hlJLf4M6am9wJ2ix0dxNoHUl
tdiYqYG7GdE9C2rb5zdhb6sdI+6zCbU4yLJfwtBM/FDxssnOJeFVeuScgLD3+Z/ZK9GHTviipSwA
XpTjZYIQ/XLfN/MGzCKL+29rn1D5IkunqX2o0P6Bb4wht3JKryzqDybLIvF6pma8pVH0x/WE+q9z
c8hc8Bm1GdC+GArVF3TFDF9wgwe36Oj3xr/+/9GxBkT3yhgaiEtp2BdgFE09oLPG5zCgecY5DMYE
MzrGCiihtOl8V6VzdgCVXO+TxMDozmFgiWrQkrKUdbO27bGpmtdkpl7FBDT+OCegL1Npsy0idbEB
WzBIbkFjZaWPS8ToTuqoXyJLyi6var2lUGaLCAHHJSgFnz++f97T0mUHWHTRRRE0f+rNGPk6l7T8
QBO7vfcb/erCHp2YqotEQeSMuUcbRKCbvDhMU9B5roxz3gtIGbfchGVdAEf5PWwbfRdLSj74zd05
7XM6rAG4ZKoaWJTPJAb5ttUbO/kN7rw55ZL2IY+gX9+FIVoAZgjXkfQWi8fenjpOe8qDISjBdVCj
3T2+K1Bhf2XsnH3ym7pjqMlC4xhsf1VdAaNZc7wmDlKS6vz86Ne9+1eAem2ie3pijF1A4CRnaC+Q
RX9JgGH7Hts5eKEgOu8VIEHz1bHXoB1sPq1VWRs2snuZienlkIH75/kv2Fl9F7LVc7Kh2zAr63bO
/0oj9q3gXkkdTNyJvdY0yuSqZVUzmxcvGqbZPZF9eO83ccdYSwQSKofoby35GtxZEzfiEKIlyCtm
x+wdc127LNFFwKta4IULFv3wJcKjWyr0Dnr/f0v9GN01V4Y+vTzqq7oMR3au1tLAYDODHgYR2Xyt
WRKAZGUMaD/fFwNjAl3/WQHSTiH/j42B/52DY9UosZI5HteyhppHeC4NsvwjHss3Apq9g+WYdTDn
Y0QCC5XHUY7fVw0Z2NAu2412jL3RHbPmJjItmjPKOg3YfV7J5KTy1StVi81xrHpbgphDJLOqB5pM
SGTHH2c2d34G56KxApovVTy2pE55pc5zgcShySW5gYLZWRcXd2WH3EYjmcAKoBpzSTSPzxAQ++xl
ci7mCsoaSIvHuqiXlU/gjuAt1HygazmNfmfG1XNrVujBLulc1oMGyco6Uf6e8l5/9Ju+Y9EyQNrI
xqqss3Kkl0lNtJ63ZPSKCIFNfnoVNH1jmh4UYPVKh/aua8Ftvk7mFkhjb18dW7VknOYqx76ii6iv
80kiaEf6wydDDkft2OokgPUH8h7rXpRvTZVIiC+HXiVcDO6aajrhCmaQIFJk6r4gtZK8W9GI6ZNK
xuiOrY4JShFgp8jrqLXtu6IcyLcqGfSNBNTOsrugqDicw1WGFLdjWUFJ02izfMuhj+aVPYPKuRMt
h+B9KiboiNTlamboiq4E/IkAEjfvvY6825ucEBoVaaPwZi3n7BtLo/GjNLZ55ze6cwXrRqtUxy2e
KbiVQBDKyrd0kdbPXF2y5AFdsG2ZIF4m8QAmnBU0PM0CHVS/uTvmmhObZpGhRT2g7+Rc8S14ySUZ
3/qN7pirIlXSdzQtap5W/KSaIDnZoI/8zvxVaunxO2URcL8QTq1qmSXgYgWSI87CW/rwe0feMVfo
PRjWGbxsV65nsNcBKXLPx2kI/Hx87hjs0sy9DeX1cu3k502qbxVPfjy/6jvRuAtf6onhDA0GpNZj
O3xBV4EFr1EfsqiuRuoZ1WaOyU5WsDXoCKImiOaAngssUml3sw16Z/Vd9puoa8aMg4mnbsIETeuq
EuGVmqwji1/44Tb/FwHZWj7gNaFMpA4L5fVU+T7lXJmS1IAzdN6KstZpiU5/9NrkCdpSytSrKw0x
uWO1cz+WTI8lwr5iQX+dDIsjrW4SouwtvmO1faItXunwOFDHoMe57L/Ga3CrDWxvcMdop2TupDKI
trcVsr6xbF8mgEx7JYzKzDFa1WtUATQSRtqCE5IL6N42dryZNLye7T88czPHZgHVzhkna1W3fUVB
ytQxrh+mODdvglL25KGM0GeJbj71udkWiBiAlqMTBxLw8GslTVVHc6L1JyBwo6/Nii6lC0lLed/J
wvw0ZKiyS9Qw89PLCbhABb52gW3ZiGtjZcunbAmi/sAgPzEeImuCr8//yM5muvArUMYmC7emrMWg
uD31Mt6umtWEeMFV8Tx0vEwmMdl4RaxqxDJ9irdMfAejRfHJb/rOy7wcpeFNE8OMFH0Ntt/pmDT2
u9/YTlAABZ0gl5Mo63jO7F1WtMWXCQV5v3ef224O2gKUxIMur2miUoAwxdYXB13Jajn5Tf+6449y
gMiCxEyiSIqm+cF+y9I8+1qKZPFceMfDsA7NRMCO4dlvbPtj6UDHP5HyFiXN3ql0XAxBfTTtKopc
F+kbyGt0xoYHNAJmXm0kOJWOm9li0BpWA26ngCNN3yYj6NE49Nn8lt7xMo0qqh50AqQeeg3SwuQg
UfnyGtoFX0FRJJ6LUIAXUUl+V4zqAb2aud+RcYFXCRWmWUiQ1Yxma70lkfo4ZVbdODLXNN8ffO+/
NAUnWySUQgk7liK7X9Fq/k+sxyk8JtlwJ9QETMH6gYLXFDVx7pmr/q1y/sgKDJy9LsEDXpeg9Hio
eFqCWNCsa+y31S5mauvT3IIUJEMuvEf0UYZb9m1mEQ/Pfvvt2Bk6tXLalli0EPmVY5IofUwCOfo5
IZciXaUqNTGH4m4SDvmBrsPPMTK3wCU7Ruxio9gW4/YcMHiaomvrYObepAeuitQviZM4VmbnEY2x
JkAuvyjlGwAELRin49WnUa4sXXRUCcRGuuChW09D8gr9cfYU0Yn6vdlcbBS3eA2uXQEF4G2LauAp
Wa2BJfIc3bkU861lcizTvEbvizw0afI36atb+JydXXXxOa1OFFhMIwglc6bOnDVBjVvlrddpj7On
dxaouNNNo/hdZ9v8miShPEySrjfeaw4x03/SxPH1kx75AqEQcdOR5PUiUzZcUPTUDzpHA+4htlK9
B35D60NGUykPbdwHUJnK23E+XSsgKRp7ZA8e2q6HmEhRGPsKjZkC9MIyIG94KUA11i9lR/3yWC6M
hyFjwANlkaDM16DuOgDA8R70Qv7hbDvXawZCqV6ENK8hEXWHa+9zn96SUdo7Hs7F2jVptdgMmVWI
rsZ1RdUMvaPsVlr19/f/4Q75TWH3aAvzUChwNCEmWyDiMV81F3nzDaCtCdq/AAorqMAE0ds27FVz
jFnWUCgvCLxupyu5CNQmmjk859Fs8lPAaG9OS6HWD3GsQ33uV5WthxItuBBgspv5EYI16RTE+Vsz
I+w7RCLg3wvBw/EGV8Sflwoykk+PYxQUSM8XYV6vFaXqyCOAE0HzNab/PG9M1zj132v1L3qhYFGC
yhUJRQuwZHCgMS2LY2pt9XdeDOnHDTUNL08MnrWnX5LOHTCYdMzqpRfdXU7n8a9KR9Byev5D9hbq
+oGPNh3gyQLRTozcYpDP9xna6pCni7xaZ1BXdnyOKOW0cXD41sWKg3oEkeHwupxDvD59Zv8vHaYR
AnFV0JYIqgYwY7bG0MMQZ555Vxd01g44QFWXZvUwzj8jGPUBKSkvFFJZ/nakjxf+mtNtbJ7VeQNh
GG6bD9BZ+em3LM6mskInYTUiw7KU2fRCoJEOJgnxKL/RnU1FrhjEu5ADAH6KatDaBdkvg67xb36j
OxdJ1k5dYcH4XLMljX+sPeZ9aloKOcjnx99zcy7ULI2XmSP/kKPgXLCXSb8u33oWj/1ZUEKrQzTq
/mPUkPI1N2xLXyCJIfQXngkArQ1os8FoHYvXXV7K8YTcxfqWjw301u3WG3ugzVYGoPguJxRqw3l9
DYopiJ4vZBm6E1iZwdirx7TQN75lp0AMWfun1tumus3BcpHBzXUFPei8sb/oEKfpAVidrbgHUx8j
ryhUVT+jMmRfAgYz9IeojaCT9/xy/tl//EslBySuTZuSLKvjMIBeHI6xhi/0PGnOhWcaYm0r4qLu
kzGwh4jxOQKZY+vX7wsjdMLcIVmqCaBwBKI6TeuBxOu5K8dbsj47a+Oi6Kp+adDTG2a1LQHZ42g3
eABpVecJ+Qid7M8G2B+CrmuWI+yan6sckeJE/SP06gVDfdu5eYpmHvWymgwhUloccIMjW8Mhn+Z1
cK7Mb48vHlmFTbvlOq8JRdALLqpGfKOS9H4lblc5bytmFJ8njbXnjbpPaKaPRa6FV3hRuvyqEm32
odETnDfbUFREyexhUPqWHNPeuXHepWAkYQiFyhQvRw14B/DDB3R031RXwQL/O3SBusvThS8n9Clr
gWOTTuGYHkHdiQ6JeBBt89Bn8y1y2L1vcE13g9jStKKeCybw5YNZKE3QERLRW/XinYSHC34EKjSz
rMc1MY7F93EwDEjhcAi3o+V9etwIzf4pwmH40WfIYB5RU/VsvnStLkDnTQiMA700EOr7GKnh1LHK
E2TtmhwZ2gTdZwqDi9Jc4LbbcxTrzcedAi/qmFw2AaJbgCH20lsAro8J8PnfWK8KXnuYNMZ3AoNS
z5DHUEDRlWMYnvs2VMeCp8PJb/TrSXsUMEUr37jSaVWTNk+/riaqamjP2C/Pj35dg39ZBebu2Bxy
WeBDD5BQ6YY8eNmYXpnD0MW6P63DoJa7JJKB9PwSxwIrlS99GaCCpESbQ65yw35XyXLDsV7d85++
xLG8KAGxkZZrczFXtZ5/iqVX8iEapFjrIBRSn9GzvYqHIgyiz35r59yiE2/6TlUL8I2Bio5iAjMu
xJBalYIlMSr7Q1Llyy2Bqj/7lcp92C2mpEigdkG9ks6WB1qt0BvlSTjdAt3t/YBzq1LIuoamD4J6
FCF0BhGs9f2JGxRwvCKmyn3QgYMsHmUXEKQfSPt15WJ7F47hLazp3vQdG1dZPHRm4wGI8gZ03C1b
dOrK+BaH097ojpXYxbRrnG7iEoTb/Cbb1upu4lXhuTKOXfRc9XlP0HaYRRm5HwECeqX1Td7Bvbk7
dlE1jGch4TEwQCIzaEJrxXhOUSC6ERNcvdy/7A6AeccKEgWCW7htflntWmUHWZD1B7pY7HA0oObz
8h0AzjuJjZJt61SNDbuQrWsvBTRC7kPSEr9vcHG+ogmqAFRV/eWKSDmkYaBfsjWMPzaNnX497yx2
tsHF+0pb0GSBU7qkaysfdJGLOz7q5rvf6M7xRwAPBZMy7y6rQIvqnWAGlPdou2pivzPqAn75OGdK
GvxAOBXz55iL4f1io8zvOQXy46eXXNfaGMZLTC3SYXsdm81MZwGeRL+SDcQono4/xGSbczp1F9vZ
FdJ3m7AvICMnbhH07xiBS7u4GCvznJH2ejzF3RymITsF65Ztx2HI8xubvPcjjiUXY1MkzBLsQTTg
rYm+Gk6QkVRZiwo12mxPfmfJMWiwgU7AX5vukswyPQ/QRj7Gk2dqrHIRvn2esmYwY3cR5RZ0h4xw
+YF1Kv/qNXkX4hsvlelXgeHNGH9XFE2qjUq9cCRQjH16iFiz6jwuOIxsovJtct2JTbW3LGxnd114
72psaqcRTd8NVYU9RmKbzVH01fwRrTfKL7dXFddffxRNIpdulZRBe8lDqtmhLyFfeRRBUvq9nisX
6QtRjIJ2WUkvnZ6ns5rB3LkYv8oo5FKezl4WtCw3MDkDErPpOlEE4l3F5lfCgLKHM3q/IM9Fk/Yy
LzlArBDSzl4I2qHx3+9suvYbZjEbg4yCUDv4uPEqeBmNpb33G9yxWgOSV6iyNu0lHqKrbCGeO6CE
ST4+P/pOxq1ysb5NUERNzhp6Kayq2LmRJaRmCzw9vyxKVuWxpXP6Y+ob3n40QRd833gUqqsWH3gH
vGAKlQsH1n2wSpSumovtZ/U9W3X/WjSdH+qncsHAUTIuWQ9Gpwtb0/i+AAD+lG6gqX9+/XZuf5cU
Mc+FNYAuNpexa6oXCaRz62rrb5LY7g3vWPXAgiQsGLY8AMTlRdaAYUgvZPAqHEJn5aldGKKyRskB
+lAV+ZVNG6SNAVs/+62Ma9Jgqkg1xdNfzaBHCAme/malt0xux6m6YGA+b7otQ6BmiAA50iGvOHlN
VZCCNnqYJ79unsqlNxxTJNflOOFkrsw0dVcBgQwNMTbduPj3ttexbShJ5B0waEFdNBlUdcroCIGX
7uS1AS4uuADfTIv+/KC2dIJ4Ak+7U7eRT36DO69KtcCVdiUGhxgEPY2D7F8MW/q/6iM/zf80/wxv
//8j47F4wM66uHjgkcl1iTqgNWirgBgFoOteBcKv0Qnq9E+PPQeTih1+i1Vpnt8V2ZbfET1yz2V3
TLblecYSLRq0IQ2/yoENSNZFnt3jLhI47iB3uQUTll1U9OXA1/JgkOm8ke/aMSqX0zBRYyRmYpHv
AkZ1O6TxVf10WJiuJdmG1XOBnNsYxCl2BZ00XvR5El+WZW3Ow7TOfrGciwmeO9Tuqw5Yw6LrujOk
MxtA+mNxAwO1t0KOwUZoF7SaELidESD1Y7Z02hxBjLnEByqi1a+WWrlA28ZCBpOC5r3OF1EcmaG1
AYGR35XlgmyL2eA6V+31yupRO9MrO19Fw45ejiF1YulWdIsKJPgixjxav44FBGMsTfRbv9Ed0y0s
OLbbLkGbhlzTA9RhvkybZ5miclG2g8yMGC0GN6gCHiB9/Dntgh9+E796ukfhOZkHEItVrLlIS/r7
JGnoy2AA65XnnjqXbbUNAPGLGPC5UPwMN3XPJBia/KYeP526Lsc+T1q0rlRr17+cRhGg5biNwDfr
N74TPaukWUDFvAW16k32mbRp9Z31/a0H/M5V4soUijRdK0PBzGBBwfySIVN2oXPsece6CFtebis4
GXANriod71GpCaCLFk83vM31VP8hA+dCbGMRp2vUSiAuDU9OGwq7cMrRlN3Jnq+Q0uz9INSV2z0Q
91SARmu8XisQUCFt/2q1bXvntb8ulLc1WO6YwN8zGZta98V7Pt98le4tkXPbxrLsgItHBKX6UH8r
9Rb153jZEn288n0MLzNlqBe9OiSzHRvumEyWdUYPM1NRc0wBXjsV4DTze+cljgnn1bKlILbGlxRj
bA6IIMRPFZXEL9Z30bsZh6jgVoCSTXRJeJ9nXfsTSYnG7wnnwnc3Af+Wag7/k+XvuzEcjmQxnili
F7tb5FXYV1fgcVy26tzOUXti2bz5HU8Xu5u0IofWOQ3qRW/JqZuq4pQwnXj1R1cueHdYiUoWsAUi
/5moNyRfyGEchsYvvX1VqHt8q/ACLAOlQvHIAuCzQBNcsOygbCTAxl+QovM7mi6Mt4GIEi0Izk60
xOSY0Ga9N2Fe3DiZ18n+wcu5OF61qqGykGKpW91ajkcimu1faHSWT6eOU/A+iIkF4VHwvu9urNvO
peCCe4Gxy7RoAZal8aLfVtWyXsDft75/3uHtfZBjyYluE5tCrqcGkq/7NaD15aOc8uhdiGAuhIA4
k59DxsyNxOhv2rU/rZ9zP6sSfBadxd0/hMD/vyc0GcgJxG+CvJWh4m+jnCMZNVZTFr2kAcjWD3q1
cXVXDon9wgyvwLXELavOG3C+y/tmBgoLmsi0DU/gxspvIar31ty55sdpQ4qvSYOa6yb9C6A0sF6G
hR4+P7/oe8M7kXkVDU0UDei6Aw4nOWyaVZeiirwkUMrKJQNMJUNAnqKjnOvlV5V2/6yql37xj4vK
TMoOyHvgPgF7MvwCUeXmPm6YZ4LKhWUq4G6ACAOGIViWNzkL3pFWeOacXSLACVqW61aAIImt0c+G
5Z8yon55bafLAbi2uuRJ2SMiITN4Lxe23RslPYvuv9VuH0XjkPxojR4w8TKafrZx97HL/bpkIFH7
1CVv/YhaIGSTaqWH9iHpwxXK6Eno97p1pamHpShzEoL+J22H9EtSBNVbJGDy2m/RHRMletPrUGQg
/2n0eOCRGQ90tH7cAxAofboyZtNjhmo4+vfz8R8tp7+2pfFbFheYCIfHJiEBQEEnefVFRCK/xM3s
ef25CKmSUoLoXgZ1pMv2E6C70xfVksIvQnAhUh2ZUMyKK0SVZa5fIV8H5eKcJWevLXUhUlXRCDQn
oW8/HEX2wepxeANRN+l3YFyAFJSqxSoCHPZRDzM9BhVlr7QMhWdZyIUl8iCee77ACzR5vtWjkeZ1
ztLhxtr8bgT5w83pYqTaBRXRtWHAXRnNfxbAIrBXdh6Sv2iwTbLumu1tHMozcBD8O1mq5S5ngO+e
Y0q24GgqyETVYG7/2ULrcTzn6dxDpBI37B3opAQ/cvxHn6wds4/tNJXpjVnvXHQu3LFjJpvRyIyO
+iRDXncIqlEc8skIr1C+qBwHxsouQW/JltWym350pPo+cj/AHtonnFBlDiJWlnLNaqwYeQPSZoFE
2hR6RfK43Z86mCpNOXpY0N5g54i+LFMIts80673WHbycT0enEzeLEFFSl3O1vF5pN36oStLdCF8y
jPLvowjCpKejJ2nebaJpE5BMSbYdKb2q0CPG0N8UiLyN3966cBgAF2ZaDQ2+AY0mB6LaD6mV2dHH
1RQuEIalTWa7Zklq0g3k3HTtdolk6oc9xzX3dIEIIyaaI5HWJO+iO76EAx7foR94GxRqT0eXYKge
AsbSWi8TVwdjg/GyRL0nvUzhwmBydI/roMH4sgrGV1sWwnNAac4rgixcEAwqz1NEmy6tg3HJQVCW
/jNdNUj9ttWxWcwcVcgRwPO1td2LqG/bQzIO+Y2b+89vpaJ0bHYZjInEghb1cBq4PY5DP+VH1Lw3
4EjiUqZ3UzyPX+kS6x/Pf85OY2fh0twRAhU0G5UJ3HuErsB2m7LpsCFa+HVtVX01DyXvr/1Lms13
kSG57ICZRMPwKSFhMh0sek6j85SJeDlYMfTD+7lU/EVPupAdkDcu1ge8vECP8/x0d/yCi6qhHbVX
tcOkXkWkzSEHDdenEBRFP6RqvNjCIVRcPj38EytsxcMVXgHq5CcVTekxEMKcnv+CP99XhQuuibs0
GGxmk9qu8XIZk5m/y/CU9/P5LriGraCk0zSMa9TF1Ak88/pBqLH1yhMULqhmlUkzqiHF6Auzh4TF
7ask8CTeLVxETTKDSSwvRFKj7pbcJ30VvyttdSs2uzrGP9woLqRm6cCfMIJbuxay4ujlFL38IuzI
+gPCqHk4pWE+eWlb4QQ5PmJClW2aeRLVyg44+pAC5z/KJdk8j5DjJPJGk86QIq5LCgzKOaUZlOik
ZtMtGvK9M+rc7T0f4Pevp2itqu4CUQFyoqBa8pu+C7Hhc6iKZkpC8IeU5ZGmeXHCZvgxaxYueiZo
R4H+ZsjFr7TQ542E2Ylx5cfIU7joGTaZZspBylNnuN6PoMQAfJOnN+obO8vugmdYwIrJQrK2/n+c
fVlv3LrW7C8iIFKihlcNPdluD3HsOC9CEicSSZGSqIGifv2tvk8fgnNwgLwE2BtIp1si11CrVlXY
K/MhYdeXJ3XYf/2nwPO3kp5PWxXpPqDH2Mr1K7b45YPa9P9yhroVZv/hev3NnVlNiv3IfqLHZhih
X7uNk/maNFH9HZOUkeTzROolJ1MTvAbtuK7HBizYf+oYk78NRUXIuJero8fUOagfgC1aQERm/iew
N/mbWeN4pCMnZ3qM5l4ex44f0CL9Y531N6HGz02adttAj8ou7jUSkh9Wxufq3974X9fY9gnLEo2v
3jWJ+Ax66jWQQAD6//TxfxNqdh6ZDQ4gyAaQAHib5bQAymDsx799+l9ZuF3SdUAFEhzhhtwdNHYI
ISKi/mnZKE3+ZtSESO8UsSM4TgJU+Bw2vhN8JXf+jxH0b05N51OwH+gSHF1H6zLZWoeJXPZv88nk
b4W9hNtmgpoZPUIWSPwc2phDx+FfF0+Tv1k1sLHi/drXFDSsbbw4eCYdJyqDf9rcTP5m1SRcogs1
Di+WDMlXa8Pu167E2v6PU/lf8jz/K/cmpGsGoRHmhAbBMQ9I1m35SqB0lls5yQ9sbMfbv12wv8k1
bTSRBuwCZDIf+jNmJ/7ajOv/0lC7nfT/EFL/1tvbhaTwjyLBEfX55u5DJpPHeI88VrBCvjZFvSRm
rAKIUrNy/P+16j/dvL/ZNmrVah2MCY4CVnnXINyb+3lp7b9VqH/TbfYkWdOgwZoOeDfNYz9hS63z
3v3b4fqbbrMI3YBZIrAElCy2Gnn7E8Z7+/84Wv8lP0e3I/d/YHI+jtgP2HEv6mhdf01+16987v7X
Xt9/+/Rby/N/Pn00aTgx3bCj1VGQwzCwL7LY/C9ZNdiH3cL+fzhPf9uKEgjtaDB92bGFH6eFOtDa
e56DIyC7JYfqmhurrYEfyznwEZjOfFPrdtOcIl3pdxbvXxZw9yG1CXLKZ9rt4ZyLyAN84A7IVuGt
0WtVjyauczjRCqj+8T0W93vWLyKHxm7Cy2we66CYEiifF9jeXbIiHtNkgXHcKGSRzor5otlk4I6T
lP1cyH7q/ZGHa7icsoZlvFocX9KcwyBvAWV9Mf3BhxriVd7vgb3AomK1d7abhqVQEuoOT7aBEfeJ
CyACVbvs8D5TLOZxLohk7G7ZWzCf22bdWyiYjGp5ElhCfQ9Q5c3fhwXG1PhgvrYFWxzZCi33QP0K
12jfikmvYs01uGjiJRNTIPLA0zg6KrS/LncQv/qAuiVm/vE8dmFeB2r2l8TvOKCwq4Nc9ZfaULBW
1LyL8cQTEtR34UB2VmiIOuwPHH5qsvTB7usfxgw3FSWE+I3lm8LSGFyTlFU/sD+kfuPFpXWVhczS
n5TVc30N0y5GTuNyU/lIZkJzHQQR+vN6GrvLMgMJLDaQ/oMTVrXC8UxBL+3xFQObFjSZtUGZE9Mf
MGOMfEHgcpgUsiH0hXESZU8a1lNnGEJafvJYoGlgHxhu9dvOomB9sIxJiLQADRT8EpJpqQvRN0FU
wm7IfIrBSVM1ZJAZ+CiCztdJQQ60CHy2qmpGLfHYOAXvLzrvoT/t+56uuXJ1PVdgttj9MDcj+0ZV
G4+XxkWg5bBp1NdtqNs3fEMBfbcGFNOPIdr8m2jnHxxF6Q9FMCsvx8HjRg2e2VfTL/5Fz1305vw0
y4r5COJVSyh1nw+dJKD9UzCK8k7HrFySmDxjvyQ+dTO6CYAc2WiLcWb+hUFbip1qMQMxmXjs+Klr
jWEltRyoENgrYspF6wV0ZXwfD6eY2vYBZtCdeY1A7c+qbGznd2gnalF6H8v5mwyHWhxClxh/GFOa
shdZ65UdtkHW8qCga4JDOwXOvKSs4fQcwtlqg3tiZ6dyg8QDdHY52UQZwUuF5HraJllhScz6U2/n
rTuHMceRxNltBHYWZlpnRYr4DmkdovyQd20ClHKUE5ymtjmTYyGigUYQhuocKwk6/2u7L1P64swo
LyNcStSntytLDn2iA3kXtVhORTnYThDCsPEfCSDxJxtj/kiHUG9VsuPtntJFLw9N5GO8z32TY2V9
NKzP6x6x5YNzPJpCWUh6whrRLv7eeEY+lkTtGB5gCyl+hKOz0HkP+kOfazf0Ab49piDXdoZjZskd
7vkhSxfjHjo7Z0GJl1mnFZ3a5LPuTbd8eAakuoTyXZocaGaH+yRbgEVCKYn8gCAyjYu22TqgWkIM
WckGmqkqIO16D2UASMEQjV2xO91blT3e/Hy1ze0Q3swzm5GOuY/s9IXjEbZllAYdKaYGqpN3ftl9
V6zxtoGSQEn4c7G44tDsHm/RpKdxW92Yf+PBtXjyz/UuXHQKYYk73cXR8NYqUmmx+h9BM+K9GJBI
XZk22DKTecz7G0OzdwlLq2ghEewXzRbrC8j6jcIrS6EQvmAUs92nC6VQg6jZuj+M8MP+mW7pMt8J
yMyu73JhZnmQWsjt3BHK3XTLDomgedQbCxg4bSEwGex1p4stmVddxHMdv6ccoGVFAm0/g1q5ciFA
PvD+b1JZc2W6Ois3Mc/HhA3wbZ+xyxTv/febpFAul3AsWqv+tIFDgMJKHlSAU/6tBh/rEG7wgDDQ
Zy/FuqKFTIesCPQiCq9Wm6Mb48+AKUhpHGROtyxefvqZG8zG3LuFfRnLE1zmKzbUxwJsBVM2UGkp
utahHEwJr3Bk2gaPImrRZuukuZMtWV2x2Jg8wqUUcqlTuuOxuh4uMPkURC2mzJAUyiFpu5wsdUUD
Q1ykANtUiV3CEr5tX5HB2stme1YEYOA1edNkD/tm5ibHeiQtOdRbVjCSyBe3tD9YROsf2Dxnz3EX
w2F9JUPeB0g3rWOI6EErikhP/mWc5ukDC/7L3SBZ8K0b2ukjTIa6sELsRRAl/Yu1Gj+wI9kppNs3
syUvC1xHc51YXURxG5eYGrIch5JdOmilQZZ3S0A4l/IrzJySR7r234kWgGy9xrafdO5l0xAEjjMy
lW2Nud041BhOzdlJrYBCeRdFeRjWz73snsNObUXaRPOR9PPbKPbv3Aas2uAKcDTgIuZEzdMllgQn
fNDiN5lrnivTPMs4+mHn+BGiBXdZFs8Hu5nHfd+yOd/XQPzC4JTtFV9U9lVmUQOUCDPHfV0rrsf0
1E0wWpYD5jXhOHbF7nb9Gzc7psWu7K++38GnCVJ9QXFiq66194FPkayw0vgRwTD2e70M55Btj522
W0G7ILrGrjuO0f6swiQ8I1EE90nc7oeVM5sHS+pels2vH1Ypn0sypwXu2PJQh3hOLaqP3AhVH/oY
nUzQLkmBYqN9r7X3LwayN5eE4PgK7BOUY913edBgO2RdrT/OA/u+NzEemmtznnVT3of64HtMjUMQ
8Y7hEPorJVkIqfN6anLI881Fwyj7jvH78rNdwp/gV4QFxKumYzAk79A+lKeJEhivwZj+1MI9NQ+T
aD/FfhhUnkTYMMBFw+OZ2UcrMiynYj0Ph24Sj0ktfZJjL735UA0S2hxPc94OxmYVzkiVNr0tW92y
6xy08kc0TuPDHhNWrjo4REkzXiOGYnKeuwtHoVbQWA1VEMsAEg4aJRJbo/cJojcna9ot70Z9RmfM
72vnrqIlr6pl0QmXp6INTyrvZpHrmu75xgNWqLG92Ll+rRu1FiFs2gtFtynv4FGIKYUUFwdFlAKP
41tklh8hLO2KATKEXe7oNlaYGcw/4O2gyz4loskXJ6ZTohBpiU+DK4gpyWNI2wiJYnfvO5Rvy7Xt
J+xRh1k+i8YOxe4XJwvP2PRbQIdJlMEy9aJwXdKWWEo0+QzaGGKL4d+baEub44aJWQelriaMjnwh
81hYSroTs+la+Lbe8pBynm8oCwq2r9/RS84RNMdoGuc9zGk6SGGx1GLDd7vjcopMqdVi9iJbE1kw
i5BIN9pcFuzub1fYh4gcIoVxGcAktFxueo6gr7B8zMKLqGl7dH1ti9aI75jPqxweaA0obwktt2QJ
X0fwXArhsY6Of4Ql+2kIa7ZgBSuKDplV4x3Xy3X12Vexd9dR68uCzfhTnIlZvsF7IrtHPRj1z0by
EEkudfM3WDA7XwRbqBfclgFCkat7HhrlZUnrEcmBh0MG+nYqaaUBqYn7dZ+yg5ktfeik4W2OPfY4
LUK3RX0eEZOh08hC1BdYL0QxPIMSb/Eo7muoL3xr7EaLEZX/C89SmYcuIPdmT6tWJHcogMYHEuqp
zaN1clUbpN+WZrr03YwFyA5FmkLt94j9pKgaiT8Ok9aPsH76mEPomGaDzvJp3ZMxh+l9WqyBQvNi
RFQAVZpwNPiEKikILlmTjPS0R5ok+bgF/QXdCdOQ1uT+j4D53HGrtRlLZX1TYaV6zAkzPjysKhQo
Xm/rM9hRVgcRRUOxqOg6YoSWk6bt8oSN6mCTMXljGApC+gCeoyMIGHlXR/hb6HTzzhs8Oz3MwbkV
YiprZNClCLjaT5bhnILAGHIo8mvzuwuFZYWgTf9S7xIICUcPlg9rprOy3mAsdLY8UU+72pYqW7a6
7Aw4T6MX/Ucf6eV+cOkCYQHVYPNvH0pD1+lgO4kiCKrCBwrQ7qthw3RC1DBVNg2mUsjXFWk38aJo
Rp8pagqUip6YgiRJdhZbr7/CaxzLN/DOhetpN4jzEs32CT3a+hBRiryY7qmZYYJqwiJSKx7xKtLo
y2rn8bebwe8dVc9OTIVdkNdmSM4Chfg9yMZhIbYxeJm0U8dQUQhmLzj4FNqMWGkZsPI8bZzmFLw9
mwsz9J8BRUub7esr3zJeSisHYDqmu0DLUcLFwjRvXQ0aKNT++zaoloSSOI+lkr+mxvVfMIbU99at
qI6TabqwxPQ4Yk0751lKyTnbw7Z0ciOXsJ7l2dA+qYDQpurJunGRlTIYOSBiJxt0wUC1qX3UtCV4
zPWb47JPc1zL+SPzLQxho5T2D6CmiK+unoNvPGzw7FrbmbcwnCgaaWIJiv+YYkrKuvfYGFuu2a26
nnQX73li5vgcNFN8N67N8J03GPSjz0HdhK4yreoMfp2Txr4SARPrfvCGz6d6WkzOjNTzwxaCTZvD
bpIUczqvqmhnsiM7SV2j34lpghlAjf4p3DL0L25aL5s36RVoAP1xW5/OIZI04jA3ymEF3TaXdaM9
z62J7RuSTjoUcTxBchGcyibJDajkR+3m/rjBKeKMEJd+kW2i3mnHHBb/yEM9QZQ3t9EON/qNIgLW
g0tKNWWImNG4mQNSsRsKKZYrgY5iiSI8+w0XjrGvcConeVU2xC70Td+8cCMAA4jWJki5LLvinPyE
xYODlXz2NPgF59bLreLxkvW59AMiXJvs8hXCM3e7hthTM/fvSwgQId/WIDDwD5VDWNFIsWeahMP6
sXbcbAf4H0eQt1cUq+T9Xjgngqet04jEMRvFUioXcOiWu5l9HzLrvznSrCr3fZ8RBLYaujxONOhM
atK8tlx4wCAhgS7vOjTkkIZxtufTzqdry6Z2KV0aoRsEHsKDPGlAYs9XAECHyBP4wkOSbnirx30q
E1ljgZiDcnDnWYcyhoX8s0chUgxdbaoWkeWqVqbwfqYQihw1bZJTGtX+UsNw4G3FdKlqw2i947Z9
AwMpvRtaAEYKMSGHnLzaYTYLIAfed2PZY6njHCVO4REJ1px0r5oj8oh8WHc9lzHzppyiJjrIQMfQ
bg+iJq8dWapZW3MdMWQqUCSrNxuz4WDx3wXgF1k6SLfdkqEFyhAw/R0w6fodAoT2GI+6KcPJ6coj
YBbhMDdnYGxo7zxwVEAvEAgd/M1TlttnCWeoMmlj9UXUw6hySOm2Q9EGw9uKrbs8XNe9z0HzjQ+Q
dNkPo0JEXuk0lAuNw0qD131el4XlMyLKI0+XNoeSKE741DmZgzkXqpIiyJYTq+m5jiz/Ay1JfkKh
lJ3VgMYRH/gcKXwl7DzZEhUgr+gi3tC3soNVS/IcJ+ljYobmnezm2xJJzF86VXIdTzCT7OpXKFPI
M3wjuznvNghq5RJUd5R9kSggy4xmJwpoetfOoSxkApWMnjlEQQeeK5A78wA3OJ2zRK7FvGCrcFPC
w1VmUT9XTvtiwh7ZHWEzOygS1YdYQgF6nOvho5kkCuoNm76CNLzcabtUIAJOz0ZP/GlADv4KSRrY
gI6hO40MQMXu6lNiW3GVttXwrIGR49atr3tEgzwC0wwxPOouAsb278MoKoPi81aNqXwXU1xRg459
xiwB0V+VaJs4mi3x3A2JLSCz11ZbSz/juImPs8EREWw8yY1lOQtRgtG9WytQcf/sICr/SNFUXOII
ShuRUl0+8MBUmCbYR2qTo1R8K2yiP/xI1psW63jglIVF13ORk8W7qpPhWtYzflYgQ38EMk/PKvNP
HiXX0U4tgm7Y3yVR9Mtrtxx7kT4GicMvaIanRfBrEqFRdHwFbBSTjybjwTHKJFBVWAZf1zHWAEYA
cefKNseaMIhypwv0ueFp8epMeKXhrYDikhZg+usKLKVvMREoKVP1PVzTuaBz8lPIfi0ZzMSvUaAc
bsk05XLal28drEWrxEORXShWON/zwkGR/OiNUUXTgwHdbilYp+HePaA+wTtFcoAR/R7oCjAAqq6e
o5eARTBezkywDBY0h9pvaaEtdOgHbDjccFGa99qyd0mC8RK4VJTQmjE56gcPzor8sGMDpGlTvJpM
9DisCmWpNK90G96zPulRMYyyWBvWgRPYmMNqO1sZVX/vAgWR0TiqVjhPXxsGWR+y0meLFeXnOoqX
ql1XVHCtkrnpIOkR2vRAmi0rYUifnsTY0byl8kPWAz8ksdvCgmc1eY/xEgBVr+0riObnBa87zwgk
QXHk4wONasSDodfFxMR4wCbLS4qx9yQbne/t6g1yeJdeFuhrPAWZyorOBAhJfIUi+tb243mCf/zd
mI28anmD9qi3MF51E8aGNWVTwdW43EuiliGP4Qb4DdXOd9Ss6jKF0l+HcCFFTLy/g/p5+0THcUL+
m3f8OCDFvc2J4+EVIKt6WJrw3bq0e5zDJtluWLHZvo3gAxSOmRpfXIVXZp3LVzBhcjA91u+bFNDD
TuSIRzVD2ts5gNWTli686DpDXl4hXkoAebXJE2+wj3bc4D8FV5V5kRIoeL0+h+0+9YdNqol9NmK3
BenTkF0MdwsrZA1sL68Zap08FjTrr9oJ195HZGI5uj9d4s1aXEHkXPX9trHanucwgSAdlloM/bIG
mfzpa7Mm71F2Ky9y1/H02hvqz14mzYoyBQnw+6y7lV2Ao69JAYny2wUG6fNAoLy1525bkgi1bB8M
ZURXtKM3OO4t7pfElshfERh4nPD7lgZWfqmTpDMvIYyjt8PWNEP9BLm54bgQiR45nBRazUWvY/gg
dm4vdQoRVlwE/hQES7DkGUZF7fMmNNaFezzNhzGK7HL0jM62nEbbN5dA7PPwxQQL8myn/GKPUxgF
Mlcb2+qPqY6orQCBYr7SzeNXEF0YOppblZVvkkKVY0Ql0D8HE+NwPIBO/yNMH2HZnWOm4w5JArD1
c5qhEXq3CTLtZeOhkZe3ZF/WP1TtSMK4I7E7pELYr1OWNael7voXFfZ7f5cmk3xskJVwMWLejueZ
WPG69A2a/yjz0WuqdfzFMtfvx2a9VReNSEADx20EJjrGo4OGGtaQInR0WxY96Ximj/K2pnSwcd0D
fp+33sO/F7q756SNpHpA7h7ViQ1gvJ81E/SE84XsZVYwkaTQ62MHvOBXT2d5D5uCAROtjkLIGGqe
aQo5L6+wJId+qc2X2DCJbcBOylL3vDanENECICm0Y0/4Z/kXh04mPC/weQ+PJI77J8YnWMv1S+1h
fHNjuSNC1eMnnOHnV9nb5cVumm1lM+ANYcZv7efMl4CUaLsZeYJEZ3LSiibAiPqIf7FRY+QfZ3r4
oaF0xM51HWbZlNd49F1RJy6EyNmGGcQodeNQqQ31N7H0pn1Q0IuLysyKEdekJdbcGaLkJRtHdd/B
FzqosHE7LDkUI+r4KYmnteiCeQivA4nsXPrWZEMxkPYzxNBDFSGt5VBBwbN9gQ5ICPeUUfkTGllG
84UzAD6LzbBv1SG55ZjVqD8NZZiKtNngSuDauytrp7Y/i7fJF5giMH+QGMZdOG078kdT4MdVm00W
pilCiiM0V+xFocsdb0Sm9C0wmDXeezF7VwzhRudfvRcxa/JUSmevZNl7co73OAifFd95WzkD99yD
1gO7IFYn62Vo4EmbZ9RZU3h4V/Nii8PkCS+DK8xaghGFSJfCmQOmWqktteQv2FG2CoGupUAY6B4B
XmNzf1ricTWFQi0GYtLoaiHv5qiOg88AmHJ86P3SpDcf7sllvziGHuoOw5MxfCYECFDZzqzrnky3
Y0S4IfccYxPP/vY72gPfTQLb3yhA7JRWhaaIoXz5Bkqpf8dOkX5IV5ceFr2vX0FIAIA9IXnf+YRP
fQFZf+FyYmqDtfBoZT8NSsaXAbOy12FddHbuxLCivadBErxYbqcH4vmgS9zZ9jfewf7NyZQnJx4T
Audns5mCERU9Lpv0z92GOXur0V3mREu0EkyHoThDFRdYE7D9VqNCBWBTaiqTt4xOyyOK//AJY6Fa
5a2Qi4Q3+JqN7+GwibSw2W7qIgaEeys2mnX6Tem2EmjpCkhiZTPLnlu57McEnQFEGlvol+vOqWuc
cQwQ6D4eAsd9iKi5pYD2W0qHIpC8I+eZJlRgbDtOTAFiGRR5N/HK8O562KNDx21J63tMk/Xy5C1N
gNrvSxz8ErwX3yHFx+7nek1IkcEMK7obDNvA7gduLYsNEBJGipBMfUMfN9nKd5K/ziSezh4dsD8m
sczewt6hrYWX4nD2za71bwmb7iSfjL0NezEVOAVbsKPH8rtCIZzy5lWMoc1rSoK22uMablbDisl8
vrp6+gK7zf1Hhj/rfG/4EkIwd90/vWoDc5xnnNpqRZn6MgCFQK+mhM09URx/8m2klwYxDCHAp4DE
BsRpWWled0HRST+GOUiDvTiZlfsvzjXZTy0VynfD3PwFdWj7hdYdHkS9bAYGBRjE/tJgjYhcIR1M
mMcHaVbBFRjdHY8wcumauj/XDh4/edT5/gkd/X5n+Z7cuS6Edy1WZRVnZTeG9V70Q0d/QxudNwfm
hlZhu893EIEBkfyz1Wb+xfqBjbfxulnOO9DU36OpZV1RDUj6MFF0sECaNXJvP6kAqTba6EtnRgDX
NBnsUGKe3qvCZDHChQ4JUtOOiX0NpFpka96QOnsHMNc0d9AnljgDvifNCXy6EbxP4Sga+7Hp/iyx
HH+qfkcKwDRw+1xHjCwLHgzumQnv0nskT0wz6KwxDQwFDVHHzu5MiOYP1vXtcrGWyqhoicY69jR7
zI6ojOXXARM6hhMN5uMRGyx0r/qgmz45kM9fRCehvsvqda5LP7XAjYkwiOEAWJv2GIQba4qsw1C7
wJ2lUdkYjMNQRu7iq+4i/WM26xBcdl2r9FB3af+JSf2a5PuSdUWoUvZ5az+yAhR8vRZDX7vHYJ5r
VUwcThEFBumI9UE9v8Ua/IvD2KWLPtYLQVqOeD1AsGSPAQITDLtRbSXwliibwGlVWRjDhtVmAIBV
qM71x4Yxc47oEmGqPenhkHLlEGnlZq4IwuQucAQT3XTdfgI3zvqCRssOYDKohy+QqMKJGaeA4JG6
NQ6OlkKivHCcJA3AuG5KXwWsiPgZQTbkOY3JDDY2FfJr4pbgzRKydL+SEUwOLCTs+wTYQtWm3LcJ
ZjCLHtKHfWpWV9Kxnq+8zdafO7CDvfDCeHrorUOHaLZuxoDY8fSt3rH4XUBTnpL7bQk2tL/AkQ6z
Wfyds/irj8CuANtDxl6mJyO73twrfH2PqChxI9pkGDDN6AaQPUaDk4G+fNuwnugIlI5W1JkGfTZs
C3/LlKAJG6do0znZMsoPJs3M51JzwAEBPO+iMtr1+orhsQsPQavW9XDz2mtKsicLGDKhGd421E/7
sYaFxa9mDcySqzizrFpnFG8FjKtN99xRMWEuoQSQPyIBSuBYKwNMphtB7sWreJgUFfdDpEFzD1Rc
+3yiWDM7T/swzRiPjKjb99WFY5W2pnvD/QiC1zX1rMdzSm1abmi/WcEZ60EoQZvxnpqdZqfZBTCV
FCkqmryGTL992fwezahGlRv+0EH77IB/wn5DcIOKYis7zKxGPUagZSSNSyoSp73O4RokEjB4uIwO
FBPopQB+0f+aQse2asJJWHNgudikDBwmWVXUzHFftiTGY52TvUPRnuz+V0ObkD90I5o2tJ/DvN+g
qXhbrglg97vMYApWbCFTcwVF1oQeA18Pjw5eLV/Tur15g81z9KHQnk4Quwafqxy7gfflgi4keIdz
7Tw909675K4dXQSbEoC0ET+QufHovc0Y6a8Yjxv8nyFO9SdJ2j64YgqQuoMn8KXoUZFifyoHLoDE
FMahSd+FQhkBxgmM0i+dR3YpIegRodFPwfco4gaJ5qoxCCeYhwgyFxw0wObBS4LAGXZk/BJ1Jvro
2bZ8BxHUnTLVtwl+3t6DS8CYXs+O6qgrvNfJbTDnU/arlXoNkeFnVHQ7qj08oWMoFLV7Pgd7qiuz
K5aWyJO3eUQ3PkFDaXwVpsXIm4RsvFoi8KXjXrQtMOF1eRtJAzW6cbNvPmahKLH6avdz2ujh29Yk
UV80wdbuBV44QilEO+MNJbpmrsggTdiVwbo0KPdcFEXPCU2C4VFwk64njwieVWQWPS2QAYaH1Mg0
zWPFm09gMa4uEpTkAACkHafbXnk0lWzZhvl+MVI8yj3h5P9xdx7NkSNZnv8qY3VHDaQDMJvqA4DQ
DGqRyQuMySShtUM4Pv3+orJmtiute3u7Tmtr3ZesEIxAwN3f+6sXzL1J8zuz3UZsUaQgc+5zPzs0
izLIBYAxcj7/fkadXoRj6+pZmJU4HYJmWYGvGota9ejXuQ4wraaqO5rDSDtI68m2663tUgZgSIwv
blpu7crQbPyJ5VCe7UmVapcwP73+wiwJxrrCHnKouOiRVAASa9Qbz4snfeeqdiqj1S4N43riWmDX
js3cD3Svk9PTODKDqA4yn9mVHBu5SG+buUjQ4iVSPjJ50rhrPau4Lbx0fuNSURY72AbGgzeqtKBS
aMUbIkILmYJwpGJOytCKDVyoT+SEsuKPshdKD+clTZ0Q0MB9NfxEQY8WJGsHdaGtV4M9dVfKyaFP
xDhlm8YszNfeLNWDTjpw/WyQU57tBz/mLcEY3X4/68RNfnpjzviJJeZn2wz6WItTotfGcuNlev85
Or1694pmilE4Xfp0jb0g2Y6NaS7I7fSijKRrmVGsV0m90Rg+9+kZNry3GOxWCzho9a9IB1c+Y5UL
oi7HeCTZd2zsvcpjshyEW+w8y/mslxnX8SQ0vSW6T+PQswbmkwXWUhJsU6D1aG9jOXj52WR5i03p
m8kL/uWme/TGGAS9JsDHiQrdtk5UYJ1+j1SGKjeIlZN+znHbXCeu6dvR2iecc/VavuiTbTVhqpZK
29R9qh5ctAMTXyKhO0mSJq82NrFJSWRaq+OGrchWdoTOShkywgSqPphrAeRpcE6lgQE/6gBJiyY+
SKkVX3VIyyUYh64wgK/mkZFxMu+WTZ/qkDozq/GU6bq/bHLpWWeRduVL35oU9foATW/qbrwi+FOw
QvNqmXro0LI8xPmgrEOuDWkMu9PF8R6hy0rV5homNHQCJ/mOv6IBR/a5nUO7Xx3rWDSXb0GbX95X
iybuOr8Ac3Qsfh89ziMGa2Qw7MPkHdoc0RhTIGXHZQBd3RC+Ocyc4Zbbg3ItVrEvtLE4U3LJeTt5
TezxIX3j3WK4xWPbNzH4xaL1AHv6oG05d7J6W/p2iWChxUC0gaf2XtIp6aHpXbejFGPudwch6pSv
WquPz2V7gZSQfVf1vk7XOt0VSQs0mQ9e1m99Y+r7bTpqbhZZcAkJuhWr5OCTon/Ef4C2NM2H/nLd
afMfSy/tHtRI8Old7Fgsa08QtBDkNq67IEVOUkfC77IP6jZJTofVcfmlk1KueyKl1QYxNNWGPQJU
P/WKHER40OxXKlcbGivOHMbgeqXxHFN2ZcCHhmRExdqa5XaV7nJdE86ZM/XBHN5m9JAv8WgZFfiG
JSObUCI77KbOHkNi4AsZFVlNjaKWZoT8ooVkJ5oN68nVJKBxUrTj+RKnmO/olZKBaEj45i3M3Noc
07oflwiOx4Z8LFtb3xvUjnnkKM1q0Z6V3Wc6pu498dHTgBTBG1Di1Stvq1k9F381y9QPnTi3D9ow
i+7kF0qEfoJnaiO7BhRuxnBdRYOXmB9aUS4P65AO6Jl6o1mjEfXpR2lPVRN2wiEhx3JSALRxXWLC
zHxtHBDBrgNQilFmNylC4sulF+V7oRXDa9y6LCR9chBfMSLthMitLjeDJ5bPbOiHicqrdWUwqLg5
F3FpmaE2dpoR+fGYMgbGdJtuk0xaQ6FG0SK2AFzLsM0mv6xp8le33c360i3Qq1bPrJq+qd3r2Bvi
7CrNJLuSWVfOAm1otwkcdVEVBFzN633DWMTsevTq1oRIss1lqxe5LzmhL6V25YyJHUoGfjXPFerR
5V/YZf+Zpvyn8IJ4JBnbJBkAM0S7UGGjWf9me/Xw8decAj95LZS2Lsuiw1JIY60u4xmnq2pprH/h
vPo9I+YfCdZ/8jnimCd8SWX6TsQUrActYZXupI8UICAGI+2iyrKpS2mB1Tea6fad+Hi7j7KKAKtt
SotVbTjfa/ewOJr4a2az38X1f6fSh0XMGhfVLZsIsugsLVVk5PG/cC/8E+/Kz/GJFP9m4TkgJl1t
V1/yau6+LUDma2DLrmU+ntEBN/2ln+7nLMVL9n5R+9a6M+YlOSmtZN3Zvfnw1979Ym//u6tk6NbM
yN9+3ZkKE6ZjTfpB15vsr/kwfk5Q9OtMT0xSDncqb/WNLo16mxt/cY6M+/PU87L3G90r+eyN4VeM
gBa2awark6f/wuL/T9bkz7GJ2iWOpycocQdh/00vp2Ds6ru/dtl/Wu70GVZDdta6Yyl+zX1/Q+pg
8xdvmJ/WetuNI9LYCwFYiJIMJ9PY8DWav5bE8XNg4oKqwmn1fN2RFJOfmqTrt91qZ89/7br8ZIQs
1rbMKDDUrhv67Lto+/Kmt5pU/bg0//mnfO7hb//Fv9+bVvUZup2f/vm3x6bi//91ec3/POfPr/jb
7qO5fqs+hp+f9KfX8L5//N3oTb796R/w2yDkd+NHr+4/hrGUv78/CeKXZ/7fPvgfH7+/y6NqP377
5Z0SQF7ejc2r/uWPhw7ff/vFcPiZ//Pv3/+PBy9f4Ldfzk35vZkwdP54s/95xcfbIH/7xdJ/Rejg
6r6wOQPMS3LO/HF5wBS/CrA73bd0A27Bu8R21RgQ0t9+sb1fbeLkQMssx2XO7CWSZWjG3x9yfsUK
bupYZ0xLtwUP/fcHu/1xWvz4Lf5xlDpulj/vsq7OlCnXslw+iGG6l0r9z5tU51IqZamdRbnfX2ke
Q1w3NvHJd3lx4fdJXO8oPdrkVjNtL9Bz19hkxTiFEPbyprB15qM0mdARv42ZB17CsFxzL4Rrvcik
oX/1pu9W71zEsIj69YGezHcTZt0iOHvWyRILm749IXaJv+S6Bc3ux/n9OtV25Nb2GfyeGDkyH4/6
4I1BX2mfZjsvZ0OoBzG032PTnqxtpi/tjDZKQt2C1k8GGTYsm2OaJXmQ2ub4dMkfuAbyQ9eTIIq8
dTL6u8hIqEyiXKd03nrdrMHDTNC9j6P065Qa23JgxFXBJyyrx6kxXtPG9yANrJxCj7hLKAK/ixV4
6eRfasNmaYNaaWOIKaVBYbEqP+xFo86T2T3DeGj9zjRVfN8ya3zdTIsTj8Cpro1keskOKJXtGA0d
qhUY7+QGOvWJQaTmi5eM9hVJ3wQ6zb7Bg4iXgsSq/ZJv29XhiJaPTrXP+bHISFbIMHr08xs2VPem
nFDmBy6JJegPl/hmSKv2m1f0c1DZFf1AK+y9dBhAn9TAMMceov8J5Yxn7pEY0L/BeSyPPi6Iu8Eu
0cZIxzHedQcYXSh+HBSp3XCMpW2FdV+Y+abUEaMG4ziPb07F4OF00JzjhHhJC5wOMJ+eJd90Xju9
pw4ay3ykcsn6vn4tYgccPCloTZ3eFeRkac5pkoVzAuDQbmTRivEwAyWfXHCUPnIt+ym+fPhRIHtJ
hn6kmC1w0ZimuFf+bZM0iQraevIxlzn5q4nwJITmCsuhMM94+jD9uchorobcz/bLBDmWF2IOAfCK
8Id7qK5EkGAu2cOkeoGpX1JUh2IM4iHzt7JHdW2PSMeGajwtjfeSCNlEJcUa7TtMLuberTZn49bp
AbY7dRYFJE/m22LTuKizLoFXPmRIBJjrImGBmAdi6kWOFk2loTeAEHU0lXGMMQIg6YrbK7LAcwKQ
RjSSK4aUxqtBDrCiRE69fk2W1YwyIteCdFUIeG3LiTobr4Dw59Chkd1OgL9kjzl2tADfHtokv5pl
fPSLu5kM7IOKQVB1uY5gBI4T1bGUR6+zk41AZHGU5gXyLvwHJ1X9DlNPF8ixhAYBS9o7S/lsyCnE
7bAGum+Um6a17c2s9eDDFYDZJAd6ZVTeCeYy4AOXL8GPrE6a19wMKrtRS3wV0/cGzUQLzEitMJn6
0GlspCblk6/XKDybMjvMTKwoJuPJVYW4Qg0EO+k1LIie6J3SZQAuI30+mftVhb03f6PLEdty6p/M
3jCDvnPvlJt+SfypPDPKljukWplwjcKrDcZluUvbNb2tO6UOCWY5r1T6NhNCfJMTh3JiVT62xR7i
qNUkOgNPf3YriM0R3POp94wKOqZ1QzPvsnBguX1CsuN+qYQhg2pkLtK+SnQmJogir8H/8cy25BtF
sK7XK4pJxP3KuVCMOXjzxlNT+QQhD/VnjkOLRXUq5A322EgasN4gR1cwQuT7DpWzSexyB2UJ3TGa
d+ukrXfaqjGmZ04+RrxhR4ZJznvNyBgHrgMFBcrEiNcmLpYKTG1vVmygf226fdmW2Dzd1tuMZjM2
5wyMRCdqN/OfnVasZYQtsHiQLmpi6NkFS2ddWIAIlYuqqLMNxARFfseNgsxxxVdh4zY5NNzcBPh2
9h2DUnC4VrL1jrLs2+dWK2M2ypStFhHZ5Hubqs1lwCTHLjA1D/Xp4pYG7H7fL7t5LRHCsDa2TZMa
h9KGRJHrUnK7K2RCzNRwGhI2xFuSpDG4e2mTyVc7e7fx0yD2VspXtyGUw9YqM92QewvFUFYNhoUY
/F/HJbYppyXm4BvpWQvXvG47v73SLg6gVBbrPf2wfTX61sWUxCbXTnNy1RRmHyW9PbbM/dWs+yx1
ORyWObMdZvK42atQq3vTLaO/1Qk4OgOBAdyW3G0sQ3iJ/susDuhg2fVEj2sJaSmqvXMrxG0zIspF
OtXCLUzrCedSeYMG2uYOjPs+tJqliMpijYEHQM69EZWxmeT4h2ruVYl8vu8khDEY3jElR+u2TGBg
DIa93K4D+xlphBvB3WSOEhOTaK4y5v4ESMtvqmkpN71dtTdj222LSYtIOI8IJ+a407TIccxko9LJ
2iiy+a9is8u39XihdPKhwygrj2Iok/tYcO64zkO2JN8yT6FAx762H1y/3znL4CI5dCZweJXDjLSp
eetb3HoqRXXqubeW7rdHq7TlYVw0+yEHaoHD+ZwI871qtal5V+tYR67RVeGYX7vwxruuKcTe4c67
h3GLk8DR1gcycEZ00DK9IvBS27qQAntf5NUVAkT9thZVfsS2Nx7KkguP67y7yXEP3GolPiZ3qHAS
ex3wXx1PW6YsYyLJ7XPm+o9+rZqvDAFmthd407YZTWi6lQa1aTm/slxhMrOdi9Au3o/FAM+wtN1d
B276UJKG9wz/+UmgchGa8yzDhTzwa9j9bpv6ZhlA58/oKsX9tNDt2uznexNgfidkZSFac5Bn5U4d
NSk6nhZM8NjBQ4WdPQxn/CJXGMGJE9JbRSR3+tYNZfvoLs5wV8BJnYTBEHJl1usB4peaycjns+WM
1cZjNzz2YEZ7fiXcylCH7NmL6V3FdtsGrb4cG93Nr3BQaxxiwj8IwIdDo9byfWBYKkZUhefAmJ/a
xoU4AZ3sLULPjP4Si+bXt+4UL5tMus1GprX7NM/+fFNTFd+kZf1keBn+DkYaojUbAo1z/V5TcbbR
k6nZN7rfwL4X+QMo7HJaSaDc4KZemtD0OjzHM+kfXzvLBr2SLA+HjjJrT5of1w8AxtrGUYVTw5wL
89QaWdVEsi/mEysJ5gyRU/lWELyXRU3vv610vV+MWc/Onrl68wGtGrg1Uxjf5gm+GZX7ML5W4Nj3
YllZfaimnqvKsW/BQqFmUmfA8OU+KakhYOY4PxkeG2O/pPqd3xlKBu2QUl+qNPk6i3T6LBbA/TFX
etR6K+cpOYDF9TpW3X71lvmzJQTvfkKAfyo6dEQxaWYbnMfV98odkY1i1PrEMveRV/jL61ngJxsZ
XZSoQl7pySzupUWIjsvWH6rBMo3I0HonRC4RJ6h1NXOv7AkZxup42lmmotEiUTruI9A8P3g+swvq
VgnrYtdONKGE29YDQpgNOsiODVXL80PseMtpkUDh7pBeL9nY722k4lwnjm4L5myLdNW6XvvOfC9E
6/CJaBxryZhVFgk8MbLZdIuqKyd+3PHto+iXl+VitGcKzYd02Jyb0hLPsiPQgPuvvZ09+S13p+Sw
JNQLudsMoWZCh3YXqJJqcXxq/abc2l721RXesjENf9x60xQlqfeUTGrb2PrBMfWjIyYGpjduTNo7
qa7tPEYwf1cVg9y5gvrwWI/JA6xaKJr0zIFH82FC0CVZ1MblFaNd75KiQqX8fVkHUG2UcavYxEb8
vsap2C31cFt7+rhntuMbVrvrrCRrgnkaw5ahyHCR1JUhTr0s7EAQNHugxjbdzUDGel31O8qQ7FAP
BAlghd9hbUo2HodJKMb6ezsMX6yyYx6H1jzRfSQbrdDcZ02y/lxI0UhX5lFTRh2V82rcgGrHG3j+
kuwylb80aRUHKvOHrcLCv8/ElEcZmvNAWss3y72M6JzrOqDySTDzl3yU1XiHLOtDZfgRor2aUQtC
7jzbRcE4bzrdUVudoqOGfdnoLvqXYog/jbw9dmniH2J6CXwiVvUAnRIfcJowm8pP0KQVU3mUxXAR
08T+cWSU97bIM419LcbGutYtgY9xvCndGQmUoR21hbvcKuJ2PyEtu0pQuaDicKaw0PtvRqrQruRL
4BTWsOmdGnE3LvurbrSmsLuI+snGTQbKB48oTDm/6YaRnytNs27YkF9q2fUPuPYYJiFNCi5VlEdX
2UQvkLfKkzjX0ZpGE1XyFUOv3KD3ZXVMECtjbSdRx11uyQPw981sP5YpKkJ79fc9EVONNTISxDpU
cZdGcZ8v+CP8Z8mu4qPkuTJ6hbfTnkTgKC54nyTjpnVS69Bjp93Oq8Y22owwDshT961ff9M6IbnK
WkaYUu1dGaYd3xCg/xVahZB4NmnGMUdpb204+bU0PTuqH/bZYMktTZMLzWk1xLaIcBVWunE0Y932
CPT2C5V/1Jt+vy9V+2RbKyaQToNQH+TW89P0qYSeePWTc+ZJow9aMXv8pWk61YWaka4jjojzVIal
H99z1E9bZXdXxswbD+3EeROTW8JPgnc2QJC26caGn7R+crqck458W0qVbt+4VGz6PG6X3t/OgueZ
RrUrkVNtkQ8+I1s1ApnPxSHp5vGkjXKm8UROKwqTs5FCwyVPpTCG4+LmW7NwU4IWmM6bpCvVt18+
MvYZez7VflzF+34a4sDGfRYNdS03WA+O2ZwPTPH1oOTNnqQMfD9btDfpbkW9Fyw2H56d/2CaaWjV
sj7mSjgBBm1nv9YDsQCEfZDVUN+qsu33xTriYKtQWCpyJPbC8SX7t9aTstFQdrqUzOtmSGp1IJ5E
IO4ntYM0lu9Lat0O9rbClH6LRYnhsx1WqmKQX/rW0EKrsl47vltUGoXAQme1V351M04fqIkuyIQz
c7WNg5/rUWfEnMHtl0JMC9LL1yJvm/1qNnuM0IA5EyLDWnxvZPWquebES2iIzWp8KhomADe0EsVg
R8o5z6N/nXnixVq8b3HiZxs1DCWjVsRJFnkRTPiOZxUvqBkMkkjJq9AoT2i80UBYLauSmBMMtyyI
KE315YSdSG4npHPYoHG3KR+/nTaOeN2TS/SB06iQwwM5z4i+lPa2OqW6rqLRkXdSYE7K5XRtrPKr
a6os9Lv5AYLd3nCETTSXiLl8Ij1qHZda0WR4Bybvjl9n2HIVkkABn4wp5GbJ6ItVOJvC9u29a0gJ
jNDj8yNfhqIiNfZp01To/glNwsQ3fWFFXGfJRRUx7qWJcHQ2cZWtS2vBXmMbJbSkA2WupzCvhlMp
n4kEKXCgDfOtCXzFjrf2SOubUxk7IuxSP4/0Tq0HhWUPkqxqTkaFCUNLNYqaoadfaTWMEvjYnDvF
Dl3rwxFng7dRedFHi9bdTulwU7XzTVKONH+cnh5eL0Jq5zBGSI3VuUtIQl5+R+xOE+kYlT+KDRIM
yhTfQnBmnlNgmwAR+xghAsB9pDqFZM7ALQy7vMc75ke9WtQ9U+pvSgg+Lt8+HbwWnz02V7NTNQYY
E4OJln9KXMRh3ukYPtcijXxnBZzQ+DYtfVbAbfNZFysQUFm/T+lMi5FzrTJpa0e0ouJYWQQTd4P2
buiYmNCgQQg36UX2hBQlwz8MC6Fw6zqrFaTCGDa5hR1qzORyE6+6H/kzCkuajeJM+X7pRK0H/uad
541bxq7Ks7uuGpBHgrRIQ5NbLXmLCNx8JD3iPJec243zHqOicXLtHnkj00lldu9gQQnov+57rGEn
9B4HVSV3XlNfpAnVEbfUNnGSZ/Milq5ksTVKwvn6tSFdA1NZYLd9vYGZm2nfhNgNiULg+SIyZW9T
M39YRDtEq6huO099K732w0mbOoyl0LH0YAXK247gAIOj1EHdY5KrsazXTbVcJYa7H/T62Nnzm1dx
EqxqnnYqWaZNSmhUOCEwjgp7ZeB8zZ5g0vQG/mp8tQyt3qEAuWWywGtJmgx3eg4iM5P20956NnRt
zi4VrnUHnDSqTzwcdQhZXUMzzm+qjE/CXczAurhzPD/OYKgpi/BkrLuqUcxH8ggryjzL345T8lZa
JRkuhCCZdod01CI4HjUmyVTm/RIPbjhyiBPIlNwNWcGp6GlfsRO+CuHfAjvbUY8jHWXFuEVTFJFY
IQMkHKGWyztNTs+ADnPgtJgdlhojmC0SFit648BUilNoZSpUoeobOSGMd1+win72cccWw0D1IE6r
WxLFGG9juuUtSRkXpXbZ7VIbLGUlyAkMeCSqaNg1eN62Ykj8rSBtrrLoKdNeobjtT3omz2OZZ4FR
dB+LKZ+TfsDjYzIIuRhIU/HohWwTEDBzcZ4LgDtgrpBDuovQfq3hpLybMlteLcf/Niq6TSw490Ra
qXByW5cbFEv5nEwy0LARAGuBTsadmsLalGRicHR5uXOQCWlcq9Fjt0KLieqfkZkWt3eZy4cSIAWZ
ltlg8RREjsocTl7vkAAawL6xhYalxyYTiLJ70mb9tbDzKoiXzHosLWJ2yhpL2CjcwCry667RHprV
fpWyfneJPUkMvwuFRSyaodAmFsAtYUuaGWYo97uLlY+8nLYKjDTf9nN1I/C7RESqZRGANPoyo77T
eCGgrclEogJFLndz7VycSURzhBN/LqzrXAWzveDrVcrYWD0GONFgZUF+nXDHM+idKFXum077bseN
G5gZYnpsjmPo4vFAnpcPIcH8yFVN+VKYNie8RdtN52O23aetzegM0iYGPCM0pYqp3xNd248ApTSL
bHc+fp5EGsHqGUbY+r61TfNYhgMR5ISh+R34rfaJJ/SgdcUHCWcXr/dtvJAa4I5vCQMAybKwUHki
IbWt9EZheemZNj0u8lQOLLnVQDyhy7kLG475m6Jp4r3j6fw3xHbbCpND5Fap2pLSQEAWABWCcqyI
jsLk7y7FPZAEXiH2GxvxnerFczr2J1qsb/TO8y7Tr6Zl2qV+f5sl9tNSKPs0YRcEHY6PC4XzUH4o
I3s32vyYOhM5EPxc3RsDR168anydcIA8V0wFiVx3dY9oRzZJY6O/6tI8tNl8EHeNBZGkhGV1jm1F
g1sTWLTukAs9O6b9TUrjuciHdA99FHG1vP2qccw3H6iczZYsh+TiUTV79Sp77HpVbn6hUUQJu5hO
RHCLF4BhFZFEARpy70ezsI6DaN9bjrzIN4vl6EFa7QrDdA52N5NOhE9/L4z5ZgbHe8svmG5X9Xdq
1IDfy0dvtu68ViMdwCU8oNCajamTeNa1lDnk831Pddmd44nEo2Z89ZpmCr1p1JEgkgDmpuht0gzb
QY/lcbusXhd42IpOoOenpfRPtuVf1cQQhJm7fm1WbQ7MBl1T43IGVm6FoazSug9CvxieG/fpticI
DDI9J4eouFtGCfVik70wJo9NjCNstG+XPLmlwFs204A+zZvXPWqaG8lkrqDGDUIKU2tzyAiFoltW
e49SAuEzogg/owZzZuNuGrOVP54GmB8uMShD5MSUQ3rtE9rT+kWUDi7uS6J+QiZB+fcpaAQw9tzc
MC7sR3Ttv8UHn7P3npTCT/kz2/sngvim/QCT6T8+5Pmt/fmZ/w/ywhfRwj+nhYN0lG9/4pEvz/9B
Cvvmr/RmwvZ1m7EShnPJU/7BCnvery4L3RSYaC/07iVd/g9W2PR+tUzTs3RT1w0fXR0v+oMVvnDJ
0MX8T3gXTpn3+zdYYesfTo3zLMv/KdsziesYB55jXpxT87FxkOhnlo8ROtO6as9Iov5odrr7neAi
TBuewzAuanZxuROtypBPGTaQZ013XlIbAwxAYStRJklmCwO+ph4Ge8dN7yQZmSWx4S4NdSA0487D
y9FGqV76XxejTV9nsxf3ngal7ga2bfh6aFgMeLzgq97DOmPvIE4A+8RV1efOcZiW5B7ixWgDvSTO
L8AYJUi+1KUXJETUuBHpae3RmczkufPMWIHNkVqBYDCNbTKLUFkYdqvuRe+ojNaozlDDWR28qda7
frsh2x++ZuAcc6IR+rAn6carHwv8YXck0623dt3MR4vMKgyNZR/qdlcG1irqMy1R+TqJRB0d2/av
zNnM9gjOmbvezhopREOPVSQTzbd4HOqtajvAin6d2djS5gxVu5zQlqYbtOqMCEEfnrhOeu7gnHqM
OuDVgUWrvnM6mCViM4KRAPmIKYbPPRVR0Hl4xIp29vbKcci8LkUmvpagRvsiSWCU3YX4vg4JpwSl
77q53cdxAlwx6isDjFQPf+YTnmU751pYy3t8MZ6VFFjXdkGMiVtKhT1Xsx9bzyWvzOnQiGJkn3YW
vHBUeVP3IkvdOXaY2sm0maVLu6MloAdIEw/o/BcUJJNx49WJ+aTj1tu69Myc3MV6t1o+UmGBN2Zj
a+gASQDNh/sWMoxoiYmusxv8hmYdXf3O0goIF6IPuX/07tTlcl9pSRJqXauju/Uus8oL+5Ti+npx
8R1Ek62/EDI1nZgKa59nUiBf4gk2QV+l3wYFZW/Yt/RCCWEKVNN9ure5AIgtU3D1Srzk6B0Cf07p
HAXydG5KHw6/W9wpDeikAPQdwo/ogx1kckgRPCCZpubLwPk09nfgb2TBc6KQ8s0N7XTmGTu/txHB
QsarM9Fj2skiWqDE5zT2xDKpvhqirJt1c5+UCwlbCYjvLd68+B6Pdd1uV8eI+bwxxl807J11M6oF
0zGhSfjYZGly6DlOjjWhLdVMYGxlnBN3Xp9xCLiYxctqavdjkhhXZe/oj6D7Gtqp2ps3QuIaDBxX
t437niQc9wLm+NSgdFGGDDUkuBRNSZccBbOZidNKneY4Ywfa1ol3yRgxbO3OTLCRm6bpYvj6fdnN
nX7GPiZfEj9vz5k5eBpfEroLknr2MJGBL1qxaCvGYhf1xoDxPWvjnJJAMNenctJtP2qwoeHO4ycK
vNru0m21Jh7CcZVKzGmp9qQbVn3GntFL8lb0e4AFk02pA9ROaxuCBf3EzMDbyTlYcWt8ughP7hIj
rvpItdJ8lKjkCbAlZ8CIUkNBYMYgLIDhcdzfdI4HjU00eOIA+sPQ7jR3XN7RZZYH4WFlCAaplbdp
TtgtXQJy2DybIYKXYXBHAjec5mY1mULZCDJDcWVcUlXShNi6eWwOrajAlcZ81ipQ+NLVabbyZWYf
ToxX6eUEAnf+XB9Ji17hADzSAWS2sFJzom1uubnUlYmoB3t8A1USFQLZeYBx3486ThdwakLG98OU
pScLC/CtxEB5jkVHlERZNxbN+jiZV2oqdCMkpybf1K3nzTt/qNxDrM30WMNclNdObLhX+tSpCg7V
EIcB83tUoXvZkIcCj2h2THRBUI2b2ychAXXLhDQ9r73s5DnZcFV5Wv/SyWVSrEes7EEWq/tmMJ/c
zM0ehF8tX1tPdMwLmRNCeR3YCgik+Ydi998qTf4/k6rp/0ep2u5tffsPSqys/ZNa7fKiP9Rq9q8c
18LTfd0zYZAuc3d/FCaW/atpoEhzPRv5ln8Rnv13YWIZv0LOUH24LvGdaKn/t1yNh0wTZZnPeqMF
ckzr3ypM+Fx/F9rtmoK/75q2IQw+oWX/PDSlHiTxtC2nFNwEMCIrrr6e2GX9Jo9iy12OWmzVJZGk
/mHgXsdjByQunJ44RfQXkcHmmCDNMK0zW1dxYmKMprYGZwBAmAX1iAYkvxks1Wz7tGYLnRea5P/F
3pksR65k2/VXyt4cJTQOBzCNvmGQEWQwyeQExkxmonH0cLRfr4Vbt0pVT/Ykq4HMZDINr/FmJhlE
c3yfvdfmkIptpmQTbTxBLlXHMAPNsp6KBIRo0bK7Cit8LSiDdPcAFCstchcL9OOP6fHfulj/35yj
Lfd/OUhfAGDh7PlPBst/zNKWFfwVVottsrb721z890vW9/7qCceirRAOKImoZcr+c5Z2GcBF4Aae
9ce1vEzZfzdYcjH7JuKzy/zrAFr2/p0r1gYY/q/XLP+6iaQq4KnjseKm+k8u8FCzmrSIil1orbbX
JAK1b67Hxs6zdW2qdsAFkqeJs5FVDQ7pG3k6kBpzouKSoKBPZOs1LYPB/CXRZv0nWcl+WndYf37Y
tZV7nyoIS/MAcE7IT1W1A8JrTbn4Lo3aeT61xVR1V9L9qtipgFhAa4PURA/Kwr1Zw5gnGhNrJknE
NMu6Tsqp9FoxvLbrsTeSe9a6DkN7PeT3ttXVcJWaaMeDQfToudekmaGUzFmyjQrFIElo+5sqiFOf
pgC94k3ADWUMQJZpkYlDwvVbZeQD91keeLxr4FrkycWKgKhLqYTehfRnwqHIRjma7M27NCITA1E1
5iVe+3iWDf/BTi02GiTx2V0zuPWI6jEos7C3YK42bHOKCxpbV57H3i2ZlHFHTOpAxNiT5xyGzbxt
0jLX77AQbe8R1lkSH+3GhXIaWZXdfqkAu+sxNtKcbE03ZB+QuDQyV2IMT9gnEkJMxEyT1xl8/SY3
XbdCSa2mnwgv7b5z23Fv5RgR1lAlxX0wtVfvmIWMjSmy7MhS1OXgFLlVwiQywoODATQY8Ua5GHV+
JXAtphWpVmS2At+iXsGQQShN5sEmuicT/w8gc1MTLG7T+THSXchBH7uM8yD7Ie2TNZivxNyiu08E
CQkcdSF2DvJS4cqYm77ZlcVME/jY8p3eMEVU4UloUtsbBbLl4I2EFZ2h9J65kqG5qSyq9Z2NhxL1
dirwqL7kua+mfecT/2BEB5DVXF2/ispH7eZiuVh0D0xqEzsoGdYqIEnFC7z120E/Zn5uqTesGoW7
9usw0BveNbZ/8JEfcNCGovP9L/bVSuD0THFosrlXFT6UYUJNhh8XdjsJkMDb9AFLXOD1vn6YrX4Q
3y2uBOdtqEwVb/uiYY2/60eMFHIFhoOlddHz0H8VBOrVqWx1Lkk6EZlauUst3zEajSG+elbuzFz9
qjGGbdnnbo2fN7LGDxQ8P16Rdh26F93lJks9ErrQ5WQUglDshQH/1pxH74AsvqC1RjFl29G1gapq
jIvJgfNdNaz7Me0jxdGwMaz3BjY77BsMsFG9tvjJJ2hvbQX1GawXE6/pNfMIUWRETcw36AVVfJIm
Y6FcaeKEGVx1V4yNBzShSudynamuRYoTcuRRsALa6wZvAXyoYcSOBrPulxfD+PmhPTE0PCNKlwlv
xdEsZYg16x6nCEy0yv2GE8Wh98KYgoVSKIjLe5fYtzzshKx37XJXEanGGJp0NqrliVcw7YOrjsp4
90XOiT/u4as0zkflTCOONlbIPoN768h7mFs1RiVLy3kJeWFv7DkKuqugcNpkm1FfoMkU6/CZtjKG
eQGUPGehACkAwZrSrjPKH06eGIezOtWO4QXXqJxaPvvUr76isfVJwUzCYF0KpWLd4bQQ6xZXB4jF
UIg7zCl8b20BSW2XJKY7riavTZx3QvgTD0Y3aep9BwbZex84ApW4TDnJIy1W07tMDPTGekzMGkjw
xLZDKQecG5ts8Z6XBJgh5o/HBVPYnEMFH3YpHbhM8LDmh4G1Cq07NWIHZa6Ru5dlD49sBdeP0Twg
3/88J335XkfR/OiUUJYQ2IOzS/jviXNug6NsVuaTyJM5oncE41OCY1yuO8vxoFJX5W4uE0B5s6G/
q7Z2jgn4DgTIrPEcdAHpf5k5h8hVyZ9lsQEaUgRtcZKD1R99HNIr36rCp3oOfADvHIe/+bhKNgqO
lDyEsGi3CWan28CY9Ev54fweWgm2OmxPU7WjmHp0j93cINWHXMTOU1vbVbUW8RgJlPLBBHzXNe5F
pHH5g2ii+Y4NPXfXBHiji50gTb/YRpdfGKBavMc1x+KpSGu4hBnmUXimHfHENc1Ivj76QxsXJ1WF
hryEhtmVT1In3QsJJTs7lkNr8le5zjOgpXgX2sO0LHubcUvakDIPdq34000jk1dzzu5KQW+CMOPd
TXR+onRhbnL5QdNb9mA2nqm4MdrXyDYaeyXrJNVvUz2ob5HbN92Wn8Fch0GWeGu0lOpSV9b0PS+m
+jh4qn6KTCAWIeTwVR5Z8fOoM+OUJV30UBMeP5VYCc61KJrwRYjeOEP14I6UBh9I5DYJtm/kseOw
wO/2rUEOA9aCO59N1sHfAVs0D10ngmtodfLUZtq/DEM8nRqVQS5rs/Qpt7gmfe0RGc6nujmzHZr5
Cdr2tZ86VvTNZFz82cDnO7j2WQr90hJ54yKzVb/JqezaTDBJcDvyEsPsA/+dIhhC2XZOaMioDkkK
iBjkiLo10NBe1JCahxLb7lE4RsCToElht5uh/x51Y/bdnmq5NX3BtQMm/BROVfTdnBmxUUOGR3vM
pvNC2lnnQB2OIuMFMmCyOvkex98E/QCaK877De1ntFNOCcEFNCbvWc5zR84XetVm8IDdtk1n7kKM
UvwmxQiTPfUFgfeSdZiZNwQVkgoTFcCg4MUs5/SJyEi6qkfHPw/pXB86kFz7XM/qNcFdusYhIncY
1IMFhs9l2dnWZ5iivA+BXb+EgTTxF/QqeMdwC+Y6jqxHBH11XKqZscDPziYoneAR04//Gcnpl8pQ
8apQezcdCbFHyqTEILfxGZAbujVQEZ8JPQOMFC6odEQV56nHKfdIu1m8qYrsWicC5gSj5may2Lzi
JAlXldUX0LW94NCruDjzMMaoG03xvsfjtsNPVLFhiCccFy7Q/JSygHNQxmQdvN67t1YERtNs5cMo
cu9mANx4s0kiAHtoQh6XqJhUB6BsWtW2yt15J0sh3qIZmh8fKPJa29X12rStOxUDjxNgUm6b2clQ
unyQqYQHsVTM+9Sqso1Ti++uJvERTia9FE648zDzwOavkc2azlpREfFTk+K/+43V79CfokOap7QQ
jJO9bSuHmyyuT5lmrVWxdceCnV+neUiOLaLyqkpwADv5YsjHQTr7YbVvvaF8EFDiV3yABlvauo6S
K9eEU+5cBO0MGBehrWuJneJRgDn4Jbwg/XCwvD97eNm3bYlzp5fx9JCGI7wFkLSIWp3hL6EFPHRf
8F+ab7Vgb2y6IuDDN68AdCDVpGP74tsJK0yeNBtdiB2KUHwwQ3o+VJ5Br58Hb50XQf7hzM4gUbJC
BGG8EBh+ILGQydFC39CHsfKG0j2XczfteFnjsm/mZuuiS7trvF3YF6u4Cc7YpucjYlaJ+iVfmXvT
q24Tk7dXl8UHOokYA1uQM+e86uytrfvyIqZ5TlYpVyw0YbloPnXvPGo9hlh+ASuS6WXzP8S/gVLo
/exYvHeiYXJfNDu9ClONYXx25MnOYdZ2j42zEEnruerg+4AW8iTwmmVBCJvbRB6qm/qVyxpQ2uhL
JtJEk5LCTJhr9sYRXZ8AKDHb43hqtxTh4GUZo/JSusxuLuPQHupy9MuOOQMQPmGpwD4dIyCnFmyS
jGWch5gK3XxcoXfyVSL5GA8S/9xWKnnDgjMwYQdLJQWC4Mg914z2H+my9ojfJtyB+8ByDEuU6Mvs
jht0v5ATCAcLnEySEgMg87vBVt15QhrfjX1vf/czHFNmW/DugCq5wUlQ/I61+ahSMe0kL5ZLXmQa
x2UznW3R5cTL2vEM6u1Jw3F/rtwuPQhiPMc8mP13CP+vRVwTQgtBIa3iLB7ZO5tUZBjFQ8nodYwQ
NXamGRT7MgD5h/Ir8FP61IXLtn+xRP3eqdzFvcBkT6lZujPyjgfOQjujsgZ6dDwuRNW8eY6iNDu4
dQwTuIXgP2Zp+1jXuc+HNITTBpG3xCUYFEfblebWJihzaitMSjrMx/du0B91EGdnVyXyFEe55CYv
vusxiZkKZ3NPcF9mK98ZICQ6o2dutDNXuxSr7YMec+scJ8mzxsRfrIB1yaOluIjt1H7B+VDd2dSg
2FRCvfP4/Sg8t95HEH/XYoEAUwexqetmoGvHd3adbD+5wKaDyXS4lZMon6eywm6Z8Vk3TljsRhmq
K8nleN31RX4RXcx+QBGbMMbqRbCB20SOYC2jAYeZzXL+zYX4ncGGYzU/xrhjPdalEwaCvG+hQhq8
xr3ReO+Zh2lA4AG2imo3PRdZZhx06syHaR6nbTtVLkcOGx+WqvLwcRgKNl1WnoY7f3a7k0WSA3rg
jCsym5AmViBWs7Wro0/TG0H8VNgbi1YOWycL6hdO+RayfvDHZT3kHI0cVh3xdHPSKrpF+IpfWAqL
/WwEwVmbLcIX8hduD56l6yxsXlsjDj4DEkA3Fv8MAWLgiExVUwnt1TW+ayNXOyRm/ACmjl8q+Ibr
Mc+6FwKgP1sRRKyyK9UjJdQlcM1E5hs3Ggo+rMZUiydM3fifxueMlNWBh2t6nCHevXLY7b9P/mRe
w7B2z0pAfS+MKCd8KNMTQj+dJ52DLGDm+b4tFkQVUNCzk45vgnPBWwBb6YMMEFuj0cIU7aTsYXjF
bCOCJafZmcWtLLs7yNOb1ShB7DEdzzDt6k9cfvOJ10x3sFiRf08IZm0zlpBP5AjGbxU3y1vVs1ta
BQ1TXRx33Znh4FtdEpunwSK75NTzUFyQ9p8yZiDwqemgTqi+9J7o9+BxojO1x+WhMDloF1QJnxzP
m7ZT7t7wlIkdnT1qB4Vz2rGMcXetU8p3TijjZewtID1O6zR7zXP4VJn+hOe+uc+Bpg3KtXl2Riz7
kzGl71DH51GSNaIkKjp2qkLtKDuYVFnYbarICTfwlx5hrIOR8ebXyqH/UrNF4ymFnJA0+okH9vBr
bqTmKBFVxT6JHB83JoGpShAbFYLSNG/UV5F11JsSoqUmLsm3VrW8VGQwbvC6ELLwu3pPW0d5LwN5
Sx3g56wX4KJOzMhx08Kw9enoSSo72FYqtC6B1dQw7jjXG6bZXRtANGqVptTAAdLGwhJbjSQ0SKwd
PFOWEfZ1Hr3SXW7ZitvYMj9rM4wOkQ9hPeQ3sbLTXh7w1TaH2VMOwEXhHzrKCo+8z7tzObbTbQ68
5AbauznXcDgom3EaBo3YPfHDFydoT+y+nKpm8LTvbtWSoDG7U2Ipb9WWZncPNHKxPyTGfW7b/BkL
dbfxVRyu3KgWH4Oa5nVRZfUmKULjbAi7Zd9kSuyRfhQ9tVnY7xuv+mqgu59Do5i2lstGyua4+0uR
uoZQWipCvQiEJwqWBroiGdo2pRdHGMDtADcJx1oyLwPTZifebZBan9lce8HOR2ncoNu04B1kfW2a
Kn3ksdtjivQUNn2eltEBEiAtfQifP0xvdtfZCJSxAGjEeKP7jUxAP60WzuOJTIC5GJ7wnU4S4j8e
zFNmtt1bnuK1dZhDsAXWVCRbRbM3PTf8xis5JPoi1WfqhHBx5oGyOc8DNOGX6dn0R+vQm+G8MbCE
s2peTFdmF8crJmAOjG5B9DdhxyoGCb29oJYGaKVxGnDdYwrut7RuhE8Bu24gnRSOUASVzb9cqRYA
Wcjn286j2LCt+46WEu3aGfx7ZqHYAVAP8it5aStddXHnbqESTRtaXT6buLIe/CFIdvVYcYYuZ4cW
o4D7Nknr4p2KzuliVh0o5cY01lTM6auLe/BCBQJ36oivai6mYicqOibb0O0/JspZghXdJGR/tT89
jd5sv2knGXYQp8v7UlNNotTMmktGcx60wcR9gjQGY8zCJml1ff4lAeuwiMtzZ1O3s/pe+Mb43Kb+
F7X1M5CYeTjaMbLMqvLtbu/lkb9LcOBvbT9hBcjxnvKB2sdBReMX9Y0sZCPDxyw4DDU5xrDwMcIa
9DJOHTqYLYebm07JS9yj+aA6u3tTi/mRhbNMMCab86aSWIiAwZk3SI/6bIAZeKYncHwIsI7hSndw
NtfUfVQBSzlad5QHF5K3YZDSGSI5t+9GGnKI7eKcC9JUfjR61Js29RoM9zSNdUuZwRqlrQFUVlgg
2rM+3KDOd3tIUMOrlVB4hvnLgbcZghfbNF0c3rCaTIDu4lnRQL3InMoN2K+2eCa/SqhYFMD0FtoE
go48miGYViKzqK5TV3bEjEzH3PR4bLZy5NWFDD/Wh9YfcQ1w+2ZbPzWzvR1xrJ3tXB+jpfGJEClO
/ByT1G7y+vYHK9dlfh4pZTHYHt+xsYt0xZtmeI1bjrPCLv29BGZ3pi2Qyc+tID6KZmSKriXiT0g1
F5PC4rkk6f1Jj5P92A3Mm2CrmSgNf3wBfJRtczFnv0ocrF9mYgm+Dc/6iBLN+huF+SZkFTz03MT4
xuD57n0CZd/IucTrNBbOk8n6/TKmY3SU0kAe7wSCsQUObK3C2dnTJ40huSV1WZTtzc9Kbye4Ojmn
ulRskWJaydD+yGWYrKuEoaOHRvfW9uO4StquJO9BRYGu5wclTM4nDoE8XTlfC1L2wGj7y0+6Bzxm
1RrV6KffdI8Jv3AsCl5jXWenEtAELUK7aphxSiqTLTsGPlRn+6Tk3Owk1yPO2Z419YQ5J+TDSDr/
mxh5oI+8XJlZqptIylOVLC+KDNtARRye4fXey2JTTOOPKDK+t6XD5ER09nue1l9RjMt+ynx4uXNa
7Wxh509wwNnbCz5xxoiaII6DJjE5+sWA0BezKPSz9RCCABiMNNpR1ceRVyrOVTKvfuvMyt7mNDnY
Lg9N6SCLxx2iTp9TQmiUCVBqVTgNAFvX+sQvX+w4mLt7Htsvo0CPcKh92SCmXWZdMweaQF+PeJ9u
SY85Qk2aPqHefG+KaPxWx9DKGhN4AYJ5vJYNSgcZ0uRK/131ELlueJGU12xrSzyjob/WkWXtKsN4
dXHzgNqqL+5QzRvup2QTJKN/hXx6LqU5PiLbkKMWnEXHrr8or81+asEDsfOqcUuVQcwQV3AMCruF
AMCJ1J5IhItx6Lea3p1nP1X+BwhrBitoJtuiLNvjqMaW8gx7CSPbNkdtN/KOTlu8OKqR53lS7dFs
6mEnOOwdQvjlSCiTvWNlElxlZGVYx8md0VzvEfoMYLunfftsup3B6jQdnkvBTTngtQXXEelvYarU
iqNQ9jao5SErgO2uc/JEx8HNLWcdJpFKVonBTVzTQ3cwpzwFZREO+7SC7bXqQO+DQRcfvoXASr0z
/yDM/VVtFcaPFkngRrqo2Qz54skhF0G0tWqvkQAZhE0/vfihO9xxORv7znTkYxs6uBbaSTo7gxDb
8jyn3YgwMGlESl2Iszd0RU7unUVUic9d1Sc6GpKDDiTtua3rHnMLMTgs1cOAnXw/+ijSZBzytWXm
4UNDTu/U9QyTBT/Wr9n3frO8iVdpFnotBEKKc7GbBFvWz+nzWMY819JO7oxkCF/zqUCpTeuW30FM
BMOam+FONMar1xingnObOZqzRM+d0E8WVNTK4nkc4ukic05gsA2HroaBkE4bNVrmmgkZq5NIK3qG
cGhg43DE4r1BdMmprcrUkv2uqJuhCqX97hHnvPEiiahd9DO58nmrbAWBnJMJ3WQv2867mo7Pw0H6
nO2IZBBlKapL0bRocWb3KGz1ErpleKUo1jojSIQeyhmWVkV65xFdF89P3SV3XU3UYmYePEiqXNTW
8et+S2Ef6UGnSO5Jr18oacifyiTQj/wgzEetFTJrZyP5wMhF3cwnmnj6dCr3fdLBlNBZeemryj0o
O+cEz54KIH1eXAPti087XoxqSB7jc0rbKfAKTL9eMfQHowu9B7YuORNgB9BfBfEPY+o+C0XvB9ae
uPmGMJWCtXZk/KRl0m9cG7tcVfEqpEUPOIsqp4J8WI6vf6ZYdzYJdzQ2QeYM8XeVWUN6a8K+BJXJ
JIS5176RKh9+1nkxPIKdJ8aeNe+BzWFkRWkduaOu/THHHm4mMUyIkQxJkGFvtWTvC8H3YoNsOc7K
669c6kuCypkngrFzPAw3aD+LeNM0eZNs53QgpYWgASuflx+wxBtL5fw5rSPm/0AJ587BXoqHIi/l
25R6IYG7Gq458Hdem6Cek5EqLNpKtf6Z04ACjtke2MH4buqBIfEC7b4XdQeYUE+NoH8oobZyE4mG
RI/bJfZPK1cBS1pth/1VEHyuVnFoPzfCB7LQ5R4R0bG0hmo3uv2YrwNoVrQgtMVA3i8jHRoNtvPc
6jord62hy1caKmiG5e1Wb0Zq165s4gqKU2R0MliDRcekLojdxSPWTjoiiMV0sCECQmwD/110AxcM
hQb75Rf91ukIEPps+JDove7GIxN9wfKhg4KTWLz8dfZiwDj/6bnBra9m78fEcggCxUDSovCvDRcS
XWoJ8cKWXcdzkku6N0IznB6gPVbswq3WuRs4tNodbSH6WGWN6B5cLHy/ykIMN7N3uet7TmzD0Qg9
99aoSECWHhzz2KVVeks5wCpEHygpxDr82N8CPe8fxdDHGMUQmIK7En6DqhPzbPgkMK/0eujCFpMl
9XBQp1PWCjx/Ob5mI8nvXYeCFvPqFqp6bCm2Q5HCefji1bMrd6knzP51qbkwjpmmoO+nNgT9v5nB
1eOW+cQRBUe43UciPUjB5zo7dv/UTxHGfeozpoPVt8X3iZfXDvdgyilau9mezDexmmLokpKVe9Kj
nBr9PYEGtOMDs8/aMJuNiomJysz+EgMP9OWR6DYBsMMwrg++UbuPLkeF46iH7gcjr6KEtlm2zOQW
xQAS1ObdwKFbNTv6Qqp9OQ/mAYL1fCkTCPeNLfK12TvT74AXwUtOLNYmkKIlfV2euCmG6p+mnMV9
Hgb/ja4NPG9G4sE5VWxySSPGD51N7XTFvvpn6VYkdki78eTqnGE/1axqWb271Fe1Wf0gzQC8cYRJ
lKc8UvMFT7Tz1be4rfua5ZQa2jdS+jxMnfoEVYpUYpu39V2PhPTHrBp/o3qam7ZdxqvBtr+X5fhJ
H0t5TnBq/TZSVx9j5ffXKYzReZKIaZcntLlWMcOmnWok4WaQJzPsfXiL3LJDz9SbcxWt/aYvb5Sh
2gdg4+WljkYuYSqDrA21BhBeLWwLNpPBhepK65h71ls2xvZHLW3rRyq5fghaxHcsfvIxaERAgJld
CuUH1DCLiaqzOVV3T/Xzkd3MC2M3DSgTce89ngR+xcnsXwQUB8CupKXOTuL4B65+7wWIm/kqI1aS
ftnJt7KYeM0mhQOr3ABfs4p6PAxJXfprHlHmI64Zh/B+2b/5VavuUROPF9MeIaAuUjiG4FeeSBg+
6yI+dTn7WfLhnFltVXvsDJ2CSGka4Du28YMSsMMHQNH4qwq6kzl43ouRdTAV+vk5rM2vcYqGaGnq
8FcWauupMOeOIxpkKxUmoLvKKdxQy4jBWEHIoCsI3Zyt28q0zHOLLLpRvucfWlPGR5W5dBaR55I7
8KLTeuSh+00NIW3xXvlzjmweGTwcI7BA0n5OQDqvJT70++Q53o4wIBAnRpvlpsOtWZeYASRW1aMZ
OdxekcOwHw2OZP9CSryxanuLsPSjcSIqMbHHWOvMh08bkaA7dpNgrZO7uNvj2j6wqobHvAzxGRfi
Uwco43nyw2AbV+0tEpLSGqfriJBlCbHQ0fLX2JGarwCYyEVXdfljhM/4MvAIIK8cWPe+0P1vfArj
75pqM7zbqb2s+J6F09XnygzHBwO0sRlE9nNkW9fU69zXJAi3vBVMxj8nO6ow+BHRYr727bo6E3iS
yb4wmgpYEk2zhov/xDEcRWfibD+npKWolxx/Ujzy2XsOoltmB8VhztRdClnueqetr+iWwFNJcCb3
sLUeIn9m6SsqGZ6DcaSIrBals1tU2JXhsWJNeH+S8yswiPdeyzZ4ZBcwUq2AcxoAAd1R8VlF6bsf
xzE5IZXqb7CjUZ6Fcu9cGhPvbaHgn0mJOZ8nBgBjvqV+9h46/GOIfq69o3NAbHG/BFvTJGW66nPH
4n4KyDPbnMovODSda52ne1+3uJgdc/jkqjcAc8/6JcUEv9UBjpN44M/6cTgc3JLxw+q0+BzZGRyk
0zJf0T9KZTwr8xdw3vELq6LhTg2mfUxaHLqNhqcm6aLAOUPJBFVpSWG/UVySHNIseDfbUAIGCMS5
KXui30QDfzEto8fGuQGvm5dQwXKlHNz4ixZd4CJ0+gFz8Emc7bVqjsR8U+9h5sN4IqY2tw+4cCCa
JOWkdm1CV09BoxLWfnIOXGWsq9q5fuFqCb9rXRr8cDp2nhoAFch5wmZxb1BSy8kn6w7BbHtHq45o
LjCEPBhyTteVk+oHKZMuIe5GZb05Q5an8cHdqwoYdBvY7sXRurlQ7wscomHdMuHEB+N+Up4CmshA
Tc3mKqW1IERxYv+z6W3TGE/zklDYsSEpDrhp54fMTjGAW/RD9zsNfSH5npqo2THPrDEZqGSkoe53
7ndSAtHB3bQaJtorbqTWbX2Rbe3ePeJfcgOVvLP4LXGoMb+JwQ/9m+VNkfNg0C3JSZ3lLoj6IDcV
P6itgwluTwT49z44iesT2MZ1dBa5E/ZEUjPb3zYKSsEPPdnCeMJLlkU3VrnDAKBaCP1zEkGvsIEl
9MC8k+ELU5InlHhgeELjTM1i1YMl9OLPoDIt9Ts2BiPcsvRlDwua6uAywZ46yuTy1VQha0DSzzfS
aOdHyogoMfPpGEgQl1/QY+Z+TXFWfs6aYno0uecPsd82MVC6nLiltnDPjEEVba2ahpqwc8nXJ0S/
O1OEL9q2D4Uc0BTx4bjg0VJW5b/RkpoPT07Op2u4mYd4Zku1IVk6/kKhmL7marBOGnDnZ2852jsN
OV0+13LisLUrqIMVp7Gsueam1rW/KprZqZgJzC1RAZ+VTagxc4bKMPe5O0y/ZcxxaRRUgLIHyhtn
xWhNwevI+ohyczJgO+1zJsqjrjq4vEvGbV42Lq/CjnXDswZC+dsfZX9sLMXxZwyw9qRJM4VIFBgx
CYxSW+sRN4JmdY7IDUi6VjzhTk9uUpXRRudpatsPMeQx+72rLZI5RH3VmHxh+oxR02yZNl1/NxTE
Iwhflgl5qHAmr6uv1WxMBtGsTGQ4uTK/7rxHIgWeOvlBoIJdVA2wMXa+r7tnYVemk2IvNN1sgqXo
R0j+MeUDOR9MnJRLED178xq79Te66ihS90CSPCJpDy1YfOL503PsNHotw+iDRUL/vSjnBYdI9IzC
8gAVCZS0B48/3paTyKM3Ho6ZemtbDl/Ap9rsEIxTk2+AA4WwLPrAQlcoDE9j08jKiHem4TiR3sLQ
b/qnFFq9uuMhcjS1rxURz+t/LJG+/2/K/o8AJKzrBn98HKQ0/wTr/gv4lhaMr/Iv/+0v90/1q2VB
9C8O7X/8+b8FCyySAD6e3gDA5d+92H8LFvzxFSks2xRL5NAXOLv/dGk73l9t4XBisoDKeY5Y+Nx/
2rSXL+HY5SVvmbbrsOP4d2zaS3Tyn4MFvoNZ0rcFzm+P/A1rY77+T6hu2wwQrdysvEX575TENJH8
Ri0Xr8eOvNiWTbQusT5w9Ib8Cm41bFb/9Mn9Seb9S9HlV/x7uoUpvFCp/wfe3fufvgPrX78DaBzK
CRq+g7oKUQbwfiPtlEuP82U6uoSg/fqWQB+Teq0lxlrj6//UlXwv/7dw5/8yp/B/YYrXXpDI/3WM
9+WTX9hfrsmvpvn1l8/i6y+XpO5+0Xr1zwmaP/6Ov13ohiv/anIRs/u0HZJ/nOD+nkdYvkQ215cE
3SwyvyQF/rzQhUccgf+bW4A64yXc+48LXUgCwaYnPEI58t+O9nLh/st15hKUCFwo0PwjpkWYJ1ju
hH+60oXRUfDBeRSyl9MeoGu98S3v6hYoYqIRzB0qrdJ5ApJjaeS3+FkroHtFiD2lT/cxYLBt10zx
wU05i2rL+XAH8pCdWW8FFXqAGHLmi/nE6hpmovnSldnH0GS/BZH1yfXOnTQosSxY2XDypSwh/eoY
LodAfPPjsl9Z4ai3dle+B/H8LbCqAK7QDE+Q1z1BG3yl0CRzKksOhO17Tjz+uFAnfsxW+wvtyNiG
rEa2de8bWxxT2cYS1o0f+BHL+UdCfnJxPbPcxrWN3Zdx0VnQRO1SSTyXYJ/UfJnxRjHLqksDhHUV
OAPfQZLybqYeXije65Fbv2dV/hGUdEVZ4UkjQ66ozzxNPSTomH8eGMwPE0Fin4dOtF1krL99W0kL
3bGp3X3WQzcr0+g1MJ7GyrnOs6+WF9bHwFE5jtjtUFD7FYf+Ha6ruszmWG6o8SUGoM1vOW1ZV1GH
/soQRrYeBx/giNdtOi/9CscoXZfqB4aWnI2OYBNSobKW1ltOwaanhg+gAd9YdC9eKnqopjz+Mcze
cfYB4oR2U20nmjXXTPGPLS1/afzf2TuT3cixNEu/SqL2DJCXl9PWjLRJpsldkg8bQj4E53nmql+j
X6+fpD/KIzPNzD0keBUa6AJqE8hCVIhG8vIO/3/Od+rWQ8l0pzjzB2zXzloYvCObXpzRdfddW94l
KunzoPzKdeLMznrAVbMVM3A4Wzvi32gP6L7QzVabzLI/tkB9kej0AHlNhZECSlmZ8cLIT5YKERjJ
20pLc6AFRfTFb8bpylbS0gs6oXjYC5NDWFTopS0OvfMk702gJ0iLOogiin6omzHdR0jI30mUCpt8
JNLEMvTxkPooLZoElkUDiDkJzdGbluJrPvITFJxfWLUg70JGWCtOR0yD2jUP/sTTyauFJdfW8ZqP
OVqnaliscukf4lpVVxRDtoBs4lUk9S05YPrKzNobch6AvoQMzXRQDDjMDHYT+rlVat6gE1gUO3uN
lyW1/DMioMHFiL6h8X7QZPIOo/SdpfL2Q3rTmXYzBdQ1q+Tzyez1i4XmnPfO928jT1UloHdDaFiS
Liz+Zq4WMuiIHrRTUEnILxaBATv1RGdApW/kg2jLuvnvVe2vq+k2ATWCq2qXQIG+0zRFCf0AVy9M
bHLE0Ut0W6XIPyLGnv3kZkBp3VKJYUA2H1+/U21ZMn+6OJOqiR8X7IhxMdXl9IrwOQiyDJPkC6t+
wdljWotpkaoOzDUvLyJr1g5ER3txNc3WD8/ej/3QLx724u26/AWaqjKlL4lcmL8uJlvdkFllaME2
6ftr2pPHIDQRr2Rraipe4SdvPG7rfBPx8rgtnNRcD58Zeya2UqeTe66rTd37vFzO4HLV1iZuiac6
uYXHA79kYBPsNM6DTEhvAwv6FEuTmswXCAi71AjWSTtShIw2RptfASx4clAUAzev4v7JLuwNho8d
UpobzmPb+RsWsnxdoXIkwM3TKFmv8k6/zycsFihc92URPccDGsuguUIH7TEbIR0Jv5v0mV3iHD6P
qQKLRdeOE1FIdPEhgIV968WV5vp2yDaLQLdKdx4y7DAohPX6ilg9hBuD/GZV9ce4oW5Kd7fZlp12
H0pJ/4TU4G0aIOwGS/skKqZPWzwlk/0QzurTVFFRjmr7Rhhglgo7POTA2YtS2ZWmaqx/fzP1X9km
nWFRtv+NkjI0voC/30vtm/r5e3q6cWIL8i/rsfEHbUCxHBA4V0qW5n/umxbrsWlhMIb+9hKIwYf8
zxOC/gfeYilUxr5Ajmvyr/7JRHEI0dAlnhMuYi4JG791QnAufJyL9xjDqLn8KX4K8tfzb0uGWRNZ
VktiBSbh2J2NdP5YAwy4t0cxfyTxz6ck6BP/TAm2fMqFMqUbSvKDdW+FIXRBxIBa6E1JNurunJno
lEKlSTgIZ8aN1jqRqyYOORNxpBK30xhz6aHOzZ/UpN5aA2GYbtvr6FYNiXiCTU/bCLh1SlVsCNlE
Ky2tqYPFCRZcPQYxElxCBzpY+SPFG20Tkad2BYGw2adWLK5nos3ynZGpseIOMovDde9PFUVVpai+
y0ZvWMWyscwJA5esypmgfr9VqLEJtyJSs3gvCJwL9gNnohQgpNNeI/5aQpMbpIk7TYBT3Oh610Kl
iBzomQgObM4tuaUgDIK0RbEsMbVupyvkse/xedq2mw0xQU8mTjK2hZCsaSKltKzLwF52i0ZqoiTp
22jvTE0CNF6qPmgEetGLXYNgX0/LDNYwvUz7e1QIfrgOlsra0oiYXPavSLTGrsMtFiMIkit1yLXr
ym/yp6bMrWxbTs70Wc1zUrQbHYxYH83YZoSdGUe9HYd846iDXlz7evcch1Y70JeKkQniequXnZhN
drAZIzVdg8cieziuIaetBktPI3A3Iv3mKNb8LgMlzY6hjP1dEFTCWAHlsI8FJonYkyDAYDCNbUm5
evLtq75uc7x+zH/xqvQjB6QVGXyQniITvjgLG4ntY9JnsysGxt1aICUGgqvW08TluVUgnB1KjLmO
nO9zYRcopupAzOssDopvfV8YttdOifLZ0kC4u6lVkPtNPA0AOctOrjNHR5ei4/n8iiCVjPCw6dR6
5zgIpbcN0OiPZS/LA0oO0HLhNAT6KrbiPL/rmIFvmlgdGJkgGtHqK3FerVRiwf+ckGofu3bUpi3Q
DhbitmvrnjwCssDrHUbftN9BiVMXnXOutV+1GevzVTZRpEMp6NdT/pEdJ1pYu9cr/0Dxe25WppE7
6paWq29u82Qgs4+YUHyWQsOTQHTkPB56gxDcd7E+QtNdORMs+AzBGXQONcckQa6vhQkgKGUe7zQl
0eN1PcAa59uxCJ9EwOq8y6AhZrsBvMbSwJuRqR0hggfNN9xVZL62YGCjSuTPxlBRjsOHaAsXR7dG
1HKsVQ/ojMTNkvNyBC25hCRaQ71NuhIfL1iOtdODcT2ZWX+x9fh5uhKGNDVOoBz0qK1cTFdZ4UB8
7HVCXB06vCOWiBWQDnimClKL31/t/vbEf7aU/XcjfGkmO6i/X89us3PA18v/+48ygOH8gTyLvZjU
TMeBnEHp6ke9a9mG/rV6ge1ib8ySp+m6rqpkQP1r9dIgehmqlFioTNVEkf1b4AyTq51sROn5GfDB
2IJSnLdUSg3LaDk59QPej7BU2QYMeHvhZZiGnmwILlaxqtHRvWO6U9p934NtuibYg7Nm0o0c52Fn
2rmrlCi0af3q5Z+lQu+eQVT6N7EghGSJK7D4JzMEyfKdhtU1L33jq92QNLbSAwLcXR8rcYlpJMPK
SIXQeK/kff+kThWZu1SvQT1SMCbySTrl0KGWrtR7yP3hxxyhX0evCgwNDgXoiCty7vGDgwFjK6pp
tZFeYX1ePFNNPX7KMgTodKRrXaLLsSqgZFhGtI1B7mHqtbRIu40oAIYZkMj8LRtzKdZDV4JJqPVa
E2s5NVriOeWMgZrlPaLnhARBf3CKpAdzn4TQyOif8r/HmLyeKGDNWOTsBtnwTTfvEHNrQIlYSZUD
USMicZMh1N/3Gje5poU1U6q26sPJiPvFd35ZuqQICviCTZOjq5RJHbY5Z6829bVU7WJTIop1ynzX
dwrJE/6QZcPOBD17T4K740LQoWYuQusGUWJrkjAe0WrSBtrN/OH87vXfdH7GtHQYdKDoDKlZoD3A
Q12MNo1Y3CwcHNZ0Ku83GlHlblEBIovDsQUgRy3pt6/HjtGieGZzvKUufP4IBl/tUzGjlCarZd6w
pESffM6bWMyK5qsGrnj7+vUu5lbuj48I8qatGnzbun5xsOwQEtgcsG03Dbi1RAmGA6DfGGGin75x
a8uJ7d8nyOVRcimmESFhUfMwL8rCDbM3xgjddpUJWQNE3+JrhPBTrl6/o58uw/TjGJJ/QgN7qaaf
DSI4kkU8BxE0ATpvkMNmwkiC2XrjKgLcz9ntSIF1mqMw+3LKkNzPxe0kwyiHaF7oq77f9A6abUOB
y4MWYTqwp42qx05AjfuUEuehbHNLRH8GeSyooMUoOoi5CGuoB6tUGjTm1JAm++04pCAvwHxI/xNW
QXyWgSgSMGmxWaK+nzBj+asY/haqO6NQvtNjqrJrJ9CVHu3xbH5ARATLbm47BhAoFhvxOjEiokF9
3GQYF1qjw5UMhjP7FOK1U7CGO/OEqY/4DqY7kRs47lAYpO8HXWGOaPuadLk4FaWzjZrGl/e5UrGX
ygbLpM7lZyHJcbNBWPOVSXQxSe6G0tGMXTU9E7DBdtawkHOo0NSmQ+Iro7EOEtNKdwrBx8Em17IC
bGBu9hkk9Cwn9sTsyK1ZdU1i+VfE0GWMxCxLVC9QtTbekBxRYg6HDzL5x6zHvuIZVT+nN/6gluaj
mfk9wNO8jY0v9DyICa5EUwJEtpsmv1JJv/nI/l9pXFokUfdxdIT9dWYPfW8kCWQAzKVa1N7NZKXH
T5kTxvW9jvStf1Adq4x3doSU8xqOW0lSVZrjLlv75WBGlYuyV9c2ElkBUHWKYdVxTsYYh300yfhd
JdqqDNY62RQkouSKuCKQvpu+IIjL+SkIMp3bvjPxLFaZDVWVK+JZT7B+2MBzpPGFDIcUkXcwIduB
SNKjro6XyMAgTdiwxm1gdzsDygUBKKbWgFyzsYIpj0qXOtYj9QZ4zRES9XRTRLMjPVljMX5swq6Q
73vsPiOBBBE91Cawx3E7ZBj71pqtTP1tWs1EDdD/rVL/o0RiYh40S9ZUv5SAsh/vIgxSNPWDpQVu
ZRm9eBYU5JR2W2pjVn0NbERQ5NUHgNYwmTkAAdhc90il9UgTrkVb+T0nA0UBQ4vkDKWU7MHi6WjC
8bV1zbRLLMVJD7WDgqlBH2huS1lgCyxHHMEsAniitk3f2SomESzT4CVt2r91Pofo2eu5Eyi1kuIT
iHDS3eYuQdLUIR0ZXbb0JGmkTUAuByGQZC8ge8bxzl7WJymulT1dg9KYHU+qyJMxHNjToz35wVHN
ZWp7o24gpk25Vcdr7UbD4DvIej/HVok7sx4bEPjo5+o1dksRupnQx2Q7EqmI2NspOS3kYYhUxix1
NTjqshppMdhaP+1CURpXcRuJnANA5XwmnDgoN2Fdw7FAUok3oKpQ6O3NrAohdM2dqR4EtniOV5ZC
yiWqK7waSe8Etz1HV+MBUw40nELvVFQJiZrfNL1hlcxHZZG4deYHDxIghcTtobC42KwzkIS1DtrR
fD3JukwVt5mxqfOTZ5OXyy9PgSdyTKVbvkhebkb4QpB7xhro8g7TdcoMJOegltugQ9EVVAfOBUQD
UNjHYxpsUjuqIF5aM0bVLcYu4IM/alZ/W6u8WNQo0GLZtllwNNYaVbcuDgw5oVlhVMehizlM3jqj
ilSjQ6Wlz5ryxqJ2UZkl0pRr6RZLzbKEsr29WAbYp5V8cpyZ1brPN5yKgT3Yw+BitDGeJsOJ3pU6
bdDIFgFeB0X1itEhGB3R4hup2hc7leWH0D9etud05QSMuvOdg1MhY2mtPHKFnCxUQXoafIFatbhi
fNVyjna9xKX81loLkYwFliRWg00SSZrqskae7MVjPweLKeXgahVC45b4wlU6Fon3u1dh+4V8EfI0
lWDzss/Xj3oUlj1qimLosc5Cq94SUzq/saJf7Bu4FylsiyfHas5u7zKEuirYUaAamdwck9B9jehq
PyiN9fX1e9F+cRnLAsZm2OyCTEQCF48sz1oITku2zRh3HE5sM/HlTV3rVeJ1JZDepxGAyLwXZl5G
W1UJxOeWGRwwNwqe9lgR8aUhbx2h0YAfmpybEMRM//j6r1x2mSdbNakLHgFHNbxofEI8lfMfqTdi
GKs0hbddoTYynEqujTLVNk7hsEIs9YRQQTL2ctH/EaD8h2RX/fdH7/d19I8jtorn02ry8p/8OH7b
i9oEuQm756X35CykyB/Hb8v5g42FDTp6ac1zMP7XaXw5sRu24QiHd0fNH/LfP2vJxh8OJRQTTQu7
fkmSiPydWvLlTEsTlF9loOaE5m3SmDofKCUSaBwO3ehpdW/cOyYgZiQdFZi0OBvemGovJ7iXa9mg
Yej52YL69fm1ojFN8ojUBs9KWPwjXcmv57LMdn5fBndJLLQ3Jrdf3RsnUiYdKZnk5SI/OJncrNF0
EpbJEYRKQ5YGxWV8kUnmShRgb1zqoqYhl1uDOAqjVOf+mMrPLyUjS2mEKQbsC75zpylN/aVjM/lg
DXinQXj4PvlpsL1g49eN5Z2Mtl8cu391cb5zS+PSQhfGxTscFTLUOOePHkiyfKdbjQ2cf1bz21hE
xTWp282dKmJ7j4srfmM2vJwMl/umPwLvkqWa/8WgP33EItDIBbLESJhNnF1jNVjacl3kvn6DP63R
XEYjWNJhnWLscHI7v4yVTljEinZECDICrWJjhL26iLdlVon39TKkApzbS4TIlNzh9cIGjoj2Dqs2
6JTXf8sv7hh0JuMJDTPHx5cu88mg8lvZxmOmouxA+usqhamsByKarl+/ykWzmvIBd6yrfPxI0gSr
zMUEzrFxjGIs2vivh3kmeibR0CKnkBpjqUyfpWNmFs3NhnRwNLy1uTJ1O3jQ7LTV3nj4l0vJ8ksk
v4NZh0ICu6TzZy+D2unxBY+e0zV4wPoseJIccEk9GwPO/33ocjR23r1+/796ypItg2BPxqh+qSGe
PGXbrgalnNmI0trg5TrBd21ygjdKJ7+6CC9QJzrAET9fxIHYndip0XtDCWkoMUPcOSVnw9++FTaX
JrO/yvzKRH/+/OoOG/+QLANGd8IrbB0xBQczfaP09ot7wQHLvkQ4fIm2vbzFkweG4d43e4JcvDFJ
fLex0SfVInPemMF/MRaW3qYBVQaFGBut86uQhNSz9/KRZDe27mmk1tMKwR71iCFVdY2xVbamRXDk
609w+aunmxlGoC5Y6KgVM82oxsW9EbTY9hGiGo89araRsMHJ42bOASWovzGPX0ofl++OkcC+iY+O
d2VenAbSisYLmFMi6yNFWisnj/Rn2y5oXuK7UHWigmWVg/bok2iR2kDsoF8Tf9easrkNtZjsQk59
wbi3Cy0J3xivv3gOjkEbRVvCOEzqmudPH2esHgUCF21ttNohG5x8Qx3ZOQxShG+86F/MP7xIhH5Q
KVSDaejiTbe92jfFCAyBs8paIfmT9eUBIB0JPMHRGAh2x0hJRDZmEsWvfveTMbk0VVTqchbMhKVf
cTqY+87XJgoBjTdYSEFm4WdeYcvgjWG1rMlnwwoGOJR/xpOO5Na+7Er1o1Nb+KNab1boshXkLIDQ
0FQEr8GwxXLsvT6KOcj9dEFWL4enKUy0A3yp57cFUZ/sNzXGiUlbnmwwGBFw69hTUI4KW19fg3ZF
3a8UNbjKZCR1TEstiK1qadHQMAc1RPLXMBo3CJym4CBU3GKrEXftEfC9KHcO4qWvHJ0zze3saYo2
aZrH9oocMLrRhGJK6bW0aqe1j46fNLuoCWJkV0A0N34eWtVWxtKicW+UuEj1INPvUSXiTbHsTH2y
aNlwOsQd+DHrUloUgoSfBC8soMpNmwKJWTea3mlebNjA8+taGUGWhAayYTjkC1S6FzGJ9klZTIg4
C9O+q0BjEd3tTDwBkhXCr/T2pelBbfO/lHGvPOECig6VmsUf6QNhzBs1II94E4nOIruROAXAqxnR
2jGBQnHeCf1zk0Z0nkviD2K3shc/cGnTBV3LQKNe1DaIF9adMRBfXke4pOciKe9yVcdEguGlek59
IirgDUa5uibFJX5fhEv73jes+BkOEb7pGovU9ybIgCNReGy++5zpZ69j8lV3CvGH4d53qujI0RCg
DBDtwgBdI2Z3qnoDW1ViJ7JYJx2+ohvRwSO+qgy9KY6UdIDrYU7HhMpbrjj93xSUYFS36w2knq3T
i349I44EY9exgLiWUWqQ1JgBkj052Y26F2B/Ppt6C6Q5iJIgWZN8udjRGi3cg5NOLA+jf7RAydT2
wFld3FDVsj60bdmTKWzgdPBgesb2u96p+vhgtUK5t3FpaEAYC/ZUOjmvvWtTiIYgUbP3IOK0VRMs
JQ1CyrauUFEWduA8l6bTpdt6bE06dbj38GZBR1UOfVIhx0w7GDHrvNX8a5n3k3+FWlV1oPZBJq14
yOhRh1jGG0e2PiiuXlEDVzD9dC7ZsPKOxBi9PiiiMsoVmT/yYUKhXhzsHImHp89J3V4VluxuIUAD
WgsyLSJZ0FLKDwkYZ7G20yBUPbAX4havVnQc06qhmBV2+Z/sBaYPTHohlCojbD4FMNfIQC99C1KU
6HTkkYlfBds6szGn6mERfW2hMC4gjql9lpQbqdAvm+yVj6rzz5SZwHEJPU/fR+bI3xjLKhZeGIdz
vLPCttoYjVqZ70e4Ofq6sm3IB6Lg1eInbK3xbh7npftHHUqjVKp3cuOQM4jzpzSalhGhNk23RGYp
hqv2MsvWAqRrt2olgMN9YZuwHQGRmcN6FGml3LSEwXZfraAKs8dmdByFzmtXPpZmYY4fYc0292Nv
oyZtmQ2ZM0KdqmlW+jO2H4ORvga+EzpruJmM/IR+8R5rpQF1RmAXOEqn9T/AFCO8jg1OikAPk+QP
FcH/lBf+w1LtZbdxsp64z+3zmb/l+jl9np7/cdXVUfp//tf/bpLl/9rW0/O3Z1wvu+cvRfYc/WPf
pNgCmtM6xL/+9l/eFzT8kggjnCUGqyuxGv8sRmjS+INSBLpYnCT4W06qEVJfBADYXpbKGuXCE2Ub
/0o3UXRQlma15nTwW9WIZQU8WZIpd7Dy05KzTCRuArXq+Qo5OUmdilytH02/2hqVegX0waU868JH
c/mPN0lWbuNiekOfol1u+14ujPSB8wa9TZ3O7fmF0duJqm319rEMJ6+2cBNIibU38ZQUXbWqAT8f
mgp9do/3vOpXUU98Z9EMNcB7Y81JcTvk2AJkc5CjuSEf9DO+BaL6yl0u+ncxpIM07txALfdDVd4N
xRctQ+ycwc8MjPsMv29RfqHJtaEdeATH4jWZ+UBy/bVjQg0mwhbKc7EHAOG2gOX02PxktahoEQc+
qK1KNGaFScgf4i+hLLfAF28c7LOTjJ71wOj2fY38NIPOVpefKAE/Sgkwp2rdNELZjwk2CYN7sx7f
9WaHq7XH6BCjTR1S6wHX37vlTzZtve8HfkqjDPuktm8HB7lFLvxwQy2ETol00SSQ/t7AwzTcsVMO
JA7Q3zGlZxJln6v+16ns630+5LucbGl4h/EmSQaJnrD86NDEKfX580isGVshJdyoo7IR7MLZpT+q
srgbJbItS6+VdSvNm65azh34kDQ/cTmpaKgrWBDT5lCWppvL7Mju0TOLbC0jksHM7o2d46X+chku
iJpfCmfskTl4nQ+XCiZCB9qlfmT6ddXRuAqNZuNUk1dFxv3kI+zSzeFWxBHEqOAqdFJ6dqyWqXUT
9b3bhuX7srU2FSGgqzlqPgYpLbyW51WU21AxdsJv3XgGqaiBbIkI98rE/dyW28h39lOlU8Yq0psc
FF/hj08ZEaxhyGuPzaNu1B9JJnBp5EIeGq+qPF8rA6CA5e3MjOIC7F7dO3g1tO4digLeGQe5CMzh
KiV2MU2xG4eLtTf9bAG0xfl/rJqhX/dK9nnoMXJ00CIWsXo3lZ+AxBzmPrmxhLEDokn1MLvLhHWM
0/EWW/9tWVXvncB301S5qhL5iCcTCL947PHjsBtbY6e9s/hMxlDeJKLeWHK87oOvVEtdM8vu0O65
RN+A+icBXWOEaC3tmWzPSo/vwT6Gs//GIZqz/88TEJ2XpRRLBV1HeXT+YnuwrLBtzOaxVp0HtjEP
rHyezXo2dfXHWsVbMmjjLWwZr2zj63Yo4Y8W70AvFpLEZGO8jadqW1fxMSIrVS2CTYk9XZTiujRS
oMjlnekrD3Lq3Ci1juVc7dlVuCopwStFG6/qqtobOHMldLUMtCT74nVrDXCn2w/0ftzGh0cGZJVk
RDe2pqso6WFkFls/rQ/+GLt6HX/xw/Q49Caq0pAdcD481WzAy07nF41eAVmT8pibtO3GgT8EY2Ej
2E1PKhkVHYl/LcHG4/LoyzuSsEjr664B8K3H0uQbTjyLWQj54Lotm2v6wLeZ3rlx0xPvOS6SeE8J
m02sDQg2xTYvQ7IVtGxdwTflk3CLgl5H9STN/tYn4Q9DJ8VvxE1Em4wWAadfa8EtCOXASzh0Tblr
jOIOVH9PfJi5pwm3jf2/PLN/22h8aQpdrDhLd5XgHvpGqEsvzrkxiREmtuXmkWd93bVMKYQiBJOx
bmS+q6rp1hmMne0H96nl39Hd8ZS43LYKQeXsRxMGR5kXnwgs9hyJ2iNMC4LiwGTo9YajzI4E3DWt
8xub3il6zw8YBfZoeB4rP/q6fCWC7zZg2q/Nnp2VszcL+6Z2nDeO0xcH3ZfZailP6zbqdB1h+/mg
likhbGYyt49hDIxL55qD6NypRjw3+vEbc6N2UaX4cTXsujofEYIr/fITUmpdKQeWUlm0ByMrNtaK
QO4Ww2pwBYru0bcGdvzGsSZwcgTBqHYYn7Qe6Izl52+cuc3L7xlTy3LDNkUTFIy6fXHk1o0ksPSh
Hx4HmLdzXO0V+CnpsqhWuXnsbZPdNLuMVOIFkjsgXLuhNdalYWyA6KKC71y2xzdxC5IcnAvz9SHs
rCOHwo8j8uI4D64qZlTR5/vC6a5FX9xx7L+LjJq8oeCqr4w1CZ6PmdK/M8E7AxvvPmRdfKMr41Od
6scapEoQB9+yrNr2geHaU3etpoarA19rWLWFOd42MRdhC5TZ+XuiM/pVFSxpERZmN9ufnqgej6vK
Lz8tx3W5ZGsoKfO8UB4a1TyOenhVptnwxkteRszpV0PZhK4ipRmBcRMF0DLiTqqNkNtkBPZ9eARq
satZxfXU//Hq/h/s9v9W7vv/ocHXfHWT733tnr8V9en2ffkP/jLzWsYfVOPYIdMNpN3zsgv/0Udk
0P5BZYkS84n15C9dr4aThRXtxcWCE9ihePqXKUUx/qC7sBhIlnoi2/3fiOm9qG0ZGh1ONMNE7y2m
Pv7YxTyKFpCAEzEr3pwA67KSB70d1nX2Z27IXTo6+yLfdpxd8ifWPdvqPc2EvMZqUinddqzENhS1
p47T/uSMdPdjRJ462c9nvuVXOSpyZm1x8qP0uNzWp8WIEslRHK9TbeLcybhaDw2KnybUOy8yOQO/
fr2XyuS/PwwuyAmZAjKCU7QBVMovysf+LOOeM5fpRXMKZKIycyO7IWQIUjtUxZLKji5rAkygRDRr
E60sjKgkV943WjyrbGcb4ifHoEpvupmAEc7S5A8xQxocQga1Ue41REMfKiJfai9PYhKPOZyRNVyN
ktjycSaSIACx9oG4T+Oz0lnj4r6bptLtCc6M3+eNM2teJoy5XhEdS5jAciem16QdYPlAoWKypcxI
jGeJf80+6NXyNnH+JP3KmEX7DgCRpSEfTudNSQ3c2ELGCraKOcUGsLUulZtUhN0mzALVXBUlcrOq
SHNC4CujAj3S5fGHwMh0fSVkqLFTj8lWX6X90H2qJJK0VdwQl1P6RFOtCk2kjRuWllm4USLrjLzx
0aEM6vhtu3bwrLSrUMvw7MZ9kbcbGRJ7t0bwPH+1/WrEL+03lXMAYQSeN8osi8hPCm1AV4Jhum10
uys9U0w8Xgk8CZSWQmDAqretrOWg5LCBztmKw+xXsNKvUJYYjxTtauhXlFaeRqXKJcFvg9buONXF
CItF/5ag5fw0/DKYCLlEBoU2AL+9Jc5nWaUDSjhmk+7JSG/2JpHUN2ZaYckqFFQ7UJ7Hct8qsUOe
ctqJElBc1E5vjeizmX75DZADiScEFYCV8ychSSOC0iZ8SQM7gYp9nUYUQddzb4v4MFs50NJSGYh7
8Ee1ItwLkVWzef2TujiaG3SP5aIbovagomNmGT9/CnMzKXU3oyCF/KI/dEnVsClsBnfqMuKHSEve
E0qQbyhiO+vZx8OkDOPAXoLD9Yy80cXJaa1f/03nyx8/iWa7XKohDjIb9ozLtHOy/FmKWUbUwZY4
Xj8FdlV3tzRu6sf/xFUWp59KdxI7x/IrTq4SjLit4i7SXKq0+dUUoYZNoSu/sUW66PQsN6MvPSXK
vSi0HPXFx3tyGYIXKbP63Ax6QvvOQfX7rqtb+V2j4dLNtrxxJmhaI5m6pQyadVsl4Ruz9Hlf5Odf
cHGjtlaoyNwSzR1G0o9lXrrE4vXrGIFmYVYWklN/WsUgjt8o+1x8Xz/d+cWa5U9xIaOIZkkfdsNh
LsFBxJD2q3CJZoYPV3J6C6ZvE8xyFNNqMd29/oIvVqeX69OqXazoNPv50M9fsEIhpAykQomfluHG
l5m/DkOju7NGsiWsSTe/vH69CxnFjwe9qN0d5BoMqcsmcURStS9mU6WUVi8n/9ByG7UUj2FKk49k
xXhvpMmCDFX6m1kzxu8TKoP3RhqM7RvTys9fEAd9nOj4wii4mZdaPTK5mmrCYeASMY4TBdfBO1lN
yf3rN3zern65X77QpYvI40UPtwyAk6E90ITVC4SHbizV+AECGelEyWg9QEVwsBMxwpegHv8N7cbP
94bWCOwVXX9MDGy9zq/aKQ5675LhbJAQRduto/TSR/0bc9AyOE92GgweGrM8ISqTGv+UFxXLogiM
idepupLgKYI+xmpLTmR9zLQ4/fT6Y/x5nIJd4Vy3LETIK62LTQ3hPuyxMHS5M1v+6yXf6UkZEXEn
pSK9AjXnG+iAX92ahcYN97uN5uSyT6qMIzomehFuERWUgWlVsqsc0DKOWfjGpV5OKiePkWmZSW+x
bWPbZGN92QQOLbMmqDMwvbZq+tlDFW92ZD0ZxReMr1W/Jhc9WThzFXU7ulLDTqhNkbtTUJXTMbNK
tfVwXY13Q9D6ZPGVrSqvx8jCFRsMCmvy62/i4snwaxf9LKUpG8WyY/1k9glaadUFTaQo9UcO1RPJ
kMiRNqrOQfr1S73wIM6fDNdC5wEqY5FGv+z4Tz4ejZCMLk9IPevMTv08EIdVEkBpUBrLO6deN+SO
itWchKm+jcaRLOsksCX2gniY1ggXKUg3bZKMroln4Zl2aWJvZAJNeI3pXD40TQqxzyRmXbozIR8g
ubUp1fav38QvnhfbJnQcFsfu5Sxw/ikmiTNqBhIOT5t00npT3T7MgiAsq0+6d69f6mKuWV4Nsxl7
e/Aei5J6+fcnjyvHdQh/nuVZtqFG7oac743ZJxNuRvHnaVTAH4wq7t6Y4YQ4nwZeLouAaVm4ad2w
ETu/LFk8KkMx02HjRA147MqnzkzvfaPVPn2EttZw+1hUVvewkzT4JkT9VaSQhfA1Eqj5xGbNtUYH
wZ/NQ2RiYdx2XRRtjTrLcJ43TpQftEGkxtUYpFa+JfQXg7bd9jYkDC22f6+yQEuKx4hWCi4M8yd+
wuV+Tx+j3Q7NoHJKEXXQXju4kl1rnEP39Ze1TMEXY5s/jcaHhhfH5pc90clV/DIbsnK0NS8lc+do
9p35rTBjM/CiFhiH7mfVJjGG+Zh3dFg6FqY3lohfXN/h60KjjpmW8tQybk+un7HoNrg/mT2DnEKY
flUKeUCAcVOZ0XfCirtVbltPUi+/vn7fFzP58nQd1E181PCh8eBefA8V3qUoH1QD4Y7ee8lck5VQ
piSZ9VXktYpl/fZzhjxGB4gag0MNzrkYnZmsTCcgc5z2VVcfCaJM38sszPcJx+hsRQ2JDCRFKFvp
TABqI2mGb8xil1se7pijP98GaZWLKu7FBHjypP0okpGwKu44HPz3loVBaw1TvTU54rZTxDHT6qlC
mAvTEw4EQiDEH7CKTb3PH6vIBAn0+iu42B0sP4jTA0OOKgAPR1+GxskPqkN24ZRI6YuhACd6Ov9T
n8kBef0iF95Gmsno5KjEWIgBSf2mGHt+FctQ2iYvIYSqSUzamghM42vZhNro2n5uSWgIc3cX5Rrd
nLSltes2CZLt7QCb/U9zLNNPiP9gt1uYEpFwAPrlOK9aDa0s+lXQhkHtUsIpqO5DgU0/NAkhArsg
sQE617Ez5Nu5aafvr9/UhfPi5abAHvMWUU8x1/3k1An8oiRrSnh9mm2aQLCPjc3h/9J2Xst1Y1m2
/ZWOfkcHvInovg8wx9B7UnxBUKIE77Hhvr4HMrNu6RyeIm92x82IypBSKm5gY9u11hzTVURh/qBY
Ylr98nLpNZkniyjo0IgtStK1CGlJqAFfalTVSWnc6tS0PH7+aIf7DE+2siKxUZDXh9PN4xpPR+Jb
zxkG2LaFmhCLBtyLVCI4t3akGE9/sy2KE6lLpEBujbnpxyEmIcamW8FLvsXG7Ld2VPiiXxpvgtf1
xez58FrrXQEtEndwkgf80MNR5MR6Py8ziAvCSdpFNo1WQOBm2BpWbn1xFzq65tOFa1sEMMGAgRy0
1rjn7/MCu0P8E2vaIsl2tfBUrEdkpEShWD8cjXiXrRFCqoZFbGThqGf494FDb7D30bAc2DQ4EHxx
Pfz49pze2dPZWNdL03EVotq3JVRri7eXsNLsFHLTVNOYe7udv6oR/qqpo0XB0ltZLUGd+ElctcFM
UMPDK4d1ssfu9PPhc3hOWfuZ+KTCssBNn5rHFWP6ez+rlC45uGObcGjk4WYA0fKEQlG6AxVs3w5d
pPi4N2tf7Hcfp+7aKhsuIxfkA7vPYavAUubYGVKLg/No3Wewflxn0tO9A/BuF+UhXn9W1VFTNVeB
mXTxBUt6dRObSfs+KC10GpSmw92SN38VFf3LBOCJnudWA8xyjRKvxS2HD7ZQO5iVWW/5oz05m7rp
F39qxbhp0dwFn/f8qaa4hxIgpuTUQtp+2NRYRZU+FqaF7S6WxFrUmZcqNvJXcmXlj583dbjJ/PGR
Cfqv4f51m/kDBfL7R14U4PbMbJrqTMszwAXiaodo9fNWDuM2f7VC7Gg976KPXvkkv7eCD0Zb6xo+
OaC+c/iAqWJ807qoPEf1beBUozri2qzK5dwewu6LYXy0sf/Z+FohpMn6WsN7nNTE83vBqUlA9zY1
cUYgXWwiyguvkZDXfl7EDolVw3giqpFvsFHO9xz8k7fIGuE2ft4Nh4e5v56EuhkoqxSpU1d12A1y
GYW1M5UWYeo5v+wgCf7oQMtdFdRF7rRSnjdWpdaP1iiLh7qDef558ycmtK1qzKmVzLDu+IfNY04h
p30mmb4DvuC8kGTtacJHepOK/oGDv8CwWcQvn7d58pVRFpoqmkvlw05MIdKMkVxhkdTOoQpBN4fP
XPf7Oral72yvFPjqSvE0dvO0TQtzevi8+VMzicgRGBluW+vwO3xlkSlZ6kyNBZ1PAQ5ha+JmKrLw
Eva6eP+8qSOkyV9f97e2jpZmua7G1s4XC+wXpE4R9cZZlXbaNpLwhJjNuN1Z2GsSjF+GW8Mawys5
mnBXhLAG4X6Og88f5/Sbr3Mb8R/g+KNg+KzPkUBxbfkQayjUblhH5aj6xWFo+l+2dDSsFikqwSjQ
UpmDIw2Js4GYTRSyNXLjf/5Sp+cyOr1/vNXROSOXlXDI887Cr46yqcUsogBwvXqNqwGe2k0a2G0F
GLexwtzrEm24bMeR2nbzq2vhyd5dLwxrWnvFgxyNK+KUOtsB5QrD3ILFCBdPHXttMymQHD5/51NN
USHB4gwVkEDo0bCKw25WcCynqRh6a972xkZtoPHlRHd2nzd1eOn7cwTTs+B4dBNdy3FTTl7bUG84
nGIADacyNstXR27FOQq3YrMkVv9FFZVOL/3zcv2P9jhacCzmwnm8pUaz4H4gKr5mo1ieICnlVao6
fbEBnFqCtFU4SyiJ1NBx4MMqdLyucET1F4DLZ824SFcartounkx47JQZtmd9ol0WulZeaePYfbHo
n1p1f2/+aMhOWmdZ8AJY9A3C9nkX25s8M4ttPBoYGnFeBtSrptvPv+TJnjVWGSR7jaYdx7PBtMiV
xDTgSyJIyvUy38+cXr5o5eTQpG6GYy8HfwK+h7NASvKi1i1eLc1le2uXFKTJEdxgKzS+6MSTiytz
ivjAKpEjrXbYVNZyPsFw3fIzJ2eESA1hEDPpp11O5U2J0iKYqKnZLPquB1D30hjW8kYuXZ6DmnDu
FyPq5DwBUbe+NG99PPtrHTlQ29G76cAdUx7b5hJ3EueyS7XGF2Mv9v+Dr/lbe0c3HjnGu5pcPy8f
w2ps+kh3Vdr7oo9PjZm1qJuYMeojNvzDLg4LHDsg2pLpyaXiTmlTMCRjLP8P3uX3Vo5Wzr4c0Vlg
ve4r5hJvBb50m65ekuDzHjs15zmoU9FF8Ixr8NG7dBPBy1Jizid5057NVpRgV9uk4zdUJIi7Ky1p
CN5xZwbi1ihYSKuD+OIRTkwOci3I7tEx8ovjS2HuYEGNN6PtTyO239g+LxuQwiscR9GfPn/bE0uM
wxmL6BmpHpJ1R3u9KYctZdAVTalR+W3I28ldCBl1XVW/tmxhm7wK5c3nbZ4YLbSJLgBV+Ho5XJ/p
t+gUoHNJymfajJJm8eM0Vc7QBXyVuzrZygrhJkGGDu54R7IGc1nmNrd90ZWlb6vVL62hnv7zVznZ
fVQM8A/1E+yxh6+Sd5qYTYUvlWgFVEBJBmyvseJ9WyyhXhNezm7HFAXV562efDUibzadR3XcsVaV
kzhmmwOtNsQmLgm36ucUVH//vJFT6+bqnMBlmlPKKlg9fLdOXRJRSApLxwiWKBNW+9xPSbWx42K5
qIHjPqQ4RkMZkVtPkkcVDyl13sP8zwxXapqvQlInuxquC9pgeV1jjrp6gPpXGRaXaGK7q19UUk4b
DBKbbY5ZKkt3gW+IrlHf83k3nFgO6IV/Nqse9kKcxBYysMnyjXnsAozHwp+LVFtB1juNX0TNCnPU
WscdbWP2+oka98/bP3VuZbdYS0DW/Cgz9fABkm6K8G6NACFrI0fVaurL2Bs10unu0pnL7Ea9rDxU
8CTfpJzkKQRduIxBvRiRTGTLIgfzxROd7BICGkR2FE5Gx3tYb2I6NsGJwGRYo1xEmMjz1D6Xrrgk
21dJLikvk9C3aUf5faqGS9AYqA5bYc4PkPB0ik7Db5aVh56UJvq+ccD+y4mdXidmMiZubIfDF5Gh
U/OFxBzZCFastTDhsAtnA/Q6Sj3bp8ZFQw1jxdiqh19hjk4NUHiMABIZMLZiH32oJsY/QZZT229X
d4Q6GaUJ84Zw3ChaNG2dclYjXISl5S/2+t+ILulMiDUuTLSWI9v69r8tp2UZpdh/cXmwFQBy2GlE
q7go36R9Hfmff/qPwRiaQscM/8PkYnH85ce0loRDmRtktLK46UaBSDMd8VSnSMnWiiDT5BTcsWwV
rxhdTl/Via26saNTP0NOBWZDXmmFdawj87dXHWsxF4WN2iPDgUv3sqTJfmb4nTQ+NYb6FQhCB89P
QU2ykZbTEpj9eC/JBQnSTuvqxNXLeDEDh2pw29cRHY+rI4aF9ZBZzy3Sij6NtnIz6G/JMtUoEpYw
7DdsjOqVPUdAWVUraccgsuT2jhO5ervGI9+6aJBg4S15BQC67NBVV5jLX8MX7KovDgYfBzJ8XGJA
lGsxXIlPH76/Q25ZLVNuWZmRoNiorPSuJbj5t2PStLJWYzBX2KuOjx+1MBIjcjJCbi1saWwYnY2x
DD8xjp6+qIw4NZ5U3oZVbc3GHkdsbYoLHczKLJ9K1XpvpZr6KIsFrHzdGoC/J9H8Uuc+wFpE+yoV
cLIrATFAJQLNwUHksCvVPkPNCl7A5y6nVO441V3AdppsNXm2XsIxaraWWcPWtK1uMyTsgC0Z6nMW
NcTnmP2mUhbeGniw334+xU5su+utlsvBWq/FL47iTn2Hv1CZD8Sd8OED1qh06r1JEegD6R/9ajJA
zVIRoeQ/5pXo6baQIWc020xCb8JDsvEKU8x/O/zHM+lcWda7/ZpRPuwsXA1jiFOz5TMqq6s87VF+
iWF5V4C4+/ibLiiYi+irupmPx2AGISWppDLJe3HeOWy1VWMmIeoPP1kK+JCqUW64Pr0rEx6rX3T6
+gIH4QQcp1ZiAiIdtlj0/0dNhUrnOAQ4/Ua28zObKmW31qbojuVGIGpKUuFK8ai+5n1XbERqiG1V
2joh4Ca9U5ei/mE3evxeT6p8gyETZKu8078CFH3YdtdnZGBQBMVc+YDuC6NIAnBX84xGPt0Io5V+
hG0YvnWZufS4pyUxUHgznn4JHu1lVpdu+3kvfZgyRw9wdAJrx9KODb2UfCFyisxj53EZ4q+Cjx+W
hLWRFQuC1EBdiTaHXyLtLSPt2Wd8wEQXZPDOslwrvUlCx2IM2DMYd0bXfnE+OPn1qX1dvTPIIR3n
GMYGeo4pJZJvmxwu3TEqIpY9s+US22wT4KYvn3fkUTks0av1JbGN4nD9BzrvaB030FrIlmSFviWL
0I8Eqpy0c6bcnVO9/TUNRfO9rHDTXAb0PDNkr0sTP/HPH+LD7FqfgQPDWqWBfebx1QU0oBNH8IH9
hNpYXHKjhsSnbFyJWtT3nzd1cuD81tTR+YvUZkSZDAOnLCf9LMVjbSmUfPd5I6c+4gpy4n9/lPUd
NTJb+jBFEv4eqprHYVAu9WK7dmPL27Do5Ge8vLVfn7f44cDHJZZecviaFEkiYjgcqlI3z9ReNQ5B
pLA7B4s1X1qdld/mU5Qk7iLSfFMuRuH/71o9WqrgFEVDPreOPzg47hqUFf1SmyjC0c4ZfMs06gtp
7sIvtsuPX5DdhVLAVRZkUBpx1LlNtiwmXuehr6eJda7L6NoAM+X7z1/t49ynFSpSOOLgakY7hx06
srzYizog5nWU2XXigWp77Orii2RcQNc6cxFti2yGcFylefLF+PlYHIA3GFRUCu4JmcscMQ9bB+dc
TjkuI/7sqBh65HZneZh1Nw+m1l2oDWTsEnLTfu5i674u8uI9sxbVM0nhn7UK1C2ja7666J/qEI56
SKvQAKwlkoePVCdG0pZtE/pp69jU91XZbgJo9hS2Cj4jKzz2EonhWPilis/K5x+Degh++vGmiDbE
YJWggPVDIeioFDPCDBjHsdbb59Fay4bHTLVavFu1DLFJ5vRTWbVxnUbK1EF36ScEIsmYY1TTYMDL
4UlqWzczGtPYlqIGOpNqcv7Mbh8/k3dFWq45cJrJ+ejYrYA6d+NMQ07uhFVDNrmS5iQIk0p/iYVw
4u2kVRb1GFXX3jRyiOtBKSnjrW4M8rXQ2gx7PLlohZcRtagw/pJyNN0dfvGY12VUSQswCoVby3x9
t2gH7R2NxfQLf7j5wlmyzgkyEEjPU2+UuOWR3CW8Pi36vVbP1VNL5QvvU8/Nk5FZ8mU4WBDXm9wp
HbfRMGTBrWUhhzWXVg7GhDL3H0s/qeATzF6CapPWUMirttKnM7z/ht7tMXeJPaUaa+xbULzsnCJH
yWktNp7EsVmL6EIy1JnidbltvgOviyLfbBaIKNymnydKo9Ogr7UVeVTbVXwrjWrnwYzJ7IdMm9ts
AGTWwAMghGSDOzdsaSc3MO4UvxStsvg19BhLfVRIEXExsni/ovFtqgSa0TNAsjwmkUZmI7Hl6kGJ
IyQ8W2H1OaYKzdjiC6jFTYwSqhjzQIkzR/Pk0MpM3zCF0rpRHpMgkRrZeuunOHtt0YrjESQ7Te5p
uQ5E3QpX0NMIbLt3CwMXZw66OOJ5ipVMPweAkLc1eeifQO2s3pXNAjZMLoEI9210C8tTZxfRuDHL
Jsx2nakDy1gWua/daSIf5Nc4MCReK2yObc3cDfdKVxLBUXJiWJA+MMx21ayxEOnizLwEuKV3yxln
ZxtWtqWjwa3tWVV9J9YiCW6BQhFQv0y4+TSMgckYFMIrIAtviLS0xEqh0OOIydFB2gDm6Rnq2mBe
2cay6HCI5Fb14gplfluTuqlyXNDdOpbmd7IAGEHPmhXdNRprDxyr0LoZKGLsEKNPZcMNQKPcSjKK
7GUGJoQLVqvm1xwv7dt+bnCszxp4lEtT1UQ51VK5mYH/UBKNJci4jspxuGjCqjM3o4Xy31WoIYAC
JmNfj2lHYcaBY0zyN5XJ9kikZxgDQyWi4y2R2e6TVpbBxhuVjg+TXk/fyTMPb5rT8YNIAqIslIps
0RDgDcu9EUbyPflO9dUgHBi76ZCBIZ3F0j6UeWeAddSwvKcWODRNXxUJ1vCinsGHEC5JfvZaOJ+l
AxFuiPlJfBPqKrYZmlIUZ5lUd+W2Y9e33cqIp9aXYwkgAgezlOx4ROl3Q3IwurA7fbqTWsl6BRZh
3Bid1cc7EwfVlYuaGX4R2mqG0WQRXepSittwXlrWjxGCkMb4Gwd5L0mmuriUBKYFEmkkSl5BGnMh
HB7rlStkDaTBXGr6z6bPlvxmkLQo8aI4lbAdkSHJuTl3Os2FU1ol+xhHhG8NpknflDDSnjopnhGh
Ny0mDlZnOK92Go0VVg1hTeiiBs3hYV8SErtLsrL3CDBG7HG9wZms1eLtmGrjgzllKrSCWEK86WiL
Wy9nIsuT7/BMsKRXsjx9iQ05md24zloWYMNovxdDVD9EFMgrXm+b/QtADFPZASKfwTahTjSBhGXx
oxyZ5qOaCsgqOhb1nT+PSTF9I2qmTf4w6UYWzEms3oJtHyZ4DsD4fAhisviRtE2uegU+W0xjAGnW
eRLNGOuEOs52m7wlMuUq3USO2+nCHkrFHFrApTBJNIMZZ4Jkgyyqyj25n+QzrOhwejOJmkuEmzP5
tdazReyw0CoUd8ilPiHExS0Ho4tBnn2r0+ccDExdKa6ZqGgnStnITDzSeut1mDoQogZcMqKkcRh6
9SAQls2TjLFDhkmavK9iPYq8WqWSapcV1ri1UzO1PUQgmdgpuak9qRKUwG1dmW2x76xB1Fiuy7Hj
Ui8U8u8xiqyNkMMiOVfNSdrGcSf/glCBjFCfkPVf5EYBvAecmqg90elj+Jj1UlfeaCrpj22fLz0u
sJTN8qcoS3E9G8jX+bmdjS/CMvB7nLEpdTxFazplV9aI4h41pK/Fe5+l4+jX9pSAwjK7+lwRzriN
zMR8lBtnecE1GD0CK6i+uIkWJs+m1qLjTUcEEVdZj2ApyPSyBOQhseu4ioqImkIEh3yoLHJitZoy
y25GqaTjWVYsvQ1S5xTEYQhN+PhJtJO/qHHySpnfdLUU6ZjdMbTHyo+jWtmlSiL9gEwhxF4TYfUm
kyLJAOJ1MON6M4xYO5zeWbSzRORsAlUp9QoLrzPqm5G6HiOg9pIiAhQGAGWM2Zyfk6JXniQtDGv8
9TLWCYlzyJudONGFnmSt6pZZwdYu673+EEE/eWk6feDKrk3cB6Ru0ECcECXtYQ5l8bNW4kSBbXBX
PhZUD2HxVw3KLyxL+p+jtszfUEmPTLxGT8+tsLU4MpSzNbjOguWgG0tyfb60RJI3ZVjN0RZ6Yr43
jM6csXAr9RsCKfmrasXqVWuU6uTPWEr1j1BTksu+hNnhO9XSXHX8LZA6DiyhQFbj7HusKXHsJfia
GN48DxznTDsdfqrKyGYdyaF5kdZy/SqqVkjuJCtZHwyQjGrPrkAD9aXT9fskWZp+q9eZBPY9L1XK
SwRlyp4+xKyfDu5S7Qa5jX6rx+V0H5b2jNUiBiL11bDoo+2bI2FQjnHCscgqMK5dhB9Vw05KMbvL
LaiM/RmhWOiZ0jC/ZX1ZgsdLC6nzBvrlUrKwLYD1iFIcgXlewXpJpzN8lnH00Iqf+OtNiVc3unSZ
a3Ga+dT/uMZoomlOGELsNsSQhm3cV9l5bteNvZGdMf1WMR97D5snWJVlW4vFA2MkveCnwSQ0sOp7
wwEQz5iBG7wRmFJtn5WVhvtuK8loKhWq5t7Kyd7KWt6jXOd53aJQVRBfrdx9LyYrkoOkyNXE0+0i
JG8xYb7s11wQDDyluxCrncVazrR0rPDSXqTxvJVEfEXJGDQuubf0O5yzIPQbGOXBZuetiyzleKw3
KlvJqNY5OsChYvuuwgWTpiyXcAoLcZtsAq0CoGSnthxuU4l6gcAaIwW8nsGJ1VdQTgVNUTW9Z8ZJ
864Xk/hlyw0nojIysfRBYGO4EQa46NsxNV5ttG2pwMrRaTWvVZcWv8YJ2bUbhgTqXKUxItyjKymr
PU6+LGcOOXtU7YZRdsGc0jXrJUv9Kmr9R1rg8CKB/IUEDP9eg4jHRan4zBhtPseSjxIlRhjEPaZ2
w7aqz2eiSG5oztoZg3nZSQ1+iLbVjzfGYjc+dNIQrGEl7bFYWHaOiKy7YnEMAtNJeF4Ck3eNYdC2
lcj7bZqu7mYlJtmQBqhZX0bbTbNuqdy6efz8anQifoOqFCkzqhoIXUQOD+9lzTIsY9jLob+W628V
U+h7XVkUOC+6cQmXMvVyJUyvOGDHujch2LrqhBl/UQL1MYCDZJ4LPfeztXOPA8XW5IztMOWOr6t5
741yKu5YaziOl3Pz9y/mB00d3UMlqW9A0BDp6Eop3sWZ0t1LEU4PJZeIbT6jj1jq5kHnePz8eU+f
iDsg60FBZdgaPgTHRmdmobcj6W6He0WrBnmWNYEEYCP4vJWTPUkVMzdsygNBzhx+Tij2ILrT1PHR
hRXPhWZhMW+jW9sSdftSm3O6Ma7TRAChux2nCR12dL1NiN/oKTb3LQ5DTEb1zpm5N33+Wh/v7wyQ
ldf9V0vrn/+WLauKNqbonK9GQmzaxVZY7ex5Wqg5tCjYjerRA6cSP3ze6McwHEGxtWgA5SiT/Y/0
xm+NGmIM4zoXjj8vreLPqpX5iXwV1xdKCH3p87bWYXe0rrDpkGwlbL8C8o5esC2jqu+sArc/arp+
jk5njL5m9Po9SXLZz4ekfIhLLX+BgatsJ5zRnz5v/8ToJHRqrAkDBZeW43EzmiHHbpW4saaO1lOT
I2a0tGT4Mx33/wFSdD38bHvR/vy3y7e6+ze28ve3PqnK/zxgFP2fw992f/4++lmtONCD3wS4uPbz
rfgJgPEnFuX9P9g969/8f/3DvwCjD3P987/+/Uclyn79aRGP9TuBaP10/9r7hNqA8mdy/Pf/Yo0q
xn9oKxLIhLG/8oqYb38CiygZ/w80ucSu/jQk/Y01CpQIsR7/GfIFqzclq/8XWMT/h4UAlBEJa3Zr
Nvm/hSzSDoYoKzPyHnYKsvIoU9DCrEPot+mw1JIc68pY7JGHmdiDPkptNgdRyHWfhNrTyJHDddKL
bNjXkOb3FpWsu2Wpr2Ynff2ty27+nBb/GlP015MgkSSvuFZDHQvbRBdnRRgmxb7Oxn1ItXUOICf5
Zji18sW0PIqk/tkUfYhgQLWgExz7vTQUM8pxIYo9W+RzrJeBOqkXU2hqO+ztFNg7IbrgaMyvJCVq
vSWp5sBsEXcsqprsFEEk7vNXPwyj/vE8xDDXBR6HFhKrR5Fdy5GqmQ0034fV6ASR4byMRNkChCX7
2BypKKoy4Mey+fh5s4cr/cdmj3dNM+Ma1cw5ONaq9Uou5FzTOw3bPPuLpPHhovuhpeMqPqHMcZ61
Sr6P4/E7Lrdb6EaDKxbrHdvTr97qj8zQP5ddRjEikFVjtXbm6qB59F5h63BwNqpsL+VYkhP2oxJI
D3O/AUlK4v5Jnect1rS/2nBPfimIsrM6pti11+0Xlej5tpi2TNtNaNdKIHTfUapo34/bvKcUtyjK
7CquiBDqperXUQOvCgDBKEvVHcXOyo0omw5CrP7dSONrDmIxuQDlJeTj8wWryFWVHdC4R4Q7zaYz
u8dUshNvGDAfKuJ2WM/Uo+sk4TcWiOGWvLpLSbvtpcrCcVO1r0CFqAH24kR8e53AqBjKb2onXc0i
rc5mLX6QgXRujHR4lgYdA93EClpVvVcWlYSFHcWX3IAuUZ1tOzLHbhjP4LUM5KM4yihC2tjK6goL
KBJzwsL0WqAzHh6LjyYpK4J+xRhURajcO1p9rkdldj1yG26Jvm/yue9cETeu3k6Dm5MK75L+p11G
741CnU3T5VvsCF3m1wJNKv5mL9ZmGcSmGmUXc/DR58Ya2En9KI/Fi1J2ugul2Y3kLYaxpjpKoKmS
cMf1uNqLqq65ccLGxKBw11XqjnXihfP5dZKpP7MUFXVrAATlLBG5XIE98qeCGK0KRlyIHepZDt6j
9khOYLvesKQwltyuqXiw/NXGXxnyvO2OfYN+d3GwzCVKDoOMAKkZFReGiF6ABcnboWO+EAFI3bbL
U5d62XsCAopbJtye8YzkbmrIwZD1USCT71INeGOzzl+ozCcLIAG256II5KSwn3phUro3p69qJatu
EUKMh6a+xUaNNWfRep9Oz7ijWTnJBVU9m+CVecyDJ0ldvuukjMC6j4/GQuizhEPmzoWR+4C+vJLS
X3uNVdTWtFs0LZhM/TZKKblr8GIpmz0szB9TivuA7SLUuc0VGXxp5MYWrvN9HGsw4fszqYgULinJ
eaxA2LDArSz2eBdKBNxiLmmis66Lzr61m1p2dZwW5aEnOA1od+mTuyVViGolI4TgfEeB+5MZyQ9p
WJ+xOnvaIBMAFcGUPttle94p96pT7qPpPYrVi7UYvp7ybT4ElPyAVgNIXX6X9cU3gCjbYXupojCe
89cayn+i9u4gS7tIuY9Y0KsRpQ7BUUPCRzSV3cl6mZR1BcB3Ap/6QsjenIsAaqs9qbCl6+eJ5dWm
ILFm+kUVsvCNqbikc8+KLtsSZlSlS9sg6CG2mp5diby8qDM7MOOrSCCyuyPss8cmIpAXrtytJ0+v
UbcVRPwb4myiuc7qYVOtxcvNq2HPb3r8Vot3EqGeGBfqDF0rfe+xVcyVm0h5XGIdJ0p/qhm2Ks4M
Hb+cPEeqd6h9xug9LVuvjX9N+AFHyabu35ORCjfhL4V03qvDxq7PpuKu1DqcvpVgHNyhzlwIZV4y
uLrZX5WtEWgSwjUcNaSM8H/cbrhNBpJDIus1n8BJr8FfeLqZ7SXPdK/TTXfgp92pwRhyvIKS5Ya5
HiiUs8VZ0Faqr8SoC+d7qfErVT7XCWaHWYg2WT9LZGxE8/qMIDG7KkN4KDZVh6q5ij2t+WEUS0CS
gWG0lRbVtyN9YxfxNfFSLuL08Mi1pxXB2pcF0JlkNDdtP3lqz6wsZLfRNTYSx3caInLY/hbqnYFG
uo3uEdMGg03UqIb1Kqs+GNBN0wybeh68LsdTGB9dBdeKJVicNNDNZaPExdnsdK6SqH7WgkVV53Nb
fUvac5HEfkqhvXDkC9Amu0ZunzDzxqVXv1Tj/Fs7g+ZDrm3IFzNXTgNfR8kEXWglngRJsJQDkVV+
10o73Ea9RsKVK0Bvd6dXVObKmVeAs1FRdetj4+nG2zLemzFQPlu/LI2EpRAXs1dFSYjCK/yUS/yU
79KEGE/7NpbXUcn9NvphVPbGoShEBw2YVlicTlxL5QTPt9CzQtitYqsWoP6MlrItsvEhUGIem2od
Z8sBlw+WGg745HynpPIe/nOzqZTktWzRZCRhWhPt1bpNnXd4KUf2ixxFpkfcE1P5eN5kw3A5km7i
yqb5y6wo0Jiqp6KNfmFCdjliYH2W5OP9pEfOeajg3FDlWXFWD9bGGh7m0P6lqcMNFzI4Wdu1HMNP
pPa8kgkl9va2HovYh4D0M8TJ103b+oo961xP8/dqaJUd1U+3apNdtFp+oXQN1vLyly5Z8hoyOTxU
QK0g8Yvkge2PuuLDg3KidEafGI606xvJH5O5uUvDHdnp8n4oSGZm8XJOGBBYN6SzzOOEYuh+BeHj
3DEp0lH0pDifp4akSj+V1/YsCbdo9kPebZSuY68cgtBJ3+ZeVQjDmXH3Hi7QIH2b1ceVxFOBbfFD
I5nPfZiSFmPeKvV7DZK7mlPOBb2bpw9Tr+cedJPpKsyLdkFvdrmKy3Hr/aVw/7sxxVK80TtW822p
r1tpAPRSeZVc8SgdHp56J6m+iJaLpfbwC3mONAhHkcCu2blazTkGRb4YQS+5qdJQvu08YzEdQ9Vg
OwXn4Q7jU7Z0XjWIvWn14feKort5yElu4lJzrldSc2MXNNPPinkTN216iXA0g9dos4YQniFz1s7f
Y3h0z8lcbcayuey7HncWK7vtTVsiUF28jEaoMqBt7AhYTYp4QvCCvTEe4RPJfJL7I8FasVTfKd0K
gICJm9CqH6lG1wnUtzP13pY8eulMkN6jUJgVXp2vVcArJNQ7Aslj3Aak8WwPvFN4brUA96lzxe8Y
B+bFI9TJvjvk8mbIl9c0jIzOHYAN7UYqQGHMj2wlandWCnm+rXrluaIAwhOtfNbqtXQptQvj1Y6u
rLCusHR33q02wgzRKFK3bOoUixKuYOnMsQSOUbV1xtk+4+Cl+yRJS89upYiCflZklhDWJqdR91U1
7IpKa68x5akBnVe4M/c/Uqe+Yh28mBbjcV6Us1LW95qakCQrild8hp/auH+JpBos94J9sz2b3V4D
leJnKnKFSG6Er3BovZTNNMe9B6fsmYDQa0jlZQSxAM/rYapJkcLFkG5zZxQ/+qwa7kvNeUaPKLmV
zkZZ6y8Rlehu0WNr2SsXk0FNHnWjSNdShbFWp+dTNbWeNYTXS9R7esExhFwmmW+kdqKrCaLmg5co
uDP1atz4Ul/6RFOep5wkKxmTFzvNm/K1Cm1z9jG/aSK3mDPnrOOVoW2znmQBTsUkpXW1E0GsGj1n
KKdxulsJ9HsDqmv8kSFSLyibLsafuapdmqKM7xfS8wyFhmqilBEjG2+pfJZmW7CzPzKQsE5gpdGD
6EX9Vsr9mzHV13GJrZJUwy6Htb1LGyoqmmJA86kTeTW613JkffDQhKILMfrqqlXE9GxNylk/qNZN
psyC1O8fRQ/YCwgReVJ+TiixKqsoc+t5Xw9lclaGF2K2d1POVUHSLxXJeNEjiaqSOTEst9MpPVGH
kSIJ/VXt0/aSCxKnJjEHUhiJINcx20LM11K+sm5oi7P9b+rObDdyo9vST8QfZHC+6YtkzqlUapZK
N4QkqziTwSk4PH1/afscl9VWVVtAA6cBXxhVKiqTZETsvfYa+pGqoJ29pWAZsbB3LUY4YbVvfXnE
P2lRcV7mbs5w/FCw9n37u5GuRwK5Ku7pq9lviDuHC1M/KuO1avnzcW34EAL1csOQeVWOxsIGdc2G
AD7wozQRIZULVclbdDLkQMQ7P7mqEYhUkXlo5/qKKd/RcC8G+VirgzNNQUYVYYkXb7jS55rEbUX4
D2FfbcJoh9XftUu7f+tRgi8oszdzrd3VLNiyby8iLwwXwsyWkXhN5nJfxX0Cf8GKzidjuRCOdLZt
TShpbAbpiOG/nvrztkr0eoUJ0FrHTtaT+gowdOExDCnyp354L9qD2cXpKmlygsa7hcbOpfT+QHJ9
kJXOCmOUfZ83WxuhNsPWZk0ZvTSp6KWGuRJ7ZVec+dxFceiSfGtZD9i6LMPEIj6EDKvQgpBiUXrn
KXEhRYemF+j6zmWL6NNTKq1DzuGdq7s8Tl5N770fL3AOnhZ5beUbwqvkMoyB9MejFlKGYQywwto5
D1xDu4pFuzzTDY8jdsxnR1UmPcW7dJnC6MMwMOMyL5vSOFhN/Adx+V9hg3dVwX9/R/V+R+reKsZ1
SRR3/+tT93JEJn/91Oa9unwp3tuPl/obfPg/Ay+EDAdD7yxJ+xw1vELvxKA5Tl60tu1/RA//+td/
YIhEJJMFdI4EQopwDuYBDvwDQ+Rv+E2QU/GyYQLxO373p+e5SSgRxuYuODd8SJxtgX/+ND03BZHL
54kX9qcMvZBQ/CsM8Xf+8V+1kYb/BVmtSJg/4Fa+mGQqMXDdVnjIbkKHkIxSS4YAbnfz7Eek44zC
h2KGO/IWRzFjI0yql3BK9MMkciF3VQ+lJfO85MVVTbVH6hk9MKG099GcP8EGeEZh0V5K6EEHuyzu
HOZJMMWwwR7ZPhZ2jM4BiopEXqBRs8QpzSInQBzn7k1sjhqZbf5oAyF4Jy3sh4scCj30uMx6IuDE
qpZqIqxN8eFhKebP7JJe4M0m8E0oQxalZqFps28N+0VQUFH/oMGJkzYEzreCUgztktotPTKvqY4l
UMq2kuEYGM1Uo7Ap+ZQTP721W214s5MyvI3TxtAWyoiii2FynGf8wcUeCxd3JWuXvkmHRDq1U3GB
nq6MlkwGEkIQwurdTK1qmzpmtK00tznIqSzfCIQM183sRHchrq8Pbmc4i6FmuiiyjGQ43I+2JSSL
67rCO7uFOoRXRNbvaeEhmuGry0mu879ZGLULzByNwHFL/9ZpvHlYhF2NXdofIIwfXQ4gPUFpWGoX
4lFJrg4Rai3pDcAovFs5iji9Xgi9GfY1N3NfFbqzsn3sQSwLkdGyG/P0qGQpj5PmlFdZ2JTbMLE5
mfOs09exk9FTN1V5tDpHbGWqp5eO16jHPlGk4GmhewNPyj9NY65dMFFR9wwR831T2T2Na90si6LI
TzMt6SV2KJiQOFZ1YYWipPEz4FYWHUdBF1EyDlUcHzFTTIKOWTLEFK1bMrapoMyJnGYLw0Vdr7Hv
z+IUeokOOLQ4H+LeaJJegftW63tA4oyhX6O4kUc7UddeITXImpUIEiRuJ7dhiNSiP9mEHY+Lqott
eWrfUWMBGkBrCCBeDNvft41/tcn+3+2g/7wV/w/cPxkC/GzrfH4pXpOXH7fM3//BH7slGx95b3hw
nkPUfDhtzDT+2C3FOSEClJ0/18+Tk7MR7p+7peb9h1mAD1p8/gEUPTab2Z/bpWZ4DGqw+QGbJx9H
OHid/9eo6c/BBqfOp3pIINtzs/jXhgkbEMU3KsWzLevZA/EjHt5J+j/NImisgS7vL2NQ5WTvi6Je
5KJFXUWpAj0zWhhAjt/bxhgfa+guvoWq2IgGJBGDO/w2mukErQCMtd77ha6fSXQq8d5tDDsTZ9EU
URFf5nGRwYR23Kp6SPzQa/NlFvnjbk5Tx3gWPhvpVYFRYrM2UkPTAw9P92vcm8xo52vnyIMwnOPy
iMkAzCALnn2/KvrhyZJlOa1njYJ07UXIjObFRKr8BKsjNYhnKbuRTKcI88XmwObpwFcxBqwLAFIn
rb5G8YA5ySLRNA0ItHYib9VXVe+QCImf/saZqXRglUXP1SyQFJOTd0w6Fd/NmqGIGdPb27HBRBcA
fIRKBbY0+UBFRd/2t007y3USkkckCzh/zCApYbMlTOXhAAUZsgwg7LLX3PrF1bnFGP7PpJUW+TaB
OLyxxyo96np/0hLgrlwgDHaLgsPFj1v2hdHaliQ1HNo2A4rSzW9Th6l1KHXvQAPpXgGwhCuMtl9L
J++hRtf9FmavvZpi89F3Z3UwbUftYwQK3+PR7vZhLc1N1iiCVv3BhA0OX7ZiVEc74HZPduGFC9lN
NkEV4VDXAUU8nqXUa5XVneBKZqIMkNHWXUExmprZ/ehIBRjjtjyoRSP1qrnW2nn2vw2xl7UHnxBc
US5g1gk7Yqrp+vCh+PINiaRQa8u0D8wmUqeUcnKhkbljcUQN2yYrSOMgfP6qhNcerTynlyhYnIxD
keRVixmFnQm4qRaqSFFCrb8X8rwRjt1d5oBmA8HSFtDBIpSyJkKOQErTgoo4bOpV6SuK6TSy+BdW
aSkNpyPl+TdJInJn7WhkCrWpppZjKIbrGVqgG0zKq81bSmwBbm336ptqQs/amrJLwv2cxmZ6bKO6
SvY88My9IEH4NdZj2mA4en22t6UO8XYwG5JyeWUqAkrcNdZwA2w5lEByGxaz3OZeeU0hA9Mult37
bHf2LgMiesisuV2kcjKuSttEaDiVW2AjqhC/NIpD4UFu4zB0aU4qE5J0Dli07iON9myGlde+tRQM
ycLM4hYazhhujMFNwYCVO9eLAeVMtpzGzPFBuCcprpxYQvtODKHO62C+sFR0Ywp5WfdzvrHS7h3h
sAgU1eFCVLX5iOLArZ5aD9b1QbbZueEw9GyvoQUqX7EDiNEZ5JYclu5k5c4SsopdH3LXaZtl4uZI
wiGID+mbgsviB3rvXmoVhCyQEWULaMZ0WwGBtbCkHNt6JvIkTpbV5L4lldhlqpUXbFC038Xc8kxj
r3b8gCFZ0u5gZdiP1ljsLb5nuR6yXn9V8JWdfjGoBmi1m8zxN/YC6S6a2cUXw2NSD9qXM+BYR8WY
FJDjxEAI5Wyqds9xiwfzGLY4dAxl3LwCNUGFC81Sq1dKhSkjCG3G6oEpoV0hZPNCH/6Won9rGq0G
Eu+tReQ79kVXGsY1i3cEIiqqI6Yn/UZGSbopo3z+NlnNlGw6Z9CAKlp9qZvRbyCPftCbfR+0taXv
Yo1Ae/Cv+X7S8xPJ1S2kVtluRGbMZObl76V0pwPNEHGOoebCp+vMA9GV1t6qaRC8PsGaoYkqmGG2
U+s7w+qneo0IwjLXbt3aa9fv34ky9pdGlkzPdVc+tpqy1wS6TPu8RtYNmuseDGQh0wwU72c20cKm
/dswaslREUu9mIHTVrwa1uOgg+eUUzLjMQTYNRRqbKiBx6hcmJbKLtC7MmAJ+3abl/q7n1TxDftt
eOF7wIJ1ONL8RyQiBA3jLRTIhbMj3gy5iHRAxLqoWmu6Oz9bDqzTZRqGKUGIODRBdsiuvcYq9+lY
nBiUfmeSQPS064VgXF5YXRTUnPth7Lt1FdriJpu9/ql2qmHDTuvtCPmL9p5C9mGOebSy2QZrmndr
2BlTO5xwa3KalRxwOKcwt18yZfvfzKn0V75IhitVp+n1ZBHt7YXF2jVqExQlKbeZXms4hWRgLHh2
LMzB4SaqQEdtMbjOxai6Q0JG4aU7tHdlWJAxbAIfWStrtr978XgDL9HaQXtVmyYNL+JJLfvwLJ2p
KloB8SKNPjCc9koremdhc14WiA9uRVOuwjK9JqwA5MAMXLcd10hzhoNIzHmdSlmRb9gx6+wJR546
BhX52CFbstedYIDMKOKcqzfdiIk9fkLT0lg1pbDunjl+7Yr7bz341sClBgLnpsECjEjc6EgMlL7m
1Ge3IO9h74xFF0SWFr1aRt/v53kWG3vKMrJi3Opo5MbWrRgZFT7aFzKh3yIVDdfeMO+aJL5r2ums
bhIn5N7bCXvAO6p1iuhEc3C+B+3fhGb/vVLVdYZGnVxuOKPmc9s0yyiN923FgDPux0U6Yuwzx48R
Pn6q109JY+xdgX8ygO/aTJLomOYmKE2T3mAMfuGnwz72GJ3oDRNJs68eBMGEsVMFNFlQyfGWh6Sf
HWACTrsxk0IskpZBqqjm+zSBR+JVU7HG+OfKGZhXDuMaN24d5xSHk7dpviGkK/hMCplQhz/2Yp7s
mISsOGNfsvQbgq/9u8xHBUWUxfSUa3X0gHd1ogWmBeq4xt4CwBMzVatdSnjN5tqXSRdDrVEQR8kW
RbvStE7+Isz5JEub7KWYMZ/pNObSU20TdGShczqnDSHwA+rFuiMVpjsamYlOqO+lWJC4mwe0vdk6
ocNjs870AxGgxaM3eNPS1+cQrHZmsj/XbpE4G1aQXBtTYe68qQNgSvvi1M593FJlyH5P8zN/a0ps
lOxm8vNlg0JizUxKu9ZKdpdFawwzYG2HfeUGoe74oqbJK7TFIDQKSUa7ArbsVAK9zhk+cxGgq/uo
Iqf2V0an0nKVYKZ7pYuuO2EDgc0+Hempb6BGnAP8QJOHqUYRgWw83Q2+xR9buVvtWtOYr/x0si5l
XKPwyEzSQ8asDlSU9SRo8dBFAUchwoKTPFAGkd2Q6CeJ0wzTOAaCeZE2cD5U/0CIfX49EKrSSKGd
skgHhjV5d2eq/Y0ScjrYym6OZHzeJNr4rSaN49qjBA+sKjtRAo4XVl9jTW5GiHRGnPLXuSxuozbl
he4M2O1p8wB7sVkSgXIhdHy/RisusL4gtL4c3OhE1YI7s1teDq0+nCIWdFDhfKsnJnc/nN8jR3vJ
XSPG+f6sZHST7dRou9ZJhxfbS+ul3Wb+atDnbgfEPS1DwcGJG8RQ3vFY1bciBu3UIv9ttIBIVS2z
bdXaj1Jrm0taIHM39EgY6LtvDZ0XFWENdpyZbJuVVbG7BprscrRtjKeYSMzxhWdzngTKlimJdcq8
Qj8z3w72nO1NAlDgS3rH3Jjsje2M0U4hT1vYyTTdFWNcPhrAJpvBcfFDTw3i1mTir8d0sle+0jhc
/e63oTevk2qUT4WeAU0W+rPZYZbgDHpxHYaaXBnFGL35qfAvKm/Wn+y428S0/MvRqaunBA1dEJVM
2+exvNWTsnjqEqboo77LvZSBTpNO3/RWrVM1JNs8KqxXRBTV3tZkf9Oh+1uVTRi9Ir9xXyvT7k9N
TMC1nzWttzBCN6VSCe3bcmCJRU7V3fb6nB8IYklgdyi//07WzLS2tUJtMkNnWt0xmfIg32wcUbvP
k0j6E+rEchE5OnM+ouW0FSqKu8nmY3vE8N3qatjlSS82urSMN4wFVYBdtPbNysfyuc3qeFVN5DGQ
E5CelNT9gGCQ4pR7k/4tQRKw1h1mH8IrHxX+RqhN4VBpXrWphhgEHGHTKs1RxhHX0AfSFXmQEFwf
VO4873PdraCzGMmmxiskWei9ALjJ/SY8jKGhNrLri2u/75ZeA5gt8gabVwdA6ipzzkI5q0/2qBey
e6JOmMlEyGVZqDcoudo96XHtYpLhdTzBcarizliOKWz+wY3Jy6CQX+JXvlKJVu90N1ulGJU/Id4z
rrumujP1oj6Qm3KMCkjamdPHC49ecwulKDtVmmmvZAP1AS2b/2K3MevN67951hhfFUbkHORswG1q
zRiZTWMEGcGMRK1EzaoKp/uwIvkOY5JtWsXmTUqJtI40nQQ8Y8yXDkqNBaOkkuxB209QzoXTnVIp
g8KsN+CF9OVkrQ2Lhm/ioIFyUWUrStvkCvOc+IY2ne4ydP320snqtzQbRdCnJoQN24vPeaiaf1GG
mr5P6rZd0MLAopwteo5Jk+wg1nyVqEkdNLxULnqjvlGMCYJuMOh9IhsYgLSBy6zOo6OXVvMiosni
fDTiILRqmBlm4m/rqeVuDE20hPpC4HAm7ZvyXP/ABamYmsg33Q1ZochNYXQz8A91wyQe3XF3w8CZ
KmStr82mfUjHejpTsOhDiXKm95bVdsoJCYDJNPqBPaIojMqnVI8FxJSGVI4znYqZFZJLp7f3Wvd7
o5w8tTT9T7zOsBhRHrrkzq1Tous3mlKy5us7xc6SaQ6FLiuaZepPEY4wGtm7eePrSYA/YwWkOzJv
Ckdzb2WpTRkdeTC30osIIscG9PGIgdaNEClzHF1LLvvYu68SWHN65e+k7x1NbOODsfYgfWUZd6r0
r/3QRqLWq3A118kLOEnBqY8ew5ky6wAPa0sg40yy2rzTo/xZFdZALm7Xtiel+w8g+CKYjdg9TZSx
h9AP5YSVkpcP+Vssymgb211/RInvbAG0++fQnYcAhzFcZ4p5o03+QfaNvNWcNHlV59O5g+bWazK7
baPpIndceREaWraOLLe4q8+JoSi1HlrUcqeec4B8P2Tg9AcvntQuK6N8K9u4fBnGtrnIp4xwClQ/
+raKpBMYeomvHenzsL1nb+9KudKYAD3GepNsXEYIL6nh2E/jYOkbHOMuctROAZuMBc92JrmoDs2G
4F9lbGnCn80KmU9vdU+ONf7GKxKyLMzqJFuCSsZw0C+SsrqAXButkDKla7vLre9WaCEDBdSBMYw8
FZEcM8QparCaQIAMQ2rcdpr5ppD0jQuYDclS1Lq9LA1V3I9M8Ni34+YqbfHQpmVzlhy82lL2KIal
FMRaGpG3z0FR4ClNVeDbebd2CtsIdHgiS9uC9TNbE5Nn36jvawU0oiGPR0g7zNcw5PO9zAQdsP59
Ht147Rt6tK501sNSplp7K6f5txQpGONwz8KtRm+OpVZwVnoMiEfs61aohEbmyma7qXRgZ29S5H3P
vr6J6vkS6wZAffeR8oii3CqYWlQSgnHeWBe5Z8KzKHNYBhAj3GcYgiWlIQSuibM898D+W+WUF4RY
yZUb+mQr8+UCT04rPbYfoF7Wi75BjSwLZHf+Wf1m4+e4QSA4vuSdMV7CXsy3Nkkky7qYn4jonNfm
REZzMqcFvxrxgRaFWqAzN77O+3pk9ZghKd9dcaxiYpVN2t89bHtxm2A3sG6FjqBNP/d15jyMQe/R
E9ZSazZ1gquQjx5y6dJnrCzPva7lEC+RquE3KrxiO0Fc2dVFqe2MzjeCJhHfQaBQH9vpbSsylGCD
TS470/WFi8rvmrR5Ywm6+V2o1D+UynS2hXC7rYCEROFfR6vCb64cgVC3n4QeDE5icwa2xX6gfrr0
vU4MTE1SeJMOcMduAGjEBkqjY4LCifPy2S0UN4JrzTnHuMJAAa7DD7EpSFbNYVJWbIp+uJxN7KNU
O6rAtfN7Dugq0LRpXpVh56JGl2hCnVKHdqc9c+JpKyEH/eC5UbWLxGCuMfs/TSXk9dhLD0Y0yk1T
Qa4NQ5fakf2B3r4jg36yhnLlZV6yTUeQJUv3jA3q2RHqBWTjLqzbVUG6GKq7hykCWQReFM9R3ryS
y3oSRci0Y7aHh67z2/O71e6EkfQbQPDTODf6MnOsd7wps6CroOUNjZOtpYYcD83sGDQQkfYi7JKL
EGUBme0p1AOGzX0VqU0bjcNujsYpUN0EgghBcVRhaEJdKbvwICZ8++C6tHG1weE5Uxeic8ZbPAVJ
CUcL3c9XYQQSj8g61Mulq0RkLlrsWs4ps3N6gRibO+uEmJdhDI1oEdzMV/FD7aLpy1DeRFAz0rR8
GnGLooPWR6id+BF4T8PcovCUgLiPuTHIO4ZCA91DKbVx14uQtdNEEgoTXvj0hF5s6CMDPLMl8SvE
kYG+kgG+WruFZMtr9ZwuZZjSW6mT8vGudcB1164Df2efNuSFc+iZZjEv+PWduO7UmbGd1mY/Lw0C
Q+TRHBr4t7VREwRIQWsQLA4rTq1sA2bykk3TmPda6ghy8qIpb/bWwFpazLGDNV3h6D1+aVooTl3q
Tt8VETo54Jdel8ux7UA/E6DlK5B/f+u2ybR1yuiuwKZnrSaHMq04hr17j3Bvhr4IAIdAobkpI3tf
W8Yr865pkeUGqtsiaxf66P6mOmN+4EUY7sFv041DfKmgqMunR0w1CC5LgToKzR/X7ThjbC+QKKMk
9uTRT1s9KoMK4sS5LPfqDv6mSh/GsG66a8g0Je8DhhxYggAkY6yhypsEACldRarMi9uyGeRBBxAK
shbYsm2i4jHrPSwDCkaHx0HOjCUgUQqNFDZkHyrIBVM3js7qYVTqMYdQUOBz/4Im3LrpUc3eSGMq
AxFPF6OgRHRqp/zWWSm1RWffjpGkLWCTjNmURLGpe1leFV0sd5nPuBQnB1M9zG3o7kzp2es6TZon
McfTdzMsMdETCSQKUzplYFfhE95xyF8wBVmYKjJ2AAD2bkAr+d1H1zwFMTuGx8ygao2jNzaS2ek4
GL+NwoEthC7Gnl4KB9f+bZGonNRAC7RgazL4iza89H76kCQI1RcQ78Z2l8SF0WBUJmvCz0aR2snK
QbwMAzSpsTCpBIMfWmSnAsQt4YiQD6hgqvoJGwLsTtVW66xyYY9VPbqmu8yyG3xkFrhO6va0mrKi
H6dlV0/zXG+jGOtHyqLIHYYLrx5eGAWFMJ94Nutu9lF2zxihzv38OMbVFdD0Ppp0pusxzFx3qpqt
MYPUFvhh7EpGSrTsSKvnYdL3zCgSaCuJR9VpE3NNLoa9NiNgbJvdbiEGiHN95B19xWCXecdioF35
FjXNKYcjGdRqLDZisKJ1lrcONIFROzV2Xy0loGSgkB6fB6rsJIFjqHrHtB/xo2wLcSj1WT7PRew+
wTRwL2o4litjNofnuCa/DqqLqoAIQWVRZ4HyEjizjnrf23r1GO2hqRb9epBdI3k+SQtrUHDayzjC
ZC/nlSFA0MIx1I11kQai1OEyhdkN2c7Pc4QCgsEAKaPGbphiiVhxjIfvc9OMG6OhLNfDPAsowcuV
Es7ZGB/eWlAkkwg4P+VJ2SzdBZwFTPxAqmDAdiZ4PGINMHwgn8e5hZG+iDRgXMw61Denbt/bCoyZ
iATnQpoyC3ibUtSu1DCpFNWxG+fuVUnv1A00XAQmd2sqdH+X6uO49xIUj4uoENdxZV46fqNtmm7a
eCq5rLN220jHPxhO2DecR2l98rFUOlpMB4iJ99FSwHkj8QLjBLidLWOfc2KcxhF9h0HcJdMODkWa
6eva5a3UAQFvTCs9OjXWGbO9TxjnNfhHFYw0cRzRKvhZk/tiS3Bqy2LKFPtpdIM+yNmCAsTXuZtW
Kx/K3sYZBegtrh4xPmKrSfjZq5zTHS5iL6WMzucFCCXUF7jPI4d0dF1IfXxjvy0eVeMOrEai3R19
Ollaay8jt/MKuNjphNIkA0VCbDtse+RAt0QMIDXBJiPdicFAA5aOBGvPmbgDlX0fnOi+gKxwSZcY
XdjFNG7daJiXk4epoV+QRh660VUkeYawpKkVcrtvdiouvF09MmtqWg7tnEilBZbpcN06U7vsDbtZ
GoYsDkSoD6vYYn9mQXvabe5V9a1S2Q2JzDUdrKXWeL2Ui9ggSleTYt5F+Vmm5RbVruzdxxIl20Kf
YL7CPi2OhSZoAkM0z8JqX6OzP4XRQzg939TGaNwVDVy61AtzOvOrN7LQnhpHmFsV9pRvafWABq8N
Ms9I6ZKHF6zB58BDr8VIKk69hcMWcijNsjhGnXSWVuS8la7NkAZbyLvS4ywwM3V0bOztZlLpd2YU
rvmCwNFO+jtUdlnqGdhxiZ5uHLRnYq41FFloj0aCZZYGBOVyiYtIfKcsTrFDNijVXE4tZRJGDG3o
HArQ/vC5wVIA3RHmxcYhI/9loZRhce6ieAmHATNjbTQP+iBpPXxJtVtbg7N3wkIk9ww+4pSwHhrh
bTYN2B3QEcb1a4gU+iA6eHd/6I3/H5AzTvK9vO2a9/cOeez/Bxy3s2zyc3YbTKjybwyN84//KYk1
rf+4DmkMwtMFKuxz/NqfdDbzPzYwBEJZi/hogfz1vwkaNn/FRg0H4xzcjfIBVsef/AzoGSQgQWc7
RyL8G2bGWez6Fy3jDx6bCzP4A7e/w8YSjb8PUl2SqWOWmbuthu5X7tCfXf0DSw6qSdiMnRZdhee2
lZMuWTdpk69/uLt/skx+lM9+dvUPGnMmXWMRKsM7ZRj7BG6fjos+tOQfFKNPOSufXf0s7PxBHhy5
IsOx0bdOMgRv7xgn1n3j/kES/dcX5wX58eIocFtJXqN9slv/3rS9e4xJ3V9ofT/74Oc//+GDA8s7
SW0J61TEQPJmdRjYQL92x8+S6h8ujbcOqsfUtE6art/ZjDgXWYEn1c8v/sHC46938axD+eHqQ+X4
qas068RULXvEua6HFtmd04pGd11BLFrh402/WZIZmNSoP1xCe3/hN/vZTYNm+uPvbogAx4PFtU4N
dO4AOdB2VuLt51/ss2t/8LAoQl+24cgDoWA+Rb6Pf5ju/spw4ZOLGx8WsJ5pmiSl1jx1WGVgxxyd
yjwrv/YqfcwAp6eYPMSDzDon503WM2JY8/1LN+WjmXDHkUyiUClQQPAk6eyPchDiazvDmez249Os
GCZOSRifu01pIeXS9C3Bl38yvP/t4jU+LF7d6fOIwaA4+YPYGkN0HTfeF2/4+Sn/sASws2zyUnrF
VVFoDRQPFIFi7P3N1+75h+Vrm7mjU4TlV9OQ+2Cf9HJX/USs1Bc//YcFbJu1UrCZ4yvYeXEgkolc
8Vbe//zDf7Aw+O/t4fc0jh/ujdaHcJWaPIJ7lN5hEunDBSzsjSIxbVoYWqnWg9Ya73j8DAuV2k0A
QIaVXVqMt+BPasksTPwqweqzVfdhSbt41eQj1jun0Eg3zNK8rSjBPH/+TT+5+EcRf68mPZnduIbm
Ft6GCjjOmcMvHpofrYkiEc0VvDnvZAPkQBuQr2Ns/MKT/rMP/uFAxl+kOxteyhOR2/q9lSUB5vzh
L57/Zxf/sKb7OTEYQKI4KhMH5Y81h3R7jgl55Wt3/cOqrolw8W34jic3Y+SXFn1MLHps3n3t6udv
9cPLS3oBvrFjWJ1KZA4AgNZwtEdzevr51c+f8R+qOP3DwjaHUc2ejxh9ACLEystMFkNf2nu7QT36
81/x2e3/sLbNEP5YOI3eyRnsVWjFiPjNrz7aD4evOcRhI9F8nnoHK2HTxwStFaUWfO2Tf1iriABE
bRqjOGEre0S5fFFH2S8MXP75ppAv8/enWjqEjMx6Wp1EWjs6esZ+emxCWX9pvyaC+u+X9xjHMwYw
3JNphDtPQ+bqrn5+T/75hRH+h5UaMuOs9Xxy4Xkw9g0z33kQKodHkPTG/c9/hTgvzP/zpaSj+fun
dzRPMldDgFK4HrMP/xzTGHW3cBA65gJJAgOTkNGHBCqGmuvvc8octh5tqIRmK+jspbHpoFFrWNaW
zh53UbwAQiZScTxm11HbvmIyAUlbVjc9tq7eeWJrSKvbNXUh/P2YiIeff5FPHrL34f2xMpmZSacb
J5jnA/4iMHOTqkl/8SQ+ubp/fkI/bAw61Jem1sLy1Il5wp5QdBh9onf80mf3z7/1h6sPQGiyFrM4
JT3EVvDPTInrr136w56jBjOPI632T642PJrOeDXP5W9fu/SHvSYvy6KEzumfel0A1OryBN3gaz2p
+JiXXEylFWPv5kNIcg/OYYC4/PNPfV6V//S+f3hPCFUXXsdFTwRo6Zc2bgGrSDegMKCnhaVV1S9e
LG1AJePfJdX/V0UkPnrQmx3kiiiT7snCzQg/6Tzb+zPRo4D49vLnX+qT1/Nj4JBnGcrGO9A/VSwr
5sv50VX5l3ouPMP//nJidWNnMQyIk2P4aPirun7qw0atv/bJP2w/BeO+VBDTevKyel+L6lmK+BdP
+pPd82O6BB7uhQXHyjvh65Rc2qZG7GysiUPo9b+KSvy9mfiHt8n7sHIzsHXinUzvpLLc/ZZNNj40
DgrzmDHKXVfa1bWLVmCLlVHorWJDzpssCbXVUJXGdk6lcVVMHSl4leusRpmWb1+7qR8Wva2bOOJI
3T7hKILjjYU03JGPX7v2h1WfJY6DPUdKheFnW49Y9UAyr/pSdfe7jPTHjRBzcI+k+pYSA09ieJ56
uo6V/4vy65NF8jH7bDaGeBp0ZdButmefLd1/xOwg/NpG+zH8wlSG1ESYiFN/tpzKpgjqG/y0r90Y
98MiLONRuMoInVOU5d0OI6773K/7rx0/H1ND0qi3ssbm4oSm3jiFQPfU2F97Xc4Wgj8+UXJf0iEn
Vu40yvGA78OyTOv/zdmZNMmtQln4FxGBRtA2s0a7Ulm2y+NG4VECoQEhNP36PunuhYtXWRnN5m0c
j6QQl+me+52712dicO6DOsE3TUmcdaVOjzKe1duBz1CKW1Z9SIt42EPGx6IdMCnje4CiSyirBfvQ
bexnVqJQtxWgDQTpwj9XetWp51dy4o7XdlkioK2OIQ37ClrokL8TU5x6ficn9Gi5ZlnTqeaok/QW
m+4PZDwvoQfPjaVzuA80cipZnCqwepi8mc0ApTNVl5wvz7XubroALRPCmToKwtID5wOQCrHx26Bc
8A3KAk1a4qZ/RMn0B/B+Ici9ZBl0pt8u95CkfcIKUGuOOAiD3LNLg+QCg/hcy05A1zFqCrc0UMeM
qh+b2G5MUPtNk9TdUremMSNbtyMhKPMDxRoQuPWSkeW5fjvxXPNB0gG18UfAtsCEkKG5nWHd5hdA
f+v4/zkIwzIIZmURL46AexdXREJYo9ZgvXp9wTjXdyc8mU2DNRBiOwY9y+4WhbrAUvJLmYjTl3vh
KJC60VnBBhgaVn4sYvobwhS4LqJK/r1mKI2P7BztDeThXm9PKH5/vqrOqBuPF0CLj6tty7ddWDbX
S6SMZ+tOtGYc9vVwXqiPLcBDO1KMT1SaC4v2mW+QOHdxW9KEtQYPFFBZs3sYQ1c3IOxPfkvBqUT6
392mmmxdAyxeg6agzG0D0hwtg0su6mc+cOKE7GbmAFliWxxhe45MsgCf75DYWcGudER9ACQ6gp8O
WiATes1XFHU/+2tosqEcoVjx18BaZob+IxivKpRcjnu/9p1YzlZd9HEcyuNoibjqwftcSxJc+zV+
mgD/hDJK1us5jmx9hAUWGFVjdRLuJcuFaXQmCxUmTixTuJrJCLCJY6SFvRasFfttC+pbONUVN01l
RqAeshVHbhB9uiGLf49dgFOf39/mhPpQoMiliAN5bEY4PNj6DiCy3K9pJ7JrrSnIl2N9BKDzylbx
bxSQfvZr2gnrhlS6nAOzHWOlAQqEbtzaxnPljp24rjayxEFj5JFDqINaQsjz5tBvPXIpLiE+HRSs
RZGHNP5FFG5vnYbGxGtUYieqF7ZMPfay5cjmCdD6ucxRd3jJHvXMahc7EYwFv11oJyVy3xUKVuD6
lHxFtfzsE8Ap/u/nMVb1KIEbgzE4oOwMJLy6BIX2BIT2GBm07nS+RNUeUhCA9Km6+7OU8+/edl7T
BW07S880Zk26yZAehERyiBFUekagGft8U7TurD2lKQF1Cnp6aDYg2VT4QGL5w29QnHWnSuCzHLaK
Hmq1HaqEf5qa2WfzQq+dVQXCXY2H1WI71Iu0y56VZfxxRDbi6fWen4b2P+cTNO+sLM0Yg0AwU3qw
81g1VwxyYhRtFhH5Vla6vRCqjgnz/z124VecRUZ12aTaraSHqBEJHBajXr1XtAH6dINLFd+A40W0
nQoNEhChdrwA6wIpOnoNK5v1Z9JftMN9MfTAMXE+FFjwABDGzXaAJAdSQpJ+1ZZPt15jGTmrXbfF
VQT+4nropV4gEQaoot4FLfwn92PB2+Xm9Z858zecZEj/7qE9ECXM0Gw7tGu73K56Bs+0BF7Yr3Vn
9Wj7YuyNwXxr1vkPgKKw74G30+ttn9aIFyab63fdwlp1ZUuwHVjWlnksQ/W1smV4vdImeWOHDqVT
r//QuSFyFhKK8SiRx9wOJk3Wr0wgoQxEWXDhKvU3a/3S33H62X9OMf02QRArxXbIomy6nuEO+Fto
nv4kKIG+T9kMJ60AtTbXqCAMrtIkyvYxeHaAN2wy8pwEzkQuw6Eyk8JitsW/AIrpdgOQ3J6j5yw5
AIyPXY+a40OwAATaaGA54QZ2oePhKeZfGjxnxZlJwHo2RdthhVz/blPzAJCVgNK5ApC+kFzcJn1a
gKnQoOQlRh23ymS7r4OuzYnI6l1qCvi7JKFBzeVAout1RR3yrpqg248rIPIBNoiaqwIgM7+ICJ3h
mKemC42ql8MCr8Jr6OChIKdQj3pN1dAZjl70KUr3GrTelhVKLkF6BrVu9uy7s/BSMjQFCObLAWJ+
VPGjfqICqdqv6658SYUlyVAjNR/mGozXVp14/NDceo2LawKDN3lQf1CVdSB4AgE++K7Df/w67gon
s3UbKwGGwGGKwSVRQu0MTx69+h06q3MbpzgtBu0GrXHxfXrcavnTr2FnYR47+FJxoP0PTdtoEHvT
BWU4Fl58fgP+NxX8z6KmUDXeJ2G1oVa14W/5DDJQPNiLROqXo/5Edfx3yQRgpO37ot9AaB3D3Qpq
H7Tx8CzwG5v4eesQUwMipNE6DZMCVcGa7qak9juBuUI60tICPiDpetDIED5JE6yPqQGR1Kvrrpau
Aw8O8GG+HtoKJmNqBes+i8d179f6aSf+56MSYIiQVNLTYUCxVRhARQ+eZefZuPNNSxhWxjAlXA59
M8m9mVVxGw+mvLBRnALmhX3i7/v+P13HiSYK22pcDkFas5ulUJGCOyplDwoy1u8JA+cfHoPZ1ZaN
4IH7DVf0fLgKDkjkFAt7WCosNnqwbye6XnicOM3Fl/6e8HnbKHOCsteU9mCNtvdFBNZ8UoPK49dz
ZxuJkOtIC6HHA6qv0p0WjN0CSkE9W3e2Ebwswqh2Ss2hbuM7NX5Yst7nxTtlrl7OwKJ93Dq8+pu6
+EXFH+B4ar/IctVyMSwoUW/BDLwItpuqRpkPHuT+eA03dRZjAtHLiJ6bA43fsnoBF0hv4kK/T228
MFGoE7NrO8gkBMzhkPUDPHH6dbyGFSEKfMageNNORfidlUBo+P0hTgyrCcj8qsIfEm0ctWJNNr1b
QIf10Vjh6zrrMsC1PSq8ouFQwF/0fihA2R6npnnv13cnWtcUwIYOVokH0D1+zwU9JINXUg0dD58H
K2opAtOxWB8mMX9KyPJNZMRzs6JOqI71lE1BiynfGtMdJKDeJzbt5Beq1AnVLgErkJBpOGRwTJ0S
SoG+F176m5P/2/NhaWVlh6VH17GWwcV3m3v42/ReEme07hydIlOTpRzn4QAncdScUwtk5DK+85ks
qauaY5GC48Ja9IcexAZCGxi6MBQk+jXuhCzDVT8FC0EfFsnInZFZc7sq4xejqSszi2DnVqSh0Ie2
DT9kBrYry/L99Y6feZlByeDzL7r0Jap2pdaHKEQZa4HqaD1P2Dq6fRF1jyT4W6/2NS3n6o2C1/Pb
uEVV5YranQu74su7fJq5MVwBMwqimT7wQK0wAq8UPL40D3+2kAo+tHOI6vhZRfN3oSvpORWc4F6B
tFkhue0PbWDMQ9cN/TUcpoen14f05X0eTojPR9Ri3GqoJ/sDhWvQ1UTGz73yuwOkmRPcdLZIa6ux
P5j2E0SS4JQYmOh49dsVpLEuCXUGvPhBM3o1BONj0Vx69zkzJK4QbV2WldRBjSGZ+YcbeLV98Ouy
swsPPeOrVDPa7WLgbeDuFJPYKwWQ/sdQto8MgbXO0h+wzOkblIq211EQF34rhitDq1G0//dwfrCo
Bt31ZQNcKzym/cbFCepaLsoqEnSHGQYPFDy8tfXbvECEfj67N3hj43wSdYehou1DqgcgNYAp9Ou3
E5hNCFAHF0lzMCK436bxY7NMF56gz01BJypDwBkkKEftQab8WxOD4qxn8d6v205UAiyCSkazdoeY
h09gxj1IILz9otKVp8HaPKTCLOpA4r+2Nr0sH/qZCL+l0NWnZYuFnidMFagQVoMAJdf9QlfPbdHV
p1XgVqJKLAMiPyu+wwgRtILR+MW+K08LZViJikcKc8UE11tEzFUNzJnXF3X1aR3UPVFFTqM+UKRx
w09DFd2+3vTpYP3f0z1yIc8DSESxkODLqAPsmtIvHQedNdmQJwBbJv1fh+P/Z41b6KbReBkaOJik
AtKn6rYHVW8DRe/13r8YRsDAO73vN1XrksfiSNkKdFITwacXvnPEs3lndQFpXKm1KSF5X0AU38bs
g12AsvHru7O64PGjrsqNLse+Tj6NKVgX7cnj069xZ33pK7JBwlsuAIbykynmDKIq6pmv/Fp3VpgK
tB4QTYMA7BEZ/1pYPey0mvgnr9bdvFVGQDzRhm5HVQ2/wUY9Zusl4cKLsx3pNudIH8agpFFAJo7V
asRjMcx21ydCfQTpwjz59d45BGQqtTxmejyytJbvALdNQZpt4s9+rTsn+wEItWbFI8IRi5m4G5qe
H/DUwi/sSqdW/rMYYHhOw/bPG1dVToYwqs0RTLH4exqBZStn2d+uZWEBBCprfWF6ngbjpR9y4jad
kXYFuHI46pGmu7of2HewOPpPC1/L92Os+xI0nri8cKg/tfrSrzlhnGUR4Omr4XmogfvOyJ4IT6Vh
5ARxJNN0q+iij9SC5xJxDkxGMoUXhulcx50oljUs+som4Hnd6Ycu+BCAzOw3j5wITju4lZc65vkm
T/z1ebndwFTz67abzxAtzHJhd4FuR7AKW2sGQ7QVOBWvrrsZjbgtVNJH4L+QpNp3Bl6JrR+TAO6S
z+c/rPcWMtOQ5JJ1d4BpPYIYvPfrtRO4whbl0qHkIQfDbAfAGexxpeeAOFFLeMhmgA3RtAXPt0MJ
9tTYa79uO4FKJepWu4qSvCJJBKMgBocB+Dd6ThQnMOEVKNKhTkguOqCNZE2CnYAhm1/XndBMbAb3
PWNJHvThvBOdvi3AOvP8nE5kThMwRt0agyZK5o8E3FXomi5UBJ0J+r+J6n8W4bCUxbRCqpZr3l3T
OLmXTfvVa0jcDGlqTZC2HL2Gb8xNMH4CyM9vPNyk1BTYLJngx5oDDPswbcNNj3y4X6edoJw4oOob
FEB5OMbvpgFurgw0f7+2nagMKJiLk0G3lxKPZXCPV336x69pJyqBcRzXLhsJqvd4uW8S+zUxgd/q
7eaikkwDWt6ibXiEnlwplsc4tB/9+u3GJN5GFOwsCXBX7L2FAA5+IWBf+jXuxCS0J2UNgiImoAaI
NKF3Aqhlv6adiEyLYahDmWX5Mq3I6K64a9h42m78Wnf2y7qJtLZixkTplrs0IVcoavHr+H9STvUQ
CRJTWEsjCT2gVB1l/X46XTflhB0sNEmGXldTC+7xB7L0F06KZxYpN+E013Nph2IiOYyGEzz7mT0e
G7wyZSx0M07NBKNHYliWx3r9GAywpIghyfMcbicudRnPGR5f9HELLdkFNvoYEPjBvz5NTo28cNJ0
E0zZWLZVGWzDEULCT0Im6mZl23uAE8n16z9wbtyd6DTDCFvZpcEPwLRrJ8JE76oU5yu/1p3wTPoA
J5M4BXSjAkpWtgFwerD79WvcCdBEzAEMP1h/lNzCX6aEofuqZr9N000z1fxEwIhgyC0Sq66rbOD3
MaeXJFen7eC/nzVw80wK7ngzEJn6GMjFfksyFe67rbd3MImEl2zHKL0wOV+eP4Gbcuo7hnQWrj9H
BgQgTkQo5bgG7Dt7SlNoPDx/xNlQC7hur3Ra+6MxvH6MNwYvJSF/tGJLLpxIX8yiwG3V2VabHgKs
LU1Qax/HcDUIo5RfbWUscwmrgfd6UORKZwm/WQAfvZSmfjkyAjcrJQASZ2Qgpz0xegJhXsBEdfjp
M3VRYvj8XiCY1DMvdHsMwyi8s3AhvhnhkuC1mwduzolJ5Ei3rcCto1wyuAdv91qufnV2UJU+73qP
xyVctcsTygu2nX1c0PdbIDcfLRI+tBPTYQoeepFtEx475FM8zV/hk+KVNUDbzpZbAi7VRKE0YH7U
j1qWj1Pae6UNYN+bPR+VGYaqtG0Gc0yAUN/1dX9D5eYjMkDbzhvTOADDq2VjjrS0PwsaPgZKeTbt
RC68i0oQ+ZU5GtDGH2JI8a+AgLAXnknOLD7cidrOTFlSET4dWz615c40uH8IOo07Po2oHPMKJTfR
1PXIqwKGjldPmA0DhQrzCGPf+7XthGkQkHAMV70e4db8Bo63X21qf/k17ey7BDtKMgNzngOInO6M
DR5SA88rv8adGE20rkBlFhXKbGG8ELf1ezD+PKeME6Ej+DXTNBczys/tY70V39gY9p7f0onQRVtW
yoVk+QD10S4IzbuEe77FAEv6PERHsVlhe5CBK4GJsiLNdyUyFfl13U004bAgzTi0MNSC4wTl60Mh
vRLusAd3grSFveLSRqQ7sg5rS7xGO9gye5U7oXEnRvVUkFTrbDhWsOYrYRyy7/COd+M1D900UxQn
OKKlWwvEgn4UeCuFvuZCaJ7698IJyk0zAYJv60BiB4VVyO++Dcq9LdKvSL+ldx1sDjy/qhOlSbYk
abES/ApD5kOO6Q2z8ey3TbPw+YRsg3QGlK6Qx7SdxrssEHtIx9oLJ6bTEvXS+DhhKhUc3tasRw0e
S6NbQXiya6rEr575P0bJjYkqOcOz8xhWDPhTFLvC7QXvhF7TxkUbNF3Hq7YbBSp0sydShiiEgBmw
X9vOZtonKMDiSDnDmEPcbknxcwMJ27PfTqCCz6eGbeLiCF3vO5FIOJP5lQ6ywMUbwLMUSTE2iaOB
28QhE2P7FdVY5MJOfWa2pKcd/J8nwqwRDaExRiWV5D1t5l9j66fARM9Pv/lP27DMqEkkOnHsYFWD
nY6OO6NE7DfPT/7k/7Zuoh4YwYhWsGOjn3kSf7LKeKml0XMnQG06MuCndXmsV/Cl5lLcxboo934T
0QlQaoIYxrUnJC6EA/CyR3FM2mWf/Bp3NlKk90MJA+HySMXS7XkCXapcUi/ZAwPj+/mYK1SXmIlP
cPmxk9gPGc+ul3r1e08JXJoBa0i3ksbg3U1m30JuYevSPHoNi8syIKXZVCc7vAOdPDij4YmpwPMc
6mILpildp94InhOZ0Gu5jCXcl1rpN1sSJ0BhydDUwdoxPI9ln/EGBxuO9KPfoDjx2VtT6SIsWV43
sEdUMILfidp3xJ3whGYgi2EdUuRdS8xdlgUwX1N+aVi4Ez+fh33cgt4AYyI4ai78Gywt0z9Lildm
v+U8cSK062kATyMZ52uv+c1g4+Da1tkfv1F3IxRWLmQelyhHTvYjW/u3Wz/5ndBdKEEIO06ZzmmY
l0PW77p9KGH17tVrl0lgDZXwSarnnKgYLipwuoU1ZON3WnTr+retLmgHO6I8nvlbEp82osjrNQ8v
js9nikaFJQzagzlPVpodhy2i+kaVI/PDfgSuImnVnHdgY4y52GrIl/E0uVej8VvMXU0SMIpUbToa
c2jA4AYebb+z1avOgwWxE5+6LuDoqcIRdvLh9VKVdMdq7rkkuqX9Wk7RRKNgzOdmvNsseW+LS8f/
MwcWt6w/gQymX/CWnPc8qnawFyrhFU6e/Ga5E5tVBCfTIVNjXrYtrAyzL1lF/JKPcNh5PhOFmcbl
f/1JZdzsoUy8AcfZS0gPzrdzuM0COKLVJTP5GMUfYf/2yKbGb1GJnLNtPQ9D33SFyRMZZ+Uu4BYu
XGOS+B1A3cp5KSzKPTt+ar761VA8tqZz5rl5uiqkDfiXeRKJyXUEb82EK7bXm5dO88RWf/5BAz7V
Eg+KXb6EWbjntkr2J/cuvwU3cuIzTuAK3pSyy4ts2q1WXQWwCfWa5a7SSPJqHJJAdNBKhLDz/A7n
QL+FPHI2Tps1TTKOaNnAjfqmgesifJ68wAAYbyc44UITazhytvmSFc1DU8/wAbO1grm317C4WiOb
2cpOW9jmYboW+krCsWm9Be958xPuBG5BLNyDp4zCODxvN/Um2Wx0VWVwqvTqvWsusVIyzioM+hym
tsl+k/U7mJD/er3t01nzhSeFwDmDklmuA67OaDuJ+JtijKKfpyNYt4vmznMjdbVYGzd0jXTU5qOp
3k7W5C2nXqrhwNViIZdjpiRN2lxF0ghwSwq42gDb3314fXjObElufXm4lJEiiW7yqUeydh8NS/sn
oCx679e8M/oBzHqBCJy7PFFT94n0RbqbCOz2/Fp3VrGo0SargrLJs8Y81Yn+ZWP92a9pZwnbtGL9
2kub6/Vba+jPOGZ+e5ILrthMUhBVo2U4dO+TbYOFHfVbd11qBfKINh5mYfOJDrDGi+leloPnxcIV
ZMkUTnUhvPHywibtTzwYbR9xS3ryGm5XksVLFPGHFNNccPDJy2j9kG6J3+OZK8pKR5jAg13U5v2q
s+vGqOUOSYtLpMEzAeSKkHpU6NYinoc8GNJewJdv7raj6ExyyYni3A84MxHVuSgCHLYh5/Bw7Hc9
hul6JXH0y2/kw+cngTWCjHou5z7f0vKoph72sY3008NBCv+88c5WK2dyM7lEnWQIM05RSC9dY/AX
NvjPAx1vksbKDdbYySSfsmm4TZLBb1lxpUgJalKRXayxjEvC9rg4PjUp+eE13K4WqZLjpFtUjeZT
TKAt2aL7xWjPdI4rR9psuVUkKnVe62h5x4tw26+yvwQLOR2aX9hJXT0SS7YROH7S52NLs+4Klcz8
WycquNs2I7P7ZLBqL5tUeR45qLN3bAZG8UI3OidLEMN/Gcmqaw5h7HD1+qc4Y6cRuDKlAb7yNC7M
kPc1s+z7Fmg6HfhYtF+Qu+b2Y5PqidcA55asvYUBFhwfYD1A+08zPXEuYtZFzV4ExPRv8Mot2x0e
5+y6G/ta4nQRRNt+zCTYpryeyFOhUXia24E+LWbI5vu5WFnzVpAxsrdTC3dvcPCWcKdJxDq/7YA6
K4cNWbf2S9jnFetvoen+MiyXbvdnmJ6BW4rPCz6hFqvXeavtlr5Zso7yrwlQUHLPu3E4GQmtsB7v
1nq+722r1c1QGNhIzZ2Jrl//fi8vjDA3f764mLIG+gm67Lwuhhs8Wv4AR9Zrj6auQUnZVXwysK/L
t9pc8ay7Car5wp3xNHtfiiKn15K3cwFikM6ZGGx2PXK70KtxE1LjOkO4pw7IVYLRrgt6U0c651t8
lQUtg507/L28Rt4VgmkYY1tehzpfaW/fB4rpaxDjjN93ddVfICjDjgzwoNzKSj+1TRPdCGJrr4Md
dYkD4MBtCn5IJo/WottR9DoFu3rvNzDOi93MUYQ3WswbjSTsLir4G8WI35x0lV3bRNYtHFcMuipQ
XgN24w4YaT8TM+pqu2iaWJAlF52nMjG7sEzuGekuDPnLU566yi5bjM1UTIXOi00le4pnqXsmGGyp
mqW4MCP/Hub+G1bUFXiFSsUUxlHYLJqs+V635s/UFO0dlnhQf7dy+QrPxeItIaDULail3RkYmt/Z
jJqbQNvqXRNNFeijPTKfgEWY+6oI+ZsKSG3YI+OfLgzEuRXLOWu1WR8FQJLqvKzqP4NS014Uy3Lr
N/echSVlY1PTiNX5FIl3WwQD+2SCvNyvcef9omEZkTNDTLJF/a7K9R5e41+8mnZFaFE0NVu1qiGP
k+zapvVbkNh/+TXtvCwyAkPVxHQ6B9NMP2DiZXfWNOOFOXfua7Ln+0+6BR3eFrGSGzkfKHssEuJ1
6aeuBK1e0q7obKbzTAdPzFbpkTC5fvAblFOU/nNwRrHnAh1viRe0aMF9ZeXtHnj9J7/GT2P1T+OF
rYBQrvGIlrVdvecVBwyPI4heb/00si8EuYs5qMCdGUhZDjm1eMglTTId5ErbNyZJ1JsmjrpPOFnZ
C1UDZ1YtV3kFom89dMmAi5Eixb6zTb1bSQcdL6TCftuFK7/SjAcM5J4+jwPyBvfS22HYvK5H1JVf
RVXT9hnF4UiwKflU483h3ZL2o99a4+qv4qSrgO7CZ4ZZJ9l3Ai/fU+f3lkld/ZUaagE/d0StmEh3
o+aV7VjJf7w+hc4EravAwjNpLKqi6XBdZ7/icpa7pW+E38mFOQfuuSuLFXwZbKIDWa7gBiB2ekr8
7kO4YjyPLVT1EB3WtsspEW83VLaj7BPXdb9xcXaPDeglOxskBLqt+tLjMG3U5LeaMWfvAMkagNhl
UnmqyfjGdNke6fXBb567qquyL5YZ9XtdzqP4Cj6/n+tWeWUwqWsos1UdskYcTaeQi10JVf4Eq8ov
o0ZTZ/PQ86gLW/e4vFD4Ey5p+c1soef53JVdRTDDJrPA0tWNpr4LY/LIi272eqzHwfD5NDTDXGQN
uDv5ZFl3vUJ/dSUE9/yczv5RyqDvk/r0DkjGH6wq37aaXbh4nYl8V3PVJHJSQB71eVYBGzLbMtqF
vGdvvOLHVV0JMsO9akECJqixR4iS3LcgNPu17cTmqus5kuUM0jLAbnGcoMA+Ki5sqedGxQnOuOPc
8BT7BJ3an6oy92KFT4ZXv13FlamAN5UZnhZltO5gxLEfSs/zqCu3qsS0pSTBMm4N+5SEu80UfsdR
V21VQwEJDuCEaZKG2U7v4bWQeY6Hczss+rlseyFUzjna7MdC7ef4wu3wzGnFlVrxMazDsk0xR8oM
JxUGV4I/g5V6N4/b/OT3PZ3gzBYGQ6CBKQjRRnVNuDwuyaz99k7XJAbv6NmcZbHKW7yYkbi4t8X8
2a/fzsY5VFu7hhR7G+P1m2iNbwqmf73e9Llhd0JzGEsUO8JjPu9x27wf41bvJZ517mO2eXbeCVDZ
UbvoucCBZTbhNYSH8UH2vR+mhbqqq24daIN34i4fuL2Jm6GCckQJvxXX1V0FKwnwjlb2eVsmt3V6
1VZ+dbfUFV3ZgcA/pRZVDhkQ3anWfBhr4bfauqor26bJhIqZPid6tTuu2dEExG97cxVXYpxkHAxY
EfGG8wVgooMYBr/Tiqu3MnXIYJ6h+pwr+8mu/H0yiB+vT/Ize4Qrt4omHo3d0J1SRCM42FmPl+7k
woicruIvXOlctVXU13Pd9E2f64D2+zSqovcsoPKWp2N2xZNihkM1JXtd6ktpjL+aiJd+0onZZNoa
YRjvcqXH9ctqZtT2Vk0hr23GxNtGBPj1KRh2PRk3tRuarH6fbRTH1471n+XAl/dpO9o9XhPssQ6K
5rYGoO2JNnBHKQV7H8lB7bu63/YmywDJRz37rq57ezWYnt+KfpC3wzzzG7kW3zrTkFu6LrT022Jc
Xc9EiyRYx7XJkzR9p7LsZ1AEXkWO0NU/P/fxxJYxoS1sJ+jY7FCDZHdDO3ieFVyFWdaLchAp5tho
cJmkG9t2cvBj5VBXYTZlkE9T2DrnaVnCS9CI/ZrUXpYIDC9sz8dFybYMC1a3+boG12wN5a7ImJ/e
nroKs66bWBaKReVBA6s6kvDHLBK/vcLaFZgxGcyon0yavAz0lzTJ7taw9wIkYlCcmzDXQ1NzjqBh
svxZkuZHOHO/g4KrAFtR75kVFkMCYN94U7PrBU8PfncbVwMm4NBVTIaVIE2F3X1IO/UQTJm5EJxn
1jpXBJYyMs0KyMtchoG6XedV3W0QC/Qbq/Y1i8kVidtkN0+JH7iPuqow0rVgcCPfkQ9TOFXX1qJQ
LmkCrEVeM8jVPdmKNT3t2xZLQngbMdTIkL7zk4VSV/m0riwdiwZXwUmIjySezZWuNi+oNUDizlEc
xOk2hDWqzGM6RLtJ0monEr/qHphbPF8Rtg2pBhpWda7x5Lwr6lDBn5e98xtz5xCextEwqgavEh3R
X8QSw3NkbD1fJVwjLriewrmkwttwJacC1/qHLe4vOZmc1sMXtl1X92Qg1gjDqmwhjivW+IoaK/ao
JtB7PaThfdxY87YrW8/jkCuFEqy2a4w6GcjyxYequY9T6ncgd3VQNdLdkG+OTb7Obb2L2nTe0fUS
PP80/14YJFcHBV/ydm1YCEXbmt1UWXaVSH5LM/UVHOULq9Bf5eNLv3Fanv55o29FIqJxi/EHjJwu
13MqfrVJKx6JQuElmargaZvL9G0Z8DHe1ROtHyJQHuyusZF+jIHr7XZ9MIt1HxTV8nMygbqkGz7b
NWcvBTohsBQqs1wEm4EzV4/dVJVF/yBaMEf2TdR09GaIQ3HX455yW7EheogZCb+0q4jeMF2vd2RW
1aFjLL2C8Ev7PdQHznKRhaVoJk2afGNrcqVg8SNq4/n06ipUR7qlsYyxD9soy26SOVR7wNA9U9L/
0adNY0rGznTgqE0V6pjm9qoAts1zYJx9Xg9hGtm2x7NDgCrvcSvtbjGe946/dPx/JmqMZ64Rynpc
fenMdinc48FXjfz2Llea1haVhd8RbfJom/edon+KkGwXQuzMhcnVpgWZxKNAg1cBZRimShvLHaht
F25MZ54cXHUanfqBpF2L3Espq/1Whcu+XSP+dlGNp/zFFampFui9uEvrvBk5vxrG5s20iktT5lz/
nRgHi0ukSAc0qNzj8z0HOXRf6yBCMGvmd1VxlWpCRDiCd7LJdZqYj2oWjxEZ209eG7ArS6uBbGoo
QMU5spEBpG/ZJ3iKXVqcz8wcV5I2IxO+tO2Mnp8qJ1j3oDh59Ou3E6rVEk8DLxpywCt4upNUFjvG
zY/XG39xc4dHiHPkCTd4QpigrXM1Lm28L/ua3qRBJD91GpAQy9L1YbGRun79114cJZiGhM93sKIx
rAphSZQXq232mg5PRjGfYULbzuvA2lWSS1T15Xatuj02PtiEJqPXyoDWnUs0FANtusoZkRXT6MMM
s5PP8EtWF+b9i18BuC1nXFSDN6B2QGitW3ddqOEtN+1dF/FrgVq5MK38jqCuVc7aD1lCC0RAXRZf
sjJ7yNrRTzFMXd1aU2ThvEX81Pb0O6bVXZklT6/PmhfPVnDJcYrYpgkp6wRKRDzsaTztV1Hf3lNI
gG7b2mafy5jXH17/oVOD/zlg4YfcAxbY0YwumcqzMuHDTqWdRspzbW/Hjc737aoXaPOXboCjLq2h
ATLTpUKUM8YxmZsOzZK2rbDdN3hF76fDMq/0PRtjAIymsr0ZR2J3kH9ke9EKcGCTkuzDVoqntGXi
odmIV4oQA+Au8RSry5ziI7ZB+EWo+lvde2Ei0bRzEltaC1ZmjTRBzJqbukEtbzvE31//bmeWFVdh
l62h7mAXrPKNrO/+h7MrWXIbV4JfxAgSxMYrJfXmptweu2fsuTDsmTG4gPsCkF//Uu9kwy0rAvcO
NASiCrVkZVbxHKe96fzULdHJ+NlnDdFuy6Is4VdE9y5XrDrKks93fjt3fDtK1t2Kvh1CyKUJD/Uy
f0X716uWgyN3vIoES97YjLI6lwUBYpKvcxqX/Y1o5tqZO+52iaqi7pSq0fDd/jHROB92U/vu3PG2
QG+TIJrhD6uZ3K1z8G0uVy92b7x4jjdhRQGJZwirnpNQUjB4dZ8nxXxaEFjbcSDr2pleD1t9VjaM
7yBBwQ5gcy3vvS6LdK0TksuxqOAjtmkMPkKx4KmL1v2G77vyPV3oWm+jbWsoHjiIORUPXSL1I0r8
t7rVb8aOOBjHiHTSFQNSgOpchLQ8MQ6G5YgzddrqzqtWjH/hmFIshNpXsdTneADHpdV/YL7Ez79I
x5B61i6TtGuJXkf/yY71t23pHvy+qWNGumoMGcxYnycritM6dcsBUzzKL95y4fCmLbuAo8p6Nnbh
aUmTJx1iFsJr6y7ObmtpAnURpL+Edu8QMRW468xPDDlxEXYhqrmkN8jyoGWNSllYpeGCt99v544h
hWrr1sGikAIQAnuWRCdp2AW3YHBXwhUXYzdE9YCMiNVgco7SYGV/zfl0DMfmtUoq4/kLnLB9K6hG
0Z/W5x1TsWMJyvy6/OJ3OI6pYqCGzEOfwI6q9hW8xe1h1eGt0Z0rXsYF2jEGLHyiZoTRQ9WnwCXb
NM9nr7I2T1zgV6RpYKcFSOomotA0j183Qv1OxYV9rbQjZJJwj3xfP0/DXWOEn3NxMV8mQsG5ARHh
ubLDozbVp1qbW3OlVwJaF/I1WjnNKxkrcM83Y/Nu6IV4VXFbHLu2BTFpWBXgguLxxFLRFuSbXZb8
RkZz5UO7NFwyDiyZKtuAKZ0CSjyB6Hnny3evK+oiwgYag5YsiXFFORH3qHfQ+7lbFz/bchFhzZBo
aNTY+hwE5GEd8zZdE9/Ihjv+ns/AhNAlRNhUr/GnmnT0SKZ1vREhXHlmuRM3cTUyxniBJGywyQMv
NvWSAG39fdJwSgevw3fBYZJONly6Fb9g1FPaLhoVvtb6nb0LD2snRkc6Ih7uWfFfk8uzAfGi58Yd
r78aNKrLcarR70V70/b3Vc29yMEhKepkN2sndz6WS3MeVdCfCCd3kaCer7gLETPr3pOyQYwwymBM
A6Jehnb3iz/YL95+1cYomJJhI1htQIZQfR0WQB38LosTlHV0K0daIXUnmNQ8THxJurQiQvneF/Jz
csb4Fk0N7ZtzyenHsDQaSXvixeCMj+rYqsArWw4lamOqj+oDJUGbMjXcaipfsVXm2Gql5TIsl8iP
gDfjsdjn/SGoG3JgNQn8sksXJBbPhFWbnvU5pMWQzpAaCqNbUhhXtu9ixBQByBedwBo1/lG36cTq
8TTUtv1QFv16A5t7scw36jEuWqwIcw0Y/ohSf7j3J7nX5rC00YJgDRfICPF5UYOXJgmEex0LZpup
lioG2D1RoXi/FbJ5lCX1TE5c/NgIVlqtG6Tiq+7vu+orH+3Jy8Jc+Ni610HBDatAwsSW00ojdh8M
+avf4o75xqNhUFNB2pbPojtwouTRRtZnWh8n7tguRgnM0Fj4hpyQ5hCKuT0G8fLZb+eO7bbNphOZ
79XZUv5P028GrF2JF08vdu6YbjjMc93wGYUVDJI/aJrPT1S3foUVF1A1Ah5N28rocz/lJl3n5FsR
T37f08VTAegkDRFhdV7knDxaaBxAF7ywfu7GBVRVehRiZIAZE2b/GIipTlCu8mqHQtjasU8xhvso
Q6QlIF9STwUfm5epSCbPrV+83A8dyw2KVf0UonFmpu5fSey7Tt6SR7hs8A0n5iL7FtPxsIorXPOB
7DNarQk64XsEZTaBNs5D20X8Rsz9/yjprX/lmGu52z0MOBBWm9Y65aXK01qE8mGd5uWRjSA5n5X9
L+6TqTlQHdC0CcWUYlp7emggD/Q8CsLvICVF7vOxkoeIhcVLzBd63JZw+ZCAJAm0FHn0ABp/ftfN
YXWXL8iLDmwCFfmRbLs5qTyP70zS61ObrHmYlsNMH8RiMP48g0X7RPfttQja5m6sbEfvItv19oD2
eT6kizVgBVS6J5/qkjTyYOegWY9AeAYZyXdw+kFQ4RSGl9mpEmR/981c9cDJF7uQqSyYfix5H7XQ
Thp4/pkuUfMRujtocESof/4pybS9YBqWPAqJQCcMRf8Cytf2xlN1Jd9xwW3FzrutqfHUgrzhTMh+
bMf2Roh2uYNvfVXHlRnwvPAgGtH+WMvpjmNoD1JzWpxYsKpHL2/pAtxIPI22LnFHidwx8TGEf3X9
fAs/dOVofgGzCVoJfCnE3UIkh93G3ak2Te8zpMYTF8rWDCC0GJBqnhuw4aavIYWMu9ehuDi2Ve7g
TNlQUJzqLX5oug1SYridftmIC2Qrtl520EBFBWed2oMEAeTJyKk7+e3d8WdqXKs+7nvA5EjXHuKF
vZ8wYe55ME7OwAIhKhRZEfoF6oEnbXFAvcUzoneRbBGkxdeh6TANv013cbU+A8DjBbLGXXEijnAF
Zp0BQHze1AZhzyBUr8mq6Kffn3l0cbNvGKoLXQO6mqE1ie52SZV4FyMu/g9t6PhogcVL9y0P/6yb
aTvMfdjdx3CGd60J4+IwRBt/rFpjS/wl/srrgkm3b8V0UGE0sikBf++qZ5qTb9NY39J/v/KouVg6
HuXxSjE9fG6CQLUHIjcCblR0nI7DfGmdkgECaH7XzYXWybgxHOlFdZZF/tyx4kXaMPJcW/787iex
NuQiinA2aq8RbDVIT7uW+Vmhy73Yos4TIgGrMEcz2RQDexSYIuvXa3KhbUVvF6aEKEHkE4egi1d4
+RrqFw+50LayMGbWAt6pS7rokLcCr6g1t3Kta5biYtsE9KISPQ4okdNt+lhWlt1vgBKdgESeZDqi
mPe8QZspa2wDCYJG65dWjlOKWeR8PPRML+/taOIbj9+V9/X/m/wh9jO0kWpfLrlZIv+eCtCTqr4N
UCK104036oq1uHi4FU2eIClYCcKJZjuEmMEFiEG1GMmRbK0PRdd7geN44oLjlI1yu7MEBV++P6/4
aWmp4xu/4so77oDjfu8jr6zhYuBE3/ER0pawZW5QyjIVIrd68Ss2ueg3tqBJnCzAhkMwiJ+SgW0n
UQevv9/528RZPHE52qqdGwtIZnWOpsgcEH+CJ6NYV9AQQScHiHE9PYzJoKt0F3RLodM4ZkEN5tLf
//trB3e5Wj9cUgLpg2bpS7gSRr5Wqr6H47qRNlxb2okV2niTM+dI8jVdPogN4oYQ7/OSSMapXf7p
D/vWw4BYdcA3aScLcrV5frXdzWL6/5+AN15clyitMOu25QHCnG4LNUQZh5x/nCymwdJK7u2empZ1
/2hRT/khNygnH8u4yvtDvYfzQ9Tv9J7NefCnWmvYyajzI8lj8rQBxgTc/yxTCOUN38achF4VD+ny
KYUsMgKEHuUZbHh3cu40+DHUi88FkS7YQ+wQDuq3XYFFKBZpQjeZBrtXMUW6MnkxcAx7EfMCx7wc
9Na90iXwXNoppfQAv866jIozSJD24zwP1TMqTl7UAVy6WA85mSEQGvljkbTxy2zZ/E3Xovb0N044
aUhPxmDZqjNfl0+yasHCazX1Ct8SF6vXqJgViHyBOSgPpcVUI2PkVun5msU7hy62hJoK2fN5MWQ7
WUJWkECqG47y7cWli9aT0djXA8VUL2uafzf0/HKMM3qFa9IF6CHqtIsEWeGZBn2Ucqnez2H4wc+A
LkXoHzzVYiiAXh1C2q1qHnM8UmhU+Bqn470ZSca9sro856JXh2SODmIwxuumSBf9JiB7YNWSlOdV
TV8nUq1prOL15HUqLqIJ8GA24XMCfMz4RyWbly4Z/vBb2jnwum5Jy6nF0rrtD0ncyeMUSz+/4sKZ
JGb5Ua7mQZZUTX+wzX1vp9nvwF3MdNwzUoExNMhWTJofoiAvU9r3m98dd6FShQhrixgJO9dz9Mxg
RZ+qZZ29HnvpoqTA9RrnbLUFCp31qeiPyeTFoQRf63jDeo/xWhZjcaZyuB8687BR883vpjgVMNoM
sVqJKcBhv4kj5fOGCXNpveJaDLf+bPhdM+xNGGHj9Y4cg0bIdcaSelGFcemipOg+oqCp8TmXwoTP
hlbhQRKee4WF0oVJVSOm76u1CrKxKfN7CMFuxwXQYa9jd6nIlJBihmpNntWqfwna5d06cM9b7oKk
ih3TiuDzgQ3VLd42jSmVoB/9LrlLRGaXnXAMFxfngJMHFnXqobdJ8eB3Kk5EK3uFl77sy7PYdn2q
wlIeWLvd4sO88nq6AKkkbqAqZ7D6ZN5vydc5/+63a8c6obJbFmOEcCJW9oHzJRvKW/O+VzIj6U5e
9KtoIh4FCA/riX5gYMlOa5Ko49DV8p1Z+XdVt2025MV6DpZlPSzr4NdXle5YxoyXrgDKpTjbju/g
RNzXk7JtdfQ6NBeUv/E2stvE1Znh0KZiq9N6UX5ex8WqBRG+8kAlmFDCsj/Ewf5k41B5btx5Wnmr
tFEBVWc5lseeLgfqp1POMeX1s7dMFiNQCIqwdM6rtGr3L3ExeLU+pQtXCwdwZwY11q5H/pyUw/eu
BeWD37d0zHYxvKjBDa7OZFBl2oa2ejCIyrxSAUDmfj6VyjSBremI1WezplCUP7X5snlu3bHduuZa
kaVV56aawrSoAn5YZsiU+h2M87hCdBqalhYHs4/NnxAVe03mwov5EJfFeVpVlzSA/2mEeECqP9C8
fS2o0H6O+BcgWtSOpglX3BYSo8UYPBngxrzOxIWhdQiQSB9KPKsWzYc83Elq5OLX+pEuUxlT7cCh
m6HOItjYoTcxgshiZDds/1K2+bUmIl0oGhQ5avB3JEFWBVGeomU4poPU9riDvsjz5J2KEUgMElNH
JMhmyHQBeqzAEW88czwXkSaDLuGz1urcraw97HH5cYqGb37f1TFTskToX2uSZAUCma1aH2SU+Bmp
qw5Zx6qvOrTfMwHKP8xPJcvDLAz1qxy5ULSmlKupiy3JAtvrQzNG4jjkm1/G7iLRxFzSAY1OdNnl
dMpL+24U7Y1TubwKb1xGF4HWkBpEZb0JMqAK2js6deaxyuP5ceUz+4xKVXXn9WHd9juI4JtcrWMC
AgF1DOy2gY3FE9wpXajbVhohd6R5GbTFlqcKsnQPGC/zS7BdjJtUiWyCHkF2vjXhaR5Aore2QXzj
/P/fBn/rAzjP9bILVeoFpooCb3XE2Gb3VG8VP5h6/WrNCPcTEpuBu7NMTb68CDq+122YH7fkos2e
qD8Kw/m93Zr1gLYs8Bzd/rGLmT4MAwvvF138pRetPrJyeIjm8f1UgUYmZEB5MrEWz1HUVEB2yT+9
vrKLojN2U+ij7HlW4AcRO0DamQ+f/NZ24gNOCJEyCmS2lWQ4FnnxAiDNLf7ryyJvfQXH7+yVbku7
bMikaPMsLTiyWlzPG9/42uJOeNC1A9RKwjjJ8l48z1Re0MF+nsHVvZzboAgaXiWZHmMzpdqGQX/o
6dT4zRBJF0mXJKYaCxIlGShe54NZkr/R7vdz9i6QLo6WMVrEKjOqQsWP81qa8hC1gbgRwV9euzc+
qgumi0aKZqGBT65rNR5ykLM8GLZUp2hWu59zcBF1pLCkHGeeZCMPMz20wNnKxjNJcBF1Gyv3bdWY
+ABhDG9SDNCDnsUmvaJ+xQmXp6xKevBd5DbJ9pkPIJ7T7V0btPJG2/bKtXdxdYLki6bg8svUYv8Y
g/DzRpnnxh1zNfsKH7n3sCiyHZv2FPaF5zvlBNv7DsrOuO9gUJTeMTQsMOgQ3WrQXmmrSxfGBTBD
W69VhS+6LtXRlou8m8g+HZrc9k+kK+oj3kj9Fa2ikKR65PmjEX1wGkSi7yuN93KFlvCNq/u2sAeX
Luwr55FYeB/nmejD6amXdfuUGBTb0nIP1amRmg7IZdT452jGvDkARh6vKTNAQx1JxMsn9OvKYx2L
YUkxbLw9NWqf7y4t2DINi7K+j2pwwP/e91+xZBfNgiQ5WopxkFk7x+0pJ3P8vLeWf4JQkvj0+39x
5ba6IJaGgnWfm1hmpaL/KNJ/HQbupWfBpauTl1cNWC7HBk9X0dFD2I0sXS33i/VdDMtkd+AJplpm
qiOvDEOZhyXsv/gdihOcYGR9BrWmFBnAHfxU6P0e4z/T0WtxFxhowYoVq0UmWUiDd8m03EdM/+G3
tFNeQcgWCCoQbQ47eW3HGao06+g3n45aMJ6bH/pQRQNL2PWUZPFC/6h789jAWP32fbn/Pyy98piM
tJvhMnP5kjfk65oQP29MLvf+h6V5RaZ4irD0RLanKpffg0p4Lu14YzsXDDxSMJ2YtfWBiRlshaDF
8jsS8vO+i3KYulVLmSXc1Md8AU7aDvUNH3jF6F1AII3zxnYoo2dWAp0V1s0Ogh3hdwldiFYC7cc4
BIo0i/Z8uc9BboeRV/rx98dyuWxvxDYuQIuuxFq0oCXyTb7em6YKUyry/ajNDg9TRcmNvPZiMW/9
H+fbgoUSY7V0kYjmF5QSDKT2CrDkR/2R87B+CJMV6NUCyhO//1lXPogLxLJBMuxb3Yts6MO/k7Z6
z6PIrwLoIq8k+HtIEYwia9FwTBlf3u+sfvHbtlNGA9kBsKWQnMlGZj/2k/oK2Vy/UMcFZHFRzFxV
BO/S1OVfFl6UrxC69dK15NJFZHFCk93W2Ljc8vUI0rm/Bib8sJvSBWTt1Ur6PMfi9bDL9DmhAJP9
/rzl27fSpSEzMS1IAd3cbKhi+i6uaPVUVtV6H0PyM9XxUN7V0RLctaHqb9jb23YgXOKdOp8LK80g
srJlqGMOZVo26ruwcSbQuTkSvX76/U+7YgEuCZouE4k8dBHZ1tfs3AdTdNCB8EOpQYTzZ28aX7im
C76KbBcCuOfhwqJqA793wAV77fWwAMJVcVTYtD6qRU+nab3F33ntXJx3oOqKceSi5xmAFM/a1vft
mP/rd+ROzM/KYq1BuMuzWJbJca+Sl+6iHu23uOMa6mUadrpwhsoCvDUyxOIj8DfqRkPmSmtPuGAe
BtINMtcdrgum4Lq0Ldj0V5Gw+JzY6UsXDdupq/f5BGNZ0sGu8zsEW16MYly4YJ9FhpMFpRjLMKqk
jnMb13eUaOr1NguXj2pZO6K2XbAs2vIYj35I3+9hF99KKd5+QIULytGkGCFRK3iWjAUoRjZeHcFR
jYwlH0P7YUeryC9eFC7OH0OyO2EyZBmP6PQH45M9WKb7Gw/023YhXMhiqaKwqSrKM1Yk8jSCN9GG
fskw+NB/9hYAF0Tbus8sW9vxSfXxv2q5NYtxbduOzemwxGQwxp+zcNqWEyNb/Dgx0x99jE4krtHh
yi8A9l+O3C6Hjjb0yKAM7LW4i1lcg5gPdUNxKsbUKSp7wWPciN1z9cuT90Ocrsa2H9cIt0VEHaR9
axvdowD9j9/WnbyoXEsMyVcJnFEA3eSOZOj6+c3uCBfQtSS7VnUBRzfxOkz7fbkbm8LPiwoX0TUO
M4bWu51lagrCY65zzABAQdrvuriILjbYbiu5xZmb8rtYuTn0CpMyfmfuRNBdjhETzRvcRd1W0yGc
gRLlOWV+0zfChXVpFGfhHDXOfd3+CFG/S2dK/eJDqCb+fBu3dh27qG5ZVoZB/jiP/b97v85+Ht7F
damdofMEuHyWzNv0mK+yuwP9x62pzCsexsV1CVKXM8HkOnLp6O+QRs92mL78/pNe0vFfkyLxC6hr
mjHHKneS0bomH1obto/9mI8PytaVn1t3oV0IEcwQgusQfbk+AOOYSCE/z72yLDB2//xVKaaeItYE
NIsj0P4o1t2xKr5FNX7t3C+H9oMDi8ddNqEZsHhp5hTUj0+83b3yLCEu//OHtQOCukvAistdD6Fa
YFBvh9avX4kEAfDPqwN/lUdgxWZZIUFa1OgDEKmeG3de0oUxXBnesQySO/+NVfWlJuzj7y/jtfN2
TDQvVBSPGruOa/l+t9X9Gt3Sor+2tPOMzntetH1RkizWHTtaM/Tp0AV+OALhgrd0XhhR0Z5k0Gv7
EpXBcQrpd68zcbFbxLaMDSUEepYE6hygUW3TTtH96Le684quK9mBAO5oNkftXwnTuOUAuXnlC8KF
b/ULBmBXpLcZ2gE2rSul0lJST8t3AVxMzj0YQ1aagQG7TyG/+223zWe/Y3GMcx+EGqfE0KxrxHcy
ht/lwF79lnYscyw7mZQrj7J+hCJpCo5K/WdL5epVYxS/4AfCsVtVOJBsUh1LaRe+q5PZzzxdsrKR
SD4iLiJ4QcMjb+vwoIvCDzMnXLKybjZlmKs2zliu/6VouWjtaUGO6SsQXUYUoupZuNMXkMe+S6LE
M1J0cWFkNVWuBhNlMwUhhVg16rpK5l79EOFCw9ohKZONjlFWa32gG1gdKz8qA+HiwjoADuo4GrA0
Zf8lqvijAUOG1w13QWEtQaMP4HyScQgCgBAj+K9f/CqfwqUnk+O4lrHZSBZVc3hqOnm3JoXv4o7V
B02iqqFWcVa07Wu8N2C6rOa//A7FMfs+BtfOOmOOspusTu3IX3qUoQ9+iztP8tZZcDpITTLR8fZb
XIfFRxUV//kt7jzK+6DFVnULycZgsw+xqT90s/XrWggXDpbnkJBTaxRl2xBsd/E0BEdp/OZPhAsI
o/EWDxVo3LO5bz+tYoDMz+yluca5G2AB3rvFed512UCDT+CywbxpEnjVybmrXBCImFSW7zqjdpXH
QIwKGWLrN1HEXQR92PAlUpFqM9mu20E0w9MOTYYbT/7b6QSkUX6OO9lccNsGXZ8ByTV9mCkxR5HL
4Z3OUbT7/X288i/cWOsivICWYtllZF+Gwz7N1YEPXXEqbbh7ZSzcjbl6te5GzlWbUd5l4Ex/gJyT
l3PExfn5gIou3GeD7lxmSVNm4AbOT5WN/QhNuBtxVfVsoXU+9VmDWeS6zxOoAZo//c798j1+SFhk
GQNCHHRNVoTN/qgMk899b/MjaN9v5VuXQ/g1GeUukasBBjBcWd5kUdCHHwNjdJnGtZnelZVEuSGo
+GkrCL///Q96OyXgLsJvqvppHDBPkm3t9p6X36Ct7lX44i5PHkBZ0JC0fZONO/szCboPcX2LQOLK
pl3wfzgqgtBUdtkkJn2ax+d9IH6EDtyN7wINjm1wYXXZ2HUibar1KYLS4Q2zvbZx5xmZy3AdEhM3
2dwVAIAFa52qwUsyF9fecTuY1ZFRCyRoxqLvm0SysZY88Nu4G+LV49pPxJR9Vm/5mM4JqR+nZb0l
bcvfvvJuiDcTEU9lMOhsxgsonyhhRXVA0mTAsCKY+k+z3g8ix92Qb0Scum59qzEDG96Lef3Yr37c
jdwN+cwkSR13ps3qpv7K+u1zHwAB/HszveLv3ZCvM6iP9F2sMVdf6OGgOXR060mhO1phKM4rguLu
IECz6DqPIq4zO5n1IPUOisv8FjD6ytV3VcsjtqEKvhGdRTFNDhFfmlMvR37jfK44TXcYgJYBS5p5
wnueDMM7Y3LIg4oOlHZRgvnsQ0REf781Orrh2659DseO2dSFZh/WNlNz1IHzxBBEyehhRtpLcpZz
NyakikUaLWo8kUGdSgLqGsKUHyyJuzFhN+UTiMexuOkofW6i5X7g1S2Y6JWzcZPv1kyJnaF1mtUA
c56SYvgXes/lU02IvvGxr1wlF8HfJAIMVVPUZJqYw5SDfITa5tPvDe3a2hcX9cMDPydmK4Nm0tnK
1X9F0L9OwXAjoLpyR11x8AUMXbvaTJMNzMx/cGRZfw1o9ipoXrMx7cqhBW2w9CslcJfsdW3WfNQE
EW7Nyuie26E8Jjkt/FyFi1NfZbtzu89wFdX0X0mmhwhD4n5vjQtRX7mt+n3rdVaRoj3aIn7P67k9
eX1fF6NuW42mGWgjMy2IPCa8F6caYMsb7fsrt8dFqC8l+IhIsuiM2eocI2dJk3H+6rfzy7X64WYu
BY2KXUMBrbP8sZt4kSoIO/h9TxeaXrZ7KLq8rzNDoY8YmqdmXj747fviJ37c97ZUCE2iKmuHAhMN
Q2fTaPKTc+IuJj0gCV1qYaoMjF7NAcwcwUFFu18KGsc/71zsAD8ve1RmY5v/WSNP3PV8Y+krvuCX
8ak5L/sJ3ckM+gRhn2IiOX+k/Tg/mbCLXlQQRCDj1/WN/ta1a+k8VwnAGC0EAMusk0vyANpYdZCY
y7thr1ccvguCLyalOav3Mlug7vi32ebxTpFoe5pBO3vDdV75AS60neXVpko7l1lb5qjOQyH5oAdI
jnjdUBe4POdaYrBVYXW2Pa6dLU524NO93+KO2W6Tsf3UcIWS7vq+Z8tDPu1+XF/cRS5H3M451bHK
qnZNDlrxOA1Aoe7nE1xx7hqN83YVm8pMsnyuCzAIi+Kj36FcvvMPPkEsGqI3QE1lumav+TSem7j1
6lpwl840p6qfZamxtJEPi+7+Ijr4x2/X5Oddg1MeIklqUFm5TIDn0h0pHPcronMXutzHdujzLgie
hZ6Oppke16j/y2/fTmJIAhOihoal84i8kp33aRWAEdFrcXfOAqpC+8qrUmUBSnYnW10EhkZIXvut
7qBngmBdupIkwTML25eS2ixfpF8k4M5ZqBbNIWVJ8CzLXryft068V0vu9+i5XKFkMaqZ+0JlSxev
72VBzWmASNuNQbgr7tBFom+BMNHWMZX1TXQBn5QYEw2jG3HGlafJRaIXJeynibH1cimDIk0COrxn
GONuwfZB5vslbPQxSoJbme3lS75R7nLJQOtpW2W0mOC5HoKSHWzQlcdO8fm71DO/Q7Gtvdv6ITjs
lBV+LtkFpUcBWCtLUQbP27503wMZzEckFLlX8xF49p+9RAQRMgVRLPygqP86FepFYMbBzxocQy7y
jjWYHMZbwr+DXaM7loSRG4/gle/g4tKh8IRQpA1U1krgsBve93d7NNdPWlfQeIkTqNoD1fOUAwPm
96j/glWHolQ7z1Pw3FrcYlmBsbfu/Xr63MWqFzRZcXtRW4tsf8KE3ks/qhux2xXrc8HqeTLHVbNW
yfOybq+Nqc57tXkeiRMrF6spgzZpVUbzTUBTdYOUHfO7PC5UPDQbJktavLk03J5iwb83yeinFcFd
pDghkLLnAJ8/L+30qLe8SUkU3dJUu3bezrO7UIxCM2Xy57puHvVEv2xoX3sZlMv5OBUinlcVB8+U
lf9GvenvSTT7AQV56Fgr2CSbYdxt8jyHzfciYjl4luPc62FkLk6catxtko94AnqgsqRe/xbh4qcG
y1wgeJz0QzmaNnnequ0LeKY+rL3xCs+YO3dB57nMbcjy53LHlOAer1+3kakbrvf/5b5fHxPmYsz1
wChXeEiegbVtsy0SM8Rs5XJWFfQ0nkokEfcDEDMp+LXze6FY8AIX1z5uYKYFNey4mM9RMqsXEoHD
LAWemR5mOycy7dd6/pdCSuiT6OL6n4rvVKWQEeQflqoVKm0hTqOQj8fL99Lk4ec4pOt9FAy1Thn0
Rk9aSX2YZbh8LWS/36HBAEyAaZr3RRFBadpWswEvMwLhtA+SeUkLXJms43QHZz7kPriSLeDUOjQp
LQqdNmYU7xbwzX+xMigwnSdXdgc18PpZNYG+DzBL+8iN6bElkyReryZzAfY9LUALE8dghK+nMt2r
KZOoePrYIXMh9RubOMa5kvyZgcOpM7xLFwIn8vvF3+4uMBdR30NpsV4uG+8Befk+Itl7BCvxf6Vo
1FmRbn74/b95200xF1w/2X5kA+X5czSE97nUHw1C+hs/4draTkxRcg306zrK5xziQWmgtxOjgx9n
FHPB9VDJ4nuZ7/kzX+LnMmevGE/yClSZC63PV9RndDLJZx3JPI2Dj0EUsRtn8nbZAaP7P8dZshMQ
VwuW5DmvgYCZ403dN9MSHdpp9+M3Z67+M2/WaWkGiCDMfGpTTresAv31jf1f+aYuvt7syRrVAZfP
KMo8RnsVHbo1qvyeBxdfT9a8hyzrLp9ntm7HC/PdYfgfZ+fS7DSuReFf5CpZD9uaOsl5xOEADTQN
ExcNt23ZkuX369fflR6B+oRUacKAgeMjS1vS3t9eq7ad19VJuHx9YdUYlJBruHRD/kPZ8DuEnv/4
/Sp6/fYh/iOXuo/g08mYX8qZm6Mq6HyKGeT1qwTKXbIJ9ucd2hl3fuzWJ6C/TiGNtMwKsYT8srYV
RRKueSdM7JUKFi5pX1HC+1Ih6myjHA6dXE/FEvvJ26DZ6NcXnwUfkkYMePGc6IeWtC/FkPs12wgX
tE8YDLKjGl93bhIOEimpTiIyyfH3H/jGmLusvTBrZOIRp6JhiPJDEHZVKnfa+i0qF7Mf2hiqr7GQ
F96i7AcJoDndefXJ79Wd2lBRheqqfi8vUTNBhYn8UDz3C5SugOpUwuR8MxgVNDM/Jd2TjTuv24pw
Efu2gHhksIfyAp23N6bDmQAGj15ZDuHyX3HQNxNfrm8d6S/oi6sPcRL4CdYKFwBL6nBvumqXFwvZ
qbIN1pRD0sRznjgbKqZdwXL4qV9WK18aM/XHklTKc4o7q1NtbFiDsYgvq2oeG3hcHqqk9Fz6Lvk1
JFWpa1VEF7WqjJn8OVk9j/0u8bWWKrKRKKMLg3Nv2oTLI+3lV6+14yJfbViGEDapoks9/Dny5m1t
Z78g7uJeBm30JK5UdNEKq13S6Jnw5p3fWzv3cYPIFCZbC23UMbgE81dW7x/8nnwNjz9lwNc8NA0J
r2MdROQSBlXwtPZIt/k9nf36dG0gXdhvJroglyeOkVjWQ52Edw66N0xAhItITUavUHoB+oZeZSz3
DbZLh7WKimeoOOH4LuQPGcRluiWryIgw0TesZfO0DYg9Zd4xlRY1WU4RGwXKjAGN0wIb2tu1pWWI
GrXO4XnYhX6B1QVDGLwHo0VqcVnD9Dqp/fwrhasPGRWTFZXGc0kULWmXW5I21Z1r7I0t0u0CyOmA
Cx5lMdZhneWqYymNYz/zAuFSYkvbSFHCAO2CdMf3iJgvE1aj16xzIbEGTgVRSKW4bA1Zjor0ywMT
+70E5Y1RcSGxuqzsEBaFuHQz/yDqtkoB/XjlgYRLha0yhFZXRAW87+QB58vvcvWzchEuFRZMUNAX
ARcXictzWu8zsjV14rlJulyYlAVOZoPCi8/R/+YELR2c+Ul9CxcH23UNuYEZkJ/ibZDGorNpAKXY
OyHq32z7K7kaFwjTlPVWz5gtVwgpna86NHEE1bI0xP52aIqEvSty2n8kOfSSD/koe5VC1k4+Ntu4
HMKx2zynrbNd50M3k0Dm9KoT+RLs7WXKmZcuvnBBK6WQXui3iV+Gkl1May9hXng+2r3+qm2KmjZh
FzKDdQug987G6h5Od2Ot8evt7KfdCTFNkalh9NKq6cgi/Rjus9/N1LX9HlvRDoAj6QWF1JMSZVau
4s6jb2QE/sMyc4WCgsRIR7ZtoJK8/cMG0R33mmq/i6/LNHdUNXrkAb3gIP28h8PZe7W5dJitlooY
9ApcRoMxicj7VkvPqUJ//ZohDgJynbfwwpJ8SuNAZeFe/OUV810QjAjVtm0YbghvXXWU5RSnGqb0
fnlBFwULWEsDHpXk0q70x9Z3qIuoOy9+Y7K4IBidYBoXT/t+UaXcstZcJ/k4V+ksuecpzKXBhF73
cmrpfrFRZ1KZ51/aSt67R9/IarpKpX3fN6pIuh3Vs3b+2PCieq+XrvwiVlU88a7qPW8FLhq2I/nI
pdhWFAPkh3ULwIqOfgcdV680pwY85CKWSzLr7SkorD3EU+zXByJcNoxIFDFCi6dLFh/HZOgetCLc
b2a6bNgIL5IaTZUYlcksaTDKtx3SeXf2xltz01mwu57qfscl8qIQbOD12+gneC0Xj3NZ0zux8kaE
Z+4FmKH6mjTleiksWJZY14fe0nu361vv7+yoAQk0bTeyXOIthuh+2JpLrpl6O+e8ffCKOy4Rlpd1
h7TYsFxghtE9DQG62Ctkso9+T3c2V2hiWnTIY3QYcIRUU/qFxZPfWdN1ue60raD0p1c0rVRHHcg4
7aHadmfm3PisLhFW0anrodq1Xoiw8wODANYjMUvrt5G4RJghMkzaOpkvUdIce9W/XZrhTji+9eLX
///pxDF3TOatmeZLE2zvEl0mB1pMg99kd5kwpOuGkbekv+gxOE7Nd8hCeRXVhWtwTbmIZr2vw4XL
EGK/jT0tc+1XQBYuEjZ3fFzpFvQXHtjiwIvkfVCVfkrXwpXg7WK48FbEDpdSfqqJmXDtqT3H22XC
AjkTNDDg2RO3X1Qx/BH0nmPiSu/qGl6HuqwGcB2BSicIWLBR+y0elwgrDUP6SxQDbpigI0pKDkHU
JX4bhkuEbWtjribxePFy3g+tzc/RyKjfudQFwtba9hPgjv4CjcE3NYm/bbL64BUKXRxs73izrWi3
u+RyhcsrG98p6bn/u+zX1E3YRhPTXyZD/pfP0UeiFy/kWbiMFzLHfb2MeHQ+6Jd8e4TPtd910eW7
JpGXrYRK/KUMp+KoWxUeINlyr1h9Iw7+qwv4UxzU0FTvWigpXwZUwd6wJoweril8v0DoQl5I0lkt
iqC9bHL9SJvwTdnWH73miUtzcQJHEG2L9hJt0f6gDfkR7LFfM4twaa59b7u6QhfgZSzWvynAlGm8
e9i6MeIuzhXnUsLlUNnLGi9vor49bMvql/R2tT8rUdaQ3VibywSF00xGcn4moRF+yWkX6GrBe0wc
zNIFR1t1QPfhka/Q6fT7nOzX/ZjBHzCkSNRfmj0oTi230ylOutDz1Z0Dbr5oCLSstLtsm3wW4sLm
6M4R5ZqheCWr5BJdzcxphRpGc5F5HYynbrYgewYy2e8xdK3fh3OZPMWL3v2spYQLecW1hKJvOGKc
eEROeTzJQz3033w+AnchLyrMXrEo1pe4D753TWzSpMuN157BXcgL1n063ANpLkVvP4XQJ1cy9DrM
cRfyigqyd2q05hLEE3uaBnHU+S69Tv7cZbzEpiTNx9FcBgEmeQzQJJwQZAz9hvx6pfkp/iI+Jq2d
KnMRhrRHO/fovoQ6h+fTrzHop6fPa1uaKB6ay17E34zdLrDUuFcY/Pc0+9+pz13OCfxRItGE2lww
OtNTlLdlk3ZND4NSbsxLkUfqQXTh/q5f4unNWA3byYQ2fBZNUCH2xSPkAJU2x2swlOnCdT4cyjnq
shxuuOFJ9KC+aGc2jLZk6DbhOA7YqpjfQHDaD/fnLkNFJui1dQqrl23xj5mHj920eeUacBz/dehL
GldbCPHGy9DlqW2hrSsm7peG5y5CZeBk3YUV8kia5hDg697mtac9AXcZKsWSmSGWbdlszZOGDPY/
5WLLH17T3YWo5F4vM8w+9ixQ8w8zyONCpR+LwV16auJ5l6it3rOSsMKg6Y/nB3Qn+SnOclcEwq51
siYqjzJACC/gKJe0stWffsNyTbr9tE6JXQFgb2bPhiHvDiu6Lh+HmFfv/Z7uxpglDxKZj1sWTyvN
cg5zJyh6TF7AB3fhLCSRk6Q1QmTr1OzPIavUQcN4yOtcwF0+q5I5itZFHWeBmD/GSOqkpcwDv/Do
Sp/G0CZrS1FEkDphIl1wkkyrQixe1zvuElmjQUWyi6YtA0/ePSxDWT8suZ9sM3eJrF4ElR7ikGWL
iL8UjYL1XnuvVHbdHV4J7C6QVZEJoVzULLN9/7DJT01u/fZSF8ZCGQB+s01CMyax9uOyZweklb0u
StxlsWY24IABvdAsqKYsnyCxT2LPpgDuSp5WTZQ3uK7TDJ2z23GQMT9WzC9Fx10aCwY50pbdQLO9
C/vDapFhgIein40Cd4mspEEfdzjna2Z5qf8yNFmGp3InJfHKNHAXzwjQDwaNDc2yuERvW6JSQ2o/
EJm7aEIZ2wB3gR3DHrV9Gi62Tkvtl1PHefnXqAv9Rx1tTbtmZJnX1JZDfOyxQfkFFxdWW+Fnvxoo
8mXwO4ZfdqHPOrlHrd5aoc59plh6W+06QDC3CqYq7fDUkfmT127hSpXJeeMsShjNOlZy+LmhCWCW
SDr4Pd0Z82Rhtd3ycc2qcaOHmo7PeTD4UcjcZdUatUf7VMQ0iw56Y20aFb3vRHQy9GZisdhzSbNi
5U/Qy4JarrlXfrnxNV1WTW5dnNRdFGV6kh+XMX9AS9894bZbz3ZOFrNp47poljgLS/YOHcUfxBb7
bfyuFmzLGt1XjYSbbFDo4tBXFI7zqNxxP30g7iqTReEWhn3MsYKYhZyg+FxN+rPXNHTRIaKbIlI5
NiKkY0qU02wEMdvonjXejUF30aEqSoCsQSAyExSXoAJlo3dqXacnv3e/piJ+OixWLWWssTjJ2aAf
0rhNHtbKz3MK1YRfn11otifBMNFsWucsHJenbfdzUOcuOtTtItrkNtNswMg8BHxCCTNZiF8ik7v0
kBxXQLAhxrzdAHjYnFUfk5gFnmPOfh2XbpdsqKNmzfQYs4cER95TbVbtt5JcaDAclIG8ULdlYxny
FHX2Bf716OXymy/OTRSSihW0oOH6bKKlAupB+6cGxQG/nJErHDXyeNRLaVlGSPkyLfN5m2PPN3dx
JtkTS7coWDIxE3mW5TY/wZCDe6XsuSscZWbVRtOaL1m1G3Ee61J/gjvyPZf2GzHARZpCyVvkkiqG
DSM5Rjk58Yp6tXpwF2kallhxNZgtq9qoSwPkdQ4lXOH98nQu1YRbS9QNG15c9h19lslmTjmUIvwW
kks0sU7IquAYdCJq9Ryqqc9ys9+TJLzeaF+5ubhQUzwvJdO4wSEIFONDSGL2Q8vIfGDb1N/5A66R
8LWfcI5eZOxhp2VFePVQT94WieqPOuqj02qSAHsI84NbuQs6yQ5eBd0Sh1lsyy887t7lOfM74bmU
kw7mYOgaHgKFq8lblrAmLcYo8kt8uaDTTDmuder69CV+T2Rg0qknf3uFMpdw6pVoIXC1rBlEi+tP
RpfL2yVm+b2bUvL6t3UZp3ibSAwWeslg2L59aMOhmFLourcnXdPguDPTv1N9gf4HU5bmz9//Sa8X
ELhb7yxXbFUQ7poyq0PxuAW4uqogeCCA3D5D0Ht7N4YdMqG//7EbQcllq7aR2a3uOQKqmP9AD8C3
WCq/Pcxlq7qoXEQLE/SsWZLDZIe/i3b33AdcsqqCKUDH0buNtIEuD3M7o3aQzH7xziWrRKzJum7d
nNE6mp5pEcwn3DU7v/uOK7wVct5O0JCZs7GH6MS1EAWHb8+F7EJVTMdIE4C3ybSwLE1C/FOsd+bl
raniXNQEzds16EK8eLgEx/VKsvSx8dN64i5OVRG4wcFdccpMAR2cJZjTiSyrX77T1dfq12XtNNTT
M1xgqycVB3k6bTB//v0aurEBuDzVOmg0ubR6yWZoqn0cKdTmUl2hjhuOJbTsxspT6oi7cFUwBluO
TsglUzv9MooxzWfktX//V9z4vC5aNYCWq5smmrNZDSKFKkoNjrb7y+/h1x/96YbSWqFB/S4ztoCi
SVcu36zT6pflc9mqGWvJwNtoymS86lPDe4sUZfzD78Wdzd1MFiDBPC1ZX/DhcWjXBBoaofCLNC5f
xUGbQNO+W7KugBUT2WeTkkT0nk93FqzN4ZuAQtyc7aqb0nqA9ruR9p6Eunh9a3QRq2mYpNVQyM+Q
wOUPBBH5UnCbPG1RXvvtIC5qBTa6XOaiGLIlYC9oBvhnCSPuN91d1KoJiwqme5jutK3Gk5jIlqJ1
xrPM6rJWo5FjPub5mAV8sy+0beanehTxnRPnjaXqwlZSlgSb1L5kW9/adKXyQ6X8zJ+4S0RdN+wo
H6s5Wzh5rszXufDrcuEuEJXwmkJlmC6ZXTZ72MadpjubrOf3dO60EK1kJlwwJozo+US2UR25YH4i
9dyFosJ6pkEnEXgJ3aqsmUqI4fehZ3nFhaKWiYXxMNd4OtTHH9Q+9IcuGfyu4y4WJWtZrwFRc9Yl
4SeITL7EO/Gbhy4UhSk+NXWFMbfUNKeqyd81BP4hXpHXpaJ4o6BsRdiYKTTRHwrSN4euufPsG7HL
xaKMmGpQG3LKulGuB9P2+nEdh/qolsozJ+eyUYLzUhWjGrOKJeRhQNb1UWnheWx35a6aoiErLLDH
LAHXcgmC/XM4N/YOUnxrdJw9b58ZrrQxWTNkROv6CTJ/+n1Nuup5KGh070duxDAXk4on27QRD8eM
VuNTE/LPW1z6nfZcImraDNdXg4/Mhj1Lxz7o05psdx7++o2QuUSUgngzEbREfFQC/fX9LE/LOsUP
K2jmD/CfbQ60Lcihy9Hu67MQmItJoSOLQo16nrO+7elhiog+kWL3kwpgLilFF7GFkArps0oNl1Uk
71jV3EmnvT6PmMtJKa5bSkakjaOG8udggavQNNH22EFI6M4J4dZPXP//p3MlSQAb6BgFu6Sk6/8s
kdVpmbDq0r6R945Rr9/HmSsNlUAOy9IR91jZVdP3qSrJaRqYPVZqC5+LaGBPYiPa66DM3PJmMOEb
672os223P5qqq04RwUXLbyY5OWtJoMGa9O2cGZZ8LtpFpX2Bnla/hztRowTFGpBVDKgSiv+hb/yM
pqF//B7t7O224kjjjdctDDyPTVkz67+7oQ39TFGYC0/VkSrDVsZLRjXVb4u8HN6I2Xp12zCXnmqq
VokpH4YsWdNlb9SPXufku9fAuPBUDC+O2UyyR3rKfjZUve9t4meQzFx4isEqAGTAZrNJbUM6FOK5
q+mdjOCNIOoqT5Xjtdm0EzaDk+54YGVGSaPSua3DtBbLWxXn+4PQfhVP5kpR5U2E1DLE4zJQcurA
wlKkUaKV1yGIubSTJNJAQ3qbsokV9isSIuRpDqGI7feFnSXLNjnbsMFXGGLav823On8M57W8ExBe
z1wwF3daCZ/mQIZTNvKN2dQuCTvEcJApAFZgJzMxDfyig4s+cTEkUBskQwb3vSS1cJZKab41d3Jq
N7YBl32KIhPMtd37jERb/kHByDPTbRM+jAkkQO78hnz1vstcBiqwQTPtSbFkctXhAW6nxWGjTfBm
oVN1rGVZPFhkntNkCSnkHXFr9Rs5l5Ba44KMdTSEZ7Hm7Wnfmv4UrH58BHMJqR7Os926z+E5KEqW
5rsAz+zZSQJB118350VzlBYFHq5L3aSQ97Mi8dsRXD4q6lkEK1E8WkbQPUnGxqQj8C6vNefiUc22
z7ON6ZzJfcFRgkGoOevqeL1TrLsxWV0MaFMqKmIOrFnP5ZSn3WDLS9HELDNrwu6cUl8/XTNXuqoO
aEtWg/z4Gql/UCs6qBHqFr8fnn/7jP5b8GIuD1SaPkS399BnQF5LiYEHxbxdawel4fUJXYLtU17U
/fOyVeYwFq15ILPJT8wa87/fv8KtP8/JbMW1NtOCr5QJA5XUJPkW5d03r0e7xFBN13VstmHOgnCF
l9MfVeyn2gxi6tflUHU7TBP5iFOMqd9B6IPNfrQg+jF+ffIigEw2EgULIYL3yH1+44WfGR37j7ZV
U+boqeqxFoj6J4rRizwk9d9+Q+0c3ps5twMWW5fB5+TbsL6nwei5hF1QSOulmcakDM9GGhzo1hMz
8s7t+Mbcc6nvPGSrbrYCoccAa4jb5cCX5rPfiNBfP2Qth73kOZ5dTAr84dCgASLyY0qYCzei4aNi
oVV1NjXNF2ZEphjxA9aYS0+xiQRtHktyLqftg+TBp3iq75wVb5xRXHRK2WhpmjEg54J101Ow4+TA
2zZ5MRMRRyga7R+9xt5VYELZrLF7nJMzVDPTvM5foG79ye/RzkY4IPVewY0yPOey+V81qOMEa9k7
0fjGdHQhqipYNxEtCTmjB+Z/JI7/2vr8norCrWdf//+n23WQt1HRFBiSomlfOkPFEZ640clvUJyT
LZYn5iHFi3emfaeSDjaacvCTD2IuP9XDE7jqckHOcunfFmx6mjY/FWrm6q5BHk6apMajk1UdEia+
FRG510F1a8Cdfc32fG75wPHaDKVhab8HuCb5TRQXnapZmxQqYeQcJfXHRrd/Jra5c6K58douN6UW
CgWoHq/N9vB5VvKxH4Tf/ceFpnr4acWqu45I+c322zlpojupo1sv7SxKYho66xDjQW19SsbDatSD
18x2eSmWV0GHk+81ktR/knpPt9avh4y5sBTdoBjaKwxHXxVvG12nimm/e6xLShXbVAoYgJlsIHOb
Jmbdj3s53DNZuTXazs62o39imeqKwoWx+FgGG/TT9s3zcumSUWVJF0Z6Rc9yyr9Us/yS1KvfjuyS
UVPSLSubr6umy1+aRR2ihvhNbReLMraUw7xgmuQT7nNjoaAYlsdHrznoclFaFvVWoOk461WrnqDe
z45Txe7dhW98TReL0kDeSWBCLHg5fZl1f1rbyU80iblEUpLsqrL1XoM2ZEnKDP+7XVa/s5uLJFWK
RnlQmBBIapCO8/S4L8bz0deh+mmvbKo1V8kcVBmFHxKv0nX44vclnX0yptbIfMWD0dSBAGsPZkr8
ziUuiiSgMwlX+Gk/z2JmaRX1KzoloT7i9+JO1nYNaJ2LUFbZPFVvwkp/76LOD6JizNkoR77Xscqr
JsMCAkBFgNKyFPJgo9/XdGkk+FzMS00Gnc11uT9FBTPHaPZN6bg40lrUgxRDbbOqar/2rP3ex4uf
qD9zYSQd5EabtdnPsCKJ0o3OJKWK+53ZXP5o7+xMq9jsZ8PaIzf5J8bKe2mFGzHF5Y+6xJAeaHeT
Baz+ku9oex+M8LzGUmd1kiFJrLUTPU/juuqD6KsYcvvV7OctzVwGKZ8VglXY6ywPxNcAehsVqTxP
+K7C06oD0odF3KCSnEPzsR3WB6bkvXZagfj0SjLHRZCWgQwQMpM229rWfltqTv7o7aQ+FLNkj16B
wBV6SqARypOdNdm+bF91Zd5QRbzYL+ZCSD3tSB6izTiT1qg3vI3Jcy266c50/3eIXxkcF0CKR1Gt
66KbDMre5hivpntglm8Phd7CAxV8PhSdJXkaqnH8tEfJ/rhgDn9bgmX8C2WB4i+K/T0/wtc8f6zn
Mvq29khxRGFfNo/QqBwPcNAJ8xMloj8Waoge9kE0R69RdwEnVk7QBMS4n1F8OsKwr077taZ+lwmX
b9qY2gRfoJ2aTHtamfaxHu/1A/67+7w26NeZ+tNOWu0chhWhtZkKEIIPCjT0EcqMU/xUAZNpDyPc
YcSBVB3U3+D69QTkNWgPQZCvh1kW/DTUHFlBMVbBkeokrFK0dAwfmQ5JlhezeiyLmRxryJo8xugk
/2vqkvgFTepoJFdS9sc83PBhwuuppmE8/HOZ8vJBUNG/6SnKy0YN6zPUCm2Wd929+sWN2OdCV/mg
6qobMJyR+dEvMiOTn4EMc2HyGB4pU9MOFscSTt5387imdJSxX23TRbrUOM+jLPDeMI95iZa/ak+Q
mbkaVxK+JbgfoDspj4ojmh+/JIHwg8eZC3PZGmaSuQjqrFv7D7LM4auV34kYNz6kS3LVcUA1mgjL
rK2WOh2TvnqEe49fszxzUS5D17hpdauzPejYmzW2KwRUPF1XmEtzAVMSMi+lyqIqfoGZHFAT7XeG
dVmunKzMaIhxZeAi/86D/tMecr8p6KJc7Qz710AplWHo38UBMpqxWf0sceGZ9msoMpWyHD5GKitw
J0k3g/JYW1R+CQiX4QKJHsaBWYIzr4Kv9YiMD/pkPAM0ce7bxWiCrdjH4Mw29ZkWNuPaj2xjLrml
dMnrwuIqP/ZD9WZt1HNnWPTOa9dy2a0h2HRUJnMJ5Hd4IY2Z02po/Uqp1GW3pnwVEENoi6yh5Xqc
2gaWCcXudd2hLqbFmoIX8C9DtTNU+Qk9kNvBmMYrV0BdSqthcKQLkI3NjA7Wk6V5kqIb7IPPmFOX
09rHNtlXrKIzslbjs0j2/Wh66ldihvnCr2tos8mipzJMzuPOuzcGhZknYqQfvgYzt1+fbsoNStOw
GTv3fJ0PthIsnco58MrkUVfQqrF9WC8QiDwPoawPQ7gf16704/qoKzW1FfEQxtGWnANrk7Ti8VfR
juMdWuH1jYi6YlNDDz0fuAAnZxWw8iUP2NcgGjvP2ejcvpMx1F1CIBsQldWH3LLlpMV+r/vqOi/+
e/yjLi+VlLqH9HQendFUyR9izsozCKruaFs2+31WF5vq2jCo15JE53GdwmPY0e2jXHv55++X07+X
ytf+Aqccy/a9Y6TU8bmPBxp/5WEcf1i0JGm5q/A8wkbkEDGIxs1dXr/jTQ97piHcPmwln9+PMJr9
McIQQj9wAXXPXGv2IKph+SOmOXnLcVh9gOkX+RQaWT/O0S4PExSin9ESAHvsHd60v/8jbswfl9cR
5RzyuavFWTDTvkCsjL0ZbAQpF7/HR78uW+hzA53JI3HmS/5XF9gPIY6ofo924k0YYMpczzLnQIfb
eU+69VBE8t5J/dbsdOJNk0gI1XWrOEOdw6Dts4v2A4368I9QzY3XwYC6ClcjFXDWWieBZEWxfUmm
ZDvFuryXlrvOwtdmp3MysATehg18pc4KNfE/6q5YnysEz+LQTXJgB9L2EBuKOL2nT3n9pK/9nhMs
UPycZrt34rzIRB7R07o9liyoj5A0UQ8Njinf73z36wNf+SEX0CLhXo/VgvoQ1VM4f7A8qfpD2zfh
MdG9OViokKcbE/ZDYQThRzhGUrS4hXbCFxx6uBXIK3dLe8Gfo7rin5VYi491vcn3QL8Gm/JuZliP
hoDc2BeU/+BAfz3Uvk+ILt9WY1A8QoFr+aghqPI8NX05pKRoogxpg097xYuTLW39aNBQ0+s0YXP4
KLdme+xY0HzSzAYXq6NxSWFyV6VWq+FzQWHJeWdwboyNw5408BjWqsv3czM1UFIMm/UUK3YnWXrj
C7sQGevnHrmLOjpXWNWPECKoHoTh9mTqvv1jUFt1p0L173X4tS/sRI1yG6qukS22BugTk+fWLB0M
P8BLpAssiE5gnJrPkCrovqM5QpxqWv4vpDVPQ7PpVKEQ8jiUW3IHS7gRIP9D8/AurAtww+fB7j8G
qNKkucHQen0uF+gJOgvtP97TM5+ir6tJ9TDeies3vpXL87CgqKtI4/BOgmZN50b1B0IWkcY7Tw49
kbvfhHOlgGCUHqkw7yg+Vc0OQT4+NrEnr03/Q/8NRQfp4Tg8Yy3F/7Rxkj/0UKv++/eDf10Tr80y
J8RP0wZ5rinkZ6Gl/DMm43pmVWQuvIrtaSgK+7C0yXaOebJ4JUipSwT2ZN6iue74uUL69cwxVY/w
VMy9rlTUZQHDstvKfTT83Enen1XThGmvQvnh96N1Yx24MOBmI0Y2wdi52demSXuLE0mxJPTT7x+P
NpcbW27sbCBIeLdaIWV8tiQqC34oK+jD9gdLWMBpKiF0Qv7YlzkafijksWWTVnu1QmmAVksAMSGV
UJH36V5jP2hTWNs1VfSuQHFx1od+CKe5hC96lKBst9thC+tDEDPN/xz/XYLpuKKM+k8xdbJYU5QR
pv2limpRfIeYQY3U1FrAOCJM291UzQtViz71m6SPBVTUg9NALDaLdZ7Uk0Gjb3IqGRSOx7zrH1HG
v9B6q2BF2MDQeW4bQQ7clOII+UYIw4UlNmA5ogXuqQsScdHQFnwfKpLzI9lVuaRTXpcPEEz+p1DB
/iO/SuzoaazSjsjxcx6v+YstdPTFyHV625UNeShjqKIve26qf7Zh622q10jnb3vIZ/xlkoQEjyW6
tPXbeBowPdIBpz+DSa6qIK1Z2L2Vqu6PgyFVCnUWfOOtnpNjPwmDuy7rLipUJZyYuzatI/2hrXd+
kfgbIBhdjutBD2F+jIK6OtTVZN7H/Qp7Rtp38UOLz/mOQGJmfpE6X+0hF414C434/G2Qx+pJTyYM
0gla4Id6hyLw016vtP0AHBse7aWRfwUVJN2SuIjo/zm6su04dS34RawlEEjilaEHz3YcJ84Ly8ex
JTEJgUCIr7+V+5ih7W5aw95VtasqOiQ/U6nJZ5Mm3yx05mZq9fyW5UKaAuNIRJfQj3UVFNxZNUzL
Us2pW0+tkAskIDpqACZzGArO2zK9TUufIAOkV0g5nVWerBevjoQ85tEOEb7avPWXdm52+tOayfI6
MiNev4Zs/4dDp2NXbpwNF6tZfMUXYPAuxxbi+uvkJYxhJg/0xxUa0XztWyOFh/PY0uVB1Tg2TevK
aOzFeBcLvLSg2mzlMUvypAdJ0rLHRNWpkWZAlu7q0zWq3OKNvLqu1+px3Nf5pLHe7/qABMSVTgsi
7vjEq3HRtMjQlIzV2A/z9Mw70ZNTtlhOTmOeUHZqsz2fm2oaDmACBUB0Mz2OPFrFfWYbq95Gaxl5
NCI+HCsaVI6kHNXY2Q7vxPbRGeBhcoylHkEl3bB0XPtTEhY/nzBAK+nH5jZ9PEXNiFwYDdn+9DvZ
QueRDGZo4m2RgLHYim7atvEuSUhP73YQU/pTHzLWd7Fe8F8HPJPsGSk2JCoCvozspHQ2shNd5lxc
/NjMohxJA4FZMRGk6JTbEnJx34w8l+8c2tj5BKU7fHmEwQuqYzARTAn8nrrmGRkQsPOC2Jv5k7JT
qr9g8rWAy0NztsnHiWIhnsW6bezGmKlFyts0aOANk1zBcjsEzG5PnVhl3c5RA1LXSrvxYsm9Z796
Sun0bgOiI59FOmSoWIjA9kzXeKKXY0z5/t0mKtowbem1haH7HskrHWDFUMWqbdXVMTW5L5rPLb0X
pO3cezfnu7hQmunopxzSCQWkWfguoMhoaVoK7qfmDa8a16fJZgfhhaeRGB80J8t6huUiW+t0WMj4
2vN0X+95jHUNW+Ah4rVNWJh+wV9rzdBp9grrGDEZ+Xnq1tzeH1Q6dcnbdrC/ySGS4T6k0yLjcpst
WWWBkC7KrhwWBOPfuWn/zZMYTJWc2xjeJJd+H4K8nSC5jC9M5ajcoePe++O658PmZdllmdGVI3v6
73Rd42j7NR7MuNO02oneJTiNQlYbbZr2ptMYqfq1pYzBAYiNOUuKcfRNKguM0kG20+OsGK47PlP7
PGP2yNRN3izZFQPLWf8+NmHhNwoxkyc9q6w/9x7/Hybkh2lquIEK+9wkiKjqizbuEnNBGRP8UGXj
RvoLBg71Pp6OXMBSPfT4Yh4iloINRMLsOrAzLiLMDcS51u7qzerHL46UT3ZJDEYjCw3jClksM5vn
alq6Pv57zFu0nocY5nVtMc98CwVTWVTJJdbRUJLB2PXDJHwnT2M/diOiyzEoLeEzFRMrAVMxwEhL
n7fkKI7Y4ILKs0E3/2GS10cv3MbxejPCmWc/p0PPxV3cxZv4bE0Sxz8dLI3GU8uoa37TePbJ/cBT
617SFov0e0uijV8V6FtLiilK4vS/lCRuvtAjjcjtMm77WGRQ/Nsvvm1bUAXdELD5iyd6iU9GQzZ9
3znC9jtvKZqjot+k6D5Wtzb5g4j7Rb3v2AibKlLul+anCLqJTm3jE3ZKeNjlncYAQVRaGuJMVUOS
UljvRT46d/Nqs1sPFlt/ADtKeovppS1ul6rRSQ6cheAyIZ9IwiO6wi8auq76tzmWUDYpqCBfJGMy
E14nLM66O50g9luXBxw5tr/HYJfuox2z1n24Q0cc7Vlow09hRKdeqYFK5GvtNQ2mmkXE1uzENAWe
VDs3xeIODnLD/Jy0EVnUZYAfnvAlZkmdvazK7lReprzR4WuAXB3Xg0aCXFNj8DMfdCF6NmV7wY5B
ZwzGyJg6TguXTNF2lwirm2LMm5Tjtm2aZZoLNrs5i2voAphYKkXHzKRnvm5ufV80jHSys0ciAuw4
Qwql3J92zawLJVs3kOVDaDAIVogwyo0VbIwjsWEMSO/nphdm6c4N5gJkXGmWi2i8ATy/0udkg3mg
L+meM/vRDuM6TQXtYqVvjPpnKlWmOu6Ho+iF5x1ml7bpYJXY3MhVmYOTJOd2jJClBLc62mZXmEyG
7sKjMd6+MzIxfvaJjqazAvQkquxgsy8XPrQomHa9qEyfYsMb2YOU2dhYs3Y7wrlnvkveo0aNS72v
Iv1uDz7GX3zYaHeZdgS2uCRNyt7p8SmJ9owUrIvb9IwUZSluc5mQHUFumdjDJTtieiPgeh1wX/uh
OzVztJGfI+3kUbM8arL2LJO9i+7CEm3xpxgScoFnW9qeBXJq2xoO3Eu2lfmGlL57rUic3Js9wCuo
BEqXQE1kffMkBzlianzYNosBCBqu0TqPtfQr7GqnFQ6HGzwEzjnKqPkPaFwI1/CR6SKuc5d7mxdq
3HNeCyqgfCoOxCKMV4/KEqeGbvVa5HDAfBbQYI22QFXl0/EcOpckL/HBdhmdKCd2vxmY0e1zFC+w
sEsRMIZyDVs3hkcHp2Ou/pMRtfNFaH4Ti9RcVQKDKZywuXn3Uw53Mrscna5aHhJxzeJlFvi3ZYyW
IgIKp//rQoP5i2NTkbpBZc3obzfj5nqEyG9IXprpIN11cwILkEGfAGLDtZkbzsgit3gnokuP9YLv
b++eD5Yh73QZ9F+QTrgM2+a4SMQrfnO+qHUp/DZu0xOFL/d6xycV2keKsaTsMewAd38EChnuBTrF
Qati61UGe+qehnBCJMNivvI4jrJTLx0R7+nKV/8jWyH0/tHIYW4+W7xX1Dsd54f60ziOyHQIhg/F
Ho8hbw1GJ/veEXwywsZCkV5juGJJA/bvvGx7XAKx1aEwJOXyKoBvn9rdQPEE/6ZJn5Nu4wvOir1r
Hxu2yggVZU+QcglZg84HSEbqTQgEEWeMIOOxJHqYox+rsXryNYiJJpsufd/255wLXNWONyJX5ZyP
EUVxdmT8bwMLNmpLtk2ePLDNZ/qa7EdmigQ+1+djSNsfvB0kQpY7jj7uZFqTalF4spLhPhXzOKmi
a8VgH5Km601crAzhv7ifozlZ8MVFsj3u4ViqVlO2UwgF/j6CuKrP1Pq84ILA8QchbTPvhVz0WNEw
79PfrAnRMztSdO8DbPZuR5Tp7sCJlswH8Lo0kq9YtfA/5bC19NdFoIguMEoWyEPsrAAZ2+RZLu8Y
wgBTlAybEWuNH9xfOhgZ7K+KT7nf720eT/bJmybwql/7njyjUNAEo5RdcPIUDYTxlzVHtXIaZ7aK
5zmflD8vK2/uUuEwNpxn8oySS3YYPSFdPpwhwabx44EycKinBOvK1DNmjBd73TKTTRYV9T98T8Vb
dK/X1m7fi28d/8/DauHNs0R8oTnFYXbKwwCj4S1p9rWaYDX6NyCiqdSgEk9ugddMU86ikelY4vCh
W6hbjwEee05XIBn2KhHobGs0+HknqnSlg39Vk5LeVWBknZVVlB6CIglgnZP1KcsXnzwhzDZ619YL
yGUkOgNR0jDqTryhM4afyNpNyBBEAhWyaXnZRjOL4BoFaDXNKpWODuZdLnf3aqfkY6HMqqnc26hN
mirZpijmxdBiEuC3jdPIVxHdx7VD5Lhvtnu7+xaBLa5BJbuC7iJ9Ui+7bKY/Qk/C1x12RPYi8CHW
m9xyn/UlKB9XtXYKa5EuwvTFELF/0XUjXHETtLtTv30YTGjE5yD+JfKUfI/m6A2H7MBm9K5RF+pD
IRbFF/mc7GlW2AnGimfWqUzdh32m9OKRQroiuByWKqpwcgDdshxgJrIfSPfp5rsBtphJDhfAFTdp
Q2jB587gegRGcMP6f6mlKZwZa+HXrBqppEk1d2R/115EZ54k6eO4hiiqoh1/BvZOvyymqqeTa217
j7XCblPR5SChXIhKt030OtCwvbY7Mz9WnnV7AT+zHO0agExXxGCLQkFgF2TyV5amO2iIcfqi7UI9
oHVITuy8H8Uuc/YsNrRYKElgQxejLTxrnLSQoh0pRvh897TQGSf83hz0RpthvsXuWuLSIEoHQHd+
XDtYa5TMHQ7Vt98uGXEoUPYZQd9BDCVU1PO5nTZZxdmxXBaaNWcuG3/TahxQIt5MOQ0mu49jADax
mloUbBDGibSZ4X5/kJovc1zAk68rRUJ9icxDc962dHpftgWHFpzFqrbhcQ0vKoYSYeQFFf7X7PIO
bVmKwsmh5T76hdSqxZmxJvwoO8d8IQyiTAMF4IEw8jeqNoclB+E7DoqmjoCfJHgGUXNyHZnRMRl3
DdH+iXBOhqpRomEbON6PNt1exvvS4PnLJF7KoXP2Fun2CbqAdP22lsU/px7HR6qj7b03iy9tOrMn
xLe1P1vaNleELTY3rbAjzhO7FDSyrBzaWNZBU7i3xGyQNVTjKJtUbqMLJo3XKtgWJR0CMdyfNbSi
mBrIp1voRF4xNQa2iVF5EggtvnQTikAI7/YjLbNoaGDah7Y5QHt0hsaL3SbIj5iKDEfDWZqNIV+X
UqfqvUnFAPuqbP8vtTMKYDS36ZPtjEb7z/fpC+JJclnSKLykGPw8G8m3DiMPBx6a1FklW0vqntrp
c9y8uF0ZW37IfUqw8hMNMoUBSVZYDCebSfhut1N6yVo51DDLxkKfh/HS6zkcZcidPw2R7VRBbKO+
ZD/oxzan8rfxHSuSLRqGmqrYvPVjs4dTN7QLu9HEdCc9OLZWcdqPPzIpp+cp7bOPJp70N/LcIkRL
MRRmuRA/DxNF9B5juOpxm8fm6hOVR8UO54kKg+moAUK3mrMGCfThcA7aCzsAc1Wtks25zRokHqZT
T1R56CZcmjyWqjYkinzBSdfG1WRMBnBr2cIM6Khdx6rD9VU3RxPi92XYcS8Xug/kNk754d6SzMFy
P8+2SNc9+pilRreepsVy5OqBHlze05h1K8JbeQ8QaQifhIThnUFvcM8imL3hu0OLiLZyA56AezKq
HRfzD7ioweNzXhF18t3otptKghrqQbbJziApdYgS592xPMkYJaY72vUmrAkSv8ZYWPkANmzqHg6U
v7LuXCof4cs55tUhkeGLd4/6ohS46j8Y2/kVOj9zSlg0fzeOzAcwT9/cQNureDGiVs1KrI5Wlj1B
elmZQHT+SLnHNvLbvyAzHmcwAejnyGenZM/4XMw8z2EMu/BpwBxnS+2157j96mGg9p8p+aRRQQ7Z
s0rswu6j2Ym/hOtRlQzRVujxEGL8TqaUYxWDASA1BDEoUzi+VVP3Irg/qPGWX4h9a76MnWlWxCKS
Scl8itJYreMGNfiOLrMMW76t2CwL+a2NXx9wKMQfs1X+awYt9+QFhgcLQjqsycgf7t77nN14JdUn
6132H0o2/mskA0dPJsctug1wP/9WDeq3IpnS0FYSddLDdizqKNOd5rexXBIc5m5JXjqH6q0gWP+q
OLZe3iaoQFRp2zFZTs2+HONJLulmriw2w42N/0EgHL8sL/AjRoe6cwCo0VvVlxSTEPwXUrrTvpLZ
CqFxgiGDrFw9MggfXEY6eIXyCQNpT8vOcbKJFOff03GsTfR7R1V3k827qzuY27HqIDsQV3gfdXkN
gYf7AZtEuOiTdBcZomgamT8f4FovQDzQm+FQJA2AIdGbO+sIsSUfQwRlrsV5oYxlyS8lp/zxSHbz
amK4ilUHd81cpkj8mStnm+VYcR3si/3Rs/T4dA5GbDsRS1pHYRhfKGLI/0Rm4GczC6dvV0tR/mU2
7ZZL8Fq/sUPTrSLoZ589zDS/2qPruwskdsdazjugvRMbMLaJgYh+eO8hh37E8NX4MHFM7dRNZtRc
A7NgWzmiB5E3Eqj8esEr8psEEqPxDBcE1lYpmw2+J6KtLHdB5qlmDBrjUhGu0HNA8+EqN6f0OfcB
Xyh+trIFV+PxSAZolwuDywJhHnTHlWVgljneetn6D50ty1zY0IPPYDYVZ5LODgBKCCjC08VDhbzp
znOAs1JVConMR63pLs2NPnrs1A5SjeSK5yZZnVHXXnUOhs+PLibXBI/uI1o9oPcehcl9TjGZcGrI
tIQr7zqTXsc85b/n1WzdE2caEexrd4zYELjZmL0CPFBdPXMAZJcj2jdWpusgbhu1B0yWIKcEsDbb
tvgRtVdw6BI2p0qx7USjhWs3XzWW/rt/k8bk+UU62f1KNVHTc+5iFT3zECehRIFu9nO0TPBo7wKP
n9ZtbD86d6CRznQAnAlLlw7cSpzGn73iqEBg87PIOnYTRNhknul6n5I0c+hpN7JX2mr+OLXR9t/s
Vg2Hrs7kNTo8ACsY7Zl6BEGp/iPbWlrxY20TLPWwqWpkqAxmNGbmJHKvzjPGLXnR6Sz6PDbO74FI
CHYO1Ibrv+DK9pNOM3nZZjmgF5qb4W4i62CfuKLkCgjySfWePsYIo7yBMxyerAkGs5Vz0nCAjeOg
6HlcdkhWR73K9ynvQ1uQmG7Xgbk2LRO9y/ORwMH+t0MgQU3sMqPAN/5uStsUXbrfR1tleybJOeLx
9MtOS5JXqHpnA+26WaezDVuHK3lFY1ZMXSJqA6AyLwYTIyBkS9V0n8SidcWCynIoUjq4FzXC8AGn
ix/OJu6Pv4quYIV7BYPXhynZZlfnOcZ9bzKLox8or0B1kelx+ecZFKFYI4mF4UjhMp2qameH2Wqk
y+ftpWNEsBLoKB1OsGMafDUSpvPSSwzys8UzcB6BBVMwDcSmiInHiUrTMX/IRLSXUSr05067bkOP
ocl2aslsOFIhd9Q8JMgTS8a8LaIcWSjoHGDCV0hlBnc9xinYajRBiaLvkWFYDRYSNli4T92Vr5Q9
ArfOqran8kE0KdZJovkbcwnwKoE2t4D1RTO8ycjBF7nb8x6lXpv/P5YrbbsqA93476NABFL4fJW2
8DF1ZzqOBymGhfb1nmXDe7Mqd0r8iqZfLQN4li2fX9bZhD8ZWTNM1g8gEEo/o+SuV61xEiQiE+RJ
wV3+tT+ODh5czdS9RB3imB6sQJwMmnUPow8DaiLUWRPtQEchUZ7OBjHLtMTG42OxTHCPL0ClhRcj
bVgrYPq4B5IV+F/hJjK5K5E9/5C56sbvg06+LdBeAi0gk8FDGpGTe9vMtE3KcUxH6HEbFR1Plsmm
O88m2iwqZJffQavvnpoV5mk1G7UQlYZozVU7z7ujnBsrX3ZMdmxlgMfCK5i1+WuKeUBoShu3l6yP
2zPuedxM0g43A3AxDDmha/zHLGzqUXusKZjVhT67Vdar5SZoziYQasAZLqvMh73u29B/WIDdtTSN
/u1Ttr3DEjb8DWhsbgDAY9XRsL/CvQmzgj2GdcSpa2z6uKK1uWJraV8Fmtq+HGcMLKG76TmFdRGN
ltfYpI6d2WD66fpPIh9KkAP+YUyhC7gFgTXmf8J+xGDjZlTfODDm4Wua5vA5HyqRJ0+2+LWVYMek
tvEVygV2u/q4QcDolC3n/Wg0KnSQMV+OzVgFUuwx5DN04iCGmUXf2yCpNWMA/jbMirwK7x+TJkur
IUu77YICwRRtEhRqCuv+5mZftnukrY5JPTJ53HZIaLsKS+c754fsrIhA+DBgOfigiYA0pQqRvvvV
4IsGQAof3evAF1xwqOb0Ugx7OgN2AFyKEEcMSpwhr0/+KgtSpdgikDNOt9v3hvkfjaN+6wojdfMW
ertzLK+Fm0pG84aDx1t3n0W7/h7SHEVwBsf3DFkKKVgWLrW/n9xozcU40f3YIwWSE0NjP3dcbbiM
l0MDwNxTEMFWjDfNkMcvIaJwSFQRqbcpMXVMwJW1OGNw0FFUhlQoXtOEyJtjWseTp/j1MXHqtGgD
zC/vcMkMIHmKkQt1Aiw8ycLzTdtqBbL20nU5OjHYbIJ6n0lzP2mDknfrdvextZ2tmjnLcKtE/VBM
IjlOjYbDHzgr2ZRmy5OL5+P2xvd17Us34wzBxAm/9wOfLjQ0YwpuR7NHdGDgu0GalWOfzQABGknf
l15vJzdI+QzlgKgc477ap8z/WqMlVAko5xfLo/5xQFxKCZjTXBRvojfsdshFCTz0C6Bh8XltZlL7
BQAC7kJ57unaYQfpBm2JQCBaOQwa+3I4RpRwAfMezKuPOLYYv8yEQeum14d5gN5TNKh7yxjU1iVZ
gAGQWer7lY5JAUh0R8vpYJa4z+lcIOEKnst5Sqsw2JcNqpAqoRilynaeXQbT7Jc0Bhk7jiHcodkI
px074mnLIn2BJCm79r0RJxcNxxmuI/2d67O8Hm37OWKUrcRLMZQ1zY0uVtMhajUYHSqT7/lT12bk
zWuTVCAmySNA3f5h0kP8icVOqyNVpqR0a5pqNwQsh0xkYagiRTMeTd10W/tBJTBDOhB5WXSsKi6P
Bad4FH1AbtYA0NQfcWDDmflGnDYBPRbWRfqXY/RwVfVBAQ9WLUKynxXX7gREGrRos+8Vnfl65i7w
qNDN9h+s9gDNtOtxtSb9i4L7y0rPXjCmi4Bk2Ao87C04Kw+c/pVIws+gfZNKR3t+FfkcPSzefrDJ
THVnFdgV2eRI+AS1hxakxW3Z8vQVyMJyBmjV3ZAMQ2sQHVpc5KH9SlJnLsAh2XM/u9eF9/qtJwyx
bCtqAEwoLQ3s2bruFs6p4iXuNa+OGXjEKWL5UHRqzpPCmDAUwXFSNWP8ibmyBc9zy6ojnwfoV1Rg
vB4xtTuXULKMRe6zzZcK6gmFyx6jC5XtIGuyu5NPe6TfkxYuYh/Kj3SHUygnI0triWzHclWHGujZ
uxUXYcci8DFPNrRE3g3rktDoFBhGq4BKOSePDBtgyLZf25Hv4wVlW9h/AEptDciqMKf5T7Vs6WfW
BaMeidq5rU0swvytAz1cV+y+y6ZKLcom90cOO+UPoS0xN3jcGFfPEigJQHPPk3pMYBVP74556KpU
bkPyK9D4sDdJFw+gG6nzyr7kGCmbce1tMW5J0tvY/8zXWdkvEXlmQzFOOp4h58U/oNqA4aUv4D69
qnJNWwlMN8T5n9X1qKFTLuQD6M8urudtbP4/jdjWCXfuVflVD4VfxBzVzWbbUALU5SgtUwfpOG5E
hMxCQzqZRH0E26XgvJooZf2Dlo19Q0M5oUbqcdwMpe6P8EbgDT4/51p4dYKxVUzKvLfTPUCVBHKG
rumm7w3qvfF1arMwvsQw/J/LXOPi35H+4ee20Nis7Z1ZJjuUeQyHTfSdoLHSAtfyOD6Ozh140vIA
Wlt0AYB12ft4BtVAU0hmbvKcpuEO856N/O0iE8Qjqi2i34LPjqk41nTyb3q0WExJAuoprmnwyTuI
VxE/dQBZ5LeC/d/3yqHEhsUchOq62jIi0M0aIAxXM68xLYE0HdETSh8n60Wo6DX3WCXwv007ZQmE
CZp3DWKzswzh2dGqRyS6OQ3c2GUbnJ1LocS6/3AK5EylF6ieooIbCH2hpTVuH0D7koas37GfoOCr
weeZNLvbe4W4oIU1kD7g3ndzjeziaP3dZdHov3JASiKBcd68I6k7WeHlupcW1zowZVxPGuTfsk/y
F20jMOLwB6Eiug6TWsRQtRPkZjd9AslRBzIeYQP3eciG+AK9zxyuyxwtg6n4Moj+YdnnPT9z1YrJ
XhEfJVEWIXT3+JNu6yBLTyimZeW4gmmqhgEuuD8VoC36vCMSYbLVvvCVNTDLQPw6fFPjI3tAkEe+
grROoNAgKZ7QVmQNBANTEUVyv1tiyulwi54U3W4xJjBL+5uFLMuWE92YPiD/UQaQxS0Ge6WZT7ve
gIGtRLL+3oIP6z9BYI3HrwUHVvbdxo6AmGS695pcCMZA0wG1AodWDtxWh89euWTQIq6PmI0jeifl
IgcH0yOOgDacB3yZsr/iPEEDh5g7kxy/idz4VNHFCd29gCwI3jwIkvCBVHAfscd/LJZs/+j5qjow
3IH1/+1ABFZ70pRKdZqE3u1ULkl22Ht5gMCG3zTDVPEOeGA4H/9m51+mA1mDIOA3Z0vwoRKdEewk
CYZCW8wnFHBOTL6B93e8xu7rxVYJF+Z7qNL78T7O0JqZE+5SLpD8u2boTwLFOYEnPfTTf9jMbXpP
XKJtYT316SluncLu7xDRWm7xIuA/4vJvqYj+2FD/7A48l8rEUiI5Mx/keUrl0b80bMF1fRDEWOEw
Ye0V5NaQ/eiEXptHT/rN3UcT1Kk3MKpAelqzzEMFzXpWI2k+Q22yWfFX5W2XFzttLbaoRFmBktG6
6G3AmW1qfP5+rTWk0T3m5wWtY0aO9aFJAeh8ZPJg0x8ovpK/lu6HALQAAhWwthfpXQaSGj0HqA16
btgMwVVs8v5FTDpHgtjOCGPV1pNkhp1A2v9WENmsjznai1CCGOX2XhlED58Cxf6tpxwkcEHX/ZiS
0ipIit+8cZ7WeUz2pUD/cDwGY/xhig0DHkfZtsBfnyKoXrITKGYEs7Q0ZAEFyW5vbWLXvWyavlEX
eMYpsJIqIC8HmwfTnCbZX6yMfPqLeEb2D4J467gKKxpygKNbeNuTeJtRHMO28X2Lc3N2Hoo1Khm/
5tQB9sugLS2TrkfAj0gIthKAjBYbXXMg2DlSNMoc99hRGQMVQJEdisNCHwsgeW26DCjR1Ec9HOjb
/mlJhWWPC6pdFC3KrTvYwna46TrNjyvDjPsV8nX2meU7UTUEG+R38j/OzmNHcqTJuk9EgMoptmQE
Q2RGpJYboiQ16XRK59PPiVn9fw++GaB3DVR1VmYG6W5m99xrnj+/ZHyyRA8uvSaztfGgQX1TPSsY
Af+3x2z+Z5rythzXql3aHTkITAZ9k1Lw5KO+u2eghPnJLVzNkL9pA5YtCXO+LpVRVndllXdUG04z
/XBl6KxXcw3lN1re+rtJ/aaKQ5nmbtRNrouql+ETMaBX4yVM5yAu5zJvuDjYpMKYkf+cqISRmviw
sqjYjPoi68Dbt1kzH0TgryVZ8wtjCPP2Ind2iBqipfrOl3HDc4Wczl0xy8xnFGpX7/Ywd39qhMLf
JCB328vmiv5bG9gOnkpWIaV3SlUGGcPamMMkRSFXe8DJTe7CdmgoTBYnb69CE4cWtwVDlATPV2k8
e/AdmL22Sv1Ekrtxxrdx/RCtazcx0V9ziWRXZaZKUWKy0omXYoKAE9oJO1Z4BU7FhSrM9IEBLl6v
CN61Gv6yWyqz9jkoC8WWGU5htWuFbqyDIZVhf5pd2vXvvFX+cvM/MOBaehaIPoSMsVXEB9f4f4ZQ
Vj8Lq+stnqFtyhNyOKV3B0PGVV0M+L68sOr9eDMs+wigVA54KxksjEMnn2bP7hluKlCF4jGzOzd7
ZlDlPTOCrbLf3kBPYU7l/NmR3fiExXRtY8vjfMAyNQ2c/cZUG88ZZ9eTm66ZH/v+LIK9t+YV2Knf
G25xt9TSqT8qV7Ycl1luiONCA+Yfw4CRUeJ7jEcSCK9i2mXmAqLS6ADvjsh6GB+/Lk390vOnq4rY
N+NyLvluG+hhz/YB4jacLOvt12ZluLsearvZnF2Fce8xG9kisHehkniutmZp4pwltYxnFzsEXIkI
hve7h1xXefpdi7oU9wyE5jSIPZkGbsQQaev3Tu/54hJklMYP7KZSp6YrHBcRWvWcS1MZDucx0Mur
HLaeZcPCHvIo7BtUhw6J89DoKTv5DSf9cdbTsLCMEYAPgYNz6E7qge3n4KNm9dJxKwG1t67mx8sk
g8pPsU2du19C6fJtzMusdstW8FN4BQmo3pS2L+G6+K9m6IUfds+THLPOzTT+6lXm/Ldo0z/26Kjv
wJz9LllRsOYoT+Wa7euN0XFsUJZ5v2zOPiOPppCUkedg8cS2n5t86N9dnP1GUpNtkv5uKTP8j02K
+Ulldn1nUOo8DzLoYVAqxedVp0KjMUyTH5mGWw4Mjn098NRPddvnj27f1ubDbMGh3tfpaNzLBqKF
m7PVV8mSeRs6u6yqaz/maCqQnxiumryu98I3cnIA6nETqOVW5ry2cHOnzhq97LFtVB4vdAmRpJme
o0V44VG18J1za/SfrA8awqjO7PxBWkTvPApOxXy3lWP3RWeSAQD0LlVXxxCnvVRNrdg5xkajGm6p
KvPYDNyVQ6y1Q2JhnNXmjAry7cvTVheDLQ/TDZe3H+thMLOnZi5V9xKw0LM8qbzub7U/r0q0aYfx
kp4d8bx6YwF7bQP4HXKq/2aM/FRvsC/MKl/oSMJu3yt7vrp2Ky6ZTPtTSL0AaBEatvMM0bK6O5qt
YXjfahu80l+8pn4tZGq2+yJbIXYsNBgmgks6ZFeT7QgPlWW2AoWhGqokW9ImOLZyFsU9EF/JgHju
x/QvkkI5fvVhLbvXlB3RIqKQGvkEtma4pAxk3QQGfgwYPc4TfziMXX9QgPI5FxEa0zHsxnk51ZC9
z+VkV3YibZnWO6RhnT1aW4rUnRvAmNcGMYyAmcaiN4+czjaX582YeOxllY0jLgluPnFB4OaHaAsb
ULHkrcIpLwYvatNt7C8OkfnN0a22fENgGWE5mZFvh6EzmqSG8Tn1C0dFVOK3mGMK1fE6sPP6rAIi
edquy55Cf+jO42yzXTc0PGggQ0NPKbQWsRdsN71k6F9xNxls0uxV6jifVBTai33D7ZyTu4ntbyl5
i16XrS4u9Wr33wOWkywqOzacxbTri76MY+jBV3B1jDFCLOSf1KZV3k2oQ8u+6Y3htJByyLfZd/6j
SG9RuMbkTFddy+KnCj158NfRxJ80Oqt5BOEXKgmXzSddcKNIjtvblOfMLDNljpPm28Floen8JwiF
8GN3Xqw2noqxPYEhqOe+M9ycelO7OtyJjqsrBgNb8sd52qAQeBNHWjXf/As60cTN2NnVnn+8d5Eb
es+5c3pDhqeh6VW9ww7Gfru0ogf/xVM9fWebHvdwXtgRXC/t1F5aDb29Wzf2nNjZICkIjfVB9HOQ
lFlZ6XieJiLBRovDatf15njot6H7TYVV7WdRLffCtZoEx+S0Wynv7qeMuWaH5+B7CbuSB1JWBCFt
stu5w9g8WmUqm0Nd6OoBaaQ55tbaPPRG4ew5y2w0x1XPiaIWispwC49ClvqR3/I47SkJawlN4plj
TIcLXerILJky9IInyWWj+ABZ9fxiruwIckM57UAqCHNdswlY1VUhRHdX+Yqx4LZwXwyDiybSqYsr
tuxLSHe130pljZZ7WHAR2Z9KlQVLB8qlvrcHU7zYuRd8pJBvWYzHKJ2jwEAk9jGvDpFqSvvPCh21
RWY4L5dcdMuxdiogmGZDoG3VbWxAevodAepBxu9eOb+crvK6BHEV7wDydt3Ec0s0/Snb4Ccay87k
0UxF6FAS2CRWmZl7zydGGbCqFLCqsnpyjU33mrL5mNdLusaYCNw5D2uuxwtf5BNsi2ATggi2F7yH
mFqrQFVWnOaTedwEtNE+qyujixW83EYqE3dFsA3ZKVuMNZK0X0fw8eGlq5STMlPyZv3sBy2Dho1k
vi6qlG/oK8AsXDhFn/HmzQ5y+KLm212/dQfLFsF4QOjS677lSjT/mOZ029IA6VTFDCZgDBfHqbfd
SJ+rH5gLA6txsPRC7o3NahbSpi3uig1jT3dYzdY1dj3qaP6MuMTepMkIaSwixL2ewrI0QyM8p2We
KmCfmu4ohDgSd/44oZBqLugjxyBg1tjKlAZz6eZH+nn3RygHD8uRO+cri6Pd7N0DbjubvtE/CtK8
3L27qc66Um5O6c7qQOQ/zKIyGAuaRrD3l5VqmYc2OPY8E9RtFNh5LGgfkcUs9oXtMHVNOmp8r1OP
W7vkKcO81eqZfA9ZCtEBW/tCpTJP/L9FhiWj7tpXYkp947xIOr79EFr9m+t2644DJXtlfwSlLcF6
BeV3sYUeK9qQpPIITpuDgHEip7iJCHAlHY+iC1V+3vMZWz9MGpN9PrlCJFyVsAoZ2BCaV0UlHaml
gjxZNITtZaZg9WJu03W4J4y+LxMLCEQ/WlM/WIgmrL9Jbucwe2+QJc0gEjUUQ4yXxMr32VZ63uOy
4g2PpCdX7yFshL89APLlywku4ra5wOStupS8qs159sXgHnUmC3o/c13cQ9ilVv7HxnJAXqBRMOrI
EVyXyKzS4CvsAtd7ZMvu4PJSG7mN06irs52Xm6ysm9a08uKRQ6GNlRyxmUQ97Fv/pEfuXo7+rAbC
iklrNNt44AJBjJjSEZoz1g6w7X049UoA0TLMNt74u7N7WrEdsxjXCe4b1XXpxVJOne6Xds3enanN
f2APY9zt5mLxd0ppwfg2dN1gekeNddu7ZvERfRhTgm2Cs/Zw2U4/JNKkg45mLFM2c1UYgF0FHc+w
aBjebEw7MmkGvzAPbeDPf7JchknubYM8jg79QsRiVJ34UJ8Z6sw0XftunJpkm3WgntttqgyglyJj
UUSaS5Xv57CtfhmI+MO1zbNg2LtuqA+ebyw6Wro6N6Ly5jKgXm6yRKdFgXkEs3LsrV7wG87Mfe5T
WdznnY8CGuQ2nW2wFMAm2zbqRFFKrDEuGVO+otvyqzcy32QKT9xzGWX17KTHqZNNenWMzby5PcfW
ASg3ocUuLgGF7Ve3DMVD27a+ZkmwJ16FZP0oPboZlPe2wDV5WQbEiT9Z5ePz2trcf1E3jAuBDg35
7DLRbhK7FBtylLFuFx4ki0q6WrbjMIj0sd5AK18aGvZHl0sXhgBf3S4Vw7rd22VR+UmAzP1NsUWm
nt1yihYRnPP2YY4iVHgBFeR1oJ2ZUf9UuFFlb4IHp+u/hrBvdwrl54+XmZpShTy7ozEv+Ue+DO0r
bzPCpUjt44TK+6svxPayrsK7t9th+6mLsk7IRCrvfdP32KgB04D6AGBYqPIXQReyjWtbaEzXYr03
APOGeFL9iuqXqc8GQwOtqZz8a4MzlBuCu9My2gZnYsWI3LdH+RUWnoGcVm/vQIzrw4b6eKoNH+9g
k4bFviTK/s5Yu+Jq1TOd8ZYaTL/8nmgcWjHbhzDPpqS37PkAOjJ+w5UZD0teoLBDYt5hLO3DPYa2
9jdolBnjmGFaPyzGa5Av6rnTcv1BKvd6b2FWeVz99VzxIB2olfoXc+65u0xfTQfg8+wczEqdOsOG
rjYqakziv8y9JeZfzCVw4wx5eQ8VhgvMXi2Wt4TiC3BYkuKzhreLsQHKYftrd9oyYR7tpdUXn1MY
4KTpProMqNbgE/mVz0X3t609zCzraLyuUEPP5Bks99W8TicXCOTecUr1u9KOcWLYt5z4UnQ2lNX5
JfCq8D6bb0TfkFo1JKGFzVNRF9ezVDtOsoDBo9VmiGGm3qOZokICZAvGYyvMTViiTeKixwWTTZ58
JpNpnUHAAqOPaD2bJ9sGcBSL0e7tsVg+m7lh5MpwKw93elb5ccjXkbaYzPpYlTR9s+MWO+k3Nleq
CXTKYtqBzBvBhDvOava0M/JSEwyg32eXwehBEVTa1bFZWT+GyjdOLKhIz2mw+l+r4ToM5QJxQQMZ
f+rSmIA2zPJ9sXxUl2mx7xFYlpMxb9MdRph2l4Yq2GcENJ7lZBQ7o2TtObIoQayBuUYjle/NfWgd
HJpXskjXBIPUDx++9jhu4XykmXV+BL0c74ZNdE8MDZm+OgO1Nsl1sSH9uUZuMV2OvMI4wMZWWBPM
MFkxYRLomW6/NgunWYkZ/MMbW/Uzw0HzhDSO4XlBqJRGPR9Y0jZyQ/IYQR+raccAyx5i3frbO88v
0ErfBW8p+la1s2cz+6ur1tgjBNCzollfLd45xNspNUeqUrO9DLoSViwc13rJDNGvSPNmc9ZZJWmk
y9W+0IWZZ4ngyWVDHDMQM6oNSxfYO8+cXbznWo1x1U9ZEbFiDIt0sFBB2Nuwq+wJCIipin4ZjUkG
iVvp+iPwXKawjOD29EOwcv48lI8wYUx1GBQYJy3D5tg5aICs6cM4xBndRlT+1Q7P3fTLa73iE3/G
gOjhLwSNudVFZnnzHA7a654aFxdBnsvmc2jZUxuFmrSWKB/dgAYHXzSOuhqiyB6rq6wcEC7AskMt
yvI8NSljbzbfr2iAqz4X0jXvcGirg4H20uypfavXlaIQ/g+XG2YMo0ZhZBGZsKXz0XTVdxt4Pb7j
ceIinLySrQCEpCBMeo4dWwtw9bHUCkg3n2wUaFzbO6qKeecxUwAfmpqDW2rxwwbKuw54SXZ20HLT
8rF63CILLVCONhFTFVcxT9n6bgKZTRHSGP47j61AJ2GuwOT9QIeeG22RLNAQ+NrRG/wzfkjnqVs8
9ZRtmz72VlPNqMv5BNXUW39Zwducsaib8PyNAXcYujRgQFl9+KdnsppF+mb9iy2HdbS2O1UXEnBG
/w5xtxRY82kNjyDqGroJtqiMKHbaNFowpR0pBYNLn6t0zzAYnERJJ25YEvATXxtCMiTYuDeHfnxL
8WBaH0QZhE+rpQE1sr6Y6jLynAUPIGaUKfGb0To1ClQHy+eU6DnD85X3TTrFszn6577OSOXrwq5d
zxbZBJRmo9UexmG1SMc15fYoPIr2KpTzvPO9evtIvTyNm5xc1kNFHM931nnDH4oKcdS0VMkmanOP
faZ7tbfAet2c2fojO9wrYgpS7qUNyW9x6uw7V7Odg/fY7n3etOOeNFgwY+Y5oorIP+QfzRbiYMPC
sM4QFwtzyNH4HkPMeAyY/eqtXxr31IyF8YMRg9seNQ7oO8xlhMRWTXFazF5dRGa0QJ5h199Xxsyz
wQ6ha6752UJBbcsbxUiKlNocD9OwhBHTr/Wv6xXDHseB4HsyxetC8n4RIXmjy0HvvpABll5M4JVr
5sj2wLhN4kfqdTIyPnAjI5tlvid+r3uZu55mrawZxeSl01110XY/28JoH43QM47C77fXHvoL/yfD
qC0ew0mWeF1KJpWeFyb2VNVP27Y4CUu2BcOHLvzj4U8iwGAzbzA2i4JHUoxYjTqGj44Kivsq1cv7
DYm52ij7b77vzp91TvWBn2r7rawBWHyc6R0iGtj6zAhNx46ahrMB//90MxliezF4KOI+NOfLOjSY
aUZ7+5WbjvPsg1qfUidoHkt7m346ylkczBte1XHaIzVA+jJlJWatQgSgqRuwQFgchK4/pYm7pvMV
ko+QQ2LV2jJ2h5JhNnCEBxmVBd1bMOOZ3XPT6IdsnMp2P7BP8MUzuSYq/K0/18kFLVpDhOiriRer
/FGkFjqTpaHEQ2Ynf01Iw72rpnr7UxBFlgyjOwUPwWzBFY1GPd2rDN/Fmc1J5vswMKba58LsQQBH
6ZenPIMx6RgKZ2O1S4cSBqcoicY74LwOmheiVkJrP+i8u0AKG2+2ZAidhK3b50nno2DHFbxjlmAm
Er9lnnrdQfc4ZaI84P4mDMluzPfK8jzroNjNZse65kMgUGOeN+VB/bW4stfJSM+DntewjyXXALl1
Wlipjmn4lv4eyk6zLjBU2KkYJ5WzwPOTT5oeFJN04k6GUzIPALNZEzWO4mT4ure/GwT5eKxTa37m
EvTH12UJsvy0dfbiPhGttq1R1Ru8uTRzzp2v/xsvH1L9APoV1PdNatSkuVFIl8NVDH25suwXGCMh
qQMkfFWFG+wM2c9GlzjC63dA6DZLdJRvSslfzTo9mTud++byBZx/kwvpdA0sR7ILiDUhJOa+Jn/P
eW/Rk8JXtNmq42SsK/0hcyawxUV6gwPT0PaLtTcbogT1Ydg0/S6ybCUupKXYS8x0p4eNDIHy5+d1
rGiDKg/4pUlNV65xKdxBXZDRggC3SSNUBkfmQ99FImvVdien0GmfNwV592B6JvB3jN1wU49OQN8O
5SxE+Gq2phqjdXan9Z5pm/4huhAYJMInMyVdjs4ZRioFZ6Og9oU3RxOYUHd0PWvZ2YOBYN9sg/US
4pq/eGuAP4MB4epgkej8N4aRwYduNu+AWNifHZqHJ7U6T7m9lke/ZXI2Kd+Ne1+4P3vE7+8MB8t5
6l13r12fsYCEqkJq19YXdZ7B3UFqTYH18tFqLApJAW0oAgWOsoxesxdNRf1sl+kERhTWF53L4JUr
Ijy4cuSWKiouYjsYDgVWgU/SZzg9ekHZEzWCiZJPGMfZtdf1L2iDFZfqhskMaWsjf3v1YzsH+eMm
DZ+FDl2beDV8+zCUtWCYmtbuDizJftSboS9MAisQ3ZvfMGId/PClUh9UKJci/+EMEjt4W6zJto56
lzWefF97E/7fndcPCBn15tkGWk4tWus77J3lGDoLPA6Fz/RK4uGAR75Qa4ycsvJsdMtyva3Y/ewc
nIUxDWWYOFWg74p+qt/dWi7fFXFFKs55Kxw0dv6pjSyD+81XIIhW07yPvHE7wZI41mpXk/+ES9X6
ZRQs78Ft6b5udtFcKtMvs6iR6/TRaLhvzDrdQdBl3wf0rcehB5aONB6fT8lesud+0Qr6n745cTkO
6OowiLOXN89fTaPLvtt8sajah8ndVRaraOvQsV6kOczGfg3IrVSZgQGndfqHqqg4bDTpBl/uWuK9
Kbwte+mDoT8Dhm+7uV2937ZhMjlgdBbE3B/g2v3gnBeEtctg2fan49brY+tDKJvYhu6VLWwLfn1M
gVbwZzxlCoMqfshyP3mqJHbFzh5DvsXr4G/DX7yXOC4dcjCUxtCK7TSAYxiz7M6TRMZFTm6sn4wa
1HVk1MUYuJ125F2U7yOGibdstrwd6YU68bKswWAOaWtGKhBK7WvD9podVtDhWpB/413xI7BfhkEb
Y/lnexnt73IxRQdtADa0wzqvzEQb3RZb1Wq9NhV64MJzsiam78j5CwXVs442QJJMCJcYPxnvfWK8
g/l0sB32EWvwsGoJPw92Vdt5896kNSyv5ihFdslvLUqcln2/G3TZbvGcSkZAbd7IpHUgzA/TppYD
gdBMoSfyEW+QRBh+e0Fm5IkRLpg2OlvPN93X7bajZc4DuB/pJ1dJXOHRbfMg6UxQxXNqjFifwaye
ieHBwqMdSQEQ+sW8nceudZJwoMmbC0MhjzHjosEYJ47oibpqCkg+asamOqrlxlHe4jcS1dQek6/Q
raaYc23azegPRzks889C4zdZxQgnhSLnWDzUIaO2nmgN1jLM7P40uh7e1CmXnxAtxFbZzIMoKKCN
bpG6ZR9b1GZA5n6lMbKmuSLyRJUWU9gW+rGhJjJmRQwrQUHbsZczNDGt0pnvCw501jeThYmFmSmp
3Kd+Wp88cOIz0UnLnZPji11zaMvBXLkPbBoEnjDZsSAeDgjGOQ1X8QsgcBnwoI7928x483fNdfQz
Z4PHvrGd5kFtYf+haH/3q150zJi5PbSmj5uzKqXR7nSdGS+lCOUf3djNHtQeBXI2VBfbPkN4fwtu
ayQYDLk4YdMeudFofzfkorxtqY8aLkavpyzZAJ9TAUpe5Zba58EM7JXaBryT9zmwiBMxNrCuZBpW
4OilOAwIJAn3Ufo4+Fq/hZ3boteU5Rvj2OB1anCWgY4UTZPMA78/ABGktQIy4FmSrcabjmvrz0Lz
khiDC8GHU/fXJqoNQi3oZOwDTNIZWsyRgcpRplqVlfFczsbZRHjeqcWkBIbFsFgRbrNqmUX1ahfY
MLcH0wHiOiFLYn6xV8comKN3qFuoDcrczT4o22m2VHMkCbZ+cgqmR2R7lTGdAL6UUIIerkZGdTsR
YvVj2mzoqRB0pGAH77EcbbJpNtSQBy5n/cGeC/Vs9EQ44DekeWstia0sdMr1QG5naCW0RVt2qspW
5DzZyrowkb3RIag294J7753silElchryEc3Taz7NJdhuteZG4uKWKbt7AngJ7kVYjOV7JkeHnByn
jFXdOUfluNL/crthazh3MNLFRdHJ4+bhWqcNJdFgESyuqLZuWp9LYGZ/lzemve2czVTDUbRgkVB5
VsCYNjdHF9WiHl5rPZVNMt5CfA5jv5GVR4qdnx08s503ehCvbt7YMDCX8VBk6ga6hWX2q17Sgie5
7RX6pE8SVvoya6JTzFhrWdAYOG1DD63DtXFJZmLk+msuyr75OzY+qAwKWVWf9O2rn/tAm8aR8YXR
7LBJrExGg0BhjRoJhVH3XuhZ9jcRAL7Pq+e3Qj6HrZm7eewyh5jPtbss/oE9w2HD8lV+I3HONevF
+Wj5t+U4i6+OZHi0z8iT4bOS1vw6LnK198rXEGwUuWtzMcZmWu4YRJZPLVsiP7bZ03XMYvilSByv
WdKkJv3p2ElX3hVthajBLA0Vk1wX67zyasZ51Qfvxaiwcbl0gb8KNpqnZ6ejZP8qSdnysBuR5Qv8
qvUPjRjSs3hoGX7goCCXcJ7o2+6EClP/gIoj0n0P/33JKqv4seLwe3EM7X6MNBRQJzBkOBNEXrjn
iaQSHSniYcgVo30MXpDklv6lTLsYwooZbsNhJIPwLiWwYx+UE5bRAK/Tuie4EIsMzNb43KGJJPa4
mVdN0scFdV6AV4EOjQcciWEW1cwv36CCSq6BKkupS/Llr0R0PjDzEEXcTGI6laklpmhZCMojsaH4
PXnMO1HJguUH0k75QkzD8hAy9q92vWD6xg/ryp22O3FMLadqI7Ry+T6R7neY/dy7a1LyWGqWav6d
JCrOIbOWhWPaQNNu+HrXcAx8+1Bv43C1oOXX/eqBnpWhPZT7PKVFQzcvMYaH+CjasHGSAJZcnEG8
+LucRp25Iy3Ul3AmwB9RsBkl1BsD6oMztmI39RgjCHmieOXVdojUkQ1HVNivmF1GBLef+YYBLSKe
YD2o3jdRnTd9WiskPbSCjOklrXtEbvf8o/flQlRFNYbLaQq1nyjat0Sosn2AJyTICkysPnclu6JQ
yJdr3VT92UvT/Np2ZQqQNjpvfmNY1bmsG7IRJjS+azD24cEpQwLBDPFqmZ0+uakrkLfTKjxXVCZE
Menl6Jfr4D22fRoOF8R+ChlyQkrf7na9XslmC43cZ3/RhmGpl+kjTrvtogdezHEKumQYrIaoPcAf
ooyaM75vl/6uxaGRk9J0KVBTUcBHz/omeJ/aOC3y5k+a3/xv+aq+M3es4/CWCBW3fe1/0QdYe2Sg
bUcSx/DANElDoFmpmcWWMU7WPnNKRpqsEqvuF1DcQ2cTx2j2YvhcSYgwTyWXKbXkJHeTtMTRXSYl
sWfUY7Dr/Mogzaj29tifPmqBm9uz+o/GltbVIjmN7J9tObThJl6nwhx+sWJdPSqPnCTeje7F3Tbn
Jc+J1uPaNBnVsdfJL6KeYenBt6uS77MGa0GoDJQAQG9+kQmi75xhXfbCotWJeJksTlXt2MzXzJTI
PU3KzRUadvZjIOzg3Mz9iopBtiilX7Cq19Bem4RyiFGDrJbhZ0e21732bkFO46JfhEUOdDxIbrTZ
H+fDUG3yNKxu+LIZrfdAaox4oaE37tEU3TsL2w+DdD7o9myOjHd7BkHVgcgR3yThs6rvWlwoVry2
vl/cu3Utf/RKWUcXcIyWM1tRkcjzOmBc5ebXCuc3K5WnaCvG5ZhnY3oXtOmyCzj0fgkWCrwGXrsy
EmmJ/3DQC3cslR3jvJm5kReNfbksw6PN9jPsg2mNY4q0+69B9Fhcetx2kQC8PyAy8Palpi/13mW2
kx2DrupffWVXbyZJBhGuTyOxDYnndSCsYaeAymQ0D3Nx6gZs9VtrDs9kior7wPpvomixe3zuBicl
YINNXzua7bUMnBFCUzAySzc8F3k5E0rFIhogbDcd79YS/KSVTniuyS56U0zZVWQjXz9k0rPu18lf
Pofe/K03p/i0PCt/9se8evC8vN9lNr2fWU31EYzHuwAbDAk75jxyxYNUHiWCyAEJjbqVwMLbuYWu
CSmcfac5qXn7kb6aeNcSFxIY6k035aWE0/gyLS0+lmEyEmN1ywvjBVIFrKne+w6cctYFM6mGxIn9
5uL1f3kGrhvNk/rAUMPCDyWm5ZobSv+YjDW7m7ax3JOqYmEU6xhq9EeyjSuqzKYgXtg91TZ5bToJ
2SdSkkhSsEjgZ1l2trwvuaxyrHuL6AcWO+FHqSMS9prFjpThi/Rq5lXH/KBml9T0DJFcuGVMdlCD
SEDbw3HI6xwGDWA00Xq8XeBzzSNd1CYIPUrzEZcp3fM2XNGIqpqTwKYreOB+JQog6rwaIPkCi8Iq
3WQjjyej+iWdPQk20NBnAx6z+/O/Bwz/h/xiLyQF+v/ZNjZmC8Saz25uO7WvIfxxT/jDv/vS/wiS
JvSk8Rct7TO/nK9+WM+tMv+PyPX/9F07//93TZNm+XXdWmf8xPgnD0M9/rsVVrb3j/0AhgXKVVVK
nBlxPA3u5kWDuch/GWz+j52gmZEyKFSVfc6G6YFe94N77v9Ih/9Pv5J/xETrFIoQhtU+0/uQbJC9
GBXuiH/1Sf5zvb23mIBVNp6irkl/uqP+9nnU/+XX/kc0P5IcUJjjT4xESLhyOutUGP9yUcv/2Gnv
4GG2kYjOOQaUnVPYDnlNgfp3H6b4Rxw/XpOgFCa5IZSKOAKrBFLw363A+C/mzmQ5ciPL2q9Spj1U
cMxoa9UiAMRMMkgGxw2MyQHzDMf09P8XKnVXiVZt9Xeu2kwLZSYZDAbgcL/3nvMd88IC/6dVWTQ1
FJPErCmtYes96+n8bz7tywv8C7i7+W1NtqJSYzW1672FUEmh40TgNcfAfp1AW/7JUCLz2+o0bPqS
SPr4ISL70uviBuO8/3N34rfVOWXSSTtR1vvcdV6ztjohiPz6uZf+vjYbvc8K+iR79tQblRKuGn4u
Gsv8tjSnRrZMX5N5r5La4Ewnc85+LoXhe6i9hJQKViCa9xEBoL4hLlFEbjT+3A3+PdferoXa0Cef
WPaOfoO0qNkhT5Y/dymNbzFBcYcQv3PkuLfG4dCJaKNW6e1PXUrj28rkSi5NiwJ0X3LWIOvspbP7
n/zEv61MR4eW2Ytu2Idd1gSo0szAbmbtJz/xb8szGQRoCJRuezGn4XU7UbqS8ZD83K5pfFuXGaST
xtQRdncXqEItrc8wNH/ynX9bmCldj3ZswSubMTIZV6moDQoj+zePrcvv/y8eW8a3tdkqRc1hculB
sNo97gXatWEsfvKSfluejtvFGYjfgrAkG2dLdGyN6u2nbsTvGfdK1DnZELXNHs0RfpQ8s1eNgH73
c6/+bes0osmE1w7mnwc4RBUlekindPy5LUj/tjyJnV00M5P1PhTi4t20OcxmcMd+7q1/W6GOQHe1
2FW1j8rFgSozXDOwqryfe/Fva7QEGJYK6uU9zqlsBUZnLXCE/+SLf1uiMu+SQg5sboman0EhUUWW
8t9lXZu/J7j/iztd/7ZG8Tuq+pyafDAYys+akm4qQz4ycgcvWBNKKoRSXdT99q62l/1UMYDoyuVo
Om6xrIGvRI+4f7NdajI2s8POpda59MopdNA0dB/mhBwMvaO8xDO0HrqQ27AdYw+gCdIrBSN2OyPg
lUhyzVkz981MFsI4vNsTvQSsvitqf+c0lm52k6tIfZF5TtdYl5K9DXltFcfKLpfGfdK6NylxbnIc
nqY5plG1ZIhQKfWWkh9b26Uynp2yzNa9pUYBGjR3nbXupS1c32Z4sYI8kgLxfDzsBGpaEz0PQQPz
YZrsaL1Q53UPpGVs9bwdqxUeSOUDXrZNhIk5IBcCXT0Y6NHFqG9qBClHbNsVHacU6nKc3LhNGN4A
jw3UqBte0lnDDtxb/kyScoD55SCc9nlB27AzZH6jlEO3pl2vUJ9X09vkcjKw1ENBl6FRw9reCgV6
FQZk+kNOcsFi22KAgjINqJWVbkJ0WKLWwthe4mYzVkUcHpNIom6uDqLOdxSu5f3khOHGVCDFW3g+
ruH84QOd0cMO4DMN7TSY+mlwzHFNEVjgsLYnrI+9O3kl46iA8Y/0rNTNn9IEDWLSKxuBnuqUQYMD
WHhduzCHiyp9WPLC8TidlfOaYfAWuM+5VuaR7gh+Y86bvps72ewDIz8ZWNY8FNSQwdpp3gLZIPch
i50jCNMRSc58VDAmYxQ1PRGFoedw9RtFN23msNa0CcHwbi1d4Mgp7TVixe6RliLanYGJKAEZUmDw
o899BtycYPaFVOdBAVLX1shg0cOGjnHT0tqDo3f2xCTbaMCRM9PudZIL6mbuj6HbX1fcjBeSc+C4
MC03TsspC+jUaHrFMG/pMR3HqHwY+3kjMkeWQcWsxTJcK7/rkLUcZ1O9SsG2Bh1obS+2Xfx9As7s
AJT5gBWw9/pGfRDIp9YqyHhutJSWu+kU2Z7Bk7OxMaFYDrZ4I9qQLrFhdnsRQTh8oLX8chll+4UN
vMCmB7WT+Af9hinnKrKcgviXBYi2VD8XY7ntezLaTm5kdzD/uxYQl5iOzHtn4OclS5jxqobkbCXm
6WomORBw0NwsmIkZlTFs7Ad9H025+WxIiWW4ddR7GC7W0Rwr5p2AnounETQSH4Ixekw/3fke0tOV
SV9DewgrSSpItct0Sz0m8I9p+nTqWmruqVFShi1jeoR/58P82lk6Ihh3GtbdRZiBF1QEjdmupJGl
XIJ53jhJBEwKuAdwEe5p7+KDwzA23WZgs9bFmOz7TD/QYv9hR4NzLVIN1FnfsrLnpV6elyTPYYgk
ibkhJ0PzqpF0+aGJ94WqW19EgczwWOBBE8ni4rawTDtZ1s2Q6EdTY8jva3JS18DNr8zE1RwfUD8q
zmWwAyRIoeKXc305Wb3GMQkwIIFyz2S4/ynCUkmBGzWPSaJmW9GVjAgxRx+HJXzME+tiplyG4sag
9bPWimqPYIW1AanalZc+VmUgscVhsgIyxWMmNLZYct5wE4tHV6GIw99BfDJD8sZXoPshmEVrzp8H
9caEChNM46wgWqkvSkC7VZTAwTr2EGMtDJyutX0nawFL2VHLtYhxos6JWh67Ob9BhRZekXFyo/AI
r0uagLqu4GRAcEbwzgiPj8eBgLf/Iqx6W2btlhtMuYnwt61DO4YQHjILmBA1Vm2BlMZsQM7himU5
h83yUZeoCLNOz+5RO2pIb8fomf4U+DBrShSvLaVypVbohL1R9kzTc7eS7wrSkRYGVdmcw1Z+IvNU
DpAiURbPXEvmI3IfKQAcZy6p3/T2csepYlkj5KgXH8E8CkdGYe+D0VJQDxbphQp2LbXALzcb+auY
+5kA4CHDalprgbugBIndtiTfoD31I7bVrCeYUjf6CFVWO3FpjMpyAem7r/QVo63aN8lTrup9tR8U
Y5i9Hr3qMR0H1/Z0t39pO1TTOtj9/VCMiE+zzpmZ01j9mwTX45VuvyBiMswz5n30VD12XQbLhQ8M
CP8lRG+8UgCbhHBg0wBB27pIOzZLVkXHIR93gynaPa75GBJBY5wyWy183aJ9rLjqriMxKtBN0Ove
XEQnGo/EeS2GHNErpXq8tkjIGSrXsg8KjP3m1SbHx8umNtqYtQ38zm3PQ5yLJ5Vrigq2wJsIvKUy
arN+gHS2SN9heqn7TqrZz/ngMkJrVNW5boplC7183homSrmJsJRNkzIbAKCevUVZjNIDKmrJaFT/
AkLj3FUtY9E+Tz50lRkcGlRRPcu5VA/14EbPQ9sXQYMb3s95IkNlqWI7XXGoyb04kT0mqQRKTJqL
4UaRaAZkWMBys3tHZ5aknfEzil2EtvZrJibrwW7q+UZJC2a1pVmgnzcmEbgalk296Jkpgca8Sfth
ORnqQuXBvIsnWgRgNEd0sq673E7JfEHtxNBWmxqvUPOWPavScS64AkdJUZfdIYon4G7EmMnbEYvw
uaJZfsTvUz5gLZRBb+rRIyLumhOCrMd+TYbWvEVdNFX7TJCZpQo9Nslm65jHybjkIZTm1WqsqZ6V
xcDuZMQKkgM3SMKG5Alr1v2xMq5GsNKM2zHxZGP+YHThSLBHeMtARRFY/dp8o7GVcrCD7KRLfgI6
JARuSfMQchLzUF6WpzlKuXKFrfw9Qfav79N/RJ/V6e+nze5v/8mf3ytkLJiQ+m9//Nvms7p+Kz67
/7x8139/1Z+/52/nquC/71/yp+/gdf/4uf5b//anPwQlo9/5Vn62891nJ/P+91fnHV6+8v/3H//y
+furnOf687dfcKGU/eXVoqQqf/njn3Yfv/1iua5tX4qwv/7zz/jjCy6/52+/3HR9Ww1/uY+TrOrf
yr/89R//u+vyt/LjX77e51vX//aLMKxfXU0VjtBswxCGSlUzfv7Xv5iOaRqqbQvDMXRKNdIa+vi3
Xwz9V4fTCUQmIUyI+Bbf1FXyj3+yVU2F1m1Yhs5327/81/v+09X7x9X8SymLU5WUfffbL5pzqcH/
UVPY3PogtXk9zTCRfqrfSzoLakFFLsuCuEE8GbOGaL68xWz7nuN34Sivc/KNsNLqBy0L7aAD0WbM
833oVI9SB2aPuN5LO+04kOqwxHfhMqwjzEFjOW44PT5moFRQ90/p2gphWiIkCpA3u15HMhsj4Pu5
zQADl4+NQy5WM786lUnmRQi2LcUmYSkzPlEdgp4JkKaqPuFo4CgB5rIye/esp+IeYnqAhWpLchJD
kgaCfl9ZX2J0bmRPUJpm76grz5WtnFXHvQkxGCAb2KIl3EpH2bZQEYsi/VGSJ+BNOhSWWAsZ5GfV
Z6vBFaEfgiNhRJRvlAzSTFSfjH21/TjkvYcI7rUqiR0ipeRF0fN81aZF7dOb+YGK596w+eIWZ4tn
dizsYcBrp1ePzsjsp0b2bPC3nYl/P9P6O5hu21RQVBT2YydIHgaAD+c51taGEW5d2D2rru301WiM
91GWLOjDtb07h1/aWN3lgk9FGfIQdxuf7TTM+DugmXpOpQLtRQ+KJjZdZYRxMMpRhs2QYmWi9Fo1
AMqmuXnke4sVfRRMAjYvW+koDjp+356/dgz7OuaQHITJxJ6Jns4rnOaTRzWuCgU26BAXDHMNQuAn
EBGUa1wJaIGPabQ8jTrpTVjSrFw95MgxVuXS3Cmj+g5lHbEB3s2V0ITJJtneCWnB4JDXjPGNcf6E
inFKouSlJJDL67ryM2roULmY310QFgg5PpeiveAdIX1adtKjLEkH8Bd17tUdE9cpnZ/cVD/O6fSK
/IAlYl/ntuKuTF35Yuva5PBsIgNmQTd3tZ93FwLn7G4NBadH3eRELCHRNdPmrhHKVgzq05A3CMTN
nWkD4Vf723CRV7MGAa4CBDBWxWO4zPeaSwnMYeY+yUljZEtBzsXwH47xBfHTup6F1sYfNPN5cAg9
1sJwq2b8nJhwSA3BWNiV6FbT9jMTXOFWO8DtuB3cMHBmw7P1eBty5XHBks+RbTMYX05aXInkcglC
53YyEGo4QxvYHdEODp6KFEjGYDcbFIJHZoyDJ+FYoZfAZZWkL0rab3h7K8qKLzxQmwF2rJoS4gYT
itDil7BWX0dZk+WhHeWY31Js5B4CFB3KgntuRuPdrcV771J/9cXvb200nXMJPCWLjT0S1V2t8OEY
ozga5CbNGDaELg7zUEQ+Xv99ztna1es7oJz3KpEPZlpsZ7qdK0ALP1Bw3qna9FqNzhcgkpux0feq
ph3SeXlNK2uXmfPrWBafU60dmMr+u4aL+JfPRtOku6qxQ9jiW7tLN9TEjMZpeaBlBOOxqZ8pQDgc
l0R31NE7qOljalvrJSyPUd89p8Xg40ha/9NW88cj+58f0d+Snf/+hDZd3KwmDTAhvmfVFm4zNugT
CNpyaE/oUUhQZmZuUfNj7stB7VT3aV28FoLsQLRWYAhutSj56jF5/f5O/tiD/7R7/Peu/n3vv0re
26qrvvrvO/ufjgL/41f9H9z/xWVG9z/v/Vdv+duY/PMG//s3/H1z181fXeGYlk1RaWABVunM/X1z
17VfLRusgE0X73Ld7H9s7or7q25Rmrvs+SizXc3lvvpjd1eE/avQuNaOxTeZui3E/2p7F7+HSv9j
fzcty2Tsbai6wd2qOr+/jz9NDcM0TRcNAwmZmEBPQrxWy7Gjo7gOs7B6hCM2jhi6zBEBrAF4MHfM
XVwW3SlxJYmPjlYcOq3NzxfkDoZthUJFqItfRrU4XsgHK9OKRo/OAlIMAwrOpedAnmuNF8CidVKO
zaG1xoOJk+xTc+eXYmi9Zgnv+qUMijCtMc5A9LUQfq3UqX40eny5GHJIPSX7GQbVob5YY4A76+0E
8K8uG6qiEnVmjoKasDx3Pc4DxSQGBUsoX4rmPgHDXUeczzuFeM5ZoJ1hqLSSQDiCSbHoAI8jJrs0
qchgwWMydI4/Z214bpo37JU0nhNzK7V0WkcGKOu6wUpK2J2LQ6w3FGMNGvCMFW8T1aWPCWGLVX3b
p70PM3hbEVhC/4aAiGEEZ9bEJM8Sj9KS5UBGgQFKxroigumBjaVDTE7gpHsDW/YpVhFZkAgw5klQ
ZYYfwQAMLcgYBfGmYPa0T7UjDRIeZOljeZ+3sykoHdAwe7LJ9V0S2eANwe1M7gV6EfEQRU2/Ihkk
A3cUH4yKda1CoMyIKwwUhLfo0Ayw+1J91wlE8XvzIyZEPlaV27o4m2nsm8iYM3nl9pVPFuP41poX
lZIO08wR7TW4tX3dP5XZPpzBrKVdBrFHB6rBeQSwpHjmjiq92RkOkCzuAF4e6zGcL/mXaBWlBWlj
/gRFmvp6V+7cYSJNqZp+ROO8zXpQ0naY7Uewt1iGio8kke/s0zeLxb3U0r0v1IZDZ0JLAmHfl8m9
5aVGuStMJJkFyIROXfQ1LfJ0O+W5T4MmDVqM9Fg5VRWaAye5G0CMhDpEA7HSHS3V0jY25YjKlfPK
XWvl664UK/KlL5b1JGM37GANE5Fi5M17KMV7WRm+nOednsk9W8AldS2HnCpEuwr7uvAQV55kln12
iXkr2oVTWihp1vQTsN3k02hxBACKVpfZ9Uw4jBx/kgdkHw8ZBq6oVu8Nha8o0ArZ/Sx8TWty0s/1
wA7jXbU0+9gqf3QyWQKbeIs32iI/cKU8D6ilMqLHxE07Jn5J4e9y+tABVmOTJuoFFkca9h8AotDJ
w5pVLXryU3lqoiRFm4TGcqVKscWU8p7FurZHNOX4pCmmKxDLlp8qiJQzDL0gIoFkc+8I2og7F+H2
kJyW6GBGaKoIkAZ1v5rFFvnlqnXFhzWbCInAa8q9HNYLLbGBeAZfKihkK+QdVkJUZ1HskM/ptuIV
S+tXbbiekU0KnXsGqi0nTtYC7gYfv8+xzJ90yDcTkvhC4GiA05Xw3lny+CreRgPlT05d/zQ41gfo
M/I0qwHln0Za1FI3YKJJLKPTbtev+J0FQNu2rBRBxt6CSg4KG+ThVc44gRbfrMfznQPdEMRDS5YO
H9OcmCgeB8NN1rSjChiUpZI4xg4aixq/qmlpQZaD4pCVt6rV0ZYkhaJoXioa1WKLWDlMONVhV+bY
aReMCsJZm/E49AyRD0s+E/XUjVqk+apq4HAxBtzfK0xy+o+2LgABu3HS+kIhELkHFaOgWDXq3ZRW
JFjoS4HfsE+nOFo50F/iDd0k/SnPYGvB+1PrdtPh+3mPQGkndOrSRQ+6dBh4OkMH6+ngtRGgFRSD
xsXuSH/egyWUDiByZqUIekmrGwOxIUy/o6nKGbmGuA1eWVdbcjJycnPowAQQUZ1NnBvRS4GbKJxJ
D5YOMTkC/+bK4nx6hSJ4BzzSN+c+e86xJL8Bargu0/zGcFLlqupK/VwBO/Nqoow1iEy0pkVtrCiG
+5eqdUp/CsNHHas28xv5Ac0F7koNrUr0A0sH+W1rckxzpy0htnuliN093cR57MBQAPQ2xyuD1Fc3
iTz0dp4leYgO3XZISSjFRK6q1WnUwQG4WKh1rjtdF4VRc8CTdt5Gyx6qQe+FEelgSnE1uBA1s7o/
06AGezCEL52eADWu7SNkRnzxHc38fEs8C5Q+i8TbxN6OeMkaFMM+asuekVy2lmS4NrpRebky9sGI
K2evxDlE/XGjy8F8pSmvrzB20EI3rX69sIp2ViQfLcg2AIfIUEr2HdRN9Igh5keWJCTKOyuhEwyJ
ixCl+1BFhY7QWz9Hc1yQII6nUVOV1aUPz6is2KGDPRRtRvw6TmC66FC0hjHccDU3spKQ5ebuM8zz
LyfDKqS3ItnGw1z74KbhxJNC4XW2HbQ5+bwTEla4Qh/xMuZ4zePiNBbzWgzFVyuVI8kYsGvBKbTq
tRO/QLru4MMnh6KrTzTz6FbHAHnliupkI6MbUCDgkRz3EVfasa6XOyunSud8MQDzgdWswlzo62yT
18vWVtsvde5PoJbzm5If7E8GRDv8AIGYlONgymubQtgjKRZjv8TCd3aN6S0cbwC9xyszVdzNWAii
08F2L8f20uIsqdU4LrGVOsNHZfaPBhwnhpU8/PsJnJJSaP06nvQ1kUZlUM/NQw9FZYmH5TpUiq1F
NsDR0ue1mWinnqgiVPRMN5SpOBFWkG0GIz0v8VsJM6BI5HpYxp0djqBxwfKHNYP2KX0pFuwkuuOB
Bmd7aaS7E316INRvDmw+gdpO7jpsvnBaLJvnMkYKrCP4g5Lacg9KFn/Z+hLkhvIjbytUxdxIiM/H
KSevjU43jE2vbbgB5IzcOUvmR9zy67mK4AuIbWQXLxHIdxxcW+i5QUR7mJHwZwqhbyyKIIeLxjEG
n1OVPelmv7UIXu3D8ibLodW0auSsHXMqd7qJOYgsi7mbGJy6P/rM9o3k1IXHOOHeaij4ZsbyDg9j
9wzj+7hMKuebh4H051C1Nv341OjdVgV89ojsn13wxl1UsKAAZZpQ2WraxcHk0v7tPNO2ntTmbSiU
dzeL2fqxZQ/qJ1oCelgavvZwZU69nwN/k0TEFwK5aIQTYFNmTvFYj+4TQL38njXprCKE4sR3DFeV
qW6i3PqyUj1Qe440jTvy9IUswVbJzDVu75K4Q9PdEQm3MusnpXFaQGPU5/NYbszKCDlDl36EaF5l
esCJL1x1ynWRElXnvlpRoGWHLrkl2jpIB5O0IdppXpUs0WmsqyfTSa5lqhKt0xuAy8l+jGINnk8o
D5d0FSSBbxOmnLp3rqHPKTtwzwj103ZLDpy1eMQJ4cWaeYIFOarsIu2W5zEZSnba15oRjR81pDC6
4xBITEQdG/mgXhs9hh5b051tqDXhQzrSiEq2dTk9LwWpCaKbfCQ9L27zg8aIL7V4S0esD0j1uLVr
kmNUXeXJ0AH+N0JAN5nsSFIPcWONhElCOTVS7p+LPr6yrqHkE1EIZSUxSUoz66J9qMoyB4JKhNd7
7dCf4+k1D0cCQFJ089MCjV4bfaEp2RVsFKATtXFuW7YYUZunqpinF4yiy1eS8JoSOBm9+KuUeyho
5cntxwfc6ZysXYa2hOyZyPBTrfVa6FeAQfwUxY+e22uM0uu2HOEV9oFp0PNTaKnfQrHsQfHEw2Me
L+dC44SlzIemH7sA96f0KpLnwkQ8KaF1aO2QGI1h1/Ytkw8GcYXtHp0pRk5OVrWbXiul8ySL6Z2e
1TWtV1eSngfgi83lGYsd1jWy2KQMMOCmwRi21hkIi7Il95nMUiPfETq6tXpkA6QNa2lED24Y+T3A
FyTMtgdTvReWdlOMzXoKS5I/oMFNFK4rDf7GtobTtuqo78gpZDBh2qeaSNbYMHx37t8BM1kwjuPY
6+jokm4Eqyv1aqMaPaB+8apjMIRLLpu3eDgedBVzC6JAfDF9dnbZZOOCNCQt3OmjfOAguAcqWa3D
DppK0wCkwcWkiqfGoWOpxqZ2g0Tn3Uyg6vH8CktwKsSiBzJnADMnzFpu2VbOJt/UMvsKMp20wLbF
baKY8GqHUO4vXu5MV6D6yuulFinGMvEFHPQzYv4ro/RRuvIoY4I4SpE8G910ZcwDa9vdzlwWK4TV
MXPieA3tNdDGo2ZwvK1Si/1VDXpsAV5KcRegMH9q6GA/prPsj+TxXKYshBTkcm0I9WZJ2JHpEuOs
TakJI318smr9tcwN4dtucp33yluzJEFbFg9xM81eWrgeFNcPhqUobxt73w03DSiqEL9e05LDoCqN
P9bGyYGpft8Y5TrFGrVaNE6ntV3f5o2zBmdK4EYyfkVgtI8ScyiPCAxvvcZzVaUHGrhyCJpJe1PD
jOjiWf8IY6tdkcrCzHrCFZpN5boFDYZ9ZW0Rb0WyLMWHbsNWJvGVU6LxZpCC7ZEiSoVvzvfwon5E
bXWmvBcGzi17AP7urnsp16R/ZH4Hss2o4F/Leg1d7W5Mo2DQiCYb06CS+gf93q0zTvdWWD/XHNxz
aF2S2GwbC3JD7nxuwMdAflQd4Yjf2vSw70J0JMAGty1iDI44qzr+IZd8k5ACJAkSapvGBB5kpa8Z
w+LAEOGECihu7iJrkFQKJ2m78XuEsYgmcZITsKrLBcZhGiIHqEqx447CpN8TW/rUcCBZxdWo7+KB
8RyRg9oZ5319ApqoHjMa9quGmCzAnwn8gDKXnmk46iWrc8ZUT/EMt/Cqwb3mY1XFuGRW1ZrzfExF
zQ38O4/Xssdug5ewY69Q16Or/giNeGY8rUakYRXC9RqzmYBiJjk4kvBV0eLyQSitQkEXaT/yKW+e
OlqWm7gtoJxEdrIpQ2gRkA27Hbbx6kQJi5BLV8ZtGFqYCxt8R0FVNPo6jh39ATC7OXqkSoGaU6JZ
uzOXMDX5+QR64dgH8ocNJ0YuZ7sMI0tkmxfLvS/zIeRUT+uVTQOd4ZGtJWs2drrkPrRkeJoAo66I
3BY3pUX4Maz7pFirYzZ/WIQqIpFoph1PoGoXdfG8G6pI2S9EaFttb3gVMhcaBom2nhkEBGpsT0+Z
uxQ7M9Om5662JzIshooNgLd5Z03T+BVynvIT17Q3JYFGWzUZp5spLOaPzHQpetViDuaqpGuL2h+W
iY2fc1Pxm1VHjPgM3Kt62YCNn9DjRM5G4X54i2RnbZgxZNjQ8v2Q5XEAwlTdOqrT43wUxvRpYPd7
7ofBdMkksPTzaPWzN0kkUzqY4XpVhUxtBqdKtirkdZ9cKdYQLObOxPrsAUil/kXK57AfAtZI0nAt
+fCvirIjuTEi414KiBTBYA8AQC/9RcZKuqXf04SBjpoROGJpvf1j0or0rBaAomegXOnGVWsFZrQa
ngEcVocqrfVjkQywxoR6yBRi0lcIjMpAV8B1e6Na9be2QYcfO6N8iW0NyyFUmuXWTsg5Wzljkf+I
gOnbJGdUiq9xut3aTW9lq3TWt40xUcQWZmJ+QAof5lXS6EhOMD5ku8ZM2kMLK3tvKlV6BB3VPve4
rHYpQ8ODkmChZlzhWgqEBQ1/MD91hW+yMdZ51cJUFSAMnqifmMDBB7vY4nZJUgZ9uOzADN8Kk3ug
bN27SVZvWthu8MzuxwzNA+7aYWUx8iPiGpVGsQMy0GPXRT6hwievHIgahTkf6uSSHR4O7P4wRC50
p7h0USqNg08hP5wtZSS13NFVEPnU9aVv9bZJ7VGGa7dXVM+gnN4wUrX1S8xVeFcBIdyofCqzOQ8+
Fle5ycIeFpbMJMUO1N5wA+w3XbdOLfyii/NuhUjnzemrp2FwxQWtanAOKEFkjVdAWVBdZnnvZ6RE
3oplsa9IvLkD2b8unPJ2nroBSOPSy23VNAPs7VHaV5Pdozlp807eR2X9mpXislLHuN8VBA8SHqfN
tb0iCyE5NCrUzqAnGYNDydJu6sn4YYb9TDACzderyCzdS45ZYR05IYuA4Fq6rYWuAdtLhr7Zi7pq
CB3rw43VurDdMVjWH7m20PNcbGIQ96yCyZNlezuqHLU1jVqKw4gcXmDZQUhaQEDx9AslLHT0F6Gf
CNLtlqZsHxTYK/PK5nX3YQS9BO9xDtzFgDanRTu8dehTIlVejVrtBLoYtLOOiIWjx+IMu9EQOT1F
aPD7nkYF22tWd1dEfHdrCTHsCE5da3mECKAyIxUia2sRNFX6fkdTJkgKykCCm4MhkuqmtQf5QzQy
8TtiF0G+kK4IZjxwrWENG3Ejm/FYwUy+w6dHdS91dXq384roz5xzCAVzZsJ6ioguTtnEd5RXzaeZ
dISQMVtFgocIHIaPGV9NRTwdFqujXUKg0wBZCtLg3pqrE/qBmsMPuem3IGW014gazF01siHhApMU
qy2NDjpDqVWKHuxGs6NHQzYPWYXI1+yjWzGI3itRT/rNQuRbRUFPu8Pg401HpLAtd7d+32ubBWz1
ixsiI4bQxiTVzvcaz1pKm+RVF0q8hfX2YhXpCSjneQjF10WnOPJRciylDleuh9bGYTpXdGuM0W/U
7pkWGF8yh889JM7Ayh2icOBcEwzg+GpleYpBWDFHNjNHlxOCrjg29oX4ck8nSWzCFnaUm+uncYI5
q+KALhD3dFmlbJPRfOwasIfRYvS39JlOCcSYhN5qqp71Rdjks2Q/Jp5/gphC6DOm0RwlOQa3ikIz
vSNcLwC1Dpq153CCgXbjKAq4HPp1MeksCAC01xB50orNwPJGlIIPCfwvp4NWJdXzTH9+NTnOzdRx
coAm/E5E8TWZjbXHCVv6uMWBkKfzusYH9m5yr9Q8lX2EhYSVDF0QN4xyCwQB9nhPrnO/WdSyvhuk
6gSaAbMq057KRX/veuutTx+60PbUsAqgLeqb3H6qYGCvoSjTc+qLHDxSPWNfewMzzYeY2A+j6l7N
E4I5qETstYNHF3FB0EWWqCSrpO5HDLE41aPqNNDlGyAWTzVA79RYmzwRQqYv+ITX1M2P08zU2C5A
mUKY3iPSKFZJCqAmNYw7mxBA2qbteZTyBnIhAQYpDa9F35BjHBOjpqlBMuefcTe09CLtuwGM2zbj
nHak37CtcEhfZYJDnuPoa6Ah4UkXF8qi237qFgfSpaqg8GnO3cSpf2UN1MrhaN5bprmfa5rbEAZd
yPqE8CTjlpmO8UxWM1VB/ZhbUF1o0+M5Lj7HJB03eVz3PjtTqt4gKlEedDiUO7JzSC/ULeWFzsFB
lvSqhTM+OhqYb3uatrB+EFxVHzUgBm8JR45oVfHVwUygv/I1leLJaWTqVzp5BcYlgyqJzGTTOjHq
dbd5GEmbXqlRcwujMdvTfgZ5jMgLsWvUXYj+0F4sW/pgnY7k871aeb5zI8EnRzdsNRbVmW68suoK
dR9aSb9Bsmh4qBQYHjHM2JnzRcDXNTbqAbO6qqSl+26GTb0jJhtslq+Khk/uEruJHoPP+f+xdybL
cSNZ1n6Vtl430uCOedmBmMjgPIgUNzBKIjGPjvnp/w/KrBIVJZGWZfab9aJ6UdaVlYwBAbhfv/ec
71j0csbHyUrDddF7ZymAl3NN6UhCNHcg1Uxofqtzio28aTvNZKVwMphWYwdnrzRmlz13PkMRcQ0b
2N0g8rhzZO0COEzkE4D5Ya8Pun1hgAKByuxNyaWdLNpZtMOEqUI+HdtvboNEe9ZSdTvNffqZjXw8
lGX0BQh8/JmQbvciUMG+wERB1pzN8aRexiPwzLA8II08DXDKI5NDSoDxO1wZRHZtYldNcFFSpHOG
XJvkrAddAdSp2gjXex5rGna0PTRaUgzGPIMwCUushnF4gfIAxj19jJjDlIyH/H5M9zNdHFa0AKAz
XOMo6qxzafOcVigLlZl+k0m0LSa+NWXeyllQKEZ6X0NHJK+j8k1UyyuRGpthYWbjPkePc1kHxn2s
wesn51jRj25fE1U/zilcbM9J1hOugBXYpFVLhbEiJCfZSXBNrbloExF+wnVo2azBBXN7ibl/smqN
SPYAnEZQuPeAJ7/2TnzQoL3CsNuTx7TzUuqqVNFSUftoAFUMX+As1sL6YtBF4KceAPtKslR7oNXX
jDSmVVSEpa/HMKTGhC9J76qszmoSOaVyM6rWztoL76wwLcJCqiwFEE2i3aoyLd+u0rspyB80Y3xl
isXXnS8JnC5Z2pcKIXoEPr/uuozUz5wEvn7Qb+Mkvh8bzUCYHJ2Y9XwyjcEhKMS51dg7zCEc5bvo
EJvDKRsjTNxYgANgrrltLaNaJyZHEYABbHYGHUfdO5BbjPd/th7UDHc5BJuIpsjCk1x4d4SR+31X
Kb/W6s8B0204SIF5nvJNtqVdaZAZbSRIFnWb8alMPqvhFdTsmqkxF0XM6M9Iun2BVvvUtOOqccx9
mRuCAVZBw9c0vHsSAfNTC3Qv85oLo5/vyjh+LvXmsz4yVsiDatOpyR/Ci7rP+FlrWBpzFpmEdxAF
7XHC9IS2kkanreA2AlGzCK8qeVtLieu+BjKTcx0IutgGYbeiReWjyz20oZnvq5bVYXZpNaQl2JxI
M9Gn6RsL9JJd+yqZ97j2k5WqSt2PQNivOfZf5GMu1pklmHTF4+loGOYuyskTdlL6y8NMyKuWOurS
tI2viG/ZGrTdMuLs0R/5yASjdQ0Kbq2q+clKyuskORvA5+RJpa/nzOQAk5V38JHmszkVLODCvhMp
n29K2PIAL8HFI+eBC819Z/X6q61/Tfpm+NIyP9xaTsqbX+m2Br+nBLPpOO51g5EidYzLpKIPNFT5
p1QGRKN4MxV3f6tRa+xnnNBI3p4Rqk9gLrzhk0FDNqldmtStfa3LcD+3OID0ckdPlaFGZDIhZ2sf
Wcd1cUPWuo9AA6x6k9zXc7jgDY1Xe94Wim8MbrYkQSwKH2WTbIfMZbIow+sZ18xqHMVpHc43ASWI
qQOfzBmRhPkrgY3omSvk/CQb7qyOspWt5rJmkXeg0Rquta47XEgeEr8iCQ7hkJMKk3P8hF+1dtJ8
nxTGiVexV6dwPr6yoYQ+CRsg6zS1K7F/71VZwseVYM04nVAc5MUlj1a67sr5hrOQb0M+WQXlDHYD
0+K6JN99JZ3hjg4w7a6u2i8h10J8o/Df55F2XlSc7RMn+xaq4dzOmgfTgzdB0hrCvismQgs3b5MK
FuQSxWI41WcFRWH+kA3dCeRTi14RPTW7iz/lItsaM16xuBXBDXylr6CEbxRcC1e39QXeTvMxPhCx
tk5E+AjgLfArUb3mJXKESQsRc4dgL3QSIQd7oulvhdNK9vE5WvIvHYks57JriJBS5kEPQbxkBlqG
Ptp4xTA92SQ2PsQzdJhBo/nn0BQiC9zZt5P2eTTTTRHBWzatYY0OBBQpGFblpKdm/g1Z4kULiNoD
b1f0411khmtXH25L8sYb2b7S62SeqQc8WMF0P7hJ/NT1KKw5rA4NDeqq36Q9gPjOrQ9uC0266q6K
+XOogzpyc7QDYgVqFE0tRKXIJIQ63izKGMm9GBjNbhQ070pnYnVW7tbADkB6cbQzJrXO+/ii7d1V
3vf8F5cEpmqxoCOidMxLxgMnVSK2Y2l81QgSXoVNe170OgzdZOXVxIKr614q6kwkHUXYXRqw4UC4
5mBVQgZ/nnlbOAQ4gUOPsP+TsjUEPns2J0AiPwt2RFd71PAPrDhkHZQzoP7BMmWMVErqLCkxULre
Gk6OOoFJ6Ws9QaSY8izuvdjdtVP0dVITYtyK7lrJsKWmFAW/EzogsotVWgbZrjOtrVmxpXvpjVT1
QzTVfpuGQPvcVW8tRBlHRK9GyCqLctYf7fSEM/6qye3NPCNpIgLupLEnoJgxT5YcyBIJH3StR31P
ayW/ptwctglT4jHJYCySNUCqbGhqd22uNiB2NlXAaHfm3GBwtmgEYwN5IKb3pLLndk1KD11cssUU
HzOXQNJKpZMd08f7YkYJMJorV807EkBPARD5AVSQIMufrcx86J3pkp5bBpH6obOLQ9/U+8Jj87Lq
6FpTGPSY/xC84+gTffqkml5kwNEJM8vrGBEpMXOhALzpXno7W6de0YI8lLdx0V8MDE1Y2AlYsyu1
GeHjbcBMI4soIdVB6Yvxr+Dg5M7GELRkhacXRlbP94rylAUyouFKO8UMzVNrKjZuh2h5FvNX8JS7
uEnB3s63rhr2cecyJ8+982R267Oa1MILJEnzZdmPB2D4lDoBovh/qup+JXNcHNVHQjUpUKO7uuFJ
tNhHxuUKK1uQFtwaQengK00Dm/znoku/YQ7NHmoC+gD9FZOzJK4B/EGY0Uo43ox6P3CrI7H7+ZM4
i/LOc+nh6TpmD/3IKhzHFNo5mPUV8j317OEpNVeCnmAGSKlIb+pc077RtnfvgIirW7c1hi2DS9Wu
tdlOX75flv8PmsvL6qW4bZuXl/b8uTpWZ/4f1F0uwJh/3iCLreMny4U/kXuh3soul3//L9Wl+Yfl
uvxEQhqYFr7rMf+pupS2JwXGCcuUwJh/qC6RatJf9ixd8DBbnmP/sFQYvJ4tTeSRAtCd0D3z72ku
f7p9HGnpvC+KS9dk3dOJrOZ/f8NpKT2zFyqIZ+ymc9MsVQn5RGRilDj53Kyjh9v31+QNiTOvMoMv
Q0T44qo0RfNlpB1MiHaj5J5zd3WfiHFgRdQIYS8tu3qkGYB/oe7obm7qhLMBYxdAu9tCprP5gex4
edx+PI7Lt8Bm4rF1C91yJZkOP3+LpnIGSlmkLxa0Rb+hA7LSFNEIyWzWIObCjWJdDZPu85tf+RfL
wK/e1tB12+E/DBPN9c9v642VhTPaE/7E1j+YwZqvtpJ6fjmP8ykhB+dDY6sPeAPL83z8Vd++5yID
f/ODMUXQjKpd3lMfqWgqa2lHLUNK+fT+l5NHgvLvF5WracJFsrhF7SOqhN7ETqxVCWs+K2Hv5yBa
e2ZaKeDXpOjZlybPPOTRRMur7OoEgSsd+XHupmZDXJRNWiiUSNfSB7Q56YLRrKIlEBdlYnoiSkmE
mJVrFg3tuUM+wlz/qjIUylpon2n2AWDi+2N2fN2EbRg0wV0eQuI2f75ugnEHpz1a5wRDz5S9lfA8
OBx6t4Z+LcaNSWaG4Kja4Ux3cqMhgiav50di4RhWDYOVHeahFwDfi3nYNqKjt9SGdf8SmRNPTEro
y7DRqBHxZnRmCdE6q9DSiu9fUS7f1kxletKmFVsaDWUuh1uVY7+ijUks7nK9wN7MDU2tluORgXwz
+35p1XKV2Uy1uzqdwkXrt/wMgzbUG8bjgVjbphvqK4Ok3WiNucV8mZKSBK2ZpQOfr+GWPVb+bqzX
bsdYhO48oRRjhQwahDHsxgiTzryaW894Tat41mjoCCrfVi4H515iW/crZlXjmtA0MzlTUTPy4vmI
qixXDboco044K1rm0lxqw1mKDQYyivZxMtqAHBoRJreT13EAwU6ViELCN+Aw4Qt7JqChwCJBL5ZD
xUOBUyX2UylzzIlhd5M13XyTcHa/A0EYTecRtae60kMPxRHM9/wmz9DTRGNP0qM1q2H+RsiHEhus
UNpXotkmcQ0JHryFNWgxHNVeTTelW87YlezJWxwjLUJPm/Y3WR4mUDN/ahmP0wG0UHZ2XSOIdA8V
gANMm2APwpheRQqbd6vicZKobtnTrcgeGCYRPE32BQJ7BlWaNdwBkm1OpQ5eecdfcYNkQSNn/Ez5
PICuttStbWvM8ejKytcoIDiKErc3XjgzWQJDjTRqRkI9EdsWjb5KlMMix+Z3zsI6d1cqKZn1jJZu
LX5/w1uPZL00h5wfDeA14U/ERUVomHdpzakLYBgH7ZIYgUe1LM99XOMitZdF216W7+H7Sl4si3qJ
vCLizmSpD5ZFnxFgf+0glbr9n3yy6rStQUPPpCNugILadNd0ekC2FxElbOqjhjZeIfpcGURb3cVJ
TvP+/UVJ/MvyZ+NcYOuzXRuDon3sABxMKufIgexAnNhlYeTf3IQRFscNj0WIgNuuYU+S8hVRIpFS
rVqThnFmWjiZgrC/mZbwnazYvP+h2Nt/Xlr4TK4u2UNN12Y7PVoof1yYGGS9uZLfv7wLL2AFw4Jr
Yn2/PogpMJ3Vy2Wblgv4/TP8p/T6bwqkNz/Hv9Rety946Z6zt8XX97/4s/rShPjDMG1KY6TFZFFi
MfmH6WVxr2BoofgxbY/urmGxAf5laRU29ZfOz+nYmFeZRrPz/2V6EfIPuvv4YDwbq58rcdH8DUvr
Ysr6sZtbjmGbNsULBZ3pUMqJo928DMiimPLg2mZw+Wg3RnZPfPPQ+vRtY8M3W3f8gnQ82L25Qld/
vv5bl9ZC+Dl+V9AlhvC4APq/PEToc6e4LrxrEm9YZkLkKgMw5L+FXfrzq3FhBQ8H5QMn2p833FoG
tRu27jW0C/Nxok68S0M0RB8sCMu2ffxVHJ3yy9N5G8zJP78LOVB105nuNciCDMCDDM1r0437DbuE
vtcL54Oi6Ofl588vRdHNLeVJx5ByWQreVF+oiSEtd841Ls/6oI/GbTjAsFUdUtC//xO9eSPjaE2x
C092+uBcM8pEVocsEleslvrvv8mv7j4Hs5XnOiymjnn0E9nIHfMosq/zwPVu+Jc4qY7DPJ9mM8qM
yUtwJph2GH1Ui/3yN3MkIcrQGCjaj942S+Z4ijL3WlFmrQezoVioW2R8tPoM0Ej0ETo445slMwQp
KQnetK7DL5RIsD2MAC2/lc3mIZGdezoAiwjWWZHDa/k3ro1LKjKwckGBf3xjNU1Xe4lzTWmrYKdz
ZsFNjCQoZ/T0Ko3Zo1o19f37b/qLB5NjvOTWoqfA8e/oykxzpKJylNdGMyCPZStexzT3/hbE8fs9
TNuCh992WROd4yNfozV9BG34Gml36rdW8yfv/YMlxhI/H46Wt8FlyFuw9HJQNY6XtioKExgbbMnM
pK1NY1nDo5e4WXnauLlb8sU8XHAZsyDyQqToko0oUEvRxjZEt590vX5FTxBgvM2LfqD9aaIXA9uV
OLtmxoyyTho4VHY909cbypF4iJi58g2yHXLnOCsGVwxFWg1XWwvlxPPi6t6x0Wg3Zm4PmHrq5jXq
FUIRK3QBpVuaoeAazWNKBIlWGQ9j32BOHmWb3LUVcg83N8WJ7tkQqUO9Q3mrI9aVa1vaqKXamrMD
T+x4FmqDcV1Bw5JE+8XpsyWSePRNZwYPVTqkdUHYMe6DwSywHWmecdMYWOmoJSv4aA2hF9eJxiO4
S/kHcjUNDeWYGqzhyRbVMjWoC53ZS43k2K8VHVu/nGL+lRrl0IsZFTVjf9FS/oLSfW2SxDxxi5bp
nTVYHOHcRotuuY7eiRyLHGX+nHsm5aEiTacuy/yEyLH2TjdSmWzDog1OgDOhG68UJyekCFEdkj1e
DtGuKEW/KOpU+orXI58YgzLb2sR1O5dncogxpMQsYXRUI3xWREM32ktDoQ7ZiTVh79nkuZwGnTng
0nQt+VQwOB5XuTfOxLsD4bLJyojQf1lt4d0asVVfhTljwTLnHVDJONldkdgeCAVXc+/ZVNAUjT1j
Sbeyh8+uNnRnJI250HmMlJzsXlloiLzwOfIc+pHA4guBFGhMH4mCKJIt2Q2k1Chz7M6Y0vbpRvZV
wxFxXipoJI5ptUYHTbJm5A3M9SLd7AmjtjVt67iYo9aYSovnWPQV3lQtVsgz5qH6ktMA6XHrWyUg
exMjh5GOHBo7LzJQxCZOwc87p+FXqx8JQjeLykl9ksOmr/qAawIGmBNvSCKWDw5ch3w9R6ARV47p
BjM5o4NRr5tSBBdl2snsvCZOAwIFtCxI76k73LZx2p7BcjJede7Q6Yqc0eEgw3S4KPEJCmRDciL9
qchRlBHNyaEk70QG/mf20nZXML8DlzAEApiXNZO66ZmDydytbZjw9ihnOAK2nQ5rIC94xHQUXb7o
B+I/ewL1sMOEI3HeIZLI18EtcIfU2Nu2DPF5blRtcSYhF5G5YkYkbLIJjG78Go/CvEdFpvC51fGt
MzigvHuOlmSHa53xPNQTeBknt64Zp8ZfvDF36UaYniKU3CvTk3Lkbj5B5z5e1COP3i6G/XTS5SUn
Ir5r9SWWAz/Q7Fr5F10Pws9LMuNDAaEfClcxO6e9zJECozH3npDyBNaKjNyF8O+1ebNGtDV9DooW
6hFZuuly0vXoZDuarp9nqd48xURPC78Y8+Rl4mcAji+K/k4wov5qp1rw2S3cGqUlw9enSgnz02gw
SyAKkzSJpAh7HeVzyqQH7W3KlI/zs+ErfvErV7Mwi2iFE38m4jY6lwpprW+QRm8z158jm6SauaGn
i1Q2XJPehM+X4C/rvmQ+fadnyz046t2nUUHX9CdOZ/pKxBXBEe1YTzpeaHP4RFjnQuxhYL6rORXH
dNm7NN7l3kLGKoY+OteNmE6Wo7kWjHrVm4RCBUhU/b4ORbJNrXgRr6OuwKnckAE6NSr01rIZYgIL
pRyu2irMrodympDbWJo4QxtjVSurx4236SyJAh0/TOitFAm5aL2GPrtOue+ZwLkV5zXkttaVGnJm
8YxR5nsRmoV52idwInsStVyyJduuesq7psSHYso40MhS1MDEreqSWYbj26WVx2cungu1kizHRbuq
BivvyK1ymsG4tfIGB0ypK3nBILIlTg0BZL7WMHMBJPesSJ2rLE0gsLXk7yKDlhX6XP5/wtt5KsaV
47lMCkEtwdNlGNywbMphWrsDRLhNrznyIIzYeS1Q45ubDObxbjaGKsQLV5eK/kNd+RgD+mxvxb1+
0IpEMvQ1QvtzY2XTGbpXF2vKbPeF3yEE+tanmvqEutmztmqcyJ4sE51RX54zmC6y/kWLLPFC/W1i
sSIlFOMV1ojhpAvCKMEIo7Jxg+fHvK5kFCGxLek4i0+EROh3NeFduK0mfDX72h3DdjNbcarTBSrR
G2qEf4yE6eVTtm4B9kHbwXn8zcLIO2FebtIRBQuKMn90EuxLMx22EchlBTTEdhuYJvDFGHO6GeI6
2KM0p3TGf/Gmr9LM8PvcrB+wIjjjWrZe/hBgPgJm6CRdewAGMPEWnstGWRAaRJvMrpE013lFUrlp
EKmxpqEmV0ZR2M9jM6RL4NVAVoyZKmSKtNc6XM82rSPIoDU69NFc1J1jC7p56VhU2kZPzCjcmF1n
cysijACIF2XBV6Zn5qodMibHUUC6+AotYo2x0WXcsplQGzAzRsxCmBecyharkBUFK5qIKFQtIHbK
T/sZ2zc23l6sYo4V2IPjkG75EHPXb5w06LDQGhZaPeg0Ye0nKN11VOaBqkmHHaF1KSBBPf5GYrl9
5IlTso+DwtZI0S77CIqqQPmPkjAZT3JVGg8OldmJHSlaha1mN486pcKwAlcQBr6Fy4pWYRirALVl
0Hh3uWGy/1zOosYXnueNhWxAOE+yHvoKszhxtBBaW813RRqg1Fgci1RMS5wEfWfGT/5scGRYKTFp
l9LOULK6igAVfhTsGStj6JnLqqA39W3YtSIHAUa959ddAd8fqUrBdNsYUHACQCTYsjGQbI6d0XV7
GSj0UyOxkTuiarXxKiYpbtxyZIc9o5UjCNBBJPmtrRmdu28mxsfE4rkOf6QIxehPG0vXI7iwi73b
tGYv3+HtCbHQsokU26xtupafmB7outJbdjXVxG78tSfSsYyxfgXQ7DBdK32HbrkG3UMkJA4DOWPg
xQcrdCe9nJL0rBzT4rQPSw1k6kxkrO95OWbHgcg7Eo2SsHpRXOiUjxA1Fo0qssuJKRqZiUjTyoRv
EOtx1lU20jybSoUYPdF1kCQAt+SrGWxR5qN0ty8Twf66yoM5u09nL/GAOc0a6zI5YNFuRBxGgGNE
Dr0lbLqBdt+3TN09bMJzFiePXdw72cn3E8t/+k7/bTLNeWfkFz1/e9tzWv7tP1tO0vjD4/+Y+SEf
0L83iP7BUDP+4ETEmE0YHIr05U/+6jfxNyZtIP4MuhmhvcvB769+k/MHR3MdkCwDLtvmXGj/nX4T
f/pTw8RhlrNg2Dh6C6bFgN6OGgslyh2zXnJeNUJ6q5Urgnw44VzgVSe4nwWYSZlr9Jld4lzumNdE
dIlmKgLXi0iBQdlIlin33h2PkWXubVthOoxZ6uABdMWoH8oiqW+kQ9I0fvwEKnICYT5YZTOIb7TR
pGlXW9Vgdb+PBNxKP9RiwVYX9mT5rMMqtFhyWoLb0gmve1zi9idxTZ2w2uiAM4wZT9Fo6/3eBFNr
Sh/7Fo6Jiv2AZGRkuMiZml2RLwE2o6nvVIxDG42NxKEQcqzozALUy7JwwTTQwwvkfQXeUcsRBEny
qeA12Fr6yEHUy/dYGoT96BZZ9AwlDrbnCKRxpdeFvKKhpzbe1Hhlc1E51oyRIbjvimjikJrjhlOg
dmdLaA8GL7FGOzQZNwO5bguLhJL0sWnswKaY8cKbBB8NpQcflDXFL1psr2d6SaGLXj7MjUs8jW50
o2sTntUVeW14F2C+JC91remMON0+Ncd1rxekiYeR11o3ltaYBaFdDbGndBSQLxrj8G0ZQxszRvby
S1Q70yv+QSSNq6xjAL1pqsy+NKdM36ugIkvLNoI83ipldeduXszJpWWbIHM0JeVlraiusHTS818n
YSGme8Btw0siRYrBj0R31rmwJXFoI8OwuiOlNDhtoMau9cm195yd4mtGaOl+mASbSDtRTqhEjehl
ZWTcTmyXWJLIGs+RyceEhKMEqTym5b7IGzQeXh15zDuLIWdZpraRCjdslI05XLAwcnTzUBre0PW+
DS6SvOuW4lKsXMNtKigKc+VF1FUa+Qrt2sGDxvUNcws7H4ZZZzOapURLEg6RWNM3G6eTUBiO2lSQ
shBex3ae7cbABtkctHZ3OhNhF53iCoRjUAdthx4z6siKDFwHZB/FUF2QsYkDwB5qHO7aPK7LcoRb
1tKVZehF5OtGr+zqbMrz6ELLc7XFCIKFqPOa/AL071KeBLN2DnrYaSByGguDcEoatvqp2Y+i7K/D
CLgorh6L4fM0kjCn6o5KuxCOP3Jux00VZuEnoWnFXkYldL2o4JHYwCHWdiaKU8SYQZPdytKjOiLp
toZNLc3rUTrVc1hQfwbcWo3vOtpMmmSGvXs16TPU1qwIAR7OhFxWJxbJkZydSAuG1GJ4wEJjRWD2
WdKl7YMdWNEd3D7zwiW+cNX0+LNVezJJypP6vu0GOiTfllDqABdoAN/HyTlTYufG4ODzXNZtzyG5
Mo0OgG5ds/+OoGQZN66rfCQ+qVghKPQyuQOiO7piZ+h1OzqbSAzh/CSFVIM8REhW21tPJT27Ksoi
DCFVqBE8vwnGZqbzkZK/1pWvFWeBPsFSCD6SQlnlXTyc6WORVBwIK8K7mmIDQHfA/DKC4PVyMhq7
GrGoa9djXq8GLCeYQcmJYu44GgP4VrwIXkY5zMVnzKqndwHydlecG4OyhuFTjth3otVPcSyWc0WU
6RxdlSbzVViZ1IKgdVGSKqfoo/sSkBQatULaQ/RseqEqPhFnUtifEbWW6Z0rs2GkLOnK5pxzfNyc
25gcAXykUYNltRy6orvifIbDnORhstJwueVY02hqr4LGsp+72soxmKa1s8+9GF6tESL/RLX7FPHj
4h8ZmQ9z9deRlVWnRp9pt+5ULECBjNBeLDfp1h5ZFyZpYb6SvNA5KrLm1E1t94buVLieqIQ3TWwA
E8SW0mk7r9OLvQPz6rNhDNLPGwnQVkMTsO6HLN/GXU9Qqo49dDfmXvYpmiyH9LqpwCRfohmTyNzW
Rhs6YOkd86RoM+2ys6vBH8ii2wd2Ye+mKnRPdIwY8N2n0Xrqp84B0pVHa/JD57XuqXzfRH155rGc
A2ao5+kubaxo9PFkQrpILGMd9GCl8DuNcicL5UCQmaS3NY0m2cUyEvdWmt/MeguzN8wxd3dIhk1N
3DkVnjtsRyZGraZBKhtVxSfgipC6wBtYu8BwvrQirZunKGQlPu0A3NTfgsxQ5XkV09JYgo/5wW3H
UZ9GiScWDTWb7ec4t/FrrouiLKB0WLkZnI8N7qJvKRzEZ6ZgUnu0xy4lCqRIC3cLWE0LgH4VEnMJ
t8xKhZK8aS+MB5cjqCqucS5VqOp0uqdYNIoLO12gFhyzGRFJl7h4GPEBIBoBJeM8i2dVrEXKWloD
O9olEu049oIFqukl1OBePl21FmD4jYFDjfm0ShPvhNCWDFf6POGj0fIyx7mLp3v2+nqXGZUL+HIG
MD+YZAviK02uc1wjZ0GS2jdtM+N8UFgCmiVbcPySacZwFhtp9TyMGpLwLm7TbaCR1sZxdUpvR+YO
tk9eNONuW+e33xcR28yK2UOKgjAiDP0iSMPB2U55i2QWigGxkJktz/LKskiBDtFmT44WvU6zGU47
NRcND33UdvBr/1NCt9NCK8YG+V4Nvefm/C8KwvC/bv/35m0x/f3v/qymhTApgJmSYk8FCIgY6R/z
WyHgDtOVMOnA0OIRklndP8pp+cdSexODwHBTGkiY/llOS/mH4PSzlNqSTZG/+zvl9M/jQI1jlWOC
TTweA+phlA8RqIVDSOpCOiN6zehSfjAn+92LL4OVNzPGflIEY8tBPwxUAnanPlVxeNJ7/05C0/LZ
jwZbNDzBfaVKP3gOcwPsHChJ3vyKvxgv/zz5+XFVjiRWro5YDHK8fsBrsMko6ntqxmQud2Q+SIvA
3P7l/Tf6eVz2442WK/fmChWGYLo880aNey6aMwcC6/sv/LtLv7zhmxcuO9TCMa2wQ7cQekAgSig9
pTv/rdH4j899JFOMDbdHt7VcoHFtM4+qnt//2EeSvR8vzP3+9nNrSRxMelWJgzBndqXw1MMdAlJo
Ozjl3kr7yy5laopwyxjDvSbrK6eBt4xmxrOqs9GzLkMBgDdzD27dnjMeYes+tW2g8ONQfTDi/Hnm
/OMjcvh9+xHLynJ7p8QTNFrJ4xSA94I8MaevnpmfCqv/YPz4uzvj6HQrMizEwPP1gyie2JypFDfv
X+Lf3BniaPAfkmquMsUT7+ifJhKk7RFv+/n7r/2b5+b7JPXNXReO5djaOh8674wNfH4H93MivjrR
pd7IPX7a99/mO4P3h2binz/BMSE4bEtJiuysHyzjxR7VgW6fr6l4MxEMv7KCfJdpLunnzpoA49NS
t7ah6O5z2qhT6vkQyzdg+citpkNH1k9XVFvNmS9rm3TfmNkYreA81DaxWZwnS+Cwy5QkGDil6Hhz
JD1wNAXSRcFPsG4TAr/qs3XUYNx9qLoFSmYdguq8mEI89qlv9dHFpBeXHVhzFxxeKZk4dOPFwBE5
dHHxWKdlKbec/jeCDrWTNjsWnnUs7RPoUhQKw4XWPfVev7abbyVEtD6eNiay4MD5Ns4JyM4E6+yC
C78BLEgmT3P9/kX+3X1ytAYWA71fd070w1TcUtahmBTUlO+/tlzWiV/9gMubvrlREjxoeZfxDNlg
UHKyrAjqpmE7OP6swIdOJ1OrNqF5FeO1p1uwrQprY0zueoijA80FWOLTys20O6MhsLntTlOvOJ3Y
y5gYJf4Edef9z/mzLu7HfXa0ihYqrDsE8/qh72mfyscUdWAzPYl4IqXlcV7i0kzng2tiLevHr67J
0ZrKYznOpJDrB8MNHiYsRsq9slXjB3AzESqe4OtGY8CjZV22Nq2iVhcMrp2DEWM0BMDVtyGBQvpD
mNE0jnDbhdzwjbAOlV3TNmhWaVbtnSDHemf6PUJ5OgRoiE89FJqO+dni3ooABQolAYG9Cl6k6Tm2
2i6+zxqKfecXpL8T8eS3tgva7JZMnbI8Dwy6LMGdm76UQq3ydvhA2vObBfBYdRFoZNx0OddedhSx
YC0IVH//V5W/e+njFVxk80iePT9rSE4I1LCOQZhOjlfD9xTQijVfNOz7QGHEkzvtCZT1J7LVZTf5
DaFZ9vwwEgs2AdCnCQpS7LqwQ78T9qaQbfTB/fC7D3m0AdjLeNuxvelAYseeIPvzRPv6/vf/zQam
H+0AXpx0AQlFbC3RGbKhDdal2PiW13uRiw/qg98sHvpR5VcNIZy1gU2m5RCbfuqHZ0N7ef/T/+a6
HMuZSDvuU4Xq54Cxq+4Bv3yw4f7uqhytd1VW0RsB/3OwWUYChPyA9lZ1c+K20d5sbt//8L+7Lss/
f7PuAbJRuFR4kyG4Ar+X1F/t5PL9l/7ddVn++ZuXLu3Bnstw0g9Rsy6MfWutP3jd36xLyER/euHa
w9er9zTEKxH5eUJTOmg3NlPTQifUIXFPmOg3qlrRCI8T7POBn5Tm3dDSlmQqHGtqLZiyw2FYDU26
7/t46ymLIPJ8bclmGwYG+M16p+WDXyNZihr7JO6uEKZf986FZBCv8md4vhsN8qflV20FdXvj6dsq
fDDD5IOa7ncX77js7J0xB6BIUdSANai3jaf9m698tNbYjJ+bOM6XQ8pNMp0ZkJff/11+d78erQ9V
hHEAXfkMwZUh7JBudSy5SCDHwF05mf7Rr//LTYnQnqMfv2XaIYOUpTLaafKkMT94EH796f8fZ2fW
3DivnetfxCrOw61IarAsWZ6HG1a32+Y8z/z1edQ5J3FzW1ZFqexd2V8SGAKBBWDhXe+jz8sOW6yR
WHEcAOJQXkz+9RQ9T+PnSMU9JmxnRuj7j6of/f6/rghVzRsNj69pm/jvrbT1ysz+eehPNTwPFVFV
9NR2cGsLsCxaIIf5ud3vo4NuzaJDPwSSYXjytOUtaqnzgDxmwY3gn4nJp3p9/OdfAgRQI0g2PIFt
0yZ0mm6p5NaZ8TjV71mE8GOsckhcT9vcu69Rjakep3BgoD+PyqmpIv/bb1GkbLYaKw77FrCV+GEQ
D4GKET17ttz/+flvnPoFs1XKY3xKudTxb1TrRn08enmE+Lv+3PipgZ+t1DCn/mdsWal5hpmDS9XZ
Re2as7UZTF2K2w7ttr+SyFbPHY9OdPdYzPl1nhSNSZGRpU1bdOcB5TeTc1l3Z8txAPpAZpfu8jDC
88J9rZ/Z+U58PN6V/+mwIBeF1h4b9v2bTryVuIMpF/CodRMN8L9NJ+2INV3PWGTFRuicIL+7bCyO
Y/9lLcq834DRo8sW95pprWlnVuKpbzdfielk8cB77G+wwreudS/r7mwJ8p5fV/h8TkTrHdUc3bS6
rN3Zsot5Uu15YSYk+beD8lb2H5e1O1tx1CaGHnsZkd/4NcQ7pHyXja8xW3IihcEYHhFDzcHBryKI
LxuII7bm63xI/GDykk6dtqp+L0/3zbkL7InYOS8qCcJ+zAy8XrZRcavHzW0L/WTooXdV5gYa8IWj
MluAfhN4UFX5KwHK5VG4ylFAXfQhjdn6K7q67Ka6ELfIVcnUD8Nle6ExW38pyEH+W2FCJ+uc6ur/
V8T2D67xdF3S/08YUE7973dsqTJugT9M25FLQ2s3/kWnSBBH/7aLvR5a8ph40adXmcoj2JnQeSJe
zOu++yaV2qm0hm2K2XaGI/OZGXFcD/+Zy6Bw6t/+mgF2gyUeZtvJ+tVXn8C7V2Nb24pX83T3wGMw
xoGHi6aIPluSsVRJHjaIE/dkUkntg5T9/rnh4xz75jfoszWZln1hNAVrUkTfLIsiwj22AW35c+sn
Rl6f7YYx/NFE9DnrDTC2seSzg7fLGp4txkgRUU6DHsD9xNXhnLQXdni2FJtMx3wQMfxWN0x8sG/C
Szs8W4ujIusSBxliX3FQ4CG0/81O/b+uxf+wUlDaNDICvl8WbBOsEoMxOjO7T82M2WqsVL9WrGP0
sFR837jYtvIh889F01nd0f8EEX22K4qG3OOZzK4oRW/1GBwCVBdBuxyp4pEkw7WQxPOUDQoKyVnG
0y5lKRIwyhV8bwUPY2kU1zj9nvmtM7nd//ZmtpRDpGuCUtGbujNsL0X6WbQIWa/aBqdQVkYDl6M1
7gYMky6awEcDkq97YZeH/AUKv7deEhzKIr+pzgT9E59Nmy1o6qC0oEj4JUYL0hw8kXcTRM2ZXp9q
fLaem5qnq/Y42xpFwpY+XgJ+DwX5zFeQj9/+m2B0hOd9HRQszpWqruRhCxQO0ye8DUtIOHprBzjn
11g84ODjy8KVPLZbHflNqkVOoYQUJVIfgf2wJstLGFj7PBOcJNIXsSHiQdWd6d6JYKbNYsOkS2in
e5YwtuakhDbDeO7yd6rlWXAYJqNMOKwQdUZbyjeZcSaanfpcyr/jqU6Ykbcx7YYSmnME3jg/4EN7
Zjz+PkF/97lmEQKO6Jhhu8Z+DQYPwvwSEag4gIyGvmrI0wrl0acVPYud5Ubd78x4UOWVhnZJy4D/
lX+SXt126nIsntUpdes6dnSgDgV+whF6NYp6NkX9pAl3Py+44xz6rrOzeFOJUW1RkoI7t+hjUnhb
9/hYYGCsSsqZxXHqK85iCM891J4q4rjNUZ5HyefYXBbj1VmsSKi9gSyQjVvc1dGedRderdVZqJjA
iPtjQdau551EoNRu1KvLjvrqLFCECc6mQ8Roj0iCkcl2Z77iiTFWZxFCkTRsj1qJAIRjl4/ts4n7
5c8T5FTTs+VdJqkpYco4bvHimqpF+3xZs7O1bXWqgLsXrvDwZ+SDX7mXNTtb2gJvvqNkquO2zxxt
f3Gz8r8Rw4ripgPzNWy7hynsfhdJ/f5zf0+EoqOY/mtoL7TCb8BjkWKt1hGmiWZIHWFy2cVBna28
NipwOu+HcStQeJEuqssOmUeO+9c+QyAzmjyj2SFckMAtL+vtEc3+tdkB634+H80q19odXqE/D/CJ
6fsfTiuigJReZUJkwUEzjLcEQe6ZprXjOH4TO5XZqqt0dPx/Vx0FTRSOvsLURApul/g06tNGwOgX
rNOtGKEEpV4GHBUOqRak1Y/ay2wUsG7s3QtCsczzrWXeMnFxaNuEMrLNZx3Wz9hQeBuNC1gaixBi
Egaqbha995WwwSBsbXprrb1r+ivdXBfWxotMzF5bKIISVsOVClNJWYg61uLwATA3TAEGWlRGCMFj
Jb5cNriz2IDDEPWGXT9ucRSoddurnJ/bnXGY/+fcqcyiAwVoYTkiMN766Gp0g5IAfGklES/vF0+4
FcM/SfIhpPdl/6x1bz7Hn5//7qnJMosewSCCUSu5aQNszbK1Ov6fPAv+9+fMwkcc9qjPLYGMw68O
HtuFu4kyCx4GFAjf047Nfmr5EfT58yicOBLMTTvY8aQxOX5VL3oGiEDRy52uv3sQxH5u/8Qoz2WH
SgpA1VTodg5QUod9eCafcdxEv1mOR7ebrwFEV4tMlytMziWkX53o8S+8i6M7LXvt0nOH8VOdn+3g
VtIonMBJAkrdysf3rHB+HpQTG4E8iyWlIWLbrx6/ZYqrqIg3nQU19dzj0qlezxZqPJptqgNb3eYI
OIAFF5ufe60cV8Z3Y378g19y2V5SoClrWg533rXkK7fyeOVThuiNDxQsBoixKMx2xE6DMRMdQklC
K72XLGEZUoaFMfuaSsK1po5XGQ+Xih+7ZdFCqsCZRtAcQeCWQrV59tEW6yp8gGbqZFJt9zwATT5o
N/zhfv4Z+Cye+B2zlY99ZGfKCrf6tMbT3+9dSkocLNTsvvxDtZKdk1/yfbgJkBsDsBEpJSjTEDjx
sOkSc6G1xmbgtF9Xe/wTkKRljqm2S0FP1jEbOygLGWtiT/RRqamOgnSrAM+sZ9eDBoEJaTxET9eS
Hgf1D0whNDcvRiHcqxKWcHJ6k8e/xebJaGW3hq8V+NpCF/SlklVu1oWLUX3HnyQIBBQt+rLJD0Hw
DDTWVMud1E3O0a0BvnhG1W833XaYz9ZNjhl2BLCViiLzUSkA2Ay/EohanfiaZLJdY94XVCJ3ysoW
RkzqDZz0TQGv7cdJOxi5bHuxsaJMd5GZngNwdBIpTjXt1FfdWISTZD6ZynWcW4txtMDaWa7RrwTP
tOFBHOAv4SosuJUsLcA7iLqG9/Cb0sSHWqFitKwvi7nibEFNqufnpXZ8ZVFsXsi6/NxcOXEb/w+r
2sgzE6PnrF0UD7l5bf7JsX9eQEkIp2UBvTPeePmZ5XViVh516F9XVwi7FEUhN0kPJlYLuzJY6eXZ
l8kT8XKu7egkoc0tkx8iCrjfVb/w3gjHz0S5LpIHePJWu/GU2ybxbct4r/37vIAQUN8L8RKHDgxp
DLvToW2WJbYaOy5NazMp70XKnQOJ1IMR2GZB2bV5V/kg76tlQvWvjgtSKku2fKzCs9wUhiwatB55
XevKWYk4rXdUINjRU2jcZniTGyuhOKc7PBED565EjWoM3iiITAiRAi2BV/Dbn6PHqYZn27CX4NSK
/zmxw7LD8VB1Dz+3e+Lr/5VJf4mtuGJIYXlMrJh4f1dXQ7QWhjNa3eNR/buwPesy8vASoAlbJWWX
SAX/lD7IIupeMmhZHRF71Mur3gydn3/IiQOFPLuHeEqcj5Doh23sHbT6oYp3KjYcTXfmx5xofi5q
No9GIF3OHuThvlPhwlCMb7UV2jom+D//gBMrZS5trttOjNvjiUXMtipMHsvc4EDO1NXjM7/hxBya
i5plPJ7aBELL8aqmtMukd3/u+al2Z1FQSkKQKQXtxtpyCJZpcyYKnmr3OGe/zM1ekVsNV0BSc/Fm
wH9FO3MJPPUtj3/vS7tZUVRSVvnjloSqY1QZ8ukUT6NDSx7tzMc8Mff/3jm+/IlKaDvVPD639uVT
Ur6pwr7CrEURcVQhBSaOR8HxuYPFqWGaHfxzPW7xQCFFNTSZjdPbCqHZZVFHmi3hdsQSRg3qcWuO
th9uo3Ovjafm+myxShiYjMHxVTBs6p0EPhAPCUwu8BMTkytRUJ2fJ6ZyHIJvQtBciAoIvOkSmehm
KNcZMLBBAdBT2pN4mPLGHpN8VYCsHg8CWnozXCsqBc/1jYaJWk/Bd2Rmi2ZcepWEnQywVgEQVGjZ
QzE9FOVjdkR8hdiZZB9xuhNMyEBhtSyp/9XN5c/9P5XlnatccVXJqMZmZWXNSwJBqhw6O2q5Y6cd
3IvfEb5Pg07ZKY8MZXFbeDeJfmuYvyvcMkq2uihFdTzFlDuX24m8mmBZThctGz9ml8eY8Skdses6
F4FPbCVz3eyAf2tlNTw4qrHTN063UqLLkrDibLqYgRQJ7XGT8qvf7dDiZ9eeWaffrx1trj70Guri
gvI4Qcz3LD8I/evPX046IQHX5vpDypeDdrK44FY8lsgVQOUKx723VLqpsiO40n/zeRFIirdbbVG1
mmOoV0nxJPlvSjlSkYDnC8kOYxJXWDTZ/vjZU/wvRi9JX9pUDSBTe5V68BuQnMoV3gILVYgWPXWq
cqO5naHCJzxWmFJYMowfnnCdVNsguhbTO6nYaem2yHbitEu0bTN+NPCi1aUkvOrxfTgdBHCF2L08
4EAGZlUYd6bk3xmVyUyvpOdYjbnfXVX669jf+DF2eeZbU11XuuN3z1lShrYXWO4EwyKdPo3mTm0o
nQ52E0aCgcoFRUXxrtlYw2AagCeLUu+CRkQK92CMD2FxkPuHsr/D5dxpfdyZ7qfsuvQ2orCPs7Wf
wiq7Gcv7SN3qytUUmk4w+Y4RbKMSMkp/E8OMmqrHWN0Wyh9YcQtdugpHbxVGuFPXf5Kmd0XVuDHL
+nmk6CnQn4O+s2vhlq6r7Z+fv/ypGTW7u3eQocscnPCWwpKo2YfCRWsAGOq/mxZWjFZ6NG7b9jLF
KLvpXCj+m7n4zxipzTWhJcUggY85Dmo8YE9pshBaywm8Wx9rgUB7TLB3iF+i51cP5/BrwXgVtHcP
737ocZb5rIcf2pDe4QF4C5BN6+J1YNxLUbXUuJ3m/rHs+6LDgAbL4Z9NG6/3vgglVBheAf7MABR0
ZqkeMzff/f7ZrRxotxJhqoGSBKwwwTAoVx3U8+GqE52B+H7ZtJht0iB047aqG87vJe/nDveTy9qd
7dCmnmUqpfNcOOLrCOhr5/zc7om8MyXC/453nOjY8B0FNh3VqVWUuZbxK+iWMltKJgClku4G/10x
3iG+FyGvNnWLtyhU6HFZVZgUUC9bt7ah8DjZQXaaflfjnpRGYg4A00SqmqiX3wv1XsHiQHIb/FpE
L3FD+VO2onWWfghmsWmzbF/AhUqkq3gQbM+clj5l9VPxWFc32Ik17c7wbzRlr2lLS9Mu+1Jz0aul
C6OUetzpy/Iulq4NEhg/D+mJyDCXvUbdIMWqzwyWZFd/b8Mzh4RTzc4CjoJvsJAecxCiUC0C/cUj
c3VZh2chZzThMrSCx2PJu+BL+8Gozohevz8p4E3779zKWszw+3pE8WHCvOKmHOgPHYCHn7v99z7z
zYo2Z6EiyAJFDDSVqyD0riowtmpPMVUCMrZumqWvfOBlbnvZUNtapSxSCBp9IwJBLaN9U2A16gtv
RhZ+WIJ4Wew2ZyFmQrqeUuQw4jPW/FGeA0X98/NPPfXtZ1HFBxquYlc6oVwHu+3I545yp9qdRRXf
lMMCY2WE3xxnAyf4uKy7s5gCMnPCAg59jKw/V+LVhaJkbS6azZVUL4Wc7qY6VinL9uzbx7Fj38yk
uWq2E6O2ABjKkzc+SoYxLSz9EcbvosiuY9xC/e4zG7lYNE6Em7Aa3JLItCOVytHhLjPfg+hInBmp
95VvcjCiU/JSjN19Txllk+D/Ojx6EM+Odi2mtMBTb10jeuteJnk/5Qcfo49k3UqrqeO23tz09Yvi
i5uLPsRctRvJGPKUBQOmvinFVdlfFoqMWcCoR7w6w4nhEuIbv1uJ9Zn18/11UZuLdINOiaRGUnjH
V296LEugzJEfwUoyVM2A4+Vlq2mu2fV7ZWwpxiMsyRlMUZwkjYfLxnsWAPJ60sQCD9ptO6zb2jEu
e+XS5qpdIff8Kcc3dSuJ1+1Lf67e4dR4z5Y/CNHWn4wOdXv1oFPbm+W8kT62vgsW7bIBmUUCTFQL
HdQjucEm3bU1KdhzwKkTe8tcrathYWZpMn3XldcSu0xZua5M68zWciIuzhW7ipapZn1sfNLcFqtP
8Uy7pzo928Nl3KtwcuYMqkWvuvWJRRtmn4F70VgfsR5f012hl2tDLzNJSqqxPRtY42XtHn/MlxyX
IXJuNnJUD81SHdZZsbqs2ePYf2l2sPDW03Gb2hreL1+6Vv2L3mo4Ff3b7iRUlVXKLTEvIRHntuWF
/Z3tweY0kAkSY4Ke5Mg1wIUzYtJTc222CEeDwk7FiMg4r7xD93jZ4M7WXdjCMJh0Gu2uK/ec4ceJ
ns71tD14PkzV/runpH1+7unf09o3e+9cTOvVGXcAaRi2PVz7KDZRmKT6715qj4j0qwSr4MzbNrq0
jHBDjjGhCVNePzOfV8RDgRnSotbzVc4NI7oFhm5n2a7MntLiBeuvdZ/BssWKEmfhd8RybolJhJFg
veC1ttbUk50o8lWN5YEWPprhIaLipNpo3V6RSaHc4Ja7agvNNqrnpCs3qUJ6OnpFIWJn4qRs4kBD
/oq3rw1UpbEH0VgIfrHx4nTT5TVQVtwlhrHY1c2+l7Mrs1k13t0wkFDZBv66xp1Prtt6IQ0yUlcN
srsgOIUXHqY+34aCO+r9Gis3jIDxTFbTaWPl/cayspXqg0ygbjnrsRwNdUz4Al9f50pi//xFTnzm
uXYq96fQ8Pqcp6LYgcyGHeLP7Z4IfnP1VCkyy7FUO9ZXXNfyi27EOE9cJkrgueDfVQ8cLSwyhdVZ
aH9a+X5MHy7r9Cz41UUsRg1OrdthXHamhBH2S8Wk+rnxUyN9/OdfQmCdVv2oyT7bDHWMEdb9Zx4+
To30LARW6Yizp8RIB92Kkzj+1cvjKernTkvHIf1mwf5Nwn/pdRUmVYOBEvsM1oeTAnkugzEsPlUB
GD84zBU4GvzDnTSVndb8FPSXAt1rXHuYa3a34FfOdOTU6M0CZ2T6UhPpBHrRfBHyp/TCM8tcshSK
oWT5qB0AQT/V5o3SXva1tdnmL7U1KISe8Kks/cfx989f48QgzOX8+D2KSmBh1Dcs/d14Zv6c+MLa
bNKrdWGVLUScrTFZjkpOe2pQyAg62r8zUf/4m7+ZQ9ps5muNp5R9SWmG4unLDBskURuchNN+WD8k
48tlYzNbBiGyUhU72nGbbMrdZW8Umib/u2ZjydPV+KgBxegBzkr66N9f1tvZdIYEgqMwefhtpOKw
qdwVFFf83PKJcPA39fdlwZZtXw0iFcjbptq0sJBLtBRpdK5E4cQMnCvn0ffJg9TSbzyb7eBepArt
om7PpfMYZo+BPxAdI+OtFKZb2LsLTK/SM6Nyqt+z5Zh6Zd1nIbOjnG7qcV+c0/R8/ySMN/G/E0SA
BAPdhLdUz/TsApUaj0LY+0dO6sU2cBSnkkO3Olf/fULdCkfi3z/nt9iXdzWvwph6Y+XsNPnbQKYN
zOIK9OdKTbF9VnW3qEqSsrzKtIfYc37+QKdG8PjPv8wrRc97XH+JPfEdTzZnIsPfHfub0KDOVm0V
ITKzCoJPZvrboHWbGPNnU7vJyKh7SeiU2DxnquYWnJ3GNHdFUSBTvSlUVCdZthpN7MalV1qw+2wV
m0+peDPlVzHUgKF7isx241OV4qEg9KTud9/9iuv7uF6L06Yt4V8Ypl1Zf2CTuD+PkXRqkGbxIsKa
NlO0atoqErmeKxXFeF6kbo8FmthmW1Q4arwZ4xuqF9JasmvpNpTvfv7bJ4LsvB4gCjRKniNum2mw
a2FOedOmlp8Ta9ubF76rzqsCRs3UG+YBkpCn6S5e/tzvE0M2rwmoqqhOEsUctknMtzTcbjy35mX+
i8n5zfSaC4aBNmVpkmecbrVu0bS2nP/W+2tffDHr9x51Yaqs/e4mBmWTGb+6wOfR/QoNCZ6gFYgM
Y9F168C/NosBr7Ln3ng29ateemHGLkTsw2ElObVALSN2a5Z4kOprQ9ko/L+0h8xDUa+BqqlWU96u
BAR+ub7G33VdY4bWBFcW/0r0u0H1rgqr2ErVu2F1i7CIbcCVC2/Aa0X9yLV6IxsPQmXuc1Buvron
xe6amrkaxGIlh7hAYIIMevduGmQnLq4a79BLGalH3fEyzxEFz66EtWdwtdIL6r/NRatku9wqHb+v
XZ6cbUrlnSq6S0lMpFNhD7iXdX5/FxTiUhOesuKjMID3Hv+TterhCCVm4srefeZfeYm89fpwOSiH
abpG2GxnpYNdK5SkXZ5fdapkB71iN93nKFzLQWjn0hoUyBIAHaMJ5CjP3dL7EHscjM0FyIbFKEWf
BUOkd63tt+CkxT0UArGP3KrM1zEg5cVYDYtCxNtzFCGN1KsRH3lP+OjT4TASdcvssxSv4qZeK+Zb
f1TehjkpXACKbCzyc1psrf4jFDd1+CTnkS2msBYC7LqF/QBdBmL6U+3dxWj4qyq901KKf1nAEKO4
Ui7xQ3D6WHe09rPPCzhI8JsieSVqBytqodrsywQmC2Fp0Y9LybeWiS86mlHZCtEI+ondWKB8xvc4
2qmFtJJNwARUP0hDgXH85KjGPVkzMkaLesCOeWywdE5si3c6Wd5WMAW6+MMow706YZ9FNWev7Ccc
EM1as9FiLhTrVzKs0B87MNdXUyAtjDZ12UhRg+AQXlqu6kbqvSYfauvBHx666LpLDt24HPiPzfF/
1oSjnaRdljhLPhbxnn/P+PfuwVq17lQueTmtLNeOoR6QN0/7htz5ClzyQuae3XX7Dh1KwPudvk+r
bSm/NGOJqoZAnH2a8msdvyv1m2muOu919F6l9jPhf2dIqxjru9BI7SQRdknkRsnOm948eR1p6IRT
2+8OQ3JTJHs52XCctuEA2JLlUbuMGtPx+l2a7qrQ7cU7K4QYRCVLKew9tBRRULjieEMeZ+kLJSQn
Hzf7ly7K2F+OxLVFXr2l0SZrq52H53ccD0tRzpbN0beeopdAsNZmNqxT9QZBsN0Iew2cvd7AoXF7
LPel9JepPWRj7hh1Au+rfRiwLpPJSeCSt+Oc5DbSTerT4fqqmgQ7jZ+nfKM1w7Lzt20OONEvF6F2
VWXdQmWSCgB6BqKOIHkLoGiuVS5lApFBrV9kLGo1RpLNkPdRvGhri9QIApNpsE25dnDvVrx4EbKm
gqTdWeFBU28M8ZCa6LIdBOm8iUltgHfCL6O6BTZy7avyHfb9K1VRcfp/isirgh4QMt52uaeb2T3e
+WsL0gj2ES4GqZnA+zAq3KS9S4s/gAMPeN5cRUm+8JRopSh3ngnKMq4WuYBJCA8kQ62gNMcwPtW4
j4KY7x8sa1wUteoa5atexVS2oj8vfKfxh8eEZAqW/U4k3ePLC0odFIn12NZooFh7pq86QCtsw9zH
jICV/go1hDelYUdFuuaN3xZw+mgpZla0ax2lf149qhK6vDpcD8lGo+7c6BzqDRBawV9Uniz93pOf
2rDay1hP+tQ7Wsg6ZKVYIq13i/rN78i7ZPVLJQ6/JRR9hiUAWGMTyKbk6J1p53oKL6BdR2Ji+0qz
qbgxdTE1CGLxmiOBT4YSdhlbSKI5hXn0boqXav0wltnCar3lMLZONYXwN7RlNG7qpNkWyTLwl41A
ilhfZcP91FGWGrlZu03ql169acsnXaaA/1bInkmhCsWVxoGH/4vBSoEuvmXBbc8MKj2L69vRMjZd
REjqY+VGYsbI7b2f8yYv+0u9WwWVa+Y3UU+i6ikK71UWSwAOTvSuPNna8jhmQxkFEvM25MUVwdqi
5gwYHBk6Ef215BbiXSfJq4idr1MeFeNuqhFbJk7SU3lWPucetZ4WIIRu0/u7PMtdtVRJqwWuIQ8P
ofKWVVeSQLo2ACspkI2jvAyVFg60Qv9WF380eaPUHPqKTa7dFv67NNWsCCAU/Toq103yW2quIrqU
+1eIpTZ613Ai3HaavPCih35cCV3rjN4TCiIplxxLlRdFsRQNtFfh+0CRndXfarXj1/dW+VKZy3S4
EbqrVg43TXNHsoctNBn790mVFl0VuRDlV8nELHrVs181d6lAqkjSgUskxEYFhgrRRo6oqt5lIFBH
I+fwVa39fFyk+TIZ93kbLcqM6BU4tXSQ4nyV4QZb1tPSM6KF5AMN1Q4UA24Sfz+RwU7qdS986HgY
ItoRc1a/ROKzskkTcjPScOjzKfDLstEugIod482U1zY8kYeWTb6+TePl6N+oijPE1wFllka4EpUV
mzHaMTsOi0WYOKL0SxTXg7zV1MepvZHUJyk5KAnECeO2FBBwUcDcqgtPvulMcynxBoUPRsR22AfP
je9U2ZqnJEwd7sLuUWDvq0yc1CEcLuH7kLzlb1D6AQTlxvfRUkfCtmp++Z3AwlQXfVdtZNj0EcKy
XHQ7iwNZtzZyQDtJvaiaFBII54KpvJErL2FC75OUdwhOLSm8SeyFASBuCM97o9i2RKe8KOzQ9+3A
qldCr9my0XPUwlY161zgd4u2uLcEfxl3u6ivVzARcchrF1a4pI7sEJC8CmrSszz7hsGnOO5ieZvm
H1hFCtIhCa6a9t5LQeSWr83kuX59AHu36AfYFE9TiCXuVDmm4jakrdXwtU6fI3kZ99jNtcuW+hpQ
UvAw2N7bCEog5Tq9SAD/rKI1hUp2mIVMIsOpucNMRIDh2bIeEmM9NftSy50y1FZJu4XDtJeKfh/7
6LQwBhqE8LrEU6xBby+E7C/6YHAz+qByeTXk9V1RlnbheU44JaugK96hXK6H1jX40Z4F4NErr9Me
/Il4y+GQUGAuUdvoyS85zRdhGDpjIzh1Xi8l+QH1zyLzY3syrzvttyxtUu84rsqh9uRFxxqqm3jb
MAQ6N4xQWB3pbaa6ysRimcXvE/tbyull4kyvmOQgmMQKJ+xSCZZ9DK1n/C2wwem4AbfVfvR/5Rym
RRwqjGA9McpZWduBNt20muhmqnpcAFbQrv3a2jUUOinaH6Oql6D8XB8QLTDATTOKC6UCiMi8iYp8
nUhvQ1Y4etJwELClndQoC0+T3aoJl1Kou129rqrSGRKKCYWjF8ZV3O5ivb2PdOglB0+/i9MDB9Cm
rldV3rtTvIU4Y2tSaefRGpMYAF1gD6aW+E41SrpLJM1RoUelurYDR+NAej1A4Vunxbiop3SVg1Cp
ymRVl5SDaRJLI7dlwnOjMmqtTFmVuuq0P72F19/Iw0NnFM+KsVeGx2J84cyw7sT+DRgEf17Z+qBk
qUshuPXot96Bl4i+5kakYid9P3TGQpI5zrdMRo7lRdkdwjSxa/k262vHhD3aFo0tcKBq9QGRds+F
YFhJxnOQgiBvs+suAwALyVTLytsKt0oAOgdVY8vpYaeU8fYI9ktMw/WjbVg6HrkIK7HsujPtMsUk
TFfJCIMLnDjdVKZdh4ZtiJuy4rQY00DKoFS1o8XLyRhwlS4OY3tTFtmyiOtdaGR2agZrZOS2gPuF
SaPAJPmmGEVDm25Lc60U8XWH4TdMTmcSpmsrQz+maq8JAbXCXkfiUDTJnw2FfrpnLCwIR3W/0YbE
LqkgGixO+BjRyFriKulwF0/9KmNxmuA4SxJPHSf5IQ4OpjTsQB0eZ5toN9kf3chv5HBb5b9qxYPn
Ca9I7B19rNdGjUo/2Nc5NU7mFtrnAhNqFyc97rbUueUrrI0X3mfnhY7XPIHXXINRW2JfvlWsK35H
Ij2DZFkF49IaXEUZID1ReaasxtT8iDqscqzMjaGCBkCfjhXT1y1MTPhmjXFjKHScqr6sR6jetnuo
Wq7e38nyuGrIAeWiCQ5cXw6hfFsV6XXZIIiskLCaXBwLR9YDHsceG66Ivv7kB7kN7RKmkx35nmv6
uRtOBuWq/aYzy08Db/BF3xDajLbeFcU97i0LXb5t8/B3qgaHkUhDFWRWrsIptJEvpCm+yMN1JnUc
7rADl4jaYT1kmxRjmUbJ95a51agTw2Bn0esZNVs56mRz7RV3dbXrfZ3o+BJavzHmKxYFRp4xVBoj
5AYUNkj4ieJ4AiuttO9N8jxT5dtSOSwlMXegke56PAYMSXFYW6tiesyolvTZeLX+HhtFtzCxKvfy
h14bHkT8u9sE3jKaHe4otbRKVP7gJCziYby2hN7tIOXAikAoYLe955ZBu9CjB8lPHOgo9jhyn+Ai
2UeT3bMEBy9z2+nJqDkSpKqd6vraiiBQiZawyhBBpoTKuMF7vxoOlsLuKkmNAybwaapiG/LdflLB
B4sbMY4PVvlpllDKKOCslcGZKE+e0JoPg2o3XBZGs96r48MEyK33tlMju3LBetS2lnc7cSkPgmYF
OpaS4BKmrGrDmVllgQF+orsucvVTxZUel/4yPzTK0sj2vnSFJ/TCkl7l8KkLbjsLEnZzTdxCzV6F
uzIirVG2KKGXOtb6ujg+CGCZPE8GzZQceObi/ABAzCxW+mjdKlGw9kZr08T+Tk37pebLf2JOqHoX
XPfG09iVvFZxYvgvzs5juXGk2cIvdBEBb7YEQE9KFOU3CLXUgvemADz9/7FXE7ytVoRWEzPdA0EA
qirz5DFODgQzL+JGWzp57BZIY4uUzcOUVpoTbWWoWO0w0ZADMODbhjk0QbcaDjzkdVX0Egx5l2Yg
7QLzqNFptBbDZHHfWzP5NLT91qytQu0wmAhwL1725bjIzMZXSRM17MpN2e1UXbmJpeggGBkLkp+Q
gpEZpxFjGhqqJ6kEDUzm62h/Olm0q9uUGOlfXRE/MJW5ARXBvEHZFhEnXNZbR1tv7tsuWEG3o1u4
tcvypopOyXh3aUzdnGI47jQ3EYesYMBsqQdTEBqrd5RnM33RLjTJVSTYb5rfsEV0rUJbqIXkz/Zr
AqYoWEXgRvBxs4gR+UCMIRPi4rXMkK1fkJyIwKi35BL7rBPcW2VeHX6SfgGuFbota63FqH7S3kaI
kSpTX9N5J+7tbA98wdPKIErW7GlVam0fpZpXmQTaXKQ0jR/lBqnYfsOdWeKztEwiEa21UR1BHC/5
hJQ70yq011FhLcyMfC0pXppAb/qg0+CzJogF6Gw02uQbm9FGC9s1bkVG9xSY5FoZnzMbZ4fkMwnC
Yy4N65CiNSODoFdSGMiJq8bZ51i1hDlzrumnCyyicI4JvTsn6tqujwzdUMFgbVb8jus3pw12sdyt
lJpzR5lu6yj3rexTmldGbizVYJPZ2mqMHKLuG4Luq0WiUX+OxtqgeqA3JjDSj6b5ErCnbWqLNO62
9JI8XJP/e1s4r4XSH0vQKMPQFv1ArR7Kx5lb65C3tkQxxNZzPm9l62mAohNKv8vpFlhjss+Gl/oi
/mhUe++ACqXWcWodYsRbKtwUlferarzlwVaAtDdr0RWrVl+2aJGl9JBSyQ3tc1JsSkAMvfcN+RDE
3aKDFiuiXyTn8YWZi4rF1MT6cp4/RwqWme5yxIxba/epIvwagDjBVMlA7gS+Bm1b3ORCemowtuzT
4piwT9cZ4Ql5tokIJ8+ceaEk0NGqUzGMXhpri5K+lDzHnE4b7vc+HOy9FWnrnBIuN8OFM77mXb+T
g5sqjlHi35Sh7Ul173XOm97quGbFh4TRhcz9hrLJ0x82nZ7eSEZNZfxJuL3bBYM/1FR/Zeulw3BJ
bCbXJwCufAjmYO3YK5sZl0mqT2xlu7x5rIrAdWZqq9LY9TaSGhkkt7v0kcahjqat07roAtzGgptO
aLOUQS1pc5cgRlT0+r4a2cQJ3yM22iemEqhJQfwg3JyqYKx1EDuIqASu1AMfYK2ge0GpTOXUlL/b
vni0wos1fXITTpYvG+wapuMZdeDlleCv9l6U1G6kir2w+VDydB9Ox1HN7pJ6vG3GAqU9m1giLXUl
Xg1lAA6Atr8Q65StqrFeLTNd1PBfdD4XVaYMkWKuxr5hPnXoshRJOdW682jg6gI68YBK18Xr/VDP
zkNaiI3eKodOHw5TMK5aqLQyyLYqbfIM230AyMtfT3SJarzwrTFZZIO04ThUpyaix6QcC4dDN/0a
7+xO23Vd96IKqCgqXWgfiGWoBkC6xDuGqXSOeiC2RpcJyiNnPFJv5cam+m1mDng8GawhJvm0eZed
apWrs1fLSPZyfZsrkt+VhrQS+esc6DsDusFkEF2S+mqchiigEP/L5CeWL2MLKbqejmqgeMWwLzHp
GF80a1ykwb0RPoeNs+2rdIe33Us0s3M7YtXMk2skLBDzyR6Iu1E+6+GpJp+DsE1/lgjR6QI/Sis/
V8VN22TE2ZvRHU0J7ABvKGjUneeos7ciKt5GAXXXLA9TbWyUtMFRQpbSRWJ1jKSYQ9EICTaiNIEH
L/i+Jl/okmvVe0kRe63hGU/ncNrb0s2Y8MrWbZRHrhw+JJZfmpT5TkdMgY1XhVqanm40hLkQ71c3
JwMPt15KCF8nCXAOjnd1PH9W+qpqKqJUJNC3lj7DabqloO+PnAe5ubOS8iTVNQGY6rZoJ/Dretli
6xNqsKHGs0O52tbOtqlUejO+MHtwMAwibzF+Fe05B7gIHHUrdxbIZl0uusagZppLT9KPSboJbR1z
Ip0PoCnXqnrS52MEF98WwisJafC1rCaTdrgzQmQsQ/FmX5SNab+MHJUhWL+8/DthMUuNWVXNPzuG
BJd/v2hFg3L2Z4pBodiLCplaFxeXvge3JC6c9wolYoanpH7hY29k7Fq0et9RMLRzdLLUfiERHywp
xucYlLgLYUXT5rZrkpE7m7fIGT2SIe10J3JAmIZSetSac1taq1E0C8HUORgvWe3gT85NSC6zDOml
l2u3m/ozUS5vlYP+oCncPn8NGLmOn0ZzbwXvc88xKVmE2FarWgcOxutjqD4sUoCtbe4MnLmt34jD
GBXLto99rb8xbWlp8der+TfdsT8Y1bZv+1Xr6B5mr2gonAUFwK7ryZE61MRthtNrMW0iY5eTkJoX
e8d8rGUSeoWyCEmPlEANEtm3ZbSaiurGpoU0/63l26+AeBVmbKpDHV4CGE9oKRRYX0q0iqXmOR7U
x0oYGctRrIC+7nJ7K1Xr1Ap9QVqtMb/JlJ3N2GE0hQAy3ARiHdT1upcw9izkZRSDUvX9MlCMpcxC
mHjYffQxpsVb3OassMyTTMFR+2FPo1uO9mOsYTPpWOnZThRXSSHTS/DP5kQ9YAizDFOF2no7iB3H
xoYPfNU18qZR2AfS4dNklyrbaj0r9yHRJSb3X/P0p7gHYgwsb7L1t64bYMrFJyc0F9rAGW0UuGmV
AEjzXKyLwc49S9a9cT4RFKS4DnDfOE5+ocV7XFtOZMbsRZvubXNeR7G6CSR5LRc2XZ2+j+LipEDk
6rp2FdATDLm+rFNSuQeSRxhbKNkh1B7S6alM3p3kPRFvIUeAgrdJuu+0N5JoXau7CY2jME8DPRsp
z2oIEglgIkmZT0Rn0j4501Paf47IrYrpqA9rMHxogrK9BEHVIsM3U2QKh8v4ulFCJJi3DBSVpuAK
t6F6Il124cgbqduO4pQ2h7A66tlBiQ6xcpCn91G9+Hmf+Qy9oUqXvSSdMAUt2JpmOXGzAGFyKqbn
CGFnax0H4ya7nID3dZTeTSYNaZ37WT24PIyPsnxvjGWlQW9sOXFHfwwcf4xddiIbB5fobFLvGoDw
RYTHZ+jVWuXOUFMwCNxaOg0YWlltq2XHS3s5ObepdNP0oEfFQQq0u1lr9gZHWqgzClxjS87obdUa
yIap/udbQ2yC/BOTUugW+15+V6RwTZT4qhKHJPFb6XGMH5rRVZUtUEGBa1RKym6LikE1VpXmeHk5
bWn/M/vyvne9pR2l+Nh2N4aOdQnTXoZpIejlTqTbore1l2RWV6iLdln5qo7OXuvv9HbEi7mQcaNx
3vqyvzFIGvSc4c2QH7tIWdJpLUMnJvGQuKvOL7pf7PmnOXTWuqQdLvY4WX+yo6e8h9jeP0jxY868
qDvblZdU9laPtjal+Vq3PiRxNl6KZCM1LQHW+qqVj0p+g5SfsYbbruwBumnohwGGPa12P+WKm7Ef
i6Dmuz1q2XCK06PVRj4G6atMDV7M6BSxI8gGBj/UiAwMaPzseFFYq2ZDO5Obutvb517KNpJG/yPz
gyqSme5hSvpyDyopnavwIw/zd6cu/Xlw9rIW7kx13qsVo+e21dzagtuLAWtGHe7Etm+wfcf10mT4
SBJKDApwTmlJ9SJZio4Inc7u/SaCtxRpnjo8kAuIT3DLzHknd+9qI5bwphYq0EcGkGHkstcp0nms
PpBf1S1YRsWfFMlDL8qz3Z8VWfqG2/EFT+HaI0yPwrbpBUTBrPWkgvn9N95jX133ipmUjHnJ+cd1
7XZZO4fK+hkz/toWTI5jmZB0rpswyOzX8g8Jk5fU2f/ygAoizNTKhgE2NZhJ84q+IYB9JfD7o7l/
f7uLi7AlSff/wrzWxi6XOJQ0c5PEr4M0+IqpcMYykVX11ZjWbpipy9z5bQfjOYvaRQX+GjqNFyJ5
L36ZafrNvXz1Tq5YSaj8jSy5/I61wWjKS3/4qq/YQUMqTDsteSVyfpwYZTEA/xGH5o/9838enT2b
zhDnOYohxesTP/6O8PMFNfTafoeUcjsNVPTNHDaFka80+0jbvgiy+RvyzxcG1ca1A08sh500xJLA
xRS4rnb7uVuFFTU2w/FB2ViJvBglMgg1bUPHuIsNw9fVp2DKKENvCofZysA+DDKiBOVRboabLv9G
qfHlrV2k5f95qNmQznIUwjjOQb2Ji0WrvsZ7IKyqfdp/MIPe1P266B5g++jmocJCncBxWlwLG4d0
kdFD0AmRCrgP8nvV+KF899ruh9dRAiY42NTmHpgzSak/+oSUKyJjbed928owXTtGs5P6u/+ZL7uh
XO0XomxKq5m5sL6SugUZPj+738vS/c/bsUSq6JJjYtmourJGG+r97LpXS99q9LQWccPtTqoXwj40
gEF+dumr5U8inlrMPUrEotvJ2TIef7bTX/v5RMQJFOEwTTvlfX4qP/59s9oXfMI/xv7/ecBKrEqW
MVlsxzrsLGgeg3FxowU+GeeYwXV2E+caJWBwcqTLzBpjkIb5osj2lf7CCEKS9nqyjakmKmLnCZXe
MIlYpiTl1vNHMWArK8bjZTofy85qUJ7l4G2o7xxVXpnSfRQOEKK2ymxiP8xiypW7f/9al8X7F0Lg
tXeQpSaRooL47zJxnvAqEc1AFkMrXrSqfosrfsUoGH/2iV77/EypkZtZzadkJTdzs7Tsx3//Dl+c
TteWPFqh94Wix+z24b5MLr3Cv6/7xW5/7Xto6n2F1ybPZpBKNmJSGKUAYMkmAfw7g9g/WuS/Pf+r
3WBIZE2uDdZAokbuXJyKci/r9+Xw2mUOKGPAAHkzaPu23FvZa9HecKyXxVMtSRDd0gUoJtB15pb1
ez68OtI5sJ5i9YV4dXMCsCVRgyT09jK1lLDZCYF2ymxZ1r815qQkYZtqxXH+EKePRuzBZV7YjGwS
Z6VgvmTVkdtZB7VfWeJWBkeUf8XJyVDenfkF9NkdohtlvJ3NSxbbbd44R6nZjckxLqEdlDVDxtcK
fMesm9uw0OBFwuAJ77AztJuZjN3yPOqyV+WPQ7Ct4Wc727D/RvX9FSf82urRRBTWJT2eRBdvDppB
iE+MavDWnEaAfhPyo+MaoULiRulVdMI64LsTRj+ynzPkq/2yHZ1SEgi9dmN9CIO1+I5K/dVHfrVZ
qmWoRxL8gV3/ad9X35zpX21q8pXsYoql0h5q6PrF8GQQLwoVFHjMxXVLD1H+tsBxfbMcQ8VTJnMh
yzMJ00wkQsur2k2Ubuj2RbcysgnQkIfNVMMy1ENYzs9y3N44egHbwDzZReThLLhSAJfH2NyE8zoP
NTfK4/0Enpxq+5xsllj7Ttn91bO60n92eiaKOVWoCbY4EIifudDo1zZaQ8s0u4m4bHxkGhd/55hy
Wer/fwvQrz20LrbnaZ7zxQQGY7kPhBNrs/nZWahfh3fGreibGu+5XTzjweDnyTeF6lc3fVUeKVKO
4rriulGYu84A0gGZRPwsO1G/dmuSievI5R7TcuWd6eiPug392lupldSizUa0ItZzcG/++vcZ8fdP
TXeulntqhq00QNO5eJO0idf+rOPSnavlboq2DMTlCczP8/E7p4+/H2i6c7Xa8952HD3IqeWcetU4
8NHhIFkyNAm78372PK6Wnp6woYhMG3fla+8Vv3900WuzogQ3Zjm2+dia59ryQXF+dtmrhiZvYsuR
S+pEWIyMuZxvrLa+eMr2FYChGmEjCVWlhdP6tQUBOA8r12q1lZZ9Z8D71Y+4Wn2piremDRMXX3mG
Er8H85QQVO+k3zgX/b3U1e2roqSXk0iTlI79cxL7MRwWTiZ2NnDmpN4i5vlRma5fGxglmS7MMcU5
V82hma+dLlz+7L1erUm11od+ahU09Y/hvfSzD9u+XpB6ycBWZkRgKMEGUB9N+7/v9oud1L5alGYQ
Yr156VbidJ1CcqK+KqPC//fFv9ie7KvlqDpECueoHS9orRg2k/azp3HtRVRNiQEyziNu2+V04Ysv
/n2/X3x511ZEWBjUKv5hE5FwkII7jOtTOHOnekr8QJ+/+SFfrJ5rXyDVTO2wS/ghwKIXXgfzBR3W
l9b+7KC5NgjSDPJCwhZPB7Nu44WpK14J3fDfD+iLF2pdLc3QsJW0t3mhRoAbHM4P31TNX1338t//
093a+Inn08Q9q4Yn3qVk9e/b/fM7/6W4uU7y1DthOKkjxp2MJmzCEzCBkzaG+wR3Vmn8mMMBxiO6
ohatxlR70igj4dqYcC5ldWEyzspK2Fw3pmpDAEbmUUerpNIYeuYrMT/oxXSZ9O8iW3UhS17cQbUq
enBy3bcnc1XOoLLaSjEHD8DM1bHQCIpfF3WElMpQFV5nmizSHPYmhn3jnO10uYOqeW6hdscm83Pc
ZHPrjRG9r9BlhUB9JiOXKCtWczZu1K7xO/z97MKTZnOfhdPGSfjj/rfBMLV7mJVwGaFMGvLbFj//
QL+zVZgJuYoe9QEDO9gFv/79mA3rslv87TlfbU9IhRWF2lTg3N2htX0MxgcDvpEEgbK0z+XE8wle
RSKtVEfbTE637NJmO7UmM4yt1U3M5cU6tw5FgHM5/FQd5/LRYVReLQb744JKpOW2sRATqeXqYkEy
an4KDSCUt1AFV6GOYIc/neabOv1I1DekDygc7gsGh4W+npk9j/1y1OGxzCH2hp6ocy+G5x2L9xLd
FxZGrt62iwyysDWO6IDWupIsU6YbM6SkjEG98UFqtCl2Wv8yZM4qt8XKiABJYGhPv0r1V0JSySg2
CbwM5abLlpID74aZba24TbUZ1U9geleY/UPaFjeV1O2mlKHSwKQSkXKrlW4DpSyAY5JqeMCKx6mF
KT3cTlDmw5wnkRwtZnII1OBI4YIWY7sv9XdtVMMB09dZpLvjJN2VHZzPN0WZFj3NZhWVy3ROH0fy
v7P4sZxHv2x2mrksZWb1+Dn2SuNZ/KHIH2eikIUhThIK8lrnf1bjAYasJHsahPF+Uhcsg8o84oO1
GKu1WXWLpj0RoOEWce9r+ntW743J8BKzcDWhPBVtjUwRTjp3NcTaLxMbd6Km1rGD67oY+qU8k2yN
JiWP2ruxri7sL81o76ah82yUFL0qefA2VmN8C2/aygs/w6DckhRXxMNmgIUfWplLrORcETsRzRsJ
gZV+JGDPy6CjO0ZKUIbtKtyCwY+uYbIMIVSsy4DRV/XA04NmowTtchAmTqfOVkHq6QQjmqrcj6xu
3TNr6+LIzyArpM24qs3PbgiWceysC7w11Uh7L0Ko0wi0Qga0di77Zqx6RXaeGu1iEeOaEta+TXbM
1I/Yup2QMgCSusAhUFMd8vNy17b6TRcZ7nTRHc4BZKLnzKlO9ownExMUYyGhR5Ckg5N0h4rBbz36
uf48Eb87x3sL+7t+TSN0C152Y89irzh3SvR7DFFrKlASKpjtRumO+r0sxNZJVyBKzEWDlQHfgh+9
GMMlUzrLMV0HDjq0IKclwuEgFBm6WAEJs/ZFNt/3NoKgGtqorC8K3phePDXjk8yXCDVqZEgQDIGb
ByVUqXzRhpLbTHiQEPsyO9ZCE0/4Hrdx5KYjEpMcZuqcL4W2laE5mF0EnY2pZQXbN0ME8FamGrLC
TZ1oi8jSyEnE5i9H2djs42lc4gKF9aCfpOc0tyEO/B40e0FCjdJupQJxOjjROPDCB9PV8AvS5DsD
1TXCHezDVeyzWuO1LfNlxDTDTu7z6a6VIZiHjsvLgGO1U1EMOwV8e4fvGDCyS5+kvMGZSEOLoa4z
YZ9CwzkP1g76Vg7tuYq3AkfzalyajXno2aCt9lnK0ASmaEXj1pMrzJoTSisctxibwJ7NotTPuufR
YH320HRIHBm03zg2uqqMAGvSvcp4q2G3duNjNxYrObaYvZ5SG9tMew05SOlSt4/IjryIH4d0W843
CkeYEj+1Paz45M0x9XVVmdANm7VjyaBzw6JEypkZw0KSWXQIfm7M/FSmfMajsbDh9cvOenIOgUVc
W2vhGF26Q/dgK7A34dh7ZRr9lpNsG0bnnPk6a+lyIAoDApT1pIuCLbLw5y58Cph2ddCCcyc/mOGr
HUKF54Pr4M8J8mEWE6ShiiUq248JTI+CCJ0ynW/NWn7I4cRPOfLisWBfTpzXXGJHjMa0WWWj6Znd
6DYG2LPRlC/NYG4GeQ8pNcItBo8HpMM4kJrFUot33fBLaQ5xdlDlF1uMy6TkVB4ZSrYXy1yxU3WO
/Y+pqzdtpa3S5A6uoT8FxYEOwNV5b6TBNOnZqPBkRgbYOfBrO4ZHQb5WLOfQqIeh+VUzkQ+F22Fe
b3b4GIaVP9kboxkXtfXQ2a9gS14SD15tPhr5p2aeh+SF3DBPR0oSUnT0xS8LHcNM8o7aWqcmua1a
4lLCc9I85vGSFbUSAVczsvgQptOtIBMslrapsODSsQPDwcVb1WXighAPVlOatGiC7W1byK7IIQ/k
beL3yV1QdruhQKcBF8eE5l3D3TSpTGimTMd5CaY7OS3g4UJgCaP7cD5zG54M6Ui2h1/aEOwb+STp
DyJedWDCSKnGWGwyaWsFYMLOIWWEVEFiv9il5JP13pecOMPvEm1ePGXLvB/3nYXUzWH91s+Bo2zG
iClrC7NT4mPNZBm9TLAwGNJdIm2leKQUFhRqd0b/nYPeF54W+nUQc0R4YoAgRuyc6di1ihezN7cN
yvD6UxfJqqC06iC6xE1BCBRydvQDpP/6oSm5IkL7Fn/Oan6XBhxuwbnJcy83Quo81StZnkkJ7mhv
un6AdIXgPe7cJpLWTV/CCnfQap6dDGZoUS7NDlIVxOB/l1z6H7eev5VcV41b2UV9WkUDSO8AXzFD
9Y55TX2K1H7dSrUXsxmjNF4LbVVX895WXhr7Aw7sQs1MzyqHRTSjvUSIVcHyGBMDRfYNCSOLGVmE
mBGQSn6t9ztohfF4SqrMr7CcN9PbvkC0mqi79sIlrChQGfV1Oqp4q3Kz4j5VTh3GB3MnPLvUfDmY
PHrVjxwRqpPOyzjElYqhwXQiMH1ZIuSMNwKdWNzdGrCYtIkMIvlhwJrRQkySBIcseodKa1TDVph3
CedUIgo/pJe0e+uQpDDSQPMDKisEbMwZypSYRIF0ut3iFKQs8jpGUr5skNwLptMNpCC2g7l5nesd
nj9UQsiVrfJJlrC+Bkq82ND20t6ow7uOjWtCCTC2S6c+OMaxabwuPqnlvJaTzcR7b1FzBSGsYqlc
a2roQk6jLtgG1SrINqpoXdOMvJntzLDgcyK2sHXI2Url6/ZNwaYs1/1C7Up2cSifCIm0N72/E/ld
hP4MFLa8QNXxqYIoh2OG0zjLOKUAtVeSiU5Nk/dxdpylV44MGJnC06icquFuSpiThks5OMwcnk19
tmfbC9WVNC7EndUe6nFeBJdZi7wL55Na3FvKrZE2PmHHC50hedwfeuu5RZeZbUa2NZNyGZ7A4g8v
Hj+BlPc+x682ZhMpsv/2HIhHWT5F4a+h2cXJU4C2OuZbyPn+NONYhb+cBi0VF07uyya+JF5Ta7Dh
2kj3GWmRrxCE9m2ECme04C0ThOb3CBGbXL4fs1PJXN0ieQCirW/n6sZRlaVtBneEcvupsyMIw06b
ZVVBv1fVfVdGm4LuJ4AiXmYmzClejzMxLqgfy/Y1D85t/KDkzhaREIaA2n0w9s+SXO0ylnRpvc/m
eBrI/iR5gZg3ryD4rAV/6st7vWOHkBEyROU2gP2pxTwA1NKxFJ4heLktMtFB5hCYTmUeEFU2Lobg
OJHeWcF0q98C5W5Qy0WDEMOx8C/QHwwMavMYtayc7vXqYchW/ficpJNX9lvsyi5BoZStsLB0NkZF
OxQsRa06kTq8YJGhgUfHTHQDi/1NSe56yguZt+88oO8id6QTb02w05gKq7fAJZT7vgqRuJsPhr6P
h3Fl246HA0gn7ybOj1x/TVA6jM6jbv9WiPQz49IPh/LO0sOHArF2jM0IHigdNvBeH0CNjziBUvrP
EG/vFf9RyTB1mKJVrrwH3eTbI2UArHC30dd6tJpEjZJ9pzDEzEx63/YpTUoE0Sm8uR5ROzYMQ/tg
S+1OLgmNqaOOntkM1jPlddm3zxEG2abTo8GKVrqDkQFTIhMN4tDB88w7P0R10Or1vdk7Gzz1jwJV
vzXBas283MQ+TUF4pziuIGInubTiglII9X9v3hqI/6PgeFHRYJ4S2MtudJjNsY2HqJUxFsjnaImg
qaYHEJdijlg9RxqXEXTfIhw9G9GE1W5jea+WjyMAmpZNCEVmNw2oyNFyKKZ9V83khFzepzOtimHd
DpvLIaRm9WesZ+sk0Fwk567dIIjQzxMQQg7aJCHJmrPQQ/CBZcUm7qFBm+tx3LaJfWPpOcLa+KBp
mORmkArrzo/CVYLpit3md4GirzqUMGHTHwNd2+KbtpoiqFOCsLdmXM+6vbF6eddmfI/sSDZGzMJ4
kZD9BAUbVHsXQvBvmtehCZZWDr/5nsyeagr2U2Gds1SsFRvmIUY43xxnX+AHV0AhyiUeBprp3YSw
EF101Pz+94X/MJf+ckxeWxULZTCFrtbjzu67BzazY4BNz2hSh2oYQ5ARNVH/2zmkT/s3dg3UIKaL
uGw3S8pNOtobuZ0fI/szccKjE3z++6a+wFyvHY6b2anhz5vYhmX6IqUIulCURVV+g47+4fL87Xe+
GgHoqT0MdcZIr5I1r5vlBxFuC5WoIvEZS+ewVxjMbxQB07jbCs7EfkqOmXWsv43f/ZOn9rc7uJoQ
YFBemnyD/IbgKDMKe3XK0YPUPkyybSAcVBekTJY3IzkKMUrnlrMqVzllin1X7aC6jrgq2Kr8M6zf
vIItI4RgccpgfBdJK0U8zPE3+CKn698/XPMKuLTMAv0G59UO8f2iJmMXNA5d4hpqxJnmGXFIsaMA
Isojcwum/kX8XmcY1SuePLfnkhNljnSvRqTGWeDrSKVHdAtZQft7GqoXLdSXhtkv9VnfRtXgR9KL
DkO81Owbp3wW1eBOYezn+WM9W65IUcNVm7bdB9Nj0dUe7kYOililu2mSxM0xFWkAmuvgVrO3Nrsp
e5pbmXuUf3X9lMo98BreNoQJjQjK2N3bEkFQOrtW9YJVSBagZtt2A47csgcLpM8tikdk8lL3FLFR
jiiOxjK/IAluILWLi8tA3VdUFW9pRLGYQtTFQCPrUIZG9qEzx42kw+i/OHX4drZ3ZB8Rqz4jV6yP
Ublpp8A1gAhVcIhRy9cJRlwpbUHZIaZXNnqVLjB0Q6NaTg9JV3pNH20sx8Zp68XSKNvjTVpvKyA2
opbi8G0eP4sy3FUIfeoI/jQqRhxaVG1liL2DXXVJrgEjsv08x8cmjjmNqds5VYWSsFZyLxxRgAvk
jOEqWIaGgtuUxatG+jq+JLp6KMpPrazXmT15WX9R92+r6D5u5pdUUPyY6AZNxafldKuYEweZXlvc
D+lBTQ8QRTF3CpKlM/3ScsWf5OTO6n470buuRl4lMI/LLYCPhF4rXTSq7I7FWqruOqvyZq36FG2x
7qSZnu3F0ncQyZG7dvtc03z8TGjkdRdXpcVg5rczYnKB3qgZxqUoAwCkbI/g7U/CeBhlLzbEgigr
ycx9TgGI+4u8EiNFa06Akaxdrhyj+dBRPTZT+GBIT1PS7JzitxWhqjVyb9Rqf0JX0AvnqEfatgu1
X7EGAgFxw5F/S4OG9phYrdbAtrYiaP0pQbeFu1hfLR38NYpcv00s+Zs5yBfDHPPqTKnTZOCTCQRV
xwBqeB7DyJNsKCQR6rj5O4bDF3v5tS83bq2FiomQ2HXpQ07MsNHuHWSt/z4ovhiLXNtzO3NBk0Il
tSvldRISmDdO3/WPf9+3jKsjwgqVWAfZFbuxPfTDmRPgmwt/Md269sQ1Ha0UhQVS3mMPMQQzzmCY
yBF2XMjfHW9fDBuMq93csIqsTWeDF4uSo0o7MgRN4LJtgmVJnDxE8moqbPaZ2HV0+5th/Vev+Wqf
L2ZFtqbLr9VEb5p1qQzR9GEB8O/3/NVDuxoZ22kU5XPPew4NmSTy3ah2CFAxoRMf//4Bf2QGfzmQ
DZXv4D8DtiToYNIaGiegOV126v9xdl7LkSNZmn6VsbpHDxwOuTbdFwhFBnWQSXUDo4TWGk+/H9i1
O2Qwh7G5VmlVySIZDne4OH7E9x+HVXgeF/qz8HHSI80bsrM24sXqBq63yXnq3dsVV5JZCY+COyhL
y7YAHOaPR3HBjVbNnx0zPW6otyR4t646sYqi5CTDmj7wxP/DWzb3xkQ1R1/1ioFQIxWGZkBYwcxP
++Q6Dh764t4fGihr/sMEkksH+uHEMH0sBaRZ4yo9WV0FpZ01xUh2rhJSesqUlwgI/M/PNr/03wym
uTeYtRcJ6HI2vkTyDjlERvyDP3+yMffuNx9t7Hl1Su7BotWZCU0WXabGuClTf+U0/bFmjpucsjRF
FG6dJ0vA9VB+oHFk+a1DgZDAqe1nR3bULyLzUURkUuZyS7TJ9QJyUqNFbj37ETt3fF3OoBLcmkJg
ZqAJqlIh3MOC8mtwWuDSHC8+qu1mJYOH2HuKjWJFfdxRMca3+TgcxaQbJ+GlJJifIbPaOo+epy9q
Z5OFoB+m4Vkf9B2q0XgJ5IFR+Z+Wx95OPsZO4Jcg+U9EkuMESRYDwGDE3ojk/p2//p8vw//y3/LL
fw9x/a//4uuXvBir0A+avS//df7UUdKe/9f8S//3h77+yr/Owpcqr/P3Zv+nvvwSn/x3y8un5unL
F9SVhc141b5V44569KT5aIBnnH/y//Wb//H28Sk3Y/H2z79e8jZr5k8Dopn99fe3jl//+Zc2Y6H/
8/Pn//3N86eU37t9y96m9i15+vY7b09188+/FMP5h62apjRtQTqwZknWQf/28S1L/kPqFlxCx7EM
NMbmrLYsr5qAEiHjH6al0bbl6KpqyhkhXeft/C31H6Zum/yOo/JLpqZr1l//5/G+vKL/fmX/kbXp
ZR5mDcVHHzVO/71YDMM0LFszNUfTDNUS5v6Zo2YE7ZR89Ja3F5Obuq+PoXsZuhe+ex6455dvm1/b
9/vX7fWnQfr7KT63qn81+b+3uneETqnnGWnXe8vH0r29yt0bYFruPV88v51SIjV//bZZPdw9nZ/c
np8+/Xq//nXyetW7h57jy07x/TH20shUknKVKabzeX4r1OcquPq5nx+ilz+NLpPp89GhDXqjwV2g
Aff+9ip1c/fx9v725PkNjoR7z5/H1J3cm+eL3fHF482x7x7v3Mvj3e749Hy3O12cr043u+PNbred
/7bablcnj9fnp4vt9XbxcH2+uL4+ubhabN9Prs+3V8uTk/cDz/9xtP3w/Pt2oG1Cd0PZ1luePZ7d
X22Pzh4vHk/u7zebm5Oze99dne5OV5vt6Wq3u9hdrC/mR9xeXV+dXK/Ot0cHxnIeq5+eZW97z8M8
Lmr5MZbP87RhLJ+fb94uffcmZzQnd/d2EzKWoRvyVxBw7m7zdvPG8N4M82y+4yfvCvfyIXDfnx7O
318fnq4Cd/t0xex6uHxndl1dv9++v+L54Z/bq/dbfHvu/dXp6cPT68n7deBevR4Y373k7W8TcP80
1ONGMw2DPi3XZ8ujs+X837Xrro7X683CXbirBV+4R8ujA5aBnAfrp8HcsxAKH/de6A0gPT6m4dXr
+8nzBQ4795k90t2dM1aZe/qwvX26fDo/8CbnVfVT27Np8Mmeanrdj+2RTivmUWneheqjH1+GJIE0
BdQS9fbnebPnvfr3GJuWbVqG1IW092U/DC7nCULA3nIqyrOwP21r0C5273b6e2kBNJfx4zQ8hQAY
s26no7Srp3xvq0xPY/yrH2789saX4QFn3W/3Xciyhm5pJDSo+wm9cTJlqtUH885w80xw0d2F7vPz
5dPp5dPD5fnrterevh5azh+FTvsj/7nRPeNrCqrShlblQSekFMC4syxowQKJmGvbgYbReMvMPsHl
8fMb+Gr38wJMadkqOctSzEfafg7wqGitr7TlRC4dBrMlQnKz7LQHgNJ0hwp+9tuyLNvQhWlJzkhN
tz9o9p/mFsiNpsob+DwB+nBndQ8ZqtN7bVdFYXr5Z936aMoUOuezqhlyv6YgDyXlXl1kL5Oyma6N
icTExahAijCTKf31c1vzkvj84ua2DFVjIB3b1r4JksIUzVq9sqylDljmwqkNgHamkxyYlL9rxWSd
mLolMSz2C2C6qhoCyWVt6RjttPF6oNiAzJwDe8+3WTh3xrQxfXRTFaYq53f46R0VRihja9QAsUAb
WAe6lHc9znq5yAzL24ZppRVu7jVEhGMbuKZpOy9RZpAg+Odjajq2btu6YzpM0q+PYbVBqcc5TqiI
FMBl4HSa2xOKWvxhK7Zq2JqDeaeppmXuV3HURlBZmdfKZVtXIbIOExzVvgj+6DZlYMPpuupAbZK2
IaUt9ha230ddH5hAFYdSVRGCyDQ3CJxDck/fFhetCI3FbJmka8gPj/WnF0eiKVj5zhwgewlnG5RE
hdpGBkvhgzL8edj2ZA7+3aPPbe1ZTg4IzlTYtDVW5KBA6khtC8l5ksta7ziCopAo6V0+M9I7a+FP
xRHzbKWU5loM7ZGALWIlw8oYpicJv9NStXUkCU5KKX4N0Z9uBPOwSHJwHKxpw9nf31QBObzXeFSZ
Rfm6seW9tAO8AhFZET+PyrcFOrek86olS8fh9vB1ysaNnSYyh5zoydQ8iw1dPVUMaR2Ysl+viv8e
eiYrFwL64jj7GkfwdMIKSNhAmmcHfzMK+3XSd9q5OU4d4fLAOP65V9/etT2vPjolVe4ghqbvrcSw
UVTOjoqE4NPq0rhob7Oz6t551c+BPzV31Ul0O17CY3qa3sNLZ+utqmV/wCTZq4znJrX3CPPIf5ra
/VAmStLzCPmtvFZ31oV+nr+bG38rr/Bb95cAaJRf6mU0uuQ+HckLeaMf2Hz3R33/CfZ2xQ7R5aBV
yhEoNlmsTXZUEb/QDBhopbX+ecD3p5GjsqealuMIx8by2K8cViKjUJuaNBPREbwT9lRdV36m3h9o
5TfN6IbKIpXMVHb6vTH1C+kJ2H0jmVvpsV0W/XKkONoeyDElHoNnSQABJDTzS4p+M8CwbZ1fFmI5
QeGBT8LbbNnUZpX3U79uIcqJALlXUp31Gtb6GUixhcA3bhPMlyTuBaM71s9N/yDEw2AQ7i2OxThu
JvVV4wWqyt0s9R6bzcrqB+Dhr3lTPHKCro0q1g7sXb/ptylUxImwd2zL3tdRzyPdSSaP7qb55DwP
sa8/5mmyOjC6TMjPFgHvEJtKlwb7sWbp++7tSJhtAxe3B+6Zquuu6q6sJB8OFLb8pic0wnlts+HM
3oavq2Iwx6pW9LpfGk0Gjy0mZS9p7D+T5WTHpCuMl5h9GgJvyd7FznR6w6OavV/GSS1PEZaB4jq2
9oFdZt4b9wdM4OBQ8XdIqX2kuH1a4ZIkShGAZlsOMdhm8vGca0eSHDyUU7vJIaMt4nHQDpQS7191
PrpmCZ3xYxzZ3L4OIGlReZImTIUOJfktVIGnMtMknL1EUQhdlw4csykg79prD9Wk/u7dCQur2+HA
NvSPTfdTfw1JEmgKL3GJ6zpeNhUF8GNvagc2zt+1wl6iC5VOzheZrx2U9hiqUwXEPU59ax0ZCQk4
nLoHdLU/kB37L0+f3WHclgzd3q8qVZK8w6WY9kuihaR0JYiblqPmX3b9aG9jbyT0Fg/pujYzjR8h
A7Hu8/rBGRIoZgj36HMtAInKN0VvrUJdHAiNf5hX+49nmib2ORa6JvbLhnythQXIabkUsva1BQGD
7NkYRHFRhcT2CAd7O9PsMghvkgy+jLjBFZqKRrVQzURDXG3Sspeft4d9U42J52iOoeoY2g5PtWc+
VXpkFrZoW6rnW/0oHaXlYigE66RFgujPm5K4D9kicFZq1t4mQRpx3/pN0y5bBS/4Aj4wSY/6KHOk
Aby6O9Da/OBfh5p9yBK2cJgP2O17m4UB6roQVAkuu9BGos7TBniKY3zUmUW28ArKViapHgWDtitU
9RDu5NuoClW1LcPG72Vb87L6OtubyqtsSizLpZNmEyhjPeEUqqwOSdw+SCpxoK/7JgFHs9BUEiYk
FyUanRffpyWsisQkI4rU9jEqLxKluS8k8XDPGh+TmjqKn1/jt61KCEsYmuro/JvUpz3bUlHSbED9
Aogi/M+VOirdWdZO0AqbutvVFgnZKUSUjRf59gFz5NvO/NHybP8wvJwFey0nitN2Ve3ESxNNaVdT
itOqJdltKoLHyimOshzN5J/7+m3XokUMdktoDjukuV9PHsp6wK9usi2WlbooRh/OMXyN5c+t7L0+
c76vm5gALEHJPx8256fXlxokrjTWVJArGBmAEuwwqXdmag6S4Av3iE1OEl9x4MTZm6I0as2XETm3
ads4lr7Omcwo/AyWMJmfRVG/hEkTb1JOOKQIjUA+/dzBvWGc2zJUHBP2bLbrnN9f2+q4hHgyFim5
jaG48qLCuwmntPizl/XRipgDJZqJwYMD5Gsr3jQ2RlGTRSIrGW8mEURPlZSHoB/fxo354KgO1oVl
CPbMvaUdDqWPHCDjhshSipSOrLM7arWpYoDCUB+w9fevGzg9VHwBHJvMMpUu7a3scdJaiJMRlXSW
LUknLHQ8IZkvKbeyKyPRr9QxNBw0S8pxMi+KvsoepsJWOrc0SDdYJSIj01MLLSt4TKukQn6Ekr43
O1OqszwJsn4VZGGDhpEOrCgC4U+c+aSbtJp05ih2rv5wGtAZm9gR74hIEsjery+o7J1QmQo6I6cI
wE6iZpTv5d4BS+PbapJsTdx5NcwoFu43K3F0ym5UqmTpAJ+iZEKnwmfZc4EhGRqk/iOwTAQU/rRn
QhicMsAEpMOesdezRrG7ZjKyFPqtTUFXBI3fCIdDnDIx328/nWnMBgxTQdeo4OR2v0+Og2Leep3j
p0sSzNEKsAMfEQiqmtSunBCGsotr9Pi0hR+EPqzdIVg1dj2Qx1UOG6tE82dyRnH35z030YDlj8aW
vF99ntqNHqZRkCKFghEVRka/jmZi1v9HK1iNgnsM55s2D8ynHRJCLag/SPaUFhvhNQij4JJC1/LA
yfZtm2J42T5mZ4auapgNX1tRaptyqEpPlkVIznsI5Be9SXEIAvDbVmxD0wR2oIaj5msrcQDxO0HX
Ayu7i9b20GsoJip/lnNkfEwV9gsHRxMNGR++1U8jNindWGJFksPgieQ9l2ho1qhoxQeGbO9I/mjG
Zqx4M/h/uF5+7QznZq00czNJnStU0MbQpkiqX4oGCQ78cpSThvGhu8T8ofvLgGMLdwHmHV3bG8Ep
bPw85Mxc2rYHYDge1CM9prhkiqr05k8nHhsINiT2Dr1kln/tX2wYtaE5Q7DEmzqTwbIyO42mJC6W
P7fzvUvMBYQpBMY1VcH7HtMesq1KsZe/RHwKOfmeSwBUrzrUzJVjNJp8+7m5769Nw32vzbdbg2vf
frcSUZk1xzXN5Z21rdgljPWIOGzmoiegb+Kxj49UXu3mT5udNzBdzLEQnN37tLVozCKpjImyMNWs
7FemoIhqY5RKftG01Wi4gj0rWvop9aA/N7x3GWCa0jDebkc6yBZht359jQP0jWZQA4WdEsGYICfb
HsZ3tJmGcVz42VhuKChVzksho6WaZv2Bfn8/kvDwqAKzAReJymH+tXmyOqoBrU+SPEHUdq7mTEG6
TlNS65DKkTiEC83uxIEpNU/Nr6uERjXDMTmZuAnvUzPtTs1T3fS8hWcg7qq0MVIAUTQcaOX7xKUV
xlcTEmcJU+pr16iajmo8dRQFVx3l0RXZJaivBKSKLOOIiXXgIPjWHFaXplqYq7RF+G7PjeC3g260
Ntqiej+pmzaNbhOp6kcauf4HdrZvw8c8kWxpOCQJqAl1750pddtWVUAFlYpa7tqeiMd4Iu4PDN+3
hTi3QpSLiYnpyuH2dfh8Py9zxZE2Wc9lttPsNkQJHqY1maPQUXxnpPaVfenm5+XwbRRplRPu42rK
itgfRSKSjqxazaZ+Zsi2mUlGct2J+KqvqkOAnr3boomnXmOhM/+4tVHxNQ/zp3OIcn2HvHqk/wLN
qm4tRxu6KyTklHB0o1iq/hk3Wos6mqgBweDKbsqGP73ocOmYvUE4lvkkax/om9R6RfwoMUAmcNQq
hcwGEqXT5jYv4eX/PLC/mTQWExTtm/kmp+0nSY1KG6W5nRqLIGoRNYiV/EzTUZ/8uZXfvD6L9Yxf
V+Ba4GD6OqbR2GWpgh+R4g41LlcKUNh05ePVRTND+NQC/2lz8won6UvjXOJ97nlSBr0iZs3puIha
s6NYVUN7MxvEhZXqh3Kwv/eMpmZnDdF/3Hf7KBk/llmQjCTTp0oJeL0zSv1hLBWjWJfAKg5cFL6/
rK+N7U1NgfC4pzejvvDJZV2jg0vhaFamB/b+33UJxzv2CoF5lt38/U8LgE141EYNaiKlHNA0oqay
dn5g2eii2Eaz+vNXZbEhWxgs3Ow/0sw+NTaFCdHplvELpGeskdpTV2qoI0U+mtOBfn070wy8Bxzm
pjGHFogCfu3XhFhCpEU0JdDFuwomaS8nO1a3KHhDzM+z9MAy/s3bwluh4nfSdAvv/N44tk5XScij
1BiGjXXTpaoPeCE9VM7121ZMnbQDB9/dNwdtLZwiR29aX4ShHl1kUaIdp20U/elFeB47vP2E4vGJ
c73/OnZD0Gi5M6ujphZKR+QPB6QWT+OByfCbN6RLGy8Pm68U2AFfW+Gjp1rPVLlAQ9V65Q1CADGp
+o3LmngppMRu+cezjzieSmQGpzK+970GCw8q3kyUWGTUhmcLiq8sxG/xQL7hVicw+nNr349OoZMo
oeqMJHvFfkQh7BKLEnJaMwbpoCsaNBGFzb1z5vdFtKxM56LrVf+AQ4Zr/dyLL3aVbVg4FjhTNAxJ
Z98L2XSoYUwxGgB2XjY3hfDK/qiRYXNKOo+sl1phoBqUabXyILM8OVPNFPENbyxQ4VOmyFrHTlbB
S8+bcOdHcqT6WRcDyWaRPi3aypjV1KWfXsdI4SEoHuUomaOtJsEdJXFTLLpSD649lgJKEE2Tn9iF
klQLHwwI1GnTNHDgKYP2SyuN+iFtolmT0i8ozmnRwlv71uSRSdPo+ovOL5/FBaVggLPQTKI203KC
pe4XMfHP1qIGLfDy8SbtOnFcBXOGRW74+VaNVOvNUcBMZKn0mk1cetGpEY4+/kPpOeha1kZ0QSpL
mi38sk+OICXG/qopVfM513FmuW2Lq9ht6jg/rYuqLN0gLBEQGitLK90oivyH0lOpgzD8mj7VKsKv
I5KLybb3WuRrwq5DvZB66/wuDjoP5kbktTdcduOHtmvQwU05HgEGKULs2ryIxmU8cty7GHnhvaHZ
9eTiQSQ9X0xD/eoLBViBAVbgxrETOR5nWWPfVQqcZjKa9JiSQUW/6WQe3g015S6U3EBrWUSdBUS7
BCp1lPjTXOMmCuqRNa8ZYA4UpXJp1FN07wssuEUT5Ah8lGZtEwoANk31hC2mxGWx9GcTVLZyYzU+
RblmIkE/9YMfh8i8FP2RohUASuxAlz2sjCB8GIUZPEilVEDP1INmHCuxzTpuybYgAT5rT7HzGbSx
rvIz1SgHSo3VyT9V/L5JVzKy7CeYMAmoL9+3UrQ0SQBYJCjVzoK8SfNsIYaElm8Y63ddNVZP/Vgb
Z4nXmI9AwUzrJO+KoHfbziovY63tNSA0ZidcFbzNzveUHs0y3SvRLKzHYlhNpgVrLC/KKVpaY5fa
q47aPHAUU6AsG24HRO5VWRkLP6axhYxteVy3RfocawOsjb7LX9sgce6CpI0G5L9AvUHDSB9Fodd3
xO0UJN+E/uJnJKC53pTb0cLEji5XltWpx0GoY4iZYaePK+jhOsF92cphkQWdetE4U28uakOKG7sZ
OxSSMqe5rFHlRbSXSWKuS5FT11EEJnK1TKD3QIlIDR18pVZdsweM65qx9K87dvibbnTGe8VWAcA4
dYsuajIOfeEmut0g/mSV6JNCU0yBNwk/WufEYtEi7oLpPsHV3K/HSUGmWxuVOdc0RglY9rNSca/r
0y2qiyXKmKIOV4os9FdK//JoYYnBio9MpytXlRwMZGew3SgucTywUKZfOTslcKZ2q+Iqu8NTNhnr
rJPKWQmw4VHJIgStyJTIkCoMC+hqpmyuQLUlQKS8xj+OpzKCczvg3FsMidrGa4VcIqTtNSyK9VRP
yRnq4cZbYtrDzgTsZoJ66iqqVBmCGnlSRKuWmjYlN0ppB7cgo/ULUB0ai3JM0VW2m5TC9yYJ7cdJ
DOV5GrEe3TFJfWdFhDQ31mkl0m0nh4Hq11oZnVUoNTYqBO8sZNFMr6qoSEWjjsL/LiPZETuEsTOQ
7O4mvwdoH03DLYeQaW3amuJHdxBKhkiuohnoDWnpkK0HO44uNRirUEtaw7hpRVdPy0KOaKwMDSX9
qFenACb0OosXhWb5+iKOFegjOoseQloxEaHtYc+pS7tsqhML4YzXsDFssCpJ0DwgLVFfUjnqX+VZ
pqDXMZbvkxmhylkOaJzjv0qTJRMnRlUoqatxEeoeAp5hqUu3yqckuChVsmGJN43jdZSmZJ+gyuy/
UKqavhdMrXE5YJR3R2IMMsA4AQAgF6TDrda06BobioYieD1EN3pZm08Y8GW4lm3an5NrIN69Ic0u
lMgxBiiKY/7UlyxqinVr+eykeTEctdyoAeX1cfIYJCXasKniIIo84FJYhrLM0y0lqu2L9HTEvBEN
Hp7JjEJAzmG8z4woB2vf6Smz1iSbem2mJAasvKHiM4WvSETTkSiMN1oadldB5ClXRGWVp1Gd+vP5
vv1I4WzHGZFKcTtrllEUl4YtkQxzCiSyzgO+X3gnREH0CXFxL4kDfSuztH3BmGpu+qFlspl21l2r
YYReXiA5EYa+BwTmJKJ88s1uZGuMPE4SY6Y1YrYk1H3ZNTVwndoiVM792KPiW3Uy9WTKQs7hTdPE
6ZVUGy9d5WMts2UxJEW0iCMnvqz0unntZOYdD0NTvwRV7CUIx/PimG9MXreotOaGg818dgJptGzf
Yrj1Oxk9FIlZVGvJSZQB8AdlpQyV+egkcYKGVlxUnStbvQiJyyvdo0CHFDSjopor1tVEBnqVJ6ex
FaFWG1i9ANCY9xWjY/W1zZ0jjn/Fk81+4zRKCGyQZFvPVUt2PrS79fY2CQYYKYXHk7rG5MWg85Nh
4JXC8C/RfhxLAHtDkU3LEWNWW0+mD4bYtia9g6xF7bPrhJ1GSblZpP2C/d249ezJGI9MpW2vNYXU
QcTqg1xdeOTzTaTy537per3nz/KFdfco7ZJeVHaQ55tyTK16oXcA9tl0dfuurj2baeAHCB61UGtg
rJAjGyF516UNss7+XHhYOu0vIMPWa01cuFoqvi2AlhAoHhawOu0XSPHaXVkOyBd2Y0TZXlddKLU/
vQx9XrwogfAr8FJdl7tkvHtiw7kfnZWZ4rUwt2ZZ82oMAggf4ELZ1doQrfC4C521FpqRSrFAEd/E
RGjVZVcpBQqhooc4pui58tw2ifZcNCJvoYZXSIKo5WCz6ST6nUpWMcqNDaJzGzPueuZh7aMrmiQx
EsdkhQnPXoYYfBG97bsmfNFgqFlAA8tYgf+V5/mDw/0rXCqcL/lSJeP2OjSk77iT4Qf8Eip28UKi
7pxvmqzz33pbrchunWxlWittmt5jdlLRxAUhmTaQFVgxaI9o4tTy8tA7GrrJZNmBm6lh87QQLAep
Fwqz2a5eos5Q2zUxRuRkOZZgNAUQiCmlCVMl2nZ4l5EYRAgPeI/JNgogr6wTY4uTtKbTiDVGJ23t
hynwoKqPgnYRKm3h7OwiRxJVR/zXuh8oyryx4qHqYR2SfOcv86Iy/WPiN8p0aytVaV40xBOn4yIr
p2RLwTJZp3HYYl0sQsfWkhMlMXNl1bZgvDZDp47xVSCDbutHytgsfakq6rbD1ta2KCPHzaseYGR2
rqgUqh9TvILJqs3TdqSyv4nGTd/aIfmGBAAdb6WoyDgtg67owq0eU6Xy4E9T4Q1HBJFKWOO6RAB8
S7JPWp9WYsTwYzvR2+sE+6aFJhaM+pVsOCfBcpHaU634bBmtx9zvnV9TmpDa1hud7Rz1bBH6TmLy
zAAuy4mu88Kv0l92r80kaWGpsX9ntfZAZbEV2ioiyUONgpQOdiDk8DS4MvCThn0Muqcr3SwNGpUr
AflJblykTYDPLUOK0tTiCnZgB5SfC2LbGQCmOC43Vco+fSNKXtxpO6WBubXCuupgsjWeuhzL0Op+
CRFP06Ue4AEsjv1kKEj/68nJh6roZ1bQoV3mZa0bhUWfrUupIGCX9U2g3FpaHSYXJanMaFRXPmCw
pVkYnrrlMiydddf6dfjYFMS/U2wiri1iYelUPy6M0a9u815Px5XfknxwY/sScQpyuDpAH4mnD9dh
5xR6CX+zgyzZ+Xl+X7eCpdUZAcLayM9VWHomfIl1XIO0AjY3QLpl04RmVhStgjkFRKoUrsC6qM8L
NevYXCnwSMp1l6comjUePoR3R3XGZCWHSGpPZgZY9wwt4qbbFXaCxB+128hTDH5ddrfUUljz8d+n
yXg3iqaDFWJZrVddpFNGOMItlSivkIEPYBQ1Tpg3r2psx5hqDaF+PBJGcI4aLEzTLJfJcd4hgn6s
RYqhcWahuzEuA3hLiCwFQRydOkiC1xS2RFZ3KdQhr7Cb9PbB6ihluJAVQQFXVpXavlLIYWQr2+i6
uyHS2KJtq9fLpW5XKaK5yeTsCIChkSzHECZaMJJ+vCpVEHGbtgyE5iMXYnGjcHSjUtfTUA1AgkU4
2MEqQjO9wKQrp85693JLeOdDrWDedeMkf3lDF/aLDKt+XLdNHPo71F3hkaJUOygnONwpsVBTqaau
o+gRtNMy6rSbhpeYrXsMSbH0vChTn4WT6OaRVfq9hL3SNFa+mcohT67G2hYVgsp1k57FIDbCswn4
UMxBpsXdqlH6qbgmTjGUD60ijfjE6Iqo+dXreQZpMQ64vyE1X1Zi45CkFh77bcw+F8peKuumr4p3
zxjqe2FNSPZ6StVax+Zo+Kmr+poRHXV+7+8cJ6hT19cJTC5KVfbJia+Ucb4IC58qthaf95Zws4QR
mLZco/CkKeKyzghKuUIbuLMWdjiw5WS9Zy5bE+uI/0MXj5MmZ7UmcGk46Z0IMAzhkggx2nwYu+dh
jDMURckx9J7DSWTBNuJmaZ/U3WjHd0OMUwOKnDpmp4GsNeO848Gnc0XX+v4szWuD26eTVC2y2GqA
YIwekCN6VCAX27h1X+jmZZAaFii7IRqkhW03+emt0QZK8ThF5fAWDr1hoDXr0c7O8hsQM6TbiRRV
h5lEjToQGxc2kD3+grGal+9ACGTsH4WNU4tLU03SW9ExXVZDq3qXepFxVw/bzIOYElG3wYBF7z5L
ylmBHbXlOsiGAjGjoAHaQ9ftk0QFQwDMT+X6nkhH33pDFDluPBjtqWlUBkuhzuxshSgTte2koWjv
TS9I68LBwMlQx0X5YnQ+GuCytgZoKWTSsXqSsXdzE0YlHrvcD9Z8Hll2muIb91xx82kzAYT+JaQW
TKsULV7Yw2VZQxw2Gv10jHxQjXmXa/WmnuudYM3ECaLHCouHhBhLC1ZVF1vvgJw23ajlxaY1C5S+
W2FDsXWC9pGzOe1hR/ZevRrxpCjuEEfxiZWBmVi2oRP3K2Qqy5UoO/VZ1mGmHeXRvM4rtUTT3I4s
J1wTfR2XISVbN8Qp8CJgNni7Jkjw1wVGr1WLqBy7F7MX5utg+VmC4M8w7YomHfGxqaI8syppMWEn
zbhrqqg1uC6T/FcOqZhgOWvhE8S0HFlP+HeI1dtJVpxX0P9MMH4qYuYIKYbjq2XVZNdinXhmtFBM
I34yptQ41RyvnxbO0IIpMtSou8ZDgui8HonqOrHlpC+RTw+HRS+K9nZSZEKKb08q8bIngQ72pmP5
C7PXK20xhnGN5LMs1PcSPRh9NYiZ5Tr2ajMdRYrA7apUUfHGi4PONo4KMENKzcDpGgk6WsSMoNdR
dB/dizCd4dhaw+HpO0X2mNciluuiU0bP1cxOeUCIKFJgL+exgPVntBp0IeljhURcEiFY1pkQbjd0
giEeah0PdpYXz5aM4Dh5CuQIpx3St1pDyAfOZnsv+qC1FiH3dR5YKhjmAVeGX9Tx9aiV1zhDl3Wm
M3OdwQxv1LDyZk1mJD4W2ti9w4BhzY5FPBUbJ/L110r6WbBImDsX0hvIYDSxjPFe2g2SjTgj25NR
N8SrYkQt+ErHam9ET2LZEI8S+6LE3XeUtKozLYw2hbOowX3Plk7v569ZEwOdqSBO3oNQsEAmZxj9
SyVSp4yzWB/zVVA53YNnx6KMuSlgb0A88kCnUcORaNYJOseygMY1QzN8KfCdsbE0XIBTB817TVT5
QveUguBJmPjcz2TTcSlNU3NaVr3CZisGrFqXdWz/b+bOY0duJF3bt3JugAN6s6VJV14lU9KGKJVK
JIMmSAaD7ur/J3sOcLrVgxZm9y8GGKC7lUpmMCK+19rss4sHmDluy0hocEvGXLVv+Y9VD+znc+5G
pKOVwmAU8kLnkcsQt9mGWlWifmdTvQ/Vyie7kmbfpAo5txHFjSgypskq6nPtLkYY+20l/Gzs8+qn
0WqbJKJQeC9rfY2hzls98LLXejFSLS0A4mGYx/J+nvOqznK2tOWuCpuG3acNGyqxxt7m3lXTrcld
kSq2sp1DKxGE4X1xnQEmNthGPScVmx5D5qQHnRZYyMIruhS8F+QhlQkigtY+RR5c6o07jljbqkKq
121XK1jj3FMRPblTya1ictQU15BrC3aYZd2TEqQFRIZKsOfebLb23jDKsM7sMqq+sRibjQTJgQw1
n6Ho6JS90Od58CcjCwH6OzYO7hDoU63CJuq2b4vjEsl+z3LKrcaDVtf4fEjFzkuLaSWmSDhDV3LE
BbSFh10EZKHXUZbcYKV1H42tbcZDQYBOjNW9WVMNldZRqDjSdRBEk+/EsnbL8WTknRudtTS8d11N
BJSSbb+iPguL4sMy2etz1LYXYKihT/nj0TQOVa6wiUZjY8Wu9mi4NGerHTMiiOcttbUc89Qe3DlP
w3r3zWz2tupnOw9hlazr7pTnBjtf4adMK/P6POY1jXMzMj9gI+UE93nIBJMgeTTfw5aS2LjnunjT
t+aqjs4+5ToOmL6sdHLs+cOkA+cTr8dI8iUs8W09SsuLW6PR99hawTGMtiZUtTLMTHqiL1LyA3l9
QL0+CZvsVdZCaBIoPVtVFknS7uPSQXJFMIxommNlURKfrKIL4ER2ARJuyYBQ2LGsTCMNmxxoF7TE
eB5FWxUc7pLm8Lzyw9gAmSnP+zI167GC/Qhje+76h7UDBSBxHUCEiUFvxB3Yc3QjdjzaN+3ChTxh
+DW7Uz95bZFsnWSvKkIVfgr7yOD44z5VpTtqxKn4ALFRto8j08Z9FXD7TwPXACnKN/nWGySg0v49
ND+jYdg/erBUe6w75Vhga1VzW9WzhaZsda9WeyohQPQwNtd67E5BHlJsWOU8ZDClTT2sWu8OOdEb
FyRzLeubcWqGKGtDn2uvtwYXds79ZfBwzsV70WOV5o63zEcgVeM0rY4uY7lGI8CVsYzlv3Wi/1Xy
zUP/3j1P4/v7dPfa/5ps85c0nIf5fUT49P4//Ivqf8gr//E6ETvz63/z/2EaDsKjP5F517Sdv6Th
XF771+7PSTh//Pv/TsJBAfcvdM7OVUP77wAc/uG/rnpehFNocfxrQsL/xt+43r+u3DMqiBBPKOJi
uLr/jb+xzX+5NjE6ETKXCHoajvW/SL+BAPoL64e4Glko6hTMzCBWOMCubOSfmPVuU7PeZnLcEana
N6FB2r5APkCGr7ke5MrlJ1hZUXpaPoXRcs95BrAzfnUrmTaef64WeavNV7pRYzPQ7/2qlzgisFH5
l5os+sPe7Per031T6Jjy6imyqZXcgoUsXrAI5qGWMsZ2TQsTrL+pAvqo26WLA0+8YuAx4mA3qmwB
F4jhnK24b2E+gOkRiXNzSBpit6vmZd9K4paF/aPYtjbJwxHYvnhQxcQwIN+mnfGt3WhC3p2gyIr+
2QYmpAXBnZNpjByOfPtLKLc316YMJaqD8t5oyob8yrn5ogR8v6MsfRIjlOCjeIRgP01Rcbu3t4U7
srea52i/mevig9HsIYWjA0rREQ2nWa9GthfFy2BaOxD3GsbtW8RAHiwXtsTAPm9ulETOQZRDskdx
uLlvuu76Q1t6bmyqZQWYgmTzOlK48qwozktnkOYM0RYvlQT19cmTQHJovyE6F3OCucTh1V/pgKnW
mkQNRUQzAfXOdat2fvbGOD4Uuybj0nDcF2M0XlsH8KUNqDBwlWklbbGLY+S0PwTwJFGVuZ1NowOB
4e7F0WZM4s4yc+LOvXGAlXqb9Yo2opBRNlRCXdQ2oMr14T1H11vSPqTRwuzM6q5d1JItkkLNyOIK
CwA+fJyaUTzoUAVIFTFa19e84moeQwS29Qv0KjEZRvN9bpiSa0FwF/UpZWLPQlOqMzcvPlQTOVhW
e8+t1Ya7HL41M/fWDiVmag3TdotRiLq9XH63IKcSvQVfu6ZQPMZQJt4Q2ZlAL5UEky4PduM98+NV
SaeK4jK5MzzU4K8nzHhPTNld0vRNng0uWC+HqHzOwTSO3I0+eY5ZH2CFZJIL24oLyLg0XBZ12Zcq
fwRPDw8KQOymc5fiq7N4AZHX+5oO3Js5KL1oR5Opq1fEC0G2zddFrmv3Jhg66kobtGtOZ1LEUGzy
IlQXUEYC9G7PiozhIXTADTib9LK5t7mg0YSjbo1LekDiqtf8fAuSZWnA3BlFMGdctqiEGcdh/pkD
bN+1vkM06MR4ltWQfpmlzAX0+1BZh8O8MCMAfXF/sNfyweCHzCraQ9PQAPesq5CZYJcitSPYbeY8
3lfLpQCJPNtE5S2YuSSss8l3jAnuBvo61sNLU1rE81s7iQkmzat20Iw3llpJ5xOMJnG1aTslGmxJ
pBzrA88BANzfm2wu1ynBVsmnV40+lzYqLZOuh3jVOew7w+eZU61jnOstpoo2J9TW4bI1iyINivkT
MzQx6bPzOWi8961rnGNrkpUfspGNq/+FS5l1XKXFXBJUPzmuVTrNiwak5BsZenvoxh5RpkFQLnc5
974MeJndrljIyV+aZABSJwovskCI/fC4SSMELZfDXSMb5zxGkPSeJnSdK0yb2XNOVm1ka3qpm+qC
rYtXJVggCYpiz7aWKUgPvMJdDYK+FVxLuJa/LkSsxTUDCTXDiAJqY9wOzAbdyc4bGpD0/pWEjy7B
c11wA9yJKV3Hmh+VUoDQ8SSXehWcZoobDgM9zb/RqvxVBfnv0+OqgERM7qEn/zXA1Oj6elicsXsk
LeOmJRXY42Uw+zDlmvQp94uJ5PT8/Kcj9fHfipQ/Z6ddBVH/p1PhMwmZQC3rkvmBv/NvgSIasnbc
faUf540Pg/AI7yVVgYmDtuU3qpi/SnH4KGSeuNcC33c4pfl/fz0cN4NGn7EPnMexFt+GjuTDHZi9
ytFqRClT1X8lPfv7x/3i07B2DcGxMsPBaL24AuqdpCKvXi89H/3PD/Fvxz4GTpRTFm6igG/pX//5
n459RzIkN+sQ8RDvlXMn1L1wn6TxG9vy336qXz7ll8tFTmEU4Q18itBfEOTm3ZNZ/iZb6T/8RATL
sAQxR9kWSX5//SJSurrMSzd8xLtJF9bFFYy92Mfcn+v09Z+f2X/4NgjOMTP6iKfhEX7RaPu+ga63
siJqTI42YKdFxtJ/5be6rgCUKVc7HOstQtP7y7ex8wFwWqCyMUj73lMuAv/8Ff4qA/zjz4+uxoiQ
+BoUtr8G2gtWOotsFk8jhehcL750gfrwzx/x96eEq+T/PuLXp+StujImX4snS1hftIjOUbV93amq
/OeP+fV3ZwdA+oFOE7u5FwbXy/OfF3AB0QEfvDWPZX/XNA+UwgVrDCKrjN/oM3/9PnwQe02ESji4
hqj9GiOweYa68lzVYwBBYTevRvVcu7/Z0v5wLf15T+NDInxm14UVsoz/COP/0+s4u2MB6eIWjx3W
CVPreCNqJXpiROzM+dIGOgk9kYj88z8/xF+XA4LT63xxFbOTP2P/quHFJ9mvte+KxyHR+Xtn/O54
+MMA8tfv5bt8AA4AXGfI/X95ZYgcqkrLGZtH2lAOa0QbAvUykfUkIpFq8F9tnxduz9FjOTqpuajD
P38/5+rS+PXzGWuoobvKr+0//n5/eq4VbaPbXgrxuBYIiCa48Ds8tBZHPy0ztplrAO3OjdUszWzp
oymZsYR8s7WLPsWQL7a5gM/MFOHZg/Ce2q6lh9b0qcnzqsdKRm0ChENGGKLYzJo9vP8GJ74qaewQ
HIwogiqutLs/ojtABJapyMsfcMRMaEjUDsOQeydpe8tvjq2/L1nuv6wjQgmQ63u/qs2JgzDCfgiq
R5K/o+ESyXur/o3x6D+sHD6C7SK0r+6HXyWxDbiTs/gF89AT1UjG79w3f//jOazDP8yKSDvNX0XR
qhVrGaHdeVwkCTcfA/m79unffcAvG60b2kZD6rF+hF8et7if0n9eeVcn3d/WHvu3iR/SxkPEH3j9
K/xp7QnfEQidhuAhQFJIvVVnJXZQV6fJFutJAh2msOH1iy1UiYE3co+LEta1HDLCTxWR10FMRn3H
gFrMw5ytYs7jfYbp6KvyzVOO/xjlkb6Ujcjzg7/YX01TVIlerdABG6zc8yipYAuY+hjSF/sewRA1
N7qlVSdcBhrtvPCGpCVITU1Uv31GFrBkHQ/lfpZT+xG0tKd5Z20QvjrFzxUi5Lh3vVguATW12ejN
DMsiXA/joukUIEQyLYzxEzwpOKhqFUjqzJWYeki5L5d6d5uDo9qeS3A5pX7Yf+1XOoDn3m6T3qTP
ZrXX6L4yscLWBbngcvUJNDLZfNFqTfkXp6SJUUQY2pzALe9UMwBROLN8CJFMfQhqU2Zdp8Jvfo1O
i86JvKQYdx8+ucM63JVuC72PfDDTqotSMmEgk1EJfa/YMy6h1+nUX2aaiJAK/0ApuCSrCsy06Bcz
WwEfki20ioyIY/MM8eOcjcJZDmO4vSEopdOhm78GpXRTIPIpixrbT6iGoaS+0uCNRfnBtIkcL7s6
JnXBP4i+Ewnu5vWmoO+SAIa5JuMPGeJBDg1PKnf7O1MZXTb585Cs4QxnXkgy6tsywtvu7vdQUJSO
e6Rk6RZBYjFutCehhT7qiuAKdGF9DGSiT3Kuy8zqHaSa3VRQ0GFIwJnJDO7I/WvOQ0O1CNrg8Amx
BR8gyKU67d302ZpMaF08rwflwMOidYIhGsLpTKVjRIy2dm+tcTFvR3+BMmy8/VLh0zt6eVkd/Lnp
wXVMKo+7yBAHQ/Wh+w6ddseQtsV7a0I+mzV1uPh8WDLafQ8Y/dysDEf9rtr9pQPQPa/huFw23Ei3
e66qpJmj/YN0ouFGY2L8Wejw+9xapMfUo39QEfswOP564EEbD9O07U/1gkYoRFl8srqozkK5Og8o
vS1+08B5AKjwrxF6UKzSB8GHY0dcOpBJ7vGfRW3xOUJecaBiGNB6WsuDQ0nmz4hk1bj3FspQdEDA
QL76Nyuv23m3xuZSQyknRbv1506W/MACX50/ud4B/ft87li+H1boMGpB0Fk+jTM1oyaGv8QyvDbx
ry2ojPN91uzedMBEBINTK/pUNu8KUduvo4tSoXOoJZjcXp20ia4YwaHNoCXaI5hZ8U4KyxgTjlfG
aDWvW1oRxGMkI0rNzCfp7x0Nd8V0Lgst7411HqB+yjkLi8071bgezgxy2+24WwyKveWcLb8r+Jd9
M7XktKf7SGmBv5Geg4J7a9LOQWfNIUQz4hCgRrC0OCA4o2GFOhr0Z6AAvWyJk2/RtkxbdRlgh2n/
2i65AVj32vqfwB3ujakqkhxm9dbnknVbOzQ81i6Nhwj/r+pbRWfWx3Dx0En6FHWhydTDUmWzU//g
yvQ8ORA37JbS/WYX9HQGav60+Ai2Otqgz24pm0OpQvGwV2V+IlhTx5ba1MWrAyPzEWidR9DPUyup
3Wu2YbrTW78nzeLIdGnC0IwNuwAGmJr5aez1G9oM6p/zKXwERwHqcUcKV50pSCvlO3ebsYqzM6Hc
cx0tTngBIypwCxmbeVAm0Clz2uBaLinIWSnNWgL6VUZ6tjKL+L9XyGJ1s4erynp21eNYTkPCJTdI
RLnxWs5ReZb+0GZN09J33BbyYAJNxWFfy0drAc9qK6c5dX7n382ztx/KYfixiz66jYRhXEhqZS6H
So+lJaOLlvmL9qJvW2NeWV6JmrwPY6upqoM3WwQ0rd2bfWVHdhvzxjKF7I11UyPAaNVp7Vr5ZA3L
/L6bZU33vHbtxPT1/HHuB3HDLjickc96N6w0/0ZvykwKySSDerA6blH1wdJBn/W0kOMeMZ49WrZO
HbL9g0S6fQZqoWHzCnzqUkTHEu1BZnSyOmiHoql9rIx4MXieejCir9XWjZkURUst+NafXH8tvtKu
QGajrJc4t7V4XHwjzCo8J4mzrdZVQ6jv0R221AC4eDUHG/N0gf4i7ow++LjA5ycNqU0nhVSflcke
Bxe6AE4b7fRiwdLYFCcYC1s8Z8K1vOHN8XlsjTn6J1M79XOEdqOJvWajOMhC8oVmx7yfmkfqAGsB
Fhosbwrh4Md6By4ZxeAegUw/DKbcDw4898EqqW+zyuUdMRSlLV1HvyPmy2RldLxzNcFPRT9EFGcE
4NeifO8jwdL2yc3w8s48GSUJYK3R0uvpGdXjGjjfZaWKH/YMfYtwRj2EmGK+C7V7pBD6BjpLe+3v
A+HYbNlec2ydWZ230iab0FrEDTw0j+7qU9BSvGFTbp0Mia/j0Y2nEB5CP/HsFlEc63mrrgaMcUhN
JCvH1hbF4xbNCGppotkPaESme8n1IAs6p0nUFA7xEI3BkYgFcTDb8g0YbIvddbAvwnC/LJCId1IW
302+RNpqBRa8gQV3scjHVlP3pTgVc0c+I/2lmaqCe4bZk0Pi5f701JFvi2zKM+8pTm1uQrMoM7J8
SEpDAB/Fpqt7Kw4g7i8UZRe4AgLjUeZXxRGk+RNS9jEukHndY2Ib0HvUKi1d8xo/YioKopFK04Na
vSzc+M/tFQiVeIliQhW+mdtU3Ji+DKmGN4ysyqV1sJhD4nkul3SY9YhdRPwUlIi/lp71vlz/t3hj
ysKZLqWaIp2MRhjdecXyKnwIFasMsF6g/Dyt49C8Qw1Z3CWooMeN9+aK8lWi3XqdmZgP2sWRY9Sm
/XHz8Xhrj1IVqum36R7BLyxJTv5fEznFCRG7gBfAlVVFJb2/Va9QB2xGolDdZsqcSaEYO64YiKse
dWO+ojQUS1wW43fL2d9drzPOPR3wU+wa60aJbFDdrE0HvdjCEZDz8N2hRC6ezYUdBE0ks/OkOSaN
ebn3mwI58diprGNeEniXZXiMZv8B+du9AwszmW42up/H4iXEOlFZIY2L7JcxKsj1wd1KP811j1Jh
fx8NYwIYVUWMH93Hn9OuN/NsdAcMPCGTtG9fdeNXmbI5JzicVBz645y40TRkqln6I6Q/WnPw5nQZ
g/aEN6a+k2w/9zBSFIZfIUbXa8zDOFAbgsFNX1F5kyuVZ41HTY/zcY7yKmUQKNJW5Ej+Irs4Ey9m
JQSvf+usujltQqMhqfzh4tSOPho9JaLD5JucmgWPzkbj4VRbeGhWbz+6iNXjtSnpbG78NwIadeKY
dLeEuJRvZL54R8sbyk/GVWnQO1zc66nW53qswMWhktAlR9FtaQT3IyGcSHJ243PRIBTSECGfK6uB
qetgBKl9doGeRSfKiybBFMB/8/mrresFHwVtk4MbfthCUHAbvQ4QC7oL6U5v3azy20XvLi3Z7ivC
2PVQtRZernbnglCNhTwhBtExVySJhtztU8QBdbZ22jsVrT9939YOuaQdDrfl1i+Jjfbmw+hymUVN
Tmm9XZ7FKp9YdS7a7yh8EOFcPzaK+6u/yk9rCf3tKDw5uH/Gczc6X3qierK8bNdszLsfG5ekzI8q
lmrEJkQyNVrJUZU6JTVie2iumpPAVQ1mtmrOwPXFFLfDtGwJkQHDIRiwaVyl/yNIkiRSw65LkoYc
rQ61M5O7S6flo9/My91ceMUdG912oi7ROOWeGA8okREnjPBVFkVtrN+m0uz6+YRelerbXkhuXdtA
V6E5tuizSqyAH5RyvLe2q0XW9m6ZbnUwf3RF7zwUlK8f3b5oPtV9UCE3Hd3rYux1rEZ+JoahGY1Z
uV0mqlKOSvEaDpY7XSwz/NHZhZ8NHXSpLOzyqIayTE2xFofVXrysWz0jzgntTFy3ilLSuE7ohq9S
XOlmQPj9He857adMB5BlGGzWYfteg6RgY+y3UyGLd7iN5U6JfPnY7q6B1RER77Z6dcxwglNo5N7o
uLNxKAkKRM9Hw7HdUw8OKVSilRP2/rziCXrIcxQQGPPG7lgpFZ3gciWvmDP1x2HHs+L1uTg1mzV/
rzpnJ1RBFplNocFpaLrtMXTK7bPoKvuCFJeYXXyoMS1Tw52RG9553Nzhpt/mCDvaID4ZhjVXbHnr
gp7YwKPDgHWEpCYQM3I+eCUadejLFSVi7tVXZfpp5BregxZ5zPkxo5Y8cl8rL6isWiroB65yqstf
ZlijA/tld/QckmI7RSOr01HOay+kH+FWG+Kp3PJDb+7PjFw+9DCRMEiztwouNCpPWw6vt1fW8oq7
2M9Q7quHnXyz2LE2ca4sZmLTKt6KIXqGC0UdGSJgzpfaP6EY9e4wLQpS9Xr37OdDcXQV5xUXUnHv
eu56P+yee7Cc9Wtrw673UVUeSm1vx8gf+2zfmflnKnuTdoEXZXhu48lr/MtSaZXiC1GZuQXO3ThZ
P33Rt+eFV/boG1jWFoSvh5HtEfOa+1RZxXIuw5J2J0Kkb3xzrQ+zstAIlLN9i6Z2Sph2kXl3/vjU
2Y1zsbrOyzZfdwkGTIuYpYbA557fb8DE57Ke5h0CUO8oe0haincZfe3L6t2QpsJ56Xkncs9y2LDo
29TyHlDS+8WH5D8NW2fFZh2pG2JmSwbM6DMjFWz4fI3MnOghtxUqvWgf0FnPncR+6bjUG3M7993Z
OwviFxPX1ipBmMmbX/FcOhesXxL+hq4AW1xZ+hD5+0eDDBBwWY6EYtyXOxHNAIDKiy5z6/mf3Arx
jVc43rFCVJq4g1xOOdLXRNQqOq54XLB2GgwC2vA+rVNrpwRM0QO+WD8g6LHmEeZ124rm+5Z743mu
tzlx9nx9mIZiPZr18q4DHd1vPXXtgux99kO5nou2c+JyZGPH1tndSCeITq09YrLduCIp4iUpB6eJ
foIxwSMSuC8URATpWtneV5oIw/NW5+0HHlzBI1/rt2E1rsui/eZiWmR/cu55T/xbSWjrAZvJlNmT
h17bQeyope+Qj8AMWvYSYWNnt8gF1XTQIQMbmig3czCckPyLnLsIULHOU50nxYz43NDlzOvCyLxO
5F25wa6SNddz7M/Tey4JJax77afKZGXsHRfcsma0z4ldPUVWN6W68MUFi0l9CCuRupQzG9JSZ5Os
4ROvCC2x7hlu3Xtw6rr9SLK2n/RT/7mOxjxzu57qsXz30a1U4jDYHd/Fwi9jenLJAkO5515YL25Z
OOnS5ks2BMqM974GIOjyLUPTq1/qcTQyU7QKatZZjkD89gHwGEA9kPZ6BPOKUGB2xJTtjMXnxayn
ZMuN7uhYNYLBCakFZrMusZrr1bRE3y0aAh+DfGcJLqZ3X6mJHVsiJtznaym8XRhnSjF+OspTMXLK
Oh0bOgGUtWNzCVs/rXHcfpCCS1MwqO5YLttwNrA9HxUVi6dWy+LkD3N4mN1ozNponu74CkjHV7e5
c8vFul3zdXoVwvoKsT4l4TqJzHM70tkX4raFq7kilATciKFhRs+p9gOqYkyvsGixjturT6P/KAsh
H0zL+ilxCMeIZXVC/QphowvyD1TI3Ym/Z5RgAuVWAk6azYsc7+0eusgLIvVYjaq+WVz9neQCfAhX
mKSxq/qBwQX70hwW99W2I2IdWV7noa7loTOWiJZBJW8QXdbxQjIndDuPm8RYcQlwYrxEhL68Truz
ZRyjOt4VDd1qcIJTL3gzRdkH7NjBYNzmRV4kPep62tKZtd1+/hRawk46HBupGif7VKitPQc8pQeY
Al6EUIxH4nGtp34KEZbsyuQymVfHhbyDzLBM/1DkGgMQ+YUxpAnfZnD7I8JDffILbJFDFX4dXHs6
doBfj8NWrVlUDThDbZbsiljlQXjVfJT5ah0L63pWMcwdgorkXaQHV4uc78bccV7mcZQnG7lKTJUr
Ip9uK58K15JnBznHHYIUdL3OMpz31fZRVszNIZxWVD4lEoG8r+oz1lOwBxHWqRIrzUQO9ouSpumi
qPxT4cKmYCHrMxYn++PUWocer8WhC/vxx5IP5bMRUP7gs2JjSGCO1OoKGTMoLgkpioe9BOFYjlgr
SPvH7aqwKqWaTvZFkdaMC8i+reeG+kjUi5nRFzl3uKLrblpSmQ6Ftl7qcgBWwOcaA9vQZbhgVpG1
kdP6oUGsbRLffEQSt7Zpr5cAmywa1B1xLIreWxtXP0YQtztKNdQxCZDybm/MJZ1IxE0Gv7Ye0V1L
LGqc8LtBAV5Rt2e2XH2QHfDcjnfuItwaBHeizR4nSHPkF83xxlynRE9Fab97xovTzGHaBrjfS7LQ
LgiD5KVShv1xKNmldyJLD25YmoelVd+Byk0AmN2Ii2BhMGj7vYh3W3iHEDQs0UZtHbVbi2RaApQr
dtMDA4+fzQa907YNTratIo8NmLgzIarWhwUbsLIwj29Gv2B84+pmuf2WtGG0JQyQE6geg3vDPPyl
3e31tneMjz6etkwFOYnAxWJyUqDJKcyAduZQgUvtw5vbgBrMhgqyxRysuBP7+HhF9JNIhRzYdrC9
L2qGQZtt/bxGaqMaFAdM3eomHdzB+JIzJtzaI2AkVYzcHZjqY2c13cMIOPdB1I9md1ML1/getph1
id6PsrGqebRW79+DXCJitfhtXeL27vC74eCfQ3FUES6ltUXi75U5ir7KxItYme5ROcV04GI/o0of
Rr54c2Uapo1+6apP8f0OWHsDFoevq5uFqrd0bp0iFq4/vlQ10i3U1eOzHjrc75o8uKRvan0nPdtI
7bomgcaQ9mc4lzmuAm6EcUfDE1wC4vDOaassb1HtRBLpd9M8rob6Ms5XyH/Zh4S4TIzG9jLeBhGI
SRcu44+6j+aH3CLr2pblchO09nIM9+qz2PPpBgHcGMum8+nZzFcJJF/RIR2A2madzZ3H1YX85Lp4
ftzcJOBgWiKKBHPcg0sI3jZ50rzv1uh1wwx7HMRigUg13A/NUaXeuoU3JPXsqc3GdyT/aMaKFlQJ
OCsp/cZWH5js3EsbMs+txDly8/UcCidmtP1ZRXcR6QxR0T9griq+6loa99rjvjUhNE/MfNyJofBo
DmdQPDRFaz97uaUjxE8gZcAHRVqUs0xCd/Vupspf7tEaUQsrMQwolu7DZPZtyWgYEi619F+GuUPb
ZI39RxfqzrX0G65iH3aCU8fxquY1FKZ9tvJyefC5esUOtuZTXu5G6qnK+hZGLakXkf7q1flyD9tm
fovWXXwWvtQGRpVKfZmbsDgPAHBHYzE/ulaFh9FhUOiD8GBFyrln0X12lAxpEFl0+9HUPdbYsm+O
Su87LYf93h6bARtmKreGhBzM1Bu3HNYJwcBg2GPgPTBa/mAv1A+5U1lJt04fIAvLU8NpAKzL1WG2
oaZnCSZGjoWD4U/4aUSPAcupHtlqXfGkK++7uVTNjdkxWIghnx9GE4eHNfSgewrYEG1MHvfD8h1N
lZ+VXlsetWPhNukby7jdIBjSEHFqqlggj4LWeV4Ib2ZuZt633IqblBiJ7ja3+RV9UgdqUHjfAz83
N8CzeX2oRt/Ieqe0L5YTAGY0BkJSA6BaAYSOSQuxf7C2yPy5t4uVlJHdfLDrRjxXQzl8IrBqunPq
dj9yqZhTS0XT1wme3Gbcbb4Z1rqfDDHN59IcnJb8mFVRKpSXHE6V/j5ZjXsGU14eGzNkMYaLE13Y
h5qkDsbyS1TV/cXZ9XSzcDwmg9jpIy9D405usL7Kmk6ELlRpCKeVMYyhP9hIQok92W2J7G3npp97
dexDgRnAMRvu/3VwbLtRJLqwt5Vc4AWfnxUKDDoDgOwYlP0ZoTVa33CyjtSRhrHUzpTucgzfjW2e
Dr7Mr0c0MxduW8jWShpH7LB8XwdurK/7b7kzWSfLFj+MsrKeAtIQkHiWoaPhAA0TVWZpjx9DHT3T
MWBOR1Zmc6RIg9gOwhnWxFSm+3kwLPeHGOytSqfCDm/JPnC4MYBPycpvOefr4lY10nna/h9pZ7rb
NpNt7SsiwKk4/JUoavIk23Ec/yES2+FMFufh6r+HOQd4YzmIkPN1A41udLcpUcXirr3XehYxbcyt
KvvgWHjxO1w8utyqQC+u+RwzPI8EobKeVwQ02E60NVIExc0cgMfhmIOvE6QR1tQ5HSc4h0G0tYKw
/xYlRnI1VbK6wU2Y+QVo2VWcW5lnMPu7KTWiqjap1YdYc5kueqlb5sziXOVraSn2mqayuRY0qdZ6
WNZ+zGjY77WC+WCkEmkdtNHGUaLoGKDMO0AmCXdRQJek65yKUwxWrXLQlBXdFFYhg4+TOUf9TlYT
hxczT+85hCELxRWDGIWILKFROJv4OTeJadp+3gahv1igGbnzyAMBkJ6pYphpp3Le5b2Bl2bQKfRD
nGj4KNO1nRoGdBFcrP1gzP5oAAa134L8lCjf8GFNvLMjemtGlXDEduufseLOcoV7TaeLravM4pcS
zShwr/FrfDerWn2jka22/L2pfujrwsHnHxLYU2atH6UtkKIWJzvM1/oaJhTDpWmBPzoY0O3GFkcs
NePatFqdko9O+NjEb5yvdW+YE0ShSznWuHntxSHtCoM5zFoFOLVT2+m7o0UcrfN5pL5gL4+dVYqw
c02D68eg6Q3aYdWiuRM+8Iozn4JFak+PFdstfvpXt8LUm9cVSoTUiI8BqDkGlTSZ2MRfM8tO7wzG
SZt8zKx16mrZ/dS54jltc2g2jWgrr4cjS+sGy2gDa2OVy75ZVS1tYju1nkVTGiu74MTsWmHkVVQX
oEsUTLCxkjCesRk0LpYymjs2hXkiY3WtMrT5rkxlFflJqdi616ppQfTN+DIEPNSrGaP/3m2sPqco
TTHWUG/cdAYUn5QaAQcbHULNqn3dGVrMWTOW9qLrdzn25wPic3NtFbb+PGWaUFdJBNMU8N1wiz1L
eIY1RUcrNNQXJTOpjUQTlL4oRn3NmjO80dC7vc2R5dHmxLSOwtw5Tp1ASeBo5Ve3ZiUnYpqgF5mo
xAMVOrPKlLqLhuSQq1JnqIg4fWYUu24VfMqtSdyLMpTtlk8zbmF1Or6lBurXuqhogauBeUgmU2I0
1czHMI8o8JOuZeDN/DEe2h/B2NBRtIp8nUqiNlDx9sdINoWfaG2O/jyODgpUFObkOvWRzUQaHkZX
C/xrcgKFNGXJGyNA50cEM4e3/dj/lDIufY7swzYftfQhmQJ3pwHqIQsKu6Rac4ShyUbYeJC3G5gg
6aOdT90900TGpb2C1H7l4jTExgnSCsAEe7/ao1c35ng68fZjDKs2nb7qghg4HH0AFmaNPaSzcwrC
ydkKAZzH7Qx1A0o76TaaYkzYQYng7CObwVxnTr4wshsjKfrbUSFNB6fDW24XKkUh/enBKNqjMefJ
Hr8ZoeaUAohqFPGqdjntTGmrtALFjynF0WZHw1xjTVHfIyr81TAp4drQS9uH4riayQKISJTvY4FX
MwcoUygjjbhWoeFThkHyELFw7tNsSN7oxnWdL+Qc3zE4RMjO47JF+jjD70HcnbHEo7Wr6dOqNPBf
ZgzuaLPP6h7vpfEVn7e74243p6Lq9XzldPpdrBoMIaV1i9c5OQmOaBXKmqzfBlg6/VlHAEK9q250
1aj2ZZrVG63e6Yo4hjEunJRsIaqIXE6eZajNZs5a0tKkrVUYO5hJXOHEZscGX38wuqB8M21a5eOk
GEer1K1vUT+SBxpmDaXGUqdRmPg0+hnK2aG6YQjsHlqtNb1ucr4DGR2poLqpWsua7US6kkZgGIEo
Cd7jkEfdLA39ltmD/i3ngCW8eqZOb0Z6JswxkAVkIjbrteUM05OUbbPTNZM+g6XGwTaPDNrytabc
QFFBYGVH9UZpG8GUCidKWQruRWBM7VZgqfvZa2bwHDT6fEqS2Hpy4R1RA4VUXYpkspDZ94ORmM2a
IrO5oGn9gwx0SZVUBU+syWDiXLhXqWaotiKs7mJbv7aZ/HZjvMGefBTVdGsaxRdoei/YGykwL8UK
fRbELaJjkJo6cQ8k0ZzpaXu3UueYze0uWs/11r2UL/j5z8O+JcIHXLlgEmeeITSpZpjXiz641dh+
Ohq//yicRjSNzE4la85dgPPnvOlsLNQB53Vwq47Zder2Xqv0F8Skn76Co+HTI0HBRaTrcqmPer6a
MrXqymG+o53Vpg2vjQs/v/6RwLkgjy1EZEu2ExzOZTL18QppNwHasOrqRtdCjV6VAlxAIkcj9q/F
+mLlDcYbc95Aj+EMURBQFKhq6smCo7eSNNl71zszx98+AgAUdmJDl7mAqTHpK10Nu7sSncsLFQej
BbukRLrw+Rd7wu9i218f3wXfzAICmm6fqf0zXa3lSH7hDXPIVV/cNsM2xkffOk8qO0EJUaWJGu/v
OsvzH2W5pmNilrRA27Kszm5ZkKnoBaaquglo9o3ywSwuyL//565//FqLOJumiaW7Kijz5SP8puNU
lTAUdKXbm9BqajxMNl3eVKMiRAgyDz9YMrA2TFOuoeoy5Uqi5SdAFreibKJXCEaFOag7PtIlE7uY
gcJSAQxPAX6VdSexM0GApued5bwLaPb4VZBi/zXoWa1MJyv3yB+Er5HccTXFc78WLRUoE9zOm3ON
qZjb7DOO9F6hK+6a+fgTrZfCw+kpMWhpChqR2t6VykSrFagfbjAGFEVdgKmxBVWmqq1gfgDBNjXU
UZSybOH4/7ZW57Qbp090IAlRe7TjtoSclKc3LY/4w9R19Y098JzZ1fRYoqi8iTW1ORIzspqcvSaD
zG+xtWFK1KutlKMCNgsmWWa6aL6r5skeFFRx4dh6sBUpeAAC7QFwHSjzOXlEcTkcFDN752FwTlFP
yq1p9fO17eTV3iZv7TlmikLjvLfgq06aZLlzhp1MThyrPsFAhnfo55RBF8I4ongDnHS/Keh6VaJp
HsoYb+sI8PYmQ49ykjJMhT/m6byfak7G0G0NwEdWfnDdKZTghLT4EROk2JggaCFHWq+6VVn7edFj
Tbh1D3mgWS3ebBsnZzAaEFky6xrgN28IzmGUMfEouLdZtleUKblvSiiwg631G6OUaCjzJnh3rCza
DPWtVpkws/KVEUbHKYbQQW43tkp1KO8muqHvulXQRB8ZCAKMsOhcBzNS2AYi5B5B0XQV6nrlZ0UG
4lNx6Xgprgm2eOkXORwzjq7VvcW0hE9uYst9Y2MpNzQludFI/9rPgJy8vHXzLW0G6qkJbOKqCVRl
PehNdkqactqoTcXQ3qkmFDy9CEx/cugXrzSRd4CjkJhobYB3r7JGC3m/MzH8sObXHqw7iK5KS1fR
kDLFsXVp+t1c/opCBZ4o9Kh7RlHO+9+e022bTuVRFO1L07nxl7DsaUqlSLFwg4Q3VauOXpLU8XVl
Q3iqlB5a3dAaUP1KWa5EYqgrJ1PLk1S+Tc3Xdh3D7NwidMXpV0fRF8eQd0pdXsUc4Po8yK/juUO4
GMHJoV/zVESN8VInYfoQVk21nel27SWUkUOnddGNO0jniuqHTqSjofhPBIQ8jjm2dYynVm5MpvZf
SxSTXyA4T/nc7GptqJlZJoUGw2Ji/cA9OKk2Q8iwCL7V0/gaNIb8odROsE60ZQRKW9W5UZC+IHAV
BrPKUPPgB/RrjAbZnr72cFBtgFUe7bZp3ZBSt0VC72zrqoNLqzdeom+y2rPgSn11elSvKtiQbDXO
oOHXtRszkXcVgKGzGxg+syj9Ouqn8BBaypuEUr7FbfoOEUH1mgz5DR8h+IncR/qjEvao7+oOIAse
7MkGcdRzeLYim2Y87Mkl+wqqipSu1wt9OOi8wvipY5iOhaY/OjqthMEav1vUn29aDaEuTO0YW3Bh
XiuwEI+KNRWb2TCrq6Ac+o1sBveqbDLaE27VrAaBRXLSlZSJBY7N3JT0tts5CS/EWZ65GpHy69YC
3tZdQh0xSZ2ZA+Z6COrQarU7PYrscYMCbL5VgyJ+CE1p/2gdq/kCkydlkM9o88JL9KN3gzc/731L
kGHHjJC0r/OXqKpAkZlHtPAViogBhKrfppu/vzOXj//fC225hKE6C7kffwK2pl+mmd9eaEXHdjW1
vXuD63x8q2cP7lJ3qVq6dJGztyaov9IMDC4C8S+rPAbopL6K5MLr/9JVzqpWujlZkuaDe8NBBMRq
oK91JIjdBRvjxyKDG+Y6DoFWS9YBt0s/D4pIDBTPZh/FvDjizg/HobohqyLc/tvP4joaiSc4pTBN
Umqc//JNqjUkdlbzHVPe0OvmKd2SQ174KgKFA9TbSxFXH+/dUm3i07PYpJZ/FfgZP9Y1aTtHBEQX
OoNfwHfgh1VPhZmsKxeibT7evc/XOaubByyVHMxL/dqce+c2np1po5Rp8PIvd+/zVc68s5jJSpTD
fBsJLyGizfWqIN/uLsWPnd00Tke2oWF25p/LQjgPXMIcEhiRmgUPDIXpadLWm2yanxee0DNzI2dA
41dqMWBJY/Edny1rvcLXxZCnug94VcaG9ILoUI+7hH83CPvCjnP2+ywXIw19MQNjGTP5Wh/XgVF1
QJdlV97rL0xn6y9//13+8NdZzfgaKctU2zw3iimDAZI8UPP7XN1Tt6q7f/3z2CaBufOr4GU0z3Mk
hRhNYABCue8HdxWfkP1fuDvLrf5vs1yO42TsYG4nR9gCWi7OnpIqHrLeDDRx70/pkxoZaDeKCxbm
T5fgdbNsyS6PIq8e98wkGdGWN4Cs1Ce7n5BHbHrsUNSGf79R5wuXSDQOyJxhOBsbPO5nTyHU2SBW
9UGeVDFs2nhT9SpS76ccwfPfL6Qt6+XDHdMXecuSmqfiDySj6+N6KiQZEemcGieLNHNqL+1QC1xm
okUcWHb57aL5or97bBrMVvPIW2h4worybw0BRrcgAohU5x1u2WQrnh0MCYAQeVON/X24C5Rt8W8Z
OyyL5c87Os5gmgImHvqPX1JTqggNi+jvdXX+LqR4BuLy9/v46cHRwfEI3s8a7QZu5dmqSDoSkXvE
cPcTFDAqzEsBVpf+/tkN6rvEqQxwA/cVxx7mQKh3//4Fzqsooul4JHnN0Dcxl7rm4y0ahxFxKjvL
QyYrT2nTI2MTD8fIGijJnpAM8NkMWf5+zfMvZdIoZLt0HIGyjcdqedR+K220phSwyVNKfxR/9oaK
+v/v7y9P2W9/39Rl2TBYLE9ZdnIZrsoLNcD5PVsqT5o/8CbYCqg2zn6U2A2aAPSndgey/NhG4VaY
3SHr7UUgU6xqkLsFB/S/f6ePbRtHw7dGei0EqF9XpXfz8TtpQ0ikYRnlpzL6iu9rHp7dhongnd48
B3GB8eKiK3xZuv/tEJ+ueL60EfEm0aAXOTioGse+mVzVrrWCyP2WDg0aQHCKIMzyg1I2x1x2p79/
31838fPlsYU7bIWk6Z4tEpi3LZrEkCFdVYNQrZ47aJYGgpc+jmMPrKFFYwEP2SStAyCDR4W5z4WP
8Kd7zuuQUp83FzlJZ/c8TmtDa5kxnXTFuBmV9rrPEtQa+vzTKedn6qW15Ubfx7G+LkfhCWgNK6aj
6FKS74li7SB8ohvV1iRZrDW9PqLRvfC6+OMH1Gh36QZ1r3qOBev6ELsmQv5TlrORzyMCCNclSwVp
U4GPiJgZr7ba18ROL9TaZz3w/1kczM80Xom6tuwfH5djI8GQmkmWn1IcVM1E477gmEIfPBdf2GeN
/sVprpTxwuvi7K31+bJnT/bE6CWqJYsCxjYNk12F3m14mcKTiFwvHp9hMq+y5hbNDPbP6MK28ivC
+3xJ/v6lz6oMtST2yBny/KSkjDpxpR4zm4CCKMfMZOU/eguvbBsWHIEjrAvIBV6Zvb5nvfUgMntN
ceFXs30l8VHxLtqbKjPcUZNYFqrXIaoVNATqnaD15GvQj+XANeo5v+MFkNNgZsjkgh7XdccHQPiT
YDdSnomcX8TdA31GrcCdo1ibpMD4jYruJhohhs3zM56To5Oi/XEGiZ2y8fIy8qe28AyDBROy1Q86
iRuBpA1qZF+yIHy0CvUugOyIQZwMEoSFjZg8TRYHZ+HhTtXDYLm+SzYU3TRidIbcSjeyj0A4LVkM
uHdJ/czpTGkAMEso7pb+TnDUd+xWuE6HdlPnxrqmdxSjFEWLgg46DB+rGLZl0uhftSY82s47CFk6
tu6TZdJD1Lp+K2ce9wEpJJF5Gsqn/moqzcdRGa6KpCITg/Zoj7VaNuH9hY3gY1n2v8uOcQuHCg77
vOs/rnb2ARpvtMpOquXcMeGFyeWOElWRchhDfUtMxUbk2IuIuTOS+aiNwZcIuriGaoBZ2PeiU06Y
TC7tkMur+eNyRHzKMOhX1Qs842x7MkrmxbFZylNavQneBPxOJvISRftSJb6L2kGZvrf9o9HRjqkv
vAJ/RQKfX5yXIC9y0yAH7fyWgNhJemtKqVTxcR1nVFm+oZAkELfmjGJ0VH/WqJN+zG6LH8Ou5W2b
zT/QPkSHWVPVjZIZ1qEb3Pa2hvi8osZoDyaNdV8d0u7t7z+f8flNhmrK5NgBF4bDzXkUnYNFAqmk
KE+1u4/7t7j86swwG9wEOcCdiZAk6a5D9QUR6aqsbgxb/VGD7xNzcVWPtwGAEPwvnuF8L1K0dsXP
kSFopgAg13AwZ4z+IDqExtWowmxV0zs3+SdQyLL6mJtpZIguvzXdoLO9Nk5CyUBqkqfZbI/BlN6l
cRUDD1DSCxvcH3Z1qmVSyLkm801OVB/XOcBCrdYR752KDNk0k4joDWFNtmsV+20sxvw2ds3xGmbG
dEQkjt4/Hk3/7z/Wx9rq15d12MM46NqQ+6irP34Ey45zOOiNPMXV0zSI+4JcsxxxEsJvN3s11ezC
S/7zK5SvzPuTTo5gauScPUSKSoiLSLm5YeFar+T6ZkhiINqFdhvtRDnqX/K0LlC/algPWpQH/4ev
a3D6YVzJoOkckKSoHUK+qpAnlDeYqZkMrsKyuI9bknv6Sd2bYeF1rnXh6f1YgP/vTSYynRqWJ8LQ
z750owJVVublJkfQOZsMXuX47xUCN/a/a/x6KH8rwmM7kMrct/Jk6lsXpcMSdSrFE4JiPG2j17ub
Qov3U1dcWEDL03C2MdE2NejNkcUi6AV8XEDS0DA+k6x0onnzCNIaMVj/ZUYi9/cfTvt8Hc5McJM4
wxBN+6kFXMXonPXCrk8g0W+boPiyQNxH3L9hxOwKiRS8o0cwF/vWrH0G0lTQ9QbpWb9yc3k/pJcC
t5d30Mfv/fHzLA/Wb/cbl2w+zY5TU5HdiobdiZWD8HmlNLVPhsrfv/3nF+JyMVDMNCUpjs+RVCMw
oDluBC6xON6rhCUMXbufnXyH8P3CwecPl9Lg6tD6XBqhRKl//F7xxP43ITRDRZs8WKJ0T6kmXT9M
9J9hMNkXnsc//KpczXb5h2EstNqPVwN622lJ3y5Xo9iSjQ9DfAPj/O+37/MmR0OC5iQtaxUhxCed
hYtzr43G5iRFvWny7ruNh18YDrtAukna5grTyIXH4vMjv1zSoSnKQ0/z+uyRV6bazkaNS6bzoO+x
CipHtVKGr3//Yn+8Cog/Dk3q0g85e/gMF1Ywjt3mZMjiVPTmg2FEF+7dHw6Ggha8bqAjAZuFc+/j
T4TE28SYNTcnJ/9ZQ/irhglt79vocASUDPFHzyxOMyauhEDRf/96v1/67Bkz8MyEjrP8bo3cVRqR
rw4pSRcW/B+W4NIP4+0HOUenL/Px+xUSZxOCc3Fn930F98iwrjGL50filecLlcXnZ4vKbcnUtlmL
1qefS0l6zB9WEp86Yc8sPJTWkQGsaGJG68kqvZTafLZHIVAzkeQQUWWpuv5520hDmvZd2U+nXgOG
qhS5JLVEBW6bTXLjIn7hUNEYF+aEny6K+Jc5misMLPqs/bOVH2R6hvmos09O0HR+oLkceKIpPfZi
sP2R+3tIByW9tEqXv/rbdgyIlEC6ZW5jQeVh0nz+JFS0TkgkVE46Uuy9WpP61LbQGMhmwF3ehNqt
YsfDVw6U4IoolQ9O2GDcIoQlfZ7tFH8kQS7J2u2G7BRDCTrmWaPfzWFMpTKW0aFkTv5Pi1tH0EYb
kDIZBjpcJ/fsPo1J7NahyPn70H2saNvrD3+/wNlqO7sAVf7HhW3iB3Z6i1ontORKJxIRPPk6MGsA
WZcImmfP0P9cCnEWrV/6m/wGHy/FqxY5Chmqp3LGU/CaEMtL6PT/4ev8dw377DntmxRCCmLgE+4Z
0/wKCQFRSGAYly6DUOp8LS2/zH9XOq9RbXW0piA3ypOq5SVyaNe5yRJSKceKcUqDu2c/sNxuUrzq
x6RHEwpeCp+GjZxFVHXiSVhXdKX4f4Ctc/Z1RagYZ/tFsZspWbwzjZYcLQkgAAOpCS8nLJyfsVZY
u3Kwv0Xsel4s5/dUUexTsqRRJGi5hNdFNrOB2BAtyA/d3RV5BgqwDlN6xnnglwYBpuwhi2g+Il5q
1AhkEwMpWTi1MP99IeSJSJwm8TDByi1C4lenrSOsnFpJdnP8guzkbUD7v0nGqoWc1ICfakxMXITn
viPw4nvqBPONzDi2eQpQjth2woyaJDrN43Qo5nw3NMTNOUADFCwC+PmtRnfWZVRQig668zAgtOuw
6M1XYWVDjfMnIoiksBXjGm4AESJKjSIGHwmshNhsV7GOP1pPLXflalXh2QJ0Aru4C6cFfAy5wcGO
TDd5p5fZq5GH5gbdvv3Nxji6NUBAbYsq6m6xiCDfJYwNULuGlU1tB69xSAFtYvYiNU3BlpDtuFGs
Vtw3Rt8cVYm/Eld2cwXCRu5T2O4rnajWnaYF5TfCm5utGDqCh3VMjW6J1t2JDPtQ4N7y5ixTNjWG
Uc9GDOgFdf/SmKG1LkSn/QTYPa2jjn1+UgcT4pql41qexg7GFYCnyax5oc6LGryWAZYXx0g3cU/Q
1VyFREiZ01CtEFuJbViBHXLdov1StpbppXkRgLcDoXVFXo9+pYf5z0ojfok+irPvO8Iu0Ulbfj3D
9egKnOe4TgjwndgYhtgZXyA3A/bBtbxRncDaTEVs7KSJYQ/JeH0dp45zyIe63QkCrjGTqhk/sqXB
sqp+sGJsP9Mng0xECxOLDn+IKD97XyEWXYUtcXlJPb3pw5EUUASQ02NlBzCeIvppMor6myCQwVYk
QUJ8wSx2Yze9If5WcLk6/ChOUXkWVIXMizLYZxIZ39bWtGTjEP26byzERYNEQBtf9ekhrlYQz7F/
dLlNYLOmbxFAh7uiGcxdUHbQtkBQoI3PCHoJBpPAzLT7WQ/KSzUJToO1HWwDu9ZvGjOnIdjIiC1z
sp+hvExkZ2U53t2YQToxlWRoZrWN4LuBdww9y+vjSLkrhtI5Mg1p/VYkI7HwOA+6Lh6PA+gZn7BD
HEtRFV43tvmuuCpCdacVS+oSiNUMpzRx0C+jltC+pgxeF+i2/UwJ1FXQauOeaCqysCIjvq5JQt83
gRbcB+Ec7xtZArUfq/LWnbC7ujO8SqyFIBILSOmKjhfeNOGjpHgKN3kWa3hgDecmbiOo+Phhtk4k
Xi1YlpjpEH+llfMDmiHAO+w/ayfVcZ/kAUcPEjmPeMN5H6rh9bCkSheBQysWuybdkejOUfvRi0qn
eApzy14Z/EffIITHG0HJ+X0y29i8ypnOJWRUICk4oJRB92VJQJyQhfSqToV572KbJlkMX+GIsSfP
FrpcTs8KdWl4ZfEf13EDsSjqyhgQWi1fwyWkGywXwEPTVuhbdNW0boX9HllWsQqbBazvEFAI7jFb
G62DbztJySvPLMCPDrnOCoGRXtSqFq6ZtjlaQUxgVQ0aaQir7iGkd+a3iz22k3N5iByU4D2x4mur
nCss8jNN/5QsKP4XwZ02w9hRI/kt6WJjnU4huAfCz/jINUdDA9QVZIkWxBuK7ygC+pK4xFjAxnc3
ZYx2bYb/5edKSpoZuQk/8mAkTBXn0zqu7Jcao+bajNO3oWjeJdYcxg7JWy+Ur4SyQkQcjdci4E0A
KwUnFvPlFb/PK+l8FXKzQK61rgOiapD2PXfMdPJWRg8cOFNygmHAFK3yWKcjH7OyMjR3EfK6XJ2R
aQLWClvSW2VeY7h0CmNLzDMUgYqaIgqjAABTNF4XS7z1CuZA84X/IU9iFo8YcGNSvSp2jC+x3eD6
EVX2ZOf5FwuV4teuU/LjgNnuMM1leAxRA1RYV4E+dYu+k/CojIShVHk1Q8f18gLDIcZABI9uiK7R
VTAi0QnwtMi1DkVov5NiCZMRp+1VY7twwYZGIa3eII1YNETAqZz+wrpn/G7JZKsPprkhbBSmBc+J
D9bAuk86bdgiRmquQZNBByPe6VDn7L1LrXtFEZ16BPYuwW3iJ5uQ9HrkvGx3JLb0VkvSceokhMW5
0xYQy+hHzJBY2kNHXwmPF5YvzJemQdprk8wHve8Gb24a/UEmkdUj0e06GNfAJLcxguTVoLrJkxk0
vO/1UhSvZTL2C9ugwAOuDuEpGRdGrt5js3MZfbml891NSBkFVAmiw53NG6xwpL7FZFCsdAyQcDrN
9Ar4/bPdiG+i654mAb6lNrL4HthkigGBylD0YAYta3JXwHDqY9Yp4Z2IQQK4mHDXbWNwUB9TDCtD
MGarAhIs/qFYM41dkCXc/ykU9aGQJhMZRwhcW2F4q/ODMYFwI99OCyJcKHz9NsMvVCyYnSLjuef0
FawyZk1r2+4AlERFtspIBjmMtjn6em0k+wZD3U2fmgwgQxM8bGC+5xUzsAYn4UFt23ZDMqDzTPga
GRRxXu4ywYwE7b3hOwARPCbM+nMD5QyjNpIzjDKzeJwnB29yZyaYXkKtv88BCbHc1eJaMzEDDEr2
U87sjVGCqrFRLVI3WyW+nUtUxrno0x3zkvlWouHgvzaa8Mq0iHdO8G0ep6WZihCf6OBpCh6Ifza3
oWjMbavC5SKaMcVC1MmnoqKN1eWVg23I0HwFPdy2LbA9rkulrSEl9+4tVnGW8FS5r06NfcCpFY0U
SMu9A2rrbEx1QCM8tjyoGcUTBOUId6p80gul/W5hGcRQlU5kfgcEL+KTnNnn9bSDMGAO6kmrquAx
6EKYIF01btNCC7zQLaaNFTJqc4uZDTlwyCgRxOBt53YKH1V4I/dmxNsPeS8cAWfsPRn2wYbzpXw0
F0slaG+H3FX2HeBJjAlHEo8R3zrb2FETL6l6/LkuDe+kcx6sooEMFVBTRoMzlCQcVe8Grh/ImNmA
pgBHfKZZ76rJTKwqKHEbOHnss6ytVUbG7Q+IqcJntKWu0IqafpzMZChNc32rtj1q28Tlu6JlLvNj
EmvtY+VO361GbSh8urdphFk2jUZ93de66qWq9jYSOexFIw03S+rY3QaH1BbgE6A2pmg3jox+mFDh
G3DY0SXBuDcRE5qVQmj5ymnj2Ze1YGSAr9U3J218CMZJrpWIhzHKsi8Dim+PNvdPR09sPO5jfAAZ
e9sRcqujb839V6lGjyriWvDDHNxxYhBIXRFxM4CLWKnj0G3RIMe7MZlS5juW5hMgOG5IXM+QxwfZ
xjZZp1YTApBxqIGPkyBRLU6y9hDHWXUvqjzZVaNlrAFHDdfwpNvv3Phpq/cpVrQBPPwmsX8doauG
WzBmR8KBEhzKafCIFRxnOvbCbcH5FsahAzCW6kNDSx/VRz3Ruq9t6cBeRRPikaHpXKPiDn0xUzUZ
0mrvIFpxQFBBwb80CYcRPyXF8SRhTNTUqX31jRicq3EUL2izJB5TJyqwRomqjQ0vkIx/lhIO0DHu
2GU9pj0AgcYgw6YQ/aayWnIl1Z78x7gNNG2j85ROPPGQi66tgbdyb5GsnuPD34sWt6cOcwTAFBPk
eLbwFBemtXEdWe7SObZWQlO+ZeSlr7K6KveOtKqvaaVxtHHyCGxxbc4MK5Co5hxzKK6DDLj9OmuN
dE8XYdr0eRLdaWRaMzgOavshil1ou7X50A/YN0i6JzsepcmdFeM7CWwAnlVd4WgC5W2331BaotVk
CuIcJIXf3uiV2K+AP+yTjIG8QkXtZVyd5JXhDWCIWJPfjoy9SaFvmZBBaXcBp8kpeVQrdbGmSmOf
SPurizrMV52aHL6hxhjLjrYqouBbRrLe2kxNHZKrnnjpsOyFGEFX0koiTk2OWHHUi66rZuIPQ88q
HnMwUonnQoejqHcUPqlGZnYOVIQtUyTTNZQWooy0RMzXjibv0ir71sHw3Q0WJspVZ2CPVDK3BnYA
IMce1dqLgAZs0GfmPhE2vB7A4OJkZGnif42eqAJoKUENfbOicHy11aC/m5ji7/gDI0CbNroBmoho
MJyFBo3Z7gN2Bq18bnMspnrhGHs7Ge2dPkcGWYiguag4+r0ed/ZtGtQ87cVCQuzJJ4C+VeVe3Uww
cpzAvaWjBehMNN9C235XMlqROgeQw0gG2VdXd5RtTbTsd3cKIDIw3/IQZsl11IKpUAhix7sYKAxE
DRyf7AxroVTKDuMZXTHGgCsVOrxXBWF9ZRGnvlYNxyD+jNeUOSlUB4MhOEnJSdmaA2GoKwv+2p3a
jM4KrI6+0QLQPyIk5yVPQROSIUYDzLDnNc0eHSeR8e6GsD5kCctbK0JzVZhm6MUmiZFEfmoUV0Qj
NS4uLXUyYQiqxujnnCtk3flKVR2VOR8fSNwUqypu+10tmK6YQoZXdSMwzefCAdYXd7dpLrotQsHu
BYC5c7TGRLnBlQRLdRCNn4Pff47Yao7gBVIvGclPXbGq9DtKW4gZZQSrzi27B+hs7/0ApT9qe3fF
yGy+0qOHLvMJskvWHID4RfRU+0YJ27PHUP5IRbTroWsYIrfS3kQo0z091MVKayUHP4yuqbdkpfP9
HPfZJNoZrAVshB9zYH/HUzR8CfWi3LdCAdKv5lNJBniyEIVEpUGRd6LW+hmlYtyn9cg2NCbZJlMZ
QUtJjudKw6FKakZT3jSt/mYZhnIAjTeusrnXkanhZ+PximEN9Dz+M8EK8CGsl8Ky252RlTRQbJPU
4KTGIF4ajCCLhJYJzuInV52+2lhxKLEmAH2NpNBTMmVrd6TUpfkI4q6gZkWoBbwoLct1TYKAb+Hv
Xtl124A4mE90MXp0hmhJmEVbt8b/4+g8liNFoij6RURgkgS2BZQ3KnlpQ6hl8N7z9XOY7UR3j1QU
mc/ce+6A3yy22AQmNSz/OFejfSyCcG/XRfMY6bb1xC9lbKTFtzO2kRW14ycUMdxqApu1Si21YcgL
3KMben9Mc/HWx1Xsz11mfHaRrl+dJNXjTU0I1d/SZYSHcZSeBoEoJ+taKD9q8IZ1CvlEpJAjpwOM
IV8OOlDW6PvWGUhCNdV/S0NuO5Aa3Ni2wfGJInabOFaAH6z6N4HyemH0BHmGSDAApQ2ANcEjnudZ
PBZW9LIkIwmKigpOybBLXOUoRhlK8jrJ/nckac2ttLTaRz0htErG01MjclfK2WwfzaFQTo1ZWidY
x9HVEtmyzVPSchcIxQx0K34Nbe37lQ+nNMpbak0UrF3RMPQTDC/CgLfT/OZy+SXaBE4VKglXzJje
O2XCbjWajidXLVEYxxYX6Ep8l3Z/i3Egnq2CG6+A/8HPJyNyLfTaD1Xni81yvVX6gtdSMduvZWA8
iaiYMqsdt7oo8yvF4UCgFIwrYw2Jpm0s4Q+azY6s4nTFi9AbLJVMPxZM5NtizanVZzP3aWgIE1Bn
LOlVlyX7rgSGHlr6H6gO5HfVsrhVbcKeE/ZfVak1bOQsPXLkmhfERYUnuhHFVBgazWOd9xMdfNaB
OyTvcGNgRdnauG5JJAvabYWnb2Mk+T+UvRGvbfMTTRBiQBRoxlEWfPv7RftebfmbSK0Y0wF7pqom
l+GXIPbSJa1eu5FUV/tgrpnJicHw+m4FgCb22VqA9hpIaY+OzaHAXKsnnSi14UsApmA9PmwMJVJe
M9jr98HQonvTGsXFSW3rHZMg8yn6UuJ5zYpASEAFIF/MvbBaYoMdzfA7Qvx8IWEwqnrSeUrY6yCs
yjb/6DoZnAAINvuIOL99oLXRA1jF1isI9ttNPBa3T0b9ZAw8mlCG+gYolumXJChv8iBZdmXi6Ccd
fIHfTBrOSgNMu+No5e7/jI8mbLdLsXwp5IQzkK0meehGEW0Rp8KJomrbai2EhbZSxj1rOhBYdsTj
yEYSRWIhD+Mk9nYVP9eYhRHRtb2fiY6+TI2SA3vz+uqALD/qjG5PC7BSbpZGE39DZlUf0u7egyqL
Thrgrl3aQjGa4uQnbKeRH5+BsFjWaL6g63GKxm0AA0ZOHltRBlU1bYGwUvUGHJ7324RWMIckveel
0e15OY0tISQCC5xeHZVmKp70ILHep8X+R4PL90XlvMFD2W1LC3TTpBT2QZh1yVlSF8+tYrceyU3g
SAryibRUiT8G3erORG4C542VwY/6qXaVhWTJpMpw4+VK9bLEHXEIzCUAvMsuCJ54GBrNX1Y5xFxC
V7C0CmCyRBuotdL8mBdzOJocGGAGJx1ec6OOL1x1Yh3u6gfUGOotqhhN6FYw7OfBWsmLKUCYHEtn
IiC45BV9gMks/gerUuSAJ6vz7yiEnlL0Wf7H3BXBmN1wIM/9JC824UePEfkzdzUXAA4FWvoEColn
Fm1ODYJ9Hysc3AbBF/vWTErmhdZUMrzoGtcO5omStBvMNcV58hYd9iBJoO+YQlENTPUvTsNxT/wO
kJRp7JBPqCiut+wtoPeMVbE1NCO66E05wte0FhRb0NAbbDdvchbvLNdUyrXq00yjFqJATfcPgqY7
iBohqEIyqx4E/Y+RO1rIKHemDUm6qjvaDiypAi8JXqqueddzHbBNk7fegBFZL95X9t7YPuml4Gbo
CvPP5sw/W/n4gaKzOhKxsynadMMAUPmIc0TJU0jqDsODzp2agcaSBBeiwzWOX6rfj8QCbqXnWHv7
zkqeBq1sWBLAmQa9aG2DpIj2Y6XplOtoRchNyY+tZAHLG2dGiCN7WW50vXdOlaNVH+ZSNQFw9Fbf
ziJ+6Z2IDsUYP6JqhXQLPj+XC0A82cwLwB73Wexh2liGXZ7notsauRFs1CR4rKJxvESEcyY+w+i6
fYlRWvfbpGu6F0MXvau2sQMQqSWgoI4M9Qh11D5MMFvfgkZtPd5aNpSyDQ7hzMRYd6LXgF22W9gh
OSVEwe0C7PJ72pvggJNE88wkJJq4JLRn6cmbVMI22yX9yPjOGcqVVGt6tV39y9XiX1rmmgs0FDe6
aTFeOw30ko2fBf1DZoON7G0w1cSrJPRMke7XUJuY7ab/eo1TcajybI0hZp2i9lbwVqtzSSk9OfWe
BArfST4ZnpXBuSgIQ7+AnV5DVIcujncNK+LrgrUVQZSId0juyC+GmkPQZwNJJdcg9EtF/iwp3N4C
wxTW9/I7yMJ1JPnavOXJSdZb7Wn9BVBEe2W5lfIkIJ6B5weSJab8sHCJbJLFfKprABFlQEKLZtTa
TmpAbDvWSRCknJHatwo4FDkl5qrvjhZS9yUclM2cpC+4ONjV4fveJpltPpIm9W/WtdOcps8L7/tO
RexIGgkD+Qz6O+FnFzHOGolBlLytGv/CVsbYY52s4SHHrGhComTSqeeSwj3PgveFYuyi5yx5XGtW
or9KjP1zIu32U4Mh5zkzZAGsz9rC9W4nwk/ybrhbqrEcbT3+tI32NaxUMO4ZvIVOG5iDWQqA9qls
eMBF7Dqi4oQpQS9sBIi5W1+p40mUgNaYC48b0ucJ01SYRhcx04m+KENGv11D/jKtKSQldiQG0E1j
AFcPEWHcZAUxP5nGWJ+JUcZ6g0N45tNyxQgiaqj0geSCPt7C10LD3ObkpsxFBHCVgQ3hIFxqwuqf
24llSh1H1okYhg+Oc31nse9wDeIBbmZuJ16AeMYt0ChLXnyc0RsVeQa6QGZAG2HwPivwPpkDcfds
snxof3OLXslI7dIvW2o14ANkRI3h72RNkU9S1lL4LDneaw4gl/UKRKpg+sJNlGwMJkWsYlRKEmDO
W10RdIZxNak/mtK2p6oDB5GQjrMJmeVsmoFgWwZRI3VpVd6NuewekzhCDj7AeHm09LygNF6q2p2L
8dPgnPIyKOEubKMvksTZx+qynhnX9gJYdiK+9NDWLmxtyovJWcIPYv4r6YhPSShnmLAmdGeTaQbD
tgiji8bGNg9SGvTsQw3Deo8dyjkyeP7XRf3IP5swHUyKerXNt8HsZd3QPdWOysQ2SBs4ZXAn44yQ
ZNMKI8Jpwv5W5M1Xbi+6L2oHbWLCVU0dl21S+LMDqF2rmVnB9G8ixw4FNzO/KH2TV6dcT/OLyh7J
QnreTZB5h2SbDjwgBa++X4RqfjWmTL9VTPKB8RXUimrfvYw4kjwjUSYY89Wa8qC/lkA9MLHjbu9N
MzkulpMepbqW2w3Pgp0qLbQe1ts6TCOvcbpu2wxWs2ddQ8pVXURbag44EqWjc/QV6sZhuO4Fifmu
FdkroXk2b3Ub+Usc6HvSt8y9M+nUb0E32VsWlfPjYCAB66zROICPmPyxbfNzOTWAOlt7wWqGPxdC
O5+JETqEmEm+ikJOF2Vx7JMV8jeIAf4sW1iJU6qxDVB1UtXbhggXssld+l4OTYZM90hrosZTA9lA
+lTT8NKARWczY+kb1uzDNmuDB04TQXpVoB2llqX7oRPxfqX10tyQoaglDg0CaSF+OgGdRixfuePM
IAsYFDpPEwECUv6G7SPJHYD0FNYdCPknhrnbLmQ0rmIW+9QphdhqhKk7aXV7mjC9nFQz1r9Ssqk2
gNUZyDRwyKCmlntbDNldoyLbhUl/T4lK3SWyJo9CZNqlS1YdtzAGL5LZckJRLY5SmtVBKJgfSjsg
WqyJm88ojis/JEzHFdSehLvnOjcKRz/hFCmRNerwZAwsYgCotCeyCBpQu13rm8XC8RFpKL01k0A2
BoLNxpmJdXLSZdk7Tij9YRDRbsxGVsvL21IPzZ7kkNK3BtE/cj7PrImwjiZ4eveGFsTnSm+qE4AU
CJDGUN8ZKdpss+aesm5hC1uHya1txidBqblXJoNpWKcIgv7WrbRQv0ynaS+zwG1RWJ08tLM+P1VD
z5iJmsK1qGMKOGbYCPNbE0nbV5zxJwbU8R6OBfHv84pzkCknQTWGP/kwy21qxwH98piyzFb5C8OK
LyxGcaeFCL860yh2RM2RhbQilkRYJ26aWMMVOTEIfrVWucKCGllX6BxJm3KO3ML6IUyTCnVFDpem
Soks4CZe2nTeMVRtPKr6mgDnarwUWp7uLdvu18pQccnvoTjulXmvKVWBnkFSEc8l2OuRKapMzJes
6p0d+53mWMl2zXirVfrdAV+G7KB7Bg4ElTJwlXicrtUUltC5Vzy44ZQECDl/REx+N3Qh7KW/TeQW
B2kr2dtoiPQ+zPPoqk3Y+5gAxY3YV+GnAytd3QyLY+Kk5hFEXLxL8vQlEVZG66mpp9bUJz6ADvZK
kQJRYV3DrgmZmxxR2bG6mg+6GYRvaTj/FF39gcsmcjUufTcv23jL6lTdWirlk1CIUVmDBdC4WOot
DFAxO1babktz0TcE1OhezNlzKbI22qTzzGJcTi9DmbU7xYkyIMwsAkYZ5JCyNeUVZu4BceZ1LrV4
yy7gSs6lvV0G83PQu8gzZy5XW+MrDqQuOjs81R2dmXZ1YA/ekbOmrpiYx1kObPSgz+wfajQNEqlV
sixKQQYpdnOYW+gyxmx+NtRzeySnyEicAAJ0Pxmbgm54G5FTyqtgfNoJ2z0UsDXA2bUbq9X3RYzx
2SmC/kgbg8mBJXjMRauMiNKYB8TI8F1NFHxdqsS4E96WXrQK9OcS4Rlaoqj2gaeQ3lg22k1fFwZO
QT8oEMxtTEnmIS7x/C5DacNrGN9GZqRbvmSRx6QLeJHWmvslcFi7S0X8BRin1xeBv0+X4QZOAg7c
Un5MqVqQMKsPZwLpEo19f0k5rPeJwq8TGsx8qla8IiCIVp/Ssl/Is3Xlkt/tceneJD+axzyKJ67q
wUkhj9FLu+gD/Q6kZmE+60NseVoYjc92aVn8FjCGzZRxEvSl7lB11rJtYfXY3fBaBmwSk5HUJq3p
482A8NJj2xG4djPkvhNp3UHvs+6hV4Nu16Zx8Qx0zPAIvdFdLTQJQIT0V7hBPcpPU1fb/WDPxnsI
duRFqewQOmdJuiHLEhuLWMYUD3mQ29JO+XbEeHCuqYIgCwOOr2R/b4xieRyGAc8R4yfiEfpNhOzx
Ysi6/SK0rDgziRLs9q3gGUgS7249QroMC0axMUQcsko6Gs5G/U5bmy4HN9W/pQvq90yzl/0UJdbW
iAwGiuwdS0W4JX5rHf4KNfpvV45vkRI+kwxGlMYqzJkyJoDAemxkaXJ8tUP+DzAVS79uWR/SEvXe
Ciy7mcnY/FO7enjVVLqdhA4Xcvfc+zQnKbNaLtbWVtQrDWIIzL+33D4d4dnCM/Ecq9f80EF1MAVF
CKFL6s9ab/yqppMg+SdzeNKNxNW0Org7OKE2rVlq94R6bNNJVhekPZC1o1PooEeFwsyiYq8ZFVt8
ZUhuRjAOLuGAUDLyJuk3Azz2d/RP+jYerBe7lfqjISp9T7eFLEemNSd8xdVim8E5SOplO495QrRL
8BQDGj2xLcxfOhM9RTHb2VmTR+RQDSBVJXkjvMNyq9IiabSk4xE2UjJWE+qjkX6inmWCcw+6GxWA
2/C2qsybY3BEKSv/8TXJtxo6IlaIl7r4HrTkGiwz/OIHYrGhJaj6ickM8cyUKuEPqHjuSqa9Gey5
daNvX/r5BXHj1pTNXshnkneV+Dlp2O2ZT5V2Mk0GkLcwOtrTjVQ73q9bHQfYan9rgTSgprw7E3cR
kDvi5AWNjyCm6F2Q0mQofMj7JdvL/Mex7jRcm1ilZ2jPTCC1hSZIPXXMPIvejxvuFtBGPLOvwrqX
6otBN1XconjXWoz1zMNckuWT/ebjPmP61Cqu3rKgKs8z46T4oE0P69K5Z72YDZ2boPhKueGa7g92
FqXCb6t4sL2b/jzlPz3uSD24LuG3ljdkVpF+46QPRdRsw/I5FO9Kfdaq5GCysZbibtXOlsvvXAar
uKb0Kz5/0M4eSaEntd9O7c/M5MJM0TfSUanj68xIqg39cUBiQEtkUHcx0s7GvZYcxXyyIxatIiOz
fq9m96J6LniBGlrsi90x4YfsOXSZVxkkmtuu3dleOfysz05Gf7SXRILieV5Iy/BN+1Y2byrHZlil
x1TfjdqJCJ9DnsE4pX3mfOjV7yQiCBJ5qgZweQZ8Nz4FIaamHrLv9MM5tMkhKPYM4UR1bEauHxD5
KbwBtXgt5UEygyDbchMH46Y2jhFCI743XCceP3UabWvtQSHgVnyE5UOmHbroZ2XAYztyR5MP8KLo
pEBdnHzdfn0wXRmtuwNCpzXJav8W2vM8vWKO2rDfaMUlsHcVayyE7wpanG6XIJ/JTb/TfjL2qDmX
K1TyeFGIHbuUwTUWBF4h1UovNte5JHBKtGq9LWl0QeQj/cpLpWFvO4iXaDCLA2PdLz3V0ytwTN9a
aKvSy0iAs01yHjVY10woocSDbSpubhCnnJGpy9ED+lyeA70+RdAjtWyfWcVmJDEtqmLSFojegTuE
apetUp561nQxyIYSHHzOy1Bz/jrs1TImqMFGDC8gxj02w25NUZiku5ht8ojfDCXrfg5jDI5PE4u2
/CKJwZlo7c32PQH4DdSG/a5tXFJgSk4Kyqy7mdOL6jzWwS5Bf7lUfwwmd0rzqi6PuvMSNrsl+xtJ
iWBzVdbaakjfq0OCGG23xo/oJoj5+SOuX2IiGAd1H4TTQY6qm8KHqku8tA4wfab11AysDg4zyhuB
+s0hXqApnlrttTWoMpU9Je6h1NfMC/I94l9BWEHGVqXkZ2LCsKmGYpPLf5Pk8SXnhafVx4cqZJgz
B65ZZEySlAeERR6cx8mE3+H8kKLHJfxgyR+0f26IOnY1aWtM2hd91wPJSjh0Zzbxh1UEKUiriy7O
rFGYcCzyHaBb8pSs8ONWeR1Qn8Hf3djBPTUfiGXZp8anjtx9LuAHI2sIq89yCJFnPUMUXC/Eae39
heFlCkqAauMQGpNkFKa5hkblmfRYlRaRpIlivghCHw1ME1PwZjrIMqLgGEBFtoJNF/9YCpknhq8k
p5qsL9vEfDc8aID5hoZNOJsiKldO/9ojt/3UEHs1k1kYmV5ovBYlCeV8IhN9D4KAUoJN2rLt5IE9
y7Bl3nGFLiww9Yb2Z6evKtTpms6dlyvBv3aoPIbKpEpd5HxQ8rd+/DbV/ZzvNGqnFKKl81WaD1iE
3RgYcGqAHZXHhgaxMHcFYU4j0Vqphi/4zu0aAxg03WxU3Mn6Xjhzx/q7SZ8t80yXsTGrj7D/QE7m
m6gGUDCguLwuCeL2/ahc7GmP57yzeR8eeoK08nel/GBe5VWC5tb6UtqncE1Ri7d5vtOT13b4topq
N6OwRWyAvA1EKQ0Q8sJC6Y9QvzmyIXvkXyJ8sFogouWBxQw+/6e2epvtU04Ow/8+ZpJ46AL5hxEx
Dv8q82GNN3SUvSkfs+mPrUfZ/iCv3QMbp3HON6r+k89kOTq7uT4nNVcop3gHy9pCpWgkuyV/7m1k
sctNmg/cblvKahfqQfBXMyv5g0RMKvBvBzsnfE2Guzq/52hDtO6kUGqFltORvyVS5BkxJ5IEoZyg
YPJJp+qOGSlLO55+B1S0JJjdkNGpNrKHEd8UDz7aUsW4crwPI8LBnulgftUcZo8JLrXXeCSt0/y2
pt8W2UkCENycYDgvBHLwSPgyuHPyq7BwsAlh6pBWj5HwEJDOprJjrEiUyBuyMl8Gy5V4oN0yyVtA
bDYLbV9Lca8jd8pk/zFrxrYND7n9zqaAjjrb5uZbFPzKawfYRc337Zd9qLubrPgPJ1rmzZDvOlZx
yxAexuggyT+oIDFHy3kV8wzzi8GpmuacGesBIX5y7ikiwkF3PVg5rjGy4cpHm4yNKuUhf3CIOcQD
wsUr0syTBCxzttgavpzlIzSf2v6cOL/kI2TDMZzO5AxuZHdZ3zRW0bxEB4e6W7/G1WOgs4k3LZ+U
NP613zLzZ2o9hiRj+89hFMb6hKuncZsVYR1/JemlQnQAEGGRfm+/KeZV12+zdmhaOlp1LyZrO3Bt
GPZRU9hEtFuRXCXbkXG5o01Fln6dm8d5/LI0vjEfWfypRKTA2+jpCfWplEtfe6z9fQCarjp8jNZp
KR8AS5ZsBKvoPMakYn4x9FGKaQ9yNK+fVQPl5ZdqnaR4DMYXUobK8LCY2yY65WDDlh0udlfkV4eR
bDnesuRBILSNu88s7vgSnEz7ZTB3E7dYHGJheTH15zB56IezGhIhj0yqe0/kEVhEv9jUK36MdZVv
KPTUR0cniRRW0FYOJu/j+6LdnN6nn/PM7pv7iCU32ELJLfc7yXRrFGeb+GIzIyFBzfwGTirtvuju
UQrbUwf7m4iNpm5ljXkGXVTA5ayu4WGXnLyssDz01mOijudB/wz7YJfpDkNqEsaaK32NK62G7qfY
DOwuJnWH3ZBYxcqnWKdsZmpNH6BIlaBkmpPoShDJxuICtotHvNAIUF/Ix+a0S44TlPus/Y4RTecF
BPbikGu/0WBtav0t4QDQ1QRnaOIyjc4p4yfWiOH428+Rp8Qz5t75lrQ5fBDGtxrXHL++1r6CuGur
8dA7D/gpKAnC7UKm2kzFMVm+BQC2kk+6zLbx2D72IbT/RXDKhF4TfEwmmv3xJaguWWC6Sk1QFxOr
xfwb2txbIqwyX0EEuwRZZ8J5UDK7bBQvVm+tYz4sTnruqnA7Cm6sMN8ECjppPvSRlGBHR6AoOfF6
/aXO+DaXGSD68FsY7KqS33oo2EKg2EdHw41IOHx/HLC7sdPmzIXRz6S54J8sELUEBPRazJCS5mkY
3olkk90Noj2qC07sYNsUPwabddCp7Dr/StuXvdhpQQBEOaEfrw8ENG8H7aeum03gECC4Enz6vDlU
zD5VvDkbpJWto7wryXQoi/6AxmSd8Id/TUC29F5D3abY8WaeuMii51kHo1s2PvO/c4cxeWctJmr6
v8omd7N57aTxqqf116LKTUYatTB+6vwvMq2TScRFCJQjz97HJqZPR+/G/o8l8zIQ9/dQKVy80Wvs
vES65vcNut7l34QgJHgu5j+nJikMs4320UOI7fmJo71YDmvM9kyvmMnPkATWxksWdT9Yw7mXz2O9
lTG1CmCaRNlo7ILpeNTmh+zJvv4yjXtdrp4xtjSnutxm2q234AEfTEsjk8LDhOEjm3A7akRZxLue
AM0RVZ+u3rvm1ItTwz5cRj+5YboTs+NOOejsSCvmuYn2YlmXQdF2qD43Kr0U7AlYyTx5zCpIAtx4
7ciY3/Svk0HaRU+canaf7B9iwf4tBGOIXECQvZbGM4rVTVxOjH9+OeNFcG2Uk2Yd8mTXpwR88rOx
LzeXR8f860ljZvyfNds8ehutAOgopxEupKPCt4hVAXklZzbPhvlbhBUy0Wf2JDE6N/RlIFyS7E+d
Lmr9bCJULc5awpcTB2GoXmWF3mvfrKkn9qlq6X3M85D/GVJ6IekkDWOr+Fn27JkIhqjqh0C+pKPp
DvO1qwP2/JRlbxqSrxliiMWEnaaPL0AbXCzgymXxlA+vSv1kN4/jvBuaOxmSLkNghudHM+MPVA9N
+6HTwQjn1MbqoWSmkc5UQDgQ8+yVNN3bFF8r5YRXkPz0x8w65fI9Aeu+zJ1rSbJaSduK4BITebdo
bOTx5RnMWHPEkxF1nZr8DYhPq34fVpeEkMu4pM3l9i6KH4d8DNLNd7G2IwLR0MlyB0gdzl6dEMQY
Vvs+fh1K8rPUhrX1dzx+OR2/IXIDxXgv9H91M+wiY/YM9UDUA2IuvseL3d97hZhggK2yRKkBXbtr
Cj9CV7CQASRr7BeCdKt0/CdQ9M1qCnupP2PqOjJ0CDZ4/F7JCnEXTmpE1ekxcBjxK/YVJ6G7pMU5
K2c25dgfmfqQ4hLPvj60xxaoF5+H1dD0pGtaVvNggIHpNeUvELWfB3j+a+GmofpnN2iR9MkHjf3h
hHiHGMkWZL8PebFDUXG0unnfESyjroImgsDQx3eA2VNdRSG9fGuBfmugHIEDpwVzdkbbkZS+RoAM
Xl2IfT3zslvzeLDL8L2fynchlL2zDL4t1XNZEpVaLS5DsY2cswfGmr4xTEdG/R8mBaJ0huNoJHdC
Dr1xnLdxRbK4bpUgnyRUPfXQ2co5T8NTZCjbgr3/hqXGb6PIbZ9Pj+GsssJnUzXq7mK2h5a3JnZs
LnHjA8kLtQQRNdzGzSZOFReOz1NkGJ7WqJfCqD+n1Ja+XsIScDLnqHHhIvZ21d7Y1IrhLxDNXTjQ
uPv+5vzetU9SDJTIiJN1Z+3msnf2Qg9jnG61CbuANR+XJdwjg3vIHBZEhrMrGo0VJZk3WnspcvZ6
Bev5vtlPQfCgxwM0Flhs/dJe+yU/kbLgpazzApUQJWbMZByfbA7oTbgED0gJLxOInyI03/Sq2wxc
ml2qY/RDkKOHJ9xJxJskLxrArElfXtql9R3+jIossp9D15kSknHzTU3k4jIvKHMI2AkdlBXLTjG1
c1vme6PlPUVLOUbSbWzLZ2f5USv2Pi3HS6NNbmmOLy0RdqwzyVueV5imqu1lMz0ylHwbh/4o0sAj
CI0ESFJ9IafQ9qx97VhS27VM58nzsecSCa+4qf1PH5hQVZR9zH0SqaZvsmsmtI5ZkbpFzn5XTK5g
ydvbzcspyqjeUyxwndQeDHXw5f8BTMD8ROshK3OjqNnXbUfgVLfr1YnAIYS2rPbIoz1YeulJ3H9G
ur4//OxczOiZfx0S60bNOrba4sFwusqSim3Qx6eBIVJnVdtQYSanMvmZzMnLmMUzmvpVZ+cxhmXk
mgNZ59Rwv03J87YRE5lcUWhrax21mUEJSewyAdyC8F7wschqUH2MXXJIx8xzmuygqgXmzmRXT8UH
6+SM0PIo5LdRtk3DRmYVG+oFpH3CdjxrnGAEBlv2xcLv8eNHSQjpviTuLOA2kPSluoxPqT2SJBTu
gmEiptxRkBPVfjZVpzLkLLeXF4HkdegoiGuo/YTSsQUb1khih2mgqjYnlEWHdAagi5MvcCIaErLo
y+WAZqinrSMzVxpPxN4hn5puZDxlmwQPQt6EbzVfXiISYOL098KwAPiJvNoqWvJkdK/pQJfXYpbX
JMZAPk6OjLp6Mrv0I5klIkAi5c1iP+UhURFUVn1FWYcfFOVjgdos9yZ2S4GWnRuWYlXHkUz1w9cj
4f6o++o2I5dsI14KrXBt9A8oV3FzIwFfOOWDmJQy3oSqpsCgwTGb6FgE3SYJKq8oWWpjbyBSDi0k
1PqSiwjoGXprRvSVHzX2XmfACsjRT4bJTztro6fGjoQITzeLK2XmEZMvnRZFcae4IUQtW8fU3kj8
QhgtLTyQccE8TBAEypoAlUFSumaGKaurj04ybMq1Z4uILc61di+oeps+/yM+gng5Y3nXRrZuw3wZ
6AwXxrKVhdzZht+LxNju4HcXnJgS/1DRp0z2dEx+0OQvumMjsK2ZrpSnloawLTNXU8YtJ8PBQE83
t42nI8pzxuy16pNjPyWqi1D2tkQBYWwifyxN9InIJ+gMca8lonhvcaTRr7FuMRDDJpp6qQdG5jY/
KJks/JGOLS0l2ZqDHe2wZvljwgJ44SkyGMWj5AXB5AIl2xqBtemljYyAEMVMYiMjn3dEE24xmE8r
g5kJdlSe54y4KR6TcYPEi4ez5q4vgV8B7sqWMXelYjLXSHKP+I9d1ahcu7iHIttDq+WG09qv165R
FGfVxmSscbKUbYFMSSeDW/4YWEvcORVuJNj8qzaSaa5SlUi/TOLib9vfkkK84udVlpEHWp0m2fjB
ovoG471KMy4aC4Aaz8YmHOCJho1+KsTybCTGHln3jsyVJ0ifd5bDl4oPZ5jkrlf8ySmZiSbjPiJL
OuzkDseUh5fMZz93VztKVdaRNu5A8Bx3K1c+qhFxqM0CUFMXGg5sGDJigex4pOW6ghou6pVHx6B9
G4tDR8VOeCXBkeYE0pW4+bbB6axbO2f6t1prhopfDfdDiziXpO8h9zqJ2YH/qsFdiDtKYREuiN7F
9wy+C6X9F989DliswwLZcWd17xkaRyNLbiMDum6K2A0XmLzCU9zUO7z8LHo6V07pTYjyoPVY4sph
p8vkEes381CWtOzvD6rUD5pw/moZk82bYr6JiqcS6ui6aTdUh5kML8XkdIeerXkeiIdS6zzc8/yU
bU66KDpDgwPJtN5nhUF811pXao+PERGhGyj1PeunieUQ/2Chs15y3tIqOC89FrWxQ08Zhc9OMV26
rMc9iOrfrEDf9vPqPhrKHSNm1hoxVkEyZuOEFQOXg8CciOJ6XagoYARwOf5H0nntWKpkQfSLkIDE
vh7DseVt9wuqrq7GJi4hE/j6WefOy2g0Gt3uWwXJztgRK2bTUvm6/HJLaqwjjZsH9gLTtk1Ioagn
RujRPtP0wSog7aAx+Bi5B/as+3ycKQPDspZySXXj9XgzbS6huqNT+gDW6BJOy3Rk0fY3mkXiF+V1
RmUkebLvsuDDznQypYN3b0yLfBhBt2hj7jTRLmS1nAZU/mhYmWEf7bLb1VEu3OXJpdpcJ4JB3fd1
yg3cuYqu+NeK6CeO1rsB9mdHnZ3nKebC5myGak8l6HZ287Of1cebDYaZd7dEWNFuIhCaUoAQ47gD
msm8boSf0TCKAN9afLEjhFwEyuz2MbRcl1w8LrNhwXVEK3Zf5Yxy9OmVAQgN2Wd7vA3J7FLR3dEY
yfY+0TXrV0WWvJmH9uTl3tYFptDPPkO3h7wCLWEVaOKjPoR1g7tywmteNp7cT7Bhnq2FaH5JlO6+
7QI4o8CauSbZTzEvaFfLgcLa6LYm0u6TE7VdlFBSOh5kkRPppJb3u1TRH3uw43vb79lBOMDJ3lfB
Gsv1r0qV4fDWYv/4gKJTHwzRrZ3xJzzRATYhAe/0mIbU0Gz6tqLbXtQPbYD/CwMRHNpDmmfN1ZuA
BBJhsLjt+J+T9voLpTHfa6WmA/nCgrx4E9CRNFSUEubpA/BrMp7ZmvNMi9zFiYeQ5wKqsKP3rhvc
T2fJokfXW2S1nebBPXho2lsroi7VaVAcKp2WZ+365y4GhuENZKlX1zj/VVseCbjIux4WyEGtrChd
8pdH9rHjvq9CrEsKt94cECseyUPiIWqIwfuVupPuDzR+/LUl9TAiCt0v+kKxa2nM8Fk3susrs/Ss
Ci71sppm8qixy+qJIPUzlrT8ROMvtiU3LXrU2L58bSUyXUAmPN8VMdIx3QVgXVwiOk8lAI4Ieklm
Hk1XhN+B9IGULBOKZ0TFbKUpOnZ8L6WESFkYsM3ywu4/yTJ6MsMlBO6gaCkaKSlBkNJGfkfOuiaw
yeXOrgF3kEj6mmbLZLijFLqOBjNAfHJX1j6md6Ypxcm55E/hOrb/qnXkelu0DRdQzw1i3NchiBHi
wu7yWuGW2JvJfpGz+dvZQ3lufOdO+nV68CLNjhzmyAeIGz61Y0TG2Iet8hgXXXjwnTFO1sE4n+yf
41dsyfM75BeQ9tRY8D4s+jKoQScZnUYXOw6mt1G5bIFjuZ64QpLlwZj1xGPiPTbwB/at7fZ/bUyS
h36d9bFhaworMSh4TcqUzc6QCaZzI6y/YdDUJ6ciiDsVXCmIEvz3xDeQKDjRqrIns9zb/Hmd+a5s
KCjxDLpYLOKliHr34BssJIwtXWWdsavY6NIKrdrPJOeTgx6MFFi/k529GT7Xxk/iQhZXjDHujuae
6dwRRmUUa8b5pF2J7yOYpjc9a9IYcYT8Z8ftG22ETKba4niuiLPYm7r0hoNXknnHvag8PCH+eGhv
G57OxOGfuBjq/S30BQVA94QRK4CogWIiqzt/RsPIGKaLPNo6lKWi1XLyNKCsXvgjOJlclt+tLad7
d7Izzs75toYOMpJ1aAoHpYsfiNQFnmaDItRUMQGFntVX3kv+29pRAFm3/G0coSKgsLSd1nLha6tg
PCw5TtsIJbQsp+XBot6sQDs/T4V5KBzK5bwCCHcZMlSEcXfs2upbpOurrGayK3e6CB6jHDIcaUxA
HPG84PXDW3PMhpZT3O1eSkYoyopyTlFa1M2Dn/rNUzWLiG8RlQlcRr30RNXpjSbh+G/WPCFoUkCa
+Ck/6SqNyYOoYHkcQ0lvV6sjjLqoC7vZpWk45vY6Mfp+VovTkrF09cm8AQ/IdcJffTgVau1585Fe
GQandicp/6JWts7+ijj7zWiy3jlz037WaELe8pbVHVp3usnBaaTgDEiXZ1vSppxtMk3/DXZfP9tT
lP6MS+Bk7MPT4hSm0UPK5+/FGG+4eBbGQmnRIQb1LeYouZ0X9ersZ7/YqvSwCKZZLyJ8Wg9Kn3zP
YamfUS2+Y+Ap/a2dm9gBwjwF014NNRgDcq7dURAi2gLIRV1dsoXlSNnbA+FbVNZydnE7olnRuJfl
Cb/W7GRRMk5VFN9kUTo8gKvl+BcDzQHfE5eEaz18yuEzITSyM2lD1tfDP+wymq1Rym5WQ2O2Atq9
qtFiXg769dNa2XR7xhI8E/7vZeZpGd1iryEo4YblvgLBGQ9JbuFkH1C3OqF+mxuQRAat2vaDlx6U
NXjoPmWfTIsCG9JHKdOGcSRTN8arsXCIrMiaqY7gBPM5mT6Q4zYcqzwNiOFi+eHNt6sEXyzv0CRJ
ELHm3gxuwXeIRlzc0BQ+Q57HoHljLWVW+LUSd9jV9kQHeEUNBwNcjECVkgOZxrrZdsUCnehmDExj
8Cq47fqtyocM30LwlBEXybZ5h11iGsZ0g65VthRTpemw02t315nxx4bXq58DBjIcCGn5OBhRn9Tg
sSMioeQhotOcVqgZjLwVp2+Z5Zp/kk85GDDh/qHN8C8yVrzvjOR6xbRfbeOUzV+c6bMO/+DixV8g
e7eDeeBamGwBFPNFlx9N77tPpBumTyBAJG9vlnkTub/HsS3FvqiNw+A3QiPLIJ2dWBqMp2jFceOB
bn3sb/7H0kWkCrnb7MOxkkmd8RUmlUVI2VPxY1+7eBmVc6mrWT2QEehwWRY9ok1gkbDp6s9orb8z
K+q+uLlOuJOyquP9ZzLRAyWyW5YDZPijMq/uABUMbGW7iCy9qh66NfiXTsVttvXnb2y+f7sFG9Tc
hw9xYM13aZ6S5qWPtN+Gdq/HPZQ7L4PNECgeEDJWyFQI+/Mc3DbmsWUfRVs6X+mc0oYYZGCll1g+
EqD0r3IC3rAxscnZgRJsfpfYYffk/dEOaDC27twcC2RkqM0e/ZAVMVmJbWnDK7i2QVDGT0UWs6/2
KD9csgCR32JPEsBlyeb4Vz/i3ARUESS+XzxkKNv95Gwz9zMduUogtKRtznqAKtIfSjGfB988996E
QNjpR2GsazNU/Xua+iW2hx5RYNLiVWC+Zgui9F/pKpu9sfdmRoqrm1C+0z2Q33l5Nr353EG4x8+I
tYKAOiXTT0vXPhOseq0j0lMegUm+4xynm7XvP8ZyDu5lyfTnBRYkowKoTuW15lcvMKh+E8Z5XckH
yge7q9/77BYSW0JWWo2xHKpEGIxulCS57aeV5UDEJyNCndhIPf6rG/lje2WDIIVFKPBZQ/cwqHhh
ymzS205YcBhsHtP04BTU31IC6+Hmp+NpY0ay05qZdNv3VnMIium3qyVkc1VFd8uY3YoWYgwMXgm4
bcgRDxduSFtAXVDTlHCPk2jx7hc6bp3dXErhsGf1HID6pfpHPbjc1xXTTb3iva7X8LtAjUuatvjV
dQ1xkoXLT1db66aE0bKdlrBHQFjZd0QgL/bNksvvTtryC0Tazc9doUzuvYGtWZiFePADr+Pgdhc2
kGIKu2fHLR1u9nber/DVylckDW6dfMawJCjabIs21/3RMrG/JNNQeTR/RrNzohzR8PanDn7DYUkB
6mR4xd+5fwSnoeuAS4wO7sHAVFHiQxhHnLBtCI+U4T46mZm+a17tam9F1odZgj+yYtsLN65JYG1D
iwq1/6NFPbXbxjUPRiv9zj8FA3Sg8EgV+Y0kAH+VK6J6ZYX7ahOQ3NWpFRJHcsekr1nlM3bnJBzs
d5FTVHLEPOLR/Rn96IivBJedcK8lt+ekh8d0Ev5K/LeOFvmgFvS3PowV/yef25NgN065S3mXV+pp
HQj3Mcy5TGZV7z1J+IGsXBebXSnD06ZqJtL/pDFYQfE7oaVR7go1hmgo/dsSmOjJopwk0bmWlzSY
3D2TTY/WCVg+8kHob0IvjymUjYef6sZlw3rCxKhD63ECKfUXNtZ8HT1PX4SrhlM2R+kO6QeZMh7D
Y+Ct3s6S9shdxJ6uvGLttvZ41sBimWOAMelOx0F/KqIiOtUDpauRVxJdNWOLbOZ4LDrm5mEwHC1S
I7AhVYqbaEzgaABJgpxnYfO8HRypzvQnRJtgW4WTf982bv+rspU690NcPam5TO9cocsPO6S71jXW
tDVVsSR6qdg7gbQ6h+wzmA4nLyd/Mixnz7e/KWvGuCOijd3CVpdlbJ00YfOjl7nT3kcd25ah6I5I
JBgWXJvjPOKvlubCPZumCL4mu3e2i1+YnQvoYGdb5Vv1f2sXFkFCDET36MOY9nNhobHFTpo42vlZ
p/EzWIjc26W9/I6Qbi5iJrvNJr49w7+vXlYbT51dz/MVQ3cwbkmmsHdW8nX1CwAwARqlZ2Ejs4Ly
T+cNjElMXhsVj96/cPR5J5mltzSaL89EuNztzKJqQ87M2bDMR2OV5yJebgwhq9vOVXFzrOuaw381
+V7h/4f1w3w2piSHVNY5STTH9IParFYntXTQEdCwfHwt0h/3vP3QPtIuvAyh4/4zLvFmNU9cjsbC
WpOCIfxvBZDpcYltHGt5zx0Ads91mp1Hipl/gJWpzZCPbKgYdGMmhyoAtaabNJnDzGMN0VsvXVj5
uyqYScukoqGODDvDaxUP6Wcwdfk7E0f8qVpvRbbVK+8cmebEX5ww5wejw/dBeuWhJWBD8I9kMcJQ
337k/ajY3FXVVoEuTSbtBP8C+9HH5riSLX3uawCSiczYFnZxBnMTGtW57ZByrXAwZDCZwCGs1Z+e
6cFGtGQp0BuX4oNCn4VLCdlI2p4nOupXZJ0bYPUSWA3iSo7diRmcuzcCyrmxml8A96od9bmvtbI+
nJj6FTzW+gq8anjDEq3u2UwL0ogZUpZTpZeYcB8Zwj77Rsuhot4mshJ16UCPS5fdSWlHr32tsLnV
Bq1lHfwrT1oH30L81P3gEyaY5DGX3upefDdrx79zaAXFvi0jdZ3CzEFxd4vLgInrDBLEHKQODL6m
ErzNSKQ0rGmoHcoFzcleXM3wS6Ip3cbcucWxgbJL2ltWODpQWnSdDJLzdu97c3SfqdIgTjvi0nsE
IBeZLscVb/yLx9YUC76qE2ZSKl0IIFydamWxWQbtzo0thzaEGPppXeT7eu2s3RqGJkRjsrG/D0sn
NmEUgGmqbB/L7RJ9jAVqfOWKrNo1Yn0Xq2CJBERKIJmmGd7PBUtSl3bVcXScryrnQ7V0C9sH1S8r
y8+yGz7Xqpgw1rst9gE55xSHdhMMp9ARj5EzaIR317vPqRJ+Sm1gTLPGJjNP7OOge617mavhUJrs
9ifEb+FYj39cB81NKQICLr6zHUsDuR0nL97Ltar/UrU7XKuuTOHIpbUJtkqwCxzCwHlYvS4i2j34
STeW0b7mHneWXT6y/WMppYKGSSF3/Hv6dOKn3vYnZvsRJr6FZmcw7C0FHNR5rdc3kLztcW2N8+gI
K9jGUTk+ktRuks5dYRgphwpJbqXbLvDSP7Vm+kCrZHZYhX0gCYuBQ3HaF2UBfqvBM5cCMzzUUetA
QkddJ0GOZ4uqPSp9fAY4Zb5MqbqHspH+NxQBIG4+cr6E87jyV2bbt869dcgV72rA+LAjxa93wezI
u7VbMC+IiscJpCFN1hq+TAXUPmkWpyDKnqW7MQyyN1GykeP7YYl3e7AkMfbRutLWypjPV+KAbNce
ZmXLpJgb55G34LaBQtmUOaooFDTaCrSMoQdNv6c+jTYWIbQDkm69d+wi/5jDxT5Lexpe5cQTgutC
YrEMaNi2LPaktWdbODjzDgYqLOQIxgmgWZZiVTP8dvKi/2sWYEHo8RPN7lTc9Zns7hs9f9tBkN0z
VUieK1zN8UBFvQnW5hgHnXlcuya4kAsGnMcacheMPpwZkTUECcnK6YgTvhvYebS6p/45Yz8XF4hf
xUgRdN0qcjo9IGBsfavBkwxIGUgxRcgNOR+4DkmmeNkcZPvbTp0Rs8puDzBn2LIgaozEbdbPKpu8
N5UzuJmciEajxwDgYxQnte/Jo42CtSmL5QOmG5o4N2TAHIGNgEGDyi703O5tnis+UowtLITAwBCn
nw8e8MR/OVayTd2a9GhLYqS+xIengXywCOB+4xRA9b2gMgjgcZGwHROHibPtxkZqH27n1iYkfrlp
+PLuG8oUSCG34Kqm4fdi484t/PQ+DQi1p0tT7gZgU7hX8n8Fo+smcObPRWMwHoZUHHNTvzE1jdvI
tl5qwQC3kcbrP6agxvbjGOc6VcOPRw8HxATC9nehS1o2Wix57wryoCO9og8hHPvPvqtRqj2BUa5z
WHflxY9cI5bEFMm9d2Qidy4lGSdwUtYpSz1FbDlnE2R7UPTCUJ6B92EkydfMvX3i+Fb5c2T/4SqL
rCQs3CrzKNy9xfOxzQMGuN5zgkPUciE2wtHvWdmk95GahmtbNHrPBQlnn5HFC8sNcuQDDuECbnG+
WclHbdah+BPLor3odqgvWDP4q8NRMmBrsEq30+hc66pDb4lGMFIig2XIdODVL1DIxHFaG+eJbRAe
b9XgSNOEFXDt3H4PmVMyiKyjr9Bde/HbN3ZzzzMHeCHPfyBpYF4rRPsQpgJ7RNFSZlcUo9gpgYaK
8gFtb5R8LTvL3URew6QOUzqNpNjPpLEPuqdhKusHdq1hi8DuNv2W3y5lYpMS8Bld97LauGxEjv8Y
Dyd2sLEldoFFaTND0jq46/hco6kgkciXefIe6ynr9nabmQOwT/srvJnK21vEkLeHEdLzB0y6vn0X
aOuPU5shKZQ39xvtdcO+LB19jqvQwMkvv0hbp1u+vbh53YhAb9bbSRz3yyVfPWQGDbgI3pxO+sm1
uX1Bxw2n/AvEjUwyLBYAz6r52jYtF40xxtRkcRXY5V7HXG/jpogDVx6KVYX7bKmHMcGaxoJ6jeet
CCwukS4ermiYWWfO4yUmLLtco6WB6pV6cX47+qvHHN3/T+avbyhXBMGUcYNL17YuNXr1COOcFSoG
fzZv6uiO4/DjqDF/KoIoekxz3MQDdUsPdKbd+FTpwDlZVyVyebm0LdZ1fLskkEjW5Ddz+Yjf4y+b
Y/8+beb8wYnIBjYIyyBN4HG5Xf1j52xZUbEJ97HbZk2ekbeUq/feU/12zOGXHMjIEvEPMhv6CHW3
pgOJGmS3+Y4h/WC5JIKUg4aLfzbYeSL7MtzZj57uzFMOK2lXDmQjrKkvtoZTeVvNcXDRDZ1R4dx8
ZBTPJllM4rdaWkNaKI/2o7OI16Gl8nw0zFWONdaJu5ibHZNfq/TaX2UWYQyOLJ5nzSslHPWX2y2L
1dUlV1OuJE3hlby4eox5t+1bMAEvPu8H0CKjNDkOxh7fQ0WuU6CnchQjYA9fxScfcR3nqAwBO2Us
SF4FAXm9V2uxfJLtUNtYkXgumlhv0uAGLncWrjNDhK9CdAw5pq4YG0dTnmMxL1uvmV6aHgFqqm1r
ExqLbTDQqKMb6uhqPHIBG6/t2cf1reKhKTN3Zsk92MFykYULOlbP5Wvayb8cwADNm+C2GmrL52lJ
5xdfTi2nUkmQMwpxiQe5+7lAX7t681Ix4+P3iRncNXp58db0JbD+FT9HGs55ktuo+l6Q2vg8VtEe
8CMw5EfxTxbKr5HbJj8Upzis1Cdcurmn0tCEzHndsPB8gMDj01dgEEB4tN8yqBTY17D52rCzSdus
2U7MLKE2JcuGXdavBeKyJUZU1V46W1vwIxvX0H0h4uk8C1li/hD8c8riN9pBzK1a6l1tUiaCmQQQ
SlF6XIkV4PvFRTd3KHhWyuKj1Kx17ZQDuy6so5yG/HdtBawPUMuOrjUP57gO2x2eC7zUDWDHcy2d
kc+qNc78ahhpqSyorpR64lLRyk/4IeXJ4sc/1OFiBu+z+FKLgTs37wwQ8W7lCl5YKLlxTUXAkIIH
z1Iiq0jaernUugepX7TZweEOliyLRr6csxsQBN4EK+WyB8+dqb0nVHsoo9J/MSKoX5Yig6wQduUN
WCE2viJymRlWPhMTSuiGKskH95emN+9hgS0LSdshe5x6fLeElxjvlLo/kEL1ztZTAHovyJyXbM7V
uxNVuDIJ9SCiqxEJSfFvpSxsEPY4DefBs8pXL2JGdkcRoJhM035osJi1RT3+msFKPrdjBr6T7/dX
VBBdrTS3RIDhAEkNDoHKUy5s3QW8dYTVr9GBOLAUYDAeIEmC+JlZApbzE/Ro52wF/viV9r5/44vN
w6N2AINYUaW2Tt39RWUQP3pyOM5Zw+0Dt+T6HMFwWK0KCwf5AdIwXrBJe+7JzpTLr6CuxH4y8/jZ
TFwqoJEwY5vo2xF8MaY8FQkjBC6XyB/Q6tU8PeV9WFzaCdXUwa42C32LtQiTc+o41a+IpT53d/wK
49Jbj30eyYc6CvonF0ELRRVFWDgeKZ9gxYk5LwEG+aqghAF4PlEQEzZJJAoNwm6caLUw4S633fU+
9hklSAyi97BXwda0n4HO7PuyK3YTRRN1Of/gMG+OkTWGCbHi5QCFcDjqnjoBG4fWV+0as2K+9tSx
5cTYeaviPPXm6rqQTsYO61DMW4KmT3s6uOoaLVPg8LhzF8bxwpDCgU/F6dc6P4w+DGl+ffsMD8NZ
WQwUK1Vze5iRtGkqyhqf0wj/LZy1/NEhcA6WH2bbaRJldJhCIwmyB/0h7dcREke4fA0UQyTE5Tkv
gAJy/BNnZVswvlMqAUjLkwHbgFu+hPHg6LBvep1H7OO2sde7uR8pC6Ud9QD4FSawzefXOK5170ae
Trh6uUczjPmfpnOsk0jLaru28x/tU8I3trL41wDdw/M4q8QpTZcYymgTH7ELmlUmEmfFsMummDsj
XQCJRycHzlR8aXnrKO9QL8iNZeEeZsjcm0WQ09aZz/anTMf9KlSIx5TSjHbUwefQGaS622G7kOs7
aWGlRJHRwDfFPPyuLC/67S0DK8U26NoTAOBhF7g+vw8gAln2S064D3HONXvWEOkxLMndpHSn7Bva
lQFFhNaxyrNyX2STxeGaNXuxYE3u3ejfiHCyrW4gMIQe2D15BdDEAaYzrj2aIeAN/ivSAitPZT1n
dutdbl3AzzP0KpALQEkIn+BVmHznlFYs8kzgRk9i1PTtRMEvJgv3ShWAdQngCjKkQJjaCsjKO8LC
P6zpbhaqIAy3hR1CXlItxR1VNQGArOLyVPs4uGsIakEMiRkFANR6/Rk2FhzGNu2o/iJ9k8erc7Gq
rvvwJ5gzAaGz/cTj9CAYgc4lNIDtEOBKqcsyuwtZS10Njz4fqdHgfSAR0FTrTuoWbmDu/2E/JB6J
n39j+EOao+z4oE0w7vpMBIeY69+ZAgrnErmLSvj+dod65fArhyYm8ykNsCivSIpKxb9Yyc0b7pH2
ppdYf+OAzopmKdW2GJBMeAC3sMvQSyR+yg50yIYVTPkH8RUgEkGAO0ZEnkdhkzyj+3o7ty2+S0sj
7EeNd5vkwlcQAaQjgAYBngN/SLAlvwXTl/yQB4Zmx7Jpt2VgffORLzzgYhxMply9pEzD7IrTFS/g
ikxq0Sa7G5zWS1xbfqB1ZfseTXG7aNdi4LSKCyJevl+skIFJdva/NY/fBmIvb0Ft8UqljR8/hdNs
35EvHpK4LpipiLsRqBd09AIuhmiBp48qsmg3rBhrcjn7x8zFXpKBVBiAfIQsYu/ZQkYfTgY7mluJ
vrg2T8fart0uL1eYXjmJwcbOnkGSHFc69Eht9ezraAxlBltqxC8yjK7V1IdKkq5mNEDDU5a9VzVE
4Dy0zba1G/uE1gueoi66ix1yDm3jW9+OMEv4YNm4gkYUITBghHiqNjzIrlsf1Bqkz06t7Cvs7XVb
OMgDcVC0x5hNxhGrLYQDh3EmkS6wgLlo3lXDvpwDNz8JGIohJv+FobmDarmZozHcGdpp9qLpiw+v
WegAQSfEs4mUf44sX3xgcfITdZsqtNbdYXTRn1HCvMtKlPxYAuNK5IyPtig04A2DeRhsQfteFWHz
bPlkbrkyL3i20L+runuNl9lNOCUAwbGAOY6VHT7VudUm2DnCd0ydED3qiIUUDgU2nq1DdJU9zVxP
kOXbaUrsCqTHZmZduotuy6FgjcUKyLXCvtw4PVYPFSM7RyPfBsykt1JD23rzKgm1os6HN0vO4LFY
Fd7DiuZHPHbyCYw7dA4PhKRaO7VLfdPBArdR4KuhvqZ1t762DGBXSqkfDdSKXdlMPxwqXJHjbGIe
BA+f0mkCWYQp18fuswkYFOnKQGgGwIYmQWfGWOtTBybwmkpUm6FHk+SHiel4Fg5O4tE+QNf+zCM+
C5tmyoEd4wFLa93Zu9Cv/gH9bHlcQRQQFO1xKGHghc/hPM2Z+SJY8lvBuTiZNV/eR+TyHWtZnSwZ
9LqiGWMmgjy4Y7HWHlSquZqQlAaqQFNORv/Rf6YsEtJA2WI0iy10mXhTVewWZRe0W6GCHs4wn6CB
bvdvurXltY8KVoiaeda21/yOO13P7QTf23MXVfIQ6djbpQvy0M2TQ9hXU7NVy/oBu5/ZGs42Jmas
P7qNZvicaJmqKbCEt2l4nd2OwGx1XfsnZQM/AeVv//K7yf9TuDeQVkg2KIC+si1hnt45qQm3wVQt
SbOmQRLZ8fBRGoWeEHI9prLZRp3J5yuOc+ebE4DQaVmH1M9U1HBwN7gD4cjH1M0UUR1W0XUTyyv+
Uclk1TJ99J31Pdycw20PRqfB5HegvTu8sOyr9u4s1HeaT/lfq4VFWVZpkTh9oSlovCEvK40jGvMb
WGuBnKW76b3A4/VhM7ThwyVsGmoUq02c0kVUdlP+xl44ZSyvq2dDs8hTDJIep/0ygq4yVIz5PSsD
D+sN/1G+m1B4Rx+HxKmf0Cu3FWINTvi6xg5bwMu/9lXTI5n08sRptb65orPOLiv8Q91PHDEMK87E
5IQ5htthGZK7S+0vgDUfys6eJlDuIP3Rl+r4rTNvbYiu5yDiPPRzGF0y/Ob4NDDUsYDNeVza9rt0
5npfZVVLZ3J4C5DTAPgcr619cuVEjwJa7UG4VfHq3hJhdujkV/Sy6kcK9tE2RrJ7u8VrOjjTvI/H
ub5w12gf11l6iUULWgKlhW6CoHovLNG3W3UsW2pd4MXFyLQR6jrFKDs/g6B8lNFe4Hf0Trm8I74K
l2RKWYh0o0vEo0SHiMD+3Agp43uhb5SNCMbpYCTuEqyebAGw882iWLduOLR7TpNiP9IUwR9B0YXh
3rpbqN/keRADVvs2Xb/TtvZ4Am7ejqboz5nKSpyuFoR2m/8NQrL35K+rYD87t7vYG+NDJPh1BQNA
AjsF8AXs5x152f6i08g/BmX7bPeqT5B7/++hI6tN7/jGmWMqjqr5V2Si7o6YU/7N122+wxWCcQcq
KOFRn0TVRFEAoKdJPqIJLx+65TxgEdseTR2+9f08bIaQf4h20m+xOm5P3w3XO7jT+Ai85WPhGr4R
ci0OMPuiG7yNDJ1wbzuekUeGl+1STvwsYMPTvEIYZeJS4kE0vFWtIEV1lwxP/aYImLPiMd9P4Ikb
8rPGvbXDjBB/4zg32zF81FXev7UeYJ5bm1F2iefKO+Pq63bBsrABtcVy15cy4gM+RvdOg1ZGuV99
yKaYp0aHMdYg9vCsBSneWOLh2qM8P7LUKIDDNn/w9mR7wNHZY5D3znHWoORKFon4i1x5jrKMDK50
24MWgObSacge5j74Bk/fnJ1WE/AVJoKyn66bhavbPQ1TnM94yjkzuLE7c5s+BwFeySzsUFYayI4V
G020kIHtEfeexzkkY1A46A/CgCMayy66H7TiOxp7tzmN7Ec52xXKIb+6xSbEVFXUKfDEW3v6I4tj
EWGx4vrm3njPzXHinQR2y4FlxpgG04I0CvwM9ewvEeVTfDXvrIz6JUyNFnEckJlcXAs+qVH3J7tN
0E3f65/I1dO3DKYsqWn8gjMHkSW3Un1AwGxebL1kVMN4IwsuyLNliVUnFPaCZA2FMMVschlDctfU
i9It4QIY8Bb+Jd1hvKiQvIAfe8u7CnsXgTH1zthyyIcHzq8IpkRZIjnBPhx9SG60joPUjA8+1ol7
YF4FwSw8HdTbmR09XhMujA45rcZPbJGodlJCZlHdUa7QpDMEKEg+Y1zbdCY63rnDlZ8EQsenXq7d
wXIw00yrNRx5+5iqFWL7WIbFLnNldKlxxu4Y7ziSxumzw154VBhonvtoVTxbFClCUigT9GhzAvjJ
Oxsq5vbFjt5Sx34Oa9/synbxrmvof7raBydf83kdG5YUOC+j54lQ3bUa+ei1I89H7+PQrq0pP7Jd
KQE30JaxxJRlDz12LJarvCSopgxflgBgy97p7j9zs6kECRyA29xtSGWrRS0c+qq9ODFpATGRGeUN
ndhQN80RupaN+3sqWYv6/ReDK+MOrlSYMFU9cQ569niCtsWDCyPIwrrEHVb+8bzBhhyY90e/tIo7
nitxoqNtBSa1hoQJc0U9X9v8ZRYiJRuO3S9KkUgP6/+Rdia7cSvZun6VixpfAmSQwWZwJspOSnUp
ybJsTwg32+z7nk9/ProOqjKpRBK2Cxuogfbmyugj1vobpbGuNF6oQBcFdJMSKAh5PV7plq6xYQI5
6qMSTlIEeUYBg/6ss7jYBzVjbY4wV1qjhGoVuNVbWZbVk1rh7egVdrTzhh4rc9+Qa5C6XwEBUBZE
dPMu4/DZmLWH6npOwdmApb0C32NdxyFiAnrjsOMP4kvTW8VdRRUfohEloEoDwhwD7b5qcS5ad1r3
tW8jdQfj3t7aidH8g2uRudeckOqRo35Hri/ZluiuPjud89W3bMBtJRkECmg/APpqG6o3PFSDGMNs
BbU3O++AhRgNVlqtSe5PzXbS4KqmwQVHrEa6W2uAFWjg4LU2PAXuvIMrV9aLjBWf68l1o+jeQcg6
eTZ4N4Ier3sS96So90yq70VNnSJPMh4Qts9p5LbqphMq0NJKU68sS0nXPURenEpSpAq5x636EWIm
yMBs03gcf7VLxQmDPh+KXNDvesUXEIFIyJDNGWoss9BDdKRV70M8L9YMBU9xXx02dpz+FDgortF5
ir/VA4luaTXK1wKjL5INeg0L0XguuGE+UGBDh0p1+y9c+z6DNjNJukKLwQa1X5cNiaOuBaYQhtkP
GseSznqoHpPhSBZSjbJzv9r3sWFcVWVRPvlsO9d+jl4muD8qFNRVRQqNHTQOzioUMgSUuEiGDxKb
6LWWQKI1Al5QVu80UPXdwb0RuJtwybIG4MUcbOqI/EyD7QegKZBNlVWOe8dpUTv27eitdslc24Ki
QxVxNEi1ow/JhK3qTFHIvZUlSvllBUSn+4zdJKnlKLYQGFHR8YdJ0vfZNWUaZRVFUCBbTR82YKo5
NVXIFGqH59CYwp50sHxa122t70RUwVAvB9wRqDXewj95DKPIfgURFK6KtLB2wFyQd0LZY0W634c/
0HD+A7iHNKMCPLaU6k7WZkHRAawNZQKDh0Yz5N7Gbq2fntO0HhXSvp+e+wpSVjCmYNHIddYNBslf
F8gymrgt9VRzaPYmgHWPW2DoRUD4i6jEZxZHDK51daW9gTx6K+5wjmwo+mPkUyEODmzBkS2lVoka
ozJl/AKnij53DRgtYSqonSNlCHbNk/sq98ioANj4YXZ989Mz0S80EPpV4vwfm8TsDhgOxtiDPUy/
LvlZaYmxbnWK+b5gdSMUgabgJGGqsgGvAhsJ78RH90f9UKCheZWVVCjt2OjWhalGuxJY7o3BzQqD
RK5uVxXHLbw3K7ousXtC3RSRs8CGt9I4AnXgyCzvKGKNH02MEV74d3EuqH1lkzSBsjEaf4DKBxYJ
RKL6Q2lAYpKQK35Eph7wUogEb9SCrtEn/QOjhclv6jbnfKrLW8sEwlfBYbnhVdrCMwirGzAc6FhB
XNkLSnZohugWAiGh3AstCnAE7bd6ARU5pzqKYH3bKuIjJWyokYYgKWla5t5wuVFyQsBr0nRvkydD
eY98uNyUY1IgEIE/gFUG0NrY5pJeRxlI8hG35CKZZ5P+BwlqEGhBsDLKBukaUwLl9KSys7U22IGe
oYgA1Z1ij95+rgyj+SCQ6UJblczSU6GDL8PnWK7G3EVyWWf6lQFaLrhMfrQphG8t99GB0MC1brIk
UUdQroUCgkby/rwjOYgCMewwgJ9TpTRtjC8e14NPRUpBbGxj9a7zU3nwE5KxCrj7ZzXPIan1jgPD
HlQreMiSfLykpkvdG+oVwG9Latqt2cGYRKX889hMiEmBKq0awCbn/dhs6jr4bHASXsUtiQrS6saO
+U4yzugMhGiAqwXogO/QswMgoSLJNqmzKgrXjlB1KLVq0I64vjn3EgsS4DB9+ZEXsLZroYZDhrZd
d19oGkslbLkIa2F/LTizAMMq/YNFZlu97gtgyDiNRVb+lPWweF0QVGxB5MeEKO0rO45Zb7nNsCUY
9wSORAFfpskbkPKPVm2yy7QJjsYBRsKmAz4AyV7ATjx6K7RkzWg9JgOKYtgQXzkFxNjBZwNXemTK
an7oKiwU+TyCiQKSF5RvWMOInZ3H3UvkS5ODhGlXCWqoFM9GysgoydiBMG6FANDOca0BVNEbqqlk
sQzDKlB7S7PdWOs2lpg1Bps2pQHPBSx12XDc+Nf/O7WUl9iA67ZtwDc1LP7H379/fQ642f7Pv7T/
D9IN0+QA1WLE0ZApNN9+9/NSF7ojpE7hRwp15mfeGJ7BQ3vInmBBf/DGfJVpw5fLId45wPPTVdsx
DFuQOgY2ddqCXI0FpaFMQWjrazSssfamGhQNt38XRZxGMQo5RhPF6qlz7BdWTPZi+uRbgbQpd9yq
9e3lcOeGhQFBTljYjm4Y+mm4SOXtrQdW8cQZwGk6uAsG8Evfn/5+NOwQ+ROtUJ3iqfhC0QSjnb/7
+ZP5/NHnc1KH0KT5+cawseJd5q4vf1+b2p+hfZmlNz/+51+2UJm2x/0zTYqjAJB9LVhgboEE7sH+
6GhPXovAGHA+GKUrNMZQrahA076NyvPlyEsdN1svNYBHdnijeFIkEq3rvFlo2dL37dOG5XnS+aYq
GRhgj/C+/b8ceOf0+wNaI4o6MjLpCDX7maTHX/WPVE+/bzncTbKa73sUfjUDKu3ucoBp6rwfeQvz
LHQtNDKNpwEqqsB5Y8Ilt+2XAgQgalzV98shpjG8EEKbtYHsN8ZQmYdWktFvgENcNQ23G/tNAXuY
8pi4HG2hQdps/7JBCQGNZynCWwGk3lU3pbEwqZZCiNM+y/TY0YdptYNtSGFtg38bF0Kcn7f/GZZf
C/ZoQaJn5Wlg9oonAIxZe0Wh4HIvLX1/+vvR912kxVNQRsVTxx0TQvnL5c8v9dD096PPawqvl2hk
yNEbChoKhCDW/rIFsy0LC8HYDGK7eCq57bE7LQzA9J+/m7S2IS2Hi5ctjdnncw5hKo9V+dQnKPVz
SQ7DVcszwh2eLnfV2ZE4CjTbAe1KSYDTleWTQwUN73kkli4HODsWNq7hoOcN7v2zsy+xqJtqVYjM
9yQ/zF3eLB4T6/7vgszmE9aRvWni6/1kBqjljhKWsUVdLt1fDnN2K3EM2wY9LnRTzhZ3k4wtnog6
u9UO9CDg74M+oHB5uBzl7Ng7NhE0JDpUbTYksq0UG2MhjlvE9dxbHUPKtfnpcoxzw64LoVuGw+NX
OrMYGJrVtau35ZOC+J69zWEh/l2A2clnUv4sR5MATrVqii9BUS4EONdLhqoZqtCFRhPmLUDTlx4c
86fka4W1X78jaZtnd5dbcW7yGpotbaHBfLHn3eTGtYtMbJ0/mc2dEn/qy4daW7iKTh0xX+mGkAbU
aN3WTH22V9lObHttEgGI6HF2cIo7RbUfJFrTkeftYVKMmGD16ULnnRv+46Cz7YUkcVuQU8tJTX2/
Es63y712dmiOmjQbmoE6V5e0cf5Eftv0btyARNm6bh7/IIrBtYFiDlU7a7axpJ4dcjP1iicSR8Gj
7X83ok+jWDhJznaUSY3GwRhcN+3Zihcqie4crPiTGe3h0psLg392fh19XpweVKNdtQNcRAafongo
njis0FC63E9nJ5hpmtMs5s1uzK5YY5JnoTD6/Mmj3NePeBRpCCFONeSInNq11P+oy/4Tb35nBAVq
xkNEvJhrSTK+DMAfLrfo15Xt3ZpxGHXLNKY9crZmrDpBk7pxs6fSAvGx80Hm2lsE1qgiw7NMviFj
dDni2XE6CjhbL4GfJWZSEhC9Snw3fHWVZNeXQ5xdNA61Skdyvujzh6+UJcbZKSGwrNR6VFqLH4W0
rqyby2HOzoajMLMZx7KXo5UQBp0E/Nl2KPEjMDLo4bqlaOUR+HK8aa3Ph0qqmmpIyThZYjb7CvQS
IFv6+VOVHiL3R+JuIuuuQMC+Xei/cyv1KJA+u+ZTQYMeYxPI/hlkd7rxcLkd52aAVElLaJJEqOpM
/Xp0pVSBemlYAfJ5HeM24MT4jPxeC3THERxmnAAaamrwlmeTDJoAMGs7CQC//uw7mHftp8ttmPr6
aCzeBZjty6hZSFhYWXBQKI9NdmVXta2t2wByGcLu3DoeGqM+dI25cMfUpkn1PrBj2YDEaJ+cbdXo
S6HIFSv+Qbf9XaRBPtESRF5a2GkZedFtJPYx0sF1QuX41u4WDvHZFPx3s43ptoPvksaF+nToRg3T
JoQ4goOjPvSQtHAizIYXU/kw2Ytd7uHzoUxTOqTIVJI9p6Egf+ZAvprg0MHaEFRCMPEGz7eW+kKg
abq961HjP4Gc2WwnKan2IQ7mB1e/tbSPOY+0ETnLxLsT0Iuz58vNmm+4/9eF/w0368JCJiGcaWbO
4LzE6bBRE7Ta0lcz36v6j8q6T8Lrrli4bM82xHcxp0l1tOI83DjtDJPZg4O2XmHfiUJeVfW9dBZW
9mzjeBdnNjkHCI7+BOY7aHLT2R+L/sflzlsaqin+UTuMUFpoONEO8JWbBqkuvUBpvXWQeFVuSqRT
fZQRFqbHbLd616bZAekNDnqMVh0cpAl9bqsiPKOvLzdrcU7MtivUrho1SOg3IDqPUMzWGCU+VXqw
twAEwmE/5Kq641S41pBKvRz77EYGvMGRUoUyPL/7p0WWqSCN2chSXIPSO8/a2hwv/osbYmrkfsuG
hS3kbH9ahsYtUxiW0GdzpEtM4SOpFRxsT9tmifN18s3SMvefy+2apsK7VW2xSerIh7JZzaZ8H9ZG
a6fsVLivUnv+CmH/7wLM2pGDzhlNLwoONdYrfWdCx/G+XQ5xdroftWE23W0FJGGSEkJKqnrBsz3a
O68trrL6SQs/Try8y/HObhNH8WZTHVnI0UN8NTgU4il1P/hQYzpn24AouRzn7Ng4hkWaksKEYcy2
QN/FAjrv2+CAvxVKlTiSXP7+2Sl29P3Z2Ctqje+KyvfJTnrd80Hmv5nM/bUp6Or0xNRQ6tPmb5nK
T5h2EIcP8MJxll7narWwLs+14TjCrA0N+D4/Qr7yAKqXKj1pVj3fpe3z5Z46d8jy4AfrSKGIZ+Zs
4xmxRwvByXDIYp0kymYzdJ9xCweoo6+i6uZysHPDfhxs+jFHu3dmWnooKoKZiY0G1qNiN5s/iECx
09B5YGInOZtYdZHDjLdNrn0TuQ2tEwhEfxdhNiw58EOQUzI4fHDG19D6ePnr5xYgOD85PVvQw5rf
eRBCzH2vHoNDdZUp17CILUwe2oVhOLer6PgdCFPqDrWi2cY1Gq1Z9phyH4Lknzxhc6Qan2dTefuD
j5+KHi7k4M7OMRtsEhdxvBnmq90pvC6wOuINTCy3+JLjGhLanzLN2A3m58sdeHaK2dObwuCCrM5L
BlnT6bKHgXsotE/1bTP8uPz5s+NDQVWdni18fdZ1hasrMapn/sHs5AZu43o0cKhEXq7oFiKdGySD
vcU2hWWjuzSPNIhSNCo3AqB9q6pDCFS5T2GIlmhFq4hwwIG63LRzPWeQx9JUleIqQqCni7MZ7LYo
3DQ4ZOm6xUJldfnz4myDJEvSckyDZOnslo2si+smWQgydkBwZwAuvIm9Ubtii203GLqO4PA8XBDU
8E3Tx+xLm4JRALqGJPzYoVLgtZPPYK3tOjRVNkpmOxAuKsgUKMQ9BmYOgsPD+sd1tB8GXjqk/HD2
VFCog4fp9FsTPV2c3hr7c5u748IMn+3VJM3InEj+TwcrACBjtosWnV67MGG7h4l7naoPpfEFqOxC
D04DcHSh+RVkSpyiO0sfwsE8HSBIrHkTg/h8CEsl52RDSmQoVfDzLPVu71Pnf4sMw3vWTZA4hpIv
XoTPzhDpmHDX2WI1deqFo+07D+tGmlBdDorvXws1BQzSIW5/eZ7MuvLXwWocBZl1ZdbHSjHGTBP2
vwKmkA03BrDW5SBLLZkdRAMQJVRICAKU2t72/e4PPs8DD+I1j1cAJKcdpWNY0ud+GR2axKz2agHN
rR9RH78c5dxeBHSEm7QlbOtdOhUepOH1qRcdCjXcqzHC9gDAgB6ivG/8yaBQqAFEomKuOU97Wnbl
ddKX4QEpyQF7qTjbBQWy+ComV9eXW+VMB+jRNP81ASzdZi1Rr3tf49JjC7SuYsQHRMf1tRxZ50lv
6Y/SSCE5+7AOADKkPbIlaAZWo1uR4avsT3T1Z4gqKYh8A0vWBBVdaxLZ7HCaQWUQvSQfas4DZy4u
NIBm11A2u09xkEUIwU/qaLoGBhEc0Hd3UNFdMLrSeCxgZwNF9+EEID1PYscAkhqgngYU+h7nBFQv
fNs6JNxqoPpkn0hF9s+lmo47qTefSEB9HdQhesZixN+QN3ZuB9uMwM8a60RaPO6G6Js6FN6uHsP2
WkPIAfcftF5M0b+0aPVct3qDipGFwA76wwg2otHSIf933WUWXh0dajfWxH6o2/iz6gxffEMHKual
49aPPib9B3t8yg4SZBiM2xZtuAj58mzExsp3w24N3tJExrXCgBmOYwb93M1Q6LQ0nFmdJFkXVYWW
EPC/dWyQ36RUDuVF1Pbertnlilyg4YxB2Z9sAI4qHC6K1AjkHHaFXxkc6pYn7xhON9JkNRpvWbuw
YZ+7khwHmQ6ro60sa2Ko354fHjy8IExT+yhiMH7JsE47b8uIL6wf7dyu5nApUYVBfRhwxmm8uKat
6GGFB6QTW+gbbndwoB3eZKbj4gUKvlvzh35jKcK51ZDmeKmg72MQrPbdPUQSE1xmGO97UgS72ov1
hezQ2V+nmSYvMTJ775a3qaM6NGDVe+gRE8DJZQ0JeedFrwsr+8zCpkDKG4OVbcOHmvVB6uaoYPOg
QU4vRhEr7z5wNfyOKmkGU8uAJZs07U7jhLmj/iwXTs9ZG6fTU0O2gKuHrVJAn+fOWXyV7XZe/dCY
UFis4aV0LGRSUMG93MpzR4vFzkU7SdHyCDxtZR7bkVHXZnzQhjfw2O5CJ567RR19fp6ZjzUoCWDr
48MQ7It+76IeL7cthojB9zT4g2lhG5YjDXJDBsf+aVMgfKpNjK75ITbdg2d5uMzCo4rlQo+dO8ds
Xgasj1+rfnYYN2EGj9Sp44MusU5Ov6UY/fqZ3CrNwtHyq9g/P1qOI81WoQmrDnJtQyTTewybTr1q
FHHjduVKDgCSRbiOEN92KqzqLHQgHFgFQn8zEeHA+/e6jpO1ghd41y2d5LO5+evIA5cCStPhBskd
/LSjfaFWbud28aHEJ9v44jT/yPyfy9Py3IZ3HGJ2rUp1bSjyEFOzZPiKPZjnPArM9aJnD0765UhL
jZl1cuwZSO8VNEainOgkN3X/CiV6YTWfnzN02HTzcSxHP+0xRIIyqEpVfEBMee/27coiwxNYN5lV
LkSa3br/b2z+G2l268ZcFOZARqSuMVQ0iUb4u+j4wGMNAzxROJ8Q9ZoUBzgd1QEe6eXePDNuGq9A
h1LmlDCdNxRl+VyaxsQnHAb8FhMbn/IQD1V5XYTmG+rTm8vxtPftddgfVceAhYI3+hyW7OpOMDqt
1z8EHuyCqL81/TfF0rZh9YDUrYI1d+V/Kpzyyip+dgaOkuo+L7/b+gsvBsykTDR7A+Sv+oVZ9X7f
A+1kWugoOtNreF53onqtQHt2h4dUe2uB8ZvFpyFAmdb6Z6wg3jnPl7vhfbfT3dN7zuJEhEg52/pA
nUcKFoTDQx48d8m3IvkcY/udoC6ial8vhzrT4ceh5OxdbKh2mZmATx+ixL1C/M8JN5ACr2zrtfEO
BQSmYns54PsTypnyllOGCXy4ELP9VosVgZuAPz4k+ha3aH/h1Dj7eS66sIep273LLqEKqA8A28eH
ErGPTPupuy+Xf/+vHM7pNk4DbFVS7+BQZ66eLv4YGjo5WWV4aPpHA/ttS9wow1tpP0T1tjIOiYH6
ztMgfxOlyE5wEnaOfc1HI5N5FI4PuKKazjPuXQtz/P2mhtarQwYB90BNl/psYNpAUtsPk/Axwk0T
i50AjVlD3ynlx4UO/HVyz3rwJNJsjzbhXPlo14WPLoYMV7oWQRDp1G94dkMBQ3ruKoIg86m0rfAm
iXPjJjKwPGl0xf+SumP5zbIgfSKL4K7UHs2s2gzDQ82wbxO1+shLEfdsVYPKEUTmJkIv6dVzvR9R
Y0kcL0fpfh8dFZEHiZyQjRLAJ9D8H8ImE6scXdcdcgjth0Trw37jhWhElZkQP4POa6trk+fAbToq
xavSYsYA2NnZ2p1r3wVJ3j8XCYpICm6+T76tfPQthGHxAcGgJc5URIh6kkNeGvkPnWeWOyq+WD6U
FUqFFsom9qoN7PamrTDGgjil8MREZ3kyQfSuWpNB0NvIvIkaxbiB6qZv88ptbhO/z29CTfJuxJdw
b8AyvjEyzoFwrP2dwoRB6Q7X9UrF8qGNC7H2auEeNG71lFWS5EYYA7de/EtXQsdN4KqRqv2pSxPl
EXHRAfpaJ9tvnd3Fe3Xc2mXzE83yr4aPDw4ibGOow8jJkmcfVeXbSm2ffKU2dhDCmhs0hPsNOBsU
g/xA5SWHJ1qbw1GySlc+ui3m2g3FwM9SBJiQY9eIUmzYvuDBqNyCtx5Xk0rTl8KcyjNBnTyCpyl3
kTmEjLA2DittkP6XstHsp4zz8SGSwY9RwjKtRvKGtonyT5IXFU5hvrUdAwT+HMvt9lR9Oqr3iXvd
IRfBIxYlLXS6OiiWAqNhjOhvRByafKVrV2UvvjWZjVK4O6meSRuGaNXBskrXjbV6RSsAvYk+elbx
fnkds9J+jkSGgPxABjuj4nSbouv82OKah4BAmUwiaKjGa17+ViRNsxvs2FrF5ggVFgPue7hsAUqy
iLZpKrkFXBbyVaOO0Sqm8nulydjaxzLVv6qDrvzUau5RTpiMcBSFcVNiF7VpEdTZBY1KZ3eJAiSs
Czek6JQNJqL11lLwnxWyajBWyxBo05tyZ3lxBnOa17gyYA9QoIuCO2AodqaBn0KQ2HJh31/aXmbb
Jsy93EKQPnzUBAJHzqci2Dlev3ad75e3F+vMiUaSH4lLTXJ8WsbsOktyzeujtA8ee903vwK8gvmK
bGy1d3WzYQ2QpmoMF/lItR6vOUggm3UCC06zKPeWFjlXfRIp66r9Qo5xJWtHue/LEM3g5nNuYCNa
WOhaBQGk3LEeIeup3Te7YsYIM9hWNcYllSHEqlA74zHlpbSza17WYWd2K8QoqnVRxtl97db6M3Wi
AlXNEbsq2MuYBuFbHTSKggpVjP5EVV4HksyIYoSIADZttzadxkS7IW++TQYx2Js63+HvVSx/cq3W
GDgrJFH1+6EgKVUi2yxkUz2rw9htbMcusICIzPal0KP4Wueluimj+mdS6c6tUUqdJ4ba7NoJGQdF
AOGgJGZC9BLDiSZXeYmAML6yqqD+WQcaGlZh2+3QDUQ5NIrDDernwSO02BxHMR8mQDos5e9ns+ff
72dJudOwOHfBCZweujgqdJYzNPVD4fhQ+rPslrvgFrnp4UotlyDosxn0K5gtpEm2cUIkzm+9Thhh
E0YF/8FKsICWyn3ZpQesZZMV7HLUsS2xVVP7h8DL9vLcPXN5Yc2qZMyNCTw4P4K1IIsV2WoIuI5I
/ajI5CvpsFQ7PnO5NO2JlMftiNrOvIgE6T+PsmH0H3EO0NtDJDdjuKbAj//oH7TmKNDU2qMslxuE
ysjuSaD20TWwFk8W7q7nrmITFpYJAbWXYtVsVqS+NmBko/iPhT4++IP/Gjdde+2H3c8x6J5cHz1z
X9wXnnpX+d0/edG/LrRwuh3PbjIkWehJY9pyqGieNtGCHGw02Es9WGM2Caaak+OZdOxXKdB4KjI8
is26iq+RnBjWVYMqQ5nE1abLu+qAYHP42fV97d7SpbuJUQVajWbuvWaalawdtH+QAvJwvnRV5xr9
33HLAfFT08zivnDiCjtULy9B6mjxNpJF+5zGo/nk58hPaFU8wCUW5YswYc+aARoEpLRJ1Y4OyjkD
o/LkDq31lNuJ99Mt7eyDB7t8YcOfo4r+vYx4vxgCoCUmwLMdP9JcWQ84Ej4YzouqXHNjuwrgZbtK
tMYD1Vfeyg5VP3Mhtzp7qv07quFQXwaBSW/MojZREVseEpMPiZbjq0y+k25Cd1YhvRNLZwf/0UcL
0l94FpxbVVNqFQoDFQpgn6czAe2UCk2TIHiMdeseLRFs7F3xEe8eXP4Q6/Hdp8tT7+zcNywVpAHZ
RJP84mnAqC+SNFUt9orcyu5M2PN3BRmuTSfxnME4MNzTCyoo6kw4j/ok3diMPp6DqIiGCy+HaZbP
VoF5/FPE7Kc0cqy11vQf+wAecVIhiZw/j3r/2xUnSrcWZSDwIugwvdsdGxlabST9R0vTVpxUV5X5
WgwUXruF5/e5bfg40Ox9UkSFMiSa4T82zls4wpwHanp59M5FAIIMJsE2KUjPgSJD4aAsh57FowbV
RZHqFYKRlyPMlsH0XITUxMKbYM5sTrPXnDM6WRWqzMdR4QZpo3KOi1GpKFfUvtYoNq1EvwCsOxfR
Vjkz2Y95Gs/3wmQgKx1UOcMT2xb0ecu6G6U6brS0cB783OTkVBEmfhlrIRe689xicAxHJVUCm2vK
VJ3OQOw+8XZ1R/1BaMWACYguXhMkNJ4tTDZuHEwmdsiA+kjDmzgxhBypfhE4WzFq3s/L3X5mYCm5
giQioYxkzLx8pNmD3nnNoD/kcbwPkmy/lEU+F8DRLTERZTC11qa/Hx2qokhxTx086yG90+RjGv82
gpaJc/T52YGWdAqqgrpiPtTtPo6vqXle7p8zW8XJ96d73tHPz1oj1kD5WQ/kf9P2h+L8rIrN5RDi
zKEMPoFZzwJjx3NmbZiMj7QhCcyH3IoRIDcDxcJFOWgwLwjMDgUHy9PRPSD/OOyKAGA39dh8j/hX
gfqO92yj5qIxvluIh9lTqGjqpqUQ9jUq0uEz8hm2uOLaScJeQ8v48k+fDe6/zy5Wj6M70KiZz6e9
g9bu2CkFZ1c7YKEZmS9AMb79ZgiQQ9Q26RVEyJihs3yfkmdDCz1EPwxiL8p/vDRfGOF3bZgFmJ1L
uL7pNaY6+kHt1u7eHBZuFWc/TwJRnbgVBgvttIvIhuSJJzL9UNXFz0ZvH6nYri930ewoN9SpBTo4
JLANQCvnD8gR6freyTVxQELzGt5brlrXWfo6wLBU1YURf39J+hUMoIGjMyAkmE/bkyGj0qkxYsc5
LgDOGH5AdH2Lv+OODPG11rSPoTHp96Grp/Xmh8sN/XXVPzq4/91SCTRuuqUhAzLrzL6uEDzKdP2g
I3q0whv0tvbtnYDVgc72BvkphNJQdL4abOUzHpUwTRxvB0wK+IPX/llX8CIBAwbFSMwZmsJvGh8B
BP0AQa/MUX9lfeXeN2fS2XLHNSJBaz+/D9SFFTHbkn51AmuVkgOZT9iHs0WnZInUCm0QB1TxxMi1
el+1v5eUfhdituvlrQaRuevFQc1e63sAzpfH8dyaOG7B7KwfmzQvdKcTB59spvVp4dq19PXZbUgW
udbiKykO4qPsoS9jXPR3P392Y9eNJh6GmgBYWZkIFSkI6V+OMPXvfJ4b3JIdbiUodc8vQ1oWOYaC
8NmBlKJJ+jIxdvWgtSuJvS5mvyh6Xo53dkpBMgWn6ZiaOq+oFok1lukoxCGt5NpHOCjx1FUbbS5H
OdcqKg1IIoMs0HRrNjAJmWCs0G1xCDSudtqzbd8n6ZcoWtgllsLMhscdcETXB8K0QJSkeNathx6b
Ac1bKkCc23eprJDf4b4KUGUWKKtFavlBLg4hfnNDkeyyRrvOMeP2Mi7huSt3l/vv3MTWLA2unsk9
GVr46dYbeVmiOfjQH3oBCDnE43gJW7AQ4ddN5ei2k5SK1WBEJg6yfenrV0Sw/qQFPLBJgpDunOc/
qLgHBXlhVk5ak6gKHqowXJBjmGOHfu1dMO1MFeSQTUVttj26dV/VTVFpQD5M+cFF83uDtaf6ilki
Rmc5csTkYc21mhv5h1YZvBskxYZVKBoX5lCg4Y8blJjSICDmFSJ4vdwB56YMQPLpBeWYkAhmP64c
WwxUwlE7+Hq0C5zEXquiuRduOQlKJ7d1aS9lz84NKYclBxQgIjpnNmmURERDYRZMGrkvtvVvXu9/
9bZA4AxcAUcRXhWnc9JOoN6SfuUMTHHhsb750dJeeK7LdLYkivqClNU8b5BYuJYGlisOSn8Isy+a
Z1P4qmFc7JuuW9h3z3XWcSxx2pohsarcVD1ag4l0Wl3HGGdengDn709HzZldYcjMwiUAuHYobUxX
Fcyx7pVCuPSdFBuSaOpW1ijDZiH4hQpo8kbTs9+UYPg1aEwHEIP6RGSZ19ARpA8HxR/kIVK1a38M
Nl364XIzp2GfH2CsQKjkwK8B9U6DerSRCI11nunIkzgjJh/Zs2IeJqnthSBTX72LQmmelzS0NYoC
p1EqVGPjxB6Ng9al5mOdWkj8+70qMXOAqUM9sPnutXl6jU46+YQBQaEA/6tI3ne64aJ/HRtIzhcJ
tpiOIvB8o66xUuKxLK6yQQvZBBP9saok5nJZY04G99UGjXgsphARonAeaOb3gYzWzei3nJnDEAXb
ATGYTyjJhZh0OcMKUE+2afVCPCO+T2ZP5FjDWpn74LB359QfPG+HbjsOzs0//pCHT2IMfgj0RT76
qZZuZNunqyzXMzQHh/iW7Q6ZTMw5t6IfkUZiWVyrbhh/u9yv51YBPAoTriFvOy76p92KybVVZ3lk
HsJ6bzv7ZgkZcG5y2JPGDI8Iigbz74et1iHW2suDy2OlrJQNLJibUK/+YDEfh5maeTQHYy3T60Ay
B9Vi1SBRmm8vd9NSM2Zb34jzopcKvi/FXds+SPHUGAu7xTSBTyc4eA3VRLcP/YLplnHaBE3p6w7n
EGwIdc+6cZAdvvKHZjuMYF/i2u5vg75r1rgAyc3vto3AJKc0IC8UX+zZFIgxl9SiJJAHHDpc6W8s
jOPZdC8HeT/PToPMBmiMsUkCHy4PYblLkhXazn/3/dkA2QGGw6CBmQA/2/Ilql4uf36exGMbnX4/
9T3oLCq9NDtapRkXdGAoD1rQ7jLVWHWFcuWWFlf0qr5LOnSDeyqwej46K61NvymjWGjh+6sukUmr
2QidGqC8ZtuspupKQ6nWOKhlfqPzZLgaApSw0+TFxa/xcnPfj5ZKOpubp0WmgUz8bC4K2AJizC3j
YBrbvHhxzYU35/u2nH5/dvZamH9GhuUaB3+44x/Fu07FFsH8v2vFbGL7+NHr9dSKBEe858ZamNLT
lDpdsFMjHEkaD3I4ecnTBduraj+qkkaM9RXpjzp99ZdybmdDkCEnzKRbOL9CJmHjdAUT6zCMHs55
osdLLRzWqu7vLnfV2QEBmYZI7IRpfpdnyHnGSI9AuLcbz3osg23bueHX0fO8D0U5pn8yNLYOWpGS
iQrJ9rTvssrsa/SR2U/dD/Je7z5fbs7Z+Xv0+dn81WWttnbP57Gt1W7RFP+Dz3MPobI6pfns2V3E
GAcnk0DeYAbfGFgY/Cbf8NedzXTQnFLRpJa8/057R5hpTgqWQ3PYZ4p3VXr//Mnv/+/3p+47Oi0r
MaQqDE16H5LMvfObambvfv40q48+X6u1gCHE59s3FLclCLMlFtm5dWFNWFyqmvpEAz2NwOUM04+R
pZfbN7m20/Noh3zWwpo4N4mOg8xGGSNk6Umkcnju3BY4xi6krs62AU4pcAe2dTgEp23IU8v1bTOX
iNU8iuyuEiscxn5/nMGA20goA1km1mkItcrTqu9syfvjhjtt9ict4C0o0Mcjaz8nQbgaSdjBzM2D
ij1U8BpkD+NSSebsGJD8ZZdFVsx6h20G5DJoBtdTDXvhLb4N5abrMK2/3E/ndj8uPhPq14QK8w51
YjoJB68jD4o3gpM0/Pu+9Xeq19z5YOv+IJak+o//N9Ii85w6foBGiOY1sVq7BPynJ/tAc8vdGAMB
vBK6rz9dDvi+CzWGh2KcxlcBr8/WShdEOt4W9f+S9l29keNat79IgAKVXiVVdGiX1XaHF6GjcqBI
xV//Lfncc7qKpVuEuwfzMAMD2kVyc3PHtYwnzg6ps5c9stdqjM8jmYj5FLgLjqgEGLpJSJnU5Gk0
Bt+pnCADdIkLzO7bq1j8q8vH9kKMCESUlmrOHExvPiUKWA131IzKJ2PQqtcxqfSnONXzhcWMp4e5
bqbf4PtLXm7/gNVtxNwShg3g/aGGenmXWKlg6rBUjKcIeRyUHismQ5uRSRD8CfA2JsgY2cZT8nFK
94V++LcFCI9KxP+7gGwGa1+D9s1Z8iwumnR1RmdbtCzwzO7XjZbZ6mwZyFkmfkG3GkMwvSff7F6W
J1rdKjhFDsqQ0GuxUNhMdZ5UPWIl0/3uHBLt6+2tWskrQtuQhEFW3kbG96qQV2ZIo7kFolb9Y8df
KXIbZNcjvWHFpV9OoL1E00I62qBcBtOOtu3Ai/QI5p7bP2N1lahIA64BxhtR4eV+gjhgom3SIzD7
URE4l8/v/7yuWcAdwBSnDcyGy8/HLk3LqAOpw6g+KUAWkIFDrf18JH8x1gnEUSQlhRuTD8zOGB6P
J/R+V6Btlejz8j4K2gY0ThU+pLP4SI6wOyAsxzy0PUeYmYz8wvg+75WvLrpVCjJ7tJfl/1fMnIHu
RzR3LlumiQ+R0lZmoefUfYopEG2iXeWA6zd6Z4/lEmViq1BfWN5TuDbClqlTQxQHDd1PhgfECRCT
vD8bqCGYeHMHMOeCQPLyzGmiGU1XK+WppK8/JvrxtkatbBIB+AHiY3dpoRGLPjyNIyOvpupkREiw
BZXx1e0lIlaU6kLE8k6c2xgAfsXmABEYgsQL0ErAXldMGPqDENYtZYvrWSqHV8vEQ1eewKF5SAB8
TrSntDghve9jzuD2bslkCfa+GNMordW+PCnJJtWxHF/5ZicPXAaUupa7uFiUYPm1YSCKxnl56uof
uFIeS1OAwz2kU3y0nHKPoenE66fGHzMAgvRu/X4zBug0XJolyYiWZeGiliOoAoExXp5AHY9ecBk+
7/ryzr4vONIjycq64W15UjGqE73ozr1JH0zwTIL/jieHhmzM9IHEko6yFUVcemGgK6ihwisQFBHB
iTNaQOs8JcOx2aB59i+UA41CBjqulyBzuWpneu6Cd7XTs6pEj89DDxalqMIcULrHTGcwxpJszNpS
LAThy+AY0j0i6lxbaxQcezGMAuhmO9UzE9lM6ophwCuKfBLcTyA3id22bUsIyM0cXKRkBAnyQ4uU
iUK+3N6yNSEIi5fygIHgWWQ/KdS2H/rUKE5J72cYgUmDWfakyUQsO3l2Kk2KaR8QVBanrgfV8PDi
sLsWJYjb67iORoD8drYO4ehzqlYlLbGOqAhMx+vQAA8ecVn5a836nEtZfsXZUqhTgvt4IsVpmIB8
kf9ko4uSxQ+wLVmO5GBWb+i5LMECqABQaJQUspyZ7mND3SiaBrZ0G9CzzS+w0225033TYxrE7vSk
FLEm2VHZWgULYTdl4pLMKk4TS/0c6ZqW3zct2Az3JJMY9dXDw1yB7biLwRPDoSKlRaIPOLyRMEzK
PYJbeNC2piURs3ZlAUnxXzGi71ai4KGhQgBFTHTPzajHdUltfVXVzaWfGZhGS530Uj9SXUnKhOrY
s/ErN3K0WX3XVYmRW92sMxnL38900ChdnvNIK05VEqQ2hse30EVN9kCsrMQGqgXYquCbLIsRpDAK
ft2yKE49+gltOwOh/Uc3eXcuBC70mRDBMuCpUFU+5sWprh/z9OeoH6XALCvl5EsZwpFUyGiikQHu
SMN3ln0Pjm74WUzbJqlvu3eO/YVlEndo7eZiWWjBU7F9yA8LDmlbGFWb0wZ6hkqo2X2uoyOP7yoU
KTvru2V/4epeUcEGu7ltApfHU/DtL8QKrlFWKJmNUaDixND+BNQfF6XQ0dcnbwBnnL6NpARHK5q4
jCugJwoRPl4QQUdy08015Nnzk14EsBHRsMtm39Iky1oJWS6kCErCnSYFs4qVn5C/X8iuyYEN31q3
CTCN5LH5++1NXNV7lHXRjY3C61UzRW9bLQUgdn6q9N+a+qLVj0Mt8RxkIoRzqkBhXJg1RNRg801/
ZOVGHX/cXsWqKpytQjgZ9OqwsrBxsRBy7LXqK8leXTDsNf1Ps/pUZMcqkhgl2ZqEQxoB9gfspqw4
qbW9aZpvjIGifZC8SKtCgPCLLpqltCMmGDDz2k+RM8K6mndVtOuX4U37bxZyJkNYCGa5WM67GdYV
E0YNyDGDSjb5uLYMhKqILgCNhIUsh3dmwCtQYzpowshPY/IM3KImD4de8tKt3UwwOAIAR7MXvGLB
d+DDpFOt7PITeGS79KDTfY2JvfH9rVPI+wIOHyCMS4Qv+ttKHvfocenzE5hTab8v1efbary6U2ff
F5663G1MM++W74+f+uSLUv9yuKTTViZC2ClQpg/mkE05otUg6x7LNNBl1AEyEYIjZTHOi7oc8tPM
NjFATYz8wNO/SLUsyKtIxyPpfl0bNKwJpMEaSLsqh221SQ0a546CFPndBwJYS2RaNAyrAGJMeNlA
r27FkcnoSePgCN0TepgSyQVcUV04aG+dFQtcm1hW6JWo0bSGgZtI6QOD7HNebNr0ZzLtbi9lVQ7Q
6Zc2/aUNSzj4RBnoWFcYASDAnuGT6zngd6li8AArn29LWjl/4N7AG8SIG1oMdcHeo65aZlGntidM
+gRN9i1F2z2vZBDYa47OhRjB5tOxAgUvH7AgjEkulGSWVXuj0vuxscmnbl8mjjdQw5vop39bn2Ay
p1YZ5kmZ21MBfIPBeiwJgH5kifjVTQR2jY7xnyW6F4ymTc3YqmccV9uPxz4ddvP4ErXv90cRZ6M2
h5wLEFFFIYTzBjRpvD3Vr6qKrMspKmXNCctmCE6ag0wZKphIG8C9ENQOfSOGC4yTFuR608E1i2Ay
ZNwMMhGCvYG3ZHQgr25PWqn/AKTnTx29d+8+clT9XJTa8YSh6VTQtTnVuxIM56B3yop9y8pHfaJb
4sjSRW/paGG3LuQIqlUUOroNEVGdAJI8HdFo/rPtbTsw6tK4z+1UO6BZRffRxWZvJnOIgDhtOw+c
2L+MXjVPGBM3900y9C9znNdepgDKw6Ek2wyW/Utpss4z3MkMWrXp78hcFmCDjH9lIB0HRKTy0aKU
+MzIKp+Nzmva97CpNglnNQOEDrXdfeMq0ce5VvUHJ06KV6JVqW8xV/cGE0zF0aSnvtHRyrfBTu5p
rQr+Za1z/cqd631iVe2WJtXgs9gh+6mkM6bnzNGHYxDvdasxAhQZaq930+QjQI7ZYS6BLJkMGnl1
ScE3Skntj+hDZAhq1O5TT6vOjyyr28RJ6+KvrvohURp652hN5DNMwH1y1dgKCJmAfUwwZoXm6uU/
44wUmzoFuMvRcXh+xDyN6bWJ2wEnh1THHHg6XskLAM7aGZJcAMDZAYVH9W1QGWPoG+zOcUHdQOuI
s7mtYysGGjcQ6FzLbUFiXHhrNMrHuqFJfbLrL33+gc2jRxE1yVxlmRjBOo8NoJ7zMq6X17kEQHQO
yBcfnLa3F/OWRxM1GWHMgv2FlgLMdlw6fRPAxhRoCcifyWzvI5IPPkXZ2q9olXmmMSq72UyVANOg
aM7tAYLq6GPpjamlHbnV8lPGy3Rv8C69L6k6+12iznejxfPN3FPjmZdG5o+NQfwUqB9BCzyYQI95
4dcOG19Gjin5Kh1mjDlSnCRtvjU8/dV3VbYbRrfbgNWuDGLqgEPcNWmgmrPqNxOqwagSOV5R6pUP
fClQX+nDiUR88qoKLN+s7BNJ6LzsgrhL53ZleQXOXGMrrrLZrXDfafarigFxW3gqsGya4ZC4Mo9p
Ja5cGB0Quy7sl1fNibHNNJVmUXPS0UViTSeqfDJQ5C0M45C595oMk3HFKqM4hdlDwwYg/9Wse+OS
OUXBD/OnLTxNLX3MuGxOdl0EWjKWWVO4aMLulXNhWbENtsKBzv02JZmy5VXmBBJVXjkjBC+oTxIb
d1N8wbI2rVM0goPfDdBV99iqf/u88HpNLImbMVXwefPbvVt9v/31tduOsgpKkeiqXoKWSwVLUk3p
1I6Bb49xE+mzuvQor1qvjpR75CAlW7WmzpZqLFiLDkqUYnxE8MSkygDas7jOkJHZ523scRVeReYr
XFYxWhdmo7trGc+5ysaQtDJY0YLYsaKHogBeCfdiFwMUFLAKjgyVds3bxPP/R9qii2c3VXHG2FEs
SBuA3ZxEsxcrAXe+OPQUWyHgDWOVeb0MHmbtyqJytMQfy+GJHbZaMrCOD259ItVTl/WHtiu9iCg+
H/fpuCstGVbnitN5/gSJ/uAU6fasTVF1YnO8Uab7MUKXhmw4WSJEbMvgccs7ZYSQhKl3JM4Og6I9
0GiWDYMIqg8ed4zEoeEMzfKAtcGQ8uWJtTGzu4z29Umb7yfnNecbK++91Iw3t6+YoIdvcmAVXIRw
YK+FI30pJ03a2ZxKtzo12YdG+UGaOABjKtIQX2gjI08R8lxXsgRj0Y6Rkaoq9m4av1TxbxcpdzRo
+FpU+UX5wNidZkrgFNZ2ERj5yHrAfmCBgt4TQInnNB2rk0Y2PN3w+hF0ffM7GeSWdRFAoizdy0sY
ImbfO61pJ7gD1YkYR3NxAzbs8+SivWkv5QURR8avZAkrirlZADoFsuoB1BgIeLr5RFCHyQCFCqag
TkE0Se6q4afrhmO+LUGAcVthFgFnj/5/fgC6dQDYrMMwi2QXcQTOrq4u4RodbRWTVvvbn185McSN
fz4v6KNrIJlgTHl9Upv7lALobKfER/Rf3pYi3OKrRQiaiNEr+BgDpNDyGCegcTl05NttESsLwYMF
5QPaoIE6mXCBCwAxJtQcqtP3AmwmcetVyFzEwW0hIh3kshB0TcFBQYvYiluERpGJMANXKv9me796
GyjIT05xBP9opxxJ9zgCadN9vS10xWScyxQb2yNrNsA14VQnOwZhlPMpb9xNrBO/qMPIfV+ML65P
bLDKIlefjQTmyaGFN+S2RyYK/MnPf7EiOHoE4CsLjI2gDtVsk5ybuFS6+8rKYB4CpXf9ztR9R1ax
eCsqCvcHTXcG0IGgG0hfLKp59hSzDGN9KseKuL2374pTvjW21m+TB4X/kZKP6Mbe9N1LYh7GakL/
XeyNZJMWH9z6oYiDNLor4g/F9CEbDzTd3t6Fq5sNVBtbhRotnbvLv5e/bCwoV5TE1Z/Nnn1u9Rej
sn7/mwTBePH/SQD+S+U+/ePXhZ3tW6Rakwy/v9X4ZsgDxXUlj6Ul2j5hh5a/n51dG1laNyKN/2xr
94DvjFMgmt3lsju9KgX4mZhYhHnFeMSllF4Dx0fGCuN55IjnSrPa61G/sXpjX3XDD3BEbFnMThiU
+apl3XY0aegmw1OcFWhr4EnQl2riRVG2e+/ZWSj2o86G0WiU2sQiRV5HI9rimiQEKJdlvWSSMtu1
8l1+Xlg0mXOeDzo+31obq9x273217LdpazSJqzrcKjGSoHnaANjFjJ6ted+NO6ALv3t3kFhDKIe+
aRWXWni20qqN+0jRoufU9irPcv7i5wMrEMMBQAFAt6l+qRJ6RYEypzL7uWUPLRhDJFZ2ZfPh/6FQ
h3w3UPvEUDQnBjrapzF67uLjtG3H958tWuJg8wB3TGD5hKdQa2qzydDzElooquu4OO+++Gi5c3QH
8ToaWA1D+L6REAbeKFt5TpUYYBUfqSJpFFnbnzMBRGgjHjtLm5BDUZ5RcMjiXVVL3NTFMl28CdBO
1DSAka+hE+4qzTzGKHwYvI5DF9DEyPmX3iSbgF1bAgB2QISKvn7s1fL3M9PVqA164humPLP4p/ug
c1lx8dpogRMPrY8LJRVQDcRgz1Q4V6bGTENYoCne5tQz5r2rv19RL6QI90BTppa3hpGGabXhk0/f
2Tu8lCouvi88gcUEVGbW4/u8RdXvoMhq4iuncPF94RTwy+HapiQNp1c72TpUYqNXDgHPxTIygEo1
3GjBiKamE3GAxRQhSPx0yyvuEGEpqX/b1F25f1BRpGMQloLHD9V94bYxIChPhgEhKibpI+clqu5T
5a6Nt40MXmXlWuBGYF7JRqcMcOeXv5/pbJl2DXqZOhaWziPixFzxiCtJYS4/Vrh5FyKWHT0TAYTY
DFadsjC36ng7VqzcOvFEH9R0Vp/cvAsZM9OPFulzT49KIkOJXBOP+ABgaijIkytYZQ6w+TavABS7
DMT77dzWvqXE5mOj2/xD1pjdTp3TbO9mqnlg8Lrfl717q8ydixdWXyEtraJvug23dPycyyqpi7aJ
e0vwD8JvENvALl/urQme1EnnRhuO2ms7h5T7k9ah+/rggvhViQ+31XJNWZAdRsEbxK/XxHFO0gJe
H/NmYQekfz1xAmr+MsCkcVvKivIDJQ7TOAvzDGaJBeUveFU7Tm22YdTeR30ajOWvYaAesvK2DFpl
xVYAJBBEWWgJQRZIhLKsUkqpM4xtiJTkc2vFx8E0JO/a2p5h9BpNCG8QVmJhsK3ScXaytg1rN+6f
IzfRAWvC0aeVKarkiVtTBlRqsZy3ZLcI/RCrWYNSXM3D3gDls218BjzvfrBY5fEyDgpb+4Ck2ub2
Yb2BcYoaCC5THX70m0EUTsuIq44TBUJLreq8ZrC2iXXUit+znmxjyAes+6ch656GeZv27kYDnWHp
ki3l9vPtX7K20Wc/5C0/e2ZmOB3apJjxQ3jaeVZ/mureq2WV/TVjci5EyJbTrmEAfmx52PFgVj6g
BGvaO0UDTY4aZslR2imxpqAImnHf3iC8xIH6NM/NHGNqPFSLBO3GpyyKJE+NTIJgn+wq6jUCbK2w
pQAFBcdE7o3R/vbRiLnxNyMIADd0lSzTsVetJaCXAleAObGQKU8z6Phm3U+1J5d+0YxqT6I9SxtP
Y7L8/+phnUkVnurIBrM72B5ZWAASZ+gPFXkFR4Y6H/Kh9I2u8GgsoxQXO13/s1JUtOAYAAnnCm4y
iorMZWnCw6pggaodyuFLEj1h0ovGmzI59ClQu5RfrJatdfUYz+Qufz/T/jidJq2JU8hNyAc9Z5/A
OyOxy6sXzELmBrwlUEmxJz2pORuUJmIhaGha6wEQ4+ihlSjK8l5dWZNl8xwUUgB4JrxnkVMpeQqL
EvKy9+vR9TP3ZLEnvbvXQCaosd+1/V2LPyj9S9I8lolE/Nomgo8LaIMouaJ8u+zA+SaWijtTA3dh
GgO18/k7W13elOP8+8Jdc7JpSGOC7xsG5mZ90kmCwLUH4Pz7QoSc93Ve5FoG6zQhcx1leR1QElOP
2hr3y3HMvaSYklCZgUB5++BkOydcNZIMYM90sLJ6nmFEeq+UzWkueyNqBg4GcQ+y4g4KiJdno00O
rnPZQDOsvWu9OgwuzinVfr53HQuMyBs0zltNWlhHxqEXU0ZYqG0Vow8K8EfcFnB9iRYBGOpAs9NK
RXq2Y/Qf0R4Cxk882ulq68Hv/QsZS1JLJwtFJlkO60yNyVCMuZ7ELByqHc3BurAbNMmrcX0aWAaC
FDidiKuvgF7AahP1RIGI2gksHqgxXsNNnkt8p2utupQi3JdSH422I0obluRzZnxwy83tjbp+IPB9
14Ct+c9OCfe9Gw24z42JB4J+RpUO3stu1NEiWNyXbD/RRwd4arclrh0/HCX0IKM5GOjbghajHFIC
M9Vh4TSAOt3Y2kMJb11yOBIh4lSP1hsjmwqbhUnzYTZ3bh8wTeJsXVsahItQAMBBIAa+GsaMsoyC
FwT3PUUen2/M1u8tj2TBgAmcRmLV1pfzR5ZwJ9XRSYq2LeGh8J2to5C0lXZwXIccl8sRjiXLgMFk
gYo6rCbuZxzsOzYKSabu6dz1MHYouaArXsKFPEtMdqW9Hs86ti+JnyNYy1Q5qqDXZBo6BvY2NFEp
7sA9O2qSC7V2bc+OTexWziI64h+4k4Z2jw4yPQ6Iu+MyUhyZFP3S/vRm1862CSnw9sbsS5zdJ+0z
3qK/uUr/UwtLcBUarqedG0PKwvjhBobjO7Lm7jX7c75dgiEdLWo6FHAgoQM6r8Fjsm4Y2fcXzT8z
1G03crCrUyxh/DSC6k+VlGBXv780HiyT+hiaFqKVuia1CrB6HqL9yU+Aq8N+3j6DVQE6wL4W6B6Y
UsHhULLEUNFBjexR9ikBV/nrX3zeWMYoAAd63cDTjmoGUiyNhWT0DOrrEiO2+uvPPr/8/Wz7Ccqe
zjzi86qubJCJ7Mrt7d+/ehFM2HP0Ni+dQcL+p5FuTD1QeUI7q4/V/Noi94Rsw6ZrZb75qgFbMvQL
KRDYQQRNAg8eVdoZ77EGVjzVireaBer6dumY5F2F6HHe317aSki3JAyxLBu9qPDIBJOZ8wzpbou0
YV+Yhwk0tdnUY/B2Z9jH3H4AQ98m7RXPViRyV7cU5Q3kXpdQRJwntbs0irsI2bwhB1K35nikf6zK
L455uL2+tUdnKQ0iCQsY4atSHBCX08mqSiQtc0T6JNqkuX7IRyIRs6aCmIJAb8vSb3lVM1Mcs1Mq
2+ChZQPx0ZyHXQFyYMlzs6Yc50IEewwwkJ4rBeEhRVKw07cYHfQY/VL320bWH3bdO4M88rkswSq3
aO3u2syGrOopiT4OYPsGCOCkgitKDVX7Hukfjv8vVK+foyAtJQ/c+n4urLtLRu+qRqj3qK32qE2H
ppr4M+seSNR/ua0ZayIM8N8BBHmZnBaDRIPVWm6wsguR1vOegHQqOa01DT///vL3M6uUDGlEGMH3
bQPwRxbIK+mj3W0qY3d7HWsajl40BAlwgAGtLpxUQW2n08u6CwHwB6rT2C9nRKXdsL0tZnU5wFsm
S9HTRQB3uRx1Yo6JOQMsx9K92NoC4VjXgR0iqz6veKSwQ6jL2HjrwF8tLKcfRiOOE3UMa9L4Fh82
s3YY6MFOH/U2oDKfdEUJgKmB6TIkqjESLsJ2KNk4AHydT6EV/+R+W31796ZpaJUBPyMeDqSRhMW0
mTX1ZmKPMNxBP2xB8MTnHczpbSlvjcmXMTVqngjgMPSFFioA016eTal2dqH0M/ZMaT0jfsmaMajM
ZwziErAXxVuzTnx03XlNZvv1hMHPVvUJ6P7Yo0UCAw3vt3/PiqqghZos2XJ4LECev/w5NVFri/J0
CjvwIsybfECLxTH7elvI6smdCRH1MSe9NqjZBANVei/1/BfB98UihD1Ne6RdzLiawowdhthHdcQo
JDdXtk+CdkwNOhR7o8QSsh9u5jv3iumnvazaLNuo5e9ndigblWmmFk4jYXuwR6TsdPsgZKsQXBbC
Ry3mVoGN6o5JHUT9w+zeu/bm36Qsv+JsFdaUG3aW5lOYmndgnfYB0O6V7pHIai/ru4XbCpfBBECE
sJoa/f+TmtRTyJxAs339/Y1juKoLhvL/+76wDvQ0aKkD0tlQm7ejsc8KSaiw8hpcfH/xIc72CSTO
JZoO2imM502kbWnvNe8EP8eNxhLAbgtoduDhgeT2UoThxGWRdNEYWiBEbzZD6kmREVZP4UyEsEvU
aMeSlfEUlu0j2Ijnd2LdXS1B2KWkNcDNOGAJbufbfYB7d1tb104BfayGhV5TQN2LneLqiFphD8zs
0LSeM/XH1PReJhu7WX6jaPTNxe7j1QJTkC7s0TSZI5ijGzVEU6un6GFcgQor29v2Me3H7e31rJ0H
GKrxusBlXwZMLo9cA1ViWQ9cRVhyx1TFZ71s7nItDkGAaKPtCUVIENUKcUirzmMdI0YJY1LvJtzy
KtcwlscNP7PTD3Y2g3+afe9S8zhnsoa6NZ8D61p4MYB3fdU8wU2TxxTdDaELvttq72RHPT4WZOtG
G9BzvH8rbYzOAEoHDsFVT2uZDhNmMGM97IgadOhVbLPgtoTl4EXFOJcgKAabeR81NiQMQxA/Ztvx
N1Aqb4tY02/U9AEkAs2Dngv6AMC9crZqooVqGdiRX+X7LJYEiGsq5yAgRQkORSqExJcqZ0cRGWcz
mcNaV7wyR+3blixiVQJ0GeVuk5i2qHFKpjTJXNZzyB3QIfPM+/n+TUL1yUTiAG4QVnG5gkkrDE5U
+JYmzzZa+RBlykbp/2KbzoUsizyz92m0ZKl5M4Vz5IHXRNc3txextknn3xeOgRfTnFEXizDiHVfB
sh7c/v6asp5/X1DWYtIjM6vwXrkIjzQw6YFLg5vlpjHe3Q63ACKg4QvVSIQxYtOdoUcRHfJ+CvNs
xvglw81+/1KQnEPfIJic0T4tZlLgY432YAwD0lD5VqvVBwMIzsVobtCaIgmP18JzTOgQAkxQxK9X
6ZOyTADKb9AhHCNWBao7al5dD8QjlaNuKr3EgHavM99WWr6lpHFPHRvpRyDJK/sR+XB/Ak1oL7Fs
K0d58ZuEo5xMFb0wHL+JYlyclz975Znqj44qianWXooLOcLjnY6YEFe1dgiNsvLG/KRmLzEgLMfm
iTqnXtkM/AUklJLFXU+PgMcZUTaSsBh3BHCscBFMDblXsL70YW4Qz3ZRUmy9mQegaG3GnR0Dlypz
fbX6SOan1pABDa689TrKgMhAAnQWP0IwJYpbDK7i2F2oud8yDehr9KFyNlV9F5mSIs3qIWKyA6VZ
+BVwLy7tCQMKIKYdqj6c9d+Fw7ylJ6aZgGzcvLufboE7AsLWUnkEVJrw3mcFmztT6/pwaIF16iWz
xHAt5yG8gmiwxfME3ImFcU5YiG1QxanHcQi7FiByBtnNWuu3hqycvSYGLDAIFUykX65cB9WYypoS
OoZpGWCOnZFnTQbYKhMh3Ku2TXNMD0EEIBlT1Ve0I2hmblthmQjhShmZPrFxhghD2U7pHQbhNJkK
rzwkSIPAKi4JX0CrCeedlHM9uZASkl2mBs47oZIXj/78829G4+wdTHS7alQDnx9eHfLI8/eHVRef
F7INxOLlGMGG4i3fZMpdZfvVIHnJ127e2Qa9GaCzFahAJcTAJ84gfgW43gxIvc4DrM7tg5acgngr
5plXLkvaMezsYMgwup39+jcByw84W0WqJay3l/tAxq/K96L6/RefX5rmkbJDf4/4+xPeEIfVuNVK
5RUdRjmjv0iXoAz+R4KwAJ0AW4VVkJA2vn4wZESoqwcAUEGMeKDdAknHy/0pJ51Uc8KGsJmpr6aA
j9/e3qG1pwKdsP8VYAv3jDpF75AIr6NjPxaFP6L7JZ7LQBm92pE0hL/ttmhjLQB7Y0wIuAxXmAP1
CEyLmU9dWLShZm7i/mBkL26z6/V7bhuAZtzFKcWM9GbA8G1mv95e6UrUtjhAML6Yl0eTnrDSJjaq
utVTGurF5LlgRB+Kzl/MZJKAixlZA9nZrWwtMpqwYAuYK0hYBStpTRnHH9wm1MraY9EexCAK2Dtb
mni5JRuUXn69sLcXwpbVn10k6hhRXBpOExLE9XV17Lutwk5x8TNPXuzc8KzR8N+/n+fLE/azgIvT
JWnUhFFVfGZAcQCY7Jaz6WgQy6PK5OnzEN4WuXIbkD9auvltoNBrYmE7ZS51R1VrQoCGTT9ryddX
LOrF14W7ZvSKXnU2vt5/KMbXyT5o+c6tXm4vYa0H5EKK4Giwwa1Ia0DKNO2HHNS86ScWp0Hn/m7R
Q+26njLuInZkRMbcLNs8wVKZ7eiU1gjBDWbZker7iyf1YmGL03CmgQpjtJwxTBei6YCXXiyr9Kw4
HWBOhl8LrwDmUJzujZKy56iq16HpfEnpve4c2/z77cNZ26KFC3hpnMBkjCFUIgre26mRFE1Y3Ctz
ABCqf/u84BWodoYhpalsQnXy+v5zD6rpvxBgYqQBRR0XM4eLhp8dQTeoGlEUow4n8uiyp6i1JALW
TJqDaUM4N0iCIDa+FFBNzOjBZNGGaV3fjWm25QD9z83Gi5mz0ZtBEoSv3cil18DF7BgaNkQLitx0
xXmCOY3eeVbqyC/rIujU8J1Qp4szCAg65HV09DZgwkXQ3CJVmrhhFQ3T3wATYD8w2nX7XFaeHkx9
4yF4Q/C6gnJEhm1W+FzQsMhywIcr5FgP+Sbruu3gakHbcAxgvRtMAos6lylc9xwEFW7klBQYNL8i
RQmS+C9SkxcShG0rNTuq9AGraqbIc8pt7shmBlfU7UKCoM/l4NRAasEa8pZ5Sbrtek9tdxgYsK1P
t09oxbgAFAYwm6D9w3i4OHzEHMUehyimoTmGDgfqjNfJONnXEhHnMkRwByBQ0iEjeDBbduAs8U3l
pXA7z7WeSPSh7J8yCn5Y2Su9YtJMZH5Aj4rVIfkjvNJq3Vv5bOvwC5wgcnYGD25vnOT7YtNpynUY
tBbfL5wHYgRs/HX7+ysm4Pz3u4LFSfq01ayYNGHClwKV7gR5fo/N+jcp+qVdi5O+HuLUgJTSZ8mB
6EHEgSIoSZbI9kp4+nNdoUXnYC19zz9To76PmkwSFcpELH8/ewFQvaX/2a4m2TCUh7nkCZMdh3Dn
U8VipDawUTND3Wij0GOseLPsNspWIdz7KIq4SlVIseNdWfh6E9w+btn3Bc+8qztdreLFFULoiQlD
UPWNeMleb0tZtV5/rp7IOd6yZrbAC96EOfV79V7HEL26zbInwGbeFiQSjr09YGeXXGxLqdFPYhgl
LqGL6lAaA8xwLgrP0TgwnFOyyZ2o2cy5vovU/OAonae77FORqnuq1PdDH+t+n9hfbv+m24qCLlFB
EWsNOBkVtrguN0nlc3aff8H4420ha1nWM+sA1rVLKTMtU7XIcaOiDpwgcH4KL2riLshZOnhJU8we
3L3nHIe9SROQMzqpM3odoB29GLPIkmNY1yqUPcEeo2E2QtAqLbFcOlDEe1G7zeutIuuvXoufsdo/
AoQYz20abYYP34SZ0T7bwC1LibJzAItBmbYherZXiLvtR/M4YJV64m6Rw9y1VD3d3vX1o/3zM4Qn
ZVbzGdVkvGN1d2+DKq1sDA8dzQigbcn5rt+g/0kS++WrxBgss4WkmbzOyV2tPlXJvo7vpBNaq8//
n50VA0vXjtqu67GzvR4AX4EBzFVGOrj+/J/JEN6YPMqHKgLxW0jrCS0QL1b9SMvHVH0gzX2r7ob4
+5RMm9tHJVvXorJnz0GsO7xBggevv3tvsMfSQXD+V0/nnzMSXgSbU0tvFxGKoW20tjuZVnyYarZt
B3t7ezX/n+v+R9aimWfLmeMJrRLUxDOdPHL9Z0lebPt1iFpP5cC7a370+os7fS3MHaBkJKooUXpL
uNw2i/uiN6AhTNsxvlXdlyra5J1khavnBZpVkIIBuxIu2+UClQIM8BWfcV4289MTIgRf8vQtl1PI
E6EK/0eCsA4nMvWsjPFUmO3B7fak9s3mY64AgnkTa3cTk1QeV23imTjBZBl963aWPeANtLwJZJfv
H0Bcmgr+LEewRU2Rx8AtxobRfPeJyyy6ZLPEfACaL3J10rBZiRYgqdU+pfGvKPXs+j72/6bT43wp
IntjYae9ZixLMfUEs2ixl0jstkS5DMEA0UIjzAKod6gU2y5Gq/SHsT/cvqGS4xZ7GPKiH5Os+z/S
rmvHcVyJfpEAUVmvklNHd9vu6Zl5ISZKVM7p6+9hX9y7NiWYcO/uDLCAsSyRLBaLFc7BguXV6B26
aJCcwuUpGIggAjrEmvUJF1oaDaOL+16vdrTrvNbZBlJM9+VJ/COE/35mZcwhd/Wk4T5utRujl978
jI8O/ub/TUKwmB1J6zbLMf5obkx2l36iSROK9M/4ghGp0W2IOxqLROrXWLm3w29asLVTGV+vbC8E
S2K7yBU4MV8m4FOb28yCTyXZ7sX73wQTKCBcdBQICxpLkUcDBAhC9s6wVvq/cbY1I/QD2d9zuO3X
NXfRvp+JEt5mHTKzrDcRAAii3Wi8N93XFs36tS15Ai4v2j8zEnQrswHda6fwaOrgq5X7ivUQx5I7
RLZognppADOPMwtuaN88ls4apf2eEd7T2vEt91MW5Z/ZCJo2lhkgtz6iJq6XlEjb+FJYp8V94QyW
BsE/s4actC+UAc8bGPgyXgX6o5M95eWT1UowVJbOPBoeTCQVUOsza8gZbJCAtqBjPprhGiB2qmzf
F72/cwGCKtvu5CYRxUXYVo9x+rPNt4ndeqw7NParWf+ywQiZd5JJLa3duUxBp0tQQgzM6YqjZW6y
zKPxRrPXafV+/eQs6du5FEGlkeUJY9JiZpryXo7bKEVN94aR1SRDiZBNR1DstLGiqk5qvNpdekyb
/r4sq00CCnkPrMESr5b7JaKbdD4pQbNtuzXTvMGkQD0Rxj6N76dhrQ2rXn1xtLfrCyibF1/gs/uG
DAGKKTrMi2irkaGAeTcNT/EgKaBZsjznMxI8saxVa31MoOFozbKLlT4iiPqJ4JCBZhxU6KA9fMZe
SUp1cGMHN0JrWY9mURyI028ZPEtgS32iesw8kyXGHfOWBgPh3lJ1F+xUVDRH3ijJPizbhP9PRww9
KsCQ0dIWIQwn3ZLmGewk1/ddNr5gEtqAJdMY8RAJQH7U8kddBZINkUkQDMA0NEMbhZBgH/XJI9/+
3fcLB79FlRQqH+BPpvnWqtfZZ67k8y0WznubBnFgBVydQBPZfrHil6r4yWRMG8vn4p9dFk66GVpt
pFlqcQzylzT+orKD0q3/3UIJB5yNto2SVRy9YdwEui/Lii+G/84XSjjapkrjzqXY5jaOV2XEVkH8
JUSJY1Y8gOXcGNINyo49x/5pgDFKewrdP7q+SU3ZE1mmbcJbLK8Bf2EHOJItKiqaYKNWx+vruGwo
/7dVKAq7NJRBUbR6wB8wGgFB7o6lmyHck+jLdSnXp4F69UspFO7ZlKeQouOlp+/0UeICysYXjj2x
WJ9UBd5IWonGiLtEVim5qNA6KotRx2g7lhjLQieR5SRFhWde2qHYVfdA/PqTFjKatcVpnIkRppEz
oo2Wjlurrl4q9k6Bzv+JfTgTIBgvNmpRCQQQ+LEF7qrmj5V//XcC+AzP7t3JafqmGzCDdFiRCaju
Euu7qK6APlNd1HijPVqwXx2JUAwFwBfU//hR5SXWlijrpJf44DIp/PezWWiKg1h3zS9CtCUMZN2b
33K4/IktyyTKBAlWzO0y1oUUyxUEg1cHJyM7dUDtHPsvn9gWuA8GaDrwR0xmjH0T21MEsz8pqCM2
oL8on7ouYvGI/F8EiiUu1yyP1YTRCTZfdRHa8Sb6XsmC9YvH40yEYEVSu6NAXsQpN39NAGP4c30C
stGFw0dt0M4MI574TXBAqVwsMbSy4YWjVymVUWoZtkCxt5kOjHTJ+i+q0tniCCePNrpWMRs6m1lb
Z5N/e9VlmSHZDgtnLyi6tLR4WtpM/DF6RjY3l91Gy4sEMC8bwMygURKUSB0blBCZmAQy0yAxi6UJ
g8U54AA4roGydNjySy0t4YCmCeizj2MaeaBa8az+gVnPfUg2hIG9m3Urkh/s5udk3sf0sUBfH0io
UPso2S3Zdwj3ut43ZVJ3Bb6DvozNxgIDi0whltbSAZAoR8DXtFm3TRbRJjO7PkWhD9m5SbYy6j/X
T8zSJM4lCCcmp1MKgrcuPU763yB/BmGrDnCKG2U4CLqhrlxDOREn/hGOjZlQre/GOn+LC4Xtwjyw
HhDtse+K0XIldwvhm3/xQP2QZbqIi6F6d1YKOcSAOEvyKX9LQdoWRWjqGXzglqzadNfWj22ieyDW
9mtQOOZNfACtBUuKHWHZoxEXHrU1v2YxqtNVyRLMggH4LAteB6qLdA4wISxBlbRgQC268i2obU+3
QM8YnXIU9pLoT+NIXrQzKyLIEqxI0lVOaadD+eY47yE43hM998NI85iUMWqmPIIk/vvZHTuqVlyW
yO2+gfR3PYaRB1UFd6bM41lcPHB3IvODvp0Z1iFMemq2eVm+RcZvUFb6KdmzIPDGSVlluYzfZnbk
MCe0Y0NNLfzXrBi7tGnEgFNUvAGe+4vZsIcuDiVKKhMhnDlAFluGguTPG23yn7Hi7FpKJXGaBREA
fQEBM/6iR/bjaXS2M8bYlaaSZsVbE4Op8d3JaskcFpTsQgD//UwAEg4aUaK8eNMisKr297Aam6F3
16bszp0nNwGWcj4Vwb8KkHRA506MDZn2JgmBfNp4wBvxkqpeTTkoBskmapqVnoTb1o28uLo1VQdQ
E3DxEhO4JvgjdliVZm53edjnb/qU3YWYbKtKXj4L+s0L3h2AB6J+FNjYl2tppwUxxyos3oYBpPWR
NngUVJwdmHG8tDapl9exROKCevBmd2IgJoVKDxHo21FASBtRSMwUDTf0z0HmfS8JAPEDpwLnzcdi
m5/dIRETmWb+1jbfx7Bcd64MkWpBAcEviG56dKahNlVctCbumhzNzfmbieeu+uqtCPty/dri97dw
lUCCCywJEK3N4coSExD8Q67mbwzsdEbZexb7lZn1Q5MMPuktnzjrQUYLtTyrf2QKpiEeGj1B4xeu
ygHNn8ahUU+MZL45bK/PbVEOR56AxtlwpfjvZ8c37YoWyAotlBqlT/0wVesgQmlcX9idnwLMUnL9
LVwULrprebUy+j7R53IpLqzbJAFyYPw29SXSLcm6R0VSqd4MUAjQMPicOKvA4lSRCL0Uo7RxprjU
jTiX1bjKZU2KS0p9PrywOVoQTi1A+qO3IqmyfWUaxb1tScN787X6KLoGtQwv5p8hRFVjqimo9g/f
mj7cKGG2BgPKuiIyVNS5o4R2UQt9uAZw/oFcJ2xJpQ85yH+G5g39X6tI343xdzu8N80H1d1kyc/r
6jZfORgDE8W2HPoCsBSCDa+ttJ2sAB7gOAZ+i5rrmxlCHHA5gdEWcREH1eRiqXpn523bT0qBOhdj
Y/Zf8uQxMoA1NH23+1vDu4Io4egMPSuaqrCLt9TyQJ8K+uub14qgLhHUeqi5BnSXcBsEegI8NVTD
vkUp7T3OoerVVXbz9Q2tAaQKTLMDB0GEB4NaRWOjNu0buHPUYmNV6Gf3HRn83cK2o02Be73o7IVX
I7yQapQWErBKh2+U9tpzNWTp2nRYIemfm0uxEUpCnSecHQAGiNVwJh5hU0VLegJRqrkCp0JVG6tb
9+RShGBYHDVUegKwnpMZHtLhWO/+3fCCYaFKPJYNcBxPxYfWJvHNPU54P6JdxOUZXJ4xFg67kZlp
NzSlc6JduR6fg9pY3zyDCwHCobB0IJNWQeWcJgfq6oBC8NacrTADwYJUHEkJrw3nNOT1CtU63i83
hZ803QyjC19P428NMMgQCy3pl1cIi3t1zAonfcvGhzELY08fEe/WbtfZSzGCQo1Dn4/AO0rftG0Z
DitDlQGCzA8FquTQtoMAKx6ciJRczkMfNXWqejd+Q/Ov5+w6tZeYqfk1xQXwSCROOBw9ccdNSmO9
VeI3M9mjaSsi31l7vK5UfIhLBwz3BSC1gVzJmzTE6zyrSZ7GThdjLxq0v/q54TfhunBjiTFcWKsL
OcLxiwhNRrDRxG/UdL3iB4tkiKMyAcJmOLFdF/UIAcWAd/Jg+ITdmpMFlKSBmAdnrtLhDgu7EQel
PpLO6k9AEsNTeeVMRHLCZ/sNCabKe8X5hTGjIUodNx+cpB9ORrtqglVgr/tK4pTOlulShHj28NKK
MiuCCILE3N6VgQ/M1EkYXjhzUUPtwOkxPCX37V8aoROguM9v7qHgUmBh4YkC43hGrJeYcWqB2GI4
sXtFBYEsuutvPBUQwJ+hyGzCUs268gZ1qmumT91pfO2su46+0fG9ldEzzttxcVPARKGvlLd8zvqj
MoinltNrACDAjdGbD2lX+qCsfZla8IID31hR6MYYjb85WrVURXbhznO3H/JNxMuAO8JxpS7tV1ZO
QeSUqQa0jsQrTLLS9V0yjj5SeH5v3BfhUzc+siYAM++WApNzYDurObQyOz3XGb4MWG3zgxlBfLgk
ZYgHYNRpRzsP/AaQznWYrGz022XDrT4AnzDBgxNMvVhusUS0RE+CGpajdjTf1W6nmrdGMYTh+dk7
e/BNPQEPRoHh9X5Yo6w+bGRMgMsqA30BOpSKcK+Ifm6WSu04pYkZ9Hjg9bmXo42bsrXhojdhjVLh
wtpkve0V0n6IuW3C2p1J5m+ds8nRqY/1ZDK0Y63eV9NTHzw47PX6qZvbJojAOxnT04CCI04OzZZl
m4eadmS119l+PK2uj7+gaJqKI43bDiCEeMdeTgGgJTQo4LIjqbFuyl3yUJdgPpBcdAvrBJxmxDYx
BQ6aJxwqgyp6yPTMOCpVf8eU7pHpw1NZTpvrc5kFTjjCPvqsHbwtwI0kuv1xFaoNUSsDRWLfWuPO
1P82aIeh7r7WNkmJgiRV1ki8sDuoryLoU8YxRZeRMLGymbLMzXTzmLPQr7TXoZTEUxe2B7EsDaYA
70xkMAQNmyq7GkoaWsc6fO27ycu/VyjpLMzT9ZVbmAfsLUc6NoCiSAxhHqY+2XaeKOaxczea4uuS
WciGF2YRa26JoC2Gr9VXE9GXeJKkHpYEgGIcCWqgiQCdVbhiq9JllUqpebSq3Pttx7JMwIIC84if
CsZ0nkwR9zl2aVdlbWId4+GtYhR4DWTl2jf7UiAOIFBh8B6jo18kD3DTCXmqfLCOKirp3dxPgt83
77IN7wAKpYL7GFidl2d91DJGhr60jwbZtOHKkAEiL+wCYiBYfdXl1AAiRlSmqb0eIpR3TNGLg7Ti
OlrfOgEgfaNXCEYEQrAblxOwWrdMBiCAHnW6qjO/TG6+rC7GnzmCFBdVgnDCUSUPzZ8kl9in+WEG
ZxaKT/g5Bp+sLqx/5va13ViEHvuUeaU7PbtD/Wx3320Zsc1cXS8F8d/P7iWjcsIO6Oz0GAXr/F4Z
1jK62qWZcHB3DWCv+hxxddDssAvKBEUnbuaT6JtlvAWdR2pVcnHMNQqhKMjAEwPgFjPIngbN0yQy
iuA0GX5GH0LjeLNCYXxk3DSwsgBXUliopBi0sm6b4ITAYNztIhko2NL3w6tCEAdxEBxsQWGdHouU
6yw4KX12MJvhPgawpMQvl8gQlTYDRk5Qg9DuNKKftlc3ri3T27kEVKbjPe/YJk413OJLdXLTyFUy
lzjHZoXa60amrdz6Xzy3ESU4H54r25m26hrLQgRFnOMYr3tt8PVU9fX2udFtn+rED25/7kEevBFw
qMPfnYFvNgEryk5jLiCXnY3VuBuJHZ+fvsvxhflY7pTUWUExnwl0OSvaPqm333eXIsT7ekxSncQQ
oVkbpfEK7e76ueD/v7glHJaaA5Hp1uw+pdNQB5MdK0dtGkA5AL8z3znBrqfPLg1u9nARJzqTJURB
BhYn1TBCllMfEBV2M3bzAUHTPx7HJviRwMor0v9Qu7PdQjHp0fkSAZ5fDW/GRoTP+fFaQynnAryn
GhjgO7Ebeqzvc8NdT3q/vr4dCyfkQgA/oGcnpEJRRV3Rmh5JFG+D1r4HZ4yZriptZWnNjurO5rq8
BQ2+kCcceEsZksSKMaHEVH+HcbtjYbobk+TPdTELdgWU2RbSzwbovYCTdDmtdiiziqWYVpS8An3D
koRuF4cHDwneNdDkGUB0lBoMtQIFBXPCtwzN99nNaT/sO4qLgLwEslJ4VYLX2TNSl5aT0WPVoVBq
U2o3e7VYHhBtIo8B2J1Z6IsZ7dhatWse9WrVET9JVtfXf2mb8VLiAWdg3c/inF2OuoOgsIxjEmTP
sZE8anq7DUr31qQ/f5KdiREPeFjlfYvnIXB2VuovVdaUyLVEsFUXwwtBThMg40A4dI1jBkjGksX+
ZEd+YOKikgEILq4XEANgrRwkSMVkXwO0qCiPIhM9idNPNXafajQGNVG0vb4tS3qLXB8e3XjJoipD
MO5d0bQ2sK6tI+kav843fWJ/ZuNdRLh4YoaXh10ePOBWsALwSlCsaQIpTwks0fUoMyKL0zgTIkzD
UNPE6DsIAR4zUjOvKbs1/8b16kyA8KososyJgwAC2jFFN0XkfcJRuBAgeG9qnaN5gy8TkMRW7pPt
3v6eMaBHwKXm2WlEbQU7q+ZJZITU1o96Pt31TFlPheTlvaCyFxKEndaMrqWcQOlIlfexXlfJ7nZV
gnHVYaUA00dQRiSoUp4Umtow6xjQ4U4BmUA+lJ7WbW4+EmBbMNBEgTpGIAwIuqTVjGN6U+tYhI/G
Hlxztw+PCCgoHYDIhWyDkHxLrZoOnZZZxz764uwV/f0Tw6OEEHEcXjws3hNhTvKsb6FHCBfr39n4
8/rwCwbQJijtdHm5kDur8Qx0N02mQlGO1nfL7HySWH5hjn7uytLq86ZZFIlpBNc1h+BH/ZawTjmx
k2kyW+Wosmmt9usse1DLZzZsGYl9W1+pCIg7ueT6WFDhD9R0BKldEIjYgtBJq1SljCf32AfvpWWu
jaLYJcHND0EUjMF3+58Q4SoPdBXUa1xIZu7zTXJzaSywgrFwqIjkmOwz/R11VQknoO0e7RhceG31
FIfquu7SJwC6Sp7M/CgI1yFqH1DKgxIbG23awlGJ+yqeWEvd44R+edv9aVkHmtzpXyIiK4hf2Biu
zkBWIiayc2KqRLVYU+FygePejdsK7yhSoY2t1rbX1Xt+jwCd2OIgoEC4RMeaYCQBCh5WBh2bU2jV
3qEHU/ft4xsE7NmofEFlohi1GhTTnPIubU6Z/jvdmsWv24fn3KMw76DpBur1pYFswYozDJlTn9zh
xQl9kv/L8QUDTIsp16sa4weOb7/dTP3qWiCK4euO78fbSbg/encapoG6wduo3lXmpr75CgfmPpYe
z39eiCquvZtSVDTZrDp1O9tK124lA1yaK8+Hew4v3SCIqoqpfEUbKcLdaXlChb0brlV6c8TwcnzB
t23UwKKGmZSA7ImfUo9lpUTA/JBh5QGogHAdotuamJ5zYhJMTtYUp9wtfjTt6Lsd7xUwvl/X0vkd
AoPODRRyvEihiFWtIboI1KxL6lPdf4sN3R9RA0xRMJCWsoTTfEc+rg7LBjqciwow/vvZW9atqrA3
iwbHuduWrlfKEBFl4wvmgtWdwvQG4+vBarA99vv6QsmGFw7EYDoga+zr5qQgB2x+B4vXzeYIVWvA
ouF3LMoKxTI8q6+Lkjpqc0oBHF7dETDT3zwDGFK8u6FROBFiriTPOoNNY52covRrs85u5mWFB4LT
hlQsehg4be/l/k6WM1ppUUSn1lnVYFuQ3AYL5+FieGH9WaBAfo7hV4n5vbzL2m83r87F+ML1maS1
TpUe42sAgvlROOHm+vhL32+6cDQsToqF4PPl8owj0aZJiaNTEq6NcUvoetAk8cd5tAg1awRaxKtr
8Y4UboTWTZ1gUqMIJWsnh+V+U4V+EwHn2LFRBJR5vayxduFMoG4UZdawUmCEEd/FRpcn1eSE0Unt
VS8L76rudH3R5gJcgM0gc4ynCpKTYtVoX1N0pyomGlzjV+oZzc2PpMvhufgzkzSyOEKgB8NP0bAx
h9HLSQOqFkuy9bJZCCcDJ77OEVjITqWXRyuQD11fJK75l47f5SyEkzEBzxAPGQyfGKNnGl+U9dh+
Ra3vzeYDUVRk2PFWgjeOXOjlYqH2DxAWLBlOVV54dsK8SnIVLSwTz/GhhRMRwXmdUZ6AZbDVhvZk
+Ub7mmg3e/qcwQYpUDDb4kUhvrlrBWzzXar2J8Ie89T1wyC7fZ/5YwIVGyonRBT9YmQzqnGs3fHE
2H2wDd2bo4L8MfHP8IJDGUZDEAYdhtes9zY9WevrajQ3UPDDALCBHg2Q6sEjvtzfqhhLxbRy9QTw
euU+V0nqIdTloAqpqaQ4n+JeI4kLzmO8KC0TxnDGKmQkeHelpT6dSnL3kpDd9amIJ+JjdLh3IAhH
1A7ezeVULDL2U1SU08lJR2cP4PriQJSk3lqlChLnJKalf13gfDqYigOcFZ5fR9mOsHatY0/o02D9
IfyaO+uglLyE5/O5HF64O0JUzkdRheH1EVRSzVfNQMPxJpQlf2SzEJYtVsOKBCbEdIZfON7kSjRM
Nj7//czc4sERuDXD+JmLNPj4UCeSV4WowvAsUbqLs4cqZHTPiVlXQvG67oa+O5DyRNyVo+KQv968
0+cixEhIoIdKXCG8eSCaV5V+KPFyFpaIs0ag3cblx1B0AiNXb8tYT7tDq26d7NGVpVyXxkcdA5IW
vFAAVZ2XW9AqFckbFnYHRDiBFBd5ty8PKjQ+evx0nAYiuCAaoJQcHSQBB95UyNALnP66vv7cDTu/
7LDFSOvgsY6L30ABlqCjDetqZqJ84mAWdwpFF6hHnTvcdbFyui5oYaXQRchx6ODNcr6iy5VCYXCC
E02bA7M8GqyIxPWQDc9/PzsLse2AVa3A8H3yrvTfjVtBET7W6ezz+VE5H39kXdb3GF9Vv5HqEB2u
r86CRUJ5A2KyiIDz7mXBW1Yss3bGOGsPAG75Xhb1xu4VT2ntDTgIJH7HwqG+ECVce6me6kgmpO2B
lRvS/U6Sdd4GEhmy6Qhqm5tdblkDpkPCFY1WSrJ2S09hksMt+ucfe/LPoom2AywdrEKjfHsYqt5j
ueIBtcebzNqP2F9S3jVMNq2lwwJHj28UuhpmnX2jVYCsMaiiQxHY9DtxBhBChkVs3IUJHR+GqBzv
E9InMviFWS01JsrhMlCU918EOmE5lSJC/UVhR4eqio09WM0titskswGc0YPXxXb/9k3YbmhilY8F
lj70MqUZa29wrH6jVC149Gg0ZSAyqdNNZdqB5J6Ybzd0FsXPNm95RMsK//38cHQ6Y02JdXHLXT2s
m+7JMqNVlctYeuYbDjmI+qJlhVsR8flSNZNjxnUUHazmMRrCu0wpVj2gMxlwGNIDan9vU2OOUIJc
gIOMCaqmeNj5cl7ISMKm9GH4kjv9q5n0h2Rie2REV657I7jVTJRgv0gXWLHSROFLCXwjK/gR6hub
3tgn8yEEgXlE2uCzI5cvGDF7nNQAkEp0X2eabya7PLuxUWYmQdAEhQ7AzzchoWtfunEdOV+u20nB
zM/GF+xkU8VRmFgYX/2TRivzRhbp2fCCbRxVK22yCsNn9ISwFPqDr3++cFBm4wsH2aojVU0dQve9
BW9t3DYG9ePoNUHJwHVBgqX6ryDEjLjfg9CUKqhTRqMi1RxK9yZ9Uty7nkQrpyVeGe+p0fqfkAWN
QtgflW3oDr88JShBR8SzMhRMKnxyw86ri9eiARVhTtaaLQnjLq4gOiAReYNviir1S2FFmahukZjK
Po+GdRGBINug72Gu/EaFoOR6WRQFI4NSXPQNIMh0KYp1ZZsxQwWFUQ0a6eBRq8e1Fjwm7DNmBlSK
/xfEP+TMfPYmY4E+QZCW3DMNhJ7NXW42/iCrixZu/g+lQMsRiqPRZqajUOVSTmE0veF2Pd1PSnhX
pNFTMJq7egwkWyT2kczkCArRt4gBUbele3twT2HMfvTMqbxWc9d6Oj0pTPNzu97ktb5pVHXb6OnX
2xUSy8lLtLGoMzK3wFSSDG1XFB1o6PMpek8pYgTr3pJul2TH67IcnjU9c6D/O9kzYcJkc2tocgAG
0n2QWe0mMYxgVST2b1zZ7b1OO7Yti8by9ZIzFuukKLysCoadW3HzBY1Cih8Mkz0iOGt71PLfLLTf
FZI+ONTaqOVUP1JLSz13TLRHkzTJqqI6yOnQYeB1qp1iIVXXVwKr8cypcVcpIA28uMiCgxXH9K6o
K/chHTPLd9MMpfC4vv0sBmMnavxbr0sN+ow+ctenI3Ef3CD9UcRD9YAGsQZRtQlsO4Ph+PEQ93dl
ZuTPo9XVa5o1mg+yFvpUxcnfoQV5GWvb1DP7tPLVyOqelaYu/CqGb1RrLvXGrG7utNb1VDNEw9ng
pckDMridH7qj7uc0NDeBxeurjSDdxR37OiqoXkRnLD7Ymn7aSl15KRuVPdw9dTNNhut1dR9ujQmw
K74+9H9N5vSr69s6u2eQYfxorEfwDG9fMVdeaKEZuGkavySdp5uvmXHbcwVuPrrq8RxCWAghfjRb
XB7FNJ/CbIrRIWlsy3Y/xZI6jJnp4sPrPGzmWgDtEB/uRR2CTzTQkpfK/AEmjH7jahuLnq6v0fyc
cykftSQAcSMorbucRBL3VEPDW/IyGqVXHYdoZUUPSbBS65WiEK9vJm9U/EaXdS4vbQ7ipRwVCZip
s8SLxT8mBhPUy4jjceqru+vzWhoeVeZIo8L7Q/xO2BuaZHi6VH3yEgUvQ7Rh7OfN4/PGT17Fjki/
LerWGJjwY+Exv9D2YHwrS4kzvvD5F8MLVj6Ox6yPXAyP8tzIYKtwkEFAzu4RhDrOJiBGrvM0a/DK
UcIXpGzv60o9DpxC26xyiWOxKAf1EEilogsNuZhL/dL0BOSVRspe1Lpa1c6fBv1uhWSzZTIEhzKN
Ojubkpy9NEPlGV0GjKACHQySTNLinuDRiIloqIxwhEuiqICNS0jEXtCrh5vopOa76zo1O/DQVVRT
ovcU5UvodhWmUbZqFkWKA7+784zpdeN3miSbsLBQKipoNSCgI8KM4pvLzdAprpG2gRl2lJe++14U
f1IZXMDCKl2I4L+f+UGKE2tVTSZlD77ufEKbqWSRZOPzKZ6NbyCf2jIT4yvH4SG/3aLDzdbJB7Dv
3OQ2kaGMukuVvcrC1psS+0lxZEGoj4f0hbOB0L6KGL8FEEKgc4rtcxOttaQpYJeAfd17pR1mG1wz
9N5pjWgzBX34A1ch2uKbBvCIaTRuMlWrtjGi3b5JCvZLLRo0YrMUMG8TDIWnlK66uq6Js5eH8InC
E0rvMi0Dm0Hw0rnlrzJC5rpsx1dbIU9TWfksayUvncVNPVsS4UFgqQOdSMyCF5shEYzCINb/+sSM
ODwNMsCo0BKvOa2IFKsIFWVvWe+jq4ID+sEkwWoqDu4g8VwXJ8OLWHn9CILvwmSC3mDphGanFxqN
b0lqHEul31yfzeI5/keEiO4aqa5uthYJXszw0c2+KJafsM8s2JkI4QZiFKGgPlehAg4C1vXvNmxX
dveSsK/MsL1PTIdXVXHoqHlZD9oAW6o2dfCSk8gn2b02/m3o3+syFlX6TAbftTO7gTKSzNQRJMUd
oazSEf15/c+8Kry6exh08zMT4oF4tELzliFh8TRkguEz4Igro7kKtO99qm1KVYZLu6QFvJMHVWnI
q8IZuZwSOIGc1InxZneIsg2GOzPeWrq9vb5uMiHClTEFLDS4XdxXKbCpVONnzYYfKuJ2/06MsD0K
66ZCBVrmvnDexvgln57TT3gJ/DQCOgBNHnCohXPZITqnFYOt7Luii1DT1e7I0EVoH5ft/pIBQKwX
TRyA/pzj7Bl6MKB/uoKt2Q7ml4xILvGZmwDjjB4VB117KKG1RDeh6BWrYS1MWTe6z2hq2IEb+J6N
gBDrDf8Tu4KeC9zoaBeb5Xs4KNDQUQv3Iflmhb+pvQsHSaBhUb8cFCAgJM8BxASnJ1TysQm1Crdh
vKVsZWjroFh/YhZoq0TWCn3W6LC6PCdlSQxUzerKvi6i8G4MqmFrdQD5zOpSFpzlF6Nwt6POGD0k
iG1Dmlg5mDhDrzUAldqTdjzGbmp6KHn9OmXsCIv9p5oQWBscFBFcn+CiVOSbALoIz3FWOJChi34y
44bsixZEieo2AhyiWX6J6LqcHibAZ10Xt2BKUacAKCgHBdXQDmHLTIcGCtql1D3N/wZIYAADwOsB
QKPbD+UgM3L8VM5WFJ056ADiQOPiqaXqOIIDJSP7OOvpg60jjIc0XrKpCBK1hoJWncxGGXxqMc+I
bBkO8YJ2onScB0Sxrkif89/Pbo0hCas+DiKy70jjq9rXqjrQUJGsp9hJwAMJqC0x4RIiR4FeVkFB
Oeiny2pC9o72Gk6a1/b3Gjqjg24T2SuAOsOJduOf1zfxQ+uFhQW8IUIX8EGBQCrmERqKoBrwQM29
kcflerCR6FF0JVyzslF3qVrrQOsmgPtNq86zq6nedk2T+dPU1H+cyhlWFsvJs1uEFbhNQRYWq1az
1aqw+tbpdXPMqor3+47xUw9QPQ+3lHbQSqSvSADPWh1TKGo5sFekwb4NY5nuBnvQfFVtuw3CYalv
FyMnHUtYvrYAybNRpnhY1yWHgUvcLvABfKDv6aRYoCxDh1tJCnK6vkALZvZiffjvZ1sfNLoa1kZj
7iMC5niyCXPfSuGeyMDSF1QMj0ngefFYEl6WwmlKWgOYXhVx9qazy8lDjteArMxyYSoXIgR3voBL
nCY5RCCgo3e+NdyH453y++b1QgUCMgiIiKFSV/Swo6mI4551zt6JAamxAxVizmlvQ8lhWbAHF2IE
R6EpAf+qgjV4n6DnF9FSov8J+9VQ7gsQsaTlNyeXhGJE6Gt+Oi8kCjYg0RQlr/PG2dPE9acGjQUR
WZuAVGrc3KPpgzZudMSoNfJzSNetdbtjhH5g/IsiZdQRi/VzQ2kDkUhJnH3JzIehtB4oq0+9w1bX
d2/JBnESQ+AR6S6uSDGvgCo9I7aVwtnHZe67w5qWtaeEuEeU3LPCH1p8nxmml37CwF6I1S5PWRpP
UYUuHWdv56eu2kYhGhNu9zAuRAgeLAD3FdZOpbNPg/yXPsY/u4Gth1T2iFk6ZOcLKChmm9a5TQIs
oD6858mu5MFyEGfr6+sbtWQuQOKAhyUKgG1NvA9tphU1gFnsPeBIvEI7dOyUOLKKqKW5oM8FRgPx
rvlrWYUZt8MhtNFcqK+z0fX1SfOL9EfNJLP5aJkRbiFcPQj2cpBlXt11uf9mroMRVA3sfV+nzWaI
HNsvpql701M0qIwWq77aBlM2lKij1wys3wDxMthFWeluxzoNAw8TCDdUUfT7Hv0mdxl4uPxWt6N1
YYbxfVQl2b0Flj8E7AzNnzR9/IZ6zsG3ykJF1SBMRzvU1iYqHRPECWqfBV5uRhVKeCbrT5Tk5cNg
Js4GT8R4UxcGIhR2ZK7qljqPIVPGFZB0q02U28MzmSJ2N7oR7qa6Zc/NqAWI3JDcK2pLeYoqdABc
14SFTYK5BfgPNokj+4peg/0f0q6zN26c6/4iASpU+6rRFJfYYzmJk3wR4hSJFNU7f/17mOfF7gxH
GGGy2KyBhbO8InlJ3npOShIeW/SIli1YCb+zrt4R7aFB4uZ2QbJ4EIWcLnrjVROd2V1d9oZNj3ny
nFq/tf53N7kbMs8rV/vShE7lKM+U2bhQBoEJWcZ7we9L+qMZQrdbI02QB1FRuT/WJHqN0VUO//xc
5fS+SXIiDHoczTmM/TQoVymcFmci0TVQqIGSWzWbLgzegJVjTo8UabwA/H0HjxWfLFc7aNUa0/GC
8X92gpRVI6LRBEgK3Od6/ESaPWkfG9TQ9O19JV7GfHezKgCpHI0sADqSHQ7KW1hm0+jAvHOeB1YG
ND/k5XfoeTAa0XU5C3sEghaUBmCDkORWAyhofW0Ya4nzLGzQphjfkMZbUbYlCYDvgb0NID7URKsP
j90zNveJ9wyouj4N/FUvaemiBqyOg1524ARdAJjlcY/CkDLFw80DkoUsO+hroAILaoaA5r8i5O9P
TFTLB0QakSJa4yVLAlffxOwx+XL7VkgUQRuoHmjaVisobM5mIpjuAmo/0uLjjV3/f6wrNMzKMhf8
uTB/R5PipRtaqK8FQyN7SrS1a2XBXSWI+EiWDUBJX6RVhqZzGcpr4mfwvG6qYfiJ2/SubL3ASuFN
NFW3ckbW5CkHskM/Rd8SVGhovH+yGrIvkv6QmMjEx/592XUraaklPXNhteHthEkAjT5XAqaz1p6m
DlVC/vOo/Rr6x2n4CwvqVIQ8Syd6lmrt4OY6RHT+B8uIeBeV3kpR1dJxlJUeMmguW+oVO4Aw6jl+
TeNnOtXfmIZUJAqND9c1eSnzQtAJBnB6tFkA9Up5MdFZ2gqQjyPBBmTmAMwEqXFAnhCllqxgB60p
71sO1aBsH6OFv5r9O0frtr0bv3FO9tc/ZnHCSEj8Cd5ewtmMhaUPFlAmn+PUQKkn428tQPyuy1hS
DZCyoDIcQIQS+eJ837SuqRNSmNBEW2uCsqp3dU+mQGjG3wiSTSUoS0JTtwr+n3ZT5dF0goK4+Yfe
sHZGxp8csebHAuwOX6y83Wi//leQuoOork/+FD/6KFd9qCvm7EyP8j0f4zcEd8VORzkJ0xrrw2Rp
9U7MVnzX9UO1FbEN3Nu0bbaeXYOyyBjqoK8y+MPE/mGhYmbP5zq5L4QLYO0Y1TqaGedbBwQ625Tm
RjjH/oBgXqNBVuX4X+2xdI+88PMwbUuU28CaBme6TrfV3DdB0/EmrE3abnhtFCiWQQlP4Q/DA6cT
vfM7fyqDxkPBhRuXToiSzmYz0Bk86FVZ3HfAsNjJrtTdVE88sHq7CIBBZexatEfssxIXZMLa8aCn
zA2QThafvNmF2TqM2X5qqH1ghhFvHB21O2jN1SPiItwtkEd02ixwK31+AsqteWfZAuQZ+K928Iut
cIXYtzn56jr8XWTE3ZmT5jwknD0Cu2bP4eFumV0mT62oq3vgd/ONVY9FMFXoNuhEgqz+zLSHRPB5
w72EBF6fzJFew/KueNJsmorFoeMK/AIx7W2RIp3UmymIg9AgFvYAAgx7p+T7pge+vFZa08bVSfeE
7mVnT7Te2faenhzsqZxC2gAg3hmqj6DzHsGPCcXfIoKSm5ux650NMlcon2orhPcTmnwAZxUNwU8o
QD+KxBW3xK96dgUefUPfjqVZP/smSquLDM4DCjH7p6Eo9S2ZZh7OVsq3Zk6GByAKGpvc6Qd8ZPyt
bxzzU8wG495v3NHfAK5t+N4ViWGHhWbxEFR7n/wuKwK0pfq73O9/58MwAX7CyH8nvfbdHJvig+Bw
Xjrgu0X9DHrwth/HDWo9Xfi/lbs17MqPPH+XGvdj/ArEBP+YarmzF3YX41tn96Eq7D5MgKi4SXwU
e4VlL+zHrKD5hzzVxWboKz+Y26oLzSKvPqWmWx/BCgFlhCoVdxNOTaCPEzpFcgoXxWBoX9QaE9Va
g2vsdAoqBL3JvhLe/XabJn/y+t7aICNh/iZ14u1IniR72yTjo88sL+wbUu0mAhh33hVzwInbPvO6
YzhFSbUr6na4pwXPygDFcKDSaXstdPESP7T26NwjW4aJTjkNuc5/jU3c74cxpS8ao3RTtG3yyXRG
9KD6bEDiNgFI851bZvMeXRV1YCVGem8wzT8AeMfeuCJN7/LY8PZla0xhaYzDtq4aggLdNt6IYkzv
KBoM9oP4PfQmOqGGxxb5tdAi1Y1sH9Kw8dA3iHcGmTnE5WXN4cmj6Qo3bkzRsmNDtqgXWeP6WLjb
z4ZXbkK914ZUjxsGLybe+YQ9MU+/A6r1yru8cOGeiVGekDgd2m5MOnZsReDF3yq6S6tdHK/YmGtS
FBuGztgtP67ZUWj3soeJfCzbrbOGn7q2ZIoZY5DUrTofO0KzOKhqVBmQx9Zfsf6WwoVYMVkVJqm2
0HV5vu9li2JSoOOx41wZHCeg8H6aFOEzbov5Q18i/ooDkyU7PydgXu5zPSSTz0Lwya+VXi2YGGdf
oqiI35RaUqb4EjcOrXmr6StTXRtf0Y0uTVGt5OrsaM5bJ5yb8Lr1smBHA+0DVTgSKxYRcmW7xjHT
TDZiu6b2Jc8+mH0UZ0eL3nXJmvmyOJETSVJxTo4qKYSBZ21gR6L9QmWAKL5fn8na+FL9T8Zvcs0R
oEViR78pmiAmJNtkuDCvC1kIjGO5kKsCUwTQjlSXeR60Pm5B633MOZ6vaZNq76KPt7JjoAUccZ//
bNmKyIUdkuWPNnDIAOjrePKTTualj4M7OmUZP5dOCSun6uugLdId/vLvMu4enWb4eX2OcqFU8092
QoAWyMLRUqOFU9Jb4Ddq4+d68g9W7fKgnNpD2cQwfMwyuC5sYddgnaPpXqItY0mVS6mcLa8EZEj8
nCYhHp5qrVtocXykT1FADEBGOKbnq9c3zCwYRR9JTvqt2Rgv7VysRTkWrjxAE0i3EJklZNgVzXaL
zGvQXuw8Z3yv033Bttp4e4LiTISi3EPdZ5o9Q0Rf7rzCDMxEC4qbe3oQ6QRvMfoeoGUIF8u1PNE0
DjvZAGsCTlBQOfcNW/GhF7YCGyybURDYQiutOgcTvt6c2Tg73sYJgdB4syahuAlImR6gnVCOrFyU
mm6IKvcEHp68DUYXGdP5419IAOwdMSV66QWYem5oqZPOiGm2yQYAJ16/ctKXFgiO3T/jK3o0GVXX
4uKhR/eNkd2krejQwkWC4mAJACMBtS9CslXSwOujKOCtbP+e+p+z6Z0Ba7lzkXrufvzFUp3IUlQJ
9rxd+KKlx2k3k1ddj64PvzgVZE7w+CP0dxEum8Dq6jlzyY4Dd1/Q/4GfhJY7RLfCYu3KX5OlqC0t
LKca4aIdrTxPN1PCvogBrB555/CNmRV2UDHydn16CxcKQMpkEY2MJ1xUBGn6nFjdzNgxLehejx9n
Wt7T+Ot1IUvaJuN1kvbVhBjFhAIG6AzIAh/vsf9k5wFf66GS66I8I5L4DYFlNIUAUFgxjEyfWgxx
KHaMGzeY4EN2+g8jHrexf3up1pkg5eB7A/VAlYSDbxk/Pe9LoZEgbj7a5Ur57IIenIlRXqq8aIyC
FjDEqPhWooOnAr15PqeBnby05oots6AAZ7KU46N5VZplhsmOfXW0QJRcHem4v779iyJQBvqnFVF2
up1f9iRNO2JW2P6MfunAmwHrUl9R40UNQIkWGOpBSHDRRWfPuVPAG8ApzfhsBWnO0o+pxdKobqke
1lal3x5CRdLp34yQskXmDCzmBnuCXiTTD/w6iRFf1OLQtGOxvb58Sx4IyJE84M/CTgLopVzfk8dS
4yzp7HRIj7BggCCf7mgpfnmtdm8WZWin6W+z1bcTsi5B7PrbIdZ/ZWQNCnBhD8++Qbmaig5JqdnD
fAcQ4m2awtu2tHhBsOAv3OwzQfJsnExWtIJ5camnx4Jq1bYV363W01ZWdOE+klgBeJ9QWA2ADWXz
ipbnnehIemz6TbtBBcj1DVsbXjlSrjNPQG52kC30QgOP9/tfDA+bCTkQaPwFXhgqhGncJg22QvNH
NPDRR2NC6ft1IQsHygc5+z9ClDn0RVMb49inR70+Wtb31LH2pplvDPP1upxFvYK/IbNRMnymyCnT
ObdbKcd37+ZujyAO4kJrpRxyEOV9wNONchsDZX8INitCXOr5RVdn6CeyfqNCINFXOvuWJoFQDIA+
kb0zgV91rrNj71ctZx42vNiWPPTLLV+7BBancCJCUdm0yAXvOET49TZJQje8fRtQfgIyW1wTKD1Q
Th1ifmaVzLDHK4cFuW0Ec7fNy5WokHSALrbhRIjyDpQ679nowNZAAMBujzq4HLVHrTpk/Htfv3fD
SqHX8q78Oyf5OSc3SZfVbcISiAPcV5zSwDX2trUSTlveln9kqJZNUU55piO1feTOXebutZVtWVkx
tSQk10ThlQO2ZQJX46xNh5lOh1rvtx7vP7Qkj5qR7BCYX7nA5EZc2Sg1z1TVKKlupwxitW+J1Qcs
PvrmkRXjfmrrAIXC/0n5VLgjfwQRhJ5jEZNZ25eaSANSmTH6JPsVt3BFI0y5mycaAZTyCc8nBDnl
zzh9cTzE3tcYJ5cuzpOTpKbX3cQ0msZIESZOtpQe6uoDUHbqtUqBRb2TrIbIsgMyUq1jZgmljjvB
K9Fyuo8zFnZ/0TonOf/+kaA8+IZmIc+AWq4j8EiD8Su6RYLru742BeXKceYm8zxghR677Lk4DGuY
54t7DUgFJIZlQZWKxNu4BaLcjoaqIEICOr3U81sR326nY43+lSG/4USfEp7n3eTF9GiA0K4Yfgn7
Y9vvdIF+69/XF0suxsWJPJGk7IbltsmIbB08gnHbiSYA4w8KVIcNQ0IIhPC769KWt+bfeSlb47PO
sZIWa6e5B8cAC+zK/SK/9tpslIcARcQ2NzQPLrvxyOJ3j30uMy8Ysh/Xp7EoBgBqiJ4CAAkMkOfb
U/e9V7tiQjw7949jWj6U1AxqTWxYRla8qEVRgHmUXe6otVUjQkmd1LY7+PQocgdFKbPZPVJH9HvS
F+PRy28FpZXJKB+hM9eUyLSXscas7AjTkaMH6Lro4BuCNpMUa271ohrAYUc5ItqXPbWGY+LouEcU
jR5J/c7iAlHAFUt28YyeCFD0AI3NpcMakx5p4h5KD7XKvvNqp8n2uh4szwONYgYCHfAQFT2gnDcA
VMFNw8adjixqcfffxpfyT66BhgpSzjGelexzjZTlGhLN4ueDXwPgs+CZRbD8fPg2dTvatDkSUNkb
6fawzK5//h/j7uQ4mihGx9j6HwQahFHU8InP65yzNM+iuqvqvYsmEho4neHcVwXKnWczF0HnkQYs
s1N/QGFtvuGGkewMN/4K0lX918BFtve1SvtQANs7YNzPQOea17+uf6eiLRefqVjZRuXlcQ3u+qid
06eeFL9QARyag3vbbkoxaIICvCNyvbKoSBHDWDf5Mx7xyHxxjW19K5y0HN7Dgy0zYSA9VndT0M52
kNxARfJOiz/6VXR9kRRl+fP1oFdCdxzSRoh/y0U80cXUNPKatHUT8QFgYqE9rlzdS+PLkwS3Ez9x
A52PnyNFpNdD1kaEPrBDn//F4p8Or9wIMWrfSqvF8LP90c7f6hUDcOHrEbdH7ZSOFwEg8dLePlmd
OadaRzW9jRor9Ng2WQPCWhlfRRGpW62gaYzxxywkaKJ7ub65Cyfg9PNd5SYoOlqV4zBj8dv2jvf2
NvG7zSzcw3UxymMmdQh9eToqBJHIAraEEq5ldTN3pW43UWEfBLUD0UTUbjY+W7n+//gRysUDVnOH
ABAHlVc4cufbUVixUydGV0T4GmvjdZ6FbnEn2/glN3epRv1N5Ypqy3FzPaR+0YQOnwbcTT5nP0GH
3byiqeErQDDy3wK+6zNBevljWad0D+Q+1Okyd9q1DNCTejLlZjA1lruGArmwIygLsQ2AQOKfi/7Q
UcuJnngFj4Z+vCN8Ng81p0ICQn25vidLghD9A4UTag0uu7FIXuYuegp51FbFcAQxt/7gZvr8Ioxq
zfpb2H7sOghRkS1Ful9tr7W8idO80ooomw59dpdUjwN9mddQ9xaOCqSgVNuRrOmu2nQK2o8qGXO3
iCrEr7xd1q4o8dKCnY6v3CT1oEG9S4zP6hfT/1CzJy9bOY5rU1BuE6vuJ/QvQoRu7Odn58Z6CRxD
PPfAF0ZARjowKo+dn6OeDob4FFESmOQrKIh0NFOn7+LnddW6nIakr0ck1EQfgEw2np/CTtDctdk0
RiU70G3WrGzEwvCwiNHQYiAPKHtuz4dvzZp6LWlFNPW/00NzK+03VkmaLHhIQaYMXVLukGmwh0xP
/CECvElgvRU3E6z+TwD8bKQVpIWv2gPDAL9M4oyO7U/T/clvflCR3ZWoEsAyQV2MOnwzCxD4aDNQ
1ZFCyPYoX10RcHkQIACrjyJsH+QflqKlo5sl4Iitp8jO7CBpIk9/jfMbM+JSV9E6LlOISIfjXVWe
DD7oMXPR0Rh13n2D+6+7LfH2Z3x4IXB2JNLDRVG86HkKeL3ciezHVv/sVXybIcpqG2/Xj4LaNfk/
OS4sBBRwIF9pKS+siEncpTV1oyaNjB9evtfIrvk9zD8z8/2QrLWiLhwNeKdIItlIvF6Sc41FCraD
GdL6dA7cqLwV+VVOB5ORFdZ/HlkVqVwkvlfqU9FF3HACBKJuDKz///iI3EvoX1mrdH62B9tMG2T3
ughoExtz64Mh8fqGyMvh3EKQYXsoFdAx4KS4yuGbSt2lbuJ1kZOOoD997uhzWz54n7TPVXZjiP1/
kzmRpdyDRa6lwMeELHTINjXdaLUXXJ/N5ctqousOLIyAP0BrhBrOJZNGnLkVXWTrT31rHTy0GU8u
6rmaG+s7/swFmBVIiIPqGORv8ktODN2p4bmMQwIC/3vn7JM1EJkFxZXuES4uAJw5yB+fD58A2VpL
WNYDSjzoXRQA32yny87Ef8dXtqI0UhAxxqyPCvGgsQ13VxI2S2oF89YBvj4KOy5KwarK0ixjyIaI
kV/l/LVNf1bNO9e/5dNv26hXdv0PCZ6qxICrBDouDBIDT+H5atmDNgrkIXtAU/lBQbY6O7Qvs16g
TOENlR0+v0N3ZPVe1wgcbcY4ZPlrIz7Af6PpynFS0SH/6MXppyh6UZa+35ua1UezWyEU9jRo32aK
/pynjO+KIrC7SKTPJv14Xe8XniAcYJmsdNEFSFzFBEisymryLMU19KX9BtoyoDhfF7C0nwDakHzb
CPcCYvN8hadKtzTC5D3kAtqMHhq/uRvQhGGSQ+7TXel9vS5vcULoz8IxhomGWrBzebpXU44K5zaK
bfu5Qdp/quZPg7+GPrN0zOBeIBqBpm15M52LGSf0RZsV3C+AsWjVHuAo16ch/39VMX08qYa0MBHs
UEwDInSNaEncRHrz2KZOOM7H3nt0queuXmuiW1oxlAAhYw2IkkukwgKI0H1imnDs09raImBmBuk8
1luRuWsAHAu3rOw802FOgU/1Ij9ux3bp0Gnso9Hi2Zcim9qtkb6V8WiFZp2sJTUX1lCyR5oox0R/
K4yG8z1ywKbm5sAwjLQavKc06LV7zzykYjve7jFh7aAOcJbglqN671wSuoNSMgjJrJBseddtBu9G
oCt5O6DKBH4R+Irgeai5q9aIaZ7ObhfFZYyHKUwbunIXSo1SNA7PkQM9gEKTy1Aj42wqtWKMuiTf
zRz9S2x60gd2APbVc+aWHxyrrgM9ubG0/c/M0LIFdH2Yp9AMqZ4n7yE32joZTK+PMnc6fNWctazf
gnrDVUYuCE4OKK915aSaejKLqRNDNMVW4PZfxoRuktlYWb2F+0D6OAhNosgY4QZlFg26QgerQuyQ
fjbexffrl8Hl4LJf17JxTduAM1PdflDT+l4F0qJoGLIHGF0PCJStPLuXq3QuQjEbejTpxi0u5KjT
x40ovYOnuR98scYh9ifrfq5lkANvRJYXw6tVsU/6eiKzxVsa8bgtDzOZ0AMQxwTdRP2T65d3xPiS
oGmwNZOt1zjJYx1n8/eEsuLdq5pq52fOKMsIyb5xSAJAOaBel2VBwr7w0OfByVof5OXzhb5DbCeg
vmAWol35XDuBCT2SGch8EWX5PiHNxjP2hZjvBm+6c2BWg670+l4vkJdAokyNAtdHBvoUif1Qc3/q
LBZlXDc2xMiC0nwMwq7yQ+SVxq3LkzEwNd8KGapfgzKxfjQ1mWAjoG9wBFzdygO+YJjgg2DiA3kb
YChogT9fAtHWSFIIsKkw9mnmYHDRt3X2UAJFdfyQdlbA0d3XNe++s8a8c3l/o0IZl5GsdEKoRcVf
ATzXKGo3yyLA4weimt4y0LQE6Qhw/KyzXgqrDVfWfmG3EVqTrQiSn+HCHDTNCjD/hcEiL7PQ0vcA
oCXArh+G1Ebn0FuPZjztQ9JOoWXecycPCuOL79cbxw7BaUPnjbmGzL9w8EFvjVJw+G8AZlOjsFnu
El3EQxa5gERJDslabGDh1J+Nr7xbdcFmX8/6LOrql6wt0BpZB1k9raj02iwUBaoy28+SdsyihNrb
qv5udPqKhJV5EMXom/LZSey5zaLZ2zQlWi737hrL5eIkUHQnTUoYFeodnFjwBnPkXKPhJ/N2vrHi
Vi3O4GR45f5tYcz6XGCN4HMCVXtE88UalqBarIqXFuDgABmSOIKIa6hcIKPt8MTRSBbR+X70q6Cz
d/nwiJ8uORR5FmbFxu1fiPgyrTLpLBxlSQuC5BouffiPyqVW2OZkN16VRab/CHgfKgA7B1MMuIZ+
srt+iBdFySdYuhuIlSuiiDkg2UBqbFQFqJ6wz4I4PsguxDWohiWNcE4EKZ5Nb9pgeaggiBgvXvWh
vbs+j+XhAaoPqEmUM6sJq2lshtrs+J+z32e7cUXhFpcJCXfYqxj/IsHTjB3wTO0mizRrw+299mR9
R280qC+uz2JJr+FbIogKgGbwnypn36GkrtCjzKJ5Cl0fOWE0z//Nhv8r4iInVhq5OTgOi5Jii90u
zRePboZ4y1dN5Ev3BUA5J5KUECSL53hMHZ9FPvoY2I4Puznd9v2KKba48SdSlKugqdraKwaPRR0N
xjFAu9/1LVmcBdwwOCxgekQJzvl7nuneqOlOmkWx2FiIcE1Bkd/ZZXRdyuLGg5sPYRx0fYBX/FwK
aGZK5C9t7AqbAif57E53zVo/3NJKoWgY2Xo81R5EncuAbdRbs10VETjADLob1ghDl1bqdHxlDkWD
Ah/0qxaR8D/ZcxdSBAUT0DRn/iouqfRFFbvYR0TYJoh7gRlOXa4qz2PqekkZMZ62gTuSrzz1PoFl
baNXIG7uy4MDwr7MSvdF1QVdTYLWYtvWXWsmWFhSH2FJWHsyPO2q4RrKSeY5DIkzM9427s5jt98H
PiwaGDSwbOGWKUuaZVNf13aeRyavnqo4/pH53V0+0dvPEB4b3DqgMoUdrbr+Zt6CTJa1EJP++G6v
ZceXFul0dPn7E5eVCiCuTnGTR6l5zNxojQl5bXhFra0JpRANwnKRL978rcM/3Xwyz9gHla8fqSuS
uWtZZIPTqPio2R+rz9clLE3glN9QmYAAe73Z1lIC2eZkO75dH37BSgflJ5r+EBsDYLbamtwONqkm
i7KozlGPPJN7N3szp6PmbOPqzhzXPLKl2eBEAAkSrfGI9smje7LbbM5yexIpixq2iwMkeq/PRi6G
evKR/QOwnEy4X1yUiaEP+TRwvJB5FRbeQ1u8iLVWjoWLDBlGZM3cP4+wWkbWAk6xSUvIqNxuUzXJ
Jh4+gkN1k2VrZfGXs0HGFKT1qFFBfA+VVOeLNZDGh7mPa9/Mmr1ZfOpNI0zXSm4vd+RciLRtTnZk
dpqumGa8+CBN3XDrIynXwjlr01Aco3iKtZZMkMCHMZjHZ9/fOOUa2OOaEOUhdoBC5RQJbCOrOaTV
nSgf9Cq8VbmwUkiN41+QZiGEeL5SxpyItqyxHa4GKjBwTNk08M0v14UsbseJEMVgmRK/QrQXQkb2
RtOfzVot9+I6AQERsUEckws2AcGIXesT1kkzs02T14FXIg3YrdlFC4EOuVj/yFH5cWHP90B3h3nX
fWG9BBIs6v3U7bzd6G7aN0rRb79iii0ktc9FKvtjm4OgjgmRtGgDhj5SXt8N+aMGkjlkBktjx8cS
wY7X6xt2eR2cS1U2DBxwohvR9BsNdRj3YTUfAO9Abk90okAGjZESklEHa4Z6SgEGmHSlhuUck2CK
n4z0x/VpLOkdENXRd4n0EkDXlItZI03ZAxmWw4VJAyM+xunK6VkUAMwIIDrI9mhb2R0Rj75HWJ1H
WnUf+1roFf3++hTkGpxf/gR3JEwVAx3/uJ0VCZM7m8JOHR4BVgqsphuPPVbdPeBtN/4a7PTCZGTs
GGXwshoOF/T5VZDnIFqWPexRYpRbK31whbMymTUJymT8RMy80yChfGqsbeXurq/VwvDI4jgoaSB4
YS4SBRqr2VwNehoV7V25qbKb/W0kIRwZ3wSWLN5heQudPCoFEdTQU15F9fid77Tu/frXL1xiZ8Mr
D2PcWVXaVhg+o4AO9TfMGUNnDW/38mBLaAdwm8Hpkh3QypFDAHuIvXYoX3USlkUVzkUa2uzQmTeb
1+dylOeRTFmVaz3kuM3rWOGB/Hl9sS63GoEipAfB1IH7Hjge53vhOzlHiV1GX7sfjvOAqozrwy8s
E44C6m5wGHQsk6KoPXNHfaC2j7I676ujzzs0a6UNGH3qr9cFXW46wqvwSz3UeckiL+WGSurMm2ne
x1GrHYt+l4ids+ZQLSwV8LzhU6H8DfetOheztPwJbFvJawJ+3/eyvq2LEjFDIA+fDK88FaQgNZB5
MLxWv3nvVbfSX3h5/yF5hQIr5LglrrZacg/ms8JszJa/+uyTZb2m+Refvzo0jG+/PDwAdCHFCDk4
GyoGsY3qdXe0u/y10sC96miB626v7/XCRgCGDPBFeDCQL7GVAz4Qizo98YrXZ0CNBtO8VkixNr5y
Jip/IBqv4uKViC0ZD8W4shVr4ytnGtX9I1Ij+H5zOmTTzltZnoWjgEoGPDtAk/IBYqUYu7VR63hJ
S/7KvO81IFJthmJySsKbN+FUiho0bQv0ReVGxV81Pyh/OG//bXTl3shI65VAs+CvAJgX4EghNz9B
ngQVw3mTFTnodTm/9oZ6xP76lL8KGtQsnMXK6izuwcn4yhZbRtxl3E75q0u2zQCHYJOv1cWsiVC2
eRIaUpA+468m2flpSL29cWOLorySTldJrfBhA59KF0Wnr5nnDj9nRqyI1PO8sdsq3sLEEofruy5X
5dxGgzwg2KDEFWnrC0iKidiaJtA49Qrs5wBhhzCZ9qX9q7WzoLC+NKIKrsu7PIhINiN1gfo3PB0X
FXAZ0HBZDFPhtdG+0xbdg93xvwmQH3Bi6fR9yi0TzPCvonlx6rt6jTJxbQJSR07Gt+0pKecJRz0W
B1HcrZY4XurY+QIpNy16bWsBXAf+muRhZYWD/8TXKHsXpoA7XNoIYEQH1rJyEovYHgGM5NkRAuQo
vivzzc1bgO5XRODhtsBBUuH83DQp8yRPnMhsnqqDw1fucvl55yqLrup/h1dtfVEBh7UAVlwE2sUn
D1CLvsvuAccWIqSx9wYWXp/NpT0FHwyUaMBfhZ+P+/18w3nN+8no4zniYfpepbuh2Mz+ioyFHUEn
kuznQQ5WAlWey8hpxv3WHvQoq47TtLXWStPWxldMtbqhrsk1jJ9aUdUdTWtlx+UaKFsCRxghddR2
IBxDpPzTQ8GkS8adISrKF0tPmruJNk+tb/9Ct+Dvemrue9Kl9376euPWoCsJrOaogYOqof9Z2ZrU
GLRZpGYf6YAILglYp9NAdz8nN8JFmiiWABIrCnqgdpLlXJleY/WT5ulFH1FgKrRDmNdhRarg5fps
Lk4+pABGzJTGLpAcVB8tnnq3zlmJWrECcFhh6obWGtDbhR5ABKLLLhCqbVn2oryR6NLsU2Oq2yjT
PLGhfTin/ryiC4sykGbxCSxRB3Hsc11gg8cdbyQouo33eXf4fH2RFkaX6IoScg1nBaGL89G9tgID
75zP0XyPDGVSb//T8CrYsjYMQ8sFhh+9R2Pfs5Wra+Xr1TYPVsSW0wwYvtN2ydYmu7/5etmuYKNH
Fnt9vjicV+gjcMw5Gh6NEtAWd9eHX1BQrP2/wysWIjedeIhdDD9nW8/7QNgHenOXMowQlGzDQJCI
QLgRz2cA3Aw0VJa1HtE2DvL72V+rRF+YAwSgBg2nGQdBzXd05WRW45zq6DGNg0SzgimvN8O4FqtY
2GgTUmDrymAOKhDO52H7CCDgPOtR7oTVFHprDTBL0zgdX8o/uXCnQQeYxYTxW/05p8ei3Ik1lgtf
Pjpnlzr2AhUBch+QZrzoAywZAxdDbIkoS3pxp+lVtTNBOR4CHTgBJmDTvqSttyde/wVvy/izNgWD
MTHqdRZkmWlEoEsrNsAoNsi2TFxA4nUeiPzalt2xNOEb1JMWT2mb0p/wWv0J1I76qO3M0RdhDzjg
e0+4w25IzWKP2N60seaSf0MDO3+mxVhNqOIW3ZM7+W1gaG6yAYS/HWWW2Xb3uV2FvluHnTUDFsHR
Ry8P3WJud3Grz0ABTLQX+MrWrudGurdtAGdV+pimAYBnsl0KrP93c0rHl3iyv4GwBMx1KEoMmD70
Ylu1LgqszWSjGxM/CL8RLLBMZjyip1QLukaAar3RiPuWloD8JylNH5qMdYBS5e1LVc7iZ0Ks4aFM
0aed5aLfeFQCtWmtvmviptqgPrV+zT1wfzW8bAMvN0DdmZM26NBW80MfXXeXlw6JJqsSY2AkdryZ
59J5dnxh/ACszcQ2FfgnXnD36wDr8m1wTWhxDBQSNrEdKADfwSUExP5b7wU8+ngjEZWDwsOZOFfG
RnDSVQMlkUXAQBKDc2IbOz+uy7g8UOcyVIUf+7ppUHATGTT0n9L65psTw8sgE4IcHhAvlCl46BQp
y8m1ImfS7ttNiRrQv/h+1KfJhnMTAL7KxQZ6paboEmxdAsPBM6N+DUP7wkyVJPEnAuTvT26EAU1e
iTHZJBL2L+5ZQcOSoAZ3RLcWCloUhNglWrXhLl5Uuw0ENe08rkmUea/jtLfiT/P8xTPZXygVyPxQ
XiOv0YsiB2fg5jjC/0V3YhukzT1DMS5rPl3flQtXAouG/kHsOtjIcNkpu1JnadY3zWRFYrJC4f4f
adfZKzeuZH+RAFJZX9XxBvtafaP9RfB4bElUzuHX76E3uJviNre9GMy8B1xA1UzFYtWpc3LQgH+u
zTvav7L053VTsg0MeCWAt8C6ouIu3M1tScaO9BA4M+qXSfsyHK5//ncx5dJbgzML30XeFx57VZDK
9CmBXMtAT302gRf6V1qPB9SQNhAv9KAc0N6z+nEk0UZrnV1VPUzdK9pU/NpudktxosXnsftc1D+M
5VDHiqCHT+L//sugmXS5M5e2d43Iw8jBJ1cv/gx05KAInWWTy5tZ0aCL63ZFT57ZE8vZ2OjoiD+S
+WFR5BR+v/HEISBcwAEDGTPCB2EIhPREx5WGPW+QjVO6fqFnm6l+oeyYZe1Gh8hLrX1y3H2sR9th
3GeVu6fJzxBMElH5rSyOenPUVOHYetDofca7BDJJCLVXHUCOvbh2i8dYQFiz8UHQvrm+pdYH/fL7
gsutKAgAW4bvz/Wv0XB2pt7t5uzO7QaFIdVAhFOY1aFhViMMGbiaBn2TJiptQ+lQME+A6gG+sQLV
xLy+H6GPPDDN8gur5+euqu4gKP2tmVS4B5kp3moI7+igqUUEJfR4fIVJX9pgIho/2110aBsUcFsP
TNp69Hp9hdYnC6SfZ7aEtEEZppYDbVE7iLsPA6d5jB4q1RtbtjjI2ALSaHDUk/gqTb1xNMMktIIa
JOpe1/k3w9uhyO4hEkd3FDVReROuXvAi5hnaVK0ghqQYgZevwKCNw3N9qqTDACoUwl7ol0PnyaUT
0rRphhqVZQUeaO2Jrym5+WVrgbwUeqTAwsbhp5cGbGa2odUtGEaf7dqBbKEU9NJrk+KsrHEcfLrO
7AiPMEcfXEA3iRUkbrjJOdQ8pzujfu7RfZrthqHfzKT02/zDcN9unkLeu4ytjdzBmv/XoyxGR5JN
gjrCy8n36P769yUzePF9wd/EUTfZ9YTva/3G8LYQN0ner1uQnM0LC/wXnMVITpJ6SdTBwtjsqfs1
AeD1B1M1O0h2Gkg1kP7QkZTC+RQWaAjtkrj9SALHecriJ1VHoWyWwB2NTYBTCVYTIYWjRXYd98ZA
As+oNzXE1ELXZ6p61qoqgKTwuREhyxKOldaREGNIFgh9hf9kc7lx7C+03rPk2NaKZVkP6Tf7G+/n
h9GVd0ZjUlSTNFyACd8l411k+HV+G206z+CBSBAnH3yMADqKNfcY6nAmrZcFUKQDnm9Dekx6RcC6
3lwoaaDzD7oy4OVdtbZFIEWojNRagAu1N7TZp9pnSw+KqVPYWe+vSzv8d5xt4gb7a0lTezlR8FL9
u7S3f97E/kW3KkjoOGn15eeTkhlJojVgBak3S7ZFI9j1Myj5+Rff1y+/X09uh9RF65zSfAeVVX/K
TJWLlKwE4jTUqy307nFo4KWJqYv1OLVZeJroEn1v0zAMctf5noGA4D0fYogmGaUO4hOgOP2815Y9
b28G/bf+EMbF3aCTzVBrPxtLe9Zn9+X68Nd7/eJkiddE0zgDJeUEF5TUT05hf3fH+t5t4t11Mzwg
vQxYL80Iqzg3NhohZhzgZXiAukLSnkjySYdGtVuqUl1SU0DCoREdCCwo717O9qJrFFIeKQns9Nec
vy96vh2n4ZBEp6LKjteHtV5ZDMsGVhJ4X/Rxi7c4WhVbkDAWJAAnw7Yg30MegiO6ot//xg4ia2Aq
0KHpCU7WycESRuyOBFl0oE6yKdkuNp8N9u91M9LNwAP4/zIjuNnZnPVe71oS9FG8ybWk9QtLgwh2
pBiOzA6H4tkIsPD4FOsXuKWYHdUJDRwXAsJbSId7f7Gtzy3wX3DmlCx0OVPk8mjQOcDgFsc2BPBS
MYq150DXxtkoBMdXQG0HbPSwkZq+M29zFfmLdJZwUXD4PUBN4gs9mpFRpWFGg8X8bmaPiNi9G+Wn
cA1hCCCx5K4VeSax/pJHY+kNcUGDKhv84egis3d9R0nn6MyAsKP0gqRW3kHGe7Te+33XKuiw1h3u
lwMQeefNzG5qva+xzm3xUKN+3PW4Tg1n/HDq4Wi76BdeikM4de9572yZFm8R+u8ICGUqO92lJrq+
0sLbxGzaxgZStC3EOtMbBdH+c5aRDuBEKZhjsf48jwukXSuPBkO8c6Mt+ij+YpL/fF/04VGx1HOY
2jRI6IEld7XKo0oXERgZtH8g9b6qcaEqkUVDqOP3269u9/J6/dfLfKjpcj06gMbWuRJ78bK5KSKd
B5B3ywTZWfvQj/FuHIftdUuyKBLt5r+ZmtBfLx4ovW8t0HkTeOuZ3TlevqOFdTeb7makWu/PE5ql
XVOxNtLRndkUbiMrd9tkTmETBTJf8+6W4kE3oI/c/Lw+NqmzOLMjhDEstPM5qxcSzMUb+Cos61sU
/UXWAiRkf+ZPeBkPtO2w0WAD2adP/QjVT4qiWIWaS6jCT/8uSIkBw7ktvifPHHieQp18HmYSkCnZ
FtZTmT469S6xva07Q/UaXPwRiCaL5qOc3iqCN8Dz9fmUrRt0+RA/IA2D7KVw43akWAww9GA+LcRk
T17qEzCzs8N1K7IdaUEXGmXM35xNghWzbC1UpTDKMf6Usqem+6QNL238AnKYHWkVz5o1vzWc5bk1
wRmz2ginaYQ1dHjeW4u3S0A2M5n1BjHMjpLqrraGY5lUW7dpNsRdvk1Ttu3q6EgMuu3z5WvUuJuu
rhXqAeu+jMvfJTrxuYq62OBr7UBJ2fN+Qts8dZDl632SHePU8wllu1DVky1d4T9zL8aJsasnkNTG
ydTNeVvF5ps9atsqaXcRUwkhqUwJh7MDINbOUhycbt6DB78at2V9NFRtrdLL8Gx9RQLTsZiX2nDx
FA+19BOj0z60M7/Ky0fahP4cofs4QhdaMp+sItt3WfGlnez7uQbbBcv3LGqODVohWJxujSjzGZua
TZ1Hx+s7XpYvciwEM3D5XOdIZHMdkwpKxR7f8tl9WR4dW9tT865vHucGHfF5+BhDwDgvan9CCfS6
bdk9dm6avxzOfIqb9omN7U+Cpt2l90ylpiU9zDqe2jwrD9SM4Opt1Gs1PAfgsrJfHoL0PO/9hKGi
330zpu9xrMKGSOwB44sriTe1AJvAd93ZcNJ08FrNY0iKhLu03JNf1XSYjb1FXyIVyJB7BsEb4zHF
+RqhIorBCX4qzlLi2XGOmbPnX427+Az8M4WbnNyQoFNryLeAakI+c95fXzHJrQa7GB48BOq4IoER
OmjiJoTuezBEB5tB421jpLvrJiSb4sKEcDaROB2s3sTQtLHY0PodyLrbt92FBeHaTMjQOGmOdXLA
IAQGGHAoDf9PE8JtmRXaOOozTITpc9veJzejZCkUPQCexK7GAXJEnJAeRdB4YRne1EzfDssOmJjt
9WWQrTRY3QAA5Y3kq3p0N1hxn3rGEhS1+S0dsy3QgT8LJUJPaobiuY4qBeqTYnKfNTHr8tRZAs27
9+xDrSX+gqa/62ORuHswuv0xIqyGVsALoyi6BK5T+VrZ+WHiQ+ElTRRbVzUY/vczB5AVY8G81MRg
zF3cbrwcPYwKE5JkCgotBDVvIKR53fvSxIQCDCRWvCWI6N083SPkGt5G6+ZkKJirAddEnYIDNlbJ
0KazY2cgSzDTQ9McmuIAaM/1JZHFk6DGRs83pGIcMMIKc8WI0eI6mueA6foxJJGfpP1TD7TOwJzd
UAJvTvVD3va/OqN9cJi5GZp80xmqJZN4G/wM4BSQlwITtQhNId6guWZtzIG9YVm6MZdyc32gkr13
YUDYezE1B0COnTkwgUHOdpX5T5sRP29u7VTC9oY8AlpL0LAJ6IUwndBdrAZU4sC7D/5F30sV3kAW
JYCpG29OUHSAXVfsDkYhuQMBoDYjlBlAe8uOtZFvSuchNbQ9Wl39mX62w8xvrC/E+XH7DKLHFagY
ADDWKjl9qKdIWhAjaO195/5wqhjp/72hKOFLDhaqZqgvgiQAJVORbGwAcnGpU2oELHvMu2bbzAnI
YX4VpbdB1fQvRsQpzWxgYJHlEeJ+HRzIxtwbZuCOT0v43e6foDoFTh0VREa294DyBO4HqBJJnqDR
zTjLJthh7c607tvSh2gemjkUe1x2iM7siKDYdtYzZ0ADVTC6n52k9vs0uD5hKgNCJIdiE/BRBgyQ
9B4dtpkKwr8mB8PxgUIvcscoXQJLJESiyRiDbK8kZlDqGTm0Vg8lM9pzaUY3fzQi5InCpa0PtV1+
19uR+nhBVpsWWALfiwdVoYifVSG4wzGmOMYG7kWkZC99fG6FRhlroxWU3WMN4Y7ikXaKJ57cBO5c
XrRHa7fglfqui4A6qKzAbqvvmRk9ul4JcmJr9xfrBiztf5sRvNKYRlABIzCTmOC6dcft9Bf5TMzV
Hwv8CJxduXnidoltl1aQsZdpN+nP1wcgCelBh8h521DYXj+OErrESVFRM7C7rRU+mAmClD1LH1yy
UcJppGtyZkvYg3M74arAJRUU0JrN9I1bAeeqShlJT9KZEWFv9X0zs/a3kW7zk9yOzsYx8tC3BeY5
BKdi4GAzFLeHJIbDwVobpfaoO/Pd9RWR+rQzE8IAnFEnhVYnOKlx6T6gt7bd2BpoqNtCq/zKLKb9
7fYcpPxtQJxx+xHjcoMBr9XaPSlgrzO3bpv7htlv0qLftrdj/zFh1KBgroch0H5eWnLmatK8qjID
rT5W7Hi8Pg7ZwuNqw02Atw/YwYWjmBo2RCFpBBea+dr3XEUfItu8558XzmFR9vac8GUZzJ2Vbrrm
0TUVMEHJmxfB4p8RCOfDjfIQ4m0YQVQcgJcvC1QIjoW2Q2N26U+24s2gGpCwz6DpkUfgCgLmrHKR
Af88Ugpg3+H6ovCPiJ4e2jOGw8uVnNHpcslBEWZ2hcHMIEmfBy31c7QGR9Y/uvFWuV9SuIHr5mRn
h0NP0EWGyAN1y0tz6PdvPBCqmUCe6IDgv9mDtk1G5k8qeAj/0HpcfwwJkxeC2z2rdRia0Yt337Lp
qY/BGpfG2VuObMbWrQ1VrCPd36AA4Mrg/B/hnJZeO1bplJrBNEF7cpeoJHrl3+e6s0h+oMlLOJ1l
OnESq8UMrPhQZb437q6vjWy/gZYQHkDne1w8nyie125WVXpgjPu+2KMkkWaKZ51s+c9NCGc0i8cx
QwuQHsSQcFi2k35fxuiLUGwy2USB8QFyo4DRADfNB3p2I/dLBOpqXdeDtKsbP6HGsvG6WgUKlO0w
TqIH3hjEbXi/XVohSWUYU5uA7ZIau2Sx77zM2xqzhjdi3OwNp95cXx7pqAAeRpsiSDNWLExjGGl2
SVEUg8hk/D6o3lfSpTFsgMJQfQcGSTiZetN4y0xTKDvOUfjm5JOxa8omT3xrNrWNZ43WX1wHeOIj
ewj6HWhfCKs0LloJTfpWRy370ak+W6rjKN3OHOwIUjf0xa5UjtF+VHQ50YOM5ts6BjvRT8pUPlo6
a/CaeEQRAE/FZEjjQDKkGG3MWmX5ZLG3Rkj2ZvpktIpwWWYIKU+kyEHHgk4WvjvO9nQ72N7sJlj9
fqDZJrXSV33UWwgdA1tnpLRTbDbZ5j43JyxOZ1k2y6FKEfTWV/BgZvk+hArK8Gp4H9d3tWyVOLM2
zxnwMFdwahSPgNTwNBSS+w9n/BYu+0bFRSmfuj8m9Mupq3Xgt5YBJpzmLvF21XJntnc0OVwfiCw2
OB+I4A5o0bosLzFjANQv0z56iKEN7hyS0Dd+heH2L4xhU0PLFJ0ESL9eDqmqNL0zNBzWvO7mO2Jn
1jMjrYMHQk7vLCi5Q1e9Hu0t8pqMgH8ZghXXf4B0TkGSgcgBBVEQrlz+gNp10zB2cz2gUf+pbtJ/
pjZEfQZZO38IVZtRukfOjPEfc7b3oxrQ7FnL4PmaXfNvwY5KSl6Zb+XN07xIg4qGJQwnt7Kl9Lhv
HaxTkny2S8WTQT6CP98XRpClOkQqCdMDpLX8Vv+3KY7zX+CbELb/sSHsiXxmS+sNsNGGy7SZrOUd
O1/3k3J4v772qsEIodXQRz2jNs4TQD4HpGl9Uxu2iYrIUrUkQmBaxxObKhNW4N8Tv2mdY1i4f+NU
QcqF5wj+s0L15sNsVAP6obCxttEnjWyaT5OKyUI6W2c2hNly0DOpaRAvBVLmWzztO3rsh19/sSBg
KwEgjP8jlsQyr4hSWmKq9Oy+CL+WZuKTMVQEVdJxnBkRvGjV6RntjBDjsJ5I4/ls2pmJiq1cuuhn
RgQnyvo6yQ0LRnTtC2fMuD07YHAAB6REeFIL9LWXngTdtQPUPC0kcktkir+PRBV0rAcAcj+QLUIj
BncZ2LcvDSxER1lfQw53gnaF7RfdzXRjnFUf0ChQu/7myROORUjnqdFSC48ARnbuBHmMRfHIXbt2
1HPRBQh2FfCvUJHep56mpekmJCKNao4eo5G+ohke2KusPHmNqoObO6XLZxpSniiPgz8N2ZqVwGoU
jqmd9rkZ1N12Sb9CHxP9+iT6BqqU62dEtjA4ybAB9CSSdXx7n90hbQMaiaTpzCD8BIRDeKPOPSo3
BsTIAMrkIlR4eQgbd+p0sCIzvM1I+jDkftI+/8XP52U3JGiw+it5o2IILS1B/1k7b7Lh0OnB9e+v
TzfmBSU9FFZ4k7TIYhc72eQyL7aC2kEV6pjYwEAqHIhkBSCAwWVkkMwEtknYuVYJUH0NOH9A84m+
VIk3ftOm2DxeH8jvZ5ewoxAdg6eSd2shMBHMeAXQll0300CDomCHLDqonr5Pk4O45K22TN+d8kOT
3LfT0wyWr6X6N+sVB0g2UAAjeb0ILWPQs7ncamB8qSLL1EiwD01yKBP9cH2IkgPKZaH/+/tiIWwp
l6gnOkDGM533UdvupiL29UbbhaGiSiQbCXa1CUQwIODILlyOxKqWRisL3F1mO+8+Qztqd30kku/r
EFXD9WuAFBCB7OX3qVmwMhlTI9Dcr0PQqwB70s/j0GNLo7i+AqmC2yKnJuArgQts7/hm3h5xoWT7
5/urolOUFY7duAager/m8hEIPd+bFIstGwMuFC5vB25DkDxdTlFjFQla2kYjSHEmk2+tqXrBrk8+
So0oPwPtDb+C439pgHST0XUVGwIt2+cAoiR+Em1vXWaYQD4echMQsAJD46WJKA6zoTLBV5Gx1zBm
m7ZTBEDrEwEDmCEwUwEushJ/c3oLjZmONgRGVu5xSW3qcttq+8xVnAeVHf73s0ukAm6dphPsRAjj
G21rgP0otI65soVSuihoggAoALm+FbNAR/UcJHv6gCaSYtt05MfQO75hqwicVWb45jsbj45s5Wwx
OgRFZ+6NJr3LqvIf18i+X19/2bShaQ7FczQtECRKLs3QAm//per7gLHAMRKAnXKfWfO2bW6Hc+Mp
iOAI4Tzc1aqHDs2tnd05RhdY9qGwvgze0Y46301fxuj7zD6uD0s2e0CP4LWIzLmxAjy0VpciOah1
Qb0cYyfI0qPRKq4SqQnky3liAY1iIjYEna561tdpH8TM9CsCrWrNd6vdX4zDQTOa46HxkIjMbm2f
lCmI07oAiSVz2prUt1yFB5CNA8TRBkJvPFFXylck1oZYM7Gfs+qlQ6msIE+mqngl22UuoDx4AIG4
eJUfZU1PMwhvjfDG6b1TmZ+90tpXQ7OtLPfu+oyto1ZEkFwr2OH5glWuNEmdCqmZbArcpfed/G5M
diDX3RrjC2tUyWzZ1J3bEp8sjdeNwFlOgTlCjuatKcGZohIhlk8d32RI/K4prZo41aewxtRF0zfo
+Ezsvlo2riphrrLC/37mbSwaQdmvgxVTmw40Gn631zj6Z9IqgDTrOxPLg30GgjrUgldUGGPUe3Fj
tFOArD/ULWs/mxW3snRRziwIi2JNlZcyr5mCxvgxlfchA05ehSuQRLImEDqQYMS5wbG0hfkqwq5x
s7mAkek9nt9y/X5J7Z3pZQBuM7/PP7r8IyqLjabfN/pj09eKQUoQV/gBHNmAFznidrHg5EZuzAZH
HwF7qj4Gx7iHNONzWtVPi2vsjMXezLXxAHoH4ttAli928/X6MftffgCoBrmWurtKDlfgMBhGHTvG
bU6F/osOw7bJ97V2R/p3l+366tjRR9O4OSvEh/3HqhCVFnM3t7kNq5C28msERvV2Tv6JLIUTkR2H
czNCZFezrLfYbI9B7X7Yxdeq3FeAFt3Muw22nXMr4hU/l1ZMuBUwkPpxlfixot9O5gshIwsaJJCJ
AOHO/352qpt8AR/sPGKTNKzakKndRkt20Dx3l5DoK3jP3q9vCn60Lt93GBAed/we+U31fWnPgJ+a
43AB+RlI3PT6jual3093dNS3OvpCslJxO8qcCdrD4Bc5byi65y/tebnBwA0UTUH1wcJXU0Uaxh+D
q+GcfV7YBVkS6u5Q4vOkAkN9vHUisGrqPkpK4Grzc2/YEu3mIizvXsKDixMxrV9dRhMnSN9GZWCW
r96o+ybbJZGxqZK36yu1njmeDoGkA/QcQBhrCFsP9IJFDyquIih9G2zsnpKRfb318HHUwlDKRWSx
4rEBrWoxsWUugnjv0Z39y5tRD9tlh+vDWPt6buV3vy1Bpkt8zqPTMV6SAVZSULf6Rg2NGMWCSCbq
3IL4oC/TIbNcboG6e87jZ22uj0D6ffBxIB2CMiXUyy+3cNwabV+hMxlR5CnfGJEidyRdBtyzJjAP
6E0Wc0dLbi1jbIz4vDP7eUL9dPiqaVvqbUu8ka4PRbYYhot6LtDhgFmIabxpzMBoFKcFWjOeHbwm
ih1wONdNrB2MheARjegA26G8JtK3NoPlpPEwlgFJ0i3t79vlwwJoH61Cu6TYa6TcX7cnm74ze2IW
gdn9VE1ZWwa1Pvg0A2++lTybOSQuSZUfoyJXBRayOUQ/PZJx3AuAreByO3Q286zCJEXASALdNoYw
iW3mzFOMS7breAaMI0jBaiIqPpiscPM+cXD8QdByB0oExTpJh4H3BKJwVEJBGnw5DG2YczcftSJw
dRdgGOcnLUDuOYWjqllHEoghmwhaLgr6ZvwfEbRkTDpcQMxKXHGZ31V3Wn0HCXKf2KDB1o62fdfm
L0tP8SNKX5+esmJ3+w45ty9Gm2bS98UC+3ZafW9M+piHrPMBfdhHTfHFLDwFkl82s6gsA+2Oqjyl
YheZzkLmtnME8tRsUzgNgqz5WKvIIGXb49wIPxZnccPSp32bTDBSkK1W++Hp+pxJPo89Adkz5FDg
8USf185Gj0J03gSWn6BSpfJD0s/j4zpPakHChk/h2a+PvaxZwmKugGWM/HZ4LxWhr/T7vO0JpQRA
jH4T3559v9FCsKE2+H5YveUHwl6vz45khZEWxfVvoN/JRCPP5c8PQ+pEfc6qwOvjvU2aXWo/DSrH
JhsDLgTg2ZG7QOwk+JlsrNoaybIqYNH3bkj8brr93uQ3zv8Y4D/gbJLI0FoDoqcq0O332vzl0efr
s7SO0HlV6s/3hVli7RBDsmasgjkP/cE6TOHWs6AR+HHdjOQCAFwQKCX0uSH/KmKIyjEfSrCylUFO
oJg8NWbt60UcoLz4Hg7uhxap5Jekq+8CGwmFSLg08YZDP0iZdS4tA2so0X44odRTR86D5jUqyXPZ
FkDFFYkrcHqjuUnwXHNZ1ayY9DrgPO4vxai4AmSfB1cJ0IqcBBrlnssN4IVplrs2TklU0ep+mvPp
BEW629tBUQg9s8K3ydk2K+IZol4JtllJtPt0ND9VvQofIhkIcPUohSCKBc5b5B817ZDGQ6R3Afk2
tfdTcXNChAvc/fm8sAxLDQcTJ/h8b2/jLws5XN/A0l+PSgj4KjgOUix6Qx4aaZ0an4++mf1XQ1M1
aUv2K+5whGLo0wPSTnSGrHK1Op6zPiAAJxPU7LNy66jwW7JBcC5xDkTjHc0COaKTEG2ox7wPwM29
SXdhoqJMkXgT1G+Ry0dmgeemhUUoyySPeyvsgtl+mKr7ZHqYgVJXCTDJ5gq4G2RzKYV7F/UmvK6t
I6ZhrmbwhUXFz1b/qQPWffuCnxlxBc8+ANBS2gPmqrU+6k1fKC4/yRjQf8B58KAtiRXnS3V24Cb0
HjU9oW2ghQemb5pF8WBRfZ///ez7tCJuXlr4PqQeNe9lNDZLpQg/JD4dj3pISAEhBz5tcRn0GPH7
5KZd0GKFGzpvTf0DOuZTcYr695sXw4OWhQv0KZplV9lO0ja0n4qqCT6oF2SzYq7WxwJgAxvPOg/y
bSjgCLWbvvWsTk+IGQDS3B7DThFqSj6P8AxXEBoEDY43EZZi0a0qLiYDHjzyG9A93KzlzfPZnIYN
slt4ZYkVlJ5ozoRaEwAm0c/7If731rn/z6YcQFhQZUaR+fLnZ0PdUcoGK5g/Ze3nsFIEIJLZ4Tgl
9J3iqYs3lLBRTSNzxhoQ48DL9L1RLG+gMFJUmNZeCZKFeO1CroTTpYvpO1ZYbWIWFKjBxo+tTeNt
w+Zo9YpIbX3ieNcuKr/AJwJmIjY3zknckbwfaeB20S6zd8wh+8K+nVMFVnCBctYouCcR91+b9eSG
Wq0DxDL6pXOnzbtqDoipyHjKpgysB3DiUHdBZCt4vzKynRlaq3pQ0uJILLwElyj7jBwrmqrd27vD
kVmFRg2g8HDoaCa73GGuG8WZFrZa4PhF8x6Hb9c3sGRh0PDhQRWQ184xmMvPo+vUrWlduUEydK99
GsKIAdpc7fW6GclGvjCjC2Yyy5xzp3aDXC99uvjDpFgTiQEbVRLkAFGqWDdH9HYH2T6Kg2g2P/QX
PVX8fj7Ll1laLooAIAzPouEtw6fx7MYIDabbRalbQZ79iLp99UHKx0nfk2WfTL9uniqsN6eiIKge
r6rK6CZsk7QG13S9I9E9G4+3fx7MDfC5aJFExl4IcxbLiJeBaHZQ6D5D/USVLZUtxPn3hQ3lJoTN
hCZOQJ+bMPXdSNWaLDl9CGuQvAKGDKgYQ1gKENx4hVNGNCjADDWCSSONmV9X+UZTMXlKhgLwFmJa
ENQjTy5yULFUy9u5qkkAYYLhSzgrykyqzwszNeg1S7QUzJqp74TQjdjcvNAXv144cpWRNCSf8PnE
2rJ4k9xORYleIcSyaNTj4BtRb6BmvbWwiC1B3p96+4uZfpvY7c4JVzfvpMOhg78VlnrWKpDclg0g
x8z1WzRUOfO9OSmWgX9EONqIMhF/4AIHDEqM1GKTpIudMdBFQl0+nYKpNXxneLm+GFIj4BjB/Qew
CIoil/6jMtxeY01Igip/gvhJCIE+SwU7lNuA8jSWxeCQvUsbPWuRIrQAC7T1+yjtfGt5GnUVs7Pk
9PE8BUIqlEJwMISBQIkqZGEKViFS/Cr1xzC+CzUgrl6vT5fkaFxY4b/izN2S2YEsSB2Dlc76WZIv
abi//n2JO4dcCwX9MqSjeJL/8vtxxgAOz8DRa7GTyd609s7L74x58Tur9gtV/5FsNKADRgKEgxxX
ZfQxSj0n7cGUFA7Wzhm997lXbWJJpRzttLwXCCxGnLZVCETDAeXdOm9IoJP5n2bUd31uxcA+VMcM
RezYqo/uZO7s0t7p6E5rcJspnoSS3YcmBuD7ABtHPCliBWro4BCNswI12qs1fzLiu2y4u75qsnlE
NQHpfjSK8bW7XLUuCSsNpKALGKecR2PoPofeoHhLybY3QNA8n4RIcgWzpiG1oybjJup/9Bw6D17h
j6B7/Auwko2BoJiI5Agib9HrdFgFq6pHOH9SLn5VOKZP5mlrJ0ayqarp7frMyRYHpXmuQ4m8AJhB
LmfOTQq8MmobN1mZbKwBCZTkOUzi7XUr6zcvp1L6Y0W4cdwy0awGuhNBrlmf8rL3u6KHte9a0h1s
onAR6yH9Dr2B+oRUFdK0fLOcuYiuaaImmeIlYH2FSjndUDPf6drH9SFJrUB1C7BVyPGtMOthbKOI
lYE6iYZaBKKV5csyFiBtLSPFLSQhvMR4/lha1YBJMlfo1oMlqvt5/hw6717+y0peWhA+kB79fPH/
IU2x3u9o8zAAgoZL59xKfPxns9inGjEz0MSBeRGUOTvQa4LVdFHVn2WzyHsXuKvFG0N85Ie6PaH3
bcKpShpgsWY89L947Mf1pVp7BwzlzIjgHay+bqsmn8F81pP7pRkfLaNVbHDpOPjlioQO180QnCx4
CvrFbq05cLxDvjxp81Ov0siSjAK1ALSSADeB2FYsvS0puqxa1panJ7cxfTxEFG5a9n08LJCVAt4b
jlSYJbBDAm/sxeXJCgvfpal/e38SisrQK0OiE/lHaOpe7ii9sViOV3ABja/tXOzj15tX+fzzYpY2
DWt4Uwefj/XXaNnb8ctffB/NzUD88FtAhConU5NQ5tL8tHSjr6OmWyog5LIFAED5d/8W0mmOOD9R
njVzlOen1G/Dj7K8+R0MgAd48zzkHpGwE4viCykqx51IfQL1xQb94VAE3l6foXXsBAvQP3WRMsJb
W7yFC3OiHS1pfbL6TUz80ntg1Cf5Y8EAg1Ukp9aTBVvA/fHSDnVW95YxJGNVkq4B7vmxmh/qpbn5
OKBrAAzjqIVB9Ar/K+zWGFC/eLHqUzyn2xxCIrEKwb2+FLkF4K3A2wFCVHFD9Z1WLCRf6tO29T57
3rbvN7ZPp78ZB040l1hD6kBEKOTESdpo9KoTWEu34eJtcGlcX3bZUiBN+z8W+LY4uykmN0OVZ4KF
rC82Y0K2owpuur6LMFNocOE0cYghdf4Lzix4uWOlJchhTnV6n5eApB3b/r5TkZxIxoGyAlKEyDcj
pUb4rzizEs3Asi445qe2qyCwBDUL1eNCZgFdQfCxgKZg4QUX68QsnrzIrU9G8lqUX9qbo2BQm0BE
ExQwCIZXHlwLy4VmSZKf5vALtFSL2x0Uvo8aJBin0CsJI5cTVKEbyPGyMDt1cb0NLcPvtOP1rSRZ
aOjeIK+CbhC+EsKhoxbIUubOzk69ua+0T3ZzD7LITEWXIrHCsSsWzh3HiXnCOEKbZpk7DsUJpD/N
z5+p90PlPKQWQC+D9AQoA+ANL2fK7iuoQFcTVsK4r9zvcfKCHn+0HCqmS+Jwef6DIwR/k08K5yJF
FnqyOlx5mpU+stHaaqO5rTtvPxE0Yft1+3F9eST798KeMHFZXIcDWL+L0xDPO9vsdkTVCMC/cJly
AYIPBx2ZNWQh0XV6OXEDYcuUTk5xCuu9G8a+6fq1ebh9FLwR16EA83Hne2kjKmlcFCEtT/38Tdd/
QgT5+vdlYwAyx4O7ArEvci6X36eZ4/SZqxcn59nofK95SLLgLyzAFSLTiZAGTEOXFjI2LlNr1gh1
0PvjJsnGs0p/YaparmwXc4/7X2YMYaLqFN1UjQUzZb4ziy8ae0YDEN1cH4tsT6F2j+o66vhIPAtG
QCNeuXmXFqfa+5k/96pOLOnnUR7DGw1nHrfU5VQ12eAA40CwoTxEJGO2y1imWG/JAw0IBBdtCAbH
ACOEu7RB9FpzW0aLk0s0n/ZHyw23UfWTMbbLtdmPUf0ZK+JXSrVO2U7jPbLwATKeJDeLi6ZdrPxU
LT8N75XWb/r86/rySIIU+HsEc4ANAOUodq9DBLyP8hFRr517G1oa35woPSxW8a9b674X3c7nwjk/
QWREuPoNAu3LqTQ7PHDaNsxPA7pZDVDnaTX0IT3FnpPNG28H+y2nCBVoIelRsniAzjis1MOj6xyG
aaur+qNlZwcc+Gj0BkoP+0IwMUWZxpwad0yfPwDZsUvq3G/Hz+2oAqdIFgh5IrzRIY2FS98UZmzU
zQJoxzk+dfn0MRR0i0DNJ1C4tLthN43O+837AWlEAD8RYuDVLqrieHVnzG1aZCcvDwj2G3utdMOf
8S8JX66bkhxdYJChgAffAEZ5EaeZTjkC5OE/SLuy5kh1LvmLiACJ9RWozS4v7Srb7X5R2G63EGIR
IBDw6yfpmZhplx2u8Dc34j45Wiq0HJ0lM48HZyB49OOBfP8xA1UEGmDgEMELOD0EbJpZq7Etd8VR
9EnPz1mFZYdPnjLUz1GKwugLif3EKvB6xs60cItz/4UHSTnmm1CXiRzW2t7waM26fFVX14yc8/g/
OXrvJl7+/o8f2/pBNweUqbvRMlfaN2kw0n1dsh0kWs5cpE+kiZEORVYCAdjSXCI4cdjsOisgwQTP
nEJnjOfXIblyh6tcPZV9tPLDZz86UrSIYb5O+nNX7BPvB6lYG2cDdt2GdXr/nWB0cqf1Q3Wn3N+6
vYzoHjSMVTBtWLPlZj73qZ8cR/gLSP0CVY5CzWletm2iUfHRqDte305jl6gQDX8nlXBZJoX35vOt
26w68BwI5L1UcxvRVR09fX0l/mIuTg4V8qgw+EsynX7MM6kmkC4x7Z1n613b9F2MClXKMrEmnB5p
SdZ9R3+iNAb+aRmX1F4NVrfmCAjKSZdIu1apI6Dc19L6+euf9sEOIUReGM/LboCVfNrPhJfhkM3M
bg5mvAEyJp6cdduu3Gxj829nqjAB3qRokelZUFTLTv1zwOmoDPre9+pAyzLZKH5OMfyzT0GMs5Sx
kNf9oBngT9ZEslBjfCdGq810rNq0e+2a56x++XrRPpypZalsxGto4Q0gaXBivAuZazpWbnvwk3lc
ldn66+E/3BCEa+i0i22BwV5qf+8XyqvI5MytPxw8+kdWBzFu7HZjrDvmQX/IPfMyfPItEIj0QMeE
XARC6GVV/9kV0lumpX7dHip0i7cvnNuvv+Wz4RE4u5BQDQDjOK0idaVkg1tk7aGlf/iKVn++PzxK
R8BUoU4VIY/7/tcvuftQ+qQ9gKz9qs85HJ/9+H9HP1kb1Zd+HwjaHpryOfHpmczeB3cG+YR/Rz/x
cd1c88EN8dt/5dOd9cv0D99fG2R3YHBcKL58qOxanSkGFKqaQ1E96apLesf99kFdaMyIApBYRZL4
1LbWkJOxHIHNzaKrcYTb7O+N+5sGl9O8tbpvxzXwkvAoAw+GKBNpkpNrYbl4GMM6bw8mQ8Kt1Ggg
tfaCe3aOTflx1zEPoHMAQqAr0Yf2McC6RPXA+/bgiFUtVudakp0bfvn7PxdutO2iqwoM33d7oe6L
bwtwLcvkgysP2Qy01zhN5yo3yjPOML6tw3Ss+U3TlInjlIkdVmhC/O3ewgSgHXgQSE9jUmRN3n9O
EXU64PNoDsA1xo554wF6rF1/9yQvCm8Ai8NhQJhxCmk0M5dwK/PxYAKTenWbkm8bQUwAZxxLhvE/
8Cc464rMF73BQY677Cqzvj8+ysIQowTyZZF7PTEkWLpmCtFw5KDXXaSAl/s2hoqA8gNEDW47mix/
YJzMpSwmEmTeIZK/vPwg0MvEXp/jNHw0WIsoLi46YnIwpE49N0DdJ/g3wj10dxBKRh/VcpV9Wy8Q
H/LvHCd5hUEHGqcNcwhBoCP+gJYwZzz8j68rZgCgEFW5Jad7GuK5dd+D0ooZVJaW9BoPy7qo3uxp
hwZL0j4HcfhkzRBtgdAEZtmiU3cSTtj9UAOWQskhnO2ttFMolFmab76+H8sr9869RLQK4ZJFTmaB
lp5aRp6psiIytA+O8zYSmZiRJeMgkMboz7jTn8yEJ2WJHZbY6AO42AiATpBLmQ56IhBfb0w7XBIW
EHTzElEK94t9238AVw7YEPjuiPg+tEoIZzbhgdPuIetW3bDS56izf7NhJ2sHXxF9b6HHg/LaqYPS
0oCNdV3RgxNpb8Utr0hKUYSICtruai5nPqJ4ryA4HWaKp9bomJ1r3CDWs9Nczk4od6oqxZ3TNjrm
phUbxKfBNYPkxJ6Wk21tJh+9eBxby2s6/oKoGHC5/lY6nl4XNjerqkUiUNgqqGKGFpI39hzw1ejZ
Fno6Secuz/1zAmSf7CFqSsitQRQcMdEp0zGC2oLtzy09hNBbiIrjREg8zptJn7HaH6PMpXiFqQCz
gD+Lc/P+aRjRH8LrhUsPgydiam57IC7c8GXqQug78JiP+77fkHLnN2kJCMvXdwIBzCcv7QKYXChG
EHH8oKLatP3MDPPpAWiQB6IidVVxNBsdhZtzIDTJHat1c9P7pExwhummJRN0gg0IjnE0l2OZRKM9
kSSP/GYzemWxb7R+6cLgxZbAdyqviPTKKXnwPDuZuJ/9GmSmIEM5OHEpYzgm9NV3Qf0Cxo7uGlkt
XcqjMU/z1lIr01fWJmr98S4b+/HOmiL/2UVSBZ2OisBaa0c5YEbxP6rJ1n2QQ8RNYI2axkJDMeq0
ycADJI+j0dkJlr/klszWSvttHLmyWFMna97k6PT7ETKZl1WokZBvifiVVSDixNk0EdhuDR+h4O56
bkH4T5rM+9WW2kPJNBA/cZx9GUNT4oAWOw+F6ep0Dmb5WEZBnfbCGdb4fLqG4RmTwWHzVqB9ZBz2
jlwpZsH90/Iegjp8302WvaK99TKjCXMbD3omWRzwsPxjTWMW9+jtsnKl8q/V5NwzY8v7FmLYW0e1
6Fbj9UGR8GL2nTQD0Y2u+jhf2jdKHf00qO52qxA9FzeO6p9lMzw6UTXGTj2RyzDCosdVZPOk1Wp8
ylUdYHNqbwYxuSzvJ1UjD0CsiO0mSrukJLl7Gwjj1nHYVmWRVhUNf7g9MaiWZWXCmhKIHem0/Dag
9fQq7OENnTy6daO6X9WMHHGcUYs7sWtnqLAVQ/hgVPEwduEjmecpi0FltNGnXqoYyFTIvVsTT+25
ClVcDhy6ln401m3SW1b12w+BTys448nQsepOIF+5daP2CM7FL88Z0aokz0hqunElOvtNO6aNWe2P
N1E3G512Ye/VV51V9xvTVn8K2Cq2BqkFUhfd4B19MTR9whQUEVJHU4gK8yHswiQcJ3EAbuhn5esK
Ppblj0gPmjvZil9OE/yYcq262Mqrn8ZRr2PWwPjLzE0qCQUa43GTMFcEsVBZuO6U3+4iq/fRRUGo
alWoPCtTG5zLS43eR02saAPdFU5VbAs2rHw/F5s6n3k8eFqlDkjxf9B3Q+2kLO+LCabCrqW7qmr+
2HcWffArUu+mqfvd+LobYl/x6kIVk5X02vvVczoHqRXQLtyWYnZ+w/iwuG7bMYGHp1cE+tbtD5hj
aAo2EC4rTW8gGipr+PoCjeE5EjOoZT6gr81MttAF5hmkDmTv3jAb6Jq5a+e48XSdjoxKvLKRnwaF
+OPnTZUGXY4Z6tAroOjVoP8uUDUzjpJHYmLsfT5Ru4rdyW2aXTeVbgyZQyfxc9MkFW+gnlfUaJzg
QHbOBnkqQXpVp/Ykf5AMhlq74wuklJsNeu7wxDDXSyLSULI2GWq+STeFv+lsdeXeyPZKos/D1dI5
kuBotPekLPdTbv0oglpZm3nAi4VGY/YABVVxZGPx5IQ5DI8RnjunnjA/FRTKzEUbinzvDS3MWl/J
wYktBzrtZZ5nLJYBb64UtUG1k5E095VdcrPTnsW3xlP8MEE6xAJPrleIQbwqlhanG7zmfNfoshKr
3Ap6tsFRvZGtvdFMiLgn8mdgQ+wB/mGb+vgFSReoOsmk1fcx50RckXDMbtuRydQMw9CsJs9cGrvB
7auEslVajWP4SuBBrseM2a+sXffFegBtYWUzgwsAeYKbMXcJA2DN5xBztsPrVpBSpLL22sewpdMR
VfIXyKHbl6UebqsCu2E5rv0TiL3QxI7osiSSQcPRFwok+Czrqng2xZgUAMXtuRcW68Kzx+det2xD
h7C8t63xfq7yJ7DK1C4kjbcnhU/3YVMXa1xnKxm8gcV4Q3WcW7ZIUTZgUDiopvUM9ODeksyqLqk/
DGNclPMLJLRya0NR3SG/my4IoSipXZJKM5q0h7WPi8z1U1TQ3bT3mwbYPO3NdlL4dRQb40YxDYvX
oaEmKawBxrUC9Wk3qswpr+QiNrPvS+DUJoA3urQt0CIP2vxeFq3qEnofmqATsCC+gRM7QiURPWgZ
67a0n57qqQhTv4QqgCJzecnndt+ZTMd6KIBOdYqXCA4U9KqyGx3MJO2Glq48D50obAPL6pnBjTtX
WU94OP5MrhB2ouu6T0MytVjhAdFPXPW2Uvh0JpxNgPdPpjM6EcrNNFUlzmnG69idNc0S3YsizqoI
xFyvvrenRqk4CJFlppqNKcBU2zywkrkA+dupKsij4ifatMSpKgzd1BYlK5GRMBF9mF/RUZZx0Rcb
5bGYOdgXPeCH4anuD0Do27ek5VUC1jouqTs0EJbJIVgeN4WuHqC0W6zVZJOVJyTDoWXdwR9HKIAy
1fwwwIRsKWTx9wAP800xzlkcavNnwlImeHFVEqI6fOtD+WKzpNTTMqJmRV2D7oCCMPPUFND2Q9/0
W6C32Kqycv0EO2ieCjlNKUx0fVGHWXcXoj04jEOAJvAsMPKaFNP8U2RFTa+s3jG/oNZN4rltaQJY
Me6bdthT25avTud7ax9GIbalIMkwEpYoq5c7v8NyREH/26X6zjYOnCu3ARzKCg+hyuk67DO/TcQI
CAhFvQ5JS59tHdp2KVNZnUBrVSQuGjrtp8zPY+5X3Q5muIqrPKxXUrTBEW9Zc22o7C88CbEZSXA7
elIHeVIiFbEx0u036OFpLqOI8TjMxpAgeNMz+lVXzRXI9+4THfJHTcLswei8jr0xbC4L2JCY5Dmo
ih0cJxU0uDkjvLnbcG4itbKGkcY8p9XvTtsB+sXXeNC7rijjidm/eYF6dzoo++jqsRu3lj9IfTO4
TvbaEbgyA20v2oj80G4p9pBHjVDgb6JZbhw0K2mTuW73tgjupG8kjrJTxL7XPvFQ36q8qbdWVIqE
yGwDfy30RmjEjmsY2k3b9cNO+pabOtbo7yAfqBMA85u4tQcyrEUN5b7WmResHp5sOpVdQipoJ/Re
ec1nylfMzdrVaDkD/kWXRvy57YIy6RurXeGIQALJp6lQCh27onDe4Ln9QyfnxSizhqRIBR4FimAy
2rh5mDbM+81pZcezZKCjgMwaB60A2ykvkasWWRzlBh/hK50g3zFfqUEc0N37DTTgYj0qiUa8pHuk
shFJQfynefLEhdTejaEEOmmh+lPWVXidc7v/DZ6WvRch649zyNjGKSqIW1gmv6+4rlcls6ctV76J
VpNb2PkVGlg0sVVG/NLGkkMnGJT8MDA1YtK293SMvoFwvSRoMKvITMBfh3jOvKqv4bxZaPTT4a38
qSa8dbHd0OzgQkV5SizR0OfeBO0Tkd0vyBE/G+6zpJyzDm5bjj465simerxrWg2vL4N52dudHlRa
SL+wkzw3Y5uEeJB+j+EcbqDIPjzDZWhTpDK9uHQFqoi5bptVxq1m5bFiWkWS5JcQd2hvSGns2077
Yt34ysMm+FImOe/KKFZiYvdSK8BZGemKYK/7oCYxd4d5TnlgkbVF7D8s08NNQar71vfLFcwuAgZb
NFunQltd4MwAlhuskj+LrtLwUFu/xep0UbapYY4SA0TML9dq60sEDRCwm61sNPvKLRtyLJRfVVtI
2Qq19uHZQsGe5WtZNDKVIjui2vy7lvDxai9PqNdPsHc9oolo/hNFg4YJ92BrAvx6ie1flTKUj0Aj
hvtZkXw15iABTLjNB+3P8N/rRv8SxNMYVt8WThPBrw/QkZhPfVJ1Temu6qKE1mKVOUcANkK9caZc
5HD6qoFblzKCmHSBl9siPVxTlNJ03zRwGOdqzY0Nblhv+U8DNuiJFZHHrzyNOksA9OXWFmPt7tTg
XKOMP0CUc6B1Urq9vS1yj/arLGyR9OQTqodgL7jXjS9CUPOKV5J7cGahO3ntRMLAGTTZxcCBLosd
ZGcfrL7mO0EZN6kiEGyxKh8iYWDC1BdRU8LcqEJmj6PPw9gKCqwDUGnQkVM1KDgOrVcRsZ99b5Y2
yBhwgN0xvFW6U3HXZg0wwrNIJM+PtjOJJG+rQ2nr+xolrQs3UvDv+KzxvqPHJcvK8qa2yyoZkbR4
rPzqdlYZHDG7DxI0qMR9zups5+C92AhHhRvomRBcZhqmQOZXF9DytNs7ELtIHLqsqa64yZryGoIt
d9q3f6F5VtfvGddu+IPZNpS2ZrsvYtYUr6XXH21a3JOm9XBe3eExsz11Hxadg2bqZJoflduP10OD
lo8l91M8lBKnPgp/DWJ+RA6hyiq8gcqyt9z3rF95ldsxEkngOoigIdlaBKa8Y5BEevQ5fr1b18HL
MPdIPLj0BxTLvdU0qYc670VS5bgXZdi9dUPIccvqR9eMVeLMiAWzsanjoLE8dOktqqSj4Hv1Y2Qf
4ffeZ6ErHiHbHzxDwC67mD2nwQPaBUVcjKy+ZjUZ+6QuEMEWYCGtCoBX9j2Ex+y1M3N2V4dVVKXo
zFGp7ez2d13lS7MXcpFkLXwEdVkE/mJv2JszTG9S95dDk0MF3S+fp2A+1EhbSARMaiiv+ix8paxy
47IBlnjVZD2eI2M7PXQaQ+DLwqCCyGEI2TNgF3SNDUfLAbKLdB2AOeY2O6+2X+zRe3GjPk/qCgbS
K+0X0oGQS2CK4llgMVB6LQGCGDOsWcP0wwx8VjKFDsMNKoY/jTtbceEFPJnaYEYE1GZ8r6uhv1DU
6mksjdqzmVsgrnqAWOVk8JxUcv9xVOCQOGK6HQs/SBHaI9QzIodhiY6tzR4tJaw48Ap3M4tCJdNM
i+1swmxd56zHTxPND99UA2J4tTBtWN7+ggKDTsUMDxvxKQx2NtXXY0jxDQbEUzkXw9Eyc/Es0VHu
J4iv1bCFAFt7kwNqHxM8PUNiAvcwQzbtvoFMxzZAZi9PSGbLPXT1vHslucAN91sNuCa6dcXwF+mT
AqN9N5PR9CmrraBZV3Xpb4a+WXuqsh8REJu0BADweoBU7Kor6w60E+o8F7Xup+3AwdZH7AR4K4el
wCsYxZG2m6QLo3mjxvAnlp7F8EfAHQrhqE6zfawL12ylQPQfDFtEgutI6OjCbgODrh9M9Nday9bd
R3U/r3pPkAvRockwcBZt6hr9gJIB3foWeYqyZozHOrrPBnwYlV7sZ96e5fbBMA0HXPLXoFNPcMmC
1ZzRaGda90ZFgKmMgTQHxTOtV21rF0lrm7ZILNuu0oYykbYh4hk9sZcA+m2JZxUQrHSLbVmQLWn8
bW1NZZvARW7QAHteNXCsIr/Y0vZnSLfa72Jn8t7IyNt11yjnkmYZILkoRbx5yHw8Z4FG/F3ZvE/9
YtFRLqobhJoPpONyJYehhMfZ5WsTBV0s+67YI3d7EFNjP02WUJdlGQRlaph6dqzZbGBXxbbNZv+a
ua75YVrOEFJCYskO8mOp59ec195mgGb7FHc0y/c51Azv87mvn4vOG49hEd1Xll1kgBP6yLgVYkgl
rkUitRPtmsIq0xwKXXWMlLP7yvCI3AOGNDjbOc9fFTyESz5S+0pwZERHMw6xDRtzOYeK3GindJGr
KS07HlwGfebQ+hkRc+vOs7NpK9es6lyLvSEQkmagIMair/6EmfXWejUaiof5IZAQtlPwlFNQ+l8Y
qyCty4ChY7MIdtxDD9WLEcJ1D+6MfFeHZM6uR9QV89q9H/vWl+nA2zBMPO7oG7fNZ2hkeAr+QGRl
SJ+WQdw7g4Jgfq7uRcWXJubB4xCRIR2K0Lkzhqo30TdopcNgQSEYMc8/FZ6FjaYIbdcjQsEfrU8Q
P/q+Uq8dldDM7Zq71tEEStRQrU50nhmdOKQ6VtIfL/DaoqrtNxDxRQZzbeN/pJsa5GTUy8gljJM/
mP5H35HmJySUZgh+tuWKt1Z0XQY9X+dz9SbRsTzJwbQN4paVI/KG0S8kBfKE67J7nAF1vPFHwnkS
hmzGJ8J9ufBJI2x002HB2rDJJHafo9cCCR+mrhVvEVKgt9AXe0Ty3d/OZKIJUsIzDEo2uauZ+Y8O
cnjFDEPro7UBNCYz+dq3RCdTlHcF0gpDLlKjrOlO0k6+BQsQRzADoxhx+ksj+Ly05rD5zfrlGNju
LX53l44tSg5Jg4xZSqJ+WAEn1xxZhMDWGaI7MmQsGdw6iAmtcTmr0sSFK9xkhBFaa7fmzzlAQHdQ
9NB3TtfNazLrq8E39BbQzryPDRFLsGFJF8eLjiPMLqLiZmidTSVm5EAAYwfsRiFDdTFTlCxcu5xu
wR8Nr1yDTnJT6VWbxXjc6dZEc5rbVRgXkTXESD3jNnEKnWwHICk/aRwqz+AUPivCQXLHWcp9oDid
oh+Vch34WhM9BMPjHKwGuq3N9yu8kPMBVgfCLmBSuSd1SxmE8DZKSVGiTp18y8/R9D+rZQA5tVSP
Hfx3Ckv0kMOiyDXRQ2mtOi9x+JnC3ifjL5gKoJpAcEF71RP0eyltFskuCg/ae4FZxUH8uhzzyRb8
O/4pQtjvAoPEG8Yv1ICc0datdhwZuK8nOfMR9ARaiOz8FCLtEwK5scfTYp0ps342PCBG6KkA/CkY
kcvf/0FuEGR70FvHD4Cnv3jj51pQfBwd+o+gNwD5hXa9EEt7P3o4RdSioqcHgCKtXVhuv16bT6p+
74Y/WRuEdC7pMgxvq30U7IZ5Z6ZNIM+BdM59xck9QIYSdQ9L00M1v87jUbx8/RXnhj9BmxDVKQ70
BD0ovUWGm57Z4U8XCfV6MIKBDfC9kz2AAl7lC+Xh19vrUMaTit23+pwY72ffAMYEWjNFCBs/iFox
5WRS5QCDlCNeyamO0dv1+6u0SLgserAA/59yjkXeoSQNTeiDi5ykcFdl/V0aJ9ib/04QvD+rfl7P
uYKQ3KGnQ2zClNnnGAWfLRKoJejFQkFix1zvZ7CagSLzRNzDA/Josc/OlYc/Gx9CN0vPtYX8cYoC
MVEoBVW9fzB4D+HFB8Y6swnLGpwACxbAEn4+wMcfO/r20kUd1dXBYTDXM0+hR2I27V1Uff9GvJvm
BEVolbnkUYhpFEoHKS/OvAuf3AgCwC5ari8skg99fpoaKZAsqwM4zd6VHFOv3LgoGbdIzHx9Zj8+
EMCwADsCwgBo7GDmvN9w7Tt0KFWEeMOdxX7yqgNqFN6N6gf3zEwfiT8ArAG+4uMSgn2Bg/x+KroE
3lVos4Nz0wUepHk5oBevyr2PRJ1YKnF6pBrOyEF8PG8AsQCGAPYKJian7DLW+3UYjIodMs43zLLW
P75evk/GB6caxIWlHxe05U6wFsFkm8JnShyb2lxXTnlBnTOKf+dmWE7KP69fXeqog7ajOPYoKemV
5X+XR49FWfi7C8AMupThya5IDz2ReirFMc9hEZOz/L5Pfz/E3n28sADLnTLWol71dgFBvINDgAQo
N1C3/Q+24J8JTk5wx0ZXTQ0mUPa6O9rkzLH9+PvhnAGfDbAt+OcfRArtQTNaIztwAK1PKqgKf9um
Y3zsAPRyFzf5lAkgHW7p2jDrUAaXlbMx4Rl7+PGCA43699otQrAQrXl/foil0QDC8eQxnHdVdMz9
dTVdfHcH3k9xYgursfFsYADk0bNSUJvKc5oun2zBX/4pOG54vz9cMg7VYulVaD7n2rvyoubfvgGR
4wMnCpArGFQfoGiDyQpTzlZ+rF4zoJuH7x8gcMyBeoSBgO0LTlZHNiUpmymSR4rkIInrx+8v/r/D
n0QQZGh9HQwYvqwuw/6qDc78/OV8vH9PF4r8//780y7GLqoocnAxvtMnKkBJlsRIT6JamIjwnFDg
J2cVUSLA3wCPLRpYJ1d5zH0/K6KyOgb+fd0P8Yj2ZueYSR9f1kVi9v/mWA7bP/a0KTuIqgA/dbRW
yoh4WDlL6mb17U15N8nJsxD6FYj/DJPUFI3T8su5+va7hq+ABhWIuuDLAYR68hWNx8Yur6ojDPpq
dqcLVvSb/+Ab/pniZDNMx/yKsaI6PnTT1Zh/+1lD1ynI/0DdxsPjc2qWZDG0I0eB61DKF10nlJxB
QX5iM0A/AzY7wkKBv36yzUUN/MNYM/8w2qnYAQnw7cV5N/zJBksLTFbA/f3DIMY1RMBqOZ25d59+
AKRSIUMCvwXI3/c7XBDhz8NssEAt8F0BmtmYMzMsv/HkZgMtgXcNXaWQOjn1xXPWOUg+hcHBtGuA
eny5ZsP662X65LKhqQfiCaQ4/t7q9x9RA8RAahR4DhC1Tdz8urYuFW+T4tv9CyAHiewMunhCtXFh
Vr6fRwE6LCANGR54ri7ZRXnWS/rECr6b4MSIZyTL2gnFyoP8AxSVFmtPJEEBruiZS3fqJINvgWI4
dKsQCy+w6FN2/OC4rFNjYB11AH+MoMZKLqz+IQB1oe93czSlwLYgGZttv96pvyyCf07DQiQBuhyw
YWhhAc9+mumqtKAOZyM9TiNK66BlSjfmqP/eR/NENwINppGqrR+E9swbK0n/Zmo/uqyUYX/KyC8v
KmY/KDTEWJeERbFFZ4Jq1gD0DbWAJNRNB32KqcjCu0w36GHWk+wGCr0GLd4htZ+UFwNNwDIxDUcZ
dry3wgrlWdWt0Gs+2qAIrDZOTwGIA+hq16FWj9YecgQ8t4xksQe8LrszkXcErdNOv16YZWf/XZel
FzLghsBro0Ppgqx+f7SKrK/RciTPfkT+S+Rtc3EsxYXbRnETdbEJzvXIOLmUkLrBdCBKLGlTiKOd
7n9XA0DJTZOh+erOadEG9WGk3/N3/nuK5enAnodgDp1cFumYBi5byH8Apxc6hyr/HndgGT+A2cJy
oaPvcivfr1jlZPMUodR62wDv7bhH0n/Ptv+dAP740koTaVNkBd9PUFRVb5HOjW5Ls7LXwfA92/53
eDi0IfKxDmyvd3LXnVAFk8O96LYYrveD9x/8eBBMkXKEVj/5oBQ42rRy7DqIbtHdo/YeTXkmHDox
ucuvh5QjUtYw61DKOg3oc9/K6ZQZ/qPzYpa/Uj8hUdzy77n8H2Y5eV55NIrK8IH/KIpqA5TPc9DK
73kI/zMFeIdwmpEsOu0XOdhsKKF2z3/407RBMfOyBVb367v9+Vr93xQnd7vk0K6aR0zByQW10tBL
smqjz+UgPrnSiwwXEoOQTwAR+yQFHNFBNQOYwLdF68UThVjPrjl8/SEnzsKyVohRIcELsjtuxGmH
Wydkem7BNr7VOnHbLUpkX4//yUKhbQXS43B6EMWcJslLW4Ry0jZuXP1mWwaYhAs1kMR8U9AI34Gz
C1kYB6xlLFR4cvXGIvQ4cJ3R7fyq5U3x0A/fvn2YAC1pHZBzsSenoucACletx8PwtuJ7sWv8b5/Z
5eFeMsCoWOIZPTlQjtUhU1OQ8BZUkunKy3dfb8OHkwQKLpIQfzlEyEScVotGzwpZIRpy29eX7hsx
l074XduHGcDEBGEcSl8Lg+e9aW2tkbXW1Lm3qs1StwNwYP5evoPiHGGLwZmEfClqOqdNH4DeDLM2
d9zbsoiHcleGZ47q3wHePdjYYVwzirIOsnLQPnj/Cd7Ah65iar7Nij4Faj7Os40eAYMTF1UzAYx4
LaaDsZ+4t2rZljVnjoCzXOcP80M6CZENhIDIKbNtANelBRR1vnU8gLRImjEPcgWXM6BA8GRu2jaN
/sz8zMn4YABw7hDUImiGC0yR5nn/0cax4BtDHOXWrwBIvpT6jIE5NQB/vUOKEhmUHiBpd7prnEQw
xsFAj8K7/Lmpq738+fXRPv2AvxO4kFvHZ3yShCm6Tke23dOjPfAUFKt2IOn/b4aTkLkrtUPcDJ+A
1lrWhv0HH0Cg4o8CDR7dpdPM+x3IKhRO6s7B8K61EXm2PeO10U+2AMoFkKdwIRdhf1C/oEagchI2
9IhOppA/Z1Je88BR946u+a3tQezR8mY076tZnjKIJyaeVN4VYEkAMgwm6NYB7b0LRaR/V3a13oBS
Sf74xlyx6b9Iu7LluHEl+0WM4L68krWqJIuSvMkvDK/gTpAE16+fA0/MNQuFIUO63RHdD3YwC1si
kXnynLw4qfrgAsKhpLs6VejZm1vtmFoKOsKcDkkxrQWS2m3poWeA1vZoOAO8Oh6DKQE5QADIV+vT
rFN/1dBi8LsI7m+eELgCn7rF0C7xgdjfKI3AvUoq/l2eKmbR0SlUweTSPZjtnRK/NYDFYUJ4hiwR
CJ2RYBE8SFQOnhGZ6hjm+i/NSIAA/72+FcUWTe4EYcHC657fQcj8Xm8WnQBIQ+phhJtt/IQN6H0N
ZuYP7FGZQ7QvvlqpvbdGAOBbclq3LZ0/TkAEsQYbfajCFYUUfaVWCR1Do/M+Qyv5azbZL0az9WwS
zzMfoY7wH+y2EP1AUHI9wmJCtRVUtFPY1mqPhUqac57lWwgT/hXB1xpwsqgs/KXRFV9LiVcobZ8q
U/gXZMhwK6q/oZsSWGoBKPzz+sxJh7Qwxg/oInNoE4D+SkpwsbQAXBU7gDe27i5e6L4ZDyoBPAhC
3kccj9ZA/dFTLGxu78XNAfi082NXv1Jt8Bs9DoqJ+EV7ULckSKTTiDAY9I7YlDe9+T26DjLQ+0xh
3LVQDuvtjyPKWZldBZHVHdtc3bgjb2YSJQ+eWbT/unrEA9czOTqzkzGFpmE2B6R/St/8AhW+L+xx
fUQrpBvXaegOKADv3yiPBSfMfz5ARzhCKJ6IEcZs9U7VlUkaevMv3ZqCsQRFlP0F/MT79R13c1a5
IY8TomCD33Lseq1BKP5GGoI9wy/GCj5WC6xh2LgZxZuFjweZRlTMUQnCw124umg3DlFWDEmIvjaf
qT8L3d7P1g4IPn99PJpsQIgesL9R0+bs4NcLb6SU6mi7TcIm7o9xhCQ8RJoC3DqAJ2rj7Fd1GkAz
fFfGxyGfd503+XXhPGTReKzAbOrEb4w6+MhNDf9F/hFKL2LYRAgdSOn2aTgNp1f2Romov/tk+XVh
mxtl3fS4ANOQfTUm5ME2ZlM2mcvPC7vchKxPQ7IpDY0YjVUgiX802Ov6gsl2BjiMcBeiyICdKKzX
7E7FMNRREnrIBtKPzqUrghHNjutW+KvuyuvxVUD9jUPgOOuocFdklToy5uA8RSQDxvgDc05xdhqq
Z+p5/oy+jHVzMu+zNMd/zsKPo99mnLI0TkMt+YQ+OI09r3+fT8rNcHilD9UNOFQxk+rFtp0lkUvC
WTUejW5AT2CEftDWGO4oRCxREQ9BFPTa9Vv77caN83n0uGPCIcbVyzfMYmCDoiqpp6VxiL93KIZx
Z1T6YdSdk66zF+A/9+vj3DIn3IdI8I4uRVN8GKNhgg7jAe1yO7B7BlYxPbqbqiiyvYj6LFCASJAi
aOLLuhhd1lM0rc9JHA56+lob2f3YZ4cap8rqyg2HKDtZeAEDxsWJNG7QN4nSDBbr2zjM7F1fH+f0
2G3pnm+YELGxKgVYgjlNHNLyVas+t+Tn6P1aXx/ZPkf5D1gbEwzRyJNeTxjLrMLySJWEU33J2q+x
93n9+7Ih8Io84Au4NlRdOLZjEhfERYNtWNZA85jjxdSeKciu1q3IRsGJRNDuATDUTRoQu4zaqZtl
oRX9KMnXcTr+d98XvGhJlRT7tchCE60Os48u/vXvy7bt8vfz8S22bY44OTIsfL/1XtJop8Z/VPWn
nb2tHvz3qlla4Wu1sOJVo0tYXGbh0D5O9xbbGITMQy8/Lxx10mVpAfpIDILdD0ri1+nvHA10pLuk
5ScKfpn/bs6EnaVMFH0HDObQyYWu3Sp6tqZjvZUp2loZ4R5ADm/SIsZ3ltn6afsam64/VwDnbpyT
rR0snEPb6eImaTEadNo26KoeNnlONyyIzqRUa9pAij4LM8c7sR69lxclOivRpyr5lapgiimB//+J
7qFOOxiactdvHaKNqfybE1tsP81JZgaq8CyM0Cg27kh8gqaM9uYkF+4tsGVyd4bLFQjS600e546u
DHqVhYZ1NB8L87y+62T32fLzQg6taL2m1h18vqi+p9Yh+91AvVw7JvHrup3b1QLgQQUAGXAjwGxF
9aN48vKin0EfkEF0E1BkEIKsG7hdDUgwguIaGAQQnQP8eD1P8DejA0bWPEx0CnaRry1axNS7Md9q
jri9ACASy0lsURrllQFhY1dTih4S9ByGlL7203Nj3OnWhuORmTABcuGaf0CMipe+6VA2qE2fhKXC
/Ap8Em+EVMNxaurSgOA4B3MqDTQsJyGAlr6dBygIbayGZLmBpEbpBERxqM2Iq5FqLsiX0PIbXib6
qRk+rq+1ZIJADIfEI7KOeCWK5IApSQavVhSsdd6CM6n0e/SQeOVWH8ntBYANhYwOyHFRyLpJidmk
tucM/dxhnz0V0b5Iqqc8eRoRqBftncnemoADe9jSmuCZ0ZfdWI0La9nJ+gB+g/UpkywI0Kg4eMiB
/c03Xx+PUfeKsSYJhUSD64/PoP74Lw0IP79CtnWwGQy46a4F6UC3Xx+A5HxfDUA4d6UyOupM8f2S
fh2tu6EI2HiXWi9vt+JokMvGww/oSEs4GUk6stqr0jpE3EJPvXFuyCmjp3UjsrXgGVbQPfLOHjFN
SBsoRXqJQ0PrZ+19NvVP65+XnA78/H+fF1aig75SNWo2DWneBxVgJmC2ibYQhVIjNqJsCGwBSCre
vo6jgJDHTGnodHcNmEy7LvaTLZFjqRHAqJAX9PDAExmXKydJlLjSq9BpphGdx3n/aiZp98kcam+3
PmmyNXGRngO8AgCRGwhSQWvLSpOMhlV2CXVlo44hG8jy63xzL0KFwp5z28rwdWbdNSAyMlTqN8MG
PEF2QoCjsiDPjZ6GG/b5TMvjqqBYkgo8ktQGaxmaIp+7+c1RN6DVGuYI3per9AkBiaVMERqZ2yo0
1SdahtnbF+Lq80JAouDiVdocn49wPmi45aYkKwFgOHKLKKboeCXyP1+shN2gJaAejSoEG8lDUROk
FjVenZw1thFZSS1Z6IlCxpSbEgISUGcVlgG+hxB7DtBhA82xSTAo1Ybf5X7vOvGC5ViY4Rt7MaAI
UWgfGTCT0c81iOdG4vm6BQK5i6KEhsKCYfq5flSkAwOuggvSIYEotp/WbVkyAuWKEDzJ/mjspupR
KTb8sOQ4Isv3z4YweayHDyu4jaQBC9C8Y+7v9UFIDgtPvkFsGOpL3k0xylXsMstB9hzq9H6en5Wy
OyZddVKHLdJX2UiWhoSj7xSpq+imQUIzSKCrXaLTfn0kkuUAmBhFasBZITkpNqL2Tk7RuzYpj67+
qjoHZpzBWbJuQjJZwLRB1QIpY7gXsUIz2f2Ip2mvPOrei5lCvsL+wRxgvN8or8fj0is7wlzlteYV
XQs7Jljfqvy1pvv1gdy+dmAAIDHEjAiBUcu4PiwlSaZ26AgJPR29+8QNKNFBcqGBxqryjYYG6+ak
87YwJ8QsFTOjrARF6WOWfWmsBy/at/GxNDc85g189u+0mYDPoicLUbcYDrOqNVUQ0ZCQaZk/NIGt
FgfN7BDWfxqdr05Odln5MaJbIjKSnY3nCYJJXDoIxkV4RJaSFOldSsLODorX8Y1dk/+7GRaf5+YX
jm3WuwKUZhlB9N0GCYhcab7hoflqC67zagD8ZC0stJaaeR7IlMJ2DyJOuzoq4NgBTSzdRxsbQXpG
Of+xDmgMoOHCpYYoJkvzxFQe80J91hQvPrvj0J5B8FdujEm6KAtL+vWYDKdSxryBJbc5gDM0pxuR
jPT7cDTAsENd5aaFwRhdrbOGlITNT3U8Qrdn/cTIJopziwPVh5z3DUx3GpoqNrM0CUfSvzKwr2WG
d8HOf3sMgyv5nxnBD7BiMNkM7ouwBh1Nn5gvU/ee06EDsIJbEsGrYwomIsdqmw4A85BUl6k5bWHm
ZZ4MeCtoACMKQ0JFcC1tZ6RVBS6osARk3lT0XZN6uxQkjHFy1oyN21i6Kv+MiRo0plpByr5y4lCd
M9DHWSBQMwGvMX+vL75sbyGljj5mKG9A5kGYMjK0GiisYKZnd79T9R0nA50GeNhBesG5YbVwCTVa
bTTjcLLBCAo2ynds3eX3hctLH1mJd5cahyZ79pzmmLg2aCmTd9z2SytClrgEmLM2VYzCqj4elPiL
7WwYkG0soPjQFYu6E9T1hI2VqEnftxWOhoP2g77h0nTFM1PHc+op+1jZlEaULTpkqixkcpBWQ6R0
7bCG0qOgxcc5Qbjmf+jwlFzfVLLxWJC8NeCtDCBshfGohQrymbqFR2F3dv/gajvD9CNvl/xatyM7
I3CKPN7nl4pYz7W6OQeFdw07oAn37S4+6Qp9cK0t5SnpfAHtqCEnhRyFqGylGLHRjDXmi95nvQvq
JXtjwuQGoCIBjXq4LlGBuALocaLamIQWSGxde9+nW03xsrAICQpA9TkUAUIS10s+J27qTJxduWyU
XQpa8M586oZ4N8dbWS+5JcR66MRCcCx2e5FWA984mxDvaYGBPs7ez1Lqj1tCIltmdGFAZp4R14EZ
MqDuoKJNBgzCEKk8uuPn9V3Gd6sYskD7FjVaAG1vUTgU3cL6ODMewPrMOFnDwdTu8zS0QSNgB1Gz
cdvf4nrhLJf2BJdcRdXE8hr2JgTKJYAqRnOwHzPwGB9yv2t3iTIH1TsyDFdGxSNr11DBBilmaOQB
zXcK3djhsqPqGND4gYI0GvRErIJGFUAUqwGT6D0k/bQr60vsbvGibBnhe2YRXPbqZKc5g5G5/tg7
TVBFZwf8K+vbQXZWkUYEKhQ85RCjE2YKGnvjkDl4XFb2K+ufJ/O0/n3pIDxoN3JMh4Ec+PUgOpA3
VZ7C4rAzksdunM5dOYQ9pb/XzdxCQ7HNUBNGLhTwEd5ycW0HYno1xPQADOio0vqERXekjg6GkoWz
BbztxKt5ZlCBi9rSKGQiBzDwpfv1HyGby+VvEG5WW0+stLLqOFS8g6tepn6rwCu7iZYGhLMUm1bi
NQYG2Q+XtHpVzPLgzPYuUxHAbfWUSAejoa0fhxe9qKLj60bqoEnRQZjOTnN2ds7rcyXbF3/bbpBp
xPYTL1V+27rIbZEQ7B9Pw2g/KPrw1ObdRiFMOgq8BCDgqSLLJRKN1DPCcg2gwxAEye0hA4//H72x
kq2Xpsypgk8NbzOkNm7z8ZZGRjQMI5ZuQAmXVKCZAxYcxIrEjv3Y4ipgL521FWfJ7oylUWE3KEwv
mM60OHSdbsfKGPC/1xrMebG6tRdki4VMFx8g3MQNHUxbRCWpYgB7oGgHuTGUzLwKMkBe93N9U8hW
a2HHExLDYJoAWVbfxbgFQQ40QkaFbjzbpNcR769Eol4DylqsnFigJQcH9RyHo2pf6ExfosJ9RGOk
jwaKENzZH6O2BlbUDrOs2ylpveEipDOJzDeCFxwqgPau3RSIvMHNnkV8zeIPqD2GfQSCHdd4zwXl
OaBnAwoRBRbRHSauOwIDO8ShQSeUuf6M7LcDRZT15ZIMBrvaAMSWH2HopF4PpkpJb+pNnoSarjwO
lnKe2+GoZOOGq5Dsc5hB+xzowQA7FcNJ4nZdYeiYs2REPz8dgwSHjChPpPv1jvHwNjp0dINlQUQY
9DQekooVCTQS0jPpjSPTLBBU2xtVFskuR9ANDIBjAbqJhrHraSs0E/TXRpyEinsioC/f6BSTrsq/
z4tNhzoUGpgOSvGQKuC6n5jvOj97XXvP2i+sCPmoEvhWkmQJwM9Wi8gEretciWaTG06WmQT1KO9J
gyI4XiuCHaXpOzoi6xqm3RdPyQ81WHlzk4KZFqSskHrRshcNZLxm8rS+FyRX7ZVdIW4hlTdYFsMi
WW3tg1d819mfoupczrM/xlvXh2xHoC0ROw6967eQQzAkzKCQG5RHlHu+5SC8bpPh09vHA4ArF3SG
GjDqV9ebrmP2oNsg933U2Nema/YqAG/eD+DKd0q+0SwqOa9gQ8CKIQuDpjfxvNZOUwEbXpMwJYjy
3YulRfu5S071/I4SMnei6O1CuwzvTb0eFKjdkIuvkMoopnafzdqpA5jGq639+tzd9kbi+be0I9y0
EJnqaEUMoE4n5SFSrKAGe++otsekfp5pcTTALWFGXQBx6gPKTqfWpcEInvn1n8H9gvByu/oVgt9g
aR2VXYdfQZjhm2B/KTJUzMdLNn/xosHPVM1v5+d1m3xkKzZF7FjaagUgVwhsHHBbg5+bgGx47NgD
KICPVjWE9lbHpOQoOIgy0NwC52gjC3K9pBC2qEEx78a4U4xdRttdu/UA3rAgDqmrU6M3mIdgJnkA
iNm32e93zBlgDYCpuWjVEckgp8ygA7I8JNTKx7zeTfGeaDswQdXDcXgH0AvFgH+2+GAXb0Q6eGoK
Wm8SRtOeGBcnfzG3OgclnhAmkE4FrQaCCbE2NOooPcRQmghnNE6nhzx7UOnJfHS2ilDSdVnYEXI6
0PYhZsTLnIb3NNOAFj/Wl2VrHMJUgemmAi8Gvt8ke0c/NXbQlkH/21PO77DDHQaHlqGoJdxYUKrh
ghkFXja2Q07uFH2mo/kp6aEJNEzMPKeQKdzwDLKh4YmDxjdckVgsweQAemrqjAhgPaskH8DNSyBA
CAmGPBnrIO1n7+ANWfVnfZySOAMNta6naqgegCVSOKlNa+ptHeMF5ymPDW1+oLT4IyIbd4nUCBJI
SOVz3gERbNFqaLk1R+TF1PYHg4RrOn4aQTy2PhLZzgMVNu9LQ/IL19b1IbLKkdnthOdNlLb+aEHn
b8OAdH3woAXkEJpkN0FM6TqtAoBhHEKeY7wk3gX6U2n15e1xJbIsABtqwOjdkmI7FdoyqrTE20J9
TZu7GF376/MkuwwWBkRWbDgbc5jVAukH+1fi7AmkEbKdV/p6HozWbt2WdE3gPFFox4h0RzitXZa3
XscIXtTKnbJ3t+irZfsKirLw76h/3Ra/oCqCVsTaVR5r24AOAzQ/oCNK76FfstU2JYuGFpbEylcF
+QlGKlTwecve3D71kII3wSGfW29Hf4LJAKytaLLkIrbCeWSTGtn9hKvAJVXmE2VyL/GslRtxsWwP
LKyIt2cBHdWu4Hkbx81fdaOHfo510k3rhWTuCbEn5AZ/re8E2VKBfhrpSZBM4skknM5aZ3Uz2SYs
siOYbXyiQ5FjY+5ki4QuOmQODVRFbuij7LnKAPQC/kHvZl9TPxToHM6c1oc8zfpgZIY4k4eJQ6rr
wARfu5peyQfw68FQZNG7qCKRH4P3YGTqjlRQoVk3JjlDuLb/8h2iLgZN6mtjxLN7khdoG600PSAY
kBb8dwb4aBfRh4f2BauHxno4WGpAxl3Vv8MNYAiuhrjDdFRLdDkzJZFSEROdrymYzaBHurG5JOsB
mADQfBY6vtDKK4yAWDNjbs9x7PGU+wxHtNKdwCH976b9vj5ZsqfsX3YTrroAXL6Y8iygjthFNuqI
UR/du03124K2bWyZezQ7ngga5PsmvfOouWcV5N7WjfPDL8TxS9uiF7JzyEiTCrZnlFuM8b4Azm9Q
L0yBpLf1WjdJYAwbnkK2+3DnoTiCVjeegb3eHDlyIB7JkXqtIdFTTcdRTTe2n8QzuACQWBy9iDkV
D1MLwonRixp06jkW9Egg1z1Yu9zbqpdKzaBZA4gVKE7c5JBRExwTNZuR5jLsO63TuLrKKTa3+K5k
84XqBTLuII4F2lOYLwA0IMlta0loOKeW7KpuYwtIPDfuOmCg/yaebp4lRd3TFrsSBZGsCKz6GPUn
SIn3UP6pKug6W29kwOXoK5dTMoCziGcIRXy3UUBqChIgGZ6rVTBB18vuqqDUT05MTo2zX9/f0sOF
XhHekY6yHFRnr3dbxaKmTr06C9WK+AqlARhx/bjX4JYGX08q3+semfe7sLaeR3+b3cWjhdIwT3Z4
GLN4rJGUdOJWRw8hsGbOBaAniLk2jXlhOYRnkO4pdjYIaFCOqsALgfziMadQF+ytYbpz7cLdaXZ5
HyVN2vgsdtJnOunQvexsb19X7m/oEkMcczDHPdS63I2AUbaxOdQbrH3ohEHL0/WclTrEt0FOk+HW
yz5W5gQsk4lrAjSWG4vDJ/9miv4ZEoMGO6voxDIsTg3hcL9Sk3NbJ/cOXpLVY0v7EzKi981QQnvZ
3mmkOihWfm51clj/GbIDBhQVkuLIIiNlLbyS7LImPVWsAqwF7DjEyil+RwHQXVrQryfUGWk3dw4s
5JXfqpfOPK6PQLZgiIAQTrr4B6+i6+8bTW3kOG5F2BXzXZN/dEEHQfSf60ak04TngwlUOVgodcEP
UU3PCsONitDqdb9WdvkWzkXmiLhoz/8ZEO7cpDaNmGYwABQKFK+7/TAN0Hcexz+o29wNjQr+nkKJ
d+vDklWIuagBWk0MQFOA5bmevBEY5NpNvTyMGhAnp15AbNNPst9WAqVo5y6N9l7/aNuQQa9/JYD6
rJuXLd3SurD5IDlYWlbkoOEMuoKNty8McnC3CGlkiUqMkZN8Islr3ty5wD26Wp6SAjmU1jc7iJ4S
eo4gc+lHuX4ekBfIeOXbdO9mvf9STvrFBUV11ZHf66OVhVUuBBLQJIG+U7jG67lmhhJ3RVZio9Zo
Eja9BmrFhFGo9zqdHxOj2jjaktn1VFTVEMqh0HsTVkMhzGCtV5Uo85YBsHuQa33W+o9vHhTcOzIe
IGLB/0X6HU8ti3EacYG2UGvtgNPzIQOytzpEprby9rr1lS3hOpuz0SqiyM1CrThABT3bkmeQnEEM
AywbPMdq38I+OjTaWSNaBVPjOdGsfUTvWf6nzh+64psD3er1mdMk4efSnBgLRF0DkHQEc67+pCmX
pj5rzMUV/QAFBD8bH5Lp4Jnfqdv50/TCyPM0jrtS+zEO3/voT2kfFO/P+i+SOLmrHyRsUKMz5h6t
vnk49of5SevP65/fmN6/vmjxMDKN2c0bJctBKaIE3vzE3Ge1fuqrZxJ9ztVv68Yk9ECIGP8tpgij
d0qt7W0vgbWEC45+bciFTt9U5Td1Ly2kr5XokoNpLmJ6UKWPOTujPAOV86f1nyE7g8tfwad8MeZa
Q/iCqz0Plfaloz7kG+ct6gyJW8FAeUrI5iVnURNicmw6zy1WLbO6PZT4DpaanzJPfwR67/Se0fwz
JcRGnZchv1/AlJpfirQFY9+ZbdEESdKCSDYAJon6FQrOYnITEDKalBa8NXULJGy/edCmmu7zoCWv
64OR7XbE4figiYY74NavlyYbHVxoLq6+PD1Qf5P9VLYsy88LYU9sMtboBsZRp6ck36nuQ2sCdPD2
4AfKBHjnAVGMriuxgolN4TGD6VlI452aQ9H1VHcbYEXZFl6a4Md6sYVzr51pVcFElZi7nDxUPJYv
tjKC0tVA5wAQ5OiIUsXuN7W2J3OAemToQaDgnuTvuDo4pgo3Lx5DyAdeD0Jx0w5tqBOCbdr54wfQ
2WyE89JZwpsB2Ee8Im8aIE2Q3Vm1OuDZQApIInM59XvT3vAmsnANMSLaEvHs5tzM/Fcs1kLVdLAs
EswSpe59pyXnSgX22poDCmEH5NECvVaOZks0P63Ll8YuQdgdbUApZBsb9ABgb4UuGhTwhFu4NoeK
DkORh9DvVg9DE1kg1jeKU1Zk05HZffmyfk6l9hB1A4iJ5wmoOq7H3JteaTY0L8IEMzohM3Ps468o
VK1b0WS3E4AG/zHDf8ZianmbhuGNoFZIB+d+KGzfJcUHaLjvS9O5xKBzUeNsVyI9FDvznUH1c196
+97sv1ssfWV6/qFL6J4a9oNdux83fht3RcJTEZ076NZGIxr0lcRsL0+R6eoU5SGyvj/tmjFEruh8
7ZIquSMZOD/6zMz8Wp2SY6ml93ZbHymZ+o3dJ12Ixa8Q7jJNjWadpvgV+UR85/MMheIZsNLW/PSu
4XLqcZQ6sOrCYY1xPVOjtvLQmNIHRSmPaq4djRiXdlrSYz7EH+zRfG6c6TEryk/2tBWoyAf6H/si
4i6PJ3C3ENj3xhdjfCaGrzaB/o4MGi+s4ZZz+FkSXXdSFXXNzKzEKOvAYB9K9DOryWF9LmVuaWlE
cN6tSepczZMy7K0fJTsp/c9Z33CtsgsblAugdMLb+7bOWreT5xBiF6GOcrta30+KF6j2eFLyu7qx
N8YjgyoCSvrPmnCtgklthPq6U4RO/A2lHbRLxQGS5H5voNs8jQMCElxa3JnmA5prN3yEzEUsbQue
j9YmVQsdttPO8gvzpffiILMgbYnD16afUJvbuFRkCbyr0QpHzkEOQI0btwgjLTuMLUg71RdtLPdd
9+TyFvF6r5mzP3TxxjTLtg3k9cCS7QArie6ua2fYNxVx8pkhZ4OmDte4m/LvWrcF1ZVtHCT8sWeQ
ueGMHddGBuq0dCLwuPXcvMyWdylK7Y6pNqpZo3NOoi0shXTvLA0KN0kL0fdqMPgDvDkktQ/C2NnY
te4xyUCG6vf6U26f2BYelI9C9N38qublTvTDi+BWw567ATwCAFtDQ/5YvVE8iieUeT+/wa8nSHSI
iHQvN0mr22grqsAGVtCHuj293YNwZObf1BSS/cIq5Tbz2JwA09hbz311VtrnKN2IKGRT9NcLgtBR
Q4KE++PF1csqNqYuZCNDvbwU/Rcn2YhgZecWgQq/S9D8Cj2C6+9HY6JXcY8hlCATq1xrRzvlCQka
dDvModH0+2Iuntdn7W8Lh7jsS5uCn0pzsM7VCWCzJWGHvMwCsPAcSaWCCTfbZ6DgJchyd0W+Q4fT
oarjQ2QnO6SEkQjGW8ctwzqfoYrnHFxW3RcsvgcFybm06A6jCWIW/0rNbJ/o3YWBJk0p6p3bsXPV
ehcjcs61ae/VYt6tj0nmFLCHUbrCyxp9McIyAaU9g2+XtxT2567aO9WxeEebNZjEcSnyGhkcg3Dz
I4JNLTeh6O7tdsjwKPZ+fQhSF7AwIJZOdXRekR4Q3dC2XN8yzhMIaC2WH2zlKXf2bfvElJ8NyM1U
d2v2pJvw39DE7J+hTzWaCIBA7pQ9m2u/cT6SMaRtGFUsyLdYR6VHamFN2H5FNNg60YFCL1j/wuJp
12fZ1pNHmmJZTqZwH9ojgIlQWETt1s5OZWv7PURpMhss9Il5tsGpV5fzV8AfPpl6fUgL9ym30Glk
GUE8gjtwsD+vL+7WmPmfL9xIDx3J1OW1VScBayVDXWneuI+lJ2Axq8IFUo1Rj24MHGqtHfwpOs3s
2dhqcNvaJ8Ips5mS6E6HlUurPojMjxOI6kh+nrL+kFU/NW8jptmaNOGmbzNmUeg/AHffXYyC4N24
kYiTlQK5OoCHdn20NKHqfb0sJAWt7+xhWQhU3Prma5R+RDJBjT6M2lPZf3CtZ2Vu/Tr71NMvRV77
ebXnYjGmwfy8P1b5V636wcZDWW91vfCZvHHRix8mOJtkcgpST/hhmf2hr9KdC8g8aUJ1OuvttKMG
QO1V2Ok/ZvpLLb/39SGO/qTtuexf1/ft/3OO/m+GQOh4PUPo/C+1JIfXy2ctqBX7wwh4n59o5cFC
XDIz1W/B1UPMZqeM7DhD4s7EzwXv9Amii3fgdfq1/oOkE8NVxQDOQ3VffJn0Uwtp+AmNxO3U+QY7
o9XgNCjRrrU2Ln7peVoYErbGPHTmrI1oyDH16a5EXbotm0s3sQ2vLztSwEqigxwkZOBAEI7tmCpR
HOe4/yfLCtBZ19pDQC3i2xD0GRJyzCEnuD6DmmwKlyaFUzxPMWnmBt4+b/sg6Q6e+21EHpp5T1mi
BqOKPo0s3o3t1zE5oFso0JVxbw8f2grhtmds/Rq+gcSdzvUYQK0MnNUNikLzFCOnvCepnL9M9Dh6
qV8Mp44+Wj1Ua+l3k30dsw30mMyxLG0KM2Drca713LFYXnKifjxvqUxKV3UxKMFzlVUbaXOGQVkD
3aPdKyjpq2cr/tyynWa+dOS4vqay5wpCSLC9QwAeXX+Cu2Btl47OhF3U0OTY1+NuiCwUaIYHm7eN
ZPpp3Zx8/v5jToxUDL1PO1PHDgLXGAW2vN8YjuzsQbaMKxMCLQR+kGunU2Zg/HdUOB0d+F6rP1ro
Ak7Kw/og5OdgYUUIEbCXza4DriGkPaof07NpX8oiO4KBZmxeyv7ZTB8j/T41NN+hHyk4bKP2eWSH
ojiv/xDpZln8Dj7bi9gAXBi6EjH8jn6+Lz57adC3vmrsG/fe3tK3k7rz5cwK7qbtVH1IU9iK4+9K
/tRbv+A/kwTiONT30s+1FbLpaKff3PrYO9TnjbfmFjOiNNCF+AsXpgObLtJL1wOeWTkrFciRQqN8
UtkndWqDlJ3S1PJBJRx4UeJDKcS37SeoS61Ptazejkc9b3QCoARChYJpd6ZzAiI7NCDlQ71npuY+
s376llq08NFa/9u263yvxlp0sGyWAiid/kkmvXnpkvLHkLZbSRTp0mOXo6qAVl1gHa5nwhlG0Cry
prXGbPY1UcM4cXcKXmFJkx3yJtt1/dbr768i9I3DXdgUDhe8cONRBw16gG9+ANBp32f6Pi+bvatO
B4X1O7NIH9ui/T6m0QkSSju4yh1lyX1vbEmVbQ1fWA3b7fVy4C8Bc3J8kGsHiX3OnMa3k3w/uCeV
fllffqlfWQxdOGma0pdKr8NNqi38PvrLoZ7zZ3Ly7+tmtoYlHDK3jwc17Xjc2pwgl7bLu8+UwYNF
dUBUFNqw19YNcve+tqTCfWaVNQOzP/xxQsqXqC5/FeN4jqPKLyeQ/prUDLqy36NwsnGcpHaRBIcm
H/LhEFa+3r6uYgw5BE2QP4q7By1v70uVvkLgYF/k2UVVynOSzTunf0e/IgQ0bd1AbgkyICKqCjrF
laKV6C/WvewETbZzDcwe9N921LI2Zla6Yxam+FIvfHMVa1VkxjgsRj7te0151uZu16fFBtiIL9DN
AqKbxbFUdHre1JGKkSVmrcJMVjK/TS46oBTFvtlC+Ujv7YUZYZ+UU6dTxYMZPWLfM8X8k1bOxkjk
W+LfSHikspwwg0TFMMOjgWrxITbie512ua9MVg+AHRoE8+bLnE37aoq3aLJkg8PY0Nykg8UKqLtr
ywTsnv3QQibIarIAoh1+VG+EJTILnslTPwDH3vYCDLRLtd4E4Ncpz+wDTf/LzwveyWuUFMkJfF4p
vk3J92gL1CP9+ZxsEzgMPDbE4igbFPz8GZByNIJ/SEjzhCO0EVPJjgtq/f8xIQwBfW250WkAeJvu
LrGCog/irVmSbbCliZtlrljSWR2iNhZdPLB6ObT3I9TbiqkLNDP7jWv0USFNsO5iZSfUQ0EMRVhQ
LYLi73p3VWQmTRnPyCclyMrNbG8Y3WczJx8Abt6YxFtTyJUDE4fuCUDK8O+1qRJaHSCOLtIQWxC4
x+RbjUikjZynqnLt3fqwJLEYT8wjzDYgUYvObGE6laSYvZRrKYFvO5jnX4A/+POU+kp1bIcvqkZx
jJDrsZN9CiHvdePSgYIvEXKu4IG7wfc6HZt1M6IQVrIH9I8CxxyoAzWOiNAazbfBZ7Nl8XZ/YrQo
1nPhX2AuxdrROAAvTXU86utB+QRSaB+ZaiR6NlIH0nFxjnQIYaMLQGxPjIY5qiEZAbKzyauCzmr2
uWbe5Z13r09bxGq3xwEjWtgSTpxtK7NnNbgLMycFNz4kcQt910/egTbRLimKvcrqp6bY0peWDhF3
L98x0CwSt82c2dQG0wMaJDtz15Qj+lXJ4HsJu8tq6Pet7xPZqkEvzbYAA0b2Xcz5zNFIraoEb45O
f3kTUJw46Y6yEcvcekdQJiH98JcEUb3pTdGbSKvjFokla5pHJLVqFN7qLT4omRGd4/e5lAX2oHA7
/g9pV9YjKY6tfxESZvcrS2y5Ra5VWS+otgQMxmBjtl9/P0rq25lkKELV8zAtjXomTtp4OT7nW3xL
T4PTIWESwSOYFqHLL2kOnJqr9xFWCcswuGXqL1olM2RxaoHuPbK/IrWTv/8ksCgDeNeD/vAnC7bM
SkGH0OgczumhNfa1F47DhRP35NH0PsayBt+lEhDnykzZIaudBAtHCouJFy6n2GPbVA/hYN2n3e00
qpA4T+cHt8zRx2wMGcS7wa2+EmQdSTXbeJYwWyYNd8LcfM1BOG3mEm3MHgIEl9bF6a/273SuvprR
kUz2LiI2hfukudy2fRUzSKRd2Eknah4fh7a6xnJfAec9IRDn2zZ7MlkdUbEj1lue/5BVGbfV1eC8
gKEYOvaBQ5Lb0X1k672fP56f41MHyLs5XuNYBCzhYIOGdoVvyjw0B/fBqvWhlNVGt9b+fKwL35Ou
LtSizQKK3jqq/PSWTNco71OzDFPUPL351b9Ef720bqn1cd0Wqs8c4eL5N9O7svhtWhKEIizY5qeG
g1haQwOkXrD9P8klBt/F0KsHdQF7E8sallltY1N8AVa6aH4P9NgHuNHTV3u+gfNG6A3V/3YcrOES
BFShMjcwZNolvL9vyH7U9+c/4rLpzmzKNduuLf7ZlMiKXkrH2mcy37GchKOuYu0bF3bK+qTGaxZs
jEXuGqxH2PcuO/bd4VMy4L9yQLmebOuNfs/sl/OjWW94/Dy4b+AmAhmNb7KGRiB3DSgPUvsp9wto
IUGjZTxM5YUp+4Qb/BMFA8BHB/j5E7uEz343ljRznvzJj0W1TdVXirpe2DnfrDyGGJMt4vI39WLf
i/n0yyP3nv+tD8rQ6C81tJY99v7z/flTlpToD4wWsjgf59OiKq2mSThPlhY3EkW2AUU40sxRn7lX
Zj7f2qkZuYWObEESS4j4/Hyvj5t1+NWepCXVANkifK/2AzA1Y300mqsMAKXzcT7vQNRBbIgbg/wJ
HUZvDeadlaZuCrXg2yIY7wzHQxrLBPZ+ubGrliUDK+/aoPg6GglR6DQ6xYWBWp/6KSADoVIJ3Di0
K4DJXJ3w5WCno1OZ2R2Y8R2YQpDBtQwTLTrRPPHWrG6QmIh9zkoHHTti7bF20OO3jB0p+R608J0O
qgxu1fRt7pgbM541CVUjTZDvDTur8qZL9/xyKL1fGotO7yJ5tywOO/jEBIXtWTl6hZ3fqc5wk2Ik
7UMB61qUWajc9J6nbyFOXOP6r/2Q5V4Qp/awaXJIYjX9r6LWl+xo1msFBSVslWXulicRPJM/LlWb
mZWsOGy/hsyq97AM7258gtdspVNQJAqPXiiZnIwXIIkGkMmEG+Nqa1BT4cbPBLvP87ghofTuodIx
2BcuwfWB9mdU76KsdgCzmmkWGlEI+UXnLqSXUMrrI20dYHX3yL4aVV0ggExT4OSfSf8A+NLfbi98
G7xUgf6DWs9nwLVQJJe0HrP7YpiuykLcOoa99aHgEzZa3422tSFuGqdFCitxJ1R18Hz+Dzg1SDCy
AQsEoWGxg/24NrougA+db2b3Va7jrLC3yr9rpq/ng5xaEO+DLJ/y3d3jM6O0CSfZvTXVqAayMJ/K
sDDujUsEuZOjQT0cAG4XO28tYK7dgVZzTfN72fo/8kL8gqNzNNJL4OxP+dfy0VBEBW4J7TwwHT+O
h9TjIIrazu9R3+Khzvud0s5+LshjUw035Wi/teTSOQgmN371w7GyCJnjZYyHPiikUIL/GLVvrMl2
y3k+GnNXbFRaTm+Tw/0srCiRKixLGaWg8fBirG7nsm4hHlpVsXBpF5V49ISzh9R3bNQI1mA6J00P
k3YotaA8Uus61KTneVg1qt31oLmHlV3rx0zb432lK7kruBUk2aCcW2cayL09ajvuqj64gYFtv6tI
9mI3qK9wxx5/KQ7tvcjwkZVZUJR48PKSJ2psHZTOoXhF3CELeVD/aDThA3zEIGAXa6jhFCDicQB9
aMM3IGuiDF6M3g5QjD7stAcDJW/gV7SYpqQ1XfHsq7KInJY5CXxajbt8gnZGVkDpzBaNtxN509zo
WdDtjLttA2Ff/5AC0Lwjom5ihdJY5FBmhoSbQ+K3AZ7HfWdYGys1SJSXXvAQSK7vB1MWd9SZeOg4
2ZsIzDb0XVndVaPbgcuWQ7DchK9uVgJsKhwpbrhdOnhjlTQebejutmXfJ1p235ntsshxOYkl7Gtj
UKREKHKeXvuZB7kXqzYfFHeuM5yTzZzoqR4PDk15UtDSC/NaZnsv66adLcsbXNdkk3lIERsW/HJd
gA8LJtFkDPwsrlhhJsx0MaUDMxIKCOTXOqumGF7Ai0pSDaEXQCWr0PFGn1zj7f6AhrUdVd6Y3jNG
f9iiHHZAQDU95l/RPjSxo3aGA3O8zs1f6STBjh6H5iuBCP4QdcLJdCTl/DpJBiXOmgT8zgiMIYba
lfUDSu/KiQdUsL4VQWa+Wl2nEmNAaTiCBan/bE1W/SP1OXmigRLXJsdSbC36W5p192W25zzE/Dxi
dUxJyrvf3BiNx1lY4xGLpHgOuHCCfedoK3ZRY/Ni6FMHIRaiJXY4ud/yfvYeBjV0UZHRIebBlO3q
2uujPqXVjnUVUFEmC9Aqbpl+oYZSPwCI7CPTyHFSSWv4nirK7+ELacTp0OZZxPzciPqx8m/sdngs
qsraCTRvnLvGAQiiaIwZk6MKaDn12R4MF3lbNJ2TkI5NkEXGSplcX8TjMB0bR/SY5+JnCebFtxoi
s3e5PTch8PbkmSEZ8/apqPhmsBvvcUox9yFwHtm9H+j8Fu2i7Klqm2+W3/AvqrFey9Rzw2mYmqh3
Zm83DwbUpvGVZmN0N/hI4x3mln6xJ3Aw66AkceGILrb5JDZlC3isKM1XEBpdN546ZYWi0E2kXMhY
KDlwgOI6uDzC8TEkmtexmdkq8aE/+S3D9mwiCnTXjdN2GgMNoGITDPE4/fDZj94CSyCFuan9O6sg
mAqMVRmTgWt85Ab/Qxe9FE/5bEsWimMw0D6evVTEbkfZppucKqqp1UfcLABi7MHatQV1QPnK/Wfl
MPPQF2kWVdmURbWynWjCmgtRrazCJhvNaG5VG/LClwepByNilQcRkNlTVSSLodg6pd1+Ub1j/PBA
pQpnhxUxR/U9sorKuPLyYtjOVcAjLmsHmLnejCCvziNLQbgragtHPfqVrSIrLYItr8Dpl9of33pb
mlcSlrg/UE6q9raVuyHtRJmFkDXooklm0w6njxkJNx/iyuzJC7NrBYUS0anrphzLH66BflBYyIyi
XC7nLZVef7BZ626bwfCTAWCfL1DM0F00Bg2Jjb7vttmEBrNVdw50DHLrC14eQchKWT5Bo7vYygKP
o97r86sektT3Y6obnOHGuKPUCSJGtHkLq3B3UxnAnHPPm+5ZpXSsuwAEgRoK7zooF7/BzjsYQJXv
Om3MSdZ45VeVDXzHpolEo3KhY1CZ/tVUCHHwVGqGadlBaSwnQXXVcce5FlPFYsPs7l0wKyKW0vvM
IGkMWMyvKuVFWAw12PpV9QVZEQ9FZowhT70u7rlTbEwDvHCD1vNtOXRFaASChGXb4nZQc3Gj2kBF
ID70ADksMs1daYbSSetEVaIRYa5cdpCthb8Jf9R1zzq9KbpS38yWoltTBDKxG58nbdVNEazoRJy7
8CLIMpNsID5Ok9GmPILZov6Gq7dKppwVyTzyKvQNVCTHwmBJU2JN98Lx9hLcxWj0nCEejKoMgcGl
N22vq8iTNY28rE6B9cvlUQaZfIDfJd8qG3F9Ld1NkEJlimbl+FJ3lR+3QzeHqL2at2ne0dDWcBUq
adptYTPQJLmvxwNw4kMCb2pvIxVrNgrH/16W8A83ZOntnXJkj5rrITIU8UIkey16TFg8qvStxM97
L565JltjgnBgNDQGw9UF/Z+sG8H7TzvnupoCY2eV+AcEJOoIrU62oUJxANtwakxGKQ+QVSEJeJDl
g2I029qqbR6kqJo9l7N+biUINGQKnHupCP7oWlZJb/To2WqUv8dgakNKQAlnbjdsa21lMmaYrdCi
WZ24larDEu5N+8pK7di3RXvV1G0e2hPQbhKrGHu66KA76hQ/madZ3Esf0kIFHcLUMnjIZv1LuDZs
ln2AEC0U6cKxFOQKezaN/IlYm8Yv8y0qeDi8u2DeVX2KXZYGWczqzo5G3s6hDW+cfQe4xS00Qjzn
gGfTNIQ5S9nGVt4jnOSaw9jrNhEwGgrhlprHVSpE0mjTOzSZ3W9aKByFQIjwm9n2sshTjR8bwuVX
dYPcKvdRL7DHBhI9Wf1a1kAtps7s7EFSTDctuNubIXB0aJpVEE61pyLguxvoBgKc0IwehbGJ9zOY
+5/SH/3Xvk9JlLoFzjxtmVsJxC2eYaCtTkWT7jrZOFcMqMkbZeTF1i61eClnI40sV3fbsqrtaPFU
j9FWZTHUFn2w3IXc1ulUXSMtwBqceoEyVW5upOhpglrIvc6g0ArIi1VEVSvdbZGKMo2FB53Jablt
WNfjmwLnGqKC4zyMjqhDpzTA9SN0NiKnL6qotfohBrx9TFJIFQLknuvjzKp0J5RWt3xGcceQnXeL
jTQlI8uyO6FK81bWEMemvWVsGDGGrRjw1J5aGC2EvDJZbFmk2bCyS7tYa18/Tlb2u3JFVNnuXYss
MyE6H754AVxUYANjyG+2P6kjaXX5y2m68iudvSxxGZ1j0MN+lqQkYWoMVVSmsx3VLbUj1SOhRRUP
qYDb000nUzOBQmIetr3yY3cOxqTTxRilXMqkb5xswwwQr+Z2cHaU6C6pDIJFB2OmkPTidRKU4MSg
/C5wZhbbdc7DxpkneDk08L1GpT9BPRZGVmQqEs/NcjMaSGO5W6ee5n4jh6B5qPsxDYHz+LJgw2BG
0slX5BG5mzh4mR9zh/XXbtuy6sAoA+Yd/u3GFnUBHTMHAtaupOqWZv6vQZZD2Ags+qWtuRn1iNR0
yIJdSgfcOxz3YFEJL5lY3+1RdNSPgyD5xs9E/WpblX8NyHP35HegJyol5qNnZIUXlmpW4kpmswuw
dQ0QEVMKYOwc9aQ7NeJAyK15jDQqu7hTUGOqprJLROVC9wTC+Q9IzUCGTZtqk4MLdg030uBZkwrU
HAZEw2Ecs5KFXWoObViTtPgN4Rt9dAyfP1Zgc19xZ55jRwBQB7krr4laZHdb8EKMDZUTTga38KJ2
toN4tsiwq0AX2kGKXcVO6X/rsAxu0qbpbmD5xF/G1mPXfS5EWPLUjeapL55zpqfNaHsi1nNgh3bb
mk+BtUA/M6NYGIw53kOt3vJ+wifkHM46VTtF7gzRddogRa+p9lGucukh7+Y6EVnzxVBSJTXz+HXN
dHNlFV4HKEqf7RrXbu/cSo6Pvtdme1MyrBJll/vWZW/4f7E4H2wd1ha2pZtP/ZbWOEbx3mrBzW+R
1UsSoJjnDGmSl1kPsrEwQmPwWWJbXQXaJd4YPM+GZzt1rY0nXfOOYk8/daYnkjxPeVwzmF4VJu9D
Mbb9FVTq6g10jqaHwuHdgwPROpycDgnrQauNLNMoYMG+hqR2mTpGrBmqeZk1lBHjoCdYIx5LCidh
ZDq12kDIzNkQ2rmRrcxhm7s9idOu/p2WUuOc6NuDkAW5FWD6RJWpYjigTKGchx5116C7tknefa9q
VYHp29qQUrCDsIJUSVwOLegzYiwPuSnKKOvyJi5nc5sTIwxo3YTGbM2HARpYSZey9mBQnW1sN5Uh
QBPdA7V7K4JElhWPHbzloFRFN1XDsiiYh+CaNKyMG0YpKn0FbnQp1JND6l+s6II708YJ51G03Lqh
NVACsUE2yYrguyUJR/kn1bHVye7O47VzRWraHXxt/vZ8gbNZS3Jgo41W7sgcSIT61WZ2036Te9MU
USR+oSvFlHhaF1Gaw/TMGEeyzRZ9m6IK2JtjaSsa7GxRnC3ZoRCab8psMCMwSfJEDWwOcXobiZK4
EwpX1dvB7JCA0so6BDSQ0PB0550xgZ2fl00Qm0UJkiXNq33vFu7VGOSAVgxAOLhF1rx2LQNBeUjT
PXSeeDSb1Xyg1lR+R2nc2wSSjNezHN6gylc9Oza8H0e3fBmoMjZCpz+1UvxR2vAB76p0DK3Rso6Q
xexDpKJZ0ltevUUSnkVogAMcAABEzHIBd2p8n70ujBbuvq1x0FkBIDRKJuatSe000t3QxRWpb3My
kH1qUifJKEyHnQ5VCY854qpOG3HTO2y454UxPrsdeQQxF+6U4CLTx5Q6d3ZvGs8GLQhYrJUoQkj+
LYyKFsl/BqEWYQMgwZz0jdalvgKmazxYfVvvHVxXUZFDCRBdpVlHpjXXL2lWPTT55B9KxnjY1qyJ
6sIMwkHJDIQqt7myW2Ju+9oMorYJ+g3P0zJqbfcF9fJgNxdV/Vb2kwt8S7c8sfIqKd2sx9NLtnfe
YqTbWXR24VhC5gcPVfy9pwmLkOGaW9ifv6E/Sne91ZbxuNgEjYWyr1pr9jfcINd5M/AIhpPmsbX7
Zdr8aQ/9a5gO2uV3zstiW+GxtWGy0igiLDatBNWmujaQYePF5R5Q9RufxeiNmxSSzaAZM/61NAz5
BaRK7+BhP2wLG5KZblMZRwPpE6TQ0iwO2ha1rJ6TnRjS+bY3/BHuF654aAtU+PFSTa9KKJAlvBmN
ndP5IDENlsqRTPj5xsykwK0PTmHRcJrUCjllptvfQaHBdcK23hmoGySdNCh0sKWRzE3T3CM/nkO4
xnhQdcAqyqgLwUY5kptAj9V1zmXxcr4e+rl0jUreInIBQjH829egbTkOnjvTYD5qsves6/mSGNmp
3w9QK8QvA9cHIbaPlcJaZcpDUXk+dvp2ZPvcevz7v//d76+F7GDKZQSkwO/TuyqNLgIlPldxwV+D
iiCkBBxo/q9BJaMf4F4b0/k4iArlwYNtbiZYHv79GN4HWSEUlMvhsdQjSAldAci6/48/v/oEFG0V
NXb4eR91RnHf/rWgEorBFM5lkKUGpg42gB8/8eS3k1ei2nTk6ttR2d//enKgEg+lJn9RC4C+7cdf
T+XQwffGMwH4tr5ZKAeh4nUBU3Zijf7pefxhK0JLctUkEkiay0Y17jE1+Z3rop/vTfbb+WGcWEiI
4br4j4+nx7p3CdQotdFPc4+E3hF1lDUqE0/nQ3xubcD/EwZU0G9eGihrnrZ2hIPOunCPGveisvxH
t+pRkK+++TWkm87H+tx2QCyIGiAg2O4I9/GrwEJQtXNTg9JSjVAA6g9zqkGtJ0+Wyn6ak0b58ZK2
7MmvhNYhXHQREyCvjyHNxhgD5rTuUcDzoDrk2a/zQzrR04AVEDpfPiQjoUGzWgWVVSKHqVMfagS/
ZqirA4uK2im4oEjaCKo+l/CSn0U+wIy1gFLAqgazDJPzcUBuQ2lV56Z3rHufJC1gX+iGyIObettB
5ElZgKQ31U+jbSQDbO+j88M9NZ3LuQbPCvjsAo3xMTqquJ3hYT8fp86MpuHAvL+WqFjG9y7C6lzo
cafnA7O8YwZ0K8eS9J/OD+HUggfUemlFgbAA1eGPQ4DFA6w+dIcVwd0EjZXBQdumWa5Z428nC/RJ
bC2otGK24Ly3/CXvuoYTQa4/+No+KpTM8ik0ULc9P5bP7KklxGKFh349UPDr5cdmSwJOKq3jjP5Y
hkdZDT/fIfSbw9y0G5erL0bHv5qps1W03uao3znj7/N/w6clAbIJjnECKTaYhkMe++MoS7N18Wql
09FHQbTM+fVsqwuiQSdDgEMZWKYP8SNzNZEN3l8oHdjTcVDNmynTg8+DC1D/T6tiGcW7ECuEoWkM
LKukNR3L7jupScjru7GGdJ27+Q+z9S7O6tbGmyMIRIo4Nc/wXC6Qa184ZE9NFtJnHHaQDIeXzWok
Ofq9bMwLRFgqf5nDwxFV2QtBPh9DAC7YwEotoj8E9+zqq5tT67Qtt4ajVD48yiYbAKJ2lAFe+VSp
sM7zdlcxUV1No1U8C68IoOFQ/zg/mZ8QaMsf4S0+AICFWf5a6YwbWc2gfjAebdQ9fI+FgYXE12Gh
TVTUl5egRCfDIQp40XDr+ZSywMkLWgsADh7d2kps8XXUKqxQs1f6iyMuQFA+3SvL0ALsa1BDsDDX
G9uXYCgSMQ7HcTRfLDfbSA9SGS4aU0gzwAZwofVdeNVPMgcXzpSTkQFXAqob2SuoAB/38+DYAKoT
Mhw1UFmD9kML/WSv3qf2Nenv1VBHqXHJ0/NTYoDRAmbkY81ChPgT4CbvIQXRk2DAQ1TMcT3xW49D
f160sQg6L5xwmCXcsvSFoZ4KCy1zD6f0Iru61p13lNIGlXQ8urgDuLfNLUhaGFakcXXjv4rmwkc9
sTUh4AanBQANkf6sc62KQp1d+jbWa4bWA4qAQXJ+Qyzf5gPCAvMIHAyaa6DjwVJqtSvtSri17gX2
Ph7VAc3DGsYBVffXWcASBn21BY1pwVZkdYViCwBbYanxODt+PM7uHSnl/vxITk4VDnzYifl4Iqyf
UPlkoKUh+/FYNkLfTwEKx3iPZI/no5xaAJBIRC8T/jrgTKzOSg7rC9c1xHjEkkTLc+fKpX92aLQG
SWQ3XtLuOHHJOO/DrQ7/Tk/9BM7peCQ5cBvj78B6mqi3mdnP88M6tYVhngZUFHJsAjDRxy2szYYu
MiHjEeWsBzdtcAhPr6xxXnxF4ORQRLT3b3nWZ9H5uCdvBewn6IyBj0XhBfYxsKj6qsoDNh0LkYck
NVAJahPXVajO/Wrps0Bumtk/nEtIulPLHmqCSLVAQwdfZJUTGwZ14TtDxqM3PxO8Wlz51hi/Loxt
mbTV3oLWN3588W4CS341Ns8s0K4c5vEINpuLE9gCWseo7uBHA6l0cB7me6/e2eZNbr0Zw/7v0YI4
inEq45/wv8AYlw3zLpmEjqqs7MK0jm09hRyF3qy4xMU/sec+hFid/EHXLrXq2ToGHCZufGtY9+fn
8MQF+iHAKo+Tjl1pN8cYCEOnyN7kej80gKSwVwjnnA91ciyA++L2RNvG/COn/m66zNmxbIZG4NH3
fnrp9/Lv0zgPW+ufn/+D+X3388Bwz8EEauXRDxuLhXN1qfxyYkmDhoe3w3L+IcdfLWl4HaJrVRBU
qKRMd+2kyXMLVNChHIh74VYiy2+tVrZvgjQODN3C1f3z798NZhKqnokw52OH9jwpXh37ejaKTS5e
nPxXMC8tsnYXAM3mXCihnDh+PwS2Pq5p5pZ2Nrp6hjVV9mh4fpLbX9Lh2MG+ZS52+pKs86njCfEo
sI/AH+ICWy3wxqht5KlqPjZW9sMrzR+N1SToXqHdkGdhwaAdW/g/wRW8tnvgW/56Rfro7gElC+lT
KDCuzg9NGzfg2pyOlhumTVi+/k8/v6bv9HVZTDl0f4+oGoQCShrB238IgJQf703gRvHY/PixMlUo
Fgx6OvLMeIF3AzLuLLjE7l9+ZL0UASL+J8hax6brTWbSoZ2OeYoAwhQPdek+o2r/a8zR4jDNV4PO
UN4P/loaHVLFYM6hjufhG30iG0qJ5gFJ2Qyxtq8gWXndFg3U8xN44vb/EGJ9givPG3vF52Phx853
SRIud+qSm+2Jcw9BQHeAqAOe5Gv9EkW4ZasZQaAB5k5RfWmeTg/i399fbdl0MkyIYTUobTebnm4z
shm6nXWpanfq9Hs/ilUCo7pggj4GothtYtph8dW+NI6TEf4ksHjGLqo3H1ez8OCm1OV/3vtmH1dB
/q2y1C2Rl4yvL8RZ+zYFea6cuZ2mo4t33Gh1txl616GbqwsCWqfj4M0GXDVcGNf5clpDNsnRPuKI
mxooaXUEHuX8+j25tKDB9E+IVfZKM+lDHxohMgCbVClC95KSwMnFhbQRlBNoNn+iJEEMRgvFPBRh
kD5ChwYQHS9Om8NgXRIPODUWHMRLqdGFyKC1/CXvrrwSrIFpMhw0T1A+BdTuwlSd+hrvf371rqjw
aKUcMNZjrv3Y+t0DgHtJn/jUXCHfxWEFIV9cZ8uf8G4EkzLsYmICAkVtDN5ktgfixLv0Lj85TWgN
oMoI1yfomH0M4vfGzIRCnyyYAUkyuyZkgft8flmdHAgyW8g9Wijtrd9gQZWmwLxDaSnwh4QyuWOQ
ySkoSQK2OR/p1Ghw8yOLR92K4nn0cTRAy6IAYUxoacmg35LK4nGGeuMFYt2pKJDBDhwUpLCU15mb
6RuuZxTIpga1MRLgjc4P4tR04VsQ1wRb/TMXyuMARKSzOx8nG0DRrI0q30+02Hl/bbeFG/EPGTLA
MzJAp+njbFmqdp18SMcjWvrQH/xeA9VT89350ZzaKO+CrI9H4I2VrZsliMiipv3SOyiKXCpXnAyC
ZxOkCoiDUvxqNyJXr3ukKiO+iIy48YZYYds9nh/Jyc+OBA+FV5Re0dpcTRfqdQwenuMxACj4ABcU
a5tm+u18kBMPKB9f4/+DrFZw2vrwgfLw0OUlSo/taw3QQWO/4svQS97kJ0Ohf+pYZLEfXS/jwek5
nX3A/Nk4idAy5RU1CPyX5puGec8SmOfzQzs5f5CRQd0KGGeIdHycv6aSjixbOCiabhMGBA9D+8Kh
fHLn/BthbeBaogqo4MkyHam/ZUY8VzcLDvBSAkZOrjbU9mAUhDQJmf7HgaR93TSdg4mrQehBZnEz
eLCqrtSXDFLRV6lu7WhGwwSVYx58NTTYmxwQiBACYcFWwxQA4uMx87nenp/fU28tqHEveATUZpx1
m6YXFSkNjbZAw+UPToobt9E5OE5dEXVoh4WUm/22rfnfv8P992FXK3bKmgEom3w6SneIAEVM2unh
/MA+y+dhxbighmLTYXRYrh8n3KeFpjl4NRhZOqDiCXBaPQV8g2TbuzInoq6MvqC3QLqDWlEAHzPW
Bk8YL9t9S9sG9o8Q5TC0w17P/2GnFoILGVV01Zd3/LoR486pyGsHM86Gq/yrBv8/T/5DBMvC5Q9P
EDBjV2dOkYO/VoB3eSTAnJaBBK73WahLsh+n9g08+6D1YoG5566jtAGA4z3FGV2NJK5nCMrIverA
r7hk8XAp0GqtZEFddz1DoHQCcMMUMbBRdyMfQbmkzpfzU3dqO4ALjlQZFQ+A51aLBkK+M85rtBRr
w7ixBuifUXghFQC6EPSNYDH+xTSLb+djnhrf8p1gngkiwqeyedb2eRpI8B+r9E4490FlhgP4IBer
sMsbbP2IfhdnfamadGKWnJC1lWMdCxCPFBBpdDRCs3zxqytboMKCDc8OfWXum+6vNSSxH9+HX5Wu
+NSmKUB08xFIVTVFcv4i1IG4MZR1TP9C/nDq1sB9iMnE3f7Z66gox7bwtIWHorQoQOZdiJdjceHi
OLVWkAKBFWEDkvbJYQgy/L6gGb4b3l791jaM+dpuszRKbfhx9iWsAJgzlI+KQzn//Io5GRmJC1K9
xYpineTbFVh1jouplGonoQog0TeYraeCOBvqHYl/IXU9cecj0/fR30Q7bHlWfDxJ5UKl1ikwX65x
j8c9n6BZdYV5hdfQ+XGdOBqRGCMTgyLz4gS02n1O543g2DLzCJJDNMtfYD10+cv5GCeWRoDuFDp7
5qK0sfYJUSaZygnoY3idPKXzxh32/+H3IbS0pPp4Sa6tBxuRcdKPLTkqGo1T2AYX5ujk3//u95fT
5N0Dz5RzVmuYFUNTk0UlGcP2rxGEgbn0d/EFFtdX3FCrCKh/8GqyzSPMykIrnoFl/fspgoICRCSg
DLo0TT4GaAI1cG775BjcTMwODRCdzgdYfmB10mGpLj+Nux9oy2WdvZujzuwrlTq9dXSq0o815fuU
uWDnwp1gdHfS7cpIDnQG97H8ej7yibM8gAy2BzkKQFQ/vY50XZq1scAjZ9APhsh7MeDvVj/8lyDA
lUHfEB2ndVHHLlPC/DE3j5WpCwhiT3udmmmU0/nZs/mFBPHkiCBUBjlNbMtPryRnoFAlAbLsqJX3
AG2Wx4U5GBqQHp6CSznbiXMNTfB/Yy3//t13MxSYrNZY4s3ff6uqb0Tew88GOBFNXzhsl8/P4qnD
Bq1QwA4BwqLAAX4MZvt14EsfSNMepH6kahDbwYM2zy/cEqf2K1pzQLMuCukQLPkYxgIfxE9nNBdq
u4soBZH871FQKCpQtMMxCJxnq8UuMwfc98ZD/Rj8APeKjZe0r0+P4N8AqxMH5lOAFXT2fHTajTcc
ut9//x3wsMNJsxgCQWX84wSNcvC7CSr8R/Y6mYfAPqbqv3yC/yPtvHocR4It/YsI0JtXUSWVL6m7
2r4Qbem956/fj31370gpQkTVYjAzwDSGoXSRkREnzoE3Q2EPU4IWk9+O1QdT5FBPstPfRbYxENC9
PoTLC1IzgKiQ1zEAV1z4fEX1kiioIuvFQKQ18+9952tI67YWDNshOly3dbka2DJgHQEIRCZG9M55
RmukEo7mS67chw+h9+bddP554QiGPZQaU8bns0c7d521mGkBmQhGCq8/Ay0ptok/3ylGky7vxnih
pSeoII2YXlrf37ToVht3hSpvzea3MvdKSw8KfaTK8Hp9+i5P/bl9YXwO1FZ0y/XGi+R8KullrsL7
NlVW9sOiERA3c10P/JKY9OmcPiunmEEq4YeypRsz3cTW8fpA/kG9zi+5GVVJPxZ4LCINEQqWT4At
IkLgF3Lz5a7qIAEE16cZH4M2jL4wy3S75ukHZ6ybz22hagSiRRhspETx3CkpaLxvnPphUK3qGWAt
1cfJi8IvrdTae5Rj2gc9DPxDk7Xp3YTu/d7wq3hfaEDc5BHEAY3hanNLKILKjZGNw/1A7Hjrk2jY
1OAh7sauSZC7Cf0jlaeBWr6tfImnQfrij4a8s8agOHQBpDJtNSUbz0xoVvBhbcwiJXatFBa0Pm6V
bM/FgzxjPhXPUR51QJl17dMQOR+Re/sb9pK6kQI5oUtuCptpRx4suKvG0f+Wj/b0UI12e2ebZQjW
qSvNvwNYsj+JOkrb6yuxtNrzTcyLm1zixZ1vZXRYyanBapcvCU2i9G6v0SktHfoTE+LTTas9OI0h
TX9xdm1Mu9Tu+giW/Bf5CBtpQUhwLwKKPGcmh9Y3X2S534XS7VT+KdJmo3v3Pp2H120tD+U/W8IB
HMoGMuYKW2Nn7335D2iHN7t7IP10B+EluXZpgz6/UJTcz7SSm/9F6XbFjeHfXh/AZUA0MwHOyZt/
1E+i5onlF6QLfcV+UYaPLU+g0phRPrf6WhZnYaIgJZ6znqqNuxQThnUU+qWkdPZLKH/vHjL769uH
wThoNiZSBmMpRPmwTElF4Dvmi6LV9nGwJ+g6jFJ6nRKtfzY6ev6u21NVpv3cX+nwppHr5qjQJyAC
Hby29bspqTJQUmV57IvxTrFpiL6p0B6AssiWoWrKvtlyEd/0U1w/Ww3ESVEGC6fXVDJtmaQLart2
Pua4KPvGNpNyN1Z6xuTb0G8XavwDVRL1ODMduLmUt6/XB3B5zGePboDyknk5muLv9xOl6SREHl/g
CJBhyadEsalWMDdLNsgNA+6dCbguyrUBsbZOE2f0YsmlOwGUq02or43t9ZFc7izdBBIHqSUKK5fh
SlYFuRq1VvQidQ8K8rP99HaXiAUiRgp3tCBcdPQEvj8OupzFL1oqoxVDn7/cbvrh79vHAScnDyGF
hzbvyfODPuSjQfEuT17G0M2P4yoz2eWG5YD89/l5Gk9eI5HS9EFv8HnP+DaFN1LzCHfGsWz2UbNX
1gh/l9Zk7mGgdZaM1cXKU02xRnlgd6lZ8mTR0J33z2+dLUMG0corDggwFUjBLWoE8ZHd5PVLoW5r
aZ/nK35xdtzn55vv8wRxgCKaNIEKr/pQl4PQ0aL6RVHr6KmT7eBVlrrgPjbM6lH3uv5Ok2RrMwT9
Wv/Y5dzNludyvamCQhJjykAv1Dppyvql+d0lm+jTO+bt5OvzuE+2gTzGkHFEVf1SRqFrNnfdO/Ih
lELoMyF8QLeWf55bcOIEygpc3ssAR8G4mYWs3j4EXBarQraQmRIOiuYreqboLP1YPUveo6ytrsD8
ihUWHwFmg/zALLlxQWCrtCo8C7avvjTYuvGz3nC9CvYlV05Sy7n1pzZ85Z2Xu/Tv6m4h8cpwnaYr
eXV7Y6jiGwzpR+45ldvIXuVysj+xYxTEG/1Opm3EbHcSddRj3Kn2NsgDe1c6iQQBxAj9dgJ9EoyS
H/2+MZ5tz5CgG85A7sFmOH0aHHM0N0qu+rc1fSEF9HFWvZPzaHro1bL/lDbc4b0Z9kBLasmS3LqS
x21WFdabX1az04Ubnw49CCnFsETlLJhZGqgvgbotNdgV37zI59+f79+TfRpWRV/X5rwE48dU/6Ib
P65vossg8fz7wiZqOiXKUl1SXvoklA991dRPCogJGBblDgHTPlDD50yRyze7LTaUwcEg1a3APiu4
LbkMVMQcx/LQTndW9GqXK1fupfM4/74wbaVdtV7R8v2Odl0F9zGs+MUFeCkWONbEMHO2ScwI14E/
9ENXlMCbPySgM4wBojyoG2DvTaSnMki2ffltzNLt9fUSCYZJECgwnJp0OnPHO7iY8w1RxH7qKxCD
HD0lgH8gDYN9MUICmIfmKG0Gb+yflTi3b8pW/hZ1cerqnnmUg4jfo3UAseE8uCvhcd2mmf2RN2i8
1VoflrN0ah46v/1kJfCUXf/NyjzbJ37k4jcLuSZFTWvI5o3sWOgFhFnSF6cJHrxS+eKAPK60zs3Q
Wnb04dZOjUcQQW47rZHQCxvi4icIgfHoeDFUrkybPH2TpHsNIr7rg1wzIFwoRhcMcjCPsf0McVYZ
r3xeiCH/5/cTRPIgnTeAWJflEkibAmaWY15mkDQ9FemHFjvvGMOJkXmMJ86mQiO5CWWMwBs4mnSx
rmzetUEIezeE2a5O5kHMLH7TdoSdcE1lSfBnF/MkbDWYN207QgjpmPbfo/ZOV8qbtnzUg3ynSmu4
QjHtdWFM2FRwyMuqUyGjqI/fa+nBMwrIGT5n5GrT5lPuvMD7uqv1vyhD78L8a+Tvri/XPJaLY3Wy
XMKWG9QcpnEP872xsTQ6MO+RkJj6FVe6aGVOStIsAIOw6Kr7JPfKpLez45S4keoqxT5Gqtu6uT6W
xa0B2pQblJzxRQuY6Uk+yQqOT53eqMrOKXd5vfJWXTyhJyaE6ZqmHEo628yO0HHG3TfHWvn+0kTZ
M+ibG22O9oVQGZqhugyUOj8a4Ys+7EH+DPsqWrk4l/Y3VCwa1Q0e83CWnx9RCIx8KkgMorBfuunB
U+moyT8n/usAb9H1JZnnQ9xe1FAoD9lz0kUsSEFTq2V67ORHC2ZFP/e53l79/r4ef+XNbWqs4CX+
/fILc4iAE/XTA2iJMkPlRMbA19nNidcg8tIXMKlGmVHd8tsQiJ2FkQOjjd2J5AGUZXa9BcjY79Me
JhxPkpJbB5oXKA65Uuw+De5NrU12sWEnLni3xJWCAm65Vi6L17ow+o+KOfk3MAhbz7VRZh/kunw1
ojK+0evmpzEm7SsU9NZrZprRNlPt4W5QQgtG1TorN2Vuw5cGRe+vKowaN5NLbz+aHm1UDVmEqpiy
V5ql67V6xOX+RfKXPmGo0zmHl/E+VJ/+WFHjzobPXvoNbOiK+788g+cGBPcPeMRGnxUD9riHbWYL
IaPcrNH7LxvhIgOXSwrBnGOFkzsG9rN0MhtHPox6ti2nxp2kD3q9ctFcHkXwDOCwZhEB+m/FKiAk
6GajSm15ZFVczXwas0+188nT85UjcrkkKtLhBpxjs6Qf63I+GFltgk5iExxz201Nd+xWvn85Weff
n8d5MllTYTXBkPH9OZFv75zhxslWYCCLQ+ABg+Oy5xSosOiDEaH3jOjvMWisbU1PWJCv+MWlQaDH
MZdNONsX0LjULORAL7PwWNoPYbTPsm2crrzC1kwIrr3zpRhqqTQ8dq2r5vAW8lhdORxL83Q6CsG7
j1YmN1rAKMx616QQem2ve9uV79tCRTlHgUPLTWQv9OSvn6ZQ6t5dN7AyR+I9PlijWUFQG5JS+2IW
f7uqgtftHfv1ZJJs4XDbZWGoVoKNtnTlEc61e30thhQ1tAi6CBEo7+P2Z7IV8cyNUMEWUikFRyuH
7V0p3CG+Lc2nKAMv8SnVVLfR7uBvb4M/rflbcv5k4W3Q7uKq3r1nPv/7HcLZdLSu9mDsDI6Tum3V
nR1sze4dJmhonYX+SMBcQD4lkiVjgQTbEYZyzdx33sdqrQtnaVecmhCOv1V1nYV4VMi7wpWhI2xu
pTXk0TwR5xc7scPJKOafcOLEvECvKwmaxmNofVXSGym7tUrXNPbXl2Pp/JxaEZaD20DxpdRnrjwa
0G9L+T1rMYsDU1cBSypm20IDWU4/RkUjl+9geS3gdFRu3jGEExPCWmgkcrs6UdnZDfyKrp3dvuP7
oKd14kYwxKICbS0hFNaEZnD0zY0kQ6i9cvoXF/rk+8Lvd7SizUmHBcfWeaY4HmXPNvRU4XsW4sSK
sJ1Q/zDCyjOCo5Hs1OghxuPbx+sTtTaQ+c9Pdmw/QrJVpRYL8dU2XNt2gc9m/YqR+cK4OBYn4xAe
j72dAK/OmK0+yHZlI8NLBaGr8aNFIcQ6wmaX5B+uD2vxiJxYFG5JYwiUALxLcBzGHZTh0ZprXvu+
cEV2Go2J5jB/X3NB/Jjxyi2/8n2xXi6FmWOHFt+HNrP+k6wx/qx9XnhaaU1kVVXEgkzqpvxq/vz/
mnxDuBrVuNFsfG1wbJp7o9yt0nEs7lk4s2h5o1wDrO98zzZ9bVujNgZH6q5GCTfdcwiVsvblHaM4
sSJsoaEPrF6t8IKx7RopxNrb699fvI5Ovi9soRout9y35OBYT3fdIUrvhn7Fya7Mkxhntbnq6XXP
CHpgaZSUEdLp/xTe1zePg7IA/SCkapGUF2E8ZRMDLR98/9jkm3Jwi2I/NCt8CgvbVQVsSz6QXADP
QmEpgOKEehG0Et3z3saxfpfysLs+iIWpQriQgIvPgxgWrzxZ9+SY94l3GHptO8YPTvTR6m9TyGmv
25l/qeAJz+zMIz1xt4om2R1FCO+QSN8pcyKacVSdfGui3zKU39V8ZeLmk3DNnHCBqLY/oNSAOVn7
isy3F+zH9FusP0bamrbe5W6eMZyU0OjDguNYhNh7kKZNY+zJB8O8RUPByp7hrL8+d5e7YDZB2oyc
wELSyfR5NUDQpBwy1bV8/aZZVXxfsSDC9yc7ier0n4Xw26y4sZaWW5okkCqAVlC2IsMoLIfSoPaS
ZYNyGH0THJTxoUjHWynv9tcn6nLVaTTXZ8wuzwfwyIJ3LyI6K0DvKYcc5h7EmfZSVfxWvPKmBxZZ
1u3K2VkcFQQTDt1akLeJZZqpGMZ0rBlVKnX3Ruht7ExGDuPX9UFdnhwyNjJwIporDPviLQSfPgDi
gFihCoaHqOw/1FaVkCGbfvWe8ZBN00c7eHuaE5sU5ee14mEi0o4FQedUUZ/QSJBCnz7F6Y8R74O+
1G2lxeGKa1jafGAh/zdbpJ27hljTKiPKA+Xg1HfN9EKEdH0CV75vCbsiykypnTxOaG3SSIjQzBuB
cbhOZgtIP/h3+Fsvml8MswPXS2btEOsfw/BXQuXj+giWNhoUrYhlKrSZXXCZwN1SAvUyoAYIEauw
vcDcq4YNl16nmSt7enGy5uQzZCPgSsQQo+z7QukkFkM36y0VftfQ3rMcJxaEO83mwe9Ppc1+louP
QZR/pHa7lkYVW0j/Z0nQrIIxZda0F0tpmtz3sdRYzJgZ+Rs94ooJ5EeI3D9JgbaxlEl3/ar+k0/0
4ARBiMBgfuuhDFpH0sYsi5vr63d5ydLUpYAQUek2o1VQ2IFq2HZyO9DVYmhu+Vmiw0g5lNM7Vs6Y
6UHpAUJT+eImH0era9HFRVI9SG/tAb29srDWei+W9ocB5n8mQyBFIzZFxE4PrINWrEOIcJn/yp3+
ju1xakCYK7vwug5/qBys6DEcHt5zVk8/r547m0o3/LgaJ+UweQAftvmbY2dW+mR6BF9WTp3RQbyl
HCTrtivucnnl+4s7CRgjwomwiGtitNEWQxanra6g1ec25b52XhzlEaGd6/t1cZFPrAiT5JUpPbaZ
hkcuo63Shtu/17+/ABaAg4IuSCJLKFYvy2iSERHUAEYJ0y+G8jEzY7RUDoH6rIb5Y4V0rtF4W9Ru
kT966fo3PzExTqsSeGkTPJ14befNVFQBTdAH24Zy1c+2t9dHtxSFWDgd+jgtugjEJCzCm3mRKHSX
xkPuhRtDtivXkOL280AEtOtUObsz0KtaiXiXdgbumoZuR6WNTQTxZZHS1i24rUOfAXNr82R6MmrK
a3ljtPdUE9uVIuWSvbndkAIl/K4XdBLhGAda5dfcqoq5Txv7tkYNzdxF3spsLu3FUzvCXhxHAPr5
WM7j8r5OcXWLpMznty8YBMBco6As9YsIq0SocnIUaGS8Md8bQfQEIQvqqt3wlKgop8vJ25NoTNmJ
wXluTx5DSaBEgS1jMKu/Gt19bpbbYnzt9P4dvpR+eMDTkPHQtyl6I1Xyyt6SZRjqCrd1XHlaE31f
Wh3QwoRvQAdAp85/fjISbRoLKoojiawQXZsCwaK3l8cIbAzqe1ydIN5FljrET0PfmOZ93Rc0aB8K
U0FF8uf1HbAQYJ0aEW+1MWkqKwowkvf05RKEo5drgYBQ1d17DM0thTOa96L/O0LSNk7n+q7T3NbS
b695qPrX6yYWloSbmWICgDX4sGQhvorjNAwt5K0Pqf7Vd/6AVbv+/YWDzysOFk5ec/QwiVdQrjRT
JUl06Ef5U1V/7cp9HBhuutZRurAkhEtwV850zlx3wt7tylLJRzrzDyHiO+hPfUWY4/pAFi3QaqzS
YKjOgdP53kXSyBhJRkE1MBQ3Ydo/NYN3U1ZrjcVLZmY0PUSpgEi5FM7NFEql26PNXTdJT/KEIOgU
uVWxUn9dWHQ6l0GOUQMBhi4+sPMhm7Rm4k7z8md5fE7+vH2qNDi2KIogrHWhYm5KDgK3Nu39CZp7
6LAc0sL5NHnyiq9fnCquL4gRYH/B2PlUjYga20Pbs7U6dT9K3S4umq9hEK+Uw5fCD5gdDFtRacdH
ckeIMcG+xpWZ+fhfx/FmRc7R1ZLwDljILkb1dNNEwW3mo4RUTI9Zlf+CiqLetFCaXp/VhUCBn8EO
ZEZ5OYpX9mAGyKc7EfQh3bDrEzSUjfRzG5lfNC+gPrCmeS/Sws6PIsBEnF1eqzDMiGj7jsYOL+ka
2CBoG9xNhRL9biunQ0ndkbdBOXQ3owMAbDCl5GvVWuY29/S+2uRIKb/Dh5CmmTnb6Je56ID0K7ui
w4Bf4gfDhr6/zeg5rp/SQLjWdCtieP9n0JqmQQaFoQv2+9FIg7JG6Pmgmnn7FPjxl1gafOQa4zbY
J2aePyeSZt7LlV67jWfa21ay3vHk5eDzpAY3Rq+A6MtML0HHt6VReqiDG80ujo1mvRnBx9qemBAu
4qyn36rWaPUmJbAxhyfdkbaVj4qhv4aIXHI18/MDEjHakMApnx/SYHLQalaS6YDOqD9skjfS6v5b
MIIjVouDAQ2UcDjjfiITNkGw2bud/2zJK3HyfP2dZ4ZRJp5J46COo5dRfCY7EW/kToXESUkKYGff
w0S+KZWPqe/Tg/sBQYTrZ3zptsSbzfNE4yGwvfPZQrsucDKvGg8PqvVlBzfQl7d/n3ZhAwdC0Zcu
t/Pvt6VOgTFuxgMtvc3WDJ4n9Tlc6zJdWHJ2l8oNgweZs4LnRnjEDVaJrN8BRh7vNao+XR/D8udn
VgyueuIwcY50vzUlmq6RUPmeGXchNYHrBhbWnN//nwEhJMq0WqqSDAO4gn2lVoyi2zr2q2p0NwOM
i53qb69bXBwS7fJ06dlzvU54tQSx3Y9ymBgkbW9Cf5+uXPcLFyUZNAN1qvnU8848X5Cm76qsrhoL
ESwEyt3umEXvGMCpBWHK4q7ozNqorUM2/Y6pBoWatbIoa2MQLvs29GGkrCvr0Ho3inIjV9t65Wws
WwDeCmc8f1nzIp0+TjzNyEnbW4egvic1m8eP6hoT5cLxZiH+MzH/hBMTUlbKY03mDbyms0ml2Rvq
8ffs09t306mV+VecWDESW52qiYGE8q2V7NU1uMW8XQSfiDIjEgQKTOrAX4TvO2aeAWtNrIMR/DDz
e7i4i/CH/q2a3g6Ao1xCuYJExVzPENOySgajj53l1mFKvtXSH6d4e1Li7PvCihdlq5j4W+vg2Z3b
yzc1aE1P/12MK7ft8oT9Nw5h2ZsaDaSuYxy9su/0Wy9Ai3nn/XTam+sLv7i9uDsUja5P/QKXj5iK
NJLwMQ+S8TOhwc1+iXX3jW2S84XLpP1nRPBVpdeqmW575kFu7C9Bqt7CSfrj+jjm+bjcYP+ZEB5z
0ajKodZLJtRX1reyi3d+1o00Mq11bC25XW5DyKZnSQ/Uy84PypD7yDdBT3CQ8s1Ybv01TtOFcUAo
Ss4L5mQiSvGBUk7I7A5jB1ObszfSu/a3tcZRsDAC6m0z1zuVN3qYhatW1euu6eEbPLQIlP8Kw5UN
tTQASJkVm79VIAvCxWGWsoMErcFNWIC8j0o3qJBGeL2+2pdjcLDAzYcvmbkyhTGYEE/JyAurh3pw
R23jdHfXv385iJnicdZ+nFksL4AXEwrz6I+Rnq5pHwW7cJOr8d4PzDcfcswgCDLz8xLpikVQm0aA
vFIk9TAOADyknWkdU+Wxifeq/On6gC6P+bmleUJP/HvQmHKcV1iSho9OeZ+CBFdAayIkfN3OZRx0
bmee2BM7hRlJaZ44yLXAOKNrL22ZbIrmMGjZtqoem7fDcGhgoSBPmK2xm8XTYjuV7kPjph4sy2cX
oMPtP6FxuVGnD9fHtbThTgyJKZZ8LBJbng15yDAP7fcKpN11C5cOH/wNtE00Lc2QH3FL9zQAw8Jb
GlDSlttJj1ELivqfRRPvwi7+qU791+v2FkYEsIjU7fxKuVSLk2Cj7FplGA5Wb/1OTFyNFb25DDL7
GKQxKJGSwBfZxxQt12Ft04dDZHwIdnqwsiYLh1QhMDLnhw9BqibstQYlXTXw+bz1JW4fq+ApiVfW
ZHGOTiwIUYthtemQehB0e3G8aZuP41pwt2QAsefZz/Mv/Nn5cZED2wo1NYPvNxzdojE3nf9GoSvu
XpICJyaEIDj1bXOg2xORFyLHZtr25AeTfiXbspD4wQrK2yb5QYjaxKX281FTu5bd1NV3qM5n2iYr
96a/9yWX42iMN6gymGtFjoXZo76Glim4Mh6NqnDV+F2VxlXTkOpWe9euW3qT334PYIFEOmVv0Gsi
AM/Tx1ppNRQTMv+nHWQAybZdvL9+EBfyRyiDkbxFuW7Of4rtDkmieUnbUaspiqfRGHcxPWByZm7k
5M5vn/z8PunSuyJ/cyCLVeodpO9n6hoxn0ui1w4GlSR7HaM0O3W/+lK/kTP9O0w3b06DY4qmMyJy
KkRkw893uRoaqSK3OUlX5zbr/vTKs/RG5tZ5l5+ZEE5qFBc077Ql+dZG2sb9+FTX8cpeWNpt0Azw
+7mxeXALMUcppUoZSyG5zajz4R1rnlV5jSB24foksIR6h7oN8Y1YigqyXptmweuD1Du71Ele0tJ2
zRTGy9Lbegoy22FdrrjRxXFRPCAtQj/MxdGNpYhnfsbqaI2/MchQ/r6+vxfcNJuJxNHMbMFTQvBx
uWl3oVl44yEPn+QyRuc62nTh268aiEX4OGEtGEnRkaI5Yce1T0ovga8oqiY3XXsoLUzTmQXBj471
JEWdggVWxP7WrrXJzv/7+ftlJldzaAwhpYOumrCBCzpf1MqQmkNglPd5GuqbSMlhph+fy0h9tv3S
3MSKjsjJWqJnaVy0N5ILpRUKplPBiZZDUOVBm7WEUL1bB57bvx2bxNB4UIDOJQ7ACZwff80zR70d
g/YgNf3GqB9HaT/0G825ub7Plu4g7KAFhNI5qXgxB57LEqAICTsaHINtvpNr80mWbqvm3rSnW6UJ
tnGW7X17ogNype14IbzW5pQDFy3zeJFRpl41Sb4WtwiffJKm2E3a+7EF2Za8HRzFXJ4YUs/nctSa
OWGetIfJ1KB4zjdRAkPt9Ylc2hEaZGZ0pMq8TMQOdMpDoRUVSX9Iky9SDJRt5awuTRYhJ6RShDyg
aAVHmqjt4BcxJb4ytXcNvlRpzTvNt5HXWHFt884SD9V8dSPyQCnugnYKNmIDNumsO/T1h8nvb+Li
hy9RvPD8XVh8uz5rS26ORwgAWl6/M47gfGV0PTX1rGH3qYF1aw7QGaVR/luS5ZVwYeGKoHTxnx1h
B0x1p/QIT7SH8K/p10/VL+170+dP5a937AISdej5wEdE8C647SaP0kQrhuYQd1voHtdkopamayY8
olKCCqsmNlD0cZh2WV23h3ZMDgMNd15ZfbDsNez80l4G1cE2k/E95G3OV8UEqKD2qcl5iYPtH19Z
60NfctskNSHnYjNTYBVXPQ8TpQ+99iBnhzz6q3dfCOCV9rGg4Sv6bmW765ts6eiwlamTk96cdXrP
h2NLWpUlCX7Gq1E0DL5Vxa90onC8li5Y4CT5R/n5v4bmeT15xzs9tW21ng2lz1odbfVseJwm71Yz
i0+l1m5kv3nR43yXQobj6snvyDe3LPLKHlwoo/MzTPLqPFTnPnzh6qjlwp4amcspU8sno2me+jCj
iiu7lWHCKtBsmzRFdSN+rLvM2QAbvQ1t7fUdc46vohhCCHPxMC96xanylgOntvomTW7t7mhZX3Nv
Tevxn4cQvZXtzLgEoFvkY4W91JmJMUgeHsTokcj2s4d8HF6LvqPFsuo38mhu00jfhtkXu/F/Di0a
dEaK1PqUuZVs/1JlZOPy4bm1KWkqMx1v8mKlyk0tr9EVLB1dcD/0I+jon/OCON8bbeZTcg+ZkMS8
zcvHmDZzO347sGzmNp0TB7BqkoITVp4srmMA2hwPuvyUKXvlx/VFXfALpI0o2wAqg5tbjBdzZNtb
qAEHVKfrTfHFGN8OMubBiHvjEgWiaVrzJJ4coAnKM8/I+P15HLol+bBVZsAF16MjVEzA8y/FInaw
p3LsF3LZDwcp0VzLTklHH5vxl2a8BvJPb3ywy4/vmLMTg7NzOhmSX+RObHu88UvpUarVjZ1+fY8B
krp4ONZd9G7UOOFv9OXhYOg3lbMd3rFxeYWCaibSBcFkCQMo9coYofzrDr7lbJ5t9VOgrFRNFwIO
LLBzLRWQPI8dYYrUxs6tUu7Qlom+SpOza6Ym3DgAI+O8Djadsaa/vXAhnBr8l1s4WRNdD+MmrJTu
YKEMlAw7WLXdIvwoN29/wp/ZEXzTkMdWXUHOfoht50ke7fsqaF8Dp9pd3wFrwxGCm0rp1SzrJ1ao
J+GmPpvVa9Z9G9ZoopZOv4FaDffKrOcpZg5VE4altiYCRVx+Mh69euXKWPCQ9NBAOEqdhVqOIziv
fOqjogza4aCP3aZWgbAA/ai/XZ+rpUHM+j5wKxFHySLXtKmP//c4ZlOItuqHPF+pTiwZIKVHPpr4
huYgYRROUFRy0lf9oQ0IL+tg//bff/p5IcCsbK2N8qnuD+WwnSw3Xoswl87i6feFsyiH4Oymnu/b
OoLDGy/bK8p9Udz0ayXnFUOOAFfqq9xUIrqBD1q9rRJE+o7O6CYGGdCVV+ayIXpvHB63lyWCzG4M
yQ7y/mBCMe3ooesjExhbH2Ro8od2ZXst7WFEXXg5waR1Sdnb5xL/PRxY/elbEX+05cdCX3Eq8woI
AQ/vi/81IU4cXQv14Nhdf5jqcA+X2tDQeehW+UNSPJpmuOnXtsSSezk1KHixKtOVOp4waHY/0uSh
Dx/z8luydgksz9wsvkMN8ZJyWBotHays3B8kh0uZ9iU9gKyblpN3nB8um/9nRjg/1Li9BCww2y7f
TrW+d6S1bOTi+tDnQT6K5nO6xM9vMyQhlKHycQBlJfcPcdeVT07TJ66nVtmDNVgKWTa5u7Xq0bkN
4tG4vT7ApXkk+Cc1CTr7kqPUGGPy+wNdlbn3UZHvtWHbrTVurpmYN8zJ9VnntPgC0JUPSv5tjP2t
4nx0aJW4Po4lP/oPzQigUb3EmZtDmZlprVJEsL7V21ZeCWWX6gcge+mlnWfpklrR9vrRK6aW5m0Q
eka5QdMjax/H5NdoRJvc/KHDw2uFa+CqeXuJh5dar2ORWcEbifWDUkcHxNYG5dAq3zq7uimUfleo
D062hdzZnSnsrs/i0lKRfp81D/jnRZ4y1wLUYdRJPjRQ5rncfsnzYOrdy1RIawz1ohzBXE2gyxY7
BrwIcNzMv+V0W0hAnOWBso/djbu6RmXhSHlhRyrbNapto0xugqPX+npTkcyW0CyR702kMfqbLPU2
uvKz6B+b7Jfc0q0U35XlmuSHsnQyabqZyxFE/xepTrtwxqzSaI2a9L3XWG7uKS9aa7o802HBfdTD
Pb21RMJQGv4w9Lu4POIsXH0gDNGOXXdHALQtkrUUuTo7hIs9YeLySFLC8yk+2mor82IkKuU5a6Cn
j05obxr5Vpb6Y5r/lLLoaLY3pZFvUutxKJ/C/OcUpECJu00xVXtPc+7btthIlY+O90vfRke7Vly/
7leC9OXlZfpm2AWtsmKqro4zFHcVlreMPjt2sBmnZ7n5MJXlDnkjt0DbKPVunOFvauz07DHV7ovs
EAwBj/9sqyrVTZWYrmEhXJN7G6oCRzM6vnmvzy0Wcx1gVoP913t8sv+8yu4HL6XXoqvr8cMIP/nj
rFtyY2bjGoJi4RiTX6HNaA6Fwe7PMceJqcjvJKOqWbJCqovHuEbAcYi68d4Yu9q1p6J+teO2+FBJ
jnR3fZCLlv9xgpIsJZqZ9/iJZUONDSWipnPobajPTHmrjM/1+JxV/q6HvWOq3uqGycuTbQRcRV8A
Xks41JkSR3oRpc0htB/U8eHv9dFchBZ8HdWMed9TgeJonY9mnCS9l2OF+k1uOG7WxsEGPHDrIukb
3kKA6q90mFy4Q8GeeHP1pVT3Tt8cevg1hyRQN5kMAoJs4Mq0XQSds6G5MkX2a5ZwEIKAGRgaN/3Q
HpSyM11I5O0Hui20jS2Fn9QuGPfM9xouanEyZ2I+WmioGIk1qdxJ2lQz9eagDI+1jqJg9DDln+o3
P3DmoZ2YmXfoyQ4kgmk6dcCMlhlbWY83wfDt+q5YWCWKhpyuOQ3E5hD2eG1qSaEoU3WwpuBzO5XJ
h6yYFFdzPOXrdUsLU0YLGLLEdGLOWBvhHNupCbYyzLDkmT8g0HqRUufO65ObLmnXSCwXRqXTaAC6
j/AI0LswqiycFMsvjZL+v2PeHpPkTrZerw9nxYSY16B/1YrSHBOKdF+jAVcqz/1af/GiDRVKIpOD
O+ebzpc/pZ4ahKVXHOrQ6snNpB1BTJI8p95krRyihdXBJVj2rDpMI7O4D1S/HJ0mLyqKxzeTfWdM
t3V3OyQ/r0/awlEFnEC39AxFJ3AW9kDqFSQEzag6OF1qpJu8UYbbVkJHQyF185A3QXJrtlO4AiS5
TNL/u6Nmjlwq1+RlBQ/hjWkbaj6DS7p72kQK76GwXiyF8/qiU99pvsbhi1fepfbK4dJZn7NoY7YL
mzjlF9AlF1mWqU36UVLz6mA2cXyHLPDk2pa99kS4DK/h1eAIU7+eOx8vCKxLKx2G3pzyg982r4mi
fulUxe00f+vBkw68Jt4GbbFVSmN0HaRQry/p5R5VAYdBckySyuA5KRw1xYNXc5D79OBH3TaWfThF
5M3b6Z/ofj6xIp42XUvz0pen9OBk8qeevJs32TfXBzL/0PPFOjchHLbAMCEn7JX0YKZ/x/xDS2Uc
fpm93j61/vciOFhvRgQJYxJSiUGhqRIPhvQQaK6jWBvprbJM3E0MiePGtqDFF5X7c/8xOUVZ2w0W
8r/VQ7Jyqi439/nHhZ8fNXZmxyMfj9WHUdl23ofr63Hpkc6/LxxaGP8HpCz+D2nX1SS3zWx/EauY
wys5aSNnJa200gtLySRIgjkA/PX3YO3PnsGwBjW6D5ZdJRd7Gmg0Gh3OwX5o/n37ibsHmh/s5nBd
yKr1ukhYgYscfxrSBZu6gZY6vUWPuXefdo88e3AdRTPByjqJPC5mPQRlmeMLPU/u8L4KqsLNM3rU
AUUZTrnCbNc/j/oxWovQWyR3aHd5bbuWVtAjAx2p6YVLpkrjXDpt+BVwrf1PgvgFJwpQc5rQYUjp
sTTdHSvhWmh2aHJvb7jJI+dUse9rCqHJGMUvtJsjIJbuiIyMbt2j3HUcaj+crQI04dH1Tb+sHcNJ
Im0s3qXAYruIGPWk9uecMWhUJA8sIG/pQh8TZwRgt/6gDVo0uOXeNsb7zNC2xsIi1tZPxB0Ujyhh
XJLHOfsZ0sKCw7kP6kKnx8WZiogQFqNLddvXw94DNCBa/H+TblFcSZew0u+6Y7QUMQWgSy6gC4BS
7Gv9RI/O5B1ZUB6ynjyC+WDXAWSWL3QLhpcnlvHQCJqN1S9RwXLUrPM4A5Su3hXbFvPR4fUNWTmF
BhgvQUrpoFH+4g4Zx6B3F1Mvjwbv0MhxBLPApmxUBc8VBw8pAWp3jiGA4CXDGrwa/GSeV6IF6pH7
oJSIs/xDVrlR0xXhMH/ois/X1VoViBcJkKLE3LPceoFxH22hU06PoI30pj7M+K5FXY9kT53thX2j
I5NQ3O7QgNQP9nbQ56xM52havUz5AHdgtYex3HIjxVy5Ij2xul3/yZBHDdIaj5/BhV4Z0nd+Bgnk
G1lUjGArUgSmJDpNMXMgEjbnbsdfkPV1qVcd0+oLa78U9LUwX69v0IqrORMhHUCy2F5hzE51HPXD
bzPYX/+6SgHx9yd+c8BhSvQOCmTmo4vGYnCaafmo8GUrt+SZCtLtUk9mblgthAzGl0Gne4sWwPTi
UaoCJVYJkk5P23Udwx1XHZ0xzKxNirbF4o5aKvMVuyr5xDN9pAvZJq61FBXEuMsYFcUvrwT9pgMW
1WyHdPvWK394LXKHoOHz53ZfuWXo0n01gxS6joNRi0pEv/qjTpfQ1R7bBfx69Vc8bqJ58sIgKA68
mLe+2YYMwMrVnUl3Jhk+LQbfLcEW/ChhYP4GUElYFV9KcENXZoWU1qb1jE3K9U0OEjLf+aVPn4sq
DYv8A9d/MCQ2htpEB8VrkD3phur2XbFRHDVkNkTJ/pJ/jUwM/Oy0akRPg2vW297JFWu+LkHAhZpi
OF9ONtYOrxrXKZqjabBo9jGTqGp8XTkJ0OE/CVKomGK+nNceaY618WlK9oR9cbTt9cOmUkLyFuMw
eYHflc3R8H+Y5mNXba5/f8X8z1QQ8k8O8zR0eqMX+P6sP5UzenTv+LJLB8VpFtYtWf+ZFMll6K4z
MtvEVniW+4DEVpgme8RCodvsNG3eBuOP61qtygMaI4gJkSkBZ8m5Vkahl5pumjUmBmjUpGXo1Ufd
3TVzsjG1h/RmRAAHLdy4nTBKBAgddKudi3OQMbGHOamPbLEe7P5rSW8u2QsJ6DUASCjos9GCeC6B
mxaeoWnT4FH/mHvhoGqBWzWzk+9LGgxcHzB1W+M0Om92+aMuFMHvqpkJiEyBCYP3tOTOrXJcWNuZ
MAAwBtXjB2J+LlsUG1TN/Co50sYHk52TIjGaYwKmCuKN+3Z8SHxQRCkeP6sG5gI0A9uN0E7ueNfy
vgDgjtscCzdE9adfDpURNvkXrY4W1djwqpc5kSUdUYMSK0hrrF3C/V1Dl804FXdT798erAp0y39V
ks5otTTUJyZU0pK93zghqzZDrsLol/ZH0FqjtRn9heiewQSx3GhW5bxNpyGwY8ea+GawWuvZtAnf
g5e4eszY2N4Iz/O3QIDZQDFcMxdoxxjq1pYWBanYLDeubmKW/0YP/S5BcJALqCM8tOX6Q2H4RgrQ
WztuMuvF4ChnaZXCfcoDFn/LQHgPCQiB0Tl5fvwnMG4l7eBYcdY4C4AobPazppWzBzLQGBnT4Dw4
xQyenKw1gYSOhmsngatLfadV/BK50Ihf4oMaD2jlqI2hnCPjWqHKyK0y6PojQUtAbVYoIlZhm+Tb
jH3pkocl3RvJ2+R+S5ocrcqH2ccUd/7Rn16XIQsNj0YlGk1m+y9WsjsKAKqmfbInRepOHPKT20as
lik6pwLQKIC0Sp5NzgrbK5vUMWJeg7k4C7tg3NTptg82tn7b9fyPKNEH5sEzQ/D5xvSdjaekZaMG
7AIh88VQNeO+J2okXdCAjSFrHM0ArWCSAFTN6qypOiPu9ILe67nd7pxxml4SdzC2aFy2eDj2lHQh
+Gt15LZn9z7nvrHr69QMbY07j84SDLsO0fQzo7zb1k6Wfkpdj+yaFqH8bU5ENg+5saj362lwx6E/
Nv220Ta1dxgKxZILjc9X5MwCZcCirLRog8p1DxSFLzXBezAPe1UXvkqGdN483tlZZ0ENEFqa9Tdq
DeGkmiiQrpB/lgqo74iCUTxwxN+fRF4a5/k0tnkPHPZsfuZU1+Ic6fxwDNDoky+1tWGT9spp2R2u
B0eXyiFHIIbCMej4PgB9LjjpeW91iWXFtrNbmnvEe0qOHymcEAdBvG9R4keRQEDPnItYCAq1JWpw
cT7t62zDVW9oufIhBGA2QTT7ijo2oq5zASA05V1jeFMM8oweFMRJ+2qVKLOEQd0UH6wiMz8tjfuT
86TeTZQZe2BiDM+5S4HjUweJCrVizUFjZAujnEC+gdJy34o+eNrct9oc53YxbppRL7eVj+YctKkw
/67jIC8H02y28bNg/IghJi2ch95BGOwNN9YIxdKc/RQp1HJAMG22esHipbvTgl1qPVqqksLK9sK3
IpYD0gi6eeU5tZz3GZ87iODVs8VJqE0/rpvoSphwKkAOd4slTw29ggDnI0AcB/uAClMwK86BQguZ
O8B0Rm1mBYRoQZh3AJ692ReKG+jfVfIkJ+JybLFZVCz29W+UHN1sX6kYoaRM3PteCwnAoBMnQc4l
ZckAcONZH+Ku5LMNBipK5xCtgdWv1g3Sn25PUvCZBkvEvNpcQkRaKm7wS2eCR4lohgalH4oAcpnM
wrhFRgZrjNlsjlGQprHReahiJTd2oUHVM0FypYwvy+IUiTnGmrExmg0vd8xVBDeXcQMiQNQDkCqA
Qhf1RsemzJ59ANLOPETiuqKYyN0N9suoyn2suItzSZLvb+ZlqBeLDHFgfjaWrZM99OzVrHYO8jBF
v2ndPRnuS4z3XD9WlxZ/LlbymsCbGsHkDrG55Sx3NHOde5SQx7ubpYByGIh86MIXpS5hMicXm25k
xJ6MdozB1xou+Reqem5fegfgmpwIkDwcTTu2dGU/xrzQ2qhotCkiICt41WgxA8PBUtE4Xp4yhPcG
3t44aMB1ljmbfR/Ee0UxQKHX5NWgEeh1CzT8RVa1724EsBdmju6OAL2/mGcGuoq0eISBTWfxCjOu
8dBv95mKoGtl7VDzQv0JjwlcoXJZrZkLWnt2Y8Zz/5jnu8CLjH7HFe57xSlgChyFWaCPYVpNvh+0
2kiXCvdkzPVDmz9Qc6PEflWIkG+IPtVRTHPRfFmUeGdEBK0WtuK0qERIORHe06EKqOjvZA/Ftym/
61QzrCsSMAlnog/fxh8X2LFgENRqq62WuNB7e1OVxV1lor3VdVQonKuCwL4CWC2BnCaXiAqz1IK8
4Evsd83dYpoPU0pJmHNXFXysuFABI40cFfovcGqs87M/On0KRNQeGhG29ZfXXk8ik1RPdtao06/C
S56/BPDoEvxmoJtAQHvxzkuyfq6toD66eR6m1l9O8sKGN3e8I3USee2NCRIczTNxcnloGslS0xbi
xuWbW97VoK8FoPx133m5UecyJJtbeMVKx9TqY6U9ldXBnj9mN1IAXqhhnm8RA8FjlWVIVmrOnciK
90xx+i9vmXMdJBvIXaMdTCNrjnzK94DdTkCKcX2VLp0YPJhIPojmD/Q+yc8Lc3Jzm+Lx57FZDzlm
+9LUmsO08XaJjcLKdWkr+pxJky5re0hYP3UtORJ33np+/pw5ypHSFVPGXBGSVOJFhl5Z6WaexglU
CMTLjpxuah/dxy9OHo162PYvPH29rs+KjQHwBLkkAE9iNlnu8RzF8H+beQSNG3roufddk4aeyrWt
LZpwAQClAiQIIoFzK7OnbOztbiJHsDl/dFTEIasqnHxdsmEdw0R9buDrgAt64T5/NmrtOdGTG0H1
xFlB6yh6XDCJYKPnTUq7V4T3NZsNcjSyPcsf0vIur/Kw0B46vuk8RWPxmg2cCpOWLGsna/R6HS8F
++vsxPqihWZJoiIF7qzzO+kzRbi7voj/KSctIoaKMWrmQrlicjdJkoY50nNE1S69bgiIqlHsRqO7
bG0UOI4pQh6CmfWueG3ytrv3tNFQ2PSaFLQFYHgEnR94lgpdT2JO0oxmZjsJOTrs48iiwHu7fmZU
35dCzsVKBloRkh+pqb+Y9OtQmp+vS1jbjVMNJJ+m1xazPAMapPROzw+Nvie1omhxeTkD70NQjSLo
gK+RixbeRFpGJ2x4N3waqgcBrUdtM3RB72L3N+LlvB+dU2FiRU92xHc0vOAJrFl35w2v/Yj/vL5g
a8flVIC05YD08+aUmOSYaB+Zs0lzhkJ4FdIGtFYZCYmm6A5ZMwFAIqBnGYEUwKIkeWbCjQrvz+yY
3POvSvhO1dclAzP1oSZFOWVHS7PD56ZVBbNre3/66yXzGhbKZyPArycjYqVxi6xmoX+f0vj2rAcK
PCfLJLbtZN8Xu6IYkoKgeNZ++jut/H5921ULJd2UuVZ5JLfxfSAdtlPkbq9/fu0YIoUHJgdwEl0G
sF5dOdzyywyTsd4Gk2+bqkfvoZXvr4tZ2w48YpFnwJQFQhnJmGaepn46Zdkx9/dBcG/oHyxj3mum
FbH813VRK+cEdQOMNMFyARMphxZ1DtLnxOLpsUJRL0vmHR/Me531r0ZTHQAbeAcox1wRMq2sIijY
ADmIhKioWEnqGUmlt20QpEct3Wg//H7vqIqiK2YgWE5QQUTREkGGdFkW1B+ACNihtc5JXymQf/RF
UUVakYCOejHohw43NIlKJ9KytFkjdp0eE3Kf3gdM4Ywvlwhx0TugEGwNYM3SgTQZ8TXX1sZjY7ih
lrI28v3pU2qqUObEzzx/JEGOK1ptxLhyIL/IbErd2fSAuFAXvvVMWTVtkMduw4TV3r4zJ9WM33si
7lKgQA4yBD6TDKrpLPqkdyydjsTzw8Sqw8zY+sNP4j0OTdylbKsNSzQYu+tWfrlbeADqMDVUy1Dx
k1swyhEXqO3ME0Z9F9DIVXGW0e11EStZOyEDxFh4eaC5Vp4l8U3uEU7YdCyrKUw1IELWkdEc6roW
E2fRWNUhSf2QYeLXppoiWnuvmcjriseuwB/zQBEvd12CumloMTYzHP3BfWIEmHqdvzHcCijF+b2b
jXUItKSwtawtr3QWph3Sli7VtjZIfb2m+d0QG/+7vsFQrMLDrJkypsUwaCVKlXiLn7t8ree0Xpx2
OKa6pUXUyZ2HLPP9sE+6QLEKa9YsSs/IkOHdj3DyXFTuW2UP2J8eRKibOgNSybIr0aOvolNasyZ4
LkBPiYr7BSBU5o8l0XKzP1KX3dWl8cHQSkW0v7ZorvleTsdALHqVzjXJvKnT3QxDkZqzxchVOPVF
WNYKk13T41SI5CVBHt0hh1UOx6B8nMwnVZPmZWJUlBGxDx4ylYDqlTdeHwwUp01glTl+OGa/MQ0Z
LuR7bXv7Vn8xymPnp4qbZVWjE5FSeEEXL+CNbgioSQP4Y8Ynaqmov1UipAgDTcYJwOWglb48Gc59
dSPJEiLjs1VzpZ1vktFO3BzfT6vf1PrZqHgIV38/sq44jZjZx1zYuWUNOKS9rRfA2PHnKMeoVKWa
gl+VgP1GehfxMCABziWUpe60LvfGY969BFFS30bj9L5AYBfAiKPoaUeP9Pnnjb7z7Ky1RuT1yIHa
GLvqMASbTY+0TF4zK/9eGNZG4dvFosveVQx7CbANzNPJjoWktpv1NIDMYh+wNxC2YYQjLFI7nEm6
JcPXou0Odre/LnZtIQWmKGAeMbOBXMy5prPrZYae6wCeK+PsO+Mv/7/PC/EnsXjGMec9BgvOJ/qF
h+9FrxiVWvNhiI1sIIoi33sxzj8I+E9rwWE0u88Ew66jw0IlH8tqQHEqRcpToKdwNLiBRUp8Xn4v
Ndu+o0nqfGrbTnuuF6OKXFBvhujU/0qCPotNi9PbAJneLVLAmOKKQxR9weZnV2ALHBaAWRb2FJY7
R1P1+ayv5L8C5L4Zf/JqLy0xtFm7m9zcmP7+j2ztRAe5b0bzUqIzhlNlD2Rr9tqm+X27tZ0KkPYJ
yT7QObbQYfB+OD8S608+j4E/3JbI71zgNHc5GbTFwTh8ejBM3Py+Ks+7FluI6MUyPKBmA6ng/LR4
TkEMLeA4jNnXlKdb6hd717yzOgWY1Nqh90Fvgnbhd7wO6X5xZzAJtiO8p548k3u9+QPvefJ5me/W
Ai3d395T9+n9OJf73gxitzC3esOfUwfTQQDF+4Odt9CehmF7gY8q3WhBWaFDrYLzDA6kpwjKVLe+
WHrJOwN5BnyewHnA2J/8ngS3cQLojwDttp6OkYeXvLsb2/ZOHwEDUv1JD5v+XirDewnqSHbQN8us
TUnfHoPaBmbZtNdN9lg1qozMml9DFv6/BjDJDswm0Bx3IP3Ro3nU2ge7eQ6qYZuVZpjbRw98pc1x
yd5u3ioMCCJoA2LRO8rJuZFnZdtVhgOhdoXGyAej+XX9+yuHCGgLnuBk8/EicKQrZ55w5ZgjmpXz
so9I+6233JBpu4n8P+UIh3pytQ2p4c+pYTVH297pbkjdRxLsDaLI+a24ZYzWgRlG9JshOpDi58Zy
Etq2c3Psxmho7splm6iQ0S7TMz4yDGg6ARgqBnbl1l7NtK2uT2DaJSDlHOODX8fAfWbd56y+I6qe
wxXXcyZMijeSXC/1xYcwm4eNERWmwhGsndNTZaTdtzkpUjLi+0bzEtCvvD2k/a/ezFDAUDyf1uwM
3QuAxsRDUISJ5/sP+qHGTAK9P1rZd4/0UYV6We5srO7ndXteWzHc+SJkR3f3hT2bDWOABOr7YzJo
YTgWN0K+i8gChREYGEClUfyTAYcwmGsvdZDz4/RmGg+kvrv55yMLh4Zt8Ra4ZDgpYHhz5dZgZ3jM
3G+e/eUPPv+eEkeb9SW7JxkQ1zZ5wI4p+dKSHHhOfyIA1yQmRtAncYFwwZCJ8Y0FaMGTXUaatmW9
0g0LNyvdLeBgAEA5oG8xWmNJbtg3SpfRHti09RgYO2J3H9uk/2Jl7TObvMgjwBEdu8eEayEKjg96
5f/iSGz5DC+Dejnk4HAxS/ee0O5XY7uAIlexzK5Y4Onvs6XLNUt1Q5syazrayKXpTROqWoLWBKDq
LC5W+Djk7M6Pkj14LmMNn46e5oUFelaHQrGLK24B1e33+BltTRfplLyt6Tx22oThR2DwcKf96I/0
0LZD6GUFevl6trlulyveAQIBNmwEYiBajoF606zKYCLzMelAf9SPy4/Zb72IYLST9fNf14Wtrd97
bhUAQCBteIeMO7mKUrPJCpDcgscDdNePQa3wdCt3EPQQbBDAxgNCsxB/8nkrcRpgnPoA0m+2Vb6b
tY2tynisLZeYkURyUYDXyNecZTWDT8Fxc+TciL2Mvoz5HDGQQrBalURdFQXcM7SG6+bl4FTeaz5m
4ul0zO38rV0IZozKTz7zD8Oomrld3Rfc2+hBA63bBZZbirRkwnVAGvdNGW4b/HF939cCOIG8g3Sw
aPpG1uB8ZwIbDiAZ5/lY1IDK0sf5ientk2GlhzYzlztMZOwmo3h2cmvPS3r72x7kW7BtxHI6stFS
IqyoyxnVXoF0bL64zodccZOvWR3qAKjkIQK2ADZ/rlvp5XpHZz4fQa8c1tl33Y6TG1nq3u8+wekE
v4NrEK0a5zKmrq843vDAnB7czQ8N6ezrG7Rma6fflx6kzYLcVQAueqQn8rtloIDpLL7PxfQpQK34
uqg1W8M4v/EOCS+Gjs5VqZuxTJcln4+O9n0qDqZq/nN1O5CIFhUjDG7IlxRJDKb7fYATOj6a3YNF
4rH/A4MSue5/RMj3jJZ1XcALiKiCHMC5oBZQmNTadgg6EOB+4wUCm5LWiGuGxgaXH51k59NnbgJY
7KAfrm/E2kJhIhM1EnSDWOjbOheSFi648IaRH0fzxWxfAG/cqZqP1vYaXt4QAA44/e9u4cQhGx1v
a/CH8iNw+LRoZB+va7BWZsLzCf7471E7Of3JgC46LWULiFGvpW8zWlA3pe2B0Y+0VqgPS7VF3pvf
D0vhbuapaja06tqXjgWG4vysKAoUVjRwBYIiDywr52tZNRbHULK5AL4EObZgCGm3va7rSux1JkFy
YmzsZ5AkQkLb7fouSrWPifFYIMQZQ1o8zrpCoZVpOnTanmgkmWCmoR8uyR3Ae6Z9NPAvOrV2nvPs
F0noZLsky6Kaf0gHvgPVRtRaW5L1gPpOQt3ZpxPbV+Wx1lUdByvHAq8YxM8+iqUYmZJW2QNntk30
BjeiWT9Srz4M7lubVOjLLD9fX+21/USULqA4MfwOnPzz/YRd6Q61QZkzdFPk0K1NRoUbXDl976xF
wPYH+9NFh1EWAHUx9RCrpJoP5IinUnvWu1qxiytqAH9OoDrgRQNgKEmN2eoRLPWob7D8exnW09vN
q3T2eckmc1Z5uVeSCX1FadTv61J1ta79fgRbDgocCLkvej86NjGH1MFw7HmU74wbiZfErQp4tP8+
L+ztxD15ObdI2+DzKcCO9BiE0IpNVv1+af3LBixlTZkAznXxQ/51yVUFshUrQqFbIBn76Bk05A3W
baSoZpYBLD6LmB/m1cPAFAn9VRFA/0I2H5BJeLmeLxJnVj3zAo++riH7Cn4VCNL1H2SsUa1HfAh2
YRd999LLjYMCizgkBW2LE2VhpZoKX9uH089L4VM62CVfgD1/NNJNXUV/csxQOzZB2IKiPgZSzpeo
nLxRn80CAeYAkEX8o4g31rYAiXYfXEbCVcgZHC+rFzSKOexYTRH4L3saLbcP/6Nig6yaZ2IgQRRd
z1WYMpYU3rwgPeEY4TZAkH6zq3DxcAZTm3BF6LORvu+n9ji5AzuaLBq1MM8UVipcjZSawNAb6k0A
egeygCcs4OQo40no5qzEDifp02INYWN1kUWe/Pohx1BVwRTlvJWb6EyctFzIF4MCNUlmHOzoh/69
Bzq4+ycrBiA0XMLIsF+MUpVTN+kAZp6PQ7lb6D57vb4hK/EEJtxw2gRQCt5Fks0OU4XB16rFhjND
e0Di0DsUmd//NpfGjgDeoGWhxmn6kC61u12KNlM0dV0eSaTZ8J4RMC0CJF7asCLQrISJXM1MfutG
yMAJcF1BlQBpi+g4DE6imUgGvXDzIWN3f/B5UKCJ7D0uJ7lGWBkGos8CzxhvRmXF/mI6CosWv+/c
orFAJwLMc4seAY87Jz4SM3a3Y9O2y2Nm7v9EBxcRuugP1OWmlJlkrT90PgiT2udUi53N9c+vaYA0
Pd5JwG5HX53k1DXbGWY61RMgmMkjmzDajnCdIG/Gbs77IKcgTBlcY6A3lV/HXYcGVQDEj0eq11uP
kr2OfxhXJWRWLArohA52HCAmgu7vfEcC3pPKzgCfPsQuALJMXZVcUgmQwoUhN8FtXVoQAHK92U+A
sqYwqvdHnWRViBOQ4EbgAxpiOWCY0iHrxgAi8jrbcuelcT6V/V/O/Eb5QbfHMB3akA9F1PRlOPJu
w5NuW97edoOIBd0qBrK1ohtCugyQgKo07jd+rLVz6Ptt5DqKyu6K6eFF6wjkReHf5KDF9MaejePg
xWZjhdbYbava/OCAGuG6ha9sGNJa6H1G3IK5RFkRfR4DuylbL6aOExm0jUo23O7G8HS2wICOoSek
maTQxU588B0HuR9TtwlrakWlrqjcrSmBxBzcGAacADklSbBIMOuaQQIxyy3GQqbbPT1C9/++Lzky
T6sTJ5jyILZ5NJSb/svte3D6ecmYiO5NMx/w+bmJGK0i4quq3KsL5AHbWrCDC5C083PfpsPclMCG
iTtKI0rRv6eaBVVJkO6qruP13JqQkFUvy2c8s68v0WVwhDsW/JHAQ0L5DM8ESQGz6Ss/yfD5Ln/i
NviSWxJMgEd0fxJ/PHSgzTDsP9HpVKi0augxxtxxVwQxa/MIGHNRpZoMWDvkpxKkVRsKs+OBAwlL
uUvziPR35PawFTUYMWYI8Gz00cpng2V50fco4cfc0kNHR+PwzYkG7AucMSDjDAf3vXynWDWiozHx
4jmq2ach/Xh95y/j1PPPSzdK48yLY074fAXskZwdMgdYRneFat53xX4xHIeRf4GuAWg/6YiT1LLK
2aZJDB5Xkzw71ffraqi+LxlwvVToY0V2L16Ak97urNvfh3jRoMMYqR4kdi6680CFhpto6ZLYYx/y
kOY3v9/OPy8tT54ii1FN+DwQWsYx9JeNdXs0eqaAtEDl5JT2MkICZiPGbXn7yAAUQNiAXAOMFfNi
5w5kQqYsr7whwT2nh3d2oSsuuRUzFdCAiEnwL0AVSVeQTzQ9qVinwf9VXVilzobW1bEfrBDVIUWw
uCoLPQTiNkUtUn6sGy4pgUQ2I9wNfvTjV8f6OJlfNVU7zJrF4tL+nxQ5oWGC6WHuKaQsPt24U4By
9B9sOe4jHDr4djwUJP/KMDdBrHFO4o1Lx8gfVECk6xr8933Ju/Imc/TMnxIgoGRh+mAtf3BB2ALq
FINJaIhDx8K5UWGcSCsmTEnElfbdz76TzXWfsXI7nH5eJm+3e7tP5gKu22APpfMjdX6YmiKaXlsi
QdWITkhg1aP34lyDvhya3pqaJC6zGrRc+lMKdNvrWggHLcXrqFwCswEd5FgqV/yEk7yGWXqtWWVB
ELcFpoIWL42oa2ydOth7ZroDuuCNsKDIiQrsPJSecD+jairnBZgzOulkQCdDs6MeDLc+8Pet6thm
irBzVbP/BMm1oYWycpwYBGnkgzm/ZHW/sQYwq81BrCUqB7926AXz4DuiBybIJFszXa3mtgFjtoat
u50O5fLAvV/Xt2rNGgQHJbrghFuRn7ttko4AjEMQt5Q5Mjbgi0v31yWsLBkG6xGOiDTp5bjCmFi5
rpW1G1v+a94eWiC0ZdlbrpHQqRWiVpSBKJBpCUg6D/j153ZXj4WfdtXkxuOTb350VMStK/uB6imW
Cm1p7iXPWd/6Wpp3uQdwU2ND6E9a1ff+DE6gRnGzvJuRdIBc4V4Eoun7LNq5IqY3WKXfzG7MppqH
1ZI/FFl1P7ruJivYDzbP+h3W9dV05s3sVtvrG7amJoY6kcMDIMol/H9alRzg4pkXT6y6z+xD9hzU
u5QGt/shcDYh/SzCr8v8MHqk7W6sIWY09ul2HBW2sLqGp9+XjMGZGTIsCXarAxh6wfZOfzfrR53f
120TprQJp/GQqJBLVvz3mVLiMJx4vqV36zzpoJQWu8FntJHNn69vzsppOhMgBTXIhzFtsiCAjTzS
C7StIjmVNSREeyP++9N1aSsHCjQ8aJsTXGQYxJVCnNztksxwcaA0Ervat5ao8p1r6gA7wkahwAJ6
hJzyqCrm15in1ACU5oZN8uqkc+g4bGeU1a4o2t11ddZ251SaZBJFnvgDHpVanJrGCOpwjJenxQPg
YxXLtiYHESFaSoH2JWjJzq2AVlmil4mjxU233I1N/0gwaF6Uqur62uKhuxTjebhjMaMjpSrbwJqX
tIM6JinDBHOjMdIg8xBiAEThkFbsAN3eSHEhYMB7XO6E0ty5KHtbA3yN3SLbFhXB15t3BohogKzB
QDZ6pW2xoifnZgxKj9Q2DeK03DhBWPGtwffXRazpcCpC2nyvak2HNBUyOi+ZC2RlhW2tfB6ANWIC
H3WiSxwUfWk1e6x9Pwby311XN1tKM0V+UNz30q2Ach0KXQitBG+Z9F5aEHqyKcODJrC1KLBfG/el
dndWgPGvb0n/3CvHMtZ0OhUo/v5kV0i9sMC2IHB469Mywh2gsKuVgwJiZbgm1LQBsC8f/xQP/UYf
KsAkAKJEOwRFqFmKZMKaDigSgsYZdTb0uUlB1DTnczVbFsb87xcPfR+H61a1cgaBgIc4FxEHptPl
CT+8+uiSDkZ6ZF1lRePgh23GDs30S7MaMTC3fLoub00dkcUXw0UALpBdS2uwnqFlKAO36wN4cs27
P/g8wBDEpA88pYyZiqIwYfbYgTXO+82GPAwUP39tw/Hdf79vnlsUTyhNpwSsdEUz8cjlzYYk01Yf
7D66rohKkHRW6gr4ES2FIigMDmVEy6ifFCJWQIoxPiRImdFWK1ipJNMyF9cnXg+Qj5qlu95rHmkB
8iJmbahvPpaVV4Yoh20witSGFYoXmREgE8sxxH9d1fdMqOwXTn6H/CjJ03S0lilJj7an9XFvFU69
BUnfC/jXgVVcOsUWRYfmwWYIwv3BeStTd3hYgF4bNh03f+mgzrz+i9Yc1ekPku6/tkiXwquxMLi8
dnqbhUP5CdjJaXo0BdgVWv3nRfEwk4m7xRMQnawomRuC2/YCM65GNFl5Lg5GgJ0H+sU3tBeFntF+
ZBj2D+1m6vfeXDeR4bfpbiyCJjRr4kXLOE5h21G20fum3ZB0JBs8aO1NnpPyAYWlbhfYqiGtyx0D
gjNA9IChIrpTMIV2fgy6JEgtreNJnAxNh74Iw3hJMu+3XWvVvuddsCNd2YWJkdYb3ev+mrTqKwbW
0sPicScGYTt7vb5h4u47sSCEKIA9Fa0aaOxCaVjuBHRr1gZaaSF6WF46MoeD91DZXwzt13UxUkr/
XQx8MSaw0aZ3eWB4rpU+85Lpya29KEltGlJO3zxW/NQLewjh1z4vGJ5XnI815cRwF7w/KBYuqodZ
OVuBlk/L05Al0ZzGi/MtNYpoAePUdfUuBAG3woFZYegPeTo8dc93FTy0gdvObR7bwaNdvSbDW1Xs
qPf1dikuBtnR2YQ3GoDrzqUYYIX1MPdD4ml6Y8Uc6p0RJr4XtiZROLg1fURfE7qoRKJc9m950dhN
Zickzh3r3iizvT3V4VjW96XrK65R6VqzQTHpoq1NJApghxcQI+PkLLMLht2Y0wdv1yyKap50G7x/
Hsi7ol8AWQi8Zc7XjJsYJqNakMWdVu1ar/jEqbl1AWN6fWvkc/23HCShbMTkKBTLYSwL9Ka3AfEb
BxbdWA1I7v9KrY+keEpAiePu8+FjU7FQq0qUNT7UpqpLXQpG/hEvhtnQnnlZMvOHuqCDPpC4nT0I
bj82TPs26v0mT5r7Jc+/X1d3dVXRfvU/cWJTT8LDheVNmTk9iQvTicqqiAznLVtuC9svdJLMHVQo
M3X4ROJq7kPPug96xXla0QJWJ7o9kP76P9K+rLdtpIvyFxEgq7i+cpFkW7ZkJ3GSfilkJVlci2QV
l18/hxnMF5kiRMSDRgPpbjSvar/LuefgFlzsjTipRsPsMQqRmoFXGEFhvhb/2Kc3jwJGAPICvzT8
0OUFq2VOIqnmpicj/8rs162s9MrCO39wUehvQ9priYnBvtNFV+T8VOvCiTS4jg9lbKpvXo2UEUez
x4vnQjDmn5cfRmdi3rnIckXj0RduPPVgNDyNnh4QACJG7y5J8n+/hOaUHrpI0EoN/cuFL2FbQquH
eML6I6MvzedyeOXt6FPj7vZort4mPH6wMge4+PuqBd0sEpBxWk526jKD70Z30HddzbxQ781PSNEJ
H/R6wJjx2trY4Mt+gHlvIHs9VyKRgZ1/wttjpAmhbMht5icqkggJ7D3axHZa5f43kPZOVfWvxrIe
M3sKTVEeifx9e9zX2x8VXDBeQOsTYSVo/t9a1yH340o9rU76czsEeefH/xgZY3xvLCzTFCXRCxOY
4upUK8966YQovw0ZUVsbZXUggIUh54dDfFUDaHjMaAKP6TQMu/LnIH/Z7vPtqbp+pCxcrHiddHSd
XSOAFLIUYmrK+mRyrw14bzahXvd1dNvKyn6AGeDfXaA2oGC8JAKjA+FZYzT1Sc9zkN6ScCBJVHmv
lH8quXl0JyNEUi4cSy/su2LjUF+NcSYqhwuIpjoYN5ebcextdxLcmE5tq7y7lmvtzivtdiP3O2+q
N/7mwsr8Ky5eDo1XsVG403Qqoao4Iok98bAY3UgUYOPam1Pn4/G8Pa1XzgxMogMDkFoL+cwr50xM
cWsVpNShaDuwY0nByl4MjIck79vQo81W+XzVHgHjK/wZRCTLZA2oSlsg59l0GpoiDfraipyyOHo1
/yERFN4e29XWn8d2YWsxnV5VUsq8RD9pNSjgabtXzfBiT8bGzlw3gycSISuwJcvcg1bHDU1xEZ1y
MRJ/ajogx1yogzX9hmOxMneAdM1t4QhL5kPwdnuYgzCmER3ZJ0qOU/05a55o963lyca0LQN46KwZ
QI1jQwBCNndqzL/jYhtS0WVC9p0GBAh5cejgT9kUedNDaVVg+GsCrowyhH6sdUw01h6UyGXkKjRM
3l6+q6dn/hl4eQCaQe3yCi2nDWMFVvMCZXdpQOwgiqtIpczX2IcyA0b7H7Pg/3fUCM/RxohHB9Hn
21Fnlq1B2AOjTvN77t4T9klu4f9WdgpG9D8Ty6qiJ1LNQiMSEuD6k5Z9Ifa+NTfe63lPL66QNyYW
ewRSztIyG2AV8nzXz8WCDb9jawjk7Sy5aYUz22CWVFb5HA1rXpf7ZKucs7b0s6j37AIADrw8UkCb
FVqhuciw0h+JmweGd+67O2DbPUi3ufE/tvb8WXoU5AHewoMPtoXZj7zY8CVPIDTqEXbqJ3BpGTi6
m0mxtbN7aWIe8YWJUVPg6uYwUYMw4GgX9DXry/ueW8lJgzb6oR0Hz8+6qoGkHZ3OxIszH7WsbxQc
z1qNtACjL1Vqt/7kynrjwK+tKUoyQEyhfRQ+3uK8N5TXZswYoA/TQ+Ucp6HwHS/ZOM1rE4D7fn5j
UNy84hLLmtwc21EH+g6phruP7IE2G8hIuDQrm//CxhKoo5IqNVvw2pzI4EKFJR+hZqT0Mah7D502
Lsn9Yqh/1Nzxdsql/ZfKFlBgHqhzp2y7DhHSfQVznAxSHv9s4RaGRmvogR5XdmAJj4fIW6r7Cibu
CS/qg9CJvItLpQUqUw3SecRRe01vq71R4ITHKtMBENOl7Zt5nNxZKd5VQZvUHwvV+BmgyIcur0UA
KVDdZ1b6n6OABxmkKkPgoUHgIHQ/t2kPJgcX9Aep6RO0Zxp+xfSX3rZ9d1RVAFWgBPAELyj0vHnK
OAhax7iCVm4DXlauevJEUxOUfsRAXhPMQdDJGppjz43iSHqnP+hDqu+5Z1fHtEMiFmwg2qNWpl9E
6YACunKH4kurhk4Hv2tehXkMqU8fuThtL6a6ixTlVtRlUL2AdBk9UIQKED5K6B7wDRqOEnpOfQMm
4bKy80dDat295mqQyCzS8aF19BZ8tY4RGKqOg1FafJ9qzmuS5vSe9Q6LRuKU9+bU8kPmWc1eFnod
eYlonxJkd8KWpvauKtr8NKYeC1Jm5QG8aMxnYXdhqeEhZpmiUWPTcgdZeEQujjaEAHFN4TDE/bHq
EvM+pXYdxNLIDlDmrqMhk+RuSmywL8rKuyvygYQjUp3BCEoc8BNJkEkPznisx0ZigWR/ZG5W+FDQ
svf6pMuPrqbVvs0ddmocznY98lKn1nEA60j71M/rWkCPzDSgyam5O3D3P4FjP49alkE0r3SRLEj0
LVnHqzAYfCBAzqPzCF0C19AmMIiJNnUbwCZSdOQxN8zYuNccdlSsL/w8M7Ze7pULBQZxxkG+Padx
F6GbYXTx0E2dfeKp6+fa9NHU9MfBs37fdhBWzSB7CVJgVBqQn317p4LYjSMuYfaJmELzNYN8kYR2
+4pY9eG2pdXLC34B+hDwLF3TLIOAWHXMdk+ocwYgb4mD3ihCQyHoluTzbVtrb585N2sjDY7i8vIx
Sl2rhqcXo5w5lK6Pq/TBzLNHjQxxULrVPhuz0Mi9DSDl6s2JxiHkGj3gkZauZZ2nMlM5SprkP7f2
t6AzW19fOA0N9aZKq/B1u8oDwnloyY1M5soWx3zZM5eLgREs0XsOIbkHlkQg3Yr8PqbJPhc8LD3r
zBI4rVpqb2yItREhFkX6BZwLMyv2263nOj2fVCmxSFPxS9YJWrrSdwwJIFr0o8yFgSu0xIh0lVQU
mNAyZUFn6kenylC5+SkskOVp3sbjuXKWAEucqU/gc83kQW8HNLCS8aIyvJNBplCbuqfM4rt8GqPb
m3vLzMIN4rxX+ahmXJ1zSokAQvAOftmGq7G2GS7HsvDku4L2rpzBe0Zxqvo7YJrocKz7kLQb1bW1
o3phaAlLrSWfBuXCEJX73nnuqxe7iEEbg77q+nf7j31Qf7zUS2uL6w5i2FqTtiOsKe8T1fgepCIP
DI/ZO5YItWj0Snig0vmTzL/wVIFogB+TD95pnIIKyi801LSNIGXtOkV1GOwPyP1eQ+mSXtamO4Gf
k8YsUDrzayAGKx4Q4+X2WOaVXkZDqNIAIwr2lWswHbMEiEKcGChUcuz63yn8LJreNyzyAA0q9ChT
W5SdWxbnoV/MHmGCS5bAoteKXY3CqlM/D9Z/EjQifXVISB32m+ppq9vwYpSLs2v38GWbETaFWQRZ
WcC9erUBGpF1sWtzEfSDuREFri4gkmFAfP8BwC2uvxE6ZHoMNbUTPLDJyMLYSvyefeXpj9vrt2oH
jJ1zHQKbxVtcF6Pq4gwFKu9EWjscJssX9X+x1+5Yt3GS1+7z+fXAbnTQN79segHVXKZRnXmApuk+
caNUbknIX+cvkc4APwha5vEazbK1b3cGwDI5bdRgnxqTnkph7gvX/ij6ActkvbR8jFDKz/2yTQQ6
upK9x+nP25O5cvfOMlHwy6CpDv97cX9oWR9bRlrYJ2N0Wr9QcRWM4G4KXaFNG9f8yg0MU6CxANYP
NN/LwkuWtbqEsI8NdOTnaTjEPSKJzD6k5Lsk08ZeXB0WLiroUKMNFs1Xb+e110XWViOxTy0HsR6j
O290dr14j09L0diFUinUNq7bQy2nrSs3sU+eBJhEJ8oHesrcKTPZQoajE/H62sJGoWAgQ5eae7VV
qCczPbUghta4rHoeNUcGZGAGZDaaoHGfLKWCenjRUCtIRBMJO0Vty6tyX2vqX4Wuqs8p9J2FT7rG
OJReC8Ugq2h40BjmM0Ao/QOcymGngc4ptHnRB3He15MP37ALLLMCmyh018bM6B9bo1EfYlUNYTYm
5V0vZH2XJrntt15j720z9o6JgOSxaak2QIsyS6A/Vc795x49E5bIoIwL4JlSBwg2Nll7RrrkxKou
i6ASHUegEGzgC1YqiotJBbFuWS9Fw+w7UTa23+imCusqiaEMCqKPyZTTY8z772WBXwCIUXzfgwQ0
aPEkvkiis0NvDtk9RXosqI108vu48fa10Oljp1r3mArozPT6sAe7H8WNxd0Ht2ySfRKzKijENEDn
LkPTQhn35DMHqMTcccAIKkM8WMjOpLgWZBmlVFMITl3nvkZB7ADEhtpzvRwfjHrST6Njjs9F03sf
UXEhD21s6ZGm6aXPCfqszIHq95DWcH6VDAPKGjrdJ6XIwhwd2veix1Q5med9zJoOyZ8xb/d5yeqd
K9AJ66jauMOfJp9mMg5kncoQ3eWln7U09hHMxT51W+E7MZiHeSfGQJkdCXMH4YLDJhng8JSBUfEu
NCahfsvB0fYlS+1Ap6l7XyS19aiEZd6LJu+f7CFLglhQ5yiaJg+YybVDpnrjNUt0NJUTOgx+qlzj
U5k3bOMqXnnNUHEEiwVadAGBXwI5esutTRCTWieWTFGZf9LkL7SWhLNsW91/R/frhre4RMTPftUb
g4snmyaWqWlQfDipBl3BXwf6vQRDeXKw6DPSneA5mAI1blR61i6ty0Eunmx4bbErNdgspkOswsby
LXt3+7pfedLAxIFTN1d2oNqzMJFyCfIWC+2iGulChQCZ1fvbFtYGAfQzWkrQFzGv1tubN4sJnQZs
55OiPw1GIweNMtDa3lqf1YHY6O9DbQXEa8sNMRCJRxUcpKestLQdU3V1aGoQUGiy+g5iAPPBY5R+
zk2bByNEQAKr15swb3i5A9yuDjGC9pkXnbuBalkdPdoAUIkBDSYQBm9Hb/WQFx4Y5hciMJWuAoFb
utviSV4zgnY0EAagoR98kQssuyZzjcetsk6x+K3iMO5CT/y6vYpr03tpYuEWgCC0o4MHE9axdXM/
HbbwX/M2WDjhwN1gBGieARpjSUfUcwZZITuHtGdefbV7NkE6ZZjpCfRXq2nhkfMtpfS1WQMqH9Hz
rGxyhWuqM7BDDNm8Y4TzGxi4+AjQMI9oVm1hwcy12wpcq0CxgHMXRc35Kb/w92PkkrNkmtxT7HIR
Jv3U76QSn3WZk0BPnZ/tWBUhI4UTuaKngSt4tu9KLn2VEsjEe2b8ZEur8FHl4MGUVumuMSbtmMJR
RM2LDJECOeWuKDL9TnM59R3RIEnP7QopTG8IqrQw7qra5D6ylfZDbLf23kuHOBrwKL1CG6SObE2T
OzM+6EVnTX6MLG8IyS78MyIupEWz4bnjQ3GHZOqApORgRnhV9J3SHSArElfDM6DwFrdD47sN3bp8
N6ZvKQcFEkQ65sxwT05vhbxnn3sFtKlNYh+AoX0zqsAo0/odHqMFNk407iB7eIU6qmhld31swqga
j2NdvQJi9zHmEIX/95N1aWcRvXixLoZystxTj6wAaNF8c9rqFFgJkECg/3coi+1HvNxNSyRBT239
SvKH1sIuNz8kcMduD2X1RP21Qxb3kNONcWk2GEosXqUNiqfxE7iAbtu4hgniIb4YzDJAEaYx5vA9
3VNdIUWYlh9zG1rAZvsk2/RnVtofMFrhc2hGZKAD4xwsDlUXjla94YGsDxbvAvADEJ9dRmoa+HkR
b7buSWlgX4dgQMHbEERl0cZ450lbXozA/SJQQlYZ2qHLF2RIygw0Z+5Jz1jISnGfV5avDEhijPRr
Y5k/Oz4eqqm/c6b07rbttSHCK4B3MMMy0VD59trq9BK9znk+r2cAOg8Te3Mj9bJuYWaqBN0NpAkX
zgFpqqmoPPAC2eWT3gPhz1/K9r/bo1h7uuB7oNEETsjMSvt2FDrrdAXnFr2MoFdSuy7emCVjdRAX
BhYn2NK8unG7EblK8cS1r4UrwU96sJyjnj25LJLI9PXeoQdWXlqPsn4css6X/c/bo1x1UC+HuVgs
tAZr6TBhmHrxpA8chHtuoJlRVn2zpRuUyS+D7VXy+7bVjbld8iJnAwHYCq/AySmqU5/br22+xYy8
PjAAtuG+Id694o4SRWIqknDnxIfsJMT44NYALJhVfbIa9sVK82/gOfvQNewHJ+7GrP7Z4svTN1eO
wJA+Z/CXpzxxdNZaRgX/WFKhB52TZ4EzsfbOlaY82KJOA9uNy095ioaENkHMKqeujGy9Q6KSxaWv
1dqPVsVYgUwptEiw5GAo4uzcaejDfHSKqPbIt3FsbNSRPS+SoDX0E6Hrr8q2AGcB7H+XAVHps5I2
hd8TgK9vryFd3b8ojADKCCAPhEPeHpDSbYFZShxQZ2W4KOVvu9XKo+ptcnBIbewqXmSBrMA3KqYK
vjv443Z1QSrE2qOH/awVzw4SY/sikeq5F8xGAXNytK96lloRb6XWBmhd8nwUKtghhnuEi8TW74eB
NXsD2YYAwEotAJ5B3CNIN49ekSI4BXnlmTGJZhxN0KOwUEiFCIx49bYUp/48GMsldvD6AS8Ftdkr
SE8M1sBMQjnz5JXIRwjvezMaXyYLQOauenG6DPVJ9qzPDaKkeza0BqA0+uQZaBgkOXhdTPql0LO7
jnL0wpjimLi/E5UCqE63TsLqYZu5B/EX+uXIYp0G3rVTAwfklE5VRC0Z2VuqAOs74a+F+Rdc+Klp
Z5aQxUO0oqOTp8jaUCty3yn/vYwI0uyZk8E05kTj4qaykkQD1ps4J7cWH0lRobeQbJhYvzT+2liG
RHVvkKaUlnOqpHafSxs5U3v65dbo2xoydTINHg2Ddl+qMpqS9OvtE7Xmb10M0FsES2ZnegXHIT8N
ZuzH9IuDXlNk1sp4Iz+wZWeR1JwEcH5GjkEKN1CJ73RPlQiJu7s9mrXIbK6fI3ZHDEOuqqZtouWa
KN2TfK0m4F9Q2xY+tcqQbzgDq/v7wtA83IvdB3S4rSSQ8afJDCjWaauzbuv7C0cgaexWpR2+/0WO
1Yx/2chBrH0foH4dUT4iSvCUvf39zJ3Q3ZRV4J9pGDjave6p07J3eJ1oWwIuBgisaylnwwSDapzh
hJZtqBcv8ZeufMcqICpG1QZILzCPzHfExSpodRIntqIOMuXEtytV+Joi/9gT/yebhgIHSjbwaa87
cQGJafHYGzCiygPYe3eeHd7etauL8UdFYwYRo2D9dhgkS1JSZB7ChLja0fYbg/j0bQtr52L2J2fY
zBzaL64xXehpKSpw7MX6wSPf4UdHPLs3m+mQxRvX2dq9fGHqz213sSbJSEGc1KF2N8aPhgP6e+l3
/9jr/X+XBDQVQHnPf15WdIWnV2DbB7eeo49nlFzPY+c8356x1TWZKb9R2EIL/jJ081p7jA1LuadE
R2KugRzyVmF1ywJ5u+oZn5y8iREs1UXQpv470L+z5uFc/UO58Yr2O5lkDwFk5HGQaBnUryY9ELG/
PUeru2rmi4DkrYm5Whw/Vhu9YRcMJoTOgyz38G70uR4aRaUHTSMJaKAy43Db6Or+ch3cvXP5+0pJ
TFldXNIcMXU2Kl9ZD5V6GNzf/2gDVTdwvc3+JVg3UER9uzS4Biy9NSF/h3pKqLwuKLtuD0DMv75W
sxmI0QERg1WCn/HWjOI1c6HqLs4M7KmZPLnJs+ndN6MTmM7H2yOa36M3jiNMWbCCSh9BgLA05diM
ZoATivPoorpCaHZXJiA6R+tHkscbR+cqBTbbwpWMxCgaca/wXvj34KkBbBFq4r4BeECBYphPxU6h
ZyHdyFlfHaI/tpBuANZnFpJYvGOo2wtlxpkAKconXZSAGr9jjUAp+D8D8w+4uM6mhBNtYlycByjt
uurB4F9NfWeJXzX919O0GMriNAnGKp3pmDbrQ9aHNaqH1Y7Ju2nY2ApXp3a2A10deObAM6JX5u2I
BFNgTh8TcY5pk/tdrx/SnIV2XJ4nkzx4U7Jhb3XrIR6emejm9uyFPc1Ocr1SGFdCf5T6DwM8pZ38
bsQ/bu/wq10382Mib40UFxR9rvr6RAchE0vU+XkCHN0pDV+fDi3LP/RM7pNce+CbMQ7c/+Wpgk2o
B5FZxQQhwjIaRUPdONUY35nwwdgZjW0EVUvNQ2U7xV6o2I60HAI0iQT/FBudHKo0TfXZLZh6AF0J
DzU5efcJ9dKdWcRTqBBsIvYGRwb1wNJGprELGpCS70wPDEbQMwnNNv+MencH0DDiUB67yuepRkOd
cvJBARgUtVPb+S5r+kiZvbgHFEIPHDDN+3IYjf1oI/U9dUl5HCeoMJI0lU8dR+t6rudaxCvrNHYd
CcCs+FBnu9YAm4bb+U3+oRqORp+9NJVz9zlBGGLfuQ4IpV+0Oy3vn22N3KWK5BEIq6aonuCI4Saq
facHJ7EkVhFAGCcHhqzKwyzB7wVamYeAD7PAzSvpD610fF6PQKqQ3AiSokILsObSPR9RQlZTD3SY
1oWIru2w8Np616pJYkQxCdKusQKBXqY94fHHrJzsXapNblB1rRvWkvWBbsS/nC4fQjGWeQTUZunX
BdWCQibM71LW7DQoXvtkwH+wpMbDNpldbtpQH9jmxh/sIj9UuvcL3QpogipGc0fBDAj4vZnc9dyu
d03MzJBmlPiCgUE1zcFpVPd5s9NNVPUSkpJgsJI00JVK9ppILd8tp/xQy4khOMEIUf0gQWbneVji
J38BqjW5lwUIv8CGLncppehcMhzgBuC3f9b1lMMlQXVj33pdE+mDrR6gl17jaNnU53wyD3xs2ggd
SOgSgO5Nem4F/TEOlv4VtCDdnQBqMUj6svYH1Lg23mfz6n5Bh9qs2Yhea5wMRGNv75eJ5TVThirP
SdscrRm1kXjPtfraWvYRF5PPK+25tumDw59qZ59DPaJj3cso9ro+haTPoyKl0AHm2AHssWi8kLd9
IIDHKpMeWyj1JyAAeh6j30CHfOdXWfzsDd0HViKYcL2U97UCzRwKf5rxGGdPcW/hggMzCPuIwg90
f08ksXyz3afonqhN6wVMOxtTsDoDKFIjTQx5NICG3s5AOeZpM0F/6NzWPymoTwtE7mz6HidPWrVV
b7pyh+bZvrC1eJ+cLhbYGn15jiEoJ3V/xJEY+Ub4MH/kjfewMLJ4mhLNZDyvYKS1Pjv5h3aL6mLr
+/MTcvHI6p2R4prD9wtgxWT6zdt687YMzCt2YcBOipaRHiuS4FKa/FqGtx+fqzduMUGLPW+ZmRmD
6b0EOxSchBdAjuzmY2tt7KuttV74iygB240ccbKkw4J6Rvboethq32+PZcPKMoCrSzB0FBrGkomg
FS9KvDJzw2vbmK4/yMKL5aCd1dvOBBPit+H6WXXU5HYuaMvI4hS6TlZZ+Yg1z5mf0p2RnvImsPX/
z9laOKBTAXyj18vyrMkA0tUmsPl9cHtBros2b3fXUphWeGiBTFD+PnMgyKLM1MoAnk2NF9OlkYtM
kQ/W6sEvHB1o2UEDFVWHx7cq8zwq2/abyIofRuJ+8QZn62KYd9zVxQA8DiS+QK8OJ/ntuSqN0QNM
pcVCFs6nuDlTp48G8yv8CzWTbPAkoP1GInF1ewL9jHsV+asr93WUU03aOCvPNspVZJeqff5rY77n
NVuMCt346I4hIK1DzndxWygB4Rky2NnZGcWd2z2Ay7iPj4AyBGV60Kty1zZfrOZTz4+FfLAHudG5
sHZZQQp9hn+CWvm6mu/25aBaUpyZc5Y09SEa/Y77/NLCYtlkNiRsUlNxzmnYTAEAcLdncGsEi4sK
fh5Ddh7f17kKpwmK21sMwGuH+2IEy/I92EQ7oHz04hyT+8SD45UAqanTsKLdxtW+tt8uLS3Cl3ak
aqDIz50TgIorYkemVQU56TembH1ASDlA4wx0fO5iz3HdFZayaXGW7U6o59g6cIZeyY2rZNUKiMfR
g4zMCeAPb8+rLosu02InP3NUvkj1DfQBlf5Tji/vWP8/9SkcUAt46bdmRqfsu6zwEIt90XigtuiP
VrfXzEcEJDEygH+6Zi+eD5PFbTs5NeYq/sDLJ9yeG4uxtuaXLuxiMXSzNxqPdXAXvH3vRiN86WZ/
e4pWTdigh5th0QgfF0cEgreElYlRnvskcKtAGwC5e8fOhYIx9OzmFOlVHgZkLG7teHAXYvY0Fc81
IBhkI8W/thKXJhYXCbpoR2R7Z18/DbPUj7cUTlZnCTsV2H6gLq7SO0U1JdL04vJc2xn6MUAeirYT
o/rnVOz8wKKKh8t2po9bJuA7YcrM0Xh5Tt0kqoc7am9RvP+hmFi8KW9MLI5EK2O8njItz8i9oRG6
scc7tzVNvyGdBMoOgSEdy099ifPSTXUPHqChOFgjOEsIRye2O3LXn4zkPycrPR9sqoBntoke1Dn4
WqfUqINRDGmEfIQdORB+CgaXjaHTQzTLcxErMQOI9ds7eHXtLyZt4fkMZmKmsF6eqwZr00LIeqNf
cHXxUehGjwIId6+KFijU50PmuMWZW9+6MUOB504nW2xC66P4n5Glt6uEPrXIkhdIG2UGRIcMdMeb
W2QJ60ZmuS+0kOAgLu6TspHwJ6qkREZU+Se923o85v//enP9/f7iGHLGOl638IkQHcflfnB3LOzl
vfH1PSv+18ziztIp6ysZYxiy+M740fJ+3/7+NU/Ln3P4PwPL9sMyg9DU2GrFOWPVQwq97Mycoony
l0IYoTXkkcPIfcbQDwGFyyixkQczq+j2j1jfdX9/w+KJdKjsJKsZfCNxshPuj+xTDzjrbSOrGwIi
DKgtoNBwRYPNYm1qRrssIaGO7B4SEdT65/aeeS4vTMyuwOUjmWcEV3NTnnUkt4ZB+sy5xx23MZDV
2bqwstjZDk9UVysMxOtF0JRFoFJvHw+7/7/pWuxvEo8WI0mN6ZpCOC79lpLzmlt0OVeLje2B4qhl
NkR9yuFz5uVInd571ccs2Tg/G2aW2OASPA1172AYGVJBQwVqpZj7Jvk+0HdEEBfjWQqDoZ4BxSgT
42kow2qkRzFpP24vycbCL5vUUoZWjLbGWBqjjlQGd7UBDIe7/1pN/rOL/waYi0emgJmC9Agwjepx
AowpJx+N9Pn2UNaX5a+N+bBenBQ76zvKJlGeFZk7jR41zUEH2RiZ/RZlzPqx/2tpntQLS2lnx+jz
wGjY9BViKZ+7CTnd24PZMjEP9sJE7HjNqEmYqMapn/vnXrrKOdy2sb72f0NwsrChT+jaNnDo2yIa
fibNrhveEaeg1wHUNyCldYH3e2sBcltxlRFs4MzYM/QBQrbNK6M43+JJWlt6tHS6IPL/w+S6uL5q
r489u3QxElRNpCyCzlZ+BTKUdAMKvrYsl4YWN5gwtU5atY0bTD82ThuU41ZjzZaFxZQNIxIRfQUL
nnWPZpTcfsdJvBjBMuJmjd6TkuD7nfNDJ5+peGjUxr6aJ2HpxlyaWDy9JAXLEIpROB7VThXIagnv
2OK+l9pXRJmBkD9v7+PVKTMQVgCjDwHNpbzhhNqFgrwhDr76bM2kRuUGnHvNL4P7ik4ayGNB9GSx
vTzVaWnhFdW5BCNNZQHT/C1RWSi97yXQqbcHszp5qOkSAMeROrIXN2XfG27GLQSUxHkAut9Kfe1b
vKffCHnPVr4wNM/qxQ1DU173nMCQ2/jwj4atVuvVgUBRZQ7AgblcdsehOiMmr7KLs0GrkNE4yOtz
WX4fnT7Q+oOWvN6et9VNMGtcgr105mdd3MmoWWdGVXrI76DeF39y8o1NtroHLr6/uJCzwqYpuEjg
T6JypQVwkQZvl4lTnUW3B7J2KwPK97+BLDabKXsKYlsMpEpHv4pfdK0Ec8dG5n7LyLx4F4tPUhfS
6A6MNGPzSan2KR+hLWxsBUzzZXV1E0ASbe73RBZ2ya/NSKUbghbI3Y98l6HMWv3UpwKM3pWfgNOr
tcpozNh7Hp0Lo4uVSmzeNETNmWXvnIxFOMZhTcvQom34jpVCCwmoSCDQd0VI0nieYmre4Z3xZLUo
Cu5TuXFIVx82sMbPQmzgC1nyUA9mV3W1bhTnEoUB5h0b0flpcXLdj7eHsnp6Luws9gMaAOApVWNx
rrXgc7bF47f+dTAuQKEdR3PZ0aDHI5NuLPF1YRwHc/youeOGq7y6ocF/9f9MLBa9T53JEEmH+P8L
ST5Y3ZHbG0uxZWFxLnU1CgvMcghq4+fCOit5dLc6zNdNYBQAXQHkucShSIenkJRQxVl533X+2qt9
2n1+z0L/NTEv1cXBz/uiYprRF+feuM+Kb/WWDvfaiUe/k6nbEIZCn+vCp9QSHWIDMfzWsdPv7Lb3
QXcUesbraP2u+k+JeLLke6K+S5OLFxMpZA2i9oiQ01gcDdGE4MYLB9e4bwb+6fbsrS3Q3PSMniCI
PF6Rb0N5s1OOM8E5Q//9KL5RUFig5nnbyNppAexdByYJuLsrYmyXtqPdVpjCmWNDr+272AV1zjts
oCoGvB3EfcylR2PHUmY5E/k588m030TbrQ3BBJx0pvVe0VXoCsC3O1Trz5b30ZInsnHY1z4/Z1xm
vUXTuVKhU4WrlCxxTtqZONPPtuoGW99fXCbaUOc8j3EbWvkOhMmAC/3b7IMkHJIjKLRCjgh9nGRx
SOBFGm1i990j2hx8x/1eqSS6bWH5biwtLM4E5UPvGvXQPWb9Qa+fbO9Tc8w2mfCX8wQrwOnNis3g
wwB2eOHoD5o3erRPu0fRGydSx7uRxR8NWu7z7FsRf3ATfs5nJl6cRU17tehXwL0gCoDertujvUo4
zj9k5lrAj0EZ6apfJE/byhgcVz4y4T0XuvetK9EOkaXM9GXG9zqx7wbTPBQ83jtC/06TLPGtyZYb
GYjl5ffnZ6CUTRFxOGArXMy623oCEB78DCNWO0ib7VVrJmE39p+GOgF0KUPZ37WKxKeTu0ktME/2
pa+FwwDOB7TNonVw1ilaLEZMGdDUVDaPE7DKe6Zk8X9Iu9LetpFs+4sIcCsuX0lqsyzJS2wn/lJw
Eof7Uqxicfn1c2i8eS1RhIj0TE83GgiaV7Xf5dxz7mxeHOrBAXtLTDeKpbyiMcE5VD2/owl5rw35
aYb1b61rXsC5VHggK31WnTj3QAugHqkm6nWN+uyK9u1TVmkgbdHaAki9IahjZRehaT8Cd39pD3fg
UTziOfNtToOsAcSedsWmscT4L9A37N09+vhKL67sT0gj3hOpJUETA2fuhPF6gERDDKClTFF6gmrS
Wk3UnavjqVCb51y3I1+xs5+h1qTB7W1zvX3hjMCzAoQWrVNgIrl8C92GDoYzZPWBv+bhnREuIBwm
n0cuAv9DWwvaC8HugTTL5eepBY2IdEito20/pbt6iVV48nk41GCigUbJyFgPCOC0acYpzLCjZqMd
AQMIyoTfK4vOwtVzN1pA4GvqqNpA6XGyn3ujBDAE8kVHJ9JHQm0EbWoEKKaOpqm/9UtgYaTdA2AD
LUDo+7qcLCSQAFXKBgl6x9AF92tkNj8BADUXbt6ZESFDBLUG4JhxRKfvntQrgHByLo8NS70cSJBG
vkWgUr69saa3L1YGk4V+SYTv+Ldp6Buz3slI0bdH2hmrzHgxmwjtufcg7l0Yzqwh9B5Adhg8H9jG
l7Om1YK26iDao6Y1xa6qemWFlrN0y53ohxYi7r49rrnZG+kR/2tu4gKz0haDDoqKI2OAdZrA/w4h
cBS/b1uZ3qJfswfSb5S6ETde4Wb0prDBmuW0R9mOlMTWBsGCabZAxH7wHNvQrA9oGlrfNjo3NAua
ONgaoLOBIvXlTEI1BxCzuoNR8Il0+oNVM6DNFkKImSOLCwFNZggaTQh4T959HDNhcKtqj2Zse8Mr
5frCfpgbxbmBySlCs3KDxnUYUF8j9OOba1PLFkyMa3z+zIyrc25iHONZAEHtrM8y1D+OIGpJvFz5
7Q+g+Cp/3l6OuY1tozUafW4uvCQyuZoLVcD5bWBlkJ7ibjpPWGvrX80W9jI0mNCLbRuTNQ9tu+Ft
lMpjxN210fceuOQ80/q8PZSv0vN0xnCrIXOIO2EUvr+cMUs4NUu1XB4LjoMJGHjryW0LoJOd7eGT
de5rv8TUN7fRzk1ORhYrVV4ZYSmP/cEoV+2SiOrS5yerAzRCwnQHE8fDRzGc4EzdnrK574OiG4gj
iG9BXEe/nLHKKXUtgmDEsULXQlQFjcEXLMwdFAjmjG2aOlZm2vJWW44MO4KuiSh50UMryOR7nn3/
F6MY+5eh7Ybes2lvLji+evTcpc2Re5mDXjCkVm4bmB0E+MVV+Ezoz50+M6KlHO6RKo+5fkflDnRM
otjcNjG7EmcmJg9MU1s2hAc0eRT8TvZb8dcj0HCdGF9/IeE5dZgrqaZOUlvNEVqMd2iUP1j8qfhr
RToVnMHEwT4CYgM5yMn56wol1grRdcdK3KH3zxkWno7rG3HkJB4BnnDywGU/uXS1tk9B9lZ0R1PS
QFp/mvj3EA131JSrzMwWnMpZY2P/Mlq+EDlOMa1OZCqxGuYd2CCKXd4fXDXzezX2VEE8lf/16kM8
HG4F3kO0lgO9NTmHTVe5uOr7Y/hRGVtnqct/5mZE7IgEATJFoLuCJNLl9/XBKLK0VrpjQ9QHQ4es
DXdATOzoTzIEjUFSuy9mmj4rMrwTRvtye2tfnx6g6QDRhLwker+umIY6WYdmYzTNsdH016xSv1V2
8mlwurA7rk/QhRlDvRyjadWD0oBY+tjm9h+1r98GVS5cZtePJUyAj9LB3/DWp3si1ZgUCWHNMRze
heGse+YGsudBq5jB7TmbtYRIZtSrHDtqpzEmdzh4NKrmmBr93kZnnC8J86MarmDW8YVK5Vdy+/Lh
hAMNJnuoHcPnuIpwqEsrZtgdP1Zli0oiYWgCy1n92GqhvXdbcNA1Fiii0lPOZOLVDsguEotUO92s
0+c+rwEt0mMX3V8WEL+NZXpUSrG7PSMz5/HiN44zduYOmUOpZcVYQKkzsHZHxuBlkM8ZoJhtasVb
ny+pzc2twNijCDIGtOZC8uHSHhmEI0nd82PIQNOnhwraweWqa62DyJb4DK55z0DKDOaHkTJlzFVN
g7K6gTYJKyt+1PTPof2Mle+28SL7B63eN8VGWndqquwIBLJr9nsR/DI3s+fGx4N1NrO1rkAAtoGm
Ci+44Rt6+4HkykuXqq4/FNbWkPTz9lJeZZEQQmG4uIhsBG14VSe7u0sHJ6sNjmKYWnCvYLa2ZRCO
CTK9r5FnbJJ9lRnJqdGV0ItrEvpuHeoeqbXGx9tDVrd/ztz9hOwBfG0V7DtXYZBgWZ7JCIIHdYvu
Q14pJwhhfHZRvfAGz+2oczsTXxEqOwAxq6o4FgxCOGhmzdCRmkW+KIqF22PuKsRwcN2jlQ0o2nHE
ZyvqhFnlUFqLYxMp4c8eOQsvTZPo97+YNx2xHORQEOpPsfGW5OB+7TUwobhoky/6rV11q5gvVVCv
u3mwW0DhibImoOuWbk/2J6+FEWW6wY8mWjBWblsMK6oR4VGhGGD+EU4QuujvCo0q+yaLLF/1Jpgr
FVlrPtgvwRivayAOLuCU5I3a/P2igjkMEGjkBEA3On0StMjsRB+n/FjYOmSZkHEM7xT9TpK325M9
s6TWKOUO3w292shDXS4pJz2jsYQdqb51+adWL6XK53yECwsTH6FPWp60Wc6Pbreuqtaz0WcskaN0
+XOtdb5sXxG7e9Yie/vM9XNhd+LV5TlEXnMLdnn1yszQd3hg0S1PnxL6ensO5yyB/sRABAq/7vpK
pwWo0MeLjqQfaB6IuqMsPjli+OHptqG5xTozNBV2bXRqGlnf4K3S72l8v0SDsfT5yV5wVR4lJsU4
uiT30Oq+ctylfNfsbjgfwmQ3xLzK0fM9PgrVEeJa2A2QiCdQbRevgw56qDbzv+SA7YWpm7mMoayO
44SGGyT2pkAGnVClIU7Ej0aV96umNMWK6Ty+R9b9r0lgkcwFZAZkL3DnriWd4qrL3FJTseHd9N6O
zG1E72uyUEGbG8+5kck8FjlAYCxs+ZEKUO/mb9z+iIFtur3f5jb2uZHJEbJs7qrSgW8UObsQvfiq
tTX1F2J8M93gf7M0bs2zl4X1BPBlCMMehyiIwbKvAFrih/yQiAXczNwePx/S5AmTxqDoEVoNjjnt
92pInuzU+Hl7LDPv8cX6j39+NpYuIzkFlz8/WoiFwuJnbGi+XkNea8G9nh0KiIV0JN1Hopdx9c7s
6ILZEctwlNKkJ3chqHKCTgHL3+3RzO0BpO9sVDwNtP5MS4R56tDcikd/NcvdJ1n3sV+narlRcB8G
AmxWd0IO9dtto3NTeG50srujNomgG4UjpGX3SfsnMr6F6r1SvNy2MjM0sFeCWwihOCSKp+DWOkqd
0AmRpYr7cnjUB9ZtQSTu7BySIP5yevEIGVKy8LDPOamgtYdrg4wG2EGnNRkJME3Za9geg/Jo8Y/a
tvZ13K6aHAJmQm6YJQMSHWiUHCjt0BW6EO/MXBwOKoyQ1MaK4sWa7BqoMBZ0SER95KDcBle1F3av
urFgZGZmYQT/x6toorg8uTg41VSWs7w+Rpp7F4eRn1f1fdOpnszACrHoYowP0yTOdMDgj0IdEjlw
TCfmzLgVeRom9bHOk0eSUdCXJDVAnukHgehUUI51yVCaL6M4Zg1O0i5nf625Dj435CAA+0TtC7jP
SVgns4jWfe6yI5AH7y77EbfNEv/d6MdfjfIfE9OuBQQokAvlNjuCygt51UPSAyXPnvUh8SpLPJlL
gr9zOwVEPuMSAvsNkcfL+8XIjBI6NCY7xkUFPuDuRTb8Wengvt0+hjOHHWcP34cbjhb26eo1HdFr
SDqyo5aYiNIOefOtEY/WEsHmzHUJ7WXcSmA+Ggs4k2tZunVM7bBmR/ooyMHJFprk5kaBGG90/wDz
u9ryfdG0WAmG2VJWLdtL+QGRU9Kubs/VzJq4SBtARg+iAJCImK5J4VZqn2d4vjJyx8GSOzRiM6Td
gpmZrYagaKRzhEeLAzwxkxXobmRZqKKY1n1WkfmDCve3aJx7iGZTr0dex4NE5VKzwbXVsUyNopGB
fnsEZhP/M7aF23cgHzqSoU+CoRmcgOmKZ4UQIdChjNlTCNdrYJu7PafXG2M0iwQ8cjIjLfskwZd1
Q8uUIlOPFbRTX6S2Wfj89Zpdfn8yLASWeL8rfD9H4Q2djQN6RCMqgqbLjmGJpFNubppW/NLj8jsi
mo+6HtaVgiSNNhS+kgGRMWhk3fXOcWgUz430R1BbPSTU2CZOB0IfF2dF54dsYBL8U82L2lbfujD0
9bDalI5caTp7TotKBZG56rthB+qd1kcfpG801iuIpO4Qa8eopYtXaCNt05b4lmL4mtD26Cje4OVc
yIB/dShcXmQQnwRjIJpJAa24EnF1C8tJ0OyDCa+i9DSkTnPXllw/FJ0mt2EErT7gfmLp1Z1enoBQ
+wXOqfq5D1PX8qxmQ63D8N5GTZUFSuykB5daRWBVzq+6qpEzFc2StOT1Bvn6mfAUQAOBQsFkARWz
KW3oxVuH3vleO9+XgD+IDq5udlAUAb4CF20UorEnb7LNIILVl5wcCsfKfRY7K5L033kz+IbWrgal
jD2NhQFostdWYazRinVHaiMOBCt2YKf9ANUn2OMFpA1q+qjYDrBSybYo6h0+F5Rqv1bTEgRfMVy3
Hqxiwh1eIAjcBH2HALx2QnTCivTOjSGDRzLzU++dPUSmUOHW64emCu/zzH1kZR3uu7I+NFGJrHHM
VlbJV3oSbxID/N+hwSofSp88qBtAKyu7sLyCtpuuct6KBMTmoMk6Rl3ReqnGV4qW7fXR+YgNBqL7
yISkoDvwHYt7kOC2pu5JJwODiRsbARTHAt1W/jhV4nemtoYshZ8MpR8JBaJUUgWloYXelLSPxZoi
X8w8GmU/Ose6l4V4AxA/AKJrZ1bsRDR+INCINYzoSYho11F1Zwp3TyFeHCf8zrCMN5DL7SLT2jZI
vbOsCQY+BGmbrTVLP+QgqEpK9s2m9W4g4f0QZesSualB/ChLLWg5WUlbOUSxg3u5dVekRcNECKGF
3v6mWfQpiyTqxm6tBulg3Ye1iiwkaz/MQn0rocWNfOnRAlM7a11gtLJjkbbRLldkYEinW+kRdgKU
IqKY/KTacKeGAiJobgLt3gHsYhD1italFsaeq8RHtOoi49gmT3HHA0OYP5WC2Gsz7asAjOBQVGyL
dyO06zsWJxuroQFHPsuqSt81+gDE5uaGhPnOtHMl4IOKuXaUIqAO/UjiqL7LalcLAMMDgsSGyB9A
bV4Krkm/Cav3DlzJa4uSv+U3gDAeOJKBqEVBCwWfiXuVF6XW8lSSg6m471pZvkVy4cm7Zu2/NPGV
uTgLpxDJZIJ3UFtQXQ7wnAmymRJR9lsPrrAv+TTcTcQINHVNkcDuA4h66TtQwKmrOv9jqM6myIJG
SQGY+2QsENhUh7LhqIoazDrmat0F1AoKo5erEppwQZ3L4TVNNH6f9nm68OZcOyNIbIL5DZqCSKNe
gWFiGqmARmjdAeLzPu+OPEZ5pXp2wiWY6vXNdWlosi4lmh5sAa2uA9TGSuUTlbHo7zMd5yYAk7p0
QxvSSgUhdHeIe39IvlVszcRfJ1MuTUwu+KoAPVU1Tlearwa5KZV3dck9/GqZv3z0sIORMlcRsINb
ZhogxCXY+CAgSA5WbRcMagf1BrJ/zwVnKy0yfDd2QTYJhOSgQujJ1WJ9rVeDCGpV+aXzflUZDYTq
IlC4Qid+kBKwYxeKkaa6k0r6pFjF9waUZ2hwakFUCr4pRQuj+0Skg993gq0qblqrdGAvXdkaOwvk
FjWF2gKrHltFPWlO+5QPxqPSA/Yfmvdx26aHTgd7pF31TxY6PmUDXkc8AJDX/U7T7N3No7cszEEi
mEPFRqvB/Wi53UeRyHeiiXtdrQ49pOhjWR3srNqF7eCnkWtAXLFf9yJ+R/EGrgwh9zGKe+s+BK96
pkNJN9K8lJvf1J7gLWO+KQ1freu1GUkkuoAdi6S2x9HcxsnwrGUGQQu6e4/E7PNtn+06fsViAQgA
WXagQK+y71Hm1G0RS+tABHR8K5tVoKrroQUZg6YHeneWteCDXru+CMmtUaUIZTooqE4SHpBeL3OZ
DtrBHYqs8KLIoXd90YnnNnUZpLViipMV9eJQQPZrfXuwXyxAl1sTd7QF4DUSPDOYSgd0hQ3aL9tD
VDruPTNq9mLnIt81ghm+RHZpIxsZvaCmqTywVrF+ZgBe3QHgoz8WoWrcxdSo74jCndesVMl9HYt0
7SCdZ3rEBnEP71hceZbbxM8g/uxWaUh+lrUePoNRv0p9veLhA0TF5BMifLIiWahHHkow6qteGeov
TvMK+wCY5RTn4EEjAxCZ6F75QVUCCvjSdl8cquMC6sHGptesvbdBJHJv8krumRPF6CKPWYAUs9j2
GrOxk6lYWUyL9w3vQLypp/YDl7T/RqnVvkDUGTc2/OBPTed8DXGq0I8JoRTEVpaS++iHDP2EynpV
Ahq6SUmxlHMdb8zJYuCCQF5o1INFum3iC6aJ2SJKduTB4OJ7rUcr0FFB3M0ICtwSOWHroaVPMXRG
b2+CmQ1oIfpB4KqC8egqsHQ4aF5jPW4P4Gs9NPGfMn6JxC6LUEZ01KAkH7fNzTxQCJGx35BRREA7
rSQiXnEkSHt7vBurpjnJfJcYe3PpXr923EfqcNUGaG+8eacgMWZLVqH3pj8k7LEvTn8PPwTkBVpe
wIOiBeeqW6CVcSpA+om957a5x8AH6GlN+KZabIloa2668ETZeM6BCnSmkTFIhXO7C43uoHXPjr7G
puvsfbsER1uyMrmEsCu0qh3Pkg2yO4Wnm8z4Ica0P3m5vfozXgNwe/8MZ5KvU1iU9qUKQ2r5BwFE
Ue5V9e1/MzFujTNvrtOdjqQ6TKSuH3YHbqJneSHjc/1IYPnHEHYEvY/Q0EsTIjXRYZGP08VxvaGb
PPpgwudAGsSb24OZWRhQxY3NeEhVQ3dy4mVVaPAYRKnJQ0ps+TvO1WGTQjLpFCeGvkLPO/D2/8Yg
Mv4Id8eXcDK0rCxrs6kseQizMOAy3ZoYVgHkAu1c/7apmVkEeAy4bR0paWhSj2M/WyiVQBEqx0t3
kNzSd0MTD5sCdM+/88jtng0BPQO7a/ulXOrMzQDtgDFbBxAALtnJAA3apQ1TMnkgZs1Wda9Cl9Lu
lYV1m9nnBNhLDbQWiO7RGXE5NmLUDVqr0aKptXX/wLo+RT4n1FZ9g3bm29P4hRuavBuoOKJQM1YW
rnthUrBrO06fykM0yOQocxCgQlhGOTUW42DbHYxfaS+Gg22T8FiDCvIjidJ4a0qrBdwsL36IwYnv
KF7tVQV5ZAgtAIOmZE3y5ErQOspSo0gkqalnFMPgWTnRGz8UebbKXNvxuizKdyDudtcNK9m6k5kT
tPUQ3uPBb/zKFaqHh7PdRh3/JSpTAu2o4Mw0JVv1XbnpVMiEmrKq/NaA0IOBd9oDjcaqjjJ31Tpp
DC+kCz3g/fwqIeHa7AhqF5nt7mJD4OYdIj3QmUJ2DWS3PSsxszc9Nz61TpBPtxssn1dCrISpNXe6
1tJVHAm2SaCPfVKLhuZeg1rJJ1DwyiED4ShIoLSkcnyr5i0UTClapm6v1dy2GJlOkIMGBvQqn1Tl
oT5A2Ls9mEKlh7Ys+XtKi/peE+WSGvSMN4G0OlJsAK5DyXh6kIeaVgaYLiC4rjRQLbZGuQ4q6Ykp
ab8ybMVYUVFm97ae0U+EodG/GKkLWQ1rrAGNUgeXByDlqQLkbd0eHK3/VTe5gcWp0auVLQHOZ26R
i4B3cp4bLYsMwvAUg0qeJh6a8xz52CcnWaxvr93VxTHi6LByaNVDI8UVJa1liSYhpHNPCrJq5kPv
PN7+vjZnYOyfAloSHKTWFFGtVloldPQznEBQUWt+i65DcwfR9dR8BkiT/VDLdWWALt9XdSSe/rY6
jtGdGx9/3Nll7AhoClaGcE9JObCfLhPZmiWOvrs9xitfc2JlPB9nVnLTKY2EYIgkQnvnYMNrenCH
bZGhAmQhwf1829w15mS0B2pkuLajKuPU2WzxvjFWQ+DHojqDAqGLOwI+VhAhdxHUaa15Tsb5vkAG
coNkubPL1bT+dvtHXG3QyW+YPHOQqeZOLBvnhIjS15Mhgu6fCwE2MOam+mNGWHDb3tUd82UPbI1A
j4G+5arKXKK3W6kgw2oyvioS9EJRGtRhv+AozM+tbaOmhvvMgO7x5VoKJPp1SWGnC4tjSHrqqXW5
F66RedKIHpA5/yjL7l1Q4ps8X5jUcTtevHnjIM+MTxxWsGvrRunGzgntuIekTnZuki8UK67L9ePI
8KxiA40N0tMmkBSMUUWKIv0JCHe3KIOB3rUdwAKntBw8SOroTbuiuutrVrgR2hKZ1JXnN1q3DLS4
QExXJ9PpdR3BVdbBOkrXa2PI/4BWbD0QCooEttDbNruU57Yms5laPeS8JLJK9cCZh1rFRoTmN70Y
vgmBdHLYlWhQbNZ2p24GtMEt7KS5tcTdAwTi11inIU4UgTtTTxTrFHV7/mKIvwXLfG3Qfz4/GZxK
MyhBRPi8ib7RNcE//va8ociH6wXiUVgmFLIvzwG006Ex3rXQjqx+F6IFxGBLlM/bNq6nCDYAb7Dh
KttITU0eubonEAy2pXVKvYQAJL+9/fnrvXb5+fHaPruWrV4vUWLD541I+VHoAgh1CALofM+sauEF
mB0JJEOx3joYMqagosQYdJ2FvXUaQCMMrLKX/r49luvrFmNx0TUEUmek1ab+vcJbpGbMxjpZ+SZE
px4b3js8m7LaG87SVTs7mDNbk3lj5RAnMhTWSS/GkgEov9zV7dFcP5iXo5lsLui3iC6yMJqEP0Z2
ABE0n0NFF6hyq/lcVA+fGw9w9EDUwAlxcRwv98GQ2SKyu8Q6yUS7Z9TdDO232+NBj9jVzY3cFiD6
Yx14rKtOHMNQgTqxMPvwwSpVZq9Txyi2uQ45EIHXmvsdacguRG//CqST9bfWllGQdCzcVdzoPOmG
w0OnMLJTgbEHJ1kVrUMnNd+SOOmey0L0G9xg7VvjKOQJGnXpVmoUMj+GJb1hcKnPVJ6AAiGFCAkF
e/oKwRNbpZCif0arAtaQRuaGgpr/ngmGcoCdyW1W6FngWCI+GTxyIOdgJ2sDjrU3qGl0l6ILKkKg
2qR3iS1/1LX1x4b1PYSb1Adh1cC36qm70jL3x8BUSNhl4OOP6rSC4IY5rDuamnsEQyAlpkzCu5Nl
f8o6KzyRnKf+4MaZz1zTWEN94mfX8xSw2Ujzw7EoYDKqHN2+aO9TN05XEBWHNlqVVmu3Vc1giNsy
sNDk8mwgKvIYFMD8smsoiByjaOXSxFj3tl490SbKfQQK9itVLMidJSLfhmixXzPG233FEgs1107f
Mdv8XpEu8tH3bXqAzYWPULuWvhLqwtd4nHlOreV7hak/w1aLgoIrz5Fshk+3Wrhw50742B1gGIii
rjX7bGHF6CnXwgcqydrN0j3S+V6qmy9OzzeFJhfej2t/Sod2KmhBUFODmuPUDRA210irkfDBjqJ1
rhRrysN9Zi8l+mbNAAWggUIKf0/f+1CoFtCpVvhgdloD5ZDoHot/ahvrr8MYnD/Q3cMfBu4K6YnL
M57QJOQ9wfmzQQFCPYCaFpZn7jFBchSiHQZagK9a2hpZUjWqkdlPqACj/gCWnNCvQBu3TGIz3keX
XiDGgjrjiFGF3vrUc3CRie87Q4QQf9O2btJtcHL3oNwPEMN5SgJlnrx9rC3zIxX5gWbqQsw0t2Tn
5ieeRQMmpriLO1xlvfNjIPoricSmlUvJ5rlbGdSVLrS8sAfd6a0skyg3AJanp9Ipf5kEaQ+h0QVn
d84GGgNhxUHY4Eyr7LUAbUzjcuWk9wq0KVEzzhbq+DNOpj72Hv7XxNefnzkZWpOb8GMa5SStyvLC
ygXNa55uQ+G+6Kx5RHE0aHi/szpcb8oSimBuU4KFb/QH0OwCxpjLXQ+lV4fEdkVPnZ2tk+yjEukq
6z+SYWEeZ+2gvIGeR5TyADC+tBOLzmjUfECapehRz3xBj6/X2E9m8f32Ozq7XkggIe7SR865ydar
+qziFk/piULxLz38Pe0f4g6w03wBJhERf+GWzhYL5zqWCInoqcmfHK/In27//C95qcnJxfeRcgSJ
D27Xaa4D9DCuU9BYOeEy17EjUO0tFDQ6DXURHhojBZ6N5w4Kn4JvwQenBUXbOVt0ocfB7V8yM5Gg
n3WAHcZ7AlzlxOVph4E3hY5sqeSBfSBLwEZ9xoEDbgXkVmPHNzLOkw1RmnVrdIZBoeoYVVB7tAa/
JNCSJAXAu0mmZd/7Ft16aOlwNmiorfxa0mRTxSrBG0uj3wJOxrpLQ/RWc5b4ldZkG6Mafjh16ASp
RuEZpGkPDJ8SrrKq+RO7ZB9L8tmkjXkYuN4EMolz34aOxcI9P3P7YWQozBrjBF51gJtMKwCBcegJ
FE8ejQ1wQ9uPalFu/8UC4THBDYg+4iuoPrxUfbAFdorh0FFJ0WcLBq5BieNe/8fCFF3dhmg/yZRI
OVGgTIuUeZ2pw1cy7Id8IL4jCtSLFa9GjxLK9BvTbh4kcfZ9625Dq9hZpPGVqN44XXvQHA5MZ7zV
8ti/PQuzk42CDCpAcJ6v6kAaAW1PqDnYptXBcgLAvTy21FUy41dpaNYGDneEWgE+dHl3ZTVp+0rV
lFPfPFH1Bdplga4yb3DJOl+SJ5o7FkDso2KBxDMi20lAa6VmSwpolzzEkPEs2S/FsYIo3TTxpld0
31pq9Z475SC7G2taSPldQbSTpmActSjl1PXHJNmy37dXZ3YLITjH9hwpF7SpI4IEX8ml3iqntiPa
XqHobY+Iwf2kSgovGYbcy4WrPw5lndxT2xEbE8rjQSjod0SxIQDPBl3lhpE9WzSjv7rM1vwqR7Gk
BT/m2mDS3qNYFT7f/tVzewpVt9GrAF7sihGTwbeE1icmRTgvIcANBuofwAatbluZeRHHZtv/Wpli
rAnUidIqJqN8KjaWn7w37T5JFjJYs0ZcC5UGwGhwTU5uWeEQBnHeApcEB+oTIWaOBqWWBrTOtZXD
AF+6Pai5o4LAHJf6yHUDp/3yqAxZ2CIKKpWTApHUCind1v2TpUfBQJGoLryV87aQgRy7TOG/TI4K
IKvQ2y0xNmUM1JrQ0/ImKFHaqjRlRMEuXOtzJ1Mf1eT/z9z452cvf2aWekUyDG1ICNSkNm4vADh7
FfpjXOtevVQRmzWHxkwCNTRzZGK5NGe0mpvwanQ8iw2LcIN6qettTGjNqksUaDMTiZseSNIxWzem
6y5NESCZaqbBNwOnx1YJ43dJjU2rxKuax5sqGxbixpk759zcdOPXbZyXkdPh5R+g93xs8u+39+DS
9yczl9k8t1EqpacBjNyRly/pynxpWk58NB2cJCMNLMIrVJgv58sWqsE1VElPPTd/63YApB74ZiWc
kxWu6Sj10OkEbIW1UnP3WU/YuwrBAALBanh9r13b3rOq2lJ1ScdhZsfgZ4EwFPcsCjvT5n2r73Q1
LuFRDXQtFeFl7E6RYAyNom0X5r5TLyH0ZvfNmcHJPGh9IlP0u9GTowA1kLp3RYFxu/Cs+j4YIFd1
e12/XMKreUfSH1VGouLDk32qqwUtUmC9Tr0kvWcXzcEYirXK3y2IgHvMN/p2Y1C5rQZzk+pY97Cy
Fi7t2TlG4RjkVDqc1+md0ysickxlDGNi6pnKsek2slpb4uS6b1mx8A6N47karwn4GeJ4MK1NXeS6
AsAqHWOzRi0CMyMrR7sPu9+lGXsU90Du+NRaCNOuFbKxhcabG7Eu4mpc5Jd7W5MgDWzKmp4i66ns
QOZgAbIqDG8wNc8Wj3b33ek3ihl5+G8BHHQ9yaFZjg5YrkEpsOB+moM5L0KMNxxSWw3csPVqzTwm
jrUpu62oax+wWrQy615Ht0qr+4kJ1p19rPZ4K6AdLk5llnsq3TjkmCDmDttjHH8QuiXpztI/FPet
J7uB7aKuDRb219ziYnvhykW9BRMw2c8csuPMkTE9hd07l6u8PxVAd9jR4GnDL6svvEbb6pZ8UMix
aBOvTCPkUfqV7nZe1YKvAdyBwna2t3+VPnfKxp+ETqyvlpjJdUbNrLe0XHNPVggAsgi65s2Fx59q
tc+YseohYdpr62rYl9W7oeNNQr+IyX4o6uATMqzM5GfIARuOK3/oHiUoPMwC6I8Rc/wHQmluaQaU
LWVmjHGqplvXIPBhsWsBpJ3CswRldpMkxD2l+DVFUq0ibBkW/ila6KiDObl9LUyBgO9NVIcyt1ep
sZLI3+iQGlTXuZkgfWl4PH8n4KmmdK8p2Sarj4P9rZIbaZ54+cjd19bcDt27FNnOKn7nrENq19lW
0e72AsyUO6HyZ6GsijQnlISnvI2OMxQi4hCaJkKD4O1R4Xd5uu/rR4Itn1Svgn2a8Q6FjnQR5Djz
lIH5Gf4zqByBqpyW0Hjdt7UMHRNlenQdHarH20ObWSVIfMI1H5lJQXky2fAm2kfQM8bIKbHMg9tF
G2IhTzeIBc9pdhRQErWRlIaE7DT3Y3PkKitWk5OjJ+gCuRfaX4v64jlGQPD/FsZfcOabdWEzSM4b
clJNyNNyLzHebs/U3BAAWtPH4hlQctPuT7QKFB2gU+Q0dgB4Njja/8X3R3IbEKgDQDmdIgP9kC5H
dvqUc09s81//29cn01PX3IV0IL5esW+FfnT4Uk1+5uZEZhsJt5GsfKReuJx/t4EScVgw61RJ82B2
zSnpnJekq74lOg16O9x2hOcL7sDc5v0PaV+2JLXOdPtEjrBlebp1uabuBuxuaIYbB7DBo2x5Hp7+
LPHH2bvKpShF8wXBFYGzJKWkVObKtZD6AIQKsgyg8zKvbToTmYwxh/OOeYdLsXPal3qck301UhV3
/o0pbHxQ3Ip0FW5+5JqvTeU2kiBZM5QRkP1t9WqPh3VQIGdVJsi1CWJDI2PkTRml1TKeByix7tsh
LT/UxFXBCm4uFIwG/d4iv0CAhtmGUSto0fMENBmRPqGBcuqPep47vmfX6DHIzX8GqHTed7+bR6gw
CIlcSBhZEtUkY2osM/Z4ERXZ59RGl8T3FhsoU+WrZONCe4pA9qG/ztrGZgkwhGwYvCICagO6byk7
cLd7dPn0E8+2k9U7v+8PS7ZkoFtF5x2Cs1sMVbOaUxJ7dhFB26L39bT42CX0Ayf0rdUUTB+I8ZA+
wQUE7NDG+0oA3Q1vXYuo9Aq/7RBw/mx6xfl2s4E3NjbulydZSvNYLyK8EP+hNPm8mvYDkA+oraML
O6nfoztDJXAntwmaAwcZKHBlbsL5FXWPpZ5pgXsUHPnpiz3xoDe/oRBCx0e3U1VHpcv1R138jzlv
0zSnlcsIijKziKYxCRjehvrY7JK/cQoq2qNAcefcMtyh8yxBs2hbRiUpdtXsRNbiReukSnvKthQg
NWCRxHWEFojN3E3uEhtmznlUdE76TJPV+pw3KZqSPmYxjtz7ji415hhIVSGiA/Jrc9IuVpWUSA/U
0dK2QU1Rmqqzs+jvQH+R4h6UmXLAjg2cBZgWUMW5PgZLys0MXPY8GjqcRtPrAoWFbv2Jp8L9Icl8
D8gkExsXJ/tN7ohZ9VCYplZHoHQwDlqhJztttQ5ubvxjk/wFUeuT3tNeMZE3UQR2mUA424i4BK2H
cNGLMCXV8k53cljtyZOhPXmKZJ/q82JyLz7Pi2yosibhUYMewABAzvtzJttAl79enL8Xn7fzutNI
jV/vfqsbvNvGeWcrjjrVCMSyXZjIrbYEOB8jWLO91h3M/3GCtrsmpy1rGT4/6CcNBKCKe07896tH
D5bXg0wUeITQkH0DRtOB7hjBc8SjXluPNXuYpwNnX/L6uZpPFjk2i8qgZLfgwsPrBPhrRO+emM6L
6Rra2ayGvK0iUJoCrNsn2pNTtIvv1UQLkiUnCg+Q2gOzPOh8YO3m1JnbtY6bYYY975C/oPz5q3L3
953sz5tjM4m46xCb2IBJoCCx8TJrMTJbG9MqAlFhDuzMnGu7CXtqB5CS6/CwTbV9XkNvsfQ+9Uzb
t1b2oSwWK90BBDQ1IbFQNeSZAaUAjwwf63WdHwc3LRKfjAl/wRIaqw8tC/MMOzM6/CHmw0emP3HT
ygLe2PqeV1nr2/gv57iCRoPdDdljkubxbm6nIuwaO/F7kOQ55yEe88/or8Ay1ztwsgQlEqb2uu4r
pE5GvywhC07zxDulur4+4SWnnQG5iwOsT/4B5GGVcTAnE4lrYE981CEA0ycN+za5g/FBb4xvbh1/
5Zm2dIec9QAfZoW+nzSHJICOdCO6qhxa+Wbu/jbAHPtqajrxvTmxjT1e/B9tqK5D4obmkW6kXhnk
NsS24zVtz7lhLn5qJMYDGp3i7x6awkZ/SHJvpxUZ2ZW0sh5YCR4DuwN/nsE19p7NixlMdTGBT4o5
mJepVfiWZOsDl4hqiMhhotq23frOOJcmHla4MIenX6wzFFlnie+C6RAQXfQ2mXCuTRRl9RAcKyzK
ogRtQNn6zSjeZdPDiAm878CSUxIZSmx+VM0RAWyfQvm0Dm0MErgIDfQ+2A556wK+oSizSCYLl7/g
XRHzBRz/9cZPDcjd67xlEUvP8YujapGRfd7CKoiyHd6k26pRvVhrZ6AXLHKST1MR+yY3FdtcagGP
AdG/J0lseJzrmZZWVZQ1O2t4tVVlVMX3t6VrzrKFxdB+j6i39/bIPd5fZNXnN86UeEVs6Qs+7zwC
9Q2WmfufF2fc5gxEGyW0Sk0BF7s5A7ulTMDEx8sIcl67jg9n0/yA2BxH3VnXVEgM2VgujW02njuB
nLHw6jJajEcIw5nk5f5gZBtPwOmQH0A7PAjwrn2VFmyGeiIG0yf7uuj8Ia99ZgSqln3JvkM3KLqE
EHyD73r7Rh/T3kTZh2FLrAna5aoPtLVO8Uy+3R+N3AzAOeABc28ZJhEgoqmOZixKzSFCkcGfJnLi
1nK4b0YSSiCdIl7ocIJbbGWCvhtm6kkbLdrkE2/Y21O+pwY6GT/YOfiYx8mPVXwcEkcQS4QYH/la
EKptoqOcVvA5o26jNNRYtW9rFW+mzADy68CZYZHQer7xBObkrevUdROZHIk631LVSyTbBhyzaD+H
miU2jbnZlVntmUXREx5ZJGDPz/MrCGbeLMyJ/B+gZWBVRBsRcHubMTQQJ4OOYswjr1xeRr5fshxY
VM31V5VmsnS2UPiFAgL8+eYp5FQGbfIZo5nB9jDgb3TfxWTfR/eMoNgCw9tNw8HSYYkqPYeLpZDb
COZFNVVSA2jOJkBRuCgTbqZK13DCAxfdRigENUGJv28fAO5zPBRxfOFe3yx3adSeM7EWE+SQ09Cn
B9M437cgObqQ7P3Pwuaa7Z3GABXYiOdIUvqJQwIETXtt/FG7iqBBNlWgOIG0HlbEuMEep9m6tMtM
myj53qQnjytOE+nnEbejFiNw1PompnYgNqIvtt1EXf26NDviqFp9VAY2S51PBR9SEwYoOxr6MVaQ
EUk+j3or8kRo8RFNu5usAB0aRu1G41GXtb/NDlE9qVSFz9srF5G/ILjBQwrnx8aZ3JKvgClNPDLR
nO0A6aZYYYkrXX1/40qdoQ9pX+L7U9qdC236hOQNSMGyE9J7b1/tK1Ob2TLnDsmhFKag8KBPvvHp
/qaQ3IBXnxeLdfHorIeV1K2GTeG0J5x7McpSKkpPyXojYww1OQcX+W0rjJa1LO0Tr46oXaPMDkgP
VFlVnOTSFYGcoWhdhvjxNv3InEGr7bjGitBmv3bdt47Sw9CzfcyZIrkvHY/Aj8OzUEbcZqaN2UmB
5nV5lBdP62koFE8b6YpcfH6z+2y9Sclg2/h8V5wdfd8Z+6ktFGehagyb6MCw2TgjCc6jih3c8jCd
7nuV4vN/uMIuvAqvgakpc4dHdrUral9TATdkq/2Hu0qEOAKgdu21BDQORVrDpZpqzN7PHfmlZXEW
9kUCwkNzWhWXq5jyTQSP+AM0KPBjwO62J1bdLeMMpuA6msrKeLf2EHwlxej5bBmcnYHLCsxlmfut
NDOiwqndjBSvT120kSFEQX3H3uS5AbOdwa6oOSHyl/Y5zXEKQLorDkBM+Oqhh03hF7dAbmEPvX4o
giAThejremaThoApy2FuSL01/WhZafKhJIPx7DDT+J2hmzHAzYdCf2MawVoTgkOpjrN3wMCzAugR
oz3zIXPfudAQDPLMSc5NCukQjn5Fn4NyZZc0OqQS28LZoelveoJErxHNtE38kfXdzvFi70tToU2M
6dCF7PTM2N/3zJvdhfGJigEon22IuW4R/565JszuCzfMRjzkG/x69MV9/BsbgmjXAXHSDeq/BgIw
btzKDV24RwJVEAZqzk4VZdzEx39GAukQGwpht0+kVo+HCXBpNzTXVjCMnuKEvscBfADtCXiaHE2x
p2+bGYRBVMgc10bP4A0dEOhTaEeSwQ118AeOmfliZ/xxLli0rAQCgix9x9F3p7faPsvpc+lVbz13
N/Y3B2NRxYWeWZMbzv3wMBbJY285irhBttuQUXLx7AAGFU/Ca++fkn5tDXh5GHcVedA80r6ADtwF
Z33hns10VnUk35yTYkjIvULPFflXxETX9jIyov0kpV5ogBMaVIZ5oip2qyxsJq1ECR+9isQLzflA
gGF8a+pKDEDggnQAwoFKFuYvDnqoa89ehZM4HAGK1IAO+n1/K/2p+18dvcIAuh8tcLaZKO9sVmTR
tLae3NkLp+poJw/Db6d6NOg+c/122U8/YhBH1rvSCbSv9w2LC3Brl+Bxi5cnTokbSg3irqSvG9cN
Ba11/Eqsj3QEKhEFrKX+Mq0/BpXr3dwxGCgEJoGDhNQrikmbOC/VvBokQbkXVjk7JHn8RDT2UDN3
9s0WjOA9clR7LVbJW8rc49LqZv28tkpZpyVeODPjI66zLwOHWNpfTKVlEQhPopPrpuJdxRStOQjU
Q7oOuyKe/AxgTm39yvpooM8DOpWX+ed9k7JTXrxREaSJMvtWN31ystFpUgsncPVIi6PdnsEY+j+Z
2KomNn03MQ4R6DDJ8x/eYLy0uge5+dhRVLlkx7xItaEUhZwbUunXO8xiGeUF3lHhlPGfJrQDqxEs
Rnge/jJy9BbGnOrH+yOTeiKe+ABe4GgCsuTaIkeSF+4/umHsxPPeG/sl8GI325tpznZ63+v7ZG54
sEBJSTGnsrEi5YMaGDIkcJfNsy0um3ghM02jeD23ZDenQW8dEftChvj+EGVuDxg+aCgxPsAxNpO6
juClGnmbRsQFI9cjtRQxvPT76D6mqOSh82+bcq9cq2vLJUsjWj9qZQBa9/u/X3JP4fksoL1460DV
bDNRuY4609gkTjiO8zFBc8RsWPtqjvr57RciwMpgsfRwEN7WuMdea41mnOww5gACG/lZn9fzQJ/Q
NHV/RJIZAy4G4RIWA6WQ7YxlVkP1Wu+tcABDEu99D+0E9y1IzgRgLsH6AAAmQqZt5rpNrHpac2KF
1JrCxiw+Tlr7sS/rt0cpoC8RaAf0FAB6vdk9QMAM/YqO0DCfHlvzTFRAOdlEiey7kIVGh8cfrtuL
GzdrDFZ1c2aFoxkUy7HuX+5Pk2T3i8Dn3+9v7qE8KTixVnxfn/b1N7Az7Ls237su6pOorQKCdd+c
dDiIfKC/Im7ZbZ9+T2xoWuYeDUFIkZwqFU/4rQYiRRCOcB8NBoLeaAtBgVwU4xxtTKGxMv39HK/e
V7cqUeWhzfiQ1DhinMlun9wKTwKTVfouQ0/NsQblydEdXNz4rYmOHc+en4TMhcLpZS6JznqgUE0Q
rtmmmJyLtYQsd6Oj65OGyeS+IEw7QQCnDhwNXFL3Z1lysKKTRNAt4EgSwL1rQ6zUcw4RCRqi5diH
EaggNLsWTyAjOzqA8d63JjudLFO8z6FSil7Ozem0lkjvsIXREHTKpK0Cs058l35aVbUomatCsUIX
4jqiArE5xV236iigj1ZIvJfUAd5cf7fqnwr6VGuPgyoglK2VhXNJFL0Aet7eTRDyqO3GK63QSibQ
gUDmN4A6ux3YjaMrVku2Jy5NbbKLbqzbBJwBOELmF8qfgeVUHIVSd0A1G4gM1JxvYgqo947u1GLT
TaXb7Km7ZAHkpZdzDin1/ThazlOatu7xvldIjXripQpSSFxaGx+0WTm4s+nh/NVJEJfJvkAYT92n
vnpO85/3bck8QxR0cL3jpQ907LW/W4R3VdG5VliR6jdNIdzhQEikNV6pCzGRqfqIJgkValrmIHgX
g/EJyG/H3r7lNNKjV5rBG+t02jUsNMjJdFQsqDLXQDMxhbvjWQQE+/XAqphVCQC4NOyq93zMAHhR
XPjSUUBPASQSSJ/fsMENoGw058ShIScBmBjRS5J5h/uLI3laCX24f01sTr3cyFpnBWdWOIAidWGa
r2VOMHa/Rweyot/HNTl685f7Jm87l3ENiM2LVBpS0cCYX88bz4ZuAIk1DdEn1X9Y5zF9yNLCPlKj
oYHFa0CH7GT213zVd+tod4+tK1RI64Xs0iL/xaHQGxZgCrahQdLWHA/12DlyKHb4DSMuqABdt1cR
pcs2DLaiiXcv7gY8Y65/M7VGs3Um8ZtnlKn83jx5yJo5/qjSTJc6FTJDCFbBIHkTstAxryYoL+Aa
akDWwCi0UW1bVVSSjgbRKtIdGBAqutejITpQbE4z0HDVPy8Ep46DbrPmB2m5nxvj8f56y0ckAlbg
kYHf29xApEQOU59WGurrB9c5zyoWI9n3BRmP6Bw0XfAsXw+mAxtwohEESRrPPrXAUZW6SrRLdole
mhBH3EVskKYzKITRpxQWLVl9b9QOqY3DEiHsPhlZcH++bllrsD/gahYCVyBVbsrHAM+WcYJscJh0
ib2rlzIwtf4xzav9NJjftNJ8l7FmT6rsdVgrBUxUOlJBlAcaFkFVvRkpX5lmTK0O23XfBm07Qz4J
7S1hTY3pYJVLo7gcZEccECXoLYBwvOj/vp5ZbtG+R4HQCTXdAFAOzdEL8XNv/gsfxKYCOTAy98BG
CR+6WMCsrkwD5DVOaDdhDOLl6P6SyVxQ9DCJRD0gDFu1v7kxnbRED1VIl2MTVMn5/ueJ2I+bBBiC
g/++v5klY+2cgub4fsms0vJpm7OwWcFoCNAM5Oo4NDGOnb4szM/SvDl2sZ7jnctikDmk2q7RGXr8
CEsPTuFMUDyezYDq0/jFbts88mrAE7q2ms/1UoNfpEHy0PS4+7WGyqRiIOJ3bscB4laAUPHqQwVy
c/InDqsTGHXDwWO7YjVB+RTxtPRnN3mgkEG9P20yXwa3lHjNoDR/A4oxSa6DE2xxQ16fqPe6PGZl
RMzTfSMSB0ZFCO9xZLdwoW1TQh5vDYMT1BdY+VJCcIyMWJ9csStVRja7Ukfjw1jmeBWRlIHH44gS
2IF5ipFInBhCOPBehIWo2W7zdMyuXNJxzwkhw/xp8cAsWaaJIthV2Ngm6uJkNQB1dp1wruKXpF+e
3GL9dH9BJKuOYUCvEgT/qCptYUR2ZiUDbTFXZfqJVK+989JXr9nLfSPScXh4UiGJitBsm5bT7HbI
BbosnEdQl+3IW1EZgEngISruAUSWN6SYCQpzqzu2dgiga7UEtaoXXeyzzT68+v7mUdMY9cSRurDD
kdeHymGPYzc9zxULRtN+p7nrd5cUXwEvVcSzwk03ZhEAIJ8B9KtENYAkHfGytHHDbtqzKtDP7AtU
9aZuF8e7++sjcYJLS1s/y7XcTY2yc0Ov0aI0tl9ii5+S1fyQk+Wf/83UJrxxzFhLC8bdEIcbcOlW
sLocKGhk1pcf9y1JnO5qUJtVMyoyazWAfiH0qqBxpKnKU9JJw3MaASEe1jfl2KUaG7OJcZSBdP6h
AXui7uwHqNfOifY3jnBhSfySi+t4tjNTn8Wh2fXfqwqt395Pl85BY62+2f2Tq8oD0om7MLe5Pt04
rbOKljgSbOKXIDzLE8XZKTmgwVzx39RtDmhLj9niLTh06uK02AcyQa9McXeqBrG9O/Mlb/HGwUUz
PTv9D0oVIZJiCFvuGNwII9hGMUnc+zRb3/SM+g7oIu678G3HP860i4lyNruFNa3bQlQM+b1uxuuN
f6J0/ZK77RM0P150t3+hbvOLx9oRLSN72jnvaqLSXpQPVBQ1QO5m32QhyympepfMTsgT733eOMfE
S74Klon7Q1WZEet54eNJkZq00xaARbwBbLnkJ3qNUPVV6dtKzaAl9w/yAOXfjVsY3syJqw1OmCWf
6+wbT36XmSItLD0XACQRWAMQxG8xjnkKedUUXAlhqr2zakHWDs2L/CMpP96fMRmoAWnn/wxtdhGQ
jv1EOfA18dIGTTfvXDfedSP0QzKfLJ8TFvWD44OY6ryomI2k02iBzhXdZZaot12vlp0axcCzzA2r
+N3KzhkFeYrCIaQb+MLExiFIYdhZ3cNE1/qgNEqbtwcNImlPgapFXHJDK2mWa14lCWISKI9/5fn4
mYDh7W9WCDGJsCJwwZtpsrqUG2ZJ7DDRvyZJOvsaFypUoNXz7azb91bsp87yAdSQ53HtD/NavN7/
BVJfRMCN8YkwYtt9UpIMzwsrd8Kh8RsrsL+UQBzUiuhBEh4JeOS/RjaHVMz1ytEojExE52mgj/xH
r9Hqc90707Pm6cP3ak2mfb50vZ/l8aqI9qV1EpxP0JBDWhg1+s19VQKRRSB16YTGbD+kdXF0RgPs
HsPOIO1HtNyCCWv5yZP8HwBSz7aTRXk5PrhsjEYyPrDB/X1/zmWvNvQqoc8EwBjRBXC9N6YpWQXD
sh2uGqjg8rQfn9CmzEI975bnLvXoMSFcldWRGgUYxxEIeihVbnaLtqAjb9Yhl+iWD5n5CB59VNop
aGlKxdUtW2xBdvEH1CIag65HlxdVVeJH2CH02zQ/s/mhtOjg59X4vI6rvodQwSExBqhJGc9vn1eA
dXCiYokJ6kHXlhPPzXTIVuGGqL719Cfv3tlDc7C906IKvGVHz6Ulcm0pX+PGbhbNDgsGGq/d6gT3
R2LItqUHdm+UtWAHcPtrAxC8WNdyMOwQ+quM+wxS6YGxCLGzrOPf17RBu7lboAVT7/ZTqpcPnKXl
02SJdvRpHM+Q/FhOTWZCrF5b7H1T2tH9Xyg73y9+4PZBYKcQ+yADVnkx84e+rkGG24GB6y+O4Esr
mxVNC6PQIMeLCj1DMTgwVXlb6SgEWZX4g0zTZprLjuoxuqMc8Jy7AFXHD7Fdf4FUrWI5ZXsPJzwY
HSCKC1TDZhgloJK2ZiNC8qw6AGXALuXL+9aOfxrV9MVsuYo2ReqeF/Y27un0ntVrs4Gk46oHMavf
x81f4GjQf/V/Knzogd0WXfHK7kVzmw0QEhRVg645gEQQaGjSPpqqd5R0lS5sic1yEfmNi5mB2AHn
JS9c366/2wYaQ1ThunTHIamFBIdM1o0WbsySDBlNjZ9B2uzPVXtqcs03x/L8F1sHsEJk1pFNQxHv
ejhs7aeFWZMT1ub8ky8oIa/OC0Adx//JzPZmh1gwNDdamDEo1AtpdkKyf2/aqiBT6mtCFVtgCQ2w
fFyPJquKuc2gcR8akE5PyvqJlFSBOpFunwsTm/uy6SuDOI0wgeQQ2JyLvaY9tfOOq2ruEh/A4qPk
DjQF7q8t78qYLvOE2pgd2nkGxhC8nQ+oGTf00/2VkYwHZiiAb/afvlnx7xf+nBlF3HQ8t/Hy1M/I
HlDfRg7dWIaDmfYnc+UKlJ3sNhFODUYeGw3YQFZdG4Rgq46+v1oco+SZks88/Zk82eUaNI6dgic6
SR96SPCBJnrQdzkzQsaKQwwWDXDhlfr3odAh8EgtVfJSsq9R5IXPIJmMCd9yQpB2aDjYmBAp2OBb
/jpr4C9GCfAvJhvy2AK/iwSmt9ltaQ75XaBQ7NCwQCqQmOVx1ctPa+W8YhUeLBQe79sT39vk5MA8
8v/tgbPqeq5549Yr9CcR0RcIIQN36H3IZOfObnFzPxt37ao4TiQbEO8r9BVCyBjQqy30iyGJnvXO
jFjECdDhXSmCKtXnN/M394VT6To+bw1f5gfd+ZvPo3Ah9KQ9YDY2Z7tb1WOLRnHsBefRq9+jPHt/
OaQ//+L7m702IVxauhjfL8/EODTZ4f7nZattItJFGwuqvzd6j0tjaTmCWivsStb7HWjds7X7Slxn
X00juDW0X4ZbWDttVEVGsqPq0vDm2PUmDwkfsgAEwvPdVAy70YLQOvk5uSpKJdkMArkCKClwc0Kr
5dqhi2qiNtAtFm7611yPvOP9GVR8fntNTVCvnUiDz+d6AdSW7etvh6virSUSvTj4cLRv3iN2R/px
GSYzpE7r7jpAS4/WUqgU6mTrgfMV/c+AhaEVfmOlTxO8PLhmhoQdy/UwNSfSnZR9ylIrwO0D/g2I
7I27Ge4wGeVYk5AjMTCbztllYFiZtS5AMUt1PIvs0PYkA6E3XqjAGYn7/XrhcyCiZ23pSdgtIH5Z
6ukBGjafm6H+2gK07Ze2B1FfPJzv+4NsR6E0K9riwcEPZMi1VVbQBDDT2QT0nD82wGm6HC0DZv59
GbVpN2T1F9NDpn4oPRVZtswTgbYT3WgOMCDbWxKdZ8Vid4kZ6sPwEYTtj8XKFDex7MZDQk4QJYNb
HvDp68FV2dyUqZuaYdWdtGXxYw2641/vT6Bs2QTWFLVzD0Ct7dNxzDzgAsCVi3Qssgq+MbGfzGug
GVbZ1W/Sz8WpnNIkiGtT39+3LB0drnL4C+69m9JtVXeWyXXsAaObx2/cbedXl9tlwMm07v7C1B+g
FerR5o3uQblC79DRGhrGRf0uc9mpMNKHuM4VmVqpS/xnZpvDRwF/bnnawgw7Nuj2fDPRH4JNFIcA
44OiNPBomy1m5E5Xzza+v7bvmuVhiL+7xqe/mCkh44UNRS2gha9dztWqrKtRWw3Hun216HTysvif
ZnD/NzNbZagVda54am0T97jZBDVJvcOCGx9Ji9RWPAekbvbfiP5kvS/C59TWhzWtXDPkPRQ6UqSY
MkigKRxMzPz28PujfvZ/0/an7nJhpEP6OtOXBNDqzAZOEC9Q7cScmu6Xbih2OgOOZzKV0CvZ0JCj
w7PQRmIbJd3rxVq7uBT4dBrqbK/RU5q8ywtFSkVqApAdWBAUwZb494uB8WHJ6Mwgfk3W8ssUN+/N
ku2tXNXtojIjbrILM7aRsNSqTRouGms+FhnNAosx7eu0GsNe4eFEslZo6EUGB0cq2pg36ZXZ0KG7
kiZWiHZq6o8ZHQ9dnnW7xrHKwc+SvH5i67Ic6qqpA7eLIbvBwU3UxWOBjb0A8Fz0xal3NLafE8Ma
/EnXy2M3zPWO1Hr34C5ggc7tHnKRzpA92KCFyXltfwAjSXHoGQjfE7QbHfTCRLdXPfisQD8JmNBx
vLf2z7gz68q31j7eTVNtg6MNGi3eBN2FKSXJL40RwFBr/Zul6doXvBjJXkuX7qkDyQbzUUSkh5ii
UxgJdAPye7r5YsWJ4edZmoEefezPrVVnB32MVUkrydkH9D6mFcUJ0Rcu/v1iBbWCJEXiAAbIjf0S
JFyxapJQRtCImGheAGYS0k3Xn28nXgKBN1th0z3paVTXj117yqAXdt85pKNA9ALtR2D1b1q+C/AU
O2g8tcLS3Nkgv9cVzz2Jn4NlVOCJ8QAA/Hbj52PT5UUzdVbI+Hun/7SuEHd/e4QsMm1Aq4n6DDj/
r2eq6VF76jqA8xl9IU+jSndHOgKkl/DQBkThpvN5STgjc8yssE9/NJO1s+0+MFbFGCSrLUQakMvG
LKEeuBlD3WRzR3uPAgvlBabJfENr0VILzQRIxdxfccl4rkxtViRNUtp4U2qFibcr7XctkhjkcN+E
7HJAylNQbGM4N8iuMvfWvHRwbddj/yTS07yOk/1YWx+q0aWHynIVFSyJF0M9DSU6oC3B7b/Ntg60
T7pBo2YI3Nx3x1kOQJK9PaF/ZWIzbV6WxONYmghNodS3GNazNxsngWK8P3Wy6BQ6cCh/gfYB1MPb
G64uZq0aHDOcJ/baGxxqgevRZtAJsVNwKidD4ZeFCvcvnT4cnUi4UsiVbZ+wK/RtizHDm8Jmz0vm
W4Ni7iTfB1EHTgGMDM+WbUGvXCyrGGxuhouNlks3gwRXpvBqyQbCy0TUiF38fvSUXR8C9RyDA2ZG
0ANCtJ8J6fWXwWR8z7hG93Qy7Lc/mgULOtqaHTwAb1iepr4b52FE85Zj5vuYWEEzKp5C0gFdWBBz
enG9TFq5elMJC0MaP1eWdxq09LEd1p0zVKowW7o+UDcEZxXezTeqUZ4GJiARfofO6DeOto8tQ3Ei
SA4dxBb/Wtg+FApIrvCc4Omz5PH3xAameJ74Z3fGKXd//0gNofcb6G5E9DfNt2D8n9oyjs1w6vkv
DeRJvruaENghrcqSuIA3ETAw5P9Z2iwQR0PrShZ4nPalB6Hfa5dj7nZDHvBqv6poPKXDElx+oP0S
1Vtx4l54A7j20JyzItymXf9K82LvsgrQdZVCjUMkgwKnqgNEBxGYvM02omRt+8yeSNjPUHVddAYQ
M2WQK3K7IcygmhFU9aD7Xreaz2YG+i5LnxffRNDf+3abz1AcdxrTn1nS/sOA7wNKIx4PxOrnL6U7
27s579wnk7fd2Xa1+iNYEYqdkcT8BetWPLIVZyvNOmu3mCBP68cYPDAxmCAPJKbVY1ygRug7vHJ2
TkrtE2v79oOlQcbXS+I0WIrT2g/nFg2ebhK4ZQC6gWMylwHUdjNtNydxUNnuY5409B3iQSS5GW8D
Hdw6zynoZne1prePhjtaEfhakt+Ig929BeW2Qwsm2EPeTEugW4P1yicEvuC2znaIqpzfS+1koGnO
iU/4oAWUdvPejMGrBNB09jxnpvngxaQN+lFfFcGV7IyAOALKMUg9QmJWXCYXXkGbNQeD8YxuCUDa
n5skqPJ9cH8/SU2gjQFS2qJD+0/p5MJEF7cpNbPYCu1477AGINMMMmw/R/79vh3ZbgKTyL92Ng7u
8DZJ0ZZhhWn+CSKyabdf+b7Ip102c9/gPQoFqvydbE9dmtzMHuAXZl2DASH0pgPAh/Z6SEbFsSef
PVdHQ6wDtP72Ym2g/wmOlBGxo44nT9Yg7Z2ap3XKv2pUxfl5MxxBk4nrFb8YrMU32kYdK0AeMjdV
tFC2K/tTW54SqCneXyaZERw/HngTcLqCReHa40rmlS1yjFVUtL8Y/xZP72P++b4J8YmrcxXjuDSx
efi4hVHCPkzw7LttZufSO7qxt5u9PXK5hyFVtW5K7Qm2F6S+QQ+wlYRN2epWRAPL86iVfr/SHe2Y
r7ExaMcPKARquSLCu7lsMT5ogCDYR3oBXQOb8S100Uwb+hXRYvlQuA6c5S/IWRGS2Eh/gzVMAACv
F0mL3ck206aOrPiQaL8mFVuNdAQX3xeXyMWZkHNa9NVcg9MPaW4y/ypWxaEjMyDe1SAXInhHeMIL
LwwMfU5wy2h55Ji7FrP0ZlgLlkAwFqGZAvBLUFFefx9ILwP6dmseFd4uHs+atm9UZU7ZRrk0sVmD
Nokr3UvmPJqmZo+yRGQMzQccAMf7m0VmBvhLgZnBow4NIJuRcDvTERsUgpHZA5Vff2T0L7b8pYnN
lk8Hj8xeOkGzZlz50a27DoqMebwvOvPNlAhYl0tTm63RxGVuzc1SRFi30JnS9/Z8Xsfn+1N2cyYL
I6It748wCSoZ11MGnIS3tiM4uLtqn+MwRkWt3cU/7huRefClkc268BncyYlHimixvX9WrUMpw5gU
ay+zgUDNFZVHUwiRXA+EzKtRWUaOHjMLAc+OqfpoJb6FGwXKDeYfMu7tk6qF7KDnxRmPtO6LNveB
Uz/3seoSlgziysjmLJnb1IXodw4S5n7fAB6lKbxX9f3NJKXa2k6uhUHYSD5a43PRquh4pNOEpA1g
GhAJusmgZYyNjCVuDbZyf/kKrFqh8CW5AbCEAEcGMOy2KOaYvFzYuNbRMNpP1sIf3L5+Qj3h5b7L
Su5BXLz/mREzeXHoFqMIxou5jsAR6Y/jcYVQxzwP/pK8p8bXTFWGky6MYJMWCg74s1n4CldjrRsY
1ZT1O/Ru+qT7mwFdWNgsfVxbkFLp9DoyKvfkrd7OsD90Cd8BZ0gF1uTNkH4cvwghEHmJJCQu3+sJ
7BIrT3Sb19FK8pND1t8LKBp3a6wpAghxdmwCpCs7m6sFNdKaWygzRw6pF78ko703OnBBV/Ng+qPT
a89snZii0id1QmTPULwHNyLeNdeDs8aiGRMb3jFBLKo5DvFDMiiatFQm/h9p37UjuY4E+0UC5M2r
yrYvzUyPexHGkpJIeVHm629wcO/ZKhZRQvfds7s4QAPKoksmMyMjlIsmayrok/QwEYHC0r8nn/L6
XWcVMBqJpgL5tJqI8iZfOH0L3aPc+1CKP1HznK3l7bWrc2ZCuV5qjo72oUZ4BxqhTeElWQ85Wf83
LX5ba1Q7OlPIckjQFkSK8C+XawLEp+WyNi2TgUaoxLAnQFm3eGOBj3Nxv1jcW+so0a0QghowBMi+
8ysyP6c0TObOQZnYlbVDgQXqPTRGi9jmtidaM6O4hgku26IBxmXYv6EPFDvNL29N/EE7d2dDUZwD
ROPmpnVD2LCmuLNrNB8nGfIVvUl2/vLh9oA0IYck8Ptv3hTXapAFfegMA4qwNi7KzLPYCrsCPfXK
EdI5VXRTh/CXaJ266nc3bY7mdJNUiV16D4ZDHh1KV0zoFgeARChH4R80jSgTFxB/hsQg9gCERpD4
eVmMz8MaSYxuGOc2lPlqrdFIHeFBOGra1m2Mct7t9Vgbg/z72VXnzT4EMix8H88+aNJ120iIuHNX
/LRu1cEBB0I4wMOA41RmSoBPt/H9iSfWZB8M96Xt663Df1X27vZotLPlSV1j+GXgJZTRdGmWAf8L
Kt7U+JB5d+kad552HKgK+EgJ/vObl7Pl8LGLss7nibkcwJ0RD7QCj8Lh9+1R6MIPFAiQyQLmFwAZ
5YJx6USmoMaj0lhK4P+Pw/Ldae4FFdvAIVu3Wws8/zU1qdcotjH4qNDvg6Z3ZXkqJ2Bt67MqmXJv
eQgMDwy8RutszckyDnnYuEdfiNfUbKpdbXvzjjg++LFGZD8hpzLEVuPPSFM6bWxnRrXJ7Ki6T9Er
tr09LbqtCiA8UNfyjXdV1wiEP45zH8Hllp8Lu44X/6s9vONuP7eh+Ft/ACjJMo0yMe3EaF5QMEeb
3f72OLTLezYOZbaXaC4Jj+CZuqi+D2y0FDvLa2U7901eb9HC34DE4j1k+ufjUtwIt2zBxhBz137l
AdTOtqJZKQNpVyeUfB/IJ0hp18uj4Vr2ElgNqOjBNLhpxB0VP6H5+w5vBU/7nxFlGBMPl2Ceodkp
SkBY0ZraeG3c5Z9uL5B2KIjuZJUOWGm11ScwLAFdAB8LVD3QcTksNtjt8aS5bUV37SL4gnSQTPGh
C+5ywvK6cYZxDhDjiQoa75/S6sCjNp6bT5T9vm1KTot6vs9NSbd25uRzEENZPoqCyTR9HsWzs/J5
3XzBtQMUgNYolEqUQxOUHguK1IEAKGGPJLT31kjuDBqulAG1owhB9I5oFUSsKnFekDZZ7YsFZ9Ot
87gyjZMRhj9vz5RuUVDqAf8TgpTrJFKN9gPLWIoqgffi/T6ie5Me0Bo3vpl/H+2OPvB8gJBi+TH/
l0vSVqRMDSeAenT/i6FxxNoXwcqyyBSRsupSBCRAYgRQVdwjlyZQhzG8wDOKxK//jumx96NNhL6J
sbzL0FlrRS/NvOIDNNfjhUXl2VIUeAwW2ATYZ1NcOE8NQbkROie+Oa8cHs2WA5mRB+JGIFevvQ3N
oG2ZFVDF7g0eT/m+zZqYhyvxnXY4ADRLJWxoXqgbzuGcLkFLkVUiXz1eHwr/mHdAvFRryjDa0YBp
0HeA7QTrmNz5Z+dzaCHfUQ3YDK7xJfCX2Aq/9s332ztbayMA1hYvcw/i3op/JrZfk4VibUo7Xoyt
Q1/M8c9tE7r5kg9+P0CLBnLVigmA3TLw47oMaRPZegX1cGvamkDCDmt0LL7GFwAKixQTOtGhF+0o
6VEj78XSDqCwilAjPTX+8L3haYnWUicHqXrKjRNApi8Zy/ZGkhN3bzBvXyEA2qS0No79YvGvqFIV
u6hfurhBgxXep0v5ladzdhwXu/jLUDXYR4sdPRV+69wLQeZDuBjtzqs9FCrAcnlEX9iUpF1dxu04
TocCbetbbCSRtCwfn8RoZNvWHO3fFeuNB7+2jCpeOif6ZdaDO21AwTJsnWGwt8vSjH97N283Tj2P
f9rFzF4J9/JfIMGNjlAVse69ihso+zFxCN3wNReliCuykGNm+MvBrKi7732z3wiDLnj9gqDfSiFo
zYqs/DM4JVSH/byJCcgM9wDxGYd3LDvOoYdHFh5b6rJ3uVuwjPY4i83BNOJntHLX+YoN7XoDlieb
Z2S7uOLLqoUBK8xgg9fd7tks291bxxAiDY70MWBtqCKrPRk+dLhKUJ4USTpXfxbP2vUt+zJS65Hb
wYrruh4KKJgtsGJL0kQ0UipO0qsmkYm6gKlDOqDgsvLUuqZ5kRTPgEpKclQQZKnLUVXW0jALdRCO
6iQU6DtESc2C6lEl9svYS7Lnh6k1v89p+MiK5WA71VczXxNWuvYF8lcEEHFH8wkowZT7zSzK1uQB
sv6AmSdTlh9NgQe/V3XH0Bs2txfvOqC+tKXEH95UpaCscYpkWNp9ZfVbf7krQIFRtx/CNnzK19y1
dgWRwQB8WIo5qBfrOLSBi4cCZlik+5pYj8J+uxQrhoQsCXYlwMpX4BOraKM+RKYxARPDBtDfDkqJ
tydNO4gIGCfkMDEOtaQhKND+/ejkybKP/Pt2DaWjW3/AJMBZA2AwAnZ5HZ1dacRo7coTKPpxOrww
Fu2sHJK7WZB/glrmSmCotQUyavTioF8FR/jS1mjaUYG2lTzJl3y846077dugm7YimMotjZo6uT11
8nuXgZUkN4Y8CVAgGJr61CnEnEbRmGNv24ciBCct0mT72yZ0q4PWH5kqwQPkqqEKZBRoqQ0qmAAJ
8R4ijfVusNNx5bUrveblQGT4ZIPwFlhREMMptyh4KcsOOtkozc2fcrHpSVwWa61S1zYwWYgzPSSC
gWlRCQ0qZrlFNpSomZb2zuSfveZnuOwt1J6I36+4Vq0tsHVCceIfeFhxOl3f+r3X0wI5bS4++chr
bjy8tlFLc9L0kOdm8HNJqbficbXb4cyq4n4iBB5WyrEdejodZQSx8Z3B2pihs8ZXrrUkgd2IRS28
hJSNTthcFB2UCRKv+lZOXZyPH+w3t8w4cksDqC4JRbDNlSBuBHB0bmmUJRnecYvYRqW9ddcqA5rt
fWFE/v3cO0hURp7DCP8B0rFtjsTH7fOjmSn4HNTwQjSyS4LbSwPmXJmsHpo8qcdmC6mWL/XMniDa
tfLg0Y0DrZyWjfyvB5S3coDQsD50GYiREv7Z7l6NN1NdYi1wyYCOGk4GjMRKqBDaokdQjc+nRrHx
j/YqAF4XLOD1KSvmYGSDJoKy2tPMu8U2pyxx/HB+ZLbxMbI8vm8Rf26aBuF7MFU/W8Pznnzxr0u5
L+/DivmPtcitNSyKdja9CElPvB4kLuhy0UpjbsJxcrNkso2tmMQTHdPX2/tCEyoAMYqSpEwjXteJ
5hEyLrOBjcecz75Pt8x0D7R7bECAa1F7Wzsfb9vT7UM8wIFFs9Hnf61mhZ5GAZJPXE1p+4F77XPU
ZMd+JF9vm9HcgOCLNhFLodKhqUal0zz0tZMlbdoeiTC/0yq9i5YpyQb3221T2hGBP8BDKI47UA0v
wy4r0UUUZgmUjwMTSIhnkIjeNqHdB2cm5N/PvAPacJzGrLFIYrSqrcSIbfycrTV/rFlRXEQ7tcQk
DRi8suJoO8/e27U/cXjPRiHX7GwUvBdt1YX4/hLwLTg3T15FVgIf3RCw6sCHQSIe3SWK++k8R6R4
98L9lDvebvOVOEdznYL9C0kW6OAARqn2XRGng391Q+TZ+iN4N+zwY5R9MaeHwHl7tCPJDfEaQpRw
nXBFkjTvwR5BE7EYexFFO8dhb22LgStFrINKN4ZyncvxmqKP5DM1oZ+qKM5+vn3Hnn9dWWsIvWQ+
yfD1qN9U5SOkam9//1868DJSu/z5cqnONhN4n2bmdfLnW2iZ5dGm6KyNkc+7ik0vPjXmmA/Tn1n0
T8SdXut6LS+quygAfYIGFmCCEClSoZrw+ayfh4YkpLBfPIGG2p+lMXy22VigjY1tcsc7lL21c6x8
7xPrY2G947ye/wK1bXgC0WvjlvgFne9CejN9Rfv62yM5QOGkXBU8qQ0ei8tZJr7bjGNrk8SMHifj
iUNFPlo5Uxr3CRPQHoLwFjisLcW30dBvAub4JMm8fcfvF+feWGWKlAGnslmA3cULBWkA9C+oPBmg
4S4GNE+QxOBR+c0ORLOdZktA17o3HqFIQg6uhxxRFaTGZkTHS0wbN4qDmRh3hdOupVa0I8bp+yca
LLPdl5M61pXdmpNHk94Ch/5Xr/lDqpVE7b+1vxoxmp2gMoC30hXwrOKmQGRcZgn87W8ULX9R4m6K
/k/fDHtoPD8MZfvqFPYQ0x58XbfPpsYJIzmMmAUtKVD1UBvz+5DmhVOENAlFtpm+LBlduQ61E3hm
QIkCjXZe3DkNaFIvj1bxmNUoS650emvHAGogQDOAqrsKlwdzTC2zqxFoLs1u7K0YjdjvmCUw3AP6
D7zRFelJWAxl3xkiS0g+ppvCmcy4YnwNlaMfx/+syL+fuck+d52yHmElF3bsAsMyoCH/9kA0EaQt
Oe4B+HdQMlffs1BnqKKg5RmS3E03oQkEUX++iPZhWSgIqGtrfolMYm+dAA06t01L93O1y8EFJ59+
yAuouIDGXXJI9yBYN5rh3p/6exYun+xRvJLZXdkQ2j13ZkrZc+kEvKuU10sAoktjMdD62a6WcROa
+dr21q4Z6nnoUkPZ7QqEvKD138hLRP3BcCg/Fv3x7ZNmmWiJBtLNRrSiuJ80K0gdDUuWzM6BVdNz
6DxabNg0nb8SxOhW59yQ9Mpne88xF7etQhhq2Ws6uA9G9wGtAejZWINr6CYMxDPgq4YO+jUPbzrl
fQ66KKiDskNrH+eVpJD28wDxIscQIehQBXhnwgq+1Ph8Fz2Pr2nzjgsQxVVgOJD6RsVA2VkoG9VW
Ptc0GTyLbNHIV79OxBsf/Rb9JreXXhu0gGYQYhE4qsgDOJdLUs91l9eTTZO5M/pNWgIbOBVF+xyk
PVqpnNyKaUYPoMTfIkUltl5ek01dmP4fZxyilVSBjMXVw+sBkiSLlkhQqdxrE/Xrceg5EIoM0ESU
OcBIAv6+vQWB9C2E6PimJA2LhzJ6BZ/TtOI6dOcZVhHS4E0i4TOXM4F+KOFZaUgSfwofLJbFTKRb
yg63J1x7BAKsqbwHZbv7pRXK65IuoqSJWfW/wrw6zEv0p2hQcOu7lenUDkjqk0MqFTy+apt7hRsZ
Eug5TawiEruxmeuXwWvK+7EZh5W503l8mcdGdCE7wlVK6NkYRDNn2EXUH6aXjgGk4zUnr/NBdTFZ
9lOLLsqt0zbzypNFu30hbmrLUBHEGiphRGSAT8bMJwpYVnmqabRl6ADq2RzPNfrfUYZkgWCboIvQ
umP32xHVj3R23g4UBhsaGCFljwiQESoaJqdVWC8143jw1yjq05h8a9Ze/LqNc2ZD7UKq0zZIIR/H
k2k4VCOkOf069uc7Z8xXXILOuQGgYkqAoGTXUnaoLVnRitJGibo4Bu4m4B/ffgJs9NwD7oT72VRp
QZFintvZz3nCqDh0zVeURWOr/2z377ifZUsbGI0lkaqneFGQFBizQDtw4tAlTlH6BXjbAHro7aOR
2qV4reBhjq73y/PsOaQkUSF40s77xd5k4V0P0O4a76Ju8c+tyDU7uzjzqWpLxxl5MrZz3Hrtlk0/
ckrj0vj9juEgVyJlKTFz6ttLmG5ZcmKyJHe2Qbvpozitfsz9e3wtMibyHYkM2VXaJAUCovWbjiWD
NQxx1PLnyum/D16x8urRuUDYCHChQMn5Ct+Tg6UimoIBiI6lw2vOIQ3Ew6rDwrvX2/OmdUTnlpTd
BriEaCNrYonlNPtyKuLcDB9HI4oL5t1lGcRfiblflvDj4ntxzbJXt7JWDpbu4Mr0Jo4WSqJgcrvc
JKTLOws8ECwJwv47ZKGgLroGtf6XX1avaBQ8JN8unpHw9Jc2rNqbyjkreRI13id0lG+LJduODYZX
VODqQNMUc7s4GKdHBzCgYorueZXfTZ29vT3f2oXF2wJlX9kGrl6jYb7YPMpanlR20287o9kuQ0i3
HcDG7zCEUOQfcA8RktKmU/Aiy4YB3mqcivxT6WVkj3ZQwuN0CNMVW9oFBOoVKEEZGqi3aLG0pPd7
TK7VHaLn/s1K9lCORpnxv88rW5SnQeoNE24QYfnxSMJ4+HJ7rjTJUMkbhkS+JO7E+b7cHG0++KK0
oYNC6uV3UN+DJcHg5b2zeLux63e3jWl3ABTaESMDJ3KFnrAi0k9WBKhjEL6gsSU2uxdoHK6syLXW
xb+vI1hDZAPuOrV61UdVAG/YlUnn2hy8DcuLl4aHMMv3Ltr/3azYQZc2Huqta2/txXiqqPWSVvQY
5VSs3Mu62UUZzQ4A3UepWK3X8TSFNJCFjv0Q7frRbH1rKj+PZzwWdlMT/B0oM94xxSjIgBcFaFIA
ipS7LTdHUaQoZiSz8ShBRVH21bV/3F5G3c0mpVcBe/SBS1AdSu0vpBcTYn4nPNjFzqJ7Ozo44h1Z
S5mRBWMWsue4Ci53ZkAig7LG5QkKiIem54fRtJ4Xlq14JV0YDI4IRDfgWpXEspdmstRCqB1FPOHW
t8inm5T8MTsBzZmvg8/jwVqDeOocxrk9ZYFcR+QU0rNwGGzDvL/gqFjZ/zoDsiAAHW6ofwNkcTmg
SuD8NV4h7+m7jDx4by/O2BIjAjphxAC4uy4/z3ko8JwIC8TNY+yD3adu1qhNtSP4nwk1JY5c+1KQ
EAjfkvb8bgZj7LNNybhyNrXZVURLaK1DAUASxV6OZBj7uTVbwES8jAff5nTKjkZm8I3nivE4FWlx
EJxad03PUsB8MrCaDTNbwyvpXCLS5ijdIpUMX6X8CCKagfW+QLRjgPhpKr8Wy3Qs2bQyWN2UIqIC
/zP8AgpSyqYIFppZC5RekwzCiDPyAeNaVmLNgvz7Wbg7k66kaO5nCeJPKGb33v6209F/H5wUiGGA
tzGV73tpF9KgMliyhE9sO0wrLw+5bdUgCQVt2aeMGv2VSDZzKpF3NaJb4T6GOaiOAm8jgHTB3UCN
xyi3N6uMWTo3em5ScXAEoXZWRQD79ghNwmra8PbORhXPEcfbU6eNAM8tKZtscXvA+XiP52EWHMu2
OJauvxt4vh8y734EEwskDMl9CA6DyOi/lKW/LUPj05Cuic5q1xAhKAJZXIm4my/3SEACQaoRob07
da8RA502XSNM0plAKwXKQwj88B/FhNcYflVzwETR+kU/QdEkfQgDMX2+PaO6S0NSdCO6QM8+OpAu
BwKeQzuaw6VIJn/aUvLq5si+PlXeY++JODA+3LYmv6buTQRMkm8ReJYrKjpiLqSbOFBzjl/yuBbR
kbPojhbsiRTOQ8TE2gNZV5dFOuF/FpXDFhkd6uc50G1z3j0JKCttSrO9n8WCrgQ+PEwN2RvCj+dW
kDgM3CYO+nF7e9DahTz7CdJxnvkTm8/Lki0cJB5tDHVpyleemfrvIxK1UPfwgBK6/L4nHHAOWQ3u
MfLBZr8WY41yT+fZ0afynwElsPD6ojfyFquW8TkFRLi8G0z2y3HXWB10bgRdh0BlQM7bBbXb5UDY
hOoQNYDTI+jxA8vu8MHi88Yp2A8381YWRTsmAHE8KOKhrVK9rcKSBmDtwb5A8uYpmN1PoI7bBk75
+/baazf8mRnl1VNM4cz9DlPn+VD/I/aGmGi+I8auKMqYrz2Q1walRDSWWRqT52JQtW9taU/jmoIF
zX9zo4rcDP9v6kBjerlMAzwsZxX2syEeQjxI25cqeCstOB4+5yaULQ0agf9rImiP9njofuP5c3th
tH7vbBDKnq5bEPJBlBje1RkeJ2p944A5ttxDX1n6EpDxY2evtfHrtzdgvIAW4ImqZkh8yuowj6Yi
aSMszKGo9tSHzMjh9sC03gD5ESCTQT5+1eaJOstohA2w75HxtTiF1Zfbn9cOAh0eyNIFsnFNWZm0
84aoonWRiNpG5hSMVMT0jtOA5pu2XHk3rdlS1miCFC335w6ODSri09Ed49HbNctKoUJ7RM9GpNyz
DQ0BPeUYUZBChqKh07Zv3UexhHcFrlwxL2vvJu2wkNqWlGce/l/+oLP7gId9PZstGr2ouGeyYWbe
tIGBpOp77gVI1GHDIeGNauGlHeJUvW83nCXhdGdlR7a5vRO0zgbdK7JxEfIegdyIZ8MICh9tLBTP
pzb6YRofnPqXyD/fNqGdKUg2oCrsQjxKxZumdd0NLMMIer5ZvLucxYIf0XJ/24r2xECDAL2KFhC2
Kot+BR0pQeR69Jz84ZW5qwzv120T2oGAIRn9t+haRRrlcq6MNIuyIgD9VTFvKm9DlhiM8lCIvW1F
49OQewX1gYnoCrVhZcGB309NA7Gu5G+7w2jteO77NgYR+IduCp+C0vg858tatVvz3riwKsd+tg8q
AM/8gADzDszSM5rh7uE8Nq43fOzK5S9kQ38Y9bCv6FprhGb7uSgsInGDqAf5G2WwZe2NgoXo0grD
B2jYxB158AF1uz2jWiPyGQXwLoqmKvETAdbZ4yEe1o1zWJZnI3rO3swIL5Vj8aBFXykkg/F6vpy+
uh9YWbc+LiK26TZifvvmvvi8ckrDsqwLO8XnF6jgkfvm7fyKqFWjqQeJIKgCI1l3+fN76Oyx0gV+
ukcD27wpVwIBzdm8+LwSPw11Z3STj88TvmP5K1g3VlZYczKhdoefL9FCiDqUbYRm+NSOcoBb8E7H
05WAX4ce5wyvg2aNT0BrClh+mcryJRP35VRlfKobOwD+JHBp3JRk29l/zQmST3azMiidIwCQ5h/d
HlZfrQinRd6aJR0yQDjQKM/8o9mD32mOUBusjZ2dZ4d87D6//ajgZGNoUg7pKrpZmCOQxQZCzc7Z
aYrsh7FrX0foIt02o9sQUBeEq4Yh/+pKsOyqDt0sB2i7Scjy7Lz9uKA5Gu3KyKBKjTQlvBFLZtfl
YE+J3e7Db9la2UD3HL34vn25B3g4NkFjAPdveHeF5+1r93myN10bxha/F9En0n5deLZx3O3tadME
OWiDQRYdqhZIQ6v5Cl5GNfrhnBEdkSz2xl/MeeDG3Vgea7IStGn2Hoo8yPjITKQk+rkcYcCFU5qE
jKAZSYzhYc6LuF6+2+2pmb+YVbOyXhoHDWuAmUhmVCyY8uJxOMugJeaIhEf0yYAMZ1d6r1kvdren
T7PrsKcBO8bbVBJCKMs2Nd7iGaIXcNIinunn6B19ShcGFN8QRb09N2JAa3oVD9XeXWOp1czTxffl
AM8u6Q6t2UgG4/sh/0mM7WTuAvL79hxpFv7ChOJJobrMSbCMcgifzDHb1qyHq3n2TbYLy4e6XCNg
1WzpC3tK3NGnPR09fxJ46ATxbCPzh0gdv2Bf9Kc2XDk/ug0ANkGgH//p2KmpiSwaRgbKP5Hk7Ufv
YIlPb5+7888rh2YYTDflAT4/MygOHfJ+Gw3PoJbv6KF5O/UjIMSokCJClI3L6jOURB7vwqYSiTM+
W5DHbpbPxF4rfGjuulAi2RDUgHzvCs5mc9Bmua09JKm/FRWogFwvliXrOXw7sywwiuDlROghi4Sq
BzDCIrdBWD4klJZx5v5aVu413cqffV9d+bo0BFp82ZD0p87aFtXKxtIdzPPPKys/OjUvCKRSEgdA
jfxhme67ZuUdqFkLtO4AnQbRIVSJVGqGrpvMPiCsT8BTgbuFOcdqeeZrCDENR1kIMyg7hADW4KpX
XNhcMG5Z3O6T0BVofIW8QvO1TH+m9ueRvRZt/JkekWgNTvSPEW6ov0d/jEeOt8/R9VDxjouiUMqd
oGyuKgDUXURRlad94uI3MPcup7ul/1FVb45KIe9nItaRagbyNF16U/yGihkk6nBcg7ipkGNba5S+
3nWXFpRtMdl1FTXSAq1j1HDqYmXbab8PXnyEBBAiQobgcgRGGTSVmdtdkn2Gru1U/bi9Dte7Gj8f
c/NvL1wHAXbDWlGbeY9g8Ohmm4qtMz5fjQCPTmBvAFSRtZGrrg6R9zMAJY1x8g+RgM6DoG+NNKUB
CPgBgQCg9RVpQZ0SKMe5RXpijxUBG8zK56+mSPm83MpnN3LTlFCr8/B5wrZoUo5z4zdZa3zXztHZ
EJTHWYeiWNGneXpKwbbrtUU82ivxl84C+gJw6AHdBxRdsRA5HQF15xCdqvlHGu44Ze+YpnMDMuo4
myYfvRzcjvrolLaVuW87UsURWocfa9TlViJX3YpIyL6NXnEJIlLOXOkYU96gbHlyrSfLrDYNcA3j
m8H7WHZoV0GwBjR58FTKsgO8T13S1MYpCwa6GyxRPbDSKA9vPH/SimSNQLYJJ0T1xYIXxTCitpWE
w5Sgn+whGJ2D1bHt281ArBzvfpCYgYZLcflZhDT6mNnpCcnAUyTGZ4B24qj0VjbZlVfHaGBANp/I
MqUasdR2DTlHx0hPztQilhw3Xp89Awu2WfJy5QK5CiphCpSC6AS3gGSEY7zcbqxlLpQkI5KUZWl+
ZBH7WwnubJvJneOQ+mhBSKM1CmHdGTq3qfhiZ7FmPgpKEzCH/nK6X7fXSPv1f74Y3edAbylfd8dm
9hurJUk+T+EuEoG/XUBtt7ttRbdEERJZvmRHB0pM2QmRlUGGO/BIEtl/u/nHXH+vze9T+fPNVpBC
BacPDqgFSj7FCrTZhrwPGTr5Asmgtel7NJF51bbP13I1cp0vCtUyt3hmSc7qmdsZsqWYTLRSJR1N
H9FNlgh7zmNPoKnWy/a5HXzktf37HaNDFR4NvGD7AW740uaY5b4N4hqSzDbZZEh2F97BnJ+yIFs5
T9dwYTm6M0vKLq/DxersNiAJFKTRCBf5sj3Yr3eda3gfM8Me426GFH1mleCZNb36oaoXGjPWODvk
49s1H6/ZPBguWtVlIztOgrKsUV6UnJodSaoIpBblB7Dqxo77zYn+3p5gjYNH/xeQ7Oi8BUWLellZ
/Wxbk9eTxPJTsnEybh3saCCbss76/W1T8lRd7Z8zU8oM9ww0bKKeSbLM4gR18HIDhrQ8ttGrx9pl
s/AoXpZxC8DDCvpHu3FDhPl4fYF5Xz0iPK9ne3QN41R4nMRLVv9FDl0mN1/Aq/PZnIfvIfDvb7+k
ZYsP9AxRdgT6W/ExU5OXfHRr9Ew7zYGPNWiEmm0a8Lc7GZhBeg7vixBvSuWA1JXD3caHWiYDLcpm
mTvruYCc725o5nlT8CxcuUV1iyjLnKgwgKkNkJXLA1lZYG/wFzg10IR29xyPUHTOz9WzGJ6MaQeZ
5dICz2nTTGswJ91GxQUkYb/gp0CccGm4BIeqTZlFEqdMD3TOirjxl53rkpUJ1dtBDuCfGUizXNpJ
w2JEEA2PY3t7FG/a4We/NhTd2ZYQ+f9nQv79zJEiSkPdrSA0aVpoMZBfXfAUeY9F9On2edPccpiv
/5lRtkaPHIQx1QaWihpdPLHihyjWYJba2ZI4HrkiAGUp8SGD7J8jQrTo9WG/W4KnFshyPry52xbH
CDfcf1bsywlrGjYMM/DliVO18wmofHZXhkCY356vtbEoW7tLraUGSxrGgv6heHZMKN7iydyjVnDb
kHZhgOWQLP8odavpGRe8nEieyvWfomQ0kTuj3YrL040FDf7A4oEmCUpcylgaFFaXDk3rpxCRYmx1
Jd/RcX4JJtvcvH0wgAqjoi7Hgnzz5dr4QR1SyAngSUjoR+76p5nYKz5HOxhwFUhWQTShqoOhA/yN
0VfpibdztO3c+ffozOQBZINrsDHdycTjIJCELlC2UW/DQpJ12DVNT9CjbjaO3XqHyiIbxKL1xmdh
uHIj6gaGSALAdMCtcdErq9ROTDhDC+fdTtBZh9imfxSoDdxeoDUjcjeeeZvFNXpnbuQNgdYn/7lo
n4o1mUSdCXQegd8NErGQFVE8jTNVEIi1MvjMdOf/SIu99+ftYzg3oIQOM15a6MQkJBnQB7nhadfs
3Aly595Qhrv/P1PKPRPMRuGlFcZiwlkGDKwjf8zq7h02cC4B37clMaycz7Ml4WPp2VWDgITitmYP
dpd070hzyHjnPxPKHVMLx0NDvA9K4cjc5APyTWQFI6Q7K+cWlEX3SWvZZMIglmI/jZBoheBnmZYb
Z1pxl7qQ49yQsvhLuCy23WDxwSBUFfe1eI7YfefEbhhnDP99h0ODBuc/vD4ydpEyc6UTovhsYFw8
rppym0OA9vbq69w/KDLxkpY+7aoL3E6NdmnQ3H/i1W+r/rVWDdYdRnh9SAHI/NNVRDgOnnBxDSMz
UBvbdLGfWf9aZWt9WHLS1WAebGpow0NiGc8UZQsPWPE+y0rE1GXNRZwy0z+QwOk282x02A90PrBM
jGggGUO+0mOunUAJTAD3C+g5VXiIV5ist3xmnNwCzwarir18Zctp5xAv9wiAIPTCqMFmkeOmG9vC
ONUBdFOmykzvWV45R96lbOUO0B0jqSwkZdQQVXuKv/H7rC5FvRgnb/K2o/nVRUIlK77h/K7cA9pZ
AzcGLho8FUCyfOl0ur5awibHtnPoLhBbuoYeXvu+cm46sdCWk944ReQxQMdp8/qOY3P2+xV/49Qe
YoBAHpsRej85mPO/3TZgaff0mQXF0bRpF/WdtJCFkM6IrSzOPxu/nMT4Zf37nzC2hhu3fx10GGZx
6hzTj7d/gXbbRTaQavKVeqWvYGThDK1mAac97CjbTJC8K1e2m8YEkp8Qcod7APZO7e6zF2sCBRdk
LmaQuBvLvEkX56Uaf98eiFwLxTtcWFEC9hEsPObsGgEanp3PPOL7aiKnLELNg/Dxj5uNK3tba0/2
PyOXIR/dyiFqTJCjtH4VnlJI5kZDdQQLdVxK2p+pde7sHpXW2wPUbHY8gKFxFaAxGFllZTN6geGU
lLbhKcjHH3PEt+bcfLltQrdSAIwAx4fAGog+JTgknQsezKUKTv2CBrmPkOry+hXUum7acBPJoBrA
lCv0VZeOy5yXeXTyjSqPS2Y9GxT0UIPLv3hBKpBwWhNP/ldtVHfGuUk5sWehT2c7DSRRsug0DuPB
YN2BeNWO8vB5BAjToug8ycMDzfvPg+hezGXajTX74M/0MbfZnUfbO7DwrFz4162CUm4bAt/oWoJa
KjaQ8psmujiQNsKNOZKPtZElIy92ueD3fbpsJ1H/sSBbAHTaCAGKNRkajc9B1x7iZjR1InhWb5oJ
plIgLKKTg07Bg+un/aa3WX2gLQF7Nm+qx5rmP0EkuqZKdA27kqPGl9HoCeu+evHkrAhDPzWik1UO
7uOCJOZx6rj5lDWG9ygaLz9UU0Efh3aqP3Bw7+96IN3u0Gj25/Y+vy6Syx8CXhPsQwCJcAdeTv/k
B1mftaj6+RkkONqic2Oy1ONjkc/WMQsK8Z03kJD2x3R4aTvaPpYtmG9LyP99Sju72pIqLzdpPTUH
C8s4xbQ1midwLhZfb/9Q7VKd/U7lQA5WDcKPLI1OQHdQSJzVc1whxH7tZ5DD1b1PD2NnetuIVmtr
pXMF5zOkHBqrGZExGLL01M/ONqT3DCw+xlr5WxOIXCyD/BFnJ3MCb7HPJhjhLA7sHQ33ldgswcqr
Qec4AQ/w/w9zX9YcN66l+Vcq6nlYTRIkQU70vRHDJTO1WanNlv2CkC0ZBBdwAQmS+PXz0dddV0pn
K8f9NBFVrnClRCRJ4ODgnG9ZgQKo6hzWPkrqj9aU82jfE28T6X4zi1Ml0eNP6+8hDtEpE4AvErlv
uJ9M+bEGwNsB1HeaTqbAx8YJALRDjwfcFejZvH1gcgqtIBjyaK/5LaQ+YjTENnx8eX/SHXteiP8Q
lwY6dmXJvB2kcEevMg7ipSzQAIDf+Rzdvj/Csff+eoSDyRUYZbusxAiN2bXhrgu+1t8IObFfHls7
MOvDAkfVi/6CIaWRlH5fRSE0UClMPQDgiL444zM0QzKsl4SK7P2bOvpuUCryV3+UVeLy4LFFHmPF
ZEf7CtYsGfSsWyQ7PWiVIByc2j7WV3C4pQEP//dYB/GrRnWqheVltJ+98MXPo0vI9F150XLV1C3Q
Nv7NpMRTwNx4auyd8qN00e5+pu6JzO7oe4SqDvCYcEVAPentLetcWYtaFswUuOf0sVcR/1vZLyA5
t2X9zcCj++z9Z3xqwIMcqCh6z0S+wcR5MKSKG+9J2HG3e3+QH2nOL08XMuFoNwSrOtUBrkhyMZQF
XLP2aqTTGVgcH03rOgkI/dWVLqsms1W5pH0X+A8Bq8hZBQNfKPSByq/BVNiLXEsY1YV6l5t63Hpt
128UGXXiy2hKIiBAN1OZs7TRnXuJzaWJ0X/IT9zEsTxrBf3B0nUVRjvMFovBWobeULYvSbElwc73
d77dZT24GZVO339gx97K67HWlfgqjDuT6MAQiIChaWh7GzoV240Lz5/DvBmSVne/LZGD3Zuurgur
pwxQ7gfJk9VoqCe4NdvP08b50pa/K+y4Xn5VTgA9AMonh/mRb7WVbBTgOmF5Eeydcv/+0zrW9nUB
WYNDJbIXdOoPAkWoZgcMaI/tLcGXu6AZysuFwl18QuqUkD5/0oYFV9bi031IZfh1sWybx7Xt6Bso
5J8SSz0W7SEmCn009POAQTuY7ANn0nRr2Z7kqe0npXVichwLw0j2wVCDZi6gqAe7iQmbYvC7HIVH
q/nSsemjbGU2NHBQhutR3Nftd8FOweyPjonecgBe35rEHEwQql05tAMm5GRd5n06ep/ark4sjXPh
U2f/tr3xOl9WmgeyeUimHZ5vW3Q5OIWu0p6YvXG/FSgUgKt04jEefU2vBjmI+HYTWEL5IdvbUMpr
8jo+VbM/NkAIoBL8gFHIA7Lj7SKWxTSQUSAXWzKHnIWnpKdPXX79/FWMGJ0RnpElFlU+k++hoNfo
qKXvL6xjG/DrO1g/fzUEJMkLVnMMsTjXkX/Op603nli7p+7iYMOjUZmb1sFDUh9sfdfnJy5/6g4O
tjc+ElFQyhHYbPucK/bFSPsDtcMTxcxTwxzE65xJ5S8cwwi5ZSRlYzKfcjM6OgQiCjo0cGb5pSIc
KUkk1zTaL2EaWjsdood2Ihc4+i5eDXFwFxKcykEpDJHjFESAkjmRPx7b1dBawgYTEagfHeZzdRkU
86w1goi9ZRzV/01vvnTVCQzz0VEgRgX25OpEdyhQCRvGSFK7w2YwJvk1hL7VXT2cShfXHeUwoQGW
8u9BDuLhiFgIE4CW7XspP+ReG3cwHdXzfIfceYi7EDn+aOqX0cwpH1VStc7t+0vzWDby6gscbjLz
WkgdenyBWqLow7uLWfqXkyR3FZ9TcHX/B311NLsDJAjQ7MN9H4SColRzCYnaaD8ImGpuoYRErBPT
4+j0g9wsfHyhPwPkxttoU0agbzQcR/M+p5sKKi1LoE4McWwbCz2cYSCwtcKIDhIFA5fwucUJbd+L
oEJFoiAP6Ou6G5sOzjkfIQGOamGR6g702/ff1zohfpkwUBWAPAL0P1FXfXtzpKJFnYeIc1IXj+i6
3XiQAm1nsMfKJouW2k0samKpTun5HF0NwWroB5FFmO4dJCNqIIbQ0aCzXy56V1kEaQLyakhPW3aC
Ynm/ef8+j44HIt6qZQkfrEOlU2dALlYIlOEEuefiex59qPh93z68P8qx2R+Rtd2ODAG88IPlR5Gu
VtXkhnug3jIHqc/UXE/NQ9Gh4O+cSF5PjHVYidAovxdWQVCWHr9W/GFy4xaVIqjETt3n9+/q2AJ4
dVeHs9Pl9gSvK4yk3dQJk/5E0Dp1efftFCynPrAGHOv3Rfg0dY+/zTBF0gaRNBzusEMhQzzYPayy
QpWSBajYlDEvY/3b3pcH1z9453qwiHEtXN+RjwwiS6I41fw6tsX++w5QDnr7gLgT8mlqw3AfNB9I
sPVZZrOz91/x0YLt6zEO4kA/U4Jz5FpDsflZUzqpK4ZzHJseVGPdhtF04Xj1rVPqIG0G99GWp6QU
1qd0GIdej38wCXpF0HbFzrnXQxtX4UNttlFPY60/tF0e59PNtDy/f8s/tvVfhkRFHpw8lIdRAXv7
WBmigRhkFe4tuxN62/agzvHGiNuxZ95zhGPntVNoFIdbwfKrgS5mq3pWXLl5Oca8zR/1MpUwbyXd
dYA6dqbbwlzXOYOsV5V/amAYt7WaoEelZpp/P5dAj9WHAjsMn7FjHMzpOhy9YGEejo0TCl71h6zB
H/QU/u7IwkTjeGVorATmX+pq9lIQR+cO3U+JzR/D6kSD6Mi0RlUevUiImwLEegjsMX2wQJgF3cKW
t3e+EE+Lb6tY2fXu/Rd95DZciMX//Z7Xz1+dFnrVgJFninDvj+cTrLfZia3laCAGdX0lXwLwf4jr
0l3Ud5zy9frdBr3J7cRIbJqtB1cDiFydSBWO3s2r0Q5ePY7QgHjoMtyX9Tk8iqFq9T94WlDHgL45
OKK/qBnmDekcXclw30XkjPXqAWpn394f4thejIPn30Osn796Icpd+h42c+HeY20MYTMUthKPXQzz
/fvjHJlgUD/GBAaQBNoFh603PhZNDgcEjGPRIqkC39r2hZyzNrKqE/Hz6BwAkQBOEpgAoLO8vaWC
YBtA4yjcu626asd6g2LIua7yW7NUZ3r+bc2pdc+B5jJyNnhUwnbw7XDcskiVQy4bld6zvtidPEas
v/9LaER5ADIp6OYjxry9vm/1ti+GHvnouJQvC9q1SUPrqIpne7K2zhC55wZtEAOAMSZgB7brTpbA
mcRdAdXbXLVWDJEf+0TGc/R9AqcLmqmPr+YfLOTKalSgA3SUjettYFiyCdq0P6WYeHR9RXSlwCHE
QuP/7a1blBdQVq+iPQ3H+MPQjr+/vrCDryAZlK1Amj1IF2pv0J3dI5myvxTA/JzSHTi2kUPmCkrZ
iKvQjz6EfbaNdJVjImwNznztF/kzgc5eUBVpKKz7vAKwmdYqc6m+7SS5bMwpYYVjDW9At+B2graS
S8FHf/sAXV3OXdsEgGcEYUzJFamKRA13kFYH7FlvOh82L5ImNr15f7UfiSpvxj3IIIw789aqQoxL
l69Rszy2TribPUg/DaT4yVX9j2/z/+Yvzf5fa0H98z/x929Nu/SC58PBX//55UX2Qv7n+jt//8zb
3/jnlfgGS8vm+3D4U29+CRf+OXD6NDy9+UsmBzEsN+NLv9y+QHtr+DEAvuL6k/+vH/7x8uMq90v7
8o8/vzWjHNarcdHIP39+dPb8jz/B3n71wNfr//zww1ON37t7EnL4Y/dSvcin//XH/1HfXqTCFf54
ks9/3PdCDU/yj+enP5JR5k+/XPblSQ3/+NPy/oL5MLwzQODGYRcnTryj6eXHR473F0iaODNhbUNG
D+z5P/+QTT/k+DX6F1Blq50DrDdxuPqh562a8cdnnv0XBNewWmEvARyL/+d/PaA37/Df7/QPOdb7
Brei/vHnwdQNsKuuBiirKfdKFAV88u3UNXONhnGTn9tlrquNoo3tVqk0rJO7Xjq6fsCG2TZfeenN
LdQlLdLrr8QZ3SYDQS3PT/U1D/oH0CuGOxEwvLhp1IsgJnAQhlHuWMowkkNc5fA/kmGHzDTRRVv3
JAnI0ohvllbhkG8auHuDcayMHykALQyxqlTQhkkrmwPjBjHro1PN9oNIg20VFZFV5wD9QDBe0ep8
+7R4BClZCox53AyFO5sE2rmdew5WIlyUlgEqMWMs897Li4RBScIzyeBXYbcvIFEdbXycN+iNw3lo
nwABHCDtIN2LyYWNGPsj7CKgYncQCAACItIKxHkv/apZMmOP3nxpldEYqKybKiukcR+4BvJTo13K
7uM8EU+fwZ5TUEDzdIGzYkImazE0ziPZOSlybVXc105FPznoCs46LftC5F7Sax9E8pY5i/2z8ftb
Aea/jR5vIs59U+OfwwDz5kf+2wv9fxiGfuTP//Ffq/iXMHTxZJ7KfI02r4PMj1/6V5AJ6V8/FGYh
HgR7L5TT/o4xXvAX1NIB5AObFT1FyCX9HWJ8/y/sxdg2IdKCYPJDS/1nhFkDDGqL6Pag/rYqI3q/
E2Le5olQhALzA8UnwCNRa167SW/XjMy9ehwGbTYN7yFGGs6sfHFan8i49Sz3YvBr/wMQjELEr2L1
z1D3OrS9TZ1+jrt+eWQ1KDDaBym3yCc05JhtNioA9M5uPbZBg72F1msV/Jb6yb+GiuC7AJsOYL/A
rXp7i7XJCzMO9rLR7UTPofb6MRrMsHGN0bF0rRONlPW48+9M9edoDnL7VUIAEftgsU8dzBmKYV42
FtXhpqRw0NN2FaRdNIhNO01TwkXnJHXQ3L3/RN+mGz8GBq4NnOVV9BVuUAfRT0wOaYrGwptcudG5
CuzvcH1YMlEYJ1OVak6cYo+NBxglzjKA6oCufLA39dUS5KwczQaSD/Ucc9T+aMp7o2+CHr4KG6+u
ht87a673iH0QeiVwGMLT/QVPpYIhKMLJ7ze6HIptEUgBxT7nFOvzbcYNhjzwTWAHu7aHhQtpw4MJ
Y/Vg23g9nTZ+WAVZ2A75riuKIHn/fR2uAIwCoYlVH8nDYRCQ+LfTMveUBXX6ad5oVoNlTYBG+1S0
LRXx5Bn77PcHg74kemIe/CJ/mZVDDjgfC/i8sVkrtkE+P0DxiW6IcD+/P9CRZwce3qq9g7Mg2MAH
s7AlhZSC1vPGiuh12fr9tsujUxyZo4MgtUHcQiqCsPX20WFGoxuucN5ixIMKeTlfcMPCE2Hj2Pvx
0IFDJQjSuUi+3g5CclYFPMSdOGGAYpwxt8KNmsuKi1O2pOtKeRUywCzGqW49fAEmiD+9gxiMpArg
Or+qLuxMxvaJQHtwcdg/rDsLfM6gxwe0/y+aArk2i1PX5SanBlhTI2zW35KgcIabpq4UYLAD1DUS
JJWFH+u20e1HSBux+fb9eXGwz6xfA4YdEDbAvz9as2+fpmUpEprZKTeDPZXmMWxYF8La01VNIuYy
bHdU5uQL4Md58HtT/8fICPvgOOJBgHZ4EJB9sxAQ7sdqw0SIPFBIf7MUIRSXMbnuf/8mETawy4Pr
6sKO5e1NekBfERnZ5QagE/pgcdV/Q0wbzzTzzBbov/G27MLxBPn12JNdlzSoSTBGww73dlAG8TNB
dV9tGqg1yGykw/BJR2V7JoNh7tOZuyO6rrohL795s6uMabQKvoKIv7IDDsZ17UaWdltvOKyw7qyA
dmdjLuVnVU0dsMFjs4eJo/fp/UEPVj4o+ADwu2iuQigXSgBk/fxVpc6bQIyUkVNvusUJb6YhnKoU
MGXyexhk+q9xkGUhb8fKR6r1dpwcwOdJKave2CNnV36pvX3rUv8mB/t/8/4tHb6/lUjur/wRiLOs
gPCDTMjLq2AuOQyOcoDhv4gTgAu4S62B6lV4QdVlNR/ENoP3BThEdBCSyeg5At5X3lYPuU8zezHy
XOelDeO8yqrquCh1O6wmiFGX0qYAfgjVVli0IsA6Mp4cHkD5Q4ECAoaEbz3QdhFRPBc8evQAKLQS
YDEhLdxTVbWxDn3O09rvOUJN09HPjVeN0DhvFshthPP84hgCEb2RaPGxlWSgSWvJeldMkvJElT05
H02v/KsKZmbhDXfrLmk9AW+u2gqmTzBd8UUsWje/lWUUPJbKtz6zGdbaDpBe3yhwa8+2tuVNZRUj
DCTVQD+L0uc4r9qki5KSG7+Pe9NGc5IrDjfjtsM3SYOhWXZD3ig/ZdyDXGWNJOEOi5h9GFVvVAr4
06A3Qpbypg8MqRMttRclimh+5g8wGMkICIIq9RxWzrtAtPAtxgGP3ldajW42h90cwHSH4/HjjDB7
O4kF6iY0spavJF/cx7wiICwv0gEcPYLn35J43O3OC4T2JWPOgBpVMI5Nu7EkB7CAwortkQum6oxZ
cMvsaNDCYLRzyAX3u4nHcC8ybMeGgBOALCYzJH2nHBjDWroadyWK0DxGntP0qZ6oumeAlu6lQCk5
jZZ8NpAosUuS+CsQZcfwgR2DLRZtK2LQOZ6Q2p1RbuVu2gWDVW6mKmyfWe3DnU4Y292QpSfDmVW2
1VUrLEb2Zc+nPWSiJ51MvGyGS8jryBmRH/zNeFqADdl54eg8GxE0KiNSVp/nxSVfXEdMA2SXwqlO
OOYgTQd4F6sExLu+TTsGJ6AE0NiqvoLYieDxQPXUxTwkutkE+UBuNbykBcRUZ/kdLLo2jCsGQewk
R/74mVHRuGe04W2x7wt7vui8KrK2xKXI9Vx/rj8j6XMIOPGiUJu6wR62q7jXTcky5bWMvUDhG85k
6rOFjPkS15ZhdFuTITRnHMJ0MRlM7megi1dwlgAF2s4s4btzUtTd+A1yVo6dQJxJy2Qm2r2AoBnw
HK0zlk4iIQh6g69TBHFvq7FNGATcrGRSnUMTGpjIjvuuhfcVn9q2iWcaTNdGwjc3cVGH+RJxt/Vi
l9NZZR5D7emyZOhtbS3RFX5mzZa9td2FqrR2fNVkHBWcekMqPrAzFEuGIXYdAzUea2wAkFzgzXeO
J7EUWYks9YLNfdQkrBmdLglzv3pwWASKiCWVLc9ResCUMyNabIkB/tLKYAI0IaSQnC5bkKFgu5NP
BiK61hj1kMAfVAf79UlyhjMEMJV15inKdbJATaZNjD3wr32vJz8FLQbwZeHPrpt0FZnybT3DrfI+
8poxTHVbDmHmGc3s1B5CZ0rzvq/tOK/o9DjJhZrEJ/n4yelM7z9Mfks/CsFtvilJuTxbgEa7sfHs
wTtTZjGooYRzo2JDhDqHu6HvJ4Vqgs+sntkAv4uq5+g/BP2nCvGtTLWlpmfBfEnSxa8CKy5FGYyI
XItlJbQDsS2mY8umTVgZ88lD5n8pUXNfMh8qLyHaPxKidkj6OeDZdg3ksgw6GMeDXJxnvm4WP8ZF
Pb6J2nz8PunZchJHiPIDc/263fiqMi9tJ/Fjnjv6H1undsYkbCSmQKuINaSUDoD2gnpwq6ng+OWK
wYi4akrhXpSBhGdWU1OxxLDS6qd4aJt53rZBrv0zoIwsnc2lAOtZGoMYFTisH2PT0rY+V9XS7epw
dlhm4TRdxQyKalVSuoE8G6YfU03V3abxzNCc8XIEXMMtmOcmztzIMa3ymrmZmwOPHHiq+oZCPdra
CzC0KUy1tZV0pqxUIixvINilBv9ltAOLXnIUPaGPxfMoyqwOsFIIfULMJMO7yPH/FynyJOw1CZJq
GgORcaFnP3awDwQ7p4sgqgX/Z8eO62bym1gixFuxWRCP6sHFVASzIC3rgsUunX0GoqCUj23v95Cf
rzHP/XGwUuFH8gp60OJr7ZFnnBWmRFBmX6OzzmMppnZLTFXmcYMMIwt4d7t6srVpU9n5mCJ1aT//
KLIksmIWiykOtXiypYquFFIFfCcYBV5Ui9DtFmCv0cCpSp8zUjiXI9IxBIYmG/3oSVrutfLrKJN1
/QwNQY3TMATs8cqfUQc0d5NbfkebeJPb7o6I8K7qoCxdLvbj0vM0t8vHoYY6Z+ve+rxpErtTCvK8
RXFFqOni3PgPXgi0gXGXGbGtu+zyfrlYSmLtGoGlBYEwJ6G+JeN+Gs69wc5xC3QLebgmqXTdX/aa
9h/JMOSpV9Z7n848CwvB4lL1DcD5YkwWv3GTHtDy2OJSnUOgDiLBErTI1ixnTl/n13lN9eW0tEZl
KkfgS1TRyx5wcax5GTbdC7rD7XOg6hF6TGHf3Pe27s5ruoSxqnG6S9ZUaasCx0onwBe+KdO4BveO
uYZeYefeGcGGW68myGNFtNwLp2cC0xsFL4ixNdtRA4PpRLK49jpuPnrK+RKVjF6ShulrKIEInqC+
Ih55yycaOzKsrruQcQv51ASp3WkYvOcuqFEgceqR2fd9pHKvwAMJoodJQzLTR1N78W+DcTBxqYcH
Y/kqznP3bgihQFmq2b2FgYM/x4It8PTQhN5SMZHvo1ZAhxC+gBKSI/0Qdop2gYxlKZoxIY4jnKyH
J+RXhlQWDS9XsSUJoWk3JEaD3+iXkJZKJP5jpYRN7heiiH3ZuFbhxQCS1buOKqyGZlJ76Dy7KV2G
7oOF5OdrwSwzfRzqZSKZqFnPMzY26Km1dre8GFfN58tsXhqfjlkzWcMVQwUAEtC1/0lzWzxDr91/
UToc0q4pkViMefNxdgLvZg5RDlmXCKZbYQfTueZji2ZuT9zPra3Hs2jy7O8hF1/mSJIb1xB5h7L+
DulRlTmWY323ynq8bCLWJUvpPOZh13+C9i1axeNw7nQ2n+Jy4iPCFDf9h6mUZ0UHLUe6qO6mGyZh
YsBYJDKUqN5BxOa7hhRC3C0MZstz4WZoJJhM0UKl7WgZ4DYmd7kvI69NS0l4hv7jtBXdUCS2ky8v
BRzh9+HagnbszsXAjrwNxLSLbHMdWqsUXAkczXnnN5Aq5ywIXlS+SGyjjQU+ExqH49PEIDYPWkYz
ZchK7Tjo62GzBDrKpslGP8Ulm4n5FFFfuFkx1VW2sN4XaUhNeQbOAAEh3J/bc2ZqLFmnnTfdSFCO
HIMoLUfm90kLNtxXz2NBEuXzRzYG5V3bKI0Uqo2W886evDhiNs/micnPpBydeyCyHJhKLkhWyznY
FyAf3kvKxC20hLXCThGyHGLIaEus2e21gC6TWfsxHhQMpvLSw54W074dz1vYbGxBi5zSwMCDfV4I
Qoo/YMkthePvLItdlNZYZ6GGIwruOd/MpvIggKIU8pWhTCJF68TpYQcej/Uoz22u1DWSwD7xa2hb
s9aH5y2rA+sCybUFqY6x8veFV+uPXqtmAnqh6LoELNB8y9pu/ixME8bhopc2qyts6HBLd/k1qrkm
gnvmUtM4KnTvx26zIGogxwN2x6o2eeTkFtozPfRHyEI3g0ZxNu5lRZAoG4i4JX5gMZPRespxDpm4
e1P4SMh3hRj9b7XTaHFR1ywkZyTAdnrF4EQ/8Fh3erokdRgYaLKMDTIWR5IM5d9OZdBuR/4Rltjy
RGM5914O+dg6RGIbdzTnPCk9YaYElA5Tb4zoPFyv9t2lRWDrmhz3MBZBMVyPiPrIXetA2mdT1I1n
XaBKTIUQbpPB0DXjTWd77XWorJe2Bdd3WTonIwoSO2r0rQ0hTY2vwYeHCDnOS9dEY73tKpferr3r
rBHKvp684vMIJc+0n8trYY1dEogcGlMCaVkCiFJPk0kEOGz2YTtvEYeKMS0KMGZjoMEbuDLyaP5s
ytEbUlsRuZ2nZdXfgRx7AsyOxHmzxT7e4fwqhWWlWq6BNkDBI+cOPZO5cyVN8Ylb3DvPOYO0JCmy
AMnPeZW39Arod36pLTneBVYeyq1nzJjUVZ3vOCMEReZeru55rUiGSgi1b6ulvYROQZlh8bh7OMiF
QRa0QedtepvnSH8CfO6p4IM/O+Bg+v1OW0jtTAHfy2QUnO9xompj3vQqRnmm21kzXktsT1VxXdTW
p75VzZbQxfnWOfXy0SdljlOJi9ORb0FhvIZT2AVo+xFNUQdqN3gCH9FrsLuUAJNJY0irTM3GRCXA
/BPc9UjMK1AzM6wFeYbUkG5J33lF3PgN3wZFftkX4TfX8OhscKMrTwJdDeU8DVCqbITeUWF9kks7
PAjH0h9CFtr7vFYyg5shgdfC/DWYu/q6dfz6uu+a+Rkz6yMqbfCbWpwc1MKW5pd6ioLzGuZJoZ3r
W3RHzugkLJEsDcezHflknzmSL4mQzWf4Iq/7pj1vnSr84VfrmBtGUV6KXWLsi4KH0Q5a0zCXQlBM
pKzdT0gexP1QjdJCDxXVdDTBB2gJFD2rpm2kZn4PB7loXBc2B8KalZixyOy/YGfMMejQpiFiKTIp
YFAU1YB6Ovx6tiU7C/uge5xakLaSYh7kg1U16NBO7uACcjCwO848fakgKpBAsbKmQQZ2znyZE3/M
Al1aD45c7DkubRaKRNd1n04j9G7w97sKIMw5mSr9BAHLB1SYwKQumYkXBl0K8NkgiSN7B1rdyCM3
Ia0uhWYdUnTNkFs2dO6AUQux/wS1fW8N3fQitBA7XreflD9OVhJazCrQU9PYSEtK8EvIOV7aqEdg
J3m5qKu+ntv5we776jn3W7ZBHVh+5rT3PkENkIiUDERkXZ+HX+m8sEz2QY/LmMF2oETf+8uGa7vD
G5a1fc0IYjLAPM1LUHARtw63rgJqQa0u0Ny66WDfpmPtjstngB1qZONIIj6wOmJ6i7oapPrqaYFj
C1QbcaxAdvfFDrmXFvVSvbiqK686Fi4fJ1/bd8RpaTyiYDRljT8A/BU0ouJp6DZ6C7/QKsBCk+F1
D5UPGF8O5ILlBODKPAcXGt/VpRIOFCM+KoyVwtZhZAmsAiiSTzwON2YKJtqxNSs3gow53n5SCzu8
KMjgzhvPN8RNS62lHy9jAMWOkK/OTU0bnCtFg09eXkKmNx87KBoVczj2mRptH++Tz1Km2tDuis79
wDeYIBU0faq6vnKD0rbi1h1kmfTNKJ5GgowyEW3f7NkSBjO6Qq5jI3lynCKtzbLodHKM/U0oBPU0
mttAxODAzlNcibG+LyIbdgROa7tjOkt7MmkwLRbPED24k9EuVLfTXFR94qqhlglttVsn4BU6363Q
rgc8/sHhsa9oF4Dfz3IY4paVDdrMDENp5HfIv9Ku85otSgpli62gCOysorT9ztAnnlKmazCROepN
Vw2asZfFsuAYXBQUUT3Ui95HxADJzTDt95aOCkjaRWOuQRDocZRALjcPl9HM534n0YE2CWq9OBW6
BQ4nOdPePbDPOKLMrDOwGtMF4t7ijeYRBRs9pGpSw2WFNy7Thvmz3tAy9/Fctc+vO2zgBgofNl5w
bc05MnfgT+KimAzsgM0oHZSXaIVuoreAk+apBdMESwvUnd5buDyb6tFRmSlQhkH26PiXzVT3EepQ
dLzh2KosFGJmHPAAIEWqLimtSuSgFbUuumqhRUb7oW3jPm/6+6pS0PILZguVKjpX0VcNT0InHj2B
gwdKfxoVbVLB7jZqgvbaLmxsmk1bICLBQa6BhKpAtSItYbmSI8XS9RdBIH+LWpqudTLr0YdiE/cf
u8jjVazaqLAyByQhCoP7ZvQTiLQt4Ov3rRN7Ckhxaqipk9IZ+VdcMfje5BDGj5lW/LPvDuF3RWYT
xHYt5w2x6s5LCuiILdsFfEQc/BYVeLFE1xFOg8Lt2qwJJtRsuY3iW6JYGQkIFFHyCAVbThIo9MEq
NOhkjxxxsUAgimwPdYfSHpdLf+icYS2CobrBWsN1hsqWvuYLVMsTK4zmOhWRZYVpB4Qb6tV+PYdp
j6wIy15aHY5qyom6Mzl23EfFr/Ju8hIaK2eQDaxMzHUuQVQo7CIxgAOOsdNYJd1TvyB9YqG4VWXF
0KAnFXUCKwGluMCOKxIsXygVINuDjXUHwaoVXOoSHiSziPr+XI4atxXiO2LjpG3pXXSQuJnPqnLw
Hu0ux6l+wDH2UQ/IMjJwq90gdecxuAsLd8GlOKAVCdPQpb7mstBdAmrI+FHY/5e589iNHNnS8BPx
IujJLU0apbyqJJU2RJVKYgTJoPdPP1/euYsxwACzGGAWDXSjuluppIlzftsbSCTDsXb+bAECivvA
CJftjqnX7qJCq/ZrNSdTxe0+mwQtoO10bscWiDy22CeCNbKBvpykG8jUPmZNZ102c7b5EY1pnXWx
r479zZRqDEEscIcMe+xlq292j3np5ZW6hAO1QJyZBFEuRA7MQ0b04OxCI44nVfK1ErzvUmCfn5rG
reh1mluETfFSNrJ5DDiMl8gCdmebbukIjS1Rd1VSQep46RbupTgHNAEBKNnM9kkt0O0mbS/QYjrN
oPWbINFhjBqT/fyYl93sx1O4VlkCZUhljAeu10ZLJQJkT2U3MXHzsuY3v9o1or6olH8zzKy/8VzW
+RUK3/0iu+iS8TXNOmx/73PbmTtBWeXV+l6zaiZypfH30TIW+mKAcedJR33W9mHiOLN3lPZiN2+j
UyzMH4rVmtu/qK2ztEUjf/XuIveLcMypSrvWbJvfnCOTfbHKpvk7m3lXgKoo9rRtMSBdgIQRMFCb
wXq/tky1x9IbgjolFMjO38AO+uy+nALNsNts4ZrWtuiMxGXvMaK1hMcHJiAg56t0UDUf/T6o3bRd
tR3+KqoBIrXszIH5ihZomZT8RvLGq4vprSiAR2LD8R26mDgWVWIYxagvRJPv9s2sM4dyQP+6bT3s
UvM8B3lGyrGXu84P221JbihRmn2NsyueW4f4sWhW22TcZlW2viGgH53LMk9CHTNzrcNbpwC44aUm
/RvDtVc/VfPsz/Ewo49/nMomfwb3VbyO5ToYxkG0mUWyYR7kIffUtNRpLpvQimYTyQwuJkPkt447
O9OjA6ZQHj0/MygGNxwXN0ztbb9tdwhUxK1EMmOoUQikTl7438UymSDOYBuhODBIOGya0+w5ycx9
Im6QL3b+U+f5ZcfxXzJiL6YHGy7GYgQUtevASMGzVR1XWb7qU8sjOR6yVbf1afG79ZuxW11ld9kU
PqlltdcPVedtluatKdYEXUfdpKWxjjZ9jyXrfCy0b1d/rTyrNgadzQ5TsEwCq4WW8xYZM0wYVVmm
fAl2xqckMGkfZpFY+j6WdtfKL/RFtoqMxh5ewkxuTuRsvvmyO2XjR37TGC97vpnNsam9eUXgmPvD
0dq1P8adv45FYjYiL6Ld7Qp19paxTLLaCrsLCu0dA7DY7UfttM5LhTG0jE2hp79hjojpssOc0R9a
ULfT2njv4l5r78VhGf7tWrIp7ja559+2qGcjckuEz88ZruNn+tUJFtzGIQx/bbadrY/AqcvLFlqd
d9MGXrdfQsdv89O8sUPeToZ0ykM1iiY8klc8NRwr1b4UaV8VgfvQlap6WXNcjYfB3sTIWNnL1/AK
CbFMjy4bejb9BSNjA997uQfHtQcgOWS8Lev7TE45qzx3Gnko1e7og6x314kH7u6Hfcj6e+YwIvNx
1/b1sWvroDwqsXnL7dSSJBmjFXJ/KVsZLZsrq2xqZh3bZ8AqyzPZFdkno8t00Q2Ha7QHVb7dBH0v
58OaO/Il70JO5rAWzI/GqEHJO8NpkmFnOk2v+V0/uwEN53G19p4hZRIGqG8tK9AcU68p8WXO3zZf
hy3OpchUjBPLVQ1S0MyoL7xTS+uerRhWRADVjjzopn1wx1V/izwUMgnG0K24LXFJHHpLzDoZ4H7N
c7lhED24U6vJfDZLKKWIf13Pp3av+KheS5+ee2vXBUN/Mc7++lAaYgZYarpCHnyluualnsxqSfts
H+E/tsye4iZc6DjorDp/13VQl3CakNRRyK06X5pas2b7IBBOVFpuWbGWT0MVEzJRfIQrKQcE3NTh
h9YTs4sox0qmYw9fwngm6XvkocvUcp+b2LUSngYpLmM5grG5zu59ubtw27jhn4skE/003pXjtPqR
vdudSIX0Cboj1oQhS9jrH0fvxQUir4RDG0px0cW1H3WjOeeX8BqfBXoGt2YsXORPU/Bw3ocS3hp+
oKTvnIEpAPw0pJeaIId+EhrDflJkqEPlZ427xbLbQ4NkO+3ntz2/CNO17ZCexTDcd4AyspU33era
+rgjji4iQuC88bjOubQicGVQ/0W0bNADZ+ISTUaTf1iLhgGG+wBmB+0BR4HiNEQ0T9X+s5FVJ26o
sw2WGydjAT3vgc90mDdj26e5a0xBOgSyLW6u/DeizwJ41KFjabtZhT/vJzHoak/lKFqoJ2cZzGiu
lTgt1VJ/icFCzYj/DgN22MlijsK2XTOO3qI5LW7OhNy323qbsT/nDHgTV4y4/I2ASrU6QKkuQ/ah
gbsdeFI7BvCsdrYyraowNGJecuI967Jm5wVS7/mNhur+s5FxV6bUgjQAWsN4nb9AYXSqyPQw7xSH
Y3tAwUpfSM/Z+2x5Sx1EemFyS4ytq70jbSsyjEjjtGtO/9ZeHonH4o4Uc9GZv4iQsn70E8eRLUgH
PFH2EJTxkMvK4MTa/9ksU+rxmTKzCt4s08bXvnm1cyr5SOeq7qxXhpLSTSqOdZ2shZv9dBpU8gnf
9XUh3UteDqSFO1M82pmzpUFJxctpWmdnSyq1mvoMSk+vRRSYSg6nkvvtzYd936ICh3ibIuqY12gk
BNiLdGXK8kUROQbF79UWHZvKc/f+sC+eW/1eRgIVn9xOqNtMsYncTnYA1rZjK2KfMyy1XgCQ3I+6
XM0xuQ6T2blrHSiEjhlyPlhO43ovbtGHD5Pl4kuuLGd4pl5xmwBzqtYFBmvNPoZvbG2Ya2/5UZpi
W45SjK570xtOkJ0M1IHhaSIShe24FRteWXvZ58PEAr2dfXNf2oeyUwUfOmeTv58rva1JWC4GY14m
bEpnskmTBmmsJpDr5gZNTF2Rf1tUWe8f/Yk49I+2K8leiHUNIpEWDoDOO5KA4WOVsz/FfI8Q9oXf
eF26T51/V2aF85l3efFj5+qt9OpsluHcuh7PbGoOvn+/VflOr5i3NSC6wVQglnEzErTUDBKI/ZgN
f0roUhZOam/L0nD8Cf9PFzhlAV9a5X60rtqqGdOK5nduOKhtaxQ/YbxV7VQcZ07S7saqDGDxvUMW
eUMhgiM+MroQzFtDupO7gdhlth877dYNr/5uARLfIjBe18RpCZd59aVmEonCJV/HKiqCeXDixdfs
X6al9HKR+0anzLxWejpMvtcN53ZtrPlmLVnzUqIN5HLyONNmjdDGsb4yrJZtski7bCN3rsziPIzA
cbEVBMWnXS0QpG2fu0iVV6/3LgvD2t/SXao+UV0F1Vh1ves/Tbva3Rd/WJaKGIpeyQhaoPzCiSxt
6Aj2sJvy+tPG3rD/QnCCwfRLt3QnVCpTewTM6qfYY0T3YuW6y02/9tb0vFjz+gvqT9Ic69hZEw3z
3AHhC+l8D2VpGPc8UtXPYZ3FT+l6y4c/KvdxZPdirJ2n9g9iJuqTFtvvl3hxXf00k24FHOJ0C/yA
v7cy8VvgiSjLoM4iZZnrt9cXWX7kGvvDuchda0nrFV78rmBf519sqowzajSdD8Yw8IbGhXW9Bepk
cEJu06mIh1m/W5vB3xpsfUiv+8CGi1JqJTUp67tJxGVF+XZq8oV7RG8R/3poUIX1d8gjZc9Sa/dW
RCsM2Ki9qtk6IIge8rjT08D7ryv37oCer5gwcrtOlbag/u/daltIlEwNtRcsdl7EnmHZNTO1z2t4
k5wRJ/qYS/ZZ1+OgU5ImjltU256Z4JaszBNDc/YO0DAwFZSGuacegsK/nqsN+NLFw0009plI7VIP
6uAh6/o9aLPbHuW2MTgbRi16K84Wt9tOVThZ+2WQTTmmfjAyThheT3tisc06v90sSyMmc/zFuuxV
5oDYL21zyYHYCRV2Zuc5NASkrXbC+sLVL8LYkDnndpkt419VDnUfU1FB4Pba1XsbV0TLaKSjjTLi
WgEPxqSwr3a8V53mUzPNAWHtXKdL4ZjMvbWl8NR3E//1We5zgSG+hsyMK2tqH7xR7F7sX82M/O/L
ykzMYiFRy1nKzo+NPoDPp2+vu11kaHSJoIbsM/CHVTNOT+WbP2xM+X01EGo7FLCacdEX1l0uO+Mz
50v7iTbC3aPMKatv00Etcxi7AKBuWV0u2eBu2z0FtqH1gAQXHJqPpY6kAfplhCJgUJHlGt7jOjMB
JnXdLB8TcIQVB0xOz2O7VG7U+EFHe0djW23sQrdWkc3CQ15n7d2PcJev3MboYpZiaVgEc8oBaS6S
LFlAWfYPx+kbE5qYW5JX+4gvnQtfP9rhuAJc0WbFSFMhGow6T8zvGdt/Exlhmw9XvnR4kPM0rujD
Sm4wa6y6g/Kc7ZPCFvfJt0v7V+dW0DWFkTH8hGCsD+W+tk6a5/VvEE3/XC7Tur3NMnB/L56Tf/lg
oHXkNqNzm01iEpRJV9azWP1KPtRtZ1zbMHi4kgLA7dNwdGknfbArVs5ce5+u3hrjsQ/t0YzwUeXW
ycFF9R3owiOMzdbDoUIhhQhqn+lu1Zul7rxVAdQPvBpCFkjDzG4mNZXdhzfYPWB6RsEVrGi5LVHR
DDDnJBkPS2R24wZ5vBvCf1jLjGM8H/iMEcncoUZggobgFuLE3xOzHIw5acu651l1CM5hjm/du6B0
HYFCxWe8Q1XMkNHvo/q2eITniDegPSSoZMb2gK4rMM59Y3lc40EBz+jcIdzKqTZxKli/Z/xuIFt3
7goHNCPaC2Or8K1bWRThcthCaT022hTfoVmOIS/UreBK5UNzRyTOzptgX/dvl9rInwYiZvp7QfX/
cpxNqCkMLAzR6CzLno7ubtbIDcai/zFhOGhkNLi5/bd3qqK73a8I9LdShVCfXdCpMtValn08OqQr
x5UO1R/oUa3hzqdmPV8jKWTkVzPiKxmu290VoxkTPS3FXYf4qUBmKhr105o8yXQwSHc/+q3MrU/U
BfOUKvC5/Y3/4+YdarGy5mQNPccRxMhcxftSI8tpmkCjV5lGfajVHriJUVUj5WGjHjbnxO8BFji7
bdCcdeivIP9DBqSv3ZxVI7JU39lWjMIZjdrgZEWeGr3kgQDfg3+DtZFT7Aqwe2QKmffWepl2f2Eu
6YJbo66gYkVXMkmuiDAiy+rdPdZ0PZZnK0fG+COARrxb5dg3yTo0lYyrgRfhia72gAlq7q3DmOdh
k1CuhCShBOlp7h2zqcYkc5U9MrjvgB5Fm0mD3D+qKW6seVPdm+ytDA3UsgFPtyC+IGm0zuXMe6SI
+ft+msNc9K+zaBvrgQEHG1bBQaY/i50yxRvdm3wuo6LXQt1tlWogQM2ywWLKYtYEe+Lmcw69WVat
lQas7MEt0d1FfkKn19S3Rh7gIYZG2JosmTN6DO7MaUQ1yKSEN/TUesIQyYJdMg8ifI3+hBJW1jln
ZOnOvPYO0HSFE8/jsimXIcKoGzQWHlfsUzpdMd609j4MbTSsS7lEeb/Wn4wipCv3q1v86tYCm8HU
7tAIK/fHDz2jFElGGCgAe2Ptf4u9zqtHk2vipwtaHX0JDak0grhlAfz3aPt+2pqlX96VMsV0t9VW
M52Q+1UqrZc9Q2i6Kqy4x60U7nuR5/b3wE2s4852CVvJG6u6cpLz2KDxQBVpRILjsOddZXTVc8uT
WNAmrIIlWXfbdW8FZ/Ybd+/aHzM4lq/K0yq7mMM4I83chhrkt2LfO2eF1yODcAv8oDzvjY6LxXFw
sZNMa/zWax44yW7jjYkl+mcpOEMEnL+hW44PNW9ufk+ddVaw1GbjGzo2dG92UcKGOwht81Nm6QBU
1uDqcnQUevrjThqnunnt1kFKIb36inPU800N6R3kMcY2fzjtVusaDMCzqv0nRCmkjDi7Y39mwL5F
KgrHEcA7NV8wSEau0kzWAyJYUZcuCtIKUVebFAKJ18HxZ/9dKhuFQqHRAhy6sl8dcGivnW/cKqw3
6vcavzmMICX6Jqd8rz5lDr9OQol6xVlvlMWSmOs2hOBzE0m6Ub5u4ZCG7mZMR3/EL3BBVdiKWO6j
22DD22r0QdYEcznm/RIesxB11S/DXBlgWH+2/mRtWsgL2uzaSuTW+S3EidrzFHop2FPEjprRaAPw
jLRkT3+YxOjZcQU2JNB5jf1wh5kaWSSXWhSX1VpGB2XjdOXFsXkuLzwNpflDWOuVn6xIumDW2I2n
zGpb79Y0Mpob537vsKEGnGXnzugnM/I40A0JzIQRyr0g2Zh5bmStbTKfvD7vLg3LKfhNp43yqbWy
TbHI2UBAjdUa+m0g22yqkb/nw2+jgCR8LNusGV57uqDM29AqNryLYbu2VWw2jgr+qn6HIooKCR5u
Mo5pUGprcVbovoWm3KdhaczpbcopgKtxfzgGshzU0OOemk5ZDr88UEVmPDj7wI4xxVYEfO/MONz9
i2n67wuiE48ZsG2yISEeq51+cP+LWcWZqMJxjspwtfS9g3mhOs5bhR7IkNOWoxkCfZyTUBl9fy7K
Vuc3dLIj5tjatgeigMYP/jYqaNSbb1bCOE906cxPO5EEqFe6rJTmw76Y04JAZNinX2TimtZdK1QQ
0Cek/G6/qsURyTPC5lDAVVns43Zpci8vy4vT5ENtPcxhNe8Bwngj6/HnQ5EcW0cb1T0gW9/cwli6
6s3zUdFcVCOH7WEZGgR7tQ6b8HryWbd6F6WKhmEIz8qroXk8MFLe7WFREDAZtP6J/RfeUDHEIQTp
0SpiakAsGAmWos9qbJENziWLMfXL3nwJJ4cdeJz5g8sk2K8M/8RkmPsImFyUAdlxXGXurMdsYVht
X8JCgTydi6mo3foED2Lp/ncgVMMTSWAZ2rRL0Jo4A3Z37qenWYjJAkpydeWPrzNQC5nYsy6LdvvU
Q8Pyd+DV5onxxlln2QWHZR1ByVYDDXee2OaunOowV5Y0UT2obajSWW8eOtC2zai9BzdzkQMMQ5B3
vD0t6EAO47z3DES4Um9D0qy7hIaU45yHKl2EPXjPWZbJoo9gOAN7OKMPc9fHyrYER8XMZwtfbE9l
y6mHV9mT3O9yYNGq1n20LENwHBu7eO1KmiEiJXLxtNi7/laYYiYalxb3i2NtdphIu+DN3+vsI0Sj
O0UtquIfxRSEx1WYe3/SllF+mH3nvtWGG77LoZYzfhg9FM2hlyHH9Ty6a5ViJDIxsaimi/cacvvf
zaX/B279h/arfhn7r6/x7nf7X037/y/t+Pib/gc7PtJl9Pn/zY7Pf/QvO774BxEMLjFF0IH0HmKf
/1fkhxf+A4MUDWVE4cBN/Ec7vmPzR14QktfIC/Xf/+hfdnw7/Acxs77tm8RYB3g5zf+NHR8T2382
kHshgGRA+KnNzyMrAOPif7aebVAmvPgdeRqQd62Rr/Y9VVllHLPJQsbdDm4deZVj3K/jjpXH7pfz
laJOi6YzTstWt5eln6u/zGbGQ5UPikGnfPEkNyeGBKNLR3DP81hZ4JIzquO7oij7727dTWCx3swS
t66cr3muBg0spI3DNGnnR4mDoo3XQc45eFDX472wQT43+I+mzdSjj8gFtYGrCph5UN333AmzT8T2
xk0xB/AhanCACtzZyB5qbZrRAG4po1lAdTT5SZhDcJiq6t5vJBtWgxvjrVWF84XNIT8OiwTNsHRz
ttZwPXer31exJ0WR7uByT1qC04fK2tNe+8ObVPNwdlHuvAfe8j3TUD8x/FTtiWUU0Qwkq6gT7DXy
h4u85AbsFcE9boVPqGcv6f0qA3qRD/BZfozSwVKsRgjwxvGP6i1mpwq2mhtQJr1dqIPfUM03eAWQ
W8EgB6IUVHPKNMkGlXtvIwgKGrkgWImicqvpw8BilBRTTtRCS9rutOQfAx2M92q/M50Tb7gvJOMi
JrbqecvoUPeL93bMgB+uwImnh8iTFmqGSZmRVRMitqJA3KGPotpd12j3+z9L2CJDAvBFlYnUqal+
IV304cMC40h56Z3b2n3q7mjLa32Bxx1fYD+3V2eczmXoprUF1pXvJ0/bfItL6ghAHQ9LkgjUjfQQ
UtZ1/ndZRijUUMVXHXGsuw+zKFK5lcehCoxbZvQ8NjYwBNnscKfBV7ORQ2n3TxOG39PIkj+11H11
lBp6Q8gZprXDnsKSNOntVC7ynWS7V5A9dAedwW3IKhycQIdTMgdMFEV6OV9ZG9RPpjWdhByMdPE2
htDep+Wr3AvrsyWOBRFPxkGp0XKo+ckYPSMGjz8W1oCaPFRATtYQOdOokJ33U6I3syc5p+KGcPSG
LtjVwY9BMPbvs4WAximfUfTqg8n2/AqUWHxWUniRu2C+E11hXELAy4PhZn4O3Kfsy+JOz3gv80hs
dpCS5zEfCmNEa1ZC98Lsu3dL77x4i7W9Mx2uyFvXswrBPbZmOGSu151dIiHvA9a5x33Q2SsDln4b
3WdXcoIjKiqOeeWFL3O1TxFhxv6W6ED1jy1/krbl0p1xx9sOK0CA8NGY+587M0SBvCFxBD44nELV
YfSQYyPAMr+JVcvPhcjiSfjTqQmG/EFIeOxmlG18NTgOEfUUTwj92xvIgh24MbR/k2VXJ0a7Mtqa
t6hM61M56OclNyH2/HA7A9h7d6HI8oObtSeg4zxGCXfnNhVLdTGKn3U/GQz83fAbJCwqKjdGP9Nd
YdDEgkxkVL7vxUbk8OyfjCxLMIxR+20wvRXQ6+igsaNWD5zk34OB7tTOO3LguKtcTAYRWbE/i20V
zLoJr5ztzCdd75aweYOnSwB9igeQi1+5za+j+/lmWNSLOfFF5tiQinaOq3q9kVuAsKiGqbql2OJp
XYr7altvKOlI7Vy+blXjRp1eMmBpXI2F/FArVPMigwbOpn1VDKiou29Gr/4yGG0KnO9eeQfXuZ/Q
fB9Vxcs5pMStC8Uvz+vyCx2mxbOtYmcGHYtyf4R+7otkFMZdprEBzWFtXQyEUAlARIq/9pjtOF61
2MnQ9krueM1Cluu7kZ7SxlAJhAe0tSf1EWY4WYLST8ReodMJ6pOu3DqG8YtoIJMncRWVkgtgTmLn
baBu7H5/bwWIJ6K/6dhpcLxhc9+Fmt68ujxuftUCrAckCiPJDHA40RtYqotRezs89vCr7IZfUN5d
zKQM58UWWgTWEtkbAgUbtfQJqujZ1tt2mpy+e9j9/NKUZUrhXA3yEgQ/WjW8aUb7W9/tn1bxbjTX
F2I2HYexJTsm+Cd3ic5pTuntvjMKjWfC4JgJvYdihrUqSwu3ppsnGz/k0HpTce8AVyJL5hEKyw+r
WhTPHBUlDMZJmbXjx2ZhxHUC89uuNmIJDBMJXOOevQ5FoRjm99Ck+7Uo3Y9ASyCQTETjVIv31rv0
uPseVk9v3MCyfXbN4xLWN974PYTr8MrTwYtQeds9lThN0sMoH8tiOPuAaEd3WI65CDPOto5N3Xmk
r44doc1+NqH9kwYAKBrkhQmc+ZAUs+2/ARdcdhphaG/M3+RiXLwVlhMjCgRzNyOYmuabcmqXw9B2
VszO4f7UbNSP9ujox703j4FD6gMWNGyi43ZYNgvBZDm+dyIrrYgzzznKzD/PnpdKB9iJi3eXZyhD
IPi32MJl4MR4aVQEQ3ZSnU+DWSnHIzqkuFR1mOCjLyO23ik2c+L2hsY/Bm37hsptua2L6hnrfoGI
0L54KFKPAEZ/2GA+pnBJunnDBEGZT7TKcj/IvL+vwVVJA3nYDLuAuKi2w5jJY+HDgzWu+Y2a62w3
V76RDNfU92aHnxUkhYfhZ8w0stPSfOo6UJMaOTvBkN3P1ixOZj4SCzbAEjatb714vWVd+xuR8vbV
lDT9LG5N3rZwVGZsrLX1nIuuvs2WVUX5iKBmyLz6tK+ife3sbj9KifybrjSotDHKpH9ij6I4zdrS
dp5wow3FwV7AvZtApd6knKT19vAB2V1CKu+hbsP5xnOoiRIDdKRR7vh29NEyDC+tFvewE9HE+t/g
IyFX2+tMHE0Qycchz5C61IcybxZEYjjWseO9te6E4MfqjhbOlnKzzcPqcTJZQXvvOOpHNsFcMcLd
GeHMV4hjOcbgjyQQz0IiEAyksxdeZUMwvns2nurdiEcQi5i17knJygTPqxtO8QqYo8c7U8OdOhkQ
g/mQBXmZgr8sqR9myCFVFtsEw0EaYhzK9hKJrXjpjfXWc0sftsy8t3Kci2bdhbdtfoWoSvHWmFC1
9Yr+ojdFdVrsDVkY88gdu/cH7957Bd0YqPAUZGt+9RXA+E0Y/1p//pHVHFl60R8z0/4Z6N2N9Cyf
K2ml/j452OShwSLDJ6LIkrk4U4Pexw7cU1JXg/mW512PxqV/5Zk5mdjiUTaTNd4vxVch3PGgpPJP
LqRC4l2lwgSZ/JlQXz3vsnsaTL42B8ggpYj+QlDdVWDOy9f3wadeGEiJSM6mf5qLI3yAR5DP78aY
zCdDW5xkc30Hf3LecfMsDpLgrB3+OfagHRuN7SB01R/MNZgPS72eDam/8E+N6STDk7VPH1hYgwvs
Q5+u7AsHO1zl74VYlAOqN/NQV02Pr7X15hPmRqp9WrF/DJZir5VrdlS5PV7UKLZbulI1QzG31R7U
5s+w8z7tzBqOhGWKCL+jzwRZKxgusXKLGPn4IvoM+guB04bauv/ldnpdoDsq8wNI2Y9chXkBurx9
VGawngqPOO1QnUeze/H97VYhB04dJBkvWjlzSrKQ+3cq4NB6aNZrVt4ezzka+HLNm3Ro8y7qKqQ2
LuxrHaH1+RoBDCmqDfvhxvWam202v4fA/jT3Zkq6Nr8M2LSzrPtAM5U9NogZUrcZMOuHdnOqEGYt
nBrSsR+Rq+CBEAE0vXZObtO86utu4tWEYEA/opGfSIKoHOuPHPQJccp+x5B49Jmp/aKc4nxTKMRL
74JkkdgtN9RpV6EAJWJojmd1jz6F1422v9CsMrSPA4mgqj+LwHAeDcIQZPU4I2m6MxBkpaNfFU8Y
n50YHxkKm+05oC1g4uu+c0PBX+1HIH6HgO2OP/01s9Z8rBApIDXcXvdi+NMHxfOQ2/fg/zX3urk+
Zn5XI3OwOLzanuALHyVM56A5zFC5430urRWtMDw8dTDycQ+mHdXwDIg35vLi4g05FT6zfes3JBoE
WtxPi3mAzv/OwjyuzPpO76pFptWmedkzqXGe59O+JE4PUcLPsNO8ks3dMmXLu50FRlxJY/7B3uhw
vsJYschO3wqRx4+syc1nd66Xv7YChSQXbLmHsrOwiiHo/oNK1rqVaM2oYfemLN067MTMWe273Kbu
WGSW/amAqi4V4tNIFowvc2s8tdVonXdVHhr6+egvLKLJbr894oEHbPnwD1yC0qpepTDUsZxDFPlz
+8sxcW9h4kvcDLFAA+EQaViXZA7xwV0Fxmc7D47bv7F3HruRK9uafpc7PnFAFzSDO8kk0xtlypYm
REmqovcuyKe/X+4DNBoN9KDnPdnALpSRUpnBWL/5VmwuK53RxCdlk6zLOt30dAB27mCMrPes98OY
pms+dcNl1KJ6Y03ggqNG+WHK6VmGg07jqvvurQWjWh98lggsq8EeVqJJX5dEn0gQmTWlqW7SziS/
L3mV7Ods6rYouvYB8Eq9MsJobXholZk3BkhcvS/bGAC0N5yNfNm4k4H4OhH4iZZfJSYK/RRhN1eP
pP7BsqegBj357k7pM9DUYm8NQEA0d9LpP8xfRcznEH+z/MnC9lk2auM0Jg9r9oJF/FFcVrwGkVmX
JL0xGKAl7oQxs8R+b4ucqFa9n6Vt/J48QwYy1nGp3J0ZjxdGVBab5+0fQhsb1XFS9sZjsEQIKBed
YA1YOQ8MyqQTosuc0D5Scjd8RtDGH0rIo2XWBXE1sKW0WeTRKmK1BkWhOoxzl2hjsaa2d636cpPz
aj7XNgJKYdi7waXsWy0FoKTiqD3irdMi1QEzjb2sQgvfqeKLFXmCqls7TaEHlUnaeOx780nNqNj6
GLkHs4eRx8XZO6cDk2YGrXzbh/Otc8zppytT0gYOKTJVe/ozwiwXg+kxI9jRMCebyaB/SVSYzuJU
hM+eV5faOqSIEqBejSfVGPVL0Q/9id5K3K7NCI0/IxVzN8LGDjISPRumyWo7eXSZ3dyaiKUtoT+M
uhuuXLLP3128BHVrGVutzn7nopGh34EwoTfhTOyx78fnul3cI1nKdi+1nkuKmW+MOMZ4GmR+JN/x
bsrxqa/JEObDrJ8LfWyf8UBOI7lLQMYhjYlHV61QWuYGwpm8o6SAP9LsozAkl31GRWorZrar0sJO
N5pyaRdPevIWEpL3DRLL28HWxh8r5U4T1DmIZmV+RgBVOOJ5vbkEMLnqsfFus8kE58TOasIAAFBU
Un4qEjteSAXFrRWX0OGAS0fGcqL8TohfW9udqDaDTtOrsQSRQqU8P7Jyg708hfs2N/N7rLio5blN
gpGbmE9WnQNyEJ+q5klT1MZLNffH3sjK7dAizMwt9XiKemdj4ZOp6fZBo+fslypNGfmp3TGkis1M
Meu141Bz28bgsVrm5yH6GW2Th1E0lgHEknKvpU3k1w4qiZ4Zr9pQWz7v6xx8DRUiJMx5r+neeep4
EMSmYu9Nzapk2q3M833qbXUC61zfrPJU6dVHF0fjZo5Tjalj0HDaqFwutFUNHjdGyj7l0qLcSfP7
UtkaCbCk+FK5hicO4jnQIi5SqZMdROeZq2QY8GZkcq4nkitheQtF92fIs42WRS9OncZvrSczX28o
6ki7mFbYJMZNY+c5iWHvzR1tHvcERh8qWEHY2ZCo9bH4qXSRkpmVr46jdOqMjhmQtdpEqXs0C3sD
ps7zudHPlLqyIyjfYu09YoIgeZ/10bgWlToneRwH9Hzu3FPp8elSozDkvjUdOqVKGIvN6BSmiU80
gmhkzcJyx/5oOnVP1bznyX8ZKCarzt7IpvJrw9p1UDzXBmtDHddYW0uGyzu9hHmL6+nQbt2woOju
kFvlG0IBo0iBycKDgo94zDwLEos0XnTCsYh/hxYdFa7EKt0keRL9irCn/AnjZIW0Em06s+NO1hfc
LGwgVvly17tI/A7xM87AR1jRkRIFnjTHj0OW+KKP/qkrnjv9UByItgPYquMSh9mMN2H2UygKvZIu
XfQIhBOvtLEognbI34aU4i4Qxj9WTIUBe5v2mMijTV5am7IX5UvSQtdRKXVhLp9JkHgDTxHD7C+w
Apx1k5j6tnDUC0aazVzUju98i9W+Mq0PNF6+ujJCZ3BkvhaY/VvqufbGaN34TzlPd6p05jpjt8XK
GcXm8YrQF2QA6gwEhX4ZX6YaoYokd8j57ox+NVBdTEakzTrhNQKAcDX5eaNQzXcAkwiDcTduTd3b
kpv5QYmJ6bLNjm/KfgxYhNuw2FRHBp5Ym91wHBI+rF5ka+3trrynTn3LqfPvFroFNyPjp+zN1jtx
0ycBe/YCgET48WSG25YtAv4A1uo+FIlxT0hiMs0kW2sKf1V1dCarQmrNFPchjI2jQ2b/5iz9oXek
txLpvJ8WTOQpFGtvJlqVRmpFQkegeRVlEOvjoR37gG6LBAkYO1/1hFVnRtjZjLMz8qN3srWpvRJX
adFy210t6i82Ua3Latjq1eBslpDnp+EdJvBBq7pIPtGPX0tTPeot2YoJq7lU5UhTgM4w3ZwT7ofj
S4APNxB8hJ8jiBjx5OANcgdqINUAs2E5hNrJbOh3Ai2YNlvPhDlPTwTnjmOX9r6KpoJJYur3XlFX
+2k6kK48yJh9Y1Yl5hWIp3ylkybxJYf9KgoRm7LwFLtm5jsyXUuy8P6oN5+iKZugkGrPlVawV6O0
DnyH4yVkepYdanVr0CEmZoeBmi8Rk0p1zyH0rtRUCm7ozfQq8IOPXrUcsPqzI4me6MJFEU5Klb3G
EzJiLA08YE85L13L20Zk4pRhvW+6xd0lo/e5THn0xCZzCFTyQjVyXAuqJ3Nm/I6d/smYZ/BgS6CS
5cHSCQ8NDs2KmAKzLvLz3zLUb12rH3skTY9k/Fr24aYhjkux6K81OJ4fCl5X5vXONzvt3luk+JZJ
I3UF9FezdcqFGXex0ehXGit7jpbW5FeHhLjfwQb/IQdwK4z5TtpnbVPZ9b1U58YOsQsQlYwzP9Gs
Mxvhte0MFS5Yeo4nKyvdoGqg7Di1RZO654CbBCdEV0lsbWMXRdraIU1/zUpedh6qyaYi3ts7v3qn
qgFQscc9JVUfKrXJHbRzm3vos+2K+imCJB80IQMM8a3hmrcJ9TYKAS430RUGMaqXEa6iYniG9nAJ
uWqq6pGNsYsBDybf0e+qtnXYHUqHdKSjUO4yTiZtuDn2NdbtiNA16K3SaZqVV1EDtiLzSTQtQZzB
WzY2S2qChmg2+dmVIToVGJOxHEg+dWtcDXsj+Pt9ghUbimznzhN7ZlRUFjn/ge/wx8TxX+XGI/aQ
5/uijrY1nDuIE83OHfv1ZL65dFz/oqtljA1uFjD8JX/cAZQg1yB6BLq1J4wA5YLe0KOxhtiUbGEl
3oSMADulzZ6MwLyifUkUoXb2CniD4+zMoTq5NlQeicbek0wHagTNt9DZdVnHaeT3enJul7y8coqT
Usu0eGfIMTxJxL8dFIRE23oz8cCq/ShTIzoMiDi8DZX5WjPBk6NPj3ZFnzJvyGu5DT5E3zcnxotv
OzefowRDjZf1ebTBobXP+qP/B9ltBY2jv8d6P64x05KgnWs/pJi0juO48ycuNnE1caUa0vB30c9U
NOtRBQ0NrcDQjX4Hhp5TblLt2wBpD11ssppnbR6GF3zSU50OV6NPnD+Ml/emWPTzAEmnuMim77jK
yTj9nRhyX3F1Ug83E+7DqYzs8D6zkgP2VwxyKmSt9ipRJdw4QuZkoLAKGhgsd2qOT06nfZNxzAOV
FtBgsnGHU0D5sLGe67A9Ik8uHJ/DVno9B2rlyN80EC5OaKw1/eTSTbUKcpMKLgmP0BIDaMw0snih
+qrjeQlCRX98Kedt3xZ3xFnOggENN4G7Y8XNXTfMblMXxZOXVzszQyslU752YTMFWW3uvOw1ofWN
MnbnTBTrDpof7ZHopTT47KhUUfPSxzEwXNLLLhti/NDM3qRtMbCO6WYcMmB1UJY6o7gx9q3DVldY
vBFugkifslQOfi3G5zGzyIMPUUARYKPGaidq3QM7MV6BMvmMvsa6yrNpTT8d1yNavululoeIRUZ9
C+GubyVRaTVhnmj1Ze4ysRWiIEPfy824JOemVN7OmjATLApGxHpHOazSYXT3Gal93w6XS6KNLf15
i1+P+xAWlQd0jUsUVRttU8jmErrdu0ZKdqXPwPJE574MFf7jbNnsd0mT+ZZ0NnU6Ul2rzmvlIV7U
utUt7w0wZxTQzLPXGQXgynmqh/YwVsatx/F99OGNoEPeW+nL6MLwcWDr6OAeQ+9Su8Y1G9C14zH1
FwaimsKk1Q2hP5letoq1ZadPZu+TWwEUwwrH9WIgUVG4Q0kQVPuxTsznkCKJr3qP+M/Mhx2mEBJj
4meWfma6pwVc2TubGYbzBkwRVW+dNpz5t+gMJAtwZVpOVxDEyAYIFrBEz13ivWkQnAX513SbcRri
bcUlEXQRqfcNKXJr57VK35chFx3sp3CmH4RH6MP+zJ7IowrfbVLjFQP2GGXGxlbEsp30iUfmrgPj
z5ukUKdqiGYQS+zUyFeJ1/Hxp9S2ZRbh27XKoCi1+pchB+NZRtTP62V6kppKah8mWhdkVZtG6x6O
wTbxxgk6cO2mgTvrIYEjy72JNLnG7EFnaDB6aBaW8RRO9fwJYcX43dWhdnRF8YZiC9FORxWOhZMc
zSQmwGpPMbCL+M5GktRXdvibos1F53IyAdEbcLlS7iiyjOFVEZhEVVqJZHhNebRNBmFBZ0aRKeSO
m+ZpaR6WwHAQtsQHKioauiX66KSudZjf507VdxoVCBoF4xLh8ypDhMglgYMFflj6y+a5pOXjE6Sa
qzdnWbYeekUdY4q+B/P3YDfYykn2yDp6Ke7mt7QuiuvUSGG0mZebW6MOkL4iDustO49S9SpuxrML
cqNODkkGVs/szjKtjwpMVTE7vQ+iLboDFf1x9WY6C5Vm/j9fMoRJb8n90er8vGU+XaqWE2mYnsIw
jznKiW4vZJRE/A2/5z2yd+U8bvUo5OnP5Froxi9CUbFfe9N+mauKK58+eZuclwH7oWTOA8tieSMG
hSZ66E9i72VVsy1NjrHIzHBnc+9XIaY7HTmIidYlV+qzsKgyP9botHV2YO9gMC3VnW3sLsXBwQNH
aR5kzesx0eg8tiYmR9Vc6wWr8R+ptahd1EpPPlmNxG4a0iIoNSl8x7A1sA4NR6uXmKsicYe3uZw8
3548i/8Py7dJS/p1KEW8NnTnmMj+rIZy59r59yTNm5iJpfY8oc4EufYAa0kqKFtf53m9sQnGFUb1
oA0XkHtE8tY7OsMbO57OTWcenIbubGeL+q8sgbWVoyfIozikzMxKfPQGODmH7CKAIoaBCuCp75QJ
Ep7Il58yY19710Z084kuvCz/MF7prnj7riEatvLU5O4fefB3ywDhQNtpjLaRbojz+I9HkUP+TIEZ
zvwoB9Kzv8CYGe9qWCKewJV9ISEPXTbRG95ehXiz4BTc5tAp6RchNG5Sm4FbmaydNSqjv5Syj0/R
YIsnbzS6X3nqyGtbKe8nHB8Y24Xo8wkJglL74mJkzM1ANbLOHsisJi72WJJhIJ3YPHYJbDFclNB6
6UZZbfWRMn4lnCxwZiia1EQWrJPZ3s6azH5IlE9rM3TQdhqjK7dVahJZI205bQeqNZcBAOxW4824
0c3EvuZ0YT8i4+HmalN9caTFfcdp5bdSyUmZ+viNlAsJJYw3OaZRodW7RukXQnTpiVerPvVlZX5q
rKt5WsYelAM7LACHkbOLczpDRLOhYxjgwrJs2c5zT6q8meXdfLCCC1tqgV6CTKrncOYK2G1dGzLE
zMgLlcB+92T/9ugFY66GG0AbzaaxRuurtqq9o501T51ni/cC76D0M5WPZqbzBPX3uRTqfSwMiB4y
draqZhQA8vewXYkY5giRoBQ4xchWan/LaIquZUqMdD2q8ARiKbvMmhs4VFqRThUZnE2YD1y3tdeu
Zm2q3ykBW5IC5JooF+UZFiatqdWPeCcxXkSjUzgqbOYTlmocWV53pI4UrfGLvCeypj6NGN814cIm
cBD4sHU4wSS6fiyjydcoAqRmDOIHPB78FAfzMzEYckf1KHPCxwmMLDVv7owKQaC3oM6W7sCSjWh2
glLDaNl7RHyXNrND+ZIdNPpLXMHqndt/gJgkurEPky7Fo3OTP3HT9VdYPnq/o8WF9l22KXLOfy7b
0u/y2Po1SjWSFalxFKT1PRbQi0lD7tyHAEMDKzrYjih9LDemZBpVh6nHHnNalN6ij+kwi0bsx2x2
35uWwkcpG8xrZxaUCp3ixmISyNYEbedLq7w+wCMoH0ryDMmIe3S02HBxZiafFVn3cl7Zg1F+R1ld
0C5txqMzdcumNpJ8m5emddRBkgZuN2vvwA5+eFh9OiZx64SMMpoED39wQPbvOYncYwsTlsfcXJ6R
/Gxczzw5CRXJ8zA26rlCpObH6wn0B0t/FZPRhD6S7Xiimlj9UDvsdqxQLUymBLvnWd2yv2J4sDtF
Wp1r0ylWI6Chn7Sn7SvtYfhQRiOhqNbDvKyRPFHxDXoIow9qwnlRlJ53CWXrHSJW6jtRfy/zqb3B
1NSPYJysvdLnat9zWB9LZ2pPXmIRQZIyzMCQFOqcaaX4oTMLZiEDA0T0WdslRj3h9GnK5KHck6Of
J3ZClLHRUCBbijHIOxVeY6s0NiTMMSwyN19pfcfDjRAJ41d+1RN+8n19NrhSB4zczhswlMfd0En2
U4ZsU9hhfWvrhlyLTQrGchr9mRZKvJc9lesuYupZsS2svpbIKbshnxfSYrAnoMFFv2kio2ToJRm6
bKr3MrXyd1J5zdrqW4+vWf50IqHrWVOJ0nS9PerCjF+h0U/A8yIBQ32Ir8S1oNaSCqpwQKFO76mc
T1/OUNYvkCXVuapm9vVUZ6Js/Lx1TazDxcyfFi8Zf7U9hLK+8pxw1bomHhygpAXpAc7dRwLQBaiO
8GBoAAN9j8vhbyzn4RLmCxACHaxL2hKhk4Wd3g2L9QVmXhAbgbN1G3PJcNlDIN6lg44CEE1ZeDMm
jqEOVpyvpaV+4rPV+YurOatsQQWbPdvam0Nv1mCRc35anXL56r3oF4us53PpOQTFUE1g5LXJXovb
ZZP0gI/gog8bQ1rD0Z1awRUxjv14pDUFbD31G+GoG7uGxzcqrcWNvyk7MuvZXzRuW4L3IoElmLeF
/kpuIEWHLCx5jV37KXa6dyvt8zWBZ8vP7ZguQOV6u3jQ3Tv12qXdCs3IrvHijecinZfPvoAAlWRL
8QtMe4Z5aHoXGzT1jsJ473cdwZ/WTrWNmbXFpa4qG3EMBuao2SiCTl+dCiYNnuhFFCRpFZKdy+In
06UVqQPN3i2h4SArDMUtDIXaTlGRblL6HO/2UjkXHfzdMYcoF7CUqg/SzlwrHg3rYZjjU6e7vKfU
KNc2VhoHF4C2srOMDy+zomuT1NNnJBVa4dw046rteoBeoQqfi8hoX6cImlfVNN53RLv5bwbP9abM
OYTarJopwA/Ld/gMHl0miKs7HIHHFcl181vLlw3Jtazzn2IZkzeBbRdQ6yFj6LXZRcTdG1076rFA
xn6ng6rWjzEnoGTsRn7IpveTqTcFQviCbirz+jqDllt3RcuvabW9mQRnPQgo44VAf6Kt0jax2tXA
RcvgAkX+ikm3ds9AUa1dZZgTqOGx/1taurWZtYrTpEK54wjkSwBCUe+KMkmuA4tlfYo+nR8aObLp
o3KbE8W9MtLGyU6gTbUrApvOHYTH6HeF0QMV8RxEt5nOD0Wzaj/GgMsPI2R3pNHO1BEFqv6nd8fG
hMrFiVZbOKEsqtH3i6CU70WE9haPkqE3NhpT8uAcakfWG5afRHtwU8PJGmlOrZpBgggn+RSIqYY0
AeE2wEvDkOtuZhsh7zPY0g2N/ChRt8Z91mczukrqHi+zLbtTF0809Nh48UjnlcVtzi3SnGOpH1P8
h6CvyehZlKc5lHIBWWPqjvo4xaxVMNmqEHKxGzXXQGUrm12WtyBLdZq/x0Ii2GMyC5+IXOSXQzW9
J4ayV/UEaBXLjxxUopU/Jq2v2zw7xbeqyYevHepOMHuQV7pC+0nlBKQwL1yoJG3Vblgt9XeeBmrk
XVrSnolzr/o2RhuQFKYt1BiT5Aol9I8uacqnWQ7NF5IA+RlChlFt7OlvVpO9rkySUrPK0r96XxV+
Jcb5PDd2060q22tuDoHBx3tqylZ6PtqXNHzqkmhCpTVplAA1ZgoXmfaaYjUvbEMQ3gteH4nbWiuA
rBCtsW0wBEAqw+RPQYsdKL0ul+eEHOc6mwv1U5tEFXQn1b5QhOM7hhBy8UIzOOor8Z4MHLh5OMdE
TvKR/GnHXdM17QvFb0wCqFR/tMkwXqNiGjYRrcrTTLcUo7tajpLMAbSTDl+tasn3aFg9wMA4RjDH
E2SWtMpugu/wYC9z/6ULd7lHwrU3g6loQUf9CIuhZQoxRCR9Vk4MQT5PXIKKUAUTETYbJw5uPfQO
iyeKaBmK0ptSpi9MrbnPCfdfckMp3y1ZOx9Mr8kVkkLrcYpTxq5mWqKKLiEMT4v3RLxCEhyejQRt
9AHlljdXYKB17Ty8CqO3Xy264ttxqfFpZdyjKdDdAilaqh2J9u5g1W35PVhcNqHmFMyO3bAtjQcn
Om6817YY7B+WPr0DGp1hC8R6kPMX+tGguiM3OmL+ogMNaT9otswF8V3LpAgiOoer2EkMRuiZ927h
yg8yTNGJ8aO66znkLRGljyumKpaVcJV3i9xM3Ko2obPjENOL8iq/a33z6XZEbmFdXbj6CagPI+ta
qrBSWCp9cgKF4zxXFP02c6s9DP2utolrkYVnekrlBlxF+hF19kGn235mMklPshb2r7GuU3/M+uQP
QS+ahDWXo/2snPk5bXVBorjXDRx4lFC2gJJ9IjAgTjmgBwRz6Ja7JOmrCxr+8rsp4uRV9rV+5Yws
QVrbtv6ls4jvmx2i3Rdhmnm/jI69HXCUvmUn2o+sZ4DKhjJ8tvtliY9hG/+i5Ss3WAjG2RltKnJO
3w9PBc/59yKT/V2VXUYyVHCYZaW8kvphi2kd63tLpBqHoP6lTDifnTENk+/0JWek4pVb165rSrK3
sQRYPYzHybHITif8mte69stitfa9YDUN5ShgCSrQa1QnAev+1EreIqvF8/JrGuYdTnqLp+KiY7/Y
GQebPyBpMq8Yj0CYUi089zJrO22ThX101B3ilCQYRXg2CpGuJwaEeDe3MN0uZcxxNs6WtmEtoXPW
4mwYNlYbZR/CCrNTSKL4VjSD86SSnHgc4AePQF5V6C+2t1Ctt7EcVnDhlpXGOB2YgxM9ayH8ot5o
rcM42t1rSEDnSD9mWFlN3n+gLWeEvQZyxyaRTb9sFGos9ZVnM8n0leuS2VUD6F2ncZJtMxXPrtFf
DQlqfGCHFGt6wuXoOFrxXi8yXMd9xX8cdMOObbr+FDFvMqVmjxJ//XtIWaaw7mf3Yekb6a7VZBfo
Kkk3FdSuHc0u44WyW7wepFz80I5rX4lQXvVeJPuSDPFxZn/Pemb7z2ZYCGfHnROuFydmKFzItBao
TEK9RNygj7UuBFgy03i1vNqiTyGKp8htQsBkXvU8N7L4qUbKSSt678nZkjrOL4yCIbDc0n44UhYR
qCXSPk0SS1eqmzOJDx4VtiblLdVhEyHss/67m8aTZRU8/eZBu7qRZCdTK4orEIjyqWlV+m6mUb/p
yNqcvLJIrmARswNuPiK00ea0iRnVeGhgsrNGF9SvQUeQmq9z9SZH+elsRC8Nt6r3ukbQnk07PFEk
ByzW0NEEeZr+sogg/wHhNK4iAjlr+9HcNkJQbV5OBYkOe2FfzLlzPilj896nWkpXZk68lLhLxe0s
deLXJCoWuK0hMrGYCOzOsivXmBDmHoE4/KVBhrlFLKPa0g9NPhY7o5ZaOctX1JgVGQerP6ZicnZd
+cheWeD0UJpH9hQIdEUt4QsXUqTfBenVFxZEDqex1tsD2I36kLAiZZ2YPAZZsUPlhp1cPrUORXK+
rOmPzv2fKVbpcbKG9Hsac8D6WUsmyJLSA0U8UJHmWhVnwcIaxWg1cKp8Fa0JG4iCNjUBDwGx5mH2
W8+95KdNsjs3P7XrJkklFIfim4x6d8yGNNuHiWND2bL5/PF4dbVm1Xtj/Bt0/LiNPfZ1eZ1bAU2Q
/cFFR1pzqmJY86E8d7Rg1mVPyjGzlbmfKK18co+P/3iEHF9Z2m3GW1F48qC5kTMDAsN4eFSUPPJ9
RfQSsYiAS5UOTMt0FNuDHP5F07FcfMJJbZnOq7My6N6oFrCf74B22Ia2UzELyb2YM/g3c7n0AVOI
86w3KZYezbPInPTfneFZb7Vu9zs16OY6AiX/oicVc7/qJKplhioD354AWh2NvKCsWX5yWNPzo6xm
ppfLW3Y7qXliYggPHPIGXroRXgHkT3+F26CJ9Hqc4zhOlI2aJuENTeO1n9fU4uOfRIL9Yo2LuzGI
Q+PJeOVOTyNYK3xuuFp7tjo0fCq58wwQHtrHVIWMMh9k24zfbMYJX6NYgo+2PFw75bjNDxtvnY2M
SakZCgaE1OiELrlCGTEemnCr2uu/zCJmpZJleFsrivCRpT2fKovwIzaW8aXZjfZrLOS8GyvFCqjB
SN9rUMQf1Jjpk7QaKY6TMoZ6P83sb5r6RAW2V5g0CizPdxpCynRt2PzTTNWKKHwVSJ6Tybota/PL
5FZ1KqlD7FPUpmj1L0xsr620ONoNMPR3RW32f9OFOA5BZ47KorJI1sHn/sMVfQjYeUdya2D3wdAo
uuZDK7YlJet9R27brzv4dUTQ/7T4/RfbK8lvTsWEvzOUNhdBVzfxWdk09kI3n5VsGfYEtcESy7jo
rRonGB8IaDfXopMGUns3ZyC92ukxRmfZdAC/WO7SB8c8bSPcGNdhv+ri1JiZvA+xsLgf3bhSnIFV
DF/6PBl32WfZW9ITUA5A12e+Mok2piZcyqIheO8SKGPDAJ+Oro+S50KJDzvn/ti3uXFwoCYeqqTt
XikmK9obhXWLqA0dyhbKo6OxrDRN5/j2L7MfmcYtJ9l1i56tzUZ4m1o67sa00amSmrxvqr/ycMKZ
7x+Vhz5MCHSBDmHGgOz4HUWwW3M9ozlh1jDBV1HJO81xjPaTo6EMGFgA+9Wz6Q/w/OvVv4BYkODR
JnubcqfZpnFM1KNjyP1X38U2SMU83ikCd09pSLpY2BD5dFC324SBZDvQG/rPRtL/303+L0Nnt+L/
vZv8DPv1N1kDFm3+KfuERMbPf//nz/ynmgwm+998aB1uV55tuJ7GKsjpT9f/93/pmvlvCdBTsz3p
ahqLXP/XpnD93xayHtVkW3d1oOoafWYewH3Mn/q3btuEo7zHf23D+H+tJj82ev5viyQBwUPJ5R+n
omyzlFz/P5rJeLGySVpBEtIzv6vuCS6WS4+G23A9iqAi47E2UShY7pfmgTVjxxdd9GoQNwyXJv6h
3Lqzq/wv+jrhzUautRgh01I2qD7GutHOT5Vj7SgiB3WC+BhV5bp00XE9dslx7V13OMvuo71bOayt
nKBGCUYF0lQWPT66qAR3d3FRPjmufZkFNCfTjbBQCd5nkk5YGS0PZZm/w7RuKSRKwxn8x79qp8UT
e7iCBSdqJBPcuSRoWETnwX+m+fXUmh3WUw7oFBePcuxA38VchUP9FCtnQ2p/ze7LT9uFClk4ezxY
xtNwPNvzV98UgZlWT8K1tpF579nFxgT7pAx+m12sq1gS/7+j64+0UMIXdi5iJrc0scVo5ftWIdF4
Lr6OKJERCKsXsLa2UqusDd0Ib9sNX5X2hQK0EXp+0rLRj827RnDSLmwemQxpxVl3xM4SVBn4MqJc
u7D/bguMY/X43X2P9A1ecYlwjvWDrs/PS15xVHrknMLuY6pIPsbJ8pxhxJDoOMcl6YC0oVnDC7po
YQDHfNULl5FevGv8MPiKSEq+SR2cn3bPh3tZ3TV+oLE7vTX6LdSiw+Mf9hK5tVt5NGRN1Ivzcflp
4vGThXBEqkLGyVaCO+Lf1OxN73UfbVlAM2qfxUMNGMmCEJF+vCt6nZ80bExwKCJggtoVMQc1JPVz
M5SfQITyVWUUh5Q9jxXvtQdcysNrkzNpgyYiD8XPwFEU2SkrdemXM3svoE/f/nnf5BZ/G7+HSvoK
mtihSeStlMz/eq3xfmONZs8mOdnyVfLdpqX2hvD8kldqm4VV0BjmNk/sbUMzeTbGM8L70a3ejYSN
biEBBxWMfAJG19kXCfepJjx2zcIxX9JdmOU2q3JW2C0BPdXV/zB3ZrtxK9mafpXzAjxgcGZf9EXO
qZGSbFnyDSHZMueZwenp+6P26SqZpQGdVw0UsFG2EZlJRqxYsWL93+87+V0X04JKcRObocvQ4nws
o99Gjk1OYaB8FvHvUrN2ibzVR7mZivCcRlWM1WrnGBtcQI2RcR7NOVYBzZgLcHfagDZjOsX2zwyM
Bu20KV36bnaRycq+Q09uI8+zf7o1PaD0TdrnmRXmm0nFlSAl+d81uHCCs7C5fB8LKuOUsDeNrGiK
s8LHklrnppztOF7/sjbAo2Kd6oF2Drk7BGFU2SUEfy4XQl7FmK+zUj4Eg/vSdtzvdrbh5SycVSNw
r4yHgL64uG628xcaARUei1m+InAtWvdd/sfKuTjJVN06V1zWru5k+YbrcQQuJqrWkP6Tc6dt8fYB
PnbE9aI4WH4RcnevcRmbK4dEtty3KINPsZXOGjT9phcYlBsih7ZFGCYbyha7sjI2iTPRRk8nDY6i
alL8tNzmPNMBeub+AwjQLanmWQpBzAbuTFHyXEGo/2a78P4Jtf+Vy8wrcJ5pCODvRmDNMeGtqS5i
iUUExj0UVwc6dfa+wpp3bjvofaH1PJ/CHReTPjW5TUc8xJWJgrH48tMX7suvGwDXdK5O45ehmvMu
9NZ9mS7tzk5p7tsL16AxszzD07Jby9LBY4V5WvjpKtxHyNXm6Do0dEggFTsAtGtoXgeUADHlTFd1
ez20ML8CNfmTcFjZkDt943LPVKpvtpV0q2xC2ieN/TxKDCtLzb4pforApb+B0ocWWZv9MOnpQWs4
0RnW1cVKpdOVakF+Z6sca0Bvz2G5TZ1jCxMwDZAoUu822ZeUznrC9/zC7hC4snjnhTO1eEWJ4Jzz
4bnf4ajnhhtEuoem6gAshr96+zv5eIC+0EmLY8IlVjzcMscAaOA0U8vnQDf2sxKt4N1aMb6TFKYn
ZCY2GWpE2ootOvYUwz3tHXeuk/zhtuqKbtSrYOA4G9gXmOGcufV8Kps6LFYia01/Fu2wFByQXLXw
nmNt+E7YOnaVQ2/T1Ib+HzrfjwPhWokyyM7EYgw5+vR5zErsyeyjycZqGwBV8YMAbXFBNerRLvKD
6W6Lybyi2ApH7ebzCTp7VS8zBFwcVIpfrAxmyt8TpEkzDF2AF+xjyiyQo2nhD3EdoFi8Uwvx/PmH
veYby0+zuSzjgxxh2uZsfP3GDFxtImQmk1PsLS5xZNQQ9eBUhH14Qxska7BErV7RLQpgMUdEgkvX
4H/1i19/0n9+CeprNmcwzXAW9t3QWY3cwbZ43+MZUeXRQcfUQKU2Y8V7/oIwVLy+0Hk7q4b7Dg8A
O9a3qULjVmv1z2Vvkf+zWSjaxrd7NtKYTjHaUPkz3bf2fdls6RdciZF4ZSnHUFFptpu8sJlJRtax
asEJ2H3xpOkPtCCALNG5eHQ2GtK5Ffm8r50ptbkWw6XRFoc4/G0Yz26keqrZ7200rbESXH7+XvSF
4fhrmHBNzSZhtclAxcI8PReaFnZcEu2lItDvqKjj6P60JDsbMs6UJnc92AUplNgfjah3xpCttcmz
deQSA7tldE7fGMlYDv3ROKC84g6OfpSeRjuAkTAnfre0MuneJMJzY1Cv6MO9Hdtu8/mv0N6by645
586mcHXdmDk9b2YXXeXUgiSxVqIIiisoXqOx14zscca9N2l3wL7kWfQON4ffkGZeqZZyUGty2FZ7
olRFFKD9c1+E2qFs7DutRmDRkXOK7qghNp9zz7yXG3Q7559/cfE3QIjTA2m6a+mqyxFeFzRq/P3F
9VKJ8t4c8ICQ+vOooNtU7HXsTCtNcIgvuh5SM5GzBX8ZuupG9O11RV8YdmUTFyCzExLaFIIbVwQo
dqlDff799Pe/n2Wyk1i2qjpLP/q00hFpYXQHRJHksd0IaLgA4cuf4VwmsBOuLnNisH2VG8YxVsQ+
YAMRpN4gb4/tpF+5vf7dogZdcmal5CCaW5ngG63hNZVXN7hwI8UK70Vm7BMqB2xmRyvgHsuq9yGi
kxwVVlHoN4ZokGvSLdokv1CzHczw9+e/9N0ARVXMUG3uRS1HW+yXqTX5CYYFxR6XoZs5G8N44aBR
9ExpmsWCYIytQxf1l/OOAoj+MAX13Rdf4d1ZbHP20GFamfAv/p4MZlkCuhN8hRIH+lJ1jkTTdT08
z1k2wHkok+mWowjNEuaGDuOVNhQPJjcq0sj+zFk2fkDbL77SfyYxhsoxEg2KMEHPq4unMml93vkT
89NUoalUt8DZPbu2dkZZUK6LfleSV520V3ZqbxPj+otPn1Okv+M1n87bwAOEL6EZ89+/XdaVhnNM
TSPcQOJpK49F891Eap/ZWE3Exg3nVEerDxPfZeawKL119fkX0L/6AovoWGkYyVSCDSMB+jLhVGo4
5h6HX6L5s6Epr9lMbuG/U5DRx80xwVa11h4zi+PXNB4kAJDcup5YzyyZfV3/mqM+WCDslHBZezVI
QKffhlCC0WbUGSI7BsOBreshNdHMfwJq7luR8b8lPe7X8L9+UWiqceJu//dl9AscTfGnXf6r/y8Z
c8zJj+s4V0Xdhv91TiHn6W0lR1Bf+R/InNDV/6aGY7uapXKx8LaSoxkzL85xAFjhbANV7l+VHCBz
KlENCpRGFd0VBsP9TyVHt//bgljnuIbGiGQa2v8LZO7vNF7RBCZP3Adq85+/nfq4RJazXvEWv8r4
UAWB2IfOpH4xwT8afTGvbctX1cavlBu8Yh4zSouzdc/uzXN+5wD00diLRdsICSeP1oxbyr3XyNGc
TUM+eOLgPPa3j0Wnc6PKtM6/ydP4Z8mhiy4wWEKnffNFjqp3DQ0w2DfcNj33c1Tyzqko6avPB593
zH/HtH+9ULFIt11zMug6SYNb+k78reyV4gk3NvRKtK8eP/+ID578a7Lxds7wCco08RFilMN50Sc7
O1X9LzLGjwZfZCpO6cLziB3/ZkoB4PiGcT+0KmvuX0vznSnz0bOZN8Y3X7yhT3rCecG9sbuCK7Ca
i0KTDW/thOoX8+bvfObfT3/+5Def0BbDMOUWconALqfLtC/LQ21iUDeYUcsdxKxKF/IZMnyy//wn
ffS45j9/84F44upYf2TOTSzl1RSkSHBwlPliLn00+GL5mq4Oxte07Bs1sKAUwk8vavPH51/8dUK+
N1EX6zeBACntRnY3DQ7SWkXzB24rjn/U2nsH06IaXhv3ownGMPEWbhjq2EMqf/n+0cZtjYqPC0za
/+KHLhL8f7+3xXqvCtFgFNV0NxJX3R441sQ+D7AuvgTpCwDgeXCgTmG/1WnHznmw6W7KWbJpVZ35
6kXmApL55z9VZ87/JqNlG98Z+mDHrVL8mSmGXzy2ea6+99gWwUN1aj/D0qa70RVERSTztCJaPBF9
OAf2JHrIhlC1cKZA/kQdulwDuASnP7O1XTqkq392erbp4KV4Zym9lpfe+R7qIs4gxY+VWhtpuM5m
gIWLrLxaOVm7FxQkHM50GtfEdNTdINyj9XDF88EO0hYwMNEZ+pxehxYhoXVMkh1glhX3WZ8/IfuD
Vf4KU32zJFDdJJFUyuimynDq0Gr72AOIc7ApTfS4XLWpuu7rgiJZWd4JJZWrlNLljW/G91BJLxq1
+hOV7kVUZg+uHt3i3XIp3ehh4NoCO2KuJrMNtI6zfi6mzgRkoVzaEgHPEDbH1ucQ0tfPSQbMnv4O
sGLDz6rLtmFabdwwPJc4FEa+f6gd3Lam6cpqhzvygjNkcnu6FM9xNuHKQj2bn1gEeJVWkKumk/vJ
EDcxZkZRXl3m+AiiEq8OLvq7MEpvotnMulLgmqRA/dL0vlf6XYpFVm3GdCcictDS4cyMyjP4cvum
q87hkV5xoLqd9TMBlpiI6HyPJr7ToqC6iOGizwKgUEnlaR0bXDhAIZ2RWHuZatml2uQGXb56w21J
/MU7/yBQzZdkb6NgM2A9ao70WCBK2GHQQPdItv18On009CKixz0kLJc7U8/omRATjltaWT6eNvYi
eBtFljhWqVdeBdWFoq1/5TjR7edjf7QKFrG7UxpwRLZZeUJ1YHSOCFe44KqRJVcU9U987trfzx3R
42jjFdZ43B/cSCM9i9XE+/z7f/TcFxHZrhvhQuCr0IArmICnxa1Eh7j5fPCPHs4iiCrm4CixHjRw
tZx+rZgJXR1Y/e0TBKYnzRvDXcTHwXTcsrJE7QFo8yZFQcNl5fVJz91wFyd4fAJMkKlT7fU2+41r
BvWhr7lJ+fzpvP/oDXexfCkOx41jpI2XDumjTQXasoKX04ZeLNTMDcdIDWXtCdgKNAdNnqEiUDht
8Pltvwn8tqOkbccFNBe3wli7fPN1ntknrVWQ4H8PHus4jsxdOl4yuL8mTKZW0Pq/yIU+euCLtZpq
2NMbRdR62Izu8xrlfSOQ8p/2VP5jjY5NlTgMrrn+jg6bCSoJflGnDb5YpXiq1/DAHKJMhRCio26K
owkk7s9Hn9fKf+YYhrtYphmAfrBNTevRtgVxf8LDKE3uqiQ+p4/4T29EZzmWKp5JY9wXJaEP3oSz
WLWNhTkMpgs8rDL5w3yiQwDF7ee/5qOxF4vWxYYo6VEieVqN73vown4sDOPw+eAf5GOGs1i04NGw
vC0BdXStnT/lmak84uLerNLOd7ZTNdCdyzSDXFxpV1zmg3ysQFbRBSFuSRmq6xxzw91k0zo+TJZ+
hZW2WOUlSGCM0E08SMb+gr7y3/hSA7vqhHXaBFpelSBpsodBUVuPduWXAL+ElcRH7/Nn8v5hjJLZ
30vWl5lfu8jGPM1OlENm1jZkP/teBSZp4Vl4IQGZbNNSbY6ff95HL3j+8zfxZ2r7zMV1vvWgaK1E
raKAaEGynjb4IkZQtfRnJjZb7Wj5uMHY7arB3OyL0edH8s5KcxZBQuigb2C5tR4MrQiRpJmdG32L
9Z8U4qQNndu5v5+OjOnJcayk9kKl4MQwWAZAXhRxpz2eRajwK72kj9FpPLsdNRqFm9/WCObq88EX
d+3/93ho2IuwAKl/zCJ03p7LLfdRbQu4P330y9ZAzulVOdGS0EGcccLkcqQjleZw7DXTkP7Xz7/A
BzPLXoQOepuIslZde9SGb4uyPpe5++e0oRdxo1Bio66ztvXos/pVqsZv2tB/fz60Nc+ed2aVvdjt
UYdiKj+z5+NikEdRjRatk7nLeRXjWUy6AszvIElsktj+YYWhsekrUWEnNahnCkYWMK+533O5MNna
vSvv7CxXLoEH+Lse9AOnmxGHYN/nvj7Dva7wk3o/aTTC5KXq7tE9fKs6P9uIqa82wO61badM1Sp0
QnNFVEcoKNrs0NL1uEHGr+8ciOvQfqsKLbRZHkP4MlzGyuhq7iFZ0ZfebDJtch4SVwFBGyJf12FF
3SHGaR/8pB/PRDV7p2aQNEdH/SXHhi6F3o43Y9Lg/d0L7HxtC6aF5T7YHfbdPQQYLBjwdYyG7nmI
oEVVWXTibmMvFkTTK+k44sjtIXJJsOBOENu02ReRbp7377xYa7EeEC44Rpd0dK0hi8LM1LVnPdoL
1zvUHGA+Q2vDgI6bNE4etB4F+88n1AdR6vXE/ybAdnVoNIFqlR6hPDyCuaDRwc2q46B1X3zCRwtt
EcI1/EYSy1FLz6/9CyUTDr1i9VdNM/O0f+ep2YsQnmh94XcoWDxK8RIdLD609P0qVA6U8chdfvLF
2/noRyyC+TAlWUnvXuM1ZXUta/+nmhffTnsDiyA+RAlywqqvPEgY+qNT69ltrk7gl61E3Xz+ER98
e2sR60a8kHM7GksPm4kLCDO/48T58fnQH8wfaxHr6nLU4j4gR8K1TztvZYmuAPHhpcnh+LSNdL7K
eZsDSF1LbHwpLE+LVLDlQMaRPNTluhwRX3/+Kz56QIu0RirSHutRszwL3QN6l/E7Zp4Xp409f+ab
FTbZVhV1tD95eJTJlYzry7I5rbLPbevfY2OTCtGJ2y8vTte1uQ9PPAy/7j5vvrOdOMpowq3ExL3F
sLN/CnT3tJzFWkx3bRisCmGb5dkRbvS2HySrmNaAL+bKRy9yEaJrl66E0QGXU4UCPg4orfUowrOT
3qS5CNF6P9BMmmaWZypFvKnT9sofsef9fPB5wbwTyczFGq2HqtUkekuvUrvyqve5SAlcYBPSFSCJ
XQN8lA2K5PMP+2DVmotVC9CjtptONz1nqNB+xqB+HKdWrlDR5rvPP+KDN2EuVq3iugnEA2F6Pbam
vVXdK5r7ctrQi9UaRKjXynrkJVcKzpNqg+OCiTjutNHnH/Rm7jsWOBCse/jio9+txNwVjDL0tLGX
65VGoArZbO3luAILgSw+LI2Hz8fW5jn+3gxa7FEW6pYwNuFCDPFF3tp71cELeNhp+Tc/hEddXg40
DKtiP2Qvmv6c6j9UYzrXLbg94AP4f9VZNCVAUL+Ie4tGqX9l+OZipRshBoBJnNmeA43OGoa1A6dW
INzCcvGo+hdcVBjy2q5iei+u8tly3Cc+VsYeIHBczZcYFU6onz+cj2bjIi70cVxMFtoCj+RghziY
Jtk6lqcNvmzHzI02KjlKFp7vmJcg+896TfkqEn9wjWYs++NCTA4AeTmZ58i2/wXoUc6szSeK89Gu
nGaOVQXCGubcM/aG3wxR3kM3d26HcdLXpQneG2kaxP0EJGVncW9VdCLa6KXWX3fCCG6Khn/XtA62
lUX5GDUqfcGD9pPLhku9qtITn9Ai3gxc/pvSr3MPbMsf2hbhkTrdV23bH+SAxiLSTFmBOk+IzKuG
9BKMOB0RHOzois+etKA/beUai5jTc4MEmKtPPTsYniT4Hqu/P2lqzkaJb+MNImRg9kqXef5si+3G
6MPKr5679kGgNxYBJ2pDJEHTkHqSO8tjOEzirtSL+FJTAP+W8LOhDjc027tOVW9abJuv0Oent/Cl
caPpy3TXo+rf4FRgPYeYlF44eq7ugojSYctJkF4I8c3UBm3nt/3LUOtgMnuAFjhxcmrJotNu5I1l
Mxmdkn4r846Hj9F8rYV7ThSnRfu5Gejt00fVnuspanmPVbTHp+PebNMvAvIHMcdYxBzbMTm5pm3i
4U794pbug7C+CK0fjKwvEhG1H4StyiL2gtoMtkZj1TBrmv1J8/G1r/TN/mfatWPYUx95MDyyrQgq
scHq46vF+vpg39ml9EUo0PFrLScE/F5m7zowrmQ1FMducnnkyj2bKSUxPMniSZ+39gg1NJx0A2QQ
fDlKc4mYQLibG6Bl1A/uHQNpC1zKwA0B6YTrQtyxTtdT+G3GDzrlDxobyJFXia7d+V21bahO8kmt
84AF+QqDoX8+VgT2+rSHt4hFvapoCP3T1BsmFGMFoRW51mlBVF+EIG6jRawnReLVXcFd+bArIu3E
d76IQZGbBJaSIB7yq+Ci0JrrUp4WN/VFAAKsE2Msls1xk5KPg8FWMKTfT3vY2t9rNyXAhLCdMs+0
jr7hYRN82riLmFBkaS56a0g8HetkmEJZcERVbe9OG30RFhIfQ1AOnIxeVLi8yQfqcj9OGlpbxIW8
qLIkq/GcU6cEmKtMsAQB6HBaqNQWJ5TQLBxr6LQELhsq+qZIrtDHuycOvggLZaFZOOTI2BvT4Iew
QmggMyX2tOeyWJX+1Dt6D4TNG8s82QWo3nXc7U8be7EqE0Ol/42s1hOx22y7HsOMzIULf9roi4U5
UXUKLBFl4F8NzBnzZ+yOvroKFK/1n3disbZYnH5QIgyz8shTUekRiC9Y9qZ1T6w1K+eopvUqyo4N
VsDEaAgN27D9ATZ/q41oPIMJAxGO2JlyE8D016W+r/Eh6ZvfevKNEVIKw3pqXmiMYoHG0i2UnDPp
IxuPuriAHoJHMJO0+FFw+rSI7XqC002LJGfyCOBlbh4KeezU3RyqGyQ7pRqjtThOTAulV4/sH5Ue
4ir0cygKe123l/yllhgkCBAfnfHZ8X+rznfhowszrjnsXrAZ6JPzux6OOHRuiP4KL4v+bwxOw3lb
KORsJmns+fTKbkE6V6uBHxKVt3F2TPg9SvjijyXv91cjYVbzOQwpqAVDnFl18SX/DOE4tjNHE7Mh
J6OEm/3zGBtUc7W+bw3yFxwagM9kHfZUu9h/kV2544Gwm3VqeeanxkbiWZ/BO8zr6qxVd64f8H93
8x43wm3IuvS6ENDTh+qH79JpWf7QzGPSBxeSY43IZh6M9YPvEFBfCdLsoImHuoGIlpuPUK3O/RwW
ZpVjLxhupwDWQ3upWRc2F0hhAHqKCqpsUHXhSjBM2myDeJgfocDalUOZVHeytsB47dr2EYuCldqP
52B2NmlI+2C5SUpgEngmywcnsXA8dPFsQml3YlHh9ab2TW4S9lz3urheeE0cYErsmz+hUX2xdc+R
5r3FsIj6ARYoIPs4Rtht/w1vrJ4bKBz/dJyRVlEdtiBOoROetqwXe4BT1Fbd0RPiJWFwAS74uxFY
X+iT5sjwzs9YNitXSQU3STaJZ8nQODp4uK6Mwe5P++LLPuVSDq4F9J5ztFI8ZD1Q0zb7ogb7qlt7
75svtoCKS2vT7PXIy5n74RCu8YE8Y4GF0oQguJsznia5AYTfduEByeuVaO8/fx0fvHqx2B/Soc3T
IfZjz9HTP9x5KZ7vNuW3zEJDqiMGvnJgfHyxF334MxcbRj36hlVOVuQ5hlud9y5sqLzxYUcDIFlJ
qQyXuRNH6wDwFS4uGHWwJoV7LDH2hMYp5DGyA/HF9vLRD19sL7alp2mdwnJQ46K8RA+RXuEnkT5E
quESNcdgK+O0OXHu6H+naxDpwF6Pce6ZQ/8EJfAhG4Onz1/gnIK8N3WWmWCrT1lNE4snAswjMtcO
Vm4Cm2gG0xzVpHYPipuOGyRqxWlHsNdr7TeRCBjX6DtDknoaGAQYDQm3jemJF41iGR5sUwMYPqZe
0hePORS0TNV+fv6kPggPyx5jPawbKBky9WbzSmF1P6l3fjGZPhp6fjlvHskolaSNDS32Wlu995sY
lrT5VRnso7EXsaGIm7pF2pyCaVd/4KK4S6v2iwTuNdt5Z/IsO12F7xQydY3Iq20gFsOoQu0wMzju
YEC3YaxFwUrJHW6XC6XSZvemG7B/oNBcM4s3oYzEvkB+ij+lkm2Useq2WBli+BW41YaigjjU2KSt
jC5AZ8aP2PSayBPcx8A4fPFK5x3qvR+wjCjN2PWidENvltAmZrIDYrIC2Ihjo7Ma8hvymZGGCv6j
Nhn4ce4TSLV664cJ2jI2vTmjmhASsas3k6clmJKdxcPsuAnqEq6guGutbJvY6N8L7CSN7Zw6dI6/
nrOtSP+ZJbey6TY6uJOpMQ5t91uVD538Yl/46NXPf/5mWlmZrZZmzK8j8Y3GPWrSzx8b4J/5XPTe
g1tEpNot6p7qaOylogzvxqiUO4qn03fD6h0Uo6m1BQhUbxORgcDH2mqfK2BIZ9yyvheOCjoKNx8y
nDpfu3hVaSjP1ew+0ULqFUpjYDzbiGwTNX191dcRRW9wloA3YkhtMsS13e27q6EwZyWuI9BmmLg/
d1oBk9BqxQ5Ee3Let3mzroNMO1PrkkykifNuF9JzyBsylO9O4d6qqboxB3Edtnhr6gPeK6BJzVUL
swF8bVmv7LCcTW9yu1jleYePThTpF0ro6mTyIyw+CajM6I1pN2o5Nk2pEv1RZB8/OdBVX7qiK1/C
Mm6uJyiEOHm4ydbFiG1HCzf+OVLIHz7SxC0rxF5Vg51TXMbkL4oH9cKniX9nlUN61GO08oUOFF+Y
z3Goj1sf2OIaMHMNPSwczuizs6t1rsV4FLvBPqmqp8ipu1XZd8alY2Qvhq4F9+EUPrrYCv/ANdg8
N7TG3/eG0exMtczgV+BLizyz765zNW33fTvIw2hJa5PSoLKe7ZTPDIBcG3oryFR7HFWyIrpPo7q8
ihUIpkrqV/eciWxk0k5pPRlYVF3HbX3Ddr1uldA4jJURbBkbMbTajrtklIJ/wK00rj79Oi6LZJva
dnDtJ010HeHyySG8VRBUxz/7AR7+mBBGxgyjky4btU2tCKBJ0HHvlNhmnZbGHxqHMFTXgvyaYen0
qJXvMqWhOgkGugS7QPKoOiCo4xT5wBJjS3kG7axt9FzicttE7UEXlbIKJl3uoszWNk0QdocgyQWM
GsHbgYCH/Lgdg6Oap/be0rPhUcUQZONWBmay+aDuW5cerHRE69phFrxVsXoDrSTz59mUECwbDUG7
QpbxmW/By6G/m6zMHsdvaZ7ijaUqIfV9SLUgHFMLZlFNbKV9DJiybF06kGB3g+sUIAlXuDf06RoX
n+nCZQ+9qVsjeGkhx8AlTPVnICx1xrnQx7Ae65Odq+CoJ6Sq7gtfczajq+DI5ww4QEyq/iMzGzAx
jeK3T3Gqgxrpy2DbjOm4jkMVZ0dNds0f1TCZoYWanDno7Z6wPuvWxsjpUs5MzVEoyV5WsEI7K4hh
TMJaooILlM4s3RT7laE9TFBxjzWmgU++icNS2dto94u0HFgRrXHW28C1644Dr+RIpVfYt2sPJtRh
VwuPdY1vTzZgJFBF9oRUxnUBXIf5Gcgr/bFRI/1STNLJwFC40ZlkYZJ6pvC1lbG9CZvS3QbsJnu1
d5pqG0PUuRddrl+YioFtFH4e3Jjh24gVS6q/mKAwgCPoqtzRYNKc15JyDYXTSFyFoZv4h07MRrml
OiTnk27C8kTLI474nOXXTqUm7hYQB72jppnd97kZ7zMUNd/bpoOOaepVAeAvdIatK7IkXBVVhIJm
KhBQTaHG2QyXuekOLLi1HkAs/27MCcWKk5ajtWnNQR1nWi0iBMfJBM2vjsL2oxkFiHCrDCR94EP7
K1bgVTOQKe+lm1DUSur+T4lVFtYgUkAa6TRd3jhTY207TcumbeqmgHSNqsfYpsLmbPAzWLnhhHQQ
ithVpWXdfmoLfWuWEnWVYTfZZgq0/CyOtIk7C35NHkIFqxsdA9geWlWN2fRFNjXtedUI0FdFTRGz
cHDwnTAiw9d7CLYufIkblQLhZogtddu0dLUlXe+uo1z3qWFjKQwatHiJ23Z6auiNW5kj6ISsj9ay
qtZ+AY9wyi9KXIoLaGs0leVM+GHVJ4p9iBupbWwFQ5PRcgE5RmZvrPwONBNAbDV8BuCMkqlXTU8P
hDWtCBXGBm0BWrqyxZfeBNWN4QIoLw3rdGlKsOwWxtCpCCcQXwH5awOxqwxboDuRizWPETetdSWa
QpuJm+3Ptm/ljx5z8YuAVtxDZcsBx3TfSe5gR/s3YRt1VE1qHPRMXIU3UnNDILo+qqyVkavAkmLu
bEoskekrS4GxR5Z40kezBaBjU7zIRXXVwtglVQ+yM2PAcFUPByoIIscltWAdNWZVglHVrWtIzs2w
SqyC9GbkXj73ce8L6w78s9YZoCyy/Dv2hvkhNMzoqsTj4k8cWsj0huHaaXzyFqBJ1/wqHYjm0L/4
/jjedIbjrtvS7Z6z2HB209gpPwy4qsdelvqjzKCqdRp+ENibENuwRVwFsfpTRPEvNbOvwzgz1nEj
9Ju0MKaVMXZ4pQrZ403r3/UaG0BmYOziNDkmna4ZbyzHKZl5g9xIaT5NxmisNJDDa0cbUsxjucNw
QmXaIODMLmmTa6+brG9WzURa2XU6PhT6RM4l8OhLQWsRGwd3VYYhprQ6uV2VKNCJU1o0sY8z19K2
wa4rMIAz/jzQn8o8BhWarQXS9HXPlnFDPvNLzS2cCczZ1ChzlUuU8/Uxozt2k5amQ9I60Oui7dwq
PY5hHe2zev5FQRuAJhNi7wRYt8MfyfeO0dpXteJ3Ozcp1dveSsWWi7sEvISv09ULd28fQcvn82uc
D3LM077lJVCYXdEIeDWJVDBX0W0t3FSyU4/+pOY0co71TkqAavgrW7tRdx6xqPlVSCXAqkjztyk+
MHuL3H2rZ5GySXEtYvIP2RnkVlYEa9TfatrQ7uxEYoPoF0a7LTTT3XV58NK5kNyxj0wNEN55F62j
DEcglJNR/c0aHezoOAlsQuH6a+wckn3jFuOeYEQNz2jUfY1FxTqetZmRUKYzXXQYx5U9qtGyDtxj
B4Plgt61WyPCcNuA67iaDMVfwd1r6HSoXubM9gqhrlzhpAiLEZfUAMC4wUmi0AIcOcI6xuokkevI
LM29ouMyU+Yh1j0FazqTMUQNdpKzrNAAg2G7eJ4q7kM4xdYxjwzlIiv774HaYdJIty9QK6E/Wi4W
mbGR/KnHzj4kbXFvl3oA/F5ISqcJ/SH1ZCrf4SMpT1RA1XVdmvkuJ53D0hfstgmtMQ7HXWg68rHh
C64bQ+RXkWKKg1NU/ndL4n0zsX1uZn2nm493BJN+0ypD9x32XvjLwWYKj/phgtATVDvsQ5oNK7ZY
AesdWByNG+31tHH3OZ4La0T2Cu51g65d5H1X7KrchuesdyiF3bpdu7q4g0xOouiijQUBZF1geQ1j
LLYS6o+5fhaTm+Srts4diNL18OJmuKmu+2acWWo50ICVYgCqFQSIVWmkvU1G43KGUpxxLXszvaoa
rbmwqoHsNxCd9CZncL4VdS3lKgD+/guXU7Gzujo4xxfgmpxR+xZ33T3uvv66p+0f3n6gbjDozm7j
pCDToF8EXz7dva79Wr6oBhjdwI3+WG6pbvUy0r5PFhYQK6TtuKUHmjiEuPPQ2R/bl2mBHQ+WsVTe
AQSOF37FkWKdp2E179kVZLRuXBErAVShrtqofaUquHfZ+WOSYwy9tvDn26hGlBALsRMKY9fZgfS6
GqvAPsf0LvqJa0O8R+RsraYsSzd2FI6Hwcn+UMPnfCOb8Dwh7p5LFCa7ocWEzvfzl9S0W/Bj1bDh
gYVXI2Q7EnwyvlLrarpOxbirY3NaV/BiEEAk9coQeLIIXScsGqHBrW0vAQ/J6VfoTyNwcyce1qMC
bnQLsJ8wGrpavXNr1WiBDWIgzIU3MO6wfMhU37nAq4fskCQGaW7yq6g6DKfGAmfVBPPEFVc0dHJ1
xoSyPFfJLmpXw/4hyFaxg+t7MGt7C3sctkqUvBgQfG90vR63kgLtbsA9t13JRsm+wYTPkEBkVNb5
3r9lmXXHyA8UoHExHL66tPaQIrJjldou+a7McSCAUaq3fflYWRiwlZHprHV7Utdsnxbo9Gg4oK1r
NkrXyz1Guc1FD0T4gLNifikHURzqtsPayB+xQ6cnfh1b0r2Snf5/qDuTJbmRLMv+S+1RAigGBUS6
amEGm83N53EDcTpJqGKep6/vY5HdnUlGSXLdIrEIBoN0Mwyq+u677x7nuSm76ux2DcH7WAFWAdl1
m5iBipWvWN4gPWQUA0Dcy5LtJiGJh1WqjC9pb1/3+chf03WQB8+uihcfWDjnBs88m3wEIouJxZuB
aDJf3ChosllzsVTcUcHSO6sd6GbOVKqQwGWFJbFPH5OZT4ByTk4sHnLNvTMCGFEwBlbTULznbefY
G7+M/Ze6k12ymmZwa75rdjdNNC63GYePdVZJ5+eCrkB8lgIJRR0btU/DDHfSNyfvexylFoAc2axT
gAU4ySRAolhNW+16b2U/+muS0Ewyv42fjm2aWwJhbNK+I2LZmQqDHcDU9FMQs+tBvMtPsdN7p7k0
rbAqA4LiM7iLfL1lC7Lo2iTqvKNJvto2qgrxrSSQvykY+WqoGChvEut2XNrAWLlOAdtCt1cEzKeb
ukMJvitTm3oJvo+R0pvcUtUqE1a/b4kG3HQVgA+zb80LlTBsCxJk1mlTu9s5ZYXy+3a+HcAvQAaG
MzQmJHJSSgUPszAI3U3UtOmNUYeFyQ1i6gEEELAWulALuNNIMoHh+OVNca1JXNEHm2YqzINh+t7G
htB1LH1JlBHY2MfMp6RnFaLIm42hWPs8fQ9VW6pNxIADjp9B8iZ49mNBMjn5wD2tH7spmVgDPrH2
MeVtOwtA0RDxWInArl+SiahhZhapkJT+Gcdztx66ioT20bdCppSyLQiPYpcU/bArB8/ajAmTwYWY
klU8TNVlEI2G0ddWP1UZ6bcs1fGJjVI+l3WXHgxXXMv12oF+A6Z+iaMIAlBD9bj05YEM9/lSBlm0
trPF2dkBGXERf+tuModlz9mgDi0fG2R0TZiveoCUjBqN9/RoufilMvbtIJbvM2FpIWgMmrdVsNzp
mfYPuYpfeaaNey8jd7lqSu/ZX/JoX3H8PtWovyt/oZiYciAf/rRw6rB9vXUSZqQYlnWfctJKb5bM
ie6HpmjCwWX+Ied4wik/UxravWU/QH4Gmoi/6RCTGMw4oDs8M9NMVUGlcRicodl49fg2Oh5jdbAm
6CJKn0albPfkAQMXIZfhFNFSWOlZyos30mHt68K/ac2+OHcTzNDOC+aeQ2Y87GcLy0GROy3PRVHs
rAbJisg2/SZyLlMhXbDAqXTINug/Ig3Ngm0gf6/AMm0LuM3N4NyKYQ7I9FJZSKB7cmkZx1vJchR3
nqrvIMabHsCyyTmapepbkB0mdGJIK2rb1f4LAZIW1A395sP0EGbSgWVeflCBvWUqek/JtfwJPY1Y
/F6GWk5m2E+9gCcIbYCsz+nDjEr34DMGvkmhUaxtAWCxY597ohsN9xshZ9vqKt2UahoYChr0eXYN
xpAMXuXY6+oNL/vnLFS6QrNweaeCH5GEv9stGbSCjjq2t1t9ROi6T3HhXdkJxQYELdBz0UEbzzgV
bXpFlEXWE0fYiEYcy4LVyinGPamr/YO1TMY2098gLy2seWW1S535jvJI7im8h7W8xhP1WfmaqPjW
yQee5KYdqc686bVrTfk9bdHAeOcq/yGl83wSiSEelKOZr7T7/AWsrXMXdY25knZN9CdsjY2KG1zu
qeUdEU6si3YpkEsTyklrBm9tv1xs5Zwihz6+H2VlmE4CWHUJASlSqQ5HYlqec+SGG5Oj6fekB7QN
EDTZD90crDrV3qRl8sw1Iw3fqb5nnVUjJwX9ZiSsmMTm7mXu/EcOZHdkCVA2W+JTB9kTEcDJATOv
XAPELYZV5AI4XSK2mmlEhZjtC7VKt+JluclZX6IxKTbLuJDG3fJ+rqQpk5teG+3ZYKYHvaGY7oiZ
nT/kZF8PGY217sBdr6OpCevSBbAbnIM+cVZpYUjQxFHPn3EBVPYz3EgPGiBkNMTuoCewkNhZM/HP
XSbsDWjIN891nx3HnV4I0JR7bZXN2cuV94TUr0F8qW7ndcCXmjzyuZ1uGPX9rmz9/Hsf99YVkjtC
qLHN8khkNMi3ojP3Tml7a4qBehXPHvSmscB+QrQ0luyRONgrFtssfH9jFxpIHwEpR8NuSRygng/L
XMdbBKwqNFVAOjboRlDWubsFM1OtCepUm4xzUOgZhgR54sxrq57y11oF3rEX9Ht7BRU0KZLLItp5
JcEgHLCRHM3qyrxvFfuoNW6h58xnECbGPWTD5Jn4dGvFnQ5OviCQuQ86TgGGuJW+RaXourxefk4e
WEEFyWngy+0AlenSadec8G9Zt7ywZvO8qRfn1EflWVraAl9aY64ohgb0NsCIyJ4/hzlVBFFzSHEl
ifHllGc7w0kHTgDLl3dVoXD7PcqmD9ZVBxdC+lDD6Ctp4jaaL6up3wx1tSWa+jJMWP1odyyopNb9
lOUnYUfkE8T2y5JLYluqAKCSPNcjw0Ki7c9N00AO5jFZwSM7tyVYxTQg9i8drC+bra2eKsBzOWRY
czCoDfqPATXF5gxqTdG9Q+Zu2C/5vDfzRr8CVDVwRBTqtqKggPtRihOhcqQhk4u/9oLgSs9TR7mI
o9fS0xXWrrbdnYXqKa36WdXCvwOmCx9ZmP6xDjogHiRr6olgWroMJCIPvhmmntdvwRUctIInpYDO
Qla+si1dcHoYTJMvqwdKXZnPPBFsgYbWIJ87ubKEuR87UrLIrOGst/eG7LyY8WdrR8c6Ky81SMxV
bkxwne7bxQOdMe200tdc8BG3h2vEoe96pMY6Yg+VKifDMVgtdXE9971hD4b1VAQh3KmjOecPwxId
fd9I91IBWaw5Zt5n6bKp7eDUscF1nb+d8QbHxTKQSluA+M6b26Syz2AOgHrk/TPN0zuydU5WNN23
LXe/cMBuW6nrrPNsGffDMN7FWKFWZaL7cHZ1cZemQbkdp2V49GMPRVwvb3Ehqq02Ppsq+VxsdH1C
0ccrURIdMQWDQ0dPb31SML+5+XIs52HYKxWRBJzwqCiOaXW5CrLqpe+Tp4yeV9PJ58wpwroFsTgZ
JDun9Y+4zXBSs1lERWZdpzLPmo0eNrt1YxTxAy0W8iaXewEV5iAEJMhO0ExbagiDfq5eJqP/mQz2
HgYd8JlgogBqHpAL0l3ijX7oL2Rdx9NwpqY7Z6PZhcVi7Sd8sOs0jRQMhCC9UZNpXKTi41vjsnES
81TjZGbpydM11PeAZGpT4SPimgHCQgglt2PpnGxd1y5gmv7R7Ynl7HVEbFSQhwEocHtU1V6nMe5Y
kRPunxbZqsj67rWG1btxVES6QavOaW3uofW9MVVlkojPMYkzXg/YpA3WQ0baaT5PN1WFedeavjVO
t+cgacCyg2OQJV9eE0CR7FSPDtbs/anYFZV+T2p9pj4/uTN7f9Sp6imy7FMtv7uueC3NhjDzOGym
W44GYaoRQ7wg1ack6XAFI81T14zmCAe2aPVr4RVf7chyEVjptrH12xh1kvxifzj6HZqfiGv7Brb5
A1quu8Ky/pSisK+acTm2XdPhUGUM2rBGYy3k+K4Fq0ttdzdpRTvU7e6cuTy2ZfyO9lmudPAZFCUC
GFQxbPP1ClTO2awpqRvSyA+qEd16tG/SqIHQphluGXpxC+gFzlJjNde1KTnUPbMawfKaByZ0h7Ha
zRhbCnKt1j29tLV0qprnTDhH6BHbOH4k1ATE7p01UtdO/gfL/U1k/xjbrFphq+a01y/dDYmyqK/Z
9CN2gn6nwJisZsf4mdrG3hJefWBG5UDJUxxweiW0Wvrs2xiVmXEcrJmUVMZjEoTsJZZNiC8so6Od
uSkHebtfUaY/V0Yws6/4NmHfk5wCvGyy+WjFSLwtrSm6nPa9EsNzdH1VPYBZNBEk5ZtVORxWjAFn
TxUg0A7gKFMG2I26v8wNJXpec4Kg3E+f0Pd/GJlR7Q2mSqEdiDBLq3tA35deuMTWasY0lWm6G3vw
3pHGvVBU1s82Cx487INWQThcrLJujagJXSAq810dfdPDRMXTl6ExNS3yY/o6W9pfO1kOuveMf9xc
m8OwSVveWXjh8UoCQTdocQ1Z9aPn/GcKMs5kZNWcZAs8crNJ58d0tgaWdQjA1WpwvVPWm+syprgC
bZ8xopOfBi7RMPdraWqoYSZAbP5XpnuHfZKZj9ftTNTTqTeb4nbypgdGZTbK7nbS6V9loOWqkF3w
naTPnemx4UUUQvTEv+LcgpY3zj+StF2Z8E2/TB/2bNMysDYThWZkd34TP5g1JXdlF5KmJKRzL9oO
fpls5ijZw5CKiPMp1I2rRbILRPcyto1cz15xQ48zYxmiTWIPBJtEHKhRZ76VGWa4nr11udK+48ZH
i07ekbrQxjyVkoxHo63v67A1YHKWQ7HxPDWz9uSPxpQ+ma7N9WkvtotBIqo+Op7PdVt3Tz54yY0q
+oVp0+WjtoJv4JU/RNB+o8e4bAxfVGurmGBOcMpZw+9+7BdxBtZoOY1EJnWTvYOr+tyPabZa4g7+
dRE4zxOH9Y3dqqNFOl5Y+DQ1EsOuH2D5wc4gqD3XHaWT0gOtZ3TxCDzlyrDq7LueSHOvMvO1GojO
BgvprOs5B0KyYE6rbTYoKYrqoVcUTjFYNmrJuXmlCnyISJHapZWNxVNOKasSAeB+ZDRrLYdqbTpW
uvf64cUtjfZiRpoIdt/CiuoW3VZP6fSYOXX6ooYEYdhR7aMvkeKUiscbOn/exph871H2g7yvyv69
hirC+cO3CDxQ5XI3lR2ISDbNx9zQ5hM7gf0g45JDGojpiGYBiT8NGDTRc0TxlHwzl6HeybwtuNas
5ZE52g91VYybv46qQOdiO2TSpz9XbIFnSxe4Cdu5fLLn0tm4bvJQ+j3RKQTSrqhKYJdYfXA/eot/
EnXBSkIS1Uo7+pNR1mKXc0iGNTgSZWDRxsKBIHZ0FmZaz268X+r8aa51x8ptD/dZ49acDot0FfTk
9akS8TsG2NMZ7c3A0eDkVVKDZY69fWlEaZhaPTjqrpr2y1huF4und1aJsfEaO35jxY7px7Yf40L2
5qqERcx4mAEKzi0FudxxfbLSyjkYkxAb8NXzmiCGU5aLdg33LLhkcSBQAqOeoRNG556U5RRnIRZN
PgmplDKd76Et4wJITQbubCshpdFN2CgjMvOyxL7FmDDdq9q4um/Mn3bH/QI8aj85dpGFrtHReGz6
JZxy47We6A2MXdZQTdCkH4PoUXoOst3AwgkRiEZxzSuYzCH6gvFMagbC0sSMMw9QwumwdbN9L/p6
bw1oBqiLHlgY319OE/CQ3TC7zSGORp5kbDKxCCG1X8Hfjn4q0nY+lq5RhdnojnejvEoOzijXbZQV
HKQM/TL2JGMucxvASR+fUBcg6dBGd1jPo34PPzu4TIsfn0UH+zaaMvwE49jsBl0v974YgdoDiZzD
ytbRzdRNyQHOiP1Za2cJF8h9Z50IzPmdQyercq6bgqvUDsIXGCF6bNAuLJt7VuVgdpxII8NGgLFG
YtWj1iEaaMgtDoj4SAQOcbBJ3+CMX3k7rjh0dbscRtE7Z+KkoRkrYFRfI6/VLf9z5axVbS4v3tCR
3gQo6Wb2WvNBll324aTCPk5jQXWqourV8Uf7G00yDw9MlG8TOnlr7F3sFSimTqiXWd2gfMbrKY7F
BaxWsCKcPUdB9hBTNROwZ1FMoNH7QoHfkozPpW17aPoMOW8e/B1daPu1yU3rbuCmHERXdKeG081T
ykn+IaiT5ns8iFkyOa/t0MzN7tpsw49vYXHRHdYZa6yNcDF6dTchmv10DJUDTUFuXU9RCUdmiFKE
7ywKAHwlaUZcTG2g5Hd9RD3HMoO9Gmp7jy1hZfWwdpYhTS5TBTvKXoqOd6QhzXOo+s/GrKkvyiLY
pzPwMYjt5Q5qnvODpx5cZwxOFP+i/7AMXQsMjAeeLlOuYDbg832PhVI3hPUX23RYKPGtkrjdFR1a
hzGtspvUbpaKzzAqrw3nVjfn0Z7UXVfE1lm2sRHmWpabxAFtbia07BBD/V3N98SbY0v8b/Xkf/aO
l++tFuFa9/01biBfLAOBWogPz5tgg/tFOf+IMryhdAtplsag5QZDjgcTfs6TrLOkJWLGGUMh2ol+
DQsvDWk0PtQAzwRM7sAD8ku//pnw5FpJ0V4Syc3EFuf4ny691nuaosWn0N74swwGf5UkEQIb8KG7
rpEs9PUU/5w8J33QXS5D2du0/aJoPAaKVw+KJ50cy062ucMxN2a7P2dOywTOPJ4yz24OmedgnZhS
r35dSjafIPumYhm3V+Um2xuiHtdj3RDPGjjRPpXpZsTlvommuURVMpgbKEefSXdfXeiLvaQVO2eQ
OjwlZvSYkXz/vDQz2IQYVaPc5G3ufTnxiLRk8LcDwMyOgPagr6RdsxVWap0LtzPXYqQdBA+73ESo
3Z+mEcSXSg60mVLdrGn7ytvedog4qZt3o2vqZpVQobAmqsX9AYtyYLwNnSVJBoUTS8v70eKMFo9x
l64quiZ3Jba8bd8K9di2FRYBDXqjBryKQlew1F+N29sWGPbWHvg4Rh+Xh4p51VD5rtgYaU2pLkv7
VPiR+kxSmpCmyl4B4RkrcMqmsSYUzNVhbRX1h4y98nXkmmykO7E7MF9MsBoWoHnAVrPSRpHuatV+
jmkDxtdpPrQvpx2z0+1dWo/tmiO42AMWrC6Z49kvMu3avaPnnC6cjTQ1VZz0W3emvmmsrVlG3UYO
wOIiNxvX+VLhVoObzUfhMFuX84eATrSbzTHa0sXxKZ19uZEJFMoisVLc+PSLF8Cb28A36BePQXfT
LqlHw4TeUBwRwWyNdreqadx8ryL8dWMGAbzH+LMCtebyZ30FD2dC6DLj9CaW7pCvOtuOd8J2eCh1
4YZeG7y42udNYH/O3pXdNLfl5H95ndmcxRizKLSFyc4ismfW/GGjwCz03ZNJCNSjM1dIBU1pH6Ie
6qajZHqa0cjOhaBr3hWDsUbo+ZnncPtwcuXncUxqjrcJmZzj2D2O+DPpq7vjiztFCQ1Ok/4GEeEM
JKcINXZRtjeLSOfQigSVYMSr72XE8AmSqW5dp4HiasoD/PYppGLL91Pemu+pDxhqViPtZIl3Ce6o
+Zw0Bk7OtHrgOFYBcxM5108Zt3AQp1BIX4Y41MAgFVlKmxEzrI7gRxFoSV0dt3z9BEsn5NmPPh4X
DEGezWvRFBupynLT+Q31WlUFF0z/ybaTnKYNutvryMu+K7/yd0OAaKWUme9tYNN7NuP25LENgeDC
KXQayjE5V5MjHrSYncNUTtHONqK3KOrEblKpcZ5ULz6juuGXdTefUzm4B8WY9s4xtTqkTdnsqnKI
H9IJXWAFtMK46HoY185gD19dnswl3815DCZRkzc8LPhrlK52Mlpo4zfDl2/3mIip9sEdJnNFZ9m3
zm4sk/Xs0pGqbcs5Oph9qjBv++YzLaOJW9hTR2RB8JX2VnGCg+7dkdOJMT813vp4zs5dTVtSOCLf
1BGCkyGH7mgyvLdD9ZsvS2L0YZwXxbpbuuXNjpUMVS7tte3M7WPeBM1TPebNdmxs50AkpwhH9oZ3
PRZbHG8rAGYD0olaOxqXhWH2DwjpyOCt7ax6o6lvo8lKN1p4Agqg7Pi7y7JZd7liObTELQ2g7zH9
uo0z6GFbwV3HRnSgER6O/qxAWLfFsVoIQFKjOTwN2VxDQZv1k14wjclY9F8+GhWi29Ic67lyN3KG
uo6oQQeCM0S5cifnhT/aHl323D3Jzl8KFyXXsxt2XqSzz4VcvOfRSbstC0N0bvrhiiDsAgIn7GDj
LYw9zFbafVr4Kj4Mp/U93pw2CvPBfOn5VjuurvMQxWXzGHh+rVZV0+tNXS51GE1tGE9GvZlhDJ+s
gagx0Yn5kUFJeFE14EE5Z8V9Y1VYodIKT7yo/eQ2Dnx3TxwaZ+/G6o8YF6aHxa3LMJnmLhxEHdy0
NKVeKZWpMBW83i9jUozcRRV1UJVIpO1edOfEGuZbKuhnaefzjjBVl/jguK/PsTU+Vwt1raiXej3Y
/uegXXFqyMPGBYOwTOMxpRWJK5JpwwcydD5AcH75UZwgBWj0VcIakC28avxpioXWT5r3M4tq0YXU
qgULPjUGaX3mNyEje5eXbnJwqqBitI2WYbQScWzXa92KqSEGnv+cZaWxn9043fu2Jy+GKj6MccYD
upBRt/cCXZ5zPeOL8pl0hMAIs76oCvqv7r2devrOiko6XFI393O7TE9aElJX0a1j5I6OucrTcZcm
xkc2+Qm0QQidbkXrJL1mR+5ITYxPme+qkKaoHdoxiwOho0N9wb/8PBvwdhqnyg4FuZnroVgY5F7c
dyBV6Unng/3m+thREjWobTBFL142fdOE94VpnjsbDBEMA5Y8Uk1kRw9l6u9N9zIuGC48XX0YXq4v
td8UD27jsVH6TYh5xVq0wdygWsiox/Ue07tYeZlxu2SVRsm3v1UsyGt295+JD2PU3cX1vWm33UV0
ZXvxmE5cei/eRDDPN36sghszm7+1llWEVjUg9raJz97VF+y26HZZLilxitz2v4KaJLZVJ3FTqcXx
NrNttttJ1+TyoVNsOhcTaBvgxmPS6m1o4Xxy+id0x4ykEWL69R49lsBb0abqrsYB8Q57e/kpwGw+
CRMjhux66wFjR8pC1IPJAu61MuIheXWNlrFPfH8Lx2NjDjHd49I0xD7qjepoBFSAm8IV2X2XTXiJ
0Gxr2n6RrL8FgvlY7DrVpsKEtbdoweLT1oRlw8fGHpxZa3ywbB9j6ewA65Izjy39TiHNHaZA6P1c
RjzOymrP5IJzpARIELVjfsqyUUy0uiLa7nE8PvYY73aYvdixxizaBLgSn2qzzEJO9fO+ipJ4baG1
n5U24zW2CRSfgQLHo5+y+iukNjKQJeIgDZBo7W9+FyG0SctARkwXI7gdJw7iY5wEuwCz3feaHivl
+ILRSQzpph108VJ7Ton/sEELWfdmkISuV4sdUwSmf1J+Svsuo7a4SecWAAQDlxq3jefea9mxV5Lx
0FFN/GyR8S+9k+gkjL3B/ykLH4taj28noiO6i/LFu4ABRvrRungccwGnHGZyzHWbvwU4U4+lwThh
lSIfDi7jOFEyJM8DxikEqWE8dU2FESIKIECJhoAtCzgQX+TKBZ6D5qbFuYoUn2A3iDP5IM0cS4kx
iBXAOX/FScXcVaJ+Q3xUO9RT/tIYC/mihu9kiuTfAnPqLtTg0XOOrrUL6qU8lks6sZ9pipKKB7TR
3gz9lnFqy86bY9AXOuwpjF4WvYBvaIeOfcgiTFN58dEr0/Y4NCPDADLByzEJd9j5aR5fiqgIPocB
Va/x2ggw6tTsVcppphzKCXgFHY7jMg5iz8jGwOHV4zwTUKKpGQ/llMZLgjzs1++N6yybibVw5SV6
OkvNoCInIg9mG8cHgAl0N21L4zRSbvejE8ak105blm/I1fnD1GL7KLURnWrijzbSpte7WLF+7Ip+
PE89ZkpCRZmZyalJbPDs9MAy70Fa6lEBctyZRUI/LrfeMdL0yTplM/TtJtrjmC13xRhZh66SOLic
2E5WZew5j3bs1+cZxxzPfpOua94jtB034FWno6UiDyXfmLzVSITwKy95cokczKcUyflLF5A4sBKj
N6Pf+K3aBL093oo6ij9ifh+Q30BVnLB5llVEjMes+6OV+8mmJSJ4UwVxFZI9Ga8zF1UjJpmNRCvW
XPT6Rxdre0h+Jn3EWNffWpAZ1APJuIdW7a0tY+5Pg7Uwva7H9FAEfrvVSzD9lG7EuxCwg+7Yfqp1
yVZOc3WEpmG0AzMpbbLEG8ZxWJdbnSHVxPNr6zP6jj78tZh9vxlsnJWmHc9qTW47QGqv/lCipm2J
wWiDcQckAqaUkRkR+BvopIx4yHr6PrpLtYpT2p+9HFSYjLCSa97Ai5ksTBv1ZvdGyzjblCkToQvF
6sGcfe+YVX6CkyACAZ1m7wPc9T3YH429maGOqJzfDaNcGI1xXLzhrbGu8PM+pEwwMEKf8SrPrnRT
3CPAary453Vwav8fs6ZXmNk/YSrtf/+vf2Wg/fbL/376MzVt96O8fOY/2v8voGkMwP0/MlP42X3+
H8r99Qv81388Xpn0/xM0jT/14/MvyD3QtECYcM7AVNiBfw2cGn/89TtA0+hQOz7oPh/57zoJWVwh
bP/1H7b/n54lbLQyW9o4J64j0v8Xmmb/p0ANQR5xbSaIApJr/7ofv9+ff/76F/byryO8NI34aAGf
zpF2wCSC+dvsq4uPJYbtEN/BZpnvlDtl68HNm5Xbj8Yl6peSXiPrYuN39krHvNQro+qyPVSg7uy1
mYJvlTn+iinu8abi4Qci34FwigIJ/1uQM/2H8cG/hnH/OTz41weGiuY40nRND07ub7PHTaUA1HVN
fMcQiXGPhQShTaT9NmtEvPb6/K2eHJTeImDqyUBM2NVk7fxh2P/X+e3rZ8CxL7hi/MPt+ysS8F9m
JDsMUp0jiR0yEs+5jRYpPvPBqg8YfelTtmbahk7dqdd/ebLu/vEdf7lX18HSX786N0gEFt/8+i+/
R5cpPbV1LNoSSm6hvduOUah3N/fEZRal3pEiJc9LVcVPRNxehyeG0hKroFp8H6N7lOptPhX+vehG
gNZjGhcb/J3WHzB5f3+cCAy3fCFNzwlctJZfp0fzyG7nviqyuy6Yi/PoMKyigrYlkwQnW703a2kd
GBR0L/agpj8lNf2NTGoLEfhSCs/hXZNwYn/96a3ZJLYM2uJO6eaSmJV6clLU1J64uhuDtveRTEJk
UVgCEbZmqzm0WCbCINPJMZ2VFf77+8U7+uvtsn2Lnijypw0JG5/sr5+mKVXpmmPr3eps7J61BW5J
T4l7auk7v2MMaZ///c/7dayWp/L68/j2SIDYE+y/EJ3/8lTOcWI4JGW7t8z2JXuXqbsV4YPlI6jW
ZFzlNjtCw0BSdqU1uY4r//RmXq/uL48nP9+yXBMiqxnwYX5bSozGYgKk8t3b1HD7AxtrvC/8rPiq
r4ZqK3FDaxbOrYnN+WVY/OJGzP5TGxC7kKSjt48Z4vvDw2j97YW5fiKXldKzPIbnvN/ugM2SXNmV
590a3J/nJiljXgg7ibeVi9GJJoH86TiJXKsGIwrhsvu+TsF/KVXgpRZUDtgt9bfRjMcvIqm7P4Xx
/w83jKvEpfbAPGKu+O3jVZTnRmxL/5YmJWCdvnHKQ9vn41eiBEB2K52+upgeKsOZxWaaFsP7wxP6
98XU9l2WUt+1XEu6oL5/fUS7qXQCTeDHrT8k80MbX8ejkpSz0JyeSrfrTnmMqmvhDt/rCe5z6oGz
/cNz89dq+dtzI4HmumBA4QDZv9PO+r4qvSUhECBw+yM1QHFjWFO3w+Qk7zIwjW/+NNJ4amjKrsTg
ELGq71Mv7U82uexJmDUpLQzRfvYxdSzFq8ZVafW3nmGVq5owKoaoJbDYf/+y/W0LsK9btsNSw+ti
O7+vxSiijkFHg2ic0XdPGJDkfS8EQ9KVx/Iq/ZnBEzfz7//9T7Wuj8Sv18qUjkm2rJSesJme/fWG
LYlEKulKfYfswC49VPb4tTBMdDGDqc23yoiZcqOsfS6DWtAkZ+B3JdxqPsdGWcQ3aSFyjErD3D2b
f178/4fHyUJUD2xTUCVI8My/fjrXSFxNiI9/W1dmSbexXC7+KNp3yxo02Hi6c36PPM9MXXfKksQ4
llaZ/uGZ/vuqy48Xvs1773s2wwe/foYc0zxyVtTe0r+o3ucgIxCQQYDyQEuqeneK1v3DYeCv7JFf
74l9/b6coARHsn/EHfzLuttJK+8zwx1vOR+x76bE4h8zwDMMqbHkl5AfQ1drZtZMOax6Kr9wYkDH
YMLgH6fvXw7fvxwQ/v50sOpzLuB9lkxB/Y69iujBkQ3vT7fKJOio89sAmDgzZUMUK3vVuKa+ocMW
bcY0T89dMWrcJRozz1BK+ubMQC1LMrz9b+rOpLltLDzXfyV19+jCwXwWNwuOIimRmmV5g5JlGfNw
MAO//j6gnZu27FjpVLLIpqvacjch8Azf8L7P50UfzSL6JSowCVWdeYMTufL1vEOVMFAiKAma9JPr
9NFWDF21twwzpJBfOM+iQDhqyVEsgmKKLj7YML9eAfPlyzHHp3rCeL8khd0GHhZEC0dq6T6UXZeS
s+ZFvqhAzr9SMRVHi3Tv2kRRtgzAgS0mhqn15ID0A5NQL1dj3vcXQzgWF17gNsMH58ivdwBLxnRM
YTrcAjCof16uSq/pPKr5XjQJEtrGJL9UbfuZc7C6DOeZq+6UhB1mB2EjA0qdLx+8IIMPeLd653dj
uoIGmEkq8vMD6A5wV3RZhLGF1J7qMaP6yri9lWCi94ZsJdq6SkRXQaWFqDrjMXjsAj+GnyRk/wDR
458NTZijGPOn53nHBUPykHVJH1onelKfUJHvhYy/ffA7/2ZREKawKMkfCJjeLwpPdHHlBR5y62qM
9KU3NS0DWYdil2MSu2yDNLiME8jVuQ6kmfK7fRFMHTq+Lk92IUqvdsmY6+ZrgWNyLWQrP1i0v3s8
lqrOYcoxr7+fH8HonUl2DjoWNknzUPWV2o7YmrNFVg0gZD54Gb9ZgYgcmOmNFpHI/f2VotnNYOQe
XhPMMJyVUVl3j5T1woOX1cNrZssGhgQm0oWpUYTn7ujWWPm7S874B496NmDXwFabANP1CvEAswVE
UOFd1oN6O3saL/Qx7D4Ci58ZYe+WLRm1JRh47/zmqplsafe2UYuTapn+vYhpKC0rlEWXNCd5pFw6
uJ3KymwOLrLIe9eyvsqSfKhF1PKt6Z1+bxTtzFNktLxTa+l9J+rm4YNX+2tEbJJTexZpNQp0nvbn
vTV5kyDx4iFrpXewEej7HnM3yTeWSNttkJZyN0rp3zOXWBzRcvWogqJVVsAAs7vozWbO10f4nd++
OMu2uBiJcXmF8/35t9uKz8Tqpeiv1ZNNLlKL5gG8cbnyo8K9A9seHRiqNuxSI54QoafF567puNU0
xDKeHpt3WtOal3HRNA82tdFXKwz/S6/tXBgxLcPlSd9dF/AqmA2L2JsMtxdHmnDptR37T7IvkW3W
NRKguEwvwEkUB13qiLlLTvLJ8XainJqTFoQfoJB+jfXoLJk8ERqBOcWcj9C/vbIAnTgMrF6cZNkT
4eVR+dz5JeFXGiKDGl2jojbKy/xg9cwn7/sl7nrMbCDgc+QvIaYkiE1nwf4pyGXwxWjxsNotE6y5
Ruq1Zkz9TYy+7lDJ0r0xjQlv3jnv/y88hWfajuQdWBZjOX/+5WXSD4E2YMJMEIWmmJ29Gr2GE65j
RwQL2gpfdDX5LziGsObPf563zUds7N8kciwDl8TSE6ZNnerdJYWm1ivwPrHb3Sa9Jyj/yuA4pOE9
zcRO2Pm+KnRvSy86u43C7qnrOk4hQ/PMZSRz/+17HKwIgLap0/vXf35F83L8+Xviu/F0CnWWQ7L/
/g21DJCk/5ZMJ7A4FNK5tpKIRghAv9CgLVgw7LFFf4Y9vFS+/ACI92vNgxSSREAQ7XqEOe+zfj+1
c6d3FcjVIKJbR2m7fBZwmg/WNILRihJ1xRiixz5PY0ZBNaV5bZZF+JboaXGVulm0+fPL+E0OQFVS
CCIJKptS2O/OFwZJt645GNPJoJNxKIqpgLHjWa9JZImj6/cFOor0OPUMesbnRLbCTL3tn5/hHE++
+0aEaxmsA+Iqy3o/3MvtRYkKzNJPA9EfllFHL5/huIpjQBspXfjIkME8JYmzyccpPFqhEndDroq3
oo3CaeVYdvnMpBwSflhizUOClnWndZZx4wINO9hzDhFEXbGrhFPTbuqRO6UjHS0cFWm0wcNFulk0
kfQQs5F5nIttMN65fv78i/Jaf40V5hyUzSk4Jbht3u2MNO8QDbf9j+M8pYtxtNwy2iLtcm/wqApm
qmv2qgjUS4wC6BZRt3fDwFz7ABSb7CSwrW2kG+NllRt3QeRY60GDYFJIyFmpbU/42q3+DdOkeaTX
86kyO/sQDlOPl4FRIzgG60dimJl0QGfke1I6DKZ5UhMqjVUnMRqiMlS0s0ILGI4xjLfgChRgJAMA
QTyBDBFz/krdirxZK0z7IMcowaPc0UGZtEPXxGrf1lj7ZNLY60Tv808qC1waa2G+xmJbQMKtkhvb
GgLOKMHaSpCoNkIKpNW8fY2vaudgF9oDH1H3oyzbb1MDWhCdA4qazgiuQkKErUyNCRWbBqGj07Qv
NM905sXMKZzJv5M24C2qFmVhd1AacnMbh6668lNv2BI4s1QIjb2brs+LnUdx+EZJ2A1ZCYlhSvy9
FbhPOt5mil/WNtAD4BZa2UavhYMzcspltu6mRhxjUXp7YE/xvnLraGuTww9ZHG4S5DF7nLQDpnhD
bQ2/Gw5Tb6A8IIS8iduuR7mnxrfcDZNjFJNtZ7k/IDRI+4MyVc3AEkt78vL+LZ8SeWSgD2PktdEH
keVDjwvN7CVLWrknMNY2bZMAnIlFePIkGv8MXQa6jTYasVna1yKNuxXt58so0SCm9a0oduiGm4dM
md0t+CGCBVoKj65IFdqJWgyMGgRrsTj/JUtPYS+FlX1XiQQ8RIvpy42ZO2P1mNCrQabfwwoodgY6
94brrcGhoyFifA5jZe+y2Cmuma6ib00bkcZC2UjtQztps4WcI/hoLp1lLbg61Spew/lLQx5oLH3a
LF/iJLGuSIndbV7Tq207mdNgHgN1MfZ4pfv60JRB8dn0u6u0Ey5aOQ9Xi537S2IRZ2PVNt1wGK2r
VPeDrW2NzX05MWsnxOFwGdm1t6+SdABwVBWLxFA1kgMrSw7nwAF3ZoTSWk0gp7TcvE8tq7wSYwJj
2/K0fZkWKVMiLesYGVGxHC1GKvaFKq5z4L+7wNa6VTTQse5yATow6suV2wXNFmWlC0NF4pk3s1pe
qVzediByLnOphosK+dIq0pid67OScdQEqN5KKxTPiGOx6ekjPIw2Q0e1anDhLS1LDxEFuSR4Y6SF
K0FDfWmUlfVUq4imKY1XjeE7QF4lygKnxE2P9mCJqeZR1K7BUeq/ZEGa3DaD6770bfjJrwOx9nIr
2wYA8K5TmtDUoTFwn0/FkG32QMSwoXDFg0V5u0Llmi3ZjC8Th/NR6Zyldd19NquQDvKQF91r5dXo
zC2z2MUN5lCcDR2u1aYzX1DS1w9kKM2DVelsjB680GJQKYtQtyzcLmMRviQVp58WIx7g95xLiq63
FQo3zeRDzh7HKrj0cf1snc6fHhS43rVEMrkZZvt43er1ddwD5BmtJjhpWRPsaBbDVLDz7KAJ+lWI
nDWwB55FN37hcguvURvEYPA99eTFun/0Syckc3Y5XqLYHtZuM95C9meOke6UzwjdOAibIeBIKVnX
2LQduiimzS1TV7F6DhXihcU5XT2/vXR0HJiiGBjiKXv1VVSgnGJw0RYjJ2jVeaIr3MP0FWup/cm0
6/5rFgzF1aBF3snJCu0O98JIKGXYm2qozZ3u1v1OWBMiOr+p11OUlRsICIC4mO8IaiwuoU1UaunE
afNwLnTCISS7mUKS5fNRNg5G84DaEuMpJCbjImQo+I0R44lS7WDvuXKMRyfjVJdmcW9E+tU0cMtO
OROLFqXW2AsjwunZFoA6NTHts1EVWwgEyWXtgdOJgpFPG0dRPloa1qcB3VXP71kAX2wbvOSD/JQ1
VvlWNj7VT7dESopJVH8unOg2740RnS52CWRZBy8wgwsnSa1NlU7eVWN65s4Shn3hQZRbGh16vhkG
WURlczcaGFpl5dlrA2HCVRZm147Tx4eubewbb04MZOvyzZ3LjPDSRbkkeHe3+Fn6PuvuDN1kwOsk
1+QP0xtMzOmqG9Pie90nnoOjONIshJf0IyK+qm3amVRZzEDrl6h2cVgG6NwdLdQvqUOkaAxkDS62
wDmp4oC7TQs/ATu7dDQ7hqsS9Ae9R4mX9YV+n9Fs23qNGl9zQvSVNaSBu4onmFmLyWvqBwxe9A9b
qaJV6Yuvlj7UT1ZRasjuYxSbpi+MJfBH6iN1PO4NaTH7s3Iz7C0V8yd9lVxVEbi+CcMf9MnkKIbW
xEaZALAfgn4L1gTRZta/FYwluxKomPaJY2ImVLY4pq4V3RmJ7uAPbmcmaudvMAz4t6k2NAfDbYpT
mo/UWSxfzawudj0aTv3Biaz0BDGCqQHhKLrPAI5qMFHUq87hHgSg6EaZSfY2+SY92XngWV4nwaLW
HGdV2Ja/8BLScdHzODQ9kBtao3JPLk3ERW4hDmtkPz6mo6btpzKvZ5FZdWQETLQlAy12rp5bS1NX
HkY1XiTsBULNlWHWxU6ywZ/8FhihR/f+qjvfkCqeGO1gKcDi5tzroRdTLuo2ZpdPreQ2Kybag2bZ
Y16a97JB0Baowrxtpeve5BJbLsyudRE7XbBKUt5U63nUKWOydZNt5sm70eydQ4sZeEsYJB50DSpZ
gtaEZWd71HgjlxZ+F3s3eVDMUfHcAu4Dx/msp4PGr5+E3s1gCPaMTHXjuSSsIN+rKu5uhZMlxmpf
c/LAeeFP+l6R/M9xJCbz8hn5ND/C+ByzAxyvvY1r/nRCyXYI3LH+FNQBK1B62GihxFl7esfhPoqF
8yphxR0rmQBF9tD67BDS1AeEpAY6nKlWXyxL8XEpfB/EchM2KHQS90HpaSeviJyNMqcB876Y8l3h
j5y+huaCZu2AlWAQ6ZzRurZQg2vrUeEEP8Y+Oq0oSobbPo9OiW+qadl1s241st3ujip//VVvte5T
Y9jRJThWIAyOIprw9GFyd+eCHDwz4ysMee2TTtSLxlGZ9Y3ZluqtqIwe4VAYptBfS0onmJpb1Nx1
EwF+MSKEosYGTf8EeUYNz5w8WKA7x6aqCKcGmANNSaTq+mck1IGJVzTsD8NkPNRead2SY16Psf3g
po58GM3B23GOdmi8ex5e6BpRV84uK8jy/FBfGAQa69GJtRVrHZkj8UqgLZ2M8ZZlYeDnwYa8MN3y
1vb1ZEfxfFyrGo92Sq/0OXTL/lIknrUJza7fmK7vHJiCvLdiOyeIiEDKuOELTXgitxA0z2nE37E0
0CijakaRkTSj2lohcLSUMQ4uviGzeh28cma3BM6EjDPXqi+IdRVy17TxjzmTCPJVM5jWV9aeL3dg
ftr4qggTr1o6TKi+cDOchblT2kcMGuW3XJZOv9HGKAROLK34KR31+QbwBjhZYjCrT14X1tol3OEO
gF1sZOrSHTLtM+ZTd1WKWgaLYRi3aZ16Sx8L2QIbzynzzP3YZ+3e8Prh2Dtgzow4VVexr7+pCKoq
JpkovUlzj8ubeyB54UQ0RwzSg8yWTsRhtnZa27gcAa3KRV9K96XuiOXh6dRhvU/y3HpMAzD5UJHb
4dTVtWyvsbCGSqJvTVWytWxDfxSIv/n/eUPzQBuSCMg2p2gL6zZfp0BebsB6+EscNhYtm5QMYNLN
3F7ashPH7/FD6qjaWzCtwz+VkdmesoofUWsrdkrDwdh2oJyUQx5rjANRdOZr7G8j69g6Rlawdc5/
LdZFNK6gQhU7HXUB6yUUqEnOsUc5H7VxRpZy/qu1T7yVji37vesdbyWtDGZ1BTg1dMzmmnEu3qrS
M3Hk0qQF5FA/zLJIPUdx1b9ynvdI6UnluIb5RH/OmoOsJCiAuP2kY7MF5O5gnlwyPq58Rl/HmBs5
RM43oAtMPj7Hkmk+JwR50MYH0ynsg+O0ySqFMhKjYY6Kx2ZOeIOsp4SehXb/6kceZ501UlpZ4PsO
wRFB3uNsnsu0TWJx7Ayl08wT0UvZoNRsEhxj3nCDH7Y+aZbbPJg27jJHBmzD0De+P0ZR1vwPtaA8
n5IWb60PZ9pOOcJcROXr7ekW4z1C1X9Ukyp8ZNU5JWyhhXOxk9+cRrfFlHelNrWchosxC7+1nYdC
VQ3jjuvgulfgUzpR5bsslP4Fp4P7EPSMkgmjlkuKX3FBuBtcaImf7rVOxtAtiK00Lw3u6iIzrtiz
zCiRshuWsdWI26Jpmwe+dt4f0SYg3iEM1k0C+wvmYnaTWf40Lc3J1PdlqG361gYj1NSwGnPG2TdB
+nKuhIjeJhmv0cgbeuKv5EQW4Ykk+Co1b7oaPUVDXgZ6+CWPMMUsatzY3qKbX47rzUssr7tryvbm
YdBM6Kwj0tfvXywmoAcxCKq8buJcZNzoZCdpt6IGZd8mZQaci692inXqb1ai++k6t8jt+7rJvrgE
3ndQm4t11GdPWhqSriLbhrITi2xtidi5z/RE7Mj/YA5NOsWPBMxwgbbtCMganwERwp0WNVy2nIOs
j8CPsCcnZA1ZH0ak26zgOKH+GsC2AGIAi31xvii+36gmsKWlov25U3PFIhzcYUdTY8TmWjyEWvQF
+ZB9ihWcDm5Aa1x5Bik5+uH2sq/BCwkaWTftWFWveAq92zpUicnRwAuzlNTeapdi+DLtJ1w1wSAw
71lJeQxGnG2aM2H/nGKgmRAHdNTldQMWWI/oiGdq+CLACVLX0gkTx9ZPNzhMAIIwXurCClN952lu
uu69ITlNVVwFoPiiz+cCTZACykMvUwJ7mJQ7PnI58326DiYyv0vNB8pYT1Y68xETdK2ftToBZdSY
ITaxuTKZBl7+NR18//q83FUA2LggtgDgP+/uJE0kinEgv82Q3idzq0F3CqYyGUJhbUO2yykSUC1R
vcZpxIDf+kE5GuYSzYSn+/04EgZWYBd70JL9CKCnb6KpWKRT8+DMJf6tHhvV7NBlvA1edCogeXUT
WSMBvK31FRTxNKWjNJF2ZzjXGvCRVYDEfvAVwY4OK2zTMKOUle4b2WfgiR2QXzM8nU83i5b2hWHb
d1EVeceuJuTbnKuE5xSJSoeK8C+n4to3S/uhmsPJc3rHfUSxsOnZhfj6yhv4Evj5uSX9Swjq3k1P
O/hhOh/Elc4vnfvhIW4KsEzhAPSqpSW7R5XSHYATlcfBAFqFi5k/gsSpoHR+wUrir81I6de6XoUM
5tWSZzsaq100WIjZbftIcUy7ZZ4Ryctc6SvNqX9tRA4ZirWWXfV2WT2nVoWuGoQOftl2uD03ISQU
pIOT9SQ1Q7bplW3tGgAxp3y+d2CkAEGfC5IoU4qn1GIAgVMHMAb6UVtWpR+stWIuEdVdUd8msLSO
KeKGm052wNeHtju2tOy3Hiweb1G69otpuOlBny8+vDDtMZR4Fqm9YznqYp2yCFYWvRqsjW1iolvg
wPYx2RNBD5kO1xwe00XWjCHtIlO+utNIzQaBYJe7LZRsnWliY3EU5iSwBzfMOZC6T1QkvI1Wa+6N
y8xnb2ErovLOG0soMpYdHu1oQlwy1CyRs2SrxsBPFt+k0drmkBpXVMjA/iYybb8K/MzWvh2BwXLj
xP1ra0/2ITnXKs73PARx7ih3mgsBrtJZa46b8j3MvbpCRv6ykLa7zpsouAGkPWypHrkULwAfn9cS
ElCxKaRF0QAiyB54RrXNqcHu2rz0LjxllzsFqn0nVb8uc1+/FHoX3ndJ+YLqPrwkoCEos+PkElrg
BeZk40tdWs1DOjfDvdK1kN7DZwCRFl4JsgMwkcN4nxhyuIf/mRylJDBwgDNu7RhAf9Z1xqawvKNL
Un0pC834ynqKnkFB24fziv9zTXzuL/xc+0fP7FHMmEWQiHHeaUCjiikfra95p9LlkocvSTFcn/MQ
3aXUlFicCH/+wN90YFzpCQfhq8mkBsN9J+EghuviMgu008hIRTjhFa63IdLlV2GM+mksC+tWK2Yj
ZuDJK7CEM9iGh1v0qqn2TuTIxz8/0G8EdTwQXcO5vYuK/L2u0IgsLppmwhaGJ/HG9UP5Wk0UDXUA
sJumrr+lXSe3gelhmJsGQP59cDM2XvlNWowTRi+mt0BpShCVmh6vh7ryD3oeEkZFkfdgsYou2r6N
PmjanCel/fzFMawPAatAWceX935+r95hyWo8wzxhYEnWU102F5oKKUYkuJtV739GyN5cB3kM/xPO
QLf281y7dGM/XbYFPd95psMEUw8kSAAP6rrSm+qiDzA8nw8hDw/EP1fj8ciorXRJk1/K86CbvzWG
CyvJseKE9slN3BTyeG1uutBKthFi5w1VSvvQ9IRsXjDaz8NQ1Zsk6J+ZPUOq9aNQAe99HMOPeoK/
Nqx5Lo4hNJ1oBfX3DWvk6yWewco69WEdPzKu0d+ir2wfahcABfQ04yYb4lVcMSOi8B25d+kdMD0k
brQr0U7O3ptvVxMt2Mo3nfq1RdW9OotQ/7xQxax/eP+Vk844PCP6V/e9FmGWzfUByKlTcm4bnAsr
0ZiUzxGx44Inw57OmIadWaUveRQnK5xGlO/mJtGfn+TXQ8PjRc17hSVouu9FUFzknGQ6XbRzl1DH
f/1VYquF4R9kR39uQ/z5837V3PB5HpJX5EeYCLx3whBs+pgXutQ4mYUf61SnXqnx59uijK3rahaU
9tDWd4AUOyr73DR//vTftNM9nd4sq8PQpbScd03DCAvrlOZstcEXkKYbhzLp6HjHVqZURptuT9k6
ufQyKwJo2JRQH5W6sUOJnzLPtNehKO89HME3qJE+ejNn4ey7NUFZzKHgMOv4kSSxZv62p8KY+GcC
NXE9EGFsHbstHwRWs10PfvOmzgVhApIkZowkIbUzNl8CB6Kj4MHpUFyPYYgPU4tTt14kQfo4WtYd
xrRhUdphrRbnxtC5rYRPlgywJ16mKFcuLd4SXOjhXg0tJRyzcC1Yy5D2/Fgdeh1hyaplLFW06IM8
e8zPlaZx1tnqOiGlmsbpQFzaLKjat7fhJIvn7zHx9w5EGY9iNSWRcVEV0XiSQd6//vkr/c2Ckpx/
jmsjegVH/055m3VOUlkDcmQr6p1LO9eTC7jt3afQMgREx6Q7hkUoNtNYZhCl6vwDxdrvPp4NTEuf
pjtb+V3TP5Ap6UffR9e1Fmp7QDXJ90gfkXF1UfYFfE/4cGqDiPa1ZDr4BwoM69fPl7PECseUiW7O
9N4phsbOlyAagvQadwGr4pxTKsmGZ2ocEazwrPL5nGswbk4cwabn30TlQT/PVUoUVsxd1BL1GIOO
PJvhCUDSafW2tcBRyqjDxWiMhHOWHxJmY8FUOy0aqBEoPdoGbcSPBJMA2iUkj2JasO2rO18bxqeJ
QJqhO0yUEuA9JflPZA88lJbllPsLBpst0OAia8+nBkfluUjTVr4+LPM2R2A113M0dJavTL6i7a6C
7FOod+qhgYa0d4ieD98lP87c7GKOOCqHaBa5/fO15Rm8I2fWp/4SUXV2beZ9ZSfXGqYv0NYoda5L
YQY7SqSCabXT+CXHZIvDZAzX2hhYHyyuX/U1BHSzp8hz0DYjsfn5RAhwNNIqTYvrYPCNSyshuVmE
EbB3HI1zLpvqEjIMeg9vj/3F/OCo/vVqIBnXOauhybLC7HfiL6dJ1ZRiHuJcdsh609ChJpd6+tFl
VtDSbUw8cH9+3+8mIyKBJWUwTWSNs4GKs/Ddag4TBoNmXhvf2FFaLdswsEzcqAVk7YIC4FlVjr2s
ZByeaNDwNNUyVXZzXeWttnbL7EcXzqhcfZPUEl7tAK4ydFHinC8TDs7h0MPb9oNoejybwIia9Ps/
/xbee2UKIkPXxR3HvcpR/stB7sLKLOGetifGpJWXsjLUwbYUiNvauhtJrxekKQnTQzqo+rCDktc2
UQ+VII+iHR+Atuba3dHliVfwhpBTFf4Qrqgtgk+S2VUR559iJo1SQBLJ9JkssdjipaY6Y3rq3gvN
/i2RYrw+bx+6JrRlnGi6HTjEv0KvVxvQ6czPSAZ7+JxNhvGU4MUFz+TT0IgYFKF7FU/oKfPCGBUc
T8ACG9V3zirrwZtA4JQnHyooxMueEVuj7a1pMpSChSmzbdHTSPbQsbxQLrTQCY5pwxQFoN7bswMs
j/X+2nOhOE5T+agh+r4k9qrWnd22d5nFqTXZJ8OaYkgbk1yg2dFeMlCINzVqgrWTkS56TSPabVLp
ITBhqlCl0STfQqnlD+cqb9CUBjyhoSsejLzUDzHEjssGvc2rFxriOcp8d4duVTHtmpMuV7YRfbCK
3+8b4k/LFfRx0A0K8Us4b8s+H2NR6SfAhJxiQ8tNa8/HnmVna9nFw/cb8L/benwVvVZFXXxr3nuP
/25p/tf/RQZlh+PwP/YnryCA5NHrC25k6gHNuPv6f//P/F989yZrjvjLmN3HcrZnkL7OFuTv5uT5
R4xVJU6clY0uMQVJxg93srD/ckh1bUx+6A0xDnBA/XAn8yNCSlfnzGTv67P07h+4k82fj/45PrZn
0+Ac2cCjcN67I4Tex3AlhFoZTaZvptjTl0NqMYiL0RnQELLW5PBwyxCDIfXGXMJGQZtjCx88epK5
JWU/3XtL8nhvdSPgl1SW0GoHY9vWjkPRPjPyb0YBmghxWckwJL1leMrKrZp4pQQj3iOHCbMMLgis
y8rr20swBeMT7TMwlqHVZY9OK4yHHP7eFrXCtKeBPhz8oSxgE5eURpbUK+31EE7HUhAYbs7f5D9a
8f+55Xzq3qqmrd7+5eqlrP9l0+ZfX5qoyN9vgfmTX4tyZH5o2GDr//Eks+n9p3+ZS0vNeNO+VePt
W92mzb99xfPf/M/+8MeCvB9LbPSvBfHM/H8LeKy/r1Vh/3F5X72g+m3efvkvvi9vi8XIMp0luZ6D
/P7fVzc/mV3KrGqTfwK44lb/sbgZTsHqdmz+S6xUCGrnG//H6p5/RprvsGWw8/JT3f4ny/vnI3L+
YGTlsAGkwDPNb/qucIQKn5GKyUD8acpwG9vCvGyh+m7sxHz14f9f/G3nX3/Pof5uD5tzgH/PrOaP
Yw+xlUk3aWmR7/4cRzHGqbcZzMiUidrHG0iFhzERAAL//CnvBMA/Psa2sKBREDHRyv78MSGWTQUO
g36mks7a7VSwT+aQlvZBtE/Bs134JCA4gkcT+QUNXLh2lvHB7XP+lPe/rGNzrM2ull+vn2pQOpMT
4SlnSPG+AH4ObqZkOzF1/ltRFPbXuu1A4uK02GOgzxeTCKFLanlVgYZNyuu8m6anWM0NDUZEJttc
iORb4hrlreoyuFdAOpdT0SSXUa0pWiNFKuCE64JRQRhgPLpyDPoaKmsXdB0DUyutoAcU6n6yjvUs
X2ZNqn/1Kj9heiQ8spyuW73Bndx+DvO8/wwE8tqSpX90yplSRM8KwGDW37uakUM0qWIQY17GREm3
B3P6P3aqlG/5XVO9vTUcK/8bzpL5evmPr8rLl6L+6SCZ//oPhofucibg/cCkJ/GA2OSfPxgeuv4X
1WbPxUnGYuML/v8HiWH8he+H6Y2UWITBNcZ+/Ldb0vxLYl7CJU/zfnZee//kGKHU/PPW1gxhuRZ2
2/ki/nuxJAmpJFStlu7UlOdLxwyDYuUxs+5zbsEIg4Q3DQvHGrRd1GvtFRMsLahU+aS63dQM2bC0
Bw+iVx+M8Tcb/i1gvKxS6NIkEiXGJGXMDvEz+2aYJhsod2gxiEFnunAXVM2nckwFKqyoQP5Ae5UJ
vIlielCQDWnOCO0ipQNVoXouq36vJ7GzMmXaHRWb6gIdnECaZrdZCqBCtsgZCwB5tNAm8VhC6t6k
9pTli8EaYhSNebDR2xHLTyB645tOvy5ZQTXKL/qJLnZYSLIgLYN8O2BjWSoZ91eG7g5Mk8/7/EZj
GCdDYNvSupNJgkqTGh+4u9hAzrSguFxfijisEHAF7hZSsgpXXmxBlssGeakjs3ka0YIQWXiOBtso
9rVrJxbtXcrookdAEuqz1SfQYSGkHUBcuIfYmtqn4dzs7swsLBjhBRNvodGy3KmQWWDLTisAGqed
waymbAqvogIXDbA6pmv2TtVsrV6X6RJthbOx1WjBAYLW13kiuwUHCQXM1stNOtfIFrEeO+oiqWmC
QVA3bnPpQ2V1g7KgWJ/FVCt0kOK0yA1agdPMZnKjQ4kIbOmIkMTCVPpBy7W22mCZKe88ujjeQiRm
8lkxeuUKJ6S2Df3I+ZxTmtzA+Irv64ZJ9/TsNUD+6ec0hy5FP6jcmDD+LqMM0OSK2iXCAcTO7mKQ
XDXUU8uV3SXRLZhjN1l6jXAS9OADWMOGy2rT6nSxanDX+aa17j1XXhkhSuexbBJkaqO8ziA9rwLJ
oJ0gZ+QWhqxaXwaOau7RzY2ckL1E+Oh7F44/WI/UN4Nrz6mHl3gy6ytZiPbaQItckxzq+yZR8aVX
V/CtPO/gMIbuilgxeERcG78qirKMHC6FvzJrlV0Wqa99pUkCW9KyemZjFbjzNqY5ONcBnN392OQA
nFTkfUnDuGDKaIWsrAwz6kKNO6wKd5q6ZczQkiWaSIvXz8wep1XMZ5mgizMKga/LkJpkOEwFUX1S
drhrGErzjeGr8ivs02LXktBNC6owCZPMcNc/IZBV8imsL+HTCBSzZHU3MaUiVrOh9em2cMhLE0nz
i/3FEBaYd58hYQaf9JbhKVjW9BMZgXYnM81cNjbItiC1GdvQlsmTL0x1PyUuiiW0JAAW8wDw4VDI
/BbnQnMzAYW708ZSf/FYyTimdR0tfKWSTVqmcu97jrrMMuiQfcYgo6zQnRPHn90i6Wibi0wOPdDK
Pl9OtRc+FH3prBJkBMfGNgbmdaDepqQ7pKgWhBxDAiOR96sI0A2wkLq/gmqJKq4x1akDA3Qzeilq
t6iX5Ytg9nq2xOldnPrakCyxOqnXAVDiHZ9uHRuyhhfRFc4jKHd/K2trumXGoba2lURYoHsTWt+C
8WOeDIML0SVM3gtEda18t1uDBxue0Lvaz7rset7vXBuIxf/j7ryWZEfP7PoqegEwAPywl4JLb8qb
G0RZeO/x9FrZQ4pNxnBG1J3EYDCCp09XZmUCPz6z915rsQeMMgak3AAcMQtki5FsPbCZa4Kp6EkI
TYCwdXWH72VmBSwllKmORO1wWNV0+llmuvIHaCPmThRifbSGwnqSreiJ3bJvp/1hLY6gNYHayS0G
zXiaJXcteZV+7sGRhjPU+Jh5nUMHN1/7flnORJojWDGk79jsr2GxxA9Nqk+Z06lYviaEiavX5Oqt
qsHe6WcYpe5NdDw/ail07irtUI/kqKt0QZ6JNSAYo7S7pIrU3ZVqN+6x0JubakySHzzr41XPjfpU
kLy+Zai5vKY9/PDEGNX6saXXhL1bAGVMSSKHoNTc8pYXdf0jmxxERQysvHLqqVHe7ZkUTheEeLzL
EzRNScvz1qnLpibvcn1bZ9N8ZOnYaxtLLsddqlhAHPIQrU8hNfIjjrd2N5pAHYgpr/w4lBPCXInk
beWcMooAEQL21llhpRkR5VhO86OchwlJrtEAILyug5In1hlPSQQYpOMmn4hRPFLxyfeiQXovL/M+
H+kLsWWcE5EnD7VZKg75ee1FgH7cECnbI/WvpvW3rNWRLnHh5EV9XvuN2veOiuH21EAjToRaS649
6OUWuYLyAfzT3pX4kDZqPWpv8ZLbTyql4D7KudB8oFLWY5xl0zUm8nrXsZY7NPkgbTh55QA5mnwG
kkwEPUTO2WkIp79B2LvooCAQ2IxE62+HWl+2WhOB1YnmG9HVSl4g5tr+2LTNA5pJ/Usj4nLkfkvU
x4L4fY9tCxj5KurKo1hH7SQ3xfozap1pI1qxq3PRVL1HdI7kEYs9vlWzkDYY0NR3Ez6m2zZTojkw
jbRX/kqB4ItlP06vTF8ulTxr2yzDp/BH5b0FaqEFxErm+17T3WolvFhu88EneC/bTkR1X6Ep5T99
ZUM1DFuTiD+sE5hdOKQad2L4QL47Du57xP/2ATch7ziFaTIta3tVYkXeW1Or7oTU5g94h8WJlExt
T3tkujqmAki1YNg2md2TPYE6SdnUAFFR6mLmuZerwfpEurnci4nJqbOkA76KZpSUu0iLdd2pEyt+
TstG3Suiaj9kJnUbswY3685awXGPrAaHTqlGlZu2rSCnpgnVPeuR5pw2yKaH1JoJVw5vtLNc8Ll0
RnslWrwZHVOvwote9vE+7dr+E2I9suiBImYxivwHXyNp5mSVvkTdpLkzeI5zM2Sthyc+uY9hKP2C
nEoHp51DPC5qKw1w6oigRkC9Irsi3fOwOj0lgtss6FWT0Q69bg3R9MSa9BwVqfkVs8GpnBbE+0fb
cQKa0qL4HVyfHUNmBbWvLO37PjPuZjwLE57XrNxpEe6DRguNLS0gedvDsgrFryxDPihDY+9yqreA
m7E+4xIeN+bNmTlmwgJjq8ZITMAPOwr5yZ5lFfKhLpYUGbJC0K9RFOI5jrtokxIG7FfREp3y3Ay3
Zo5aTsKzcpoVu9v1CK1Z0twysREyTGQYGzmTmBAv2R4ro+QRnVaiCInT5XEIy2aP9946ilaZ7+uc
SqPmYeyFfOUHHa/RRXTLDBelIQyXJ85dTBBQ5ISyZSLmKdbOSQnV3iMJzpZNqbXTpm4t80GBEfdc
2HkWgPrmop5qqdtPqiUl/pzPPLlLPc29ED0NnNTFAgnd8iwRWfce5+Ho9WsW7eeBes1RcXYGU1dZ
pMopEmOUwXyPsd4+0nb2DwSX5VthlP0XbT1lopaDSF9SiVs8Fx9EQueBpQMVbqwJ5Snp0lnGmS41
AmwFXofiQeu7aSuHyryPzQhzT49pN+htzCZmJau7ucum02wtUGHUVcA94/P3NYA5flZoQAvmWE6/
c3wXd5kUhm+gemwQ6pp1kjuoUuTWZmjWeBpeJKlXPA229jVhS3VDv2GcdeKK8ZhDMkf4kKnExSLf
Jy+HElFsyKCKC6dZTZTmo5QQUkqiprnRzKyrSYFtkyCJFNlP6pHSmqFauIPVO51jFM1X4l2sW1sh
e7PRKCc7Sk3y+bV5RiathQv9A2F5I9ngQcPCgIk80kpk3BksjmrC/UZwabmNALMiiYIV5JalgIsY
ZZFPIGnyKpFLEohhMa6hsoRkjubjdl0GaEZEHYH4tnksuIUQy/OoZ+ZBsjkiHL3Kp305LLaHYSpi
upBWByLIch8UD6d9PoLfrpcie0ar2ARxhsmjRB19q4y7VvJjpGnQcyciusgHc0vUu9sUIfKd3BJ3
imOulu4VKyr3IYl6RBNb+ns/y5WrrUnq27aRkuJc2EGnQDcZChXUSGhVl4RLdFeVMj8hwUi/HU2d
O70ZwMslFbafXpHmbz1DLchVjrvKHNfUV2F6HKHHyxtL6gnIbVdbc1md4oUySFVe9RmBYR0SEqbi
igzlbRVP43XsdfOMZBMzmBUSeBtluhG0Q8Zhn0hFtpdJyPsUBZ0z1wNR3zo312Pfp9P3bEEnmkLd
vBNhhsQV+MePCT190w+D8TxXggqYEFVImW35hT8juw+1Ahf+wNoD/XN+BH83+0Auc6xsPPKDIlSi
p1yK+p8xqqI7ngP2RsCWPsHN7j41XdL23BX6b06gJG20ud41itV85bNsPk96Cv9LNm/pXswGzWe7
kxBcR1PWOEgCV1dlUdg5ggzrAKBPeSa+DMFfJAHolJh3XVC/0d1MEvcfboPS7VY7CoA1T7CRboJT
8qWNr5GI9DddRK3Ph6/7Y6eCBS0s6bQo/XhO0co8m13eAC+AU49xujIIsVNlWrCBG1BegWiN8q1U
oFe9NlbFDy/bGaSbjemB9G6JSHrdwoRK0MeTxAOU/H08Qhh76/jb0rnAHb60xBFlar/c1LOVI6Sq
D/KqL54k0q93gx3aTyFocK9TUhDPcGQYstXWYsC/HWPavl4ffmlbZ7AXOc4DLUvKb/4uzhaYowC9
zS48hKayzOTEVPJRXfVbx6hfU+RzrmQpnYFpBKoHkOeifxYFvVU0SGmLWBDGiqsv8wH2VsYhU6Mv
J+IFky0zuOk+Lwa20K0s1b5dmowWsKIkiHdj9YxTRQHURW9dyZL5u2iDcYqyct4jz7EOfSNlCNtJ
1KYbmq55rpkfDWHHntCyAKtRC2k0BciASIpz0wAGhE9ZePraETFda+OlT4pmO4D6+1D1wQwKCjId
rSenfVba/rpW+juvLbAClaCEykQN8X+C4sUJZZ4GqaKOm2Ul6JhnXFRd6jHQ4KO7LGKI3KUFO4tT
XcELUbYb7OCGT8JN94C1Rz6yvptfeq1KGxdJgn2awHrsVbPY8rYcNaf0Z3edByBokXftdBpbR29n
7iOjy96XTKyFs0IeDFp1FI8hSZ0YPYrsAXWP5jU60PVWV8ZglavsWUj1+gtAk/svMuPzgkLZNcyG
W5SU+/cJFSwoUp3DQ+rq4mAoRepZNxBmseT5MbPK9IJcnmvLXm3EmCPjyyzCHjPLqzW6Q73YC8dO
lB1U3spGm+UhsBNbPNP6Y+RKImk7y/MjguH1wSobbRv2A5jssWxOZSawnOvTEACcJfP91i3tRhvj
LXgkPFA8v9xIUZMz0oph4h8v0aeVtm+m3uiGj0dleItlZXWSRpJf1bzDUFz2eu/MJOF7THTK16EL
H7DAUgc1ynLCS2LRHXeAo+O1rLbcbPAr8Xp24OfQFU9OpEjrp2lmT0TBEoot4IUFvTFId8qQSaeq
6uqXUSjdDwNn7TvObm+6GTvo7pUcBnI5Lf5SS1i2ZGt06nrtg6VeQFeU9n5W4BKuVQHAPv3j98Zm
Ux8KYym3M2f6dlkM6aTjJ8EMwDCIB7GKlVytjHcUoOEF4F2DHYURdTG27KmhSwVgKCqkLEa+SUFC
ncjPzs8jsZwQWyY5JheTvpjBRKN1jJQmobqW3NRXWCJaczubOk5sQ9mP5I1WsAji4qEXWfQWo9vf
g0IZPe6I8j5nYf5NRrKByyiu46OhxiPu0jrG/pBkgoyAMYfUbjQqZUE4mhdRVOqGLJX6xKO08eVa
eYkIknKIFM8/LXXaqpIS8iFU3RwFMwIg6C+xLI71wnmwlUvqfkhD6+TOt2MuoEK1dj0BGJOvzqL5
HuIC4AjLiKmgPZuwPTFkSLfr3EWepBCjHlRmK6GaCGV7W9AQvqayNN8ncM2YuiWCrzqUMnmXCiZt
bZbOoGQqrGoY5NrYNwcFdQoTEp60bdS+mnwuCuOsIffkcIgFE0AB9NWqk4FhUjkbxX6dC+W3TrL8
ZYKZ4Fapplh+EmVAu9sk7H4Mc44sh3a1OWGQt65EkiSKl0nw6O2bouqV0SD5zYYVBiBe1InfIjNQ
7TO+5Q3OsSBboumIEGgS+dCreBkX3AksPjhfqV+acLwuncGFgGD/UdDQBl05Gk9EvRWOYkrmQVey
Yl9TQGIujilca54p57qJy41NtgQ6xTXRx6BcrVx1tKqaXthHEbBOfteSu1VvJpuyCXUeWqRgPebQ
/chZYeI2+oPRlRsaT/WoRkoueYkVhXiJs+kuG9XZHYyp+4ZBwSArtVbCGnLIo5bFKUgQgvE46bbs
kg06XEbd5kEPScUieN9QYIrjz3OWfhweJ9EZG3Vs43Mx2fnHiBSEjyYjIdpeQAfXijbezXEz8k1X
Tela6lAG6dglg9uMc3/XR6uBxAtKgCdjeRW4xdp5k9p4DSpp6Na9bq2kjPbMLjuYIMzyIhx9jm7x
BPaKsooCyHktZ5C5PsS4UYJ2Tm5SolKSfru2si9yP8i/cshfzFW5/y4y5s+hkJbMXQAHO7wdJjNy
bZ3LdRC7Ke6rYMConLuwwtZ3a47ra9EbwFNgcn5PzHf9Di5GQlNbzxz6U44kcTHegIc0ZCGF8Zuo
CrjkIiMqVcThSfAdvTWMLheHAx42FSgo21XglB2iumZ6SILCddAUkhzMoRD7NY+H5xTt04bvAJFw
XEDaTOYpJV2XljNlik0djmcDLtq83B6FROiJuCUqLq6XT5o+xjFxnRfX0FCzL9i4GoeBsazvqzBp
bsMpQhozJlqgDQDDlymbn1g0QndPlOkS6fiSIo2pTCaS3xq/yWr0j8PRAiRW2bRVxkaMyh7j/BaQ
1bvaJ8m3DRx3N0ShdQLJGjEXwCrmZENT4KoL4e6mNLg37ERKAuKNnJfTdK1OBMAj40LJ9OcGewwz
nr4unzp1nEFzmQgFIfgUm0IUmkbST9fsUC7xUSjtbLy1I58xJW+OBQB4B74lYnyOlGnxFxZHaurS
6oSHm2fazXbbHgfFind0cGq2YYI5LHy3Da7BlJ/garcUDt0Ure1KMpgXh4l0XvsFov2DFOVUeaEc
9UGtqflrSmjke2tG64MJXe9hwJ4PhQVY1IJHagcHpg6WQRb7IYWM6BAb21Poq4lLdWPY4E7mGKKr
YQ6PMrRFX1vhvGMAYEA0tJA6oKETAGC1/XO7WhndbN/7YQ3q6BaY7hvYIK5ZWEtXCKPl1iYO/TtV
8vosErjZlHPIeCMNM1SrCIC047BncFCdqzE3nhULvdbNjWhv9Q4QhlmO+XOdqOVTHOokOdUrT8Sy
r+3AGKqZSfsgKR+WyVZIEzaU3bmUX0FhpX6vpp3PXicinawkTdhRYkO9QHh9MHgqeLqpwa7C3H6m
JZg8MhJmxlWacdanQqcRAkETr+pyKulOPnIEhj72JSIk1DbVAhY6xX40muqOihjie5xFR4MQRIzH
ZqU4BIis97UcKUzP0a0X26bWIm/R65yrCCnIOcLnFXsrevPJswgq/6BeKDg7J+DLXq6M1mMulyv5
EwZr+rWVJEdS0krZRnFlkFOZ60njit7unhfTnI7sF1lWSJ2Ws4zRu0V77cgqTbx20iqymmnCYUAp
HLi7mvOVSq8WGYfTTLyea2BZw/oWtx0ZD0L5SCA1P8+MBjyBqvsQD2X1tcJuCdQ8BHLXD0VDdZ40
ee3q2kh5gaq9Y6ZKXIUV9Ba+SoeJV0+X2xWTu6o6ZVAcRgDEZDxoD7fEfvKhlD7k96zKhVliJ4Uf
OlkNfDT9KtOoNdpke+litFQxLWevCQv6XAl6RddiFAq0NYPKtBvbDq+5pNfZY6W1oeJqEoSzPlxG
mdPGyAAqjfiwtnBNlppOhgPM1VitExBkV4y+Z+O2OQsXYb2MKdQUP++act6yRw03FdbD6LCAYNZf
7T7mUCY+334Qqdwv2+42BHDSWForoMspAU8j3XOGE5z5D6g5hctP8svUKn6yNo7Te3Ye1aVvCWH6
0ow517eGHJUsgfJ0/pHnqiXEw+672s8zMj6pKgg0YC/b8q7jSjG/ZvkWVBLPjNq9PrEKAZEQaHCG
UyD31ngy7yVpkDeFRVXr96ZSNZtaM4GfkW3aKhsCJVI2a0hdXJDF2paPl9WlzCKttLs62s2xFKZB
YwzqcSVi4Wvql07zSoynu9Jo2n0LgPmOnokZulFQI1CmVy+laaXrge1Gfd/Wefq9tuguc6JErtYa
8hFH65YaoQX83dIdopgW/W4y+iZgJsHjDDPpkjj1Mg9nUWv5qyavab/tLDEV3tBL7H3yMOo0p7Og
7YIdovgPpMKuZ8dWwVZaGaKtRAjaSJaZzNS6rksBlRrdCIqIUoiUvfSevr7xYrkl/qLNQjPQQtUE
JKyJDwYVwhuwq/kCnf85aiP9YMrp8LL2S0v3YDAIJyZi3Gt1Zv+WQ0rTHM3Jqa+briPUG6ZawZTv
JWI8wYmQWfnvIBfFWx8rZsRueOBPc20W/i2cBVwWNo+TXFn0z0TwYwesBLmEIst5UDKqACs4EfDB
qth8uO2/YAArpStuKBn05Mv8YhWJdp4Na+XGi8o7xm/pHhC9ugljddgneaxudesGEGaE+bQwjj0u
5tLu1cxka2uWcqAZTD3mKKPqElCgMKWr+c19AAK6W8XsUNyYlt/oC+Eh2L7Z4TYMZErsk3ZNdS/a
tKbNF65m4m6zpUxsk6ycnml3rZ4okQaicE8+moT6+MkyRE3vlzX9jhmRgrC0mwBhxkLOgka1p30m
ySAJczkfAjZdkz+vYmFKKoyncMVx6WVyX5xzojafhkJj3MMbYpFA9OR4vD1F4YbDmPQI9gl3ajRp
Jwj0klcWmeCSsFh3oWoWi2fOg/6Fnry7FOFEuahEZHKR7gQuNsVvROAbFIz6MqDLvSX5lApEnCgn
POvfV9E8/n8FwrmZ2/61eGYTf5T/IDK9/fW/imf+ojBnFOR0Ya6yECegp/urxhSUzc2lhnsS+xww
l1tA7t80pspfFBSkhsx/DAV72N9VeNpfTJQuKpI5k5/G0/3fEuERnYRI5u9SMd00hEJ0Ij8NKY5N
Ys0/iWj0rB7z2P6I6+o2j69l7bbmN0DXKyKB+N2oZOB1uG+cGXxsSIoQCTjOcoOoO8tS1WQw8FT3
+oblDWZmWbyB10zBEMaF1uwVvPOSm8YGKNFhAS/hsSWtBMvZRmehKq02PK0iHai6RZ+k5aFLeV4e
CRzDJF5Seo6HcFQJy6wNyOFQ5yv4sXbNT2NGl8oAiU173BM/27kzf9I/Sqap3MUcdHDGe/kHikUd
HW/GDcUlH55YMCq+5iVLxSCTuq6YZCwxjc+2a1p3+ke+kBp6XptVrbcW9ruOVBkcBSTWi4FFlqqM
v1Yr05DbzPHlXZUmndgODKHYdVWCFSGhQZaEDCPTiUWMyWgw7Vbb1HiyB99aSXNiKli23Tbt4jLy
9Txn1VErQ9JAfhyNIxpFgVhnDPWfUimlAzs9LP9SLpgvCmzejKLlVX+yuptKfu2Uel8ZTcoKvB7t
Cm5aM8v+OMTNOxzC4gOTP3m5ltUYmwi+6S2peinu7XVipJTkdiwBrdeyJ5Eq6Y8WFYinpKpOTrVs
FXemWQ8IglcGyU4i66Sxz2skkXNdLuHP0ISN5OZMfpiK9jE4chwhnWtPcst1o+amvomrJtExj4ft
Bq11pgRlaIeNb/Ra/6mlWigTw5OaD7Lyh0qHkaCEH2MuDRdS2lj4q1mw4UKJBa1UcNyS4tNRO2iR
1n72hVB7qrkCAQbikextYSL0Xpvk4DmN6IkCapLlNmSYZ9oMGes5HWnLKKcsbVp0SZl2Ib7zxSM0
Rhs8znSJsWO7Su5MjoPs4M9ODyRvJER0YqAHX1triXCMkTQvaOLdbSAXS5LqNAOlOxPfDrnEirQq
cSNriK/raqefAplAt4vYWP2M6M9Xd9HV/tMIl5IQUWMgwdgGlQ4xNkYUSfM9HepurT4Ls0qF35dJ
dScnFllo0qInP4OBSERYLWuTTCkAp7FfnlcPuUNLCkgbFd9Sb6IqGAljZkyV4wNyBYvbJzPUshmG
6NjFbpgRmnHQiRF+yWkhzxW6moqZozbf9GqYjrGYDNlD3XY6j5TYqOqNGMKDgfTmU0xVFrtRpoWv
chph+bB62lVnTkGzulPfil+EMESdkgtkDkzdNJbgs60zIsyMdIg3k5y034k9Zrw7uyUnrVuoq90x
63sTPEN387sYQ/TbyuQGuNGopjDs0d/xRuSuIY9QX+VNJOw13k1JFmZuR3AMX0lkjzzMkW1xu7Vj
+7BWAMvQn3aqFYSjhmGx6Q12m1q2YpvO7OQ7T0ujgP0GKx4JQW3lzJq1yYeAQ1M1jaG0V7Sp/MUb
FI6uBDDkG1pomj0ksTn9mmYy/caN3JkO0ONq8mA+sCcbSkt5tTLNfNWHG1aZPAXruU3aUfcn2czf
NRixV6NiDEWaipL+JnGqJkG4qvbHYqCgcsyijNHgm5p9MqIw+hGdVs/3t8ayRkcWM+mQhF7si0Ze
V5/9zs0AwNeyA/yV7XD91AtjaMbV78AbpLvaUu2FRbZmvbZLLo/eOpJYUaCJTFm7sOhm4xlNaJ96
O042uT3PxbYsaqO974VqLG85iRHNHlKNuePUQNSiVyYoQb2qiIoj0Nh8MUPVys/CHGQzkPLQ+s26
nl+uHHqdEUq/ipNCBvSNF5nYn4o6IWyLjJjxpU2lf1HgGbKosNMyCOM6ozEjvxIToog500pezCGr
RMPetkj9ra4mCsxk2ZA5kd4DfcyGeSFMWs+sedu1Yz153WwajzpQ6opoxia6JGM4WS7Unva+lPLF
pJVs9NVP8dEW7sp+465OSzSNN7Yv6a894UxOqnelyfBNNms3L3OV+2VSC8iMZds/ppZJJovF0gCM
YKdEZxjf0x/fe4Vk3eoSLqWi+eZhYJZeoujE6zAHyxYO3DbrXJWDZg10RVsGvzY41JAfmFHvVMTh
Gh7W55A7WmBsc3KlS81X9uUNp6SpSf2J1egU7yKuz2nX1dXK7VYVqXCzhqmq17EKeIZdrdb+kE5q
dpigr76YzHiJKBxJbwzYnzLRyOU6/SJ5KqJLD1Vut+MIgll5nrMivWXsVonu9HksGAa2OLK9igdM
4+XJ2L+s6TJPm8KuVkKaIPZJs2NK2OccIUfjMcoajmWI7fF7WsQDETNKrd5F/bT8zlZWMBGO6ZxD
Z1yb4j1KScNUFJrbc6kwoH2deVviMWddkHFVyDpceX0eFjQOlvhpauplc9KNTWLM6R286ZUx06QP
SCQy7Vi8oITTaoyPyvDYmQuHiuCSSI4tZ24N1YzZrIONILSR0a3zL/x03rqWTmvMhx1CXxsos+yd
Rb5M7iqEybxUcpR/dnFK7GUsvZPtWV7bnm3KtklzLK1xU0tHTG4ceXkzlq81r7SyXhgj0xYQ4Lth
+k3VdXmzRaOTMlpgaZ8azThGWImovEt49rzorWf/96vt/0MnzP9rmnWdkvhfl92nj6+P6n88/M/7
fxCu3/6dv9beigAxKQQeqlsSOglMf6u9iRL/CyZT00C5LmPTE38vvRGuIyiXUQ7Kgtocd8z/Fq7z
j6iVLU0GL2eghSdZ4m/en78aUP6DBvov4JPiHyrv/5Ct4xWzbnL2P3n8QZ9arA+a8WCOmh/a56wS
T8izpijhGL+GNGZT+DKgrDz05TGzxdufPqO/vo8/G2H+yMT/e8X/99e9vZ8/va4ca12PCGhEqB2s
wz5XHuSpOpfRk8LSQCYj+qL37UeY154RGYz0SB2s9pLsD9p9029z/gInimusP7fp8QCUzV4AxxqX
CX/tpFlb5HEc+cTTuYwfD4NGmzB//tfvHTv7v/jQ+Fb+/OZNexiLNCK1Nkt2s/yT6p958s4cVWO/
kqIamIOm/iqVX3M+j18KKqzIW6ernC6OPZ/t5TrZrUvVI70ln/y/2waxWrerelTU46mX9k3xwMIy
s0enLQJV7MebL4Bmh/DEffXe/GZordLEiXcsPLflqXzvWIQ5WkA2S9Bulm3o6x7TAn/wZ2/1JEc/
slF1Ij/yLS9xaYG8zC8vkvNpOoXT+aSjxsf0qC5uj8A9fKGQcE2VaeOjOp3neJs2u1B5M+pznj+x
py9k3xRPWbM6k+xP+QvZf07W4a0vc1zgHsGA3XhBFm9FzGi9Jd+/IyOo9ogz9AQ9ttPco3U2u63B
kpmarwr0jkjs8Nyjy6FARIXdiLtsuTS5V4WuaWzz9pEXhFvTt4qHJsEl6jolg7U5TsVZ65+bEmTk
VuiQpbcQmxVtO4/XZrhYEdOGjTzuxPhNbqWHV3Fgr1QB7iXqpXb05R7CuGOnLhHwxVbW/PoTIttT
JzZ6xprmpJ9yPdAcCPG57en3HRoTdLI+NW//LGmn26irX6h5L/ZNzhko+4qUbnrFhs1u8jYZhqNO
zvihfclfg3D6FFwxCfwWFWfKWMnw+GlcMMr9bLph2LPGc40v5IbWJ5lvb+Wm44PtjJ3EQPQheZ3V
Pmhs5WUycBJE5y7cLN0jCi8XPY+TTSC+tdjN+NqlUzJ4SnUoyKXE9kzPpkRuu8l1j88p9mfTk3Qn
NUjQ82KEa+ahLD3xvPI/ts+YEpa5vkuW54HpoMjIiNz39jMD6iZQA5ZZO+Hn+/zJ3qp7PbADPZB9
Bs2hK2ubjDDB/w4b+Y++vL8fDxyJf77DZjQLcU/m/UF6yK/hnuZ9G1/EWT+JfXmez+W+PCnX4r/J
F1Bu44X/7DD6pxAWRu0wNDJerTwOz825vc4P1Xv8QKq8n57bc/G2PJR+e7LO1f/lK5qMaP78+6mL
ma9TbA0H5SLvCZB4XnfNJr5kJ+NoXfR9fpaPxlZ9sc7i8b8+tJDT3H72f/Jbmv80XBnzaVBmBQMA
SIjG7fl6ub4w/73Y52Q/76BaP87oAUeneF72yq7ZGv4aZFtugX0bDHv+LGAlsev25dH+Il7p2F77
Sx0g374miasTE9lt2WBiN2SCIiXeClkb766jTYGauZGK3gxpBuw9h8Wk2btN4bOtQadU5Y56IoN5
+GToOt0ls8fimhFBs3goAVMfSLaz0pvJ7vFcBXdmB7o9GJadDg/gtT6qUBy45479iBKP5VlQ9xvd
2Cpot8/2dAi7Y56wI3EQay2/lOuIW7tnCmLKQkrwAeGCY/walcsemA3inXxiD4Li0fpo7puzfXjs
NsDCKeB0BVWIm52YklcOzfbwShLjcl3ogIJCIrXYHXjJHS9woZllcEuV71perW8ITpBYjnCU5J6J
EjwiVnvTFPuh+bE5fSvivl6z7ovAxV4844OO5F1rbq10O3+pp+kgvdHU66mnaB5Tb2NfR1smRu2P
/JmexC757XQcYl77FX2ub+SNjinLUKf4nK/yHQYcDq3DnL2TiRIVXsu6BsArI/7caUMnBAlGnmJI
o+RzQXS/dMzrV3Je/GQbbZtnxLa2dnuOCJcvyd52h+UApWt6Me7le/ku38WP4nXwMycJYm7J/FRt
B5cF6nPvfaOh8Ywg86KLfeXTVyaOxwCCWUQoDNeK6tWcvSzGd8LLA2ydW/3U+qujuWug3t2k/67l
C6fxs3PVuIxojmMwByzof+PrIfJQUriJxxflsIZxUtfc5a+Mwi7DM/qAm3zZQ5Gm+dOJh97O9MMA
zeOeX7He4R9zMamT+8uTO3bql+UCjea9yza9fRcRUL484/VxoseSYVKVEyqN8K/8lH/sQ3Nfv7Vv
XAQN/6WTTzft6jFBs2xX87k8db8tHN2NfuWgJB3kKT8YkhRY484qN/2jTkxjfFGaxameQP7yr/ID
jNJFCKXcy8uDhQDlTr5aE4/Se90KxL28k+7aj/Ss3zWvyt1ysY6Szwnti6PqNy6SBK93Uu9/UXce
O5JjWbb9oWaBWkwpTJsLc+0TwkUEtbq8lF//llXV68qM7sxEF9CDHiSQQES4myB5j9h77dV/tINk
11yUV2djna4fphLQMx7e5d7jb7NZCuqw3qSb4uwErf+mBfZmeLQ3cptGy67bvM3B1xxhhDoV3zlT
kTf5kd2VN/HD8DpC5uQt0W3dFQfctdefZvraYT1wZoVpwL7b/EAqLDPMjEEKHWAOeuwSn5r0aYwj
grJM+zh6BZsmvDcGtyd6WMoL3waRGPszZ3AGIpZqzvd8b1NvxiN3m/mdC795VT1aqqOLpJVKkb5o
DVhF2Zv+oT3bcTgu24JbNlS2zYk7cd1WpyqN2nT2i5MVKTfJfaY8N+/ORp7GzJ+HoGLG9XMiy4Gs
Ny58/cxYAE4chujM2MzeRncjZrfFuxklO8wJm5xqyd5rL9qLsTMjuTeB3kOp3uOSu1n3w013Yx+q
Z+W43k3345du+bPYMdwSXcgd2S9I0jY6YsDRz7/Y3rDBI7iBvQzDv3R7xXOXexIPUWJkaIGQ8xbH
AUXYwAjh3jJ2oj+u8k43oGkGHZM0BOtOGerrXbzcsDVbt7MWTfOhfakfimNylKe+QAH5DFGkdT69
4t1WXpzXZC3eetXZIQ2MMzUNVPD7j8nyU4HDnEf5E/zsWT726LicuolkEmDi0vEy8Tp2+XlGI/7p
gV623WhhHziyL/XTb+V1fBzvvJexbKug6bp3cEcnBzFAq4cKy23eDF88u+Qf1Q/3zbnod+rdclvh
f6Unl+wSv+RH8iYv433y2qHxnORWtUfEYF3A7DrFAALTYei6XSmDOHtPyi2wElZ6PkNgmRIB8WQK
Atb2JfMNSqjrYCUJ5IP7Q36btk/VjJEevuVwI2/NN/uBImdYXk0Q/I6Eazrre7p+/2pxmB1/+ciy
23HcJuPe03dlsjEvzXceH8d6ZyOsenCf1fGz6L8Xba+8Vs/y1bzH8sHACw4/JpDyYLuBRyBcaDg+
vtuJW5y5TpsG7fi8kmRZbzLGiR2fIdVnGwNEnU8tpXBiJ2ev/0bTbhWh2YbtFFV90Bn79Kktx6hB
uC9fcH6dWWesi5/x2OYhawXk6NjepbqOsI+GvOu0TWvcYkOiMxJHqmcmU/YJB8tt9xAz0fLTZysN
BoHjBUJHUF/17SHplbKl1EPMg/qYJXyYJJEJqrbY1FU0ETs1Pq2MvbcoUd443Xhr8ckMvfv4K/lO
WQkIfmxb3y3VG1t0Px3gQzMb3o9QXhdq3JAqc4IWy7KSTQoPCMOvfqD/SvutpV1W796SR0yNPOf4
TvOfkOmLO/0k8RBCyt+l4sMwjmV8qsxPz/RhI9kWfiuWC7eaeMKUxgpdotPeFTIoZ5gC4VXx14SW
hpb/OJefGkMTm3H5wGyVGX5aPFeMU+35O4sfOTYdChgybm6XZ56N945kwR1ZytEYbqzhprjHhHMp
Pqzb9tVo3svXsfWbl+yhuTVYjQIGl8+I8Jp9H84X7f2OZ1Ikg/YpA8wetR2dVloCAOY229WYWDid
kgAs/9KHprdziTtorlkcU7hoLwP7pUTTfHUcA3W/cOptcQHeoQEpl93ymTT3+oPlRQSw4qou/Kl+
HB5SfhoT5RftrD52dzqH2RograXrmFMyr/z5fvqCgO9ck0PZO0RjuUf0C7ZqwwVZfDWRdcqHwHxx
Ht1Nf1cifweyFsa0CdIvHuS7GzPi3ij61muPjvko2mNmBh4qUCj1YcGiaFeFpECwWH/C7O0eh4f6
vvyhNMF85gpHEwnom/9pPrOf+WlGd4oaw7ef0hNm1htyfhU8cVagJTs8tut39+JRk6Gqbq+Fja7v
OscvEVZwfKe+2KgXvmYgM7oa/EcGsDxvYhZwWZxPpGUt4GGMne3m98qrHZhP+FM5AYofNrkwJMKq
N3l/xtrkxwdBu9T3z/ocWlQ5m0kZGUbWkdKFqno1Cim+qbxp3cdQAtgeqjM+poh22tNeJwAUc/Pz
7+X3/wIo5uZjzOqfzf8BmIN+5RH98WDsaf38UWS9/PgdTebv/+gfkzGH3TPUBChFFsGewBNoTP6x
lbasK+PFYrOsWdhUVZtByz+X0mBjkJOyUb1mzl73z/+ajBnO3wC3XjPHr6AIlenZ/2Qy9nuAK75F
h7U2YGlYigav8FeIsewR8qaQ5Xb4AztWbrLbzko3bRNnYYrS6/rjlBjDX1AUf9+iXX+pzZt2WLsT
s2nCxv59e2jI0XPQ/GU7e6hsjMKjB3hplTZHQaPh4PJLTyvPaI0TXMxlyoBlTMtZC3/zPf03w7nf
t8P/eBVwNjQmkibfl/Prq5jQOzWlmu+6tNqzKWdcr9LTrfoUSLt6r/T1kbHk15//Uo040981qNff
6+gGyFFHddUrdeoXbE0mFmVRrB4ouSWnp8HqyfBYjOUyYude+R6M+d6WUPKPsS2s7wyqPA6JpWkC
RxtY7CABX76EnCfzfRSt/oL1rJ12GQAC+2lGlWRFngGDIoTDVYsdeG29fMDjg/iKOPRyKwF4hEZb
4RvyBGzl0vCoMpTBpouxbrq+wEsUa+qs47JD0HuMM04iZRmMF+ygSPLaBfW8Bngh5LtDl1NXnsFY
cCai1x+SlcO+RlJO16fKhEq81Isn20vrH6A0KpZOihkkTH1WmLX7epiSHzC5sPJUmAyVqbDCvE28
rb4Wd8A67rwpfSmWq0UcpdL9MhvsQogKewAnjAJW01uCUAt2k3at/oTLQcUy1g+umOyHBKXijq0e
a2tVG0AK80uw6OnYQuuCnPGl3PTzemsTHmmFqTLwjBSfXRy/IgBglQiph1PCUEOFUAdfXwoHn7/y
E5cLBV4CjRX5tw50orfd+mAZZKXLxT0kVeaFXcpbtJla/WiBJH25Y9uGppxH9TIm5kvl5CLyFIIn
LGgKPK9tyEVZNxcgMjL7aic3amgYaCJvkUJdbQ9jR2ScsvxYu1b2+8kDskJNAoowJF8yKe+GmdCD
QC2kfosiwvrZlFZDXU/AS37kL0+3kyFp7eMU2RZrMNt8JWGeiA+mM7lz8Jxhcm5Tq0LwK4sCNELb
1Ir5JmY4hBjLEWNe9GydBKe1rc47+K7J5+Ap/XjuOocmwKo9/WAzss0g29YjfTY3mhvM9QL0ZZ2n
dthZcAfOytzkSWBlwzwcE8SIWIAa+LU4Uq55JCuNiYJfYa81hkyYm6icy7OeoWtOXeTDW8CDDU7o
rqbeLpCcMC6XXr2fR5xqm0J02pc3O8NTSZKfukkqxWtBNAhXC9pptNRAGwfQ42RadVp9jjvNvjUJ
Dc1Zp5mZxzlckRkQmmaxjJ9DV1YoWA2IFojrCNJAGzNYm1gvJMKuyZrKaEHGcsHl2lohdq36ncUD
iAA29KUSxUqba1sSXZbLYMdS2aNB1drHUapLeWxnxG9XSK6gnCZpgFkqFAQ3cIRr4KfrFQql3EXB
swGw2ySRhmOhOei848cJ4CLLzAELM40eT5awNO1E35s5QnUfrFfRPWRJTnqggVFtA4eSJj4FRjH5
JTzy4SBJIlH3GPcrKvYSlZ3TJKPJC8CGgzfDAHXgomKR0ai7sggEbLLlDUGB3Z9YtHtP6F2N8mFe
PQ+wd667j10dI9BrbOMB7dSM17we5jI0bFJiqdnY94ZTLbLijbta5gzHdCvBi9SNYoMCmCK2F6mL
46Uw6nNeE24aIF1fSp70eW8/GBj+s28ke/xTtVpm58ARaYjILJHXHj3V7Pej7sx4j3AgMe5ZVr0M
7crTxsdY6MtXNvUt8lxBKE5QoQOC3YeEOWbmJgXziNRbN3k5TUcsPOnFmqvJ2ii2y4Ibie+Sbixy
I7/WstCQsKqxIfgks4FhjliGJ5KxhBuxzB3QGnfJwJFFMMVeeDppsHySVL7cuUZ8mjKwW5GVz+sF
YPKEsqCzVMb87MObG32GC8CSV58OnZaueWjqi/jhqZUlQkwm2i0ZdNa4BaNEFNTCU+hLHc2h2I6Z
3T4urEOr71a30JIXY0cHXUpKa2kjRIkc0xk/9DkXJITmtRwZySeY0xNDbY+FU+XLjgCIeg21skBo
PS9O9eUYpXePEJhxqa16VPggMVQ/xQn0UZailZT4JcDdIpOdP6pMNxzHVR4tbdXvyEu9TlUJZz8W
bgXGqTHyVfUNa4Gk0GUZCXjz1O/UsWcCauZ6ah+scpnFViT5POB658Fw1lrCs84ijgEfmG2SZjsy
QBFT63af3ToLidJbpXMacvXoa1Gk2MhE8NvkJJgWokWGYuX1cldYZXuryKbqGDm2RrknuIAaHNgu
ZlN95sKBbNLzUSuNbjRbVLwT+anWTDgFx298m+aqOGGmEMmdXDL8fEAjsq3ghbzz8GTO1ylInrNu
TXdWxYbPF7J/NRtG2wCuyL5LOMR83Jesq13cwld4eIemR9gIOsasecwTo104MnJ10wy9/lYDw//o
UIqWYKC1TkOJheAJzLPmXuTQ9sSG8XwvDZyrusaYXgXS/uLlOiIiXRDCuJFuMzyx/1PuMHWyghGJ
tO+GCdoMV3jqqtsJLkoddnbP+gKGc66zJFrYyRgL/QD99jLccKhS/RQA54aTCnVJ3XTdojBZTNTa
wyxFlkA4tjFetHgpv62S4yIs4XXVzKA7IiFhISfZXqiaKo6qW/fpYQYEwh/KMZigPCG2LRX3Bjfj
fMHql4mj64oCa9coDbkBsVyuh8aUzbZZzI42r9SEODOWJAVK1MKNjyDPmEkx14gpDkyz+R5mFZ0u
Npp5N4jJQ3OjdayyUEZ6UdcPzkdbyLQNl37tFS5ybVVvRpmhpHNHtToOWTMTEdRpVr+xxcA4vcg9
uNhU4tOPHIEBCVZoE5IdBn8sBfpAFYt2T7NoR7uEcakpaOoKm3zjsav8sR/GL+lYtyka4SMkDxHp
Ruu+e4iVdfpgIJ8RQg55UFsHJaCOL6/3hNwUNlFKriYPU4w/SpPYlv2uY8JB/sqsBr1hcy6qSo0+
rCQP47SWvfuBF5dVqWcMP3WwfwfUKvUe5Lm5I4RXHnCs5DTqE3HLkBBujLqQePkqgXati58USBFv
UAnwQnIIGkcC4nXsxepYnFjHad8S8chBMWxGbl7HcZ0ZyUZHevnutJb6lFvtZRKAs/2qmBXs7RQK
kzYy7ehvqEprFsLlKTaMd3wSeVRW1ztOaYHlFJLQ34HZE8nHqDrZijPjkcm21JcDJkGVZUHihAs+
d+ZvOB9SVWZHR2p5pNhKFTiekkcZno+b0q2ITOiaECgYZGfVvUCloQzoJ21rAxdAiHXuPEBYsVsc
LK1mdprgP1o6K3TLejdUzm40raM5zEU4mNMraGya9mxijnvVBJmSx7tZ9XlkzMI7V9MybLTRGXc8
Hn4OXlNsLUe894mHTD+Pd6rjPUOr8RjzElsC7YmAx76KtDk98Hfiw9KL9ivRi1e81yojvRqH6ZIe
XUvfibTf9F51T5XcBMSe3MdipHRSLNYWPSo6kgpiwsDzw7qwI9KlSpJcSyirtVQRgAMB1CezD3Ez
sCCo8rtWI98Fm55y5hskqY8gQXa7kJD8DmdMhn8/PivqGu9qYxIBt9IcKBownBpIEsnO7R3VO4NQ
OU5VoOnwDvxWsT6w60xHvavtR0OfbOBmdXozFt27tY7WnUGO4gliVxy1jUPqm6kwx8XE21vxo2Yx
3YhHW/i0eIG6OK9Oqp6FADFKKyQ/MEDWe6uyt2lFrl5jNdbBUJw0zCZ3/RyLddshoeq89E0fbC2E
gYd1U98qUongo7WvEmwmskbHOw/t2jLfIKBM1yWxvvleg/L2Uo/pxVWM3B/xI8aFirDS9IqzBwOT
gVKvWbZfKekOHfBjK2wOOn7WoU+VInDMim0wzp7eZQtd06T55cTVV1ez/Yo06TmfXA20iupbbdyy
2EjmCLfk9Rhib4BSaljk0WjsFENWafhGWRkXs6qao+6a98vqXACiDFsA4PYNWDL30wJkRNLg4mxQ
DR+5RllZiIJoF5zFdVyf0kwJlik/1wYgbpjBDH1VPIRALZZ9jwODKPTOiIwxuZTKuBkk6kyxThsQ
sKCQ0qJDHFkm08Ekksk0yQUijRiEWL3rzSE5qkbnfC1LRZAvjuPHxBA2daNXvi61o9+kztXzN4Hs
uUlT/IBZew0aqmztvlScIlJiPJUktawBiBXBUwxXrbIuxndsZBkuemopcB8uAKwxDgmBK9BfTs8l
PvyoBXB2AJNxaFQkrBRJw30rBucwpeujSnbfTm065w0JOEICwRygdRrip0Y8wiDGkEQUmBtLJTvU
hW7s2pXoQEeF1NBMRI7S3KTVx9qqD0s3mY9kK/L5ukwQYp7+Ibr4R+FoyWXMEUVUBdP+VWfjEKuS
DAQja0KCLp+JajsStZBtFthEFhkk18hHWE6kAC7Sfkt0Oz6vPMCPBqmbRdiiCTEyLztXA7QYZTAw
VFI7I/WZoVsYKEnsIWy0pWNmrFylzI0arkat3Wqmx6O+kSBnGiXeZl4BqGowsz6Ikb/72rLWB8Av
hoaUTRk/HC+R93nCLNzOhhz9powZOyvJ0VzybiPn/EjXmYUAK5RHgnFrrD9DbX06BNZ7mfQ+TIvP
ig6T4OD8ZkpbAJgZhe8YDt2w12z10HDzUJCXEoeoqgYqIk6UpzNRZVjjgsaR9TlV2qFi/O32/kxW
zUbDxseaxy4C7Anysc7L01Tj4JmLK5RTgze7IoU+rGtcXMRg1we7skO76dwX0TK78EfGB7eGMdq7
Sl08NNu0BJUS18c0zV5kN8uf/UD5gO5WxSYJ3oGn3HQyGkMn6i/rYSPYXwMgS39sVFYf5q5Wje0K
O3KGCAyrcBQegq+1PWRWox/KmsuVveeCsRqK9sxEAVyHP41V4T2k1jiD/Jlb15jvTEN1jX4Payhl
SYeDsbcvmRwTL4vaeU3NZUt/Jph5a4kg7FcVvZ4gM9KdggF51llIhWTsWR3q0QqKFqPgGBMu01eE
rhqiyqXtPl0vHkabJU1p4dok+CaFDgELrXU3qsEUkcO8b6aUFZ1McLN9aZOWeHdmTx7HRHRlRDa0
hXomBwsyuWccxgO7PdUaxXDvtRq1aFl6fbrQJ2XNyJpszvVKfBQM5eHBza3T26xOy0G4FEisHLJq
09qWaczbdQXCEW9HGyMAO6DBIL7nGiWVrcbemZW2WMeQ8G0V7QNd4mwomzSG9HbO9amzN41WNu9J
z+I77kx9Y6QqGzG3FO5mbXItJFnLCnoz6VE4iS1E9C8OXRl4ZS4eRJezxGw8OF5mpiwbx8RQQNIt
y1mv+dm0Y7upSj7T3umetLqNVpeI08lubmHSHvJOZXGsxGtgdiYN7JqzzmnIR+l4BvjQC4232dUE
ZEAuzY6ceF+1umEnjLKsoCuOGlQQY7p2Y+prZfXVgVsRWkUK+ygzKuUMuIeecSjzXTOxLa8S22WJ
p7Icmiwm7Z60jwIdvtytoKD33LxYP8urR9SW99nQYz5z+rl9cVdYOEGMP5WQjdm0sTN39E6zpuS3
Xr0Ubxo2yUDGNjY202HlIjrFNiC3Zhm7Zl3jek2QzJbAtZoSTmdiMpFYupT+l8RDFLdMHaklNK/V
ce7D+SaKMxnDdnGMlxRLGzg2q0gPOl9tmMuSfBk382igp/JJxSCCEUHMJ7CEdliuLGF7s9hfUe8d
/Ih80fvAEuTswuQKkSZG6bx0e6NmGe4ScA+7ulnvzXWKd00vkts6FvKJAPkAIB61RrmmN4VG1wGG
sfmpkdwCKHJirSrkqJ0URblkeC23JGhYYc9jaDOV6XlyK2WDfTsUmlofyrQst9iEFLTcokQ+PljM
szAGOBfVmiyisdm+J2q/PHTGbH8oSoIcxi7R84w2ZpYp0ba1DZ+uz/SX1vDavTaArGEW+2RXJMZi
BF+xQeiCuM7u3ph6jvlhNU7qOv4kJa5GwZ80e+mYCDZ6t9+b5rLLa22+JwvIDch7XW7TrLP3+ND1
bWvjEiBokhD6nWMYynnoh3jAgFItd/HEmpbQnd54YURDRqamdjtSeqogRSgL+thBTm868SO1IqZH
wJ5JoCvNXTfqF9tUx6iEjnHfeKA8tTQGNxcrmrIxUJWHls22UEnsapOByMXUbJW+m5eS61khh5Yx
Z+qc7ZSYQmptYn301mTfbxI+H109c9sJYysq816JqiS3Hlq9XIcArwnvb8R1TKE8yTAV45tqOe3z
CvSD3EXoQr6jMb+LoH+eG8Wx7qqBelh4Y/dgaozxpkXxAi+DNs9YQyOihLFcWCFHJ7Yb5UU+geWt
dBaMNvJOT8rP4eqLm5jY7iAh0hwo1RpaczwFGi3id06LccwHEsgHvFJbqdKCmJqq+oMkWFaB+YNe
cBle6NjxLfhplVigYBZmu6gXayx1cCE1W7xmcwqRjYlyRHpMf7PQYl8zI51HZhtzZNHhv0ubyWRg
JfOzVePW9otB0iN1rNETjBwBiXzAemU67zTG0eOkiUNs1XMceHaiPC/Y6/l0nSbqS/IgwPOa237u
kPrFFTg50xye4KGuB9AY2re+ip/YRyvs+FZtIQytxoc2sS6LmogAVN8SLosznOOG5/Ak2e0TM6Pi
oI4Z6y3JJjONMspz85WtQ4MnqEP0tFDka4wFqOM4gd0sdrZdM+oYDMnajGfXDfVa4nKFK7QXpTpv
KscabufEQDrpltqWQZ33vCRZduMI68cwx/WdkZnlFrQOZQi19lc7ynGD1F/cjOU8h7nar5FT46C2
pJrsdDR791MsX5lEbXWgA4NHVWehWjVT97rgBEwQ1wTCjgI5UF/W+2GwFC3SICtgLJ+wSdP2XC0x
Lbd37crugkUXXRiYpGjOunTXF6xQi1W+Vbog6Lhy0xMzUjckUsvYL5gt79QB/9Lakczlp51TYPDG
+rM4ABuBBtBKFw5LbGh3xifIBAXHtQZMBe8NG+nEa/pvRlHrF0wOcgo9hirE1CGDXfQ2IGF9iGLb
Vm7zRhn3MBWKG5XxVcUBL9NHxgD1RmfdEMBetvZCDCcQMdWROSMSkcrcZbJ2b7J0OmMEx+0ypTsn
RWIgu36+y+Ms3WH9S15c6o08Eo1bIriAWToiVbGdezgbNQUpEeiUvGO2nbt+X/Ec7Wb9YZqcOohz
8TQknbNJSft6m/T5Bg7HsANCshV1zSLCBLSuTlzRqbV2RsAIqj+nWtx+dnpNVFkBstsKDEC8xcZ2
vPyK8VDfmSD04/sCo7TcUoS0Owb9zr5TY9KLFQ8YyUK1rh1VJsIHm9CkZG85wLBeCw+NB6BRxp9t
8k1hsXwMlseZpV5XTTjXqiiWdlQO88uYV3Ti84khSB+we2S5XeftiRTGMgJ23PtVb1EIL0bDSHIG
TXubNpTBG8dLYYhpDi2O3mkBvAds+7r6qScZxidPOj8Wo+o5i5s5ZKhZ33Rqoj/Gg2cenCGme8qN
LPenTrHu4x4TfFFnmt8xafPncYSys1ILBBC0xb5wuTGtFi2lYeTIZlu95bJZtfvGmmXUOwoHcIZf
bluNRsmLNGV+MZXZLcMkm+haJRCCYlwn5JMTe61ZY0qK47y5m5WyedE43xCJcDf6VSco0iE4IZwZ
k0hqJvoWaaSPzF9QpFDDBZNixMcMuFLQA39/iTEEntkqgQovdf2y1Kp1uU6M7pnvWAdQJWBI4ShL
WCX2sHMyw9uW2CXvR061x4b3jdhM5MWOchVPT+u09L/5fNE9HYV7XbzZrt7OwdSPLoQiCA2U62LR
sL/i8CCMquZY4RXRrOBMe5ejWF+0Agq1NrZaT9Eoqq/FJs58HV2X64P21F0Hdjc5tl56bJcJdZMR
Vmwkyklry+6Qw0o64R6OX3AQDQF9kxqqDQBq386L8RHEVrP1chDxMSPMHdeihwJ0QtRYEEbPeNhZ
l6WPKttYkg8ra4ChuYGiLAK6R9Z59BkF6ELFTzmeeOsNBifJvLMZEAYpQzG9qFKdAT8zDYwDQav8
c5glzU1ANc3sjTgjeZwJbBg3ldEit8XIrGjHCrcgzmRg94snPJYPLNXs+siFWNXRoIn2YQHjtCu9
IWYSZJmbRBhOvrEZpMC56+p3o4Ul63P+8mSajU6/7Qr1k/2bM4a2SzAbCGr9hmEt5T9pSozYnUIY
b11Xps+TIlgMsHvR/V4hECssVWc8JNQ0MiZ5KJLtLH+4tZeql4KJY8j8cn0UhX7lSVxn67rthZOp
br2mexhVDDKlrYIjJZwec0I7epd2YHcZ514IjO4xE867Jz5Wz2jPcup2bhqDIoy5wkM5m0eejQGT
7eIgUUBb88hKYWUCzLJ3C/1RMtmDMOHESAbRQi05K2g7seh5hyNv2LdK3QptM70XerdscnVpNvaK
wGhoEFbZ121OY+JsqO8sBQ3UHKuMYdIbwgg2w7zymBxmYzcO+mWe2X91AqmMMqxB2gvbt/v8rfK8
OixsjorMMnzrqnxiVrEDIhglVXpUxnbYgO/iz/nPIyYiYJ+817FOmoq2zVKP3oNMHb/K4ikyitR5
cOgCozydb1XEerHr1YHHPRKOBabhqb3J1OFmjJ2Vw6b/6dX13UonEehU8/cK62IxDkQcAlAdLTdc
0DRPbhpgyit2YlGdu2Ryj1o5gL/S2zdNLT+Jpby1Fp0JpX0Tl1UXuonzE3QMGnNi8i5FRmJqtajn
tpq/ygR4aMuTlCGJ7YON3lbtsEad63mhm9XpoeRoilamZGi36HilZmfHzDI1cr6LhNo9RfE2D+k5
8dIO9jcKLNg/bWjEkH8rxn7JOkBA4/FGHrnxtVqM3kEPkoR1XxlMX4Sggo1ZSsPOqPggE7VCZw61
uar6Fz6f3QJNVhPGC8lE6LhMk2ALwSNkS8WHdKtl+wSnIDu7k5heuBGQ0UJ4Lf1+5ApdcVSH+I6B
knudBaI61WZuxdJNuJUX45b+VROMnRe2PoxpPQgAumMkoVMgojIpbJj5ap7fVk2OpKIGAa0N8YfS
Vnp0nU9APBrfB3Mwfl6fXwEEluIrZgMjDkVLkgJvnTrsDiqwkOeYxdjMYHGyp70wJxq7qdNt89Yp
F8w5YIbSB7NQvYXibrArFPseD69DXzdZcmJHlFVBYo3qT0KRNf8/ZKXOmTsM2S6FjFq+6TCaN7HV
yfb1z+Uo+u8dKIhR4GQwU7SYfMLOUL1fkqHyovNEo5JEAOwpvS/NUl4mraN5Umkn5nB2a3AUmjby
iWfDwAy6QwYgiRXy4rd6aPTbK1JNAVEIJ3sL6cSaLjWb8T5AhaFKXyaZCoDYGOc8GqvJAQrq1RCX
4Dh0J8Ou+SEgUvlojRGJSBILLWr59v8ZLPq/oEu7/T9m29TVP7Vt3qVZmdHR1T/63xo3//6v/mnc
1G2MmyYr8ysFRQVR+f/laZpm/41UUEMnwNk1r1fJf8rTdPVvHrZMkCrWNaj0KnH6Z+CQ+TfQmuQQ
XaNFSfwlYf1/ok77vUTrn/4og8vz9wIxWpy4HaxqPc3cTdxMX3pZmQCvLQM/2BRZC3breFX/wvH4
ey3cv37bLyZRd8oTGATechp0NNZG/TZnM8Co+lGxrQ8SeP7KFXX9ef/FocS7ugrDfmsKJYEsiTWs
PEnDEymaY0+7nwHo3ZR5Lu/tSV3uCel2j00N9ZlRHYaEbkzT8zDllesjJFEvs772CFStiuLyz58E
v2fT/OvNIzT87YtKamNBqJAup9oVH6gVcbUMFW0pa8Dgz3/D7x81//oNv5jdGgGuvBH9eGK+hQp2
OokVFTWN61tH+nX07/2SX8R8MRqtCZgKZhjpBmPbhFoFBM2NlPHf+wX6L5Y2s8p7J7O68aSUXvGN
lXneCR3gjr2CcJGjov7Fp6VfX/F/c5Xo13viN1cJuT2AvxAdnKjBuycAp83GaeAtJIubRWmDV7E1
TdaoQtUgoC3qB8jXYcNNCt06U5XhBA0+fenw47M5HKf8Ms3wQ5nu69ntYsXMz0fXLA5ASLv7P//s
tT96yb8cIo1ZESuTSvJIyiX9YB4K/LBN1Meh5HD3XUXgTJpdu3qld3ZBgpQYkyjCWdP9+Qv4w8/s
eun95jOLNbHGltKMp7JA+OWmd53RfzXqspMVJgDcAUNn3U3mCy3MlrbVh2uLiMmLLAovJF2Bpukw
dsz7Nakipc63mfMXH80f3F1/J0L95oW1Y+p0yswnMy53KuFijMrb7Z+/6T+4rfRfnlrm2HfLlUd3
Sl1UY84taRP+2mNPbuu/uBT/4Hml//K80tV0snVKoJMpns32bEznf++V//LISQEVM0XjVkra59Zj
eYK/Mo9vPPFXD4M/euG/PHHWoc8LU+MXdNXx/3F2JUty8sz2iYhAIDFsqbGL6sk92P1vCHfbZp4R
IJ7+Hhx3UdZXgoiK2tVCQlJmSkrlOcdsuh3n3Y1TIoUZ4lggTYrnTyfPOia8D87Lc6IwFCKFFwtn
K4I8kOOj+ibZodIL9NjsDpQf8cqXqzqQwkruGmAK5lZ8pijpwZtqAVKu3EJFXSeeloeg2EZlCV2W
xW1Vm5XtI1t0RzUUsASx+6vUitPEQggFiHzF3RWWTyRvB88hmAObwIEKlosEMFA2Bt91YE0y7I/l
oSgMiMyTeOG2HFrHOtJ3jl9xfgSFNFKn+edtTUtuq9dzbSgDnW4ecr5PUv232QA5d1vjksdqpRvq
XYXGAx0MknHkQDJN6P9bblxlQZLbZjVBPS50uXxUcpxRTfwNrNqA69Xfbmtectp+yAjRkKb2IXL1
rY1RyIo0JdAP+9ualzy3R2YbzGPM8ssBTzcEGDgNxDSEttvl9hUmo0sObOigjtaq0PKhwbgh6VtT
DytfrjgM65LnJqALGYqpsPyoQE0Ma4J3hw4f0Ip5aCPjRbSgioqc5jYn1qWtXAtEh9s9tOmFltpe
EbJDHFZfXZ19S4oq37Z4D16eL0W00CUnbicw/5spOgJ78Vxzse85irHCILhr6gy0ERUysss9zS1e
OVDJeAsQtw4oW0RPSQjeJ7tHN4FDp23ZlYBMg7NiuRuVAUiOTWZ5E6dENx01XM9wR8NzUHRwW+OS
Y7uu3kVIpFh+jiLUk16CYUXoYOxYbl01Q5JnN0Pagq1//nTnZ5H9pPw+rD56sRJMVa1Ljp2VoMGC
dDziRvlcdPfY5vYDKGF5O664niIw6ZJru645GHgwAdUHuMyOQV/+ThONY4JCa4Ww4+oQoNctOXeR
a+GQh1ATKQ1RHML50IJrE7DzZasfUEm5sg5XTQjdSJ6uu4PZo/DB9jtU0YOm0gZ5Q/1zeY2vThLa
lhw768FMSysk1/rAcY4hMMjEtN3DWNEV+1d1MM/dxZ5pQF+2KdvQ9nUN6fAyD7a11kB7APUUyyNQ
zc7c8UUHUeVqkwPpHl83UASFVxOkcIdo5etVjc//XzRuGwQ1DmVg+cQA2cXQ4DXDCZNbDryYe8l7
Z/JvYgG64zcoJJki7QNlUHg2b0gF4bFmZQSq+ZecWJgoL6eljemJzbeBGx99CJUgghK15elXtS+5
sYD8EoA7jgVV0HMQQsgASFmdT8fl1lUeJvlwUICHM6eW5bfxXRk/1133mFPUQ6DMfbkDxef/pY25
WOCiQ4lKhEuon3fxVwGBgx95GjYvWY9c5W09SN6bpI7jUI4FoFAQ3LZmAa23Hjg6lNWUK10oZgnJ
tX+slENwJWljDKIHo32L8hgglWLgqqYg2S0PQuEHjuTFzVhBFs+qqjPLefdugh3w4Fppe7fcOpmN
5T97MSSe59W5WIXQ7DoUV7HsPEUoo09Yl0dgD4W8MzSvgwfUYtrgXbDALqJNGUrVdUdDBR2x2/41
SkDwvvwVfy+w175CcvYW2oqQ9GnLszag4htlss0n6VC6ZQYhwCMcpI8okclQB+pR4IG8ioLEwXNz
szUPmWaAZDjthB8BwPoMQT+2AR7C9kHZDkHvKRbBU2xQ66Q3oEGloRaASjkYUfwZ2tq56lFftWIL
s1ldG4QUVECwi0p1gCnOqFiH6ipKjEMo+EBFoPd6cJwmHoAzIO2IwXsMxYQWuK/D8vT9vdBd61mK
NGk+hnhtKbIzCuS3AGr9GGvrVPbByXXc+x4qxxBeBZbgHmo2XlPa92OL4lJUEGvEAurGeLImFD86
c3X68gepXFuKTEjkQFmoi7NziFI+KLzW7I4kTHtIQI2/4hZkntVrY5bik2mJFIS5QDkQVjntgxsN
oOZOUUCIY0ZjgQ8hFMBwoaloa0EfAjgtDRWAkNGIvrdjRO/jvBIgwIPmzvKY/15Fr3wQk2wYQNK+
NLRC+Mxje2zm23j37cnxHK+9Czz0fEhW7IwoQgKTDE3wNMggrSd8CN25P7KP9DQFW+fJ3rVf5h8L
qLhwQ/AW9rkyMIVdM8m6SAM/gmyh8J17+zF8QGFRve2RyvR67yt5AM/dHrVt48bcRcdx5WarGqFk
QNBXAmt4WQo/HOkLC/tXYI5fV4ajME4mGQ6Jy3TE853wUTn4DcWjO9Cne+mm8MyNCX4NfYsK+hUj
VewOVDqlQhMH7AIoRfSTYXgE7+0TjQHiBaxxpw14G14ekGI8VNrlIOfQ88lNsTy1/pToYHCK2YnR
vl9pXzEImToOHN1134Em/lxR8H7jxhttTRYAWBkYAOSWfC2fL72A/v+zhOHKfHEQFtF603SBtGjC
9H8I9sUJzNrZqQgtvH1PxsS3eKBpANhLwyNAn4A9RVW4xTW/OZe9yN/xHjueCiGqP3066rkndA1V
9BTwO8fT875/ouBxgFCJ7YQ+GBGGp24kup8ZJfkB+nxAKBI8nW8itxO33VJm3orLzbXVGoqXZGf0
IbUFHPf/6o7vcqhUA+C/YmGqxZdOBy1F1BOOO/pdc5eBZSyPck8zXpYtazbTKxGNzp1enA0G1Oe2
2RgLn/e8++jSqoCTAOHzGOLl+oxwB97RgDAo4XFUuEPubSXiKAZlS9MGVWMTaChYXOY+AvV+jsqn
2K5X8roqc5ZmDDApgLpongIcAehQXInyGIJTeVtgn/QbTVSPy5OnCGG2NHkhcdyJJ2WKWoIOWrnQ
LatMvpZWvP7AA1+Ze71Ymo5HrjOgUvRcQfsAHDUbE4WJdIL6KojqzEcom3Ld8iLtfXkwqkmTdhze
Aqjv2Hl5tqAzDz77DTVeAGdEfvf5tg6kPcblVWQDboEOklOkn7v4DNCWV8Bbl9tX7Zm2tKMUQzx2
XUeKc2UA2DaJydk3eCPbtpFeHCGBS+6geFN8NwcmzlUC5qvM6QswCBrNmxWaZNtVfXIs6iZf2eFU
MyrvQlBzACKIFmfAwo+ZGB6rUv9KR3bmEPdZGbQxD+6KA8+VBJdWAqblmkW8Kc/QwgTpYX1IQMtH
d/aebFHttwWPlTfc9Yf+0NwDMbYNt8uT/Zc25lq/0paE178Az7E4zndbsWP7T+IBmbQBC8Hmd+99
P58fzM3PtxeohO1QPuwZ3suvX3zlcKSIHZYUO8AV35kukJznekhQ3g1CBYCbnonR75fHpnDrmVX7
ckoDyMCY+jgm5xDqYj+NmBT7ruR0JWjMX3lt4qSgkdSGGesDglOo36fhK7PBn0if0+kL5/nl71fY
nSUFjqwxdRJy9MC1AaJ6M6W9DhpmiIU9O0a5Fp9UqyDFi9GF+DGp5yALPZN+xj64uLY6t4XwmaXp
cg1GQOYLA0dgCEjH21z71aNMzIm1baWt3EdVkyQFC70NDb2d94gI7MXQL90WKFEr7UfN/ba8Cior
kryf4f2zcGIOYtvYfEbJGSqzjRXnUzTNJJ8HzqhH1MKzytBY3Vlj6Y5rgbZyoFGsq6yX1OIql6Ac
MQEzQfUbcMLvXZjfBQZAXcvzompf9l4d9lnoGdjcQnI/xsbvJCCnWUdmuXlD4V9M8l5b2NCGdHEg
70BUnu6yfbyDfd61D/0jdPWOXxC92RNogf9sPJBu/y4O3OMbFDTvQNGwMkTV+sxDv9i5SRuCGAls
PD5FiVGss0OhNytme332GJ27vGg6ijIgaMG/4qcoCyxqlNKDucd+Wp67698N8OG/jWuoOAxbK2v8
3kjPkLrfBQb5uq1pyZ85ONcqy2lAfoRjsmG/i2Ilzav6ZsmPAZIM86SmhU/Aje6MD3X4tvzF1wME
aEv+nYxx6HVI0GfWyeit9xzaRACnge29KHpPH5q1BL7i803JlVmc29Ab58IHfGIDrzO9wbTTm+yQ
mdIeDbxzYQMr1fgtVHdwUiR/gEbdLU/P/IH/3cbAY/fv9JToLeNaOPkAcEAdij3QFGCeQj8X3ASj
Gd9yo93jafaw3J3C7k3Jq/sqpYlWQ5yyqu6dgIBZ508alSvzpGp8/v/CqdwAzDo65GtQB1J4gNtv
bFA24/q+0rxqjef/L5rXKtYMqJ/IfWZiSorM9UzIq600rjBTub6RArAuitZEGX+4q3NoRpM/rH0n
3ZqBqto3/v34RNcLAyw4pS9AVQ/gzJiDc+ibvsZOqJobyX0F8t44Dbelb+Ut0BXC/sXMfuWcqPp0
yYNzxsxJp0kJEldoVyZAiYPkDPywDo+dfexUKxFIkV9H0d+/U5THUO4sdBCcQq6o9ntAMSEXDjEi
MJKBpHuAUPZudAU410vD2FuUpI+M5AnwFJqebJfdQzGNcv0i5wDQdXDJU6fl30DptW/K7vW2piVH
z6LeaFJQgvngJwTfKiAHWgji1eXGr+cd2d880YVrQP97dOMBdCAiBlgCjCAlnZ7i8cMSLywG/1EP
0uLlnhQ+LhcFZnE3dsyh9NTSBgxUbgHGhRqon8rtxpUuFPYmFwdCfSHTdWHQk8uAckZyagTBmtW+
msW328Yg7c9gIYtwkMSWBBo6T4TfpybeEryIL7euWgvjXzMGnyNIncAK5YNmrdyHgrTAMtq4uWYU
AiQj18xtLez4Lmsz+9dyl6pFkbx/4NB+KzoMqJrJrwIokwMANw4rTqEakOT/DPLAYoQu+0nLinuh
Uz/NwncBnQcwB+56Dag1YMTXCE4VQ5FrCQEZh1KcbrETzUbIXw/hQ2LHZ5KAJummuforNHLhKiyh
PHNtjCYIsgNOaWe9bU6VeWMEkQsJwZVHxspIg5NZ6tCmcfag1jve9uWzv1x8+QAUGYFGXu3XyCxR
W2y4AH3hsGK2qomf/79o3UG1ZsKdCV43ZTujL72kAD1ZunIbUvj031zTRet2N3VVDsaQU52DP+sb
d39DmxnFTSsfr2pe8mjhBLXNXHw8eAdy1EJb9QAGhbtSz1eit2p2JKceSdeAj9Qe/UbnB2h+vYsE
55pSX3tcppjlK8fAv3vixfyUkQgpAKIEm1uRe4NNK8hTrp0xVR8vOXBZJkEgQOLm21EGsn8TVJIQ
Pszr1ROCImXI5AJCoTlt62ZR4VsjQP/2MI3QIe2mTTlhk2ip6YKZynJ98EyPW4BNw7c8apzHDLjp
s23n+SPEUQEWB6sjv8kgKMSP/7FmgVvMGNKB+qUA96plRl9jhSef3n7QUx7e2Mm8mBeLBsn6vChI
y/w6Bw1w+AjFDGh+e0bx4yaHl4snoYUJaCI2QFQl9UCd/UKp2xasdyuBUOEzcrWkHTUasjcBRc0q
iMUcB7LzIMwHLamGl/flASisWq6TdKDebiGJQP2OgXALnGjV2jah+nhpfdlkRWDOxcdb1janH3X6
2Qyf0CRb/m5V69LCjmUJbiW9NP3C+qTNG0Q0vKn+lrKVxKJqWqRoVbSFE4LTw/IdETCP5FAyyKdw
ZZdQfbsUqVjRtl1kzDMz5B4PzlpibjkEk1h/W+pkxvBdWj2cucfbY4JjgJVvUoqH4PIhzNdM5nra
icn1kJhqB7qYwkDBZftY0+oTaDGQObvE3eugTt0ApL2yJV0/1lC5LlIHyBOExA3zXYISjzHAe90r
M9KZHHtD458tavOXrel6+KVyZWTdxLU+ICBBVNk51kB67QMAzSmHkMdyB9fticrlkU6aJWMdYSQ6
RIK75iWKVwLQ9cUAkc6/S12JLIxsy0DJFrSS74Ctz7e5yKFwk0EKAswkEIyJkTVdHoVqPSSvSNtg
CjpWgmQVyth7MEkNHwlYYjyQjvWbDIiGGLRRTnqMQAf3tNylYnzyo7NO7IEIYMj9NjuCCfRQ0PBY
NZ95zl/SasUfFYtDpTkM2RSTriI1gOExaG/q4B4QQnclUKlMS3J2bnAL7LWj7VfglmpL6xhAtouy
tbOy4u0UQvf/GoCT4g170Gzq23CMDgyyjX6AJjE0L7MNOCO8kD66wN2jLGBlQIqTBKC9//aYmBYN
aNTZvoEaetf+jKfPqje8sb7Xk3cA43TnqYi/6/XjiPNXy8Crk651fT1yUrnKMivG1AgKTfgVqPej
Jn+3IAKTVsC7FwIYcxBYWhpIBpvowIvu9+hMwzbqrVcA0O8g5rznECUhtb32DKtY2ll5458wC7r0
MqA1gYgBhSYSLZ7TuLyDFtRK+FPYpVyO2QOkP/K0YH6Ewo6gM4+hqN+W3UrVtGTyOQr+WRTM1bxg
/kzA0GqjInm5adUazbN1ceQC6esY1XlH/IwiFeVAMrU5sz71pnStVPhvKvS/R3FwTvzbRReDE4Uh
1PkJWAXvo2ZWnwNHmB+BGhGZtVm6E9o0ANDaIP6oG1IeNbDZP1r9SI9gUACpRNNn25QaTbTJklaA
nQD6O30rhj/uxKC9aIOOMaOR/gI9eP19ivLuE2RdlQnJ7i780dTu5BtjHH2YocGeY8Lz0esAozkz
Hlh78GlAPo3Y2g5gmhgsGVbyGiSWAN1P4dyGBzGoI/m9m0NaXSQghdXc+jWaYt8N6e/lFSRzbLo2
v5KHd9RGuoDnlZ+Vdf8rAAPDPgzi8jjqdvsVYguAhlrGCgikltHT0EL4w0O+KXiaBB/AUcpvLL2k
jrThkJ62iWGXsP4WnKeOmb7nnfXiEHMtYa1yYSk6Zzp3aNE4AO+ATCcEAVEBmbxO+7Y8kYrNSy42
61jrgl9YVD4pUK/aphU1oOIm3KeyZ/1bBq7vXa7zyF4Jj6rupHik5SJLiOF2fpB1fI/86F1b4DFz
tManwoke6FCvnI6vv4hA2+Zf/wtF5w5uWxl+yk0QW4cNrx9YBjrVpqgg4We2DAJRtAENDyrUrQ2o
Q0FwtTyliugiFyEGDShRJhbocxV8v4FADZjgdAhWivJrbJsVKgVVJ9JEZoDFQC2mIX4K9W6wpifZ
MwXtcbum1qOwOluKvlNqTzSzdeTJbfoegzsZ+5c7oYaSaJC2XJ4oVR/z/xdhGKjwIgNOufJFJN7j
cOhPE7QvUFkVkpUeFHuIXLVVY7sFpTw1fA3KPhmrfkGGZg1tolgBW3L8gLm1Dp6hwa/b8itvSjBo
FT3ZlML4gVrT5+UpUg1Acv40avDWZkOI3DXCxxgkUFO/5ooqD5GiM+ETmNFR1e3zItzzGHwEln2O
xLjhMbIoQ4ySZpB4W2vTpVpsKWBPqI4HIXRi+g2K6EyIVXQF/QzB3bSy1IrlkEuvInDGFR0Iov0g
FK43IWymUDYt3Z0z77PZ1IC2dXlNZhe7svXIVZpFVkR500yWX+SCH3sDishh9OC6YCVmoHvC2eJ/
1lB9LnemGJb81Go7NDb0RoeiinVntq8OBeGyFiAvn62MRtWB5ITD2FYlY7jpVxUojdv8UPRvbn+X
2/XKTV/RgSVFqtyyshZsLbU/TQ9FeU9F+Q0o/CMJzJURKHxErkDTLb2q9CyG0kjw3bKfymEtH6xY
aLn0TOjQTyppafiiHCCBqX0yTZu8YHDOXcq/zKmCBmu6ss6qQUjLgOcq2lo8opDnmO5pjSs4Gdvj
sg39fXi8YrFyDZpIpspIohhJusmoX2pjdJ5MM3Weks4Z38A8zyCqOPOvVtBzii3Qx3ZjDRLvFETz
eDyxoK+ga5RA2doOweLdh/sSWBpofgPlm9EcOT+bFxAvM8VdA0bdZ4MN4mTZw7Adu9o52KzW9m3Y
8vu8tCGs2UOxfnlgitOEjAApanDdpxkbfCdGOhjul9ZPptvxDzDkDQ+oHMTrUlfkh+XeFBFMRoEQ
jTY50aLar9zwCDzU1kD1DK5tt7Vu/LsZCmDxQMJfYKsa8mdWBydQO9ynefNxW/NStIckrZNZBHI8
NRJ6FXDsYf8jB5/2ba1LwT13wWwGxVvARyCf57EAcqoj/bKDNr/lTIWz8xxcLo8KdpACP6CZp7j+
tDh0R21o1kbgFDXELUNAD5IDTn2PF0rsEicUA7jbllbNQ8qgllpk9lqu/Kq5oovZ9y8G0bd6r2d9
YEKoJvVj+8Gx7oyJ7iIN4qbBiq+r+pBPJaEF+9GZeeojDo7YMU2HrV1k6Tcw8Zebsqfc63vNWCkM
veoSGJFktN3UlCDyIKXfVOWJc75ze+sekMKVwVzdOtC8ZLSZUUBzTTfckwMWTFAouuF5CqFBgrUS
B+hBZiuerepHMl+w/VpV2JnGiddIGpo8eBWO9gRRlPiso2pg2Ueurwww0P+uPsQfwGs6tuZpCJnw
cAm5SzT6S+/sAx/q71BF3C/3c31NgDCV+sm4AD6pN09hxX8bEM/J0+Tn0Lc/b2t+Ht6FEQutAsIX
Mh5+BYioEwlkVu/B373c+NVdEPdAyc2LqE55g8oWXx/7U1pGRy0MtstNq6ZF8u96cNOS6Zh+aHx9
aKEuNnY6fQRQT7qxg3lMFxPj9FEdtGmr+2aPDE/1rWvB22mv5NlUXy+5NSRWSyth5uiT8MEAzXxd
0D0ot280TcmNRYRrl5jK0q+inB+RDQDN3gRsCEkhvAp5l2zvgJl4rRDyurcZcjoYioo6AIHMOU3u
8Asc12cjgboTRvdhB5DVWF5uVSeSS5sGj9vaHhskPot9JXQXYn6Z37vjF0NaeLkPhbXKqd4WjOxd
26NcLirdBwJGZpBmr+ASFOst520zp2WstMFkHUcWyPx1L811b2Ivyx9+PSNPDDltC6p/3JZIr/ta
FL/VlpGewMZ/CB39V+HqmyYjJ3sCvbsrPkW2Vj+gWBEZV+/GaRI2jT35CfuclZ8ix/aaJDsa7G1l
VLMz/OeYi1FJLm7gjQ/q3gjj2lQAig3Jh+OQlvWrVbv8wUn65qWYNHLSKyht1KCCfR2LyXgYS0N/
h9DcLCSrrxVCz8H22qdIwWBwRdNCUrT2IY6wYbTZxdYATo3BY8Z0TyDF565EHdWsSoHBzmKIw5YD
OZn9BD2p1NpZZvcWiOE7RB2625zJkeID6pVZNNKWnCBXI6A0As3ex2Ro2MFuRxTv40GjXhmOyu6l
HT+qM8OJUWThk8AYwMTcb8Hq8WGwNeIDVftSWGhb0FTXUBs/Af0F3Xs8nf8qCivchAXY2ZfNUBEV
/pNRDbpSQL7YPDVl/atxYr/S11As81HhilXJgF2tSW0eVXlwaiswd1EIqoLjf4MXmEe7C55J6fig
k/5t9unT8lAURxY5iQpNalG2gZj8qP9uW60H0nVwSz62ZrUj9vfb+pgN+2LbBImCRjhJXXChiy0I
1DcJiT3D+gOxAI8Svl/uRbHuMjh0gPqCXsQjOSV0utNCUMLgdPfdDSZns9yBMfvCtbWRPH40gYWG
iG7jk3HUyTaqkEFLWqN4i4JogjQENKW9zuSQJS+Qk8TluogeeUTMJ4h5guke/LDpTrCanSDilvlu
ULAXF/zDEOCaUggs2zwFCjjIko0lLKhj4PnH5wLy1ysurrBaOX0G+igtZ9BohugAWNijbmumzYpP
q5qWDqSDxUG9rffGyRUWf4xTkuxB+x6vFHyrWpfOow5w5IM7xpU/Ri6FXJM9PDhGHax4gCK8ykle
mldV04Lu2y/H/OwIcKm2dngfRuTVJHW1YjuKIdhSeA16N4dqnlNBAxF1KSKiFgqVITKwbJkq05dC
aipG0jqjWfnccO9CJ4BQnXEC7v5tufnrXCjEsKWQ2owJngf6UUctd6kfoR0OLUuGmmVS2H9IE0IV
MK0IFMqhhFYmkKOKiooe6RhoB3esf6UU0oShmyZHF+oizwya86+lCPpvy1+n2Ifltxg9LVMWlc14
goAaCgdDsNoE9Ws+0mfgVrZJmjTQEMLpc7k3xVTLCcNZPIm3tij9sjXPXWL9GvLqWNrVyiVAYYzW
3O1FqKxF3AO+YuhQm9cBh30X7jvKs46gOr/x+2cDveiAQCXbgpSVeXLyPvsJdcbi1I6ddTKH+aF8
eY5Ug5AOLH3MoeMwDK2fa8Cel886OWdZcrD5mjcpNi0ZrBq24IM3Msj4hkIcufViO/Ym1qEpFuVb
kJwcbhuG5FWQMClSzQiNE+QoC1z3yAmjgphP1p/sRqzsjSp7klyLxYDMDMHY+lPbP7Vme9DdYl/k
6cqmqIg7MnLVcPiAxCkXp75nOIanfls2u+XpUSyCjFstnCmKXNLOui/ptk3Zl9U6qPvR+t+QhMw2
EOl4W+5Ite+y+QsubBZseFoOpCRUZv8Hpa29ddqPd/yAghccHz+tV/piPYZP+jnwjeNLdh+9xZ/L
HSvWRka2tpDu6UWBfrX8tQZTfOo0UBM5LjeuWpm504tBxYY9pnbZcj/kyUc6MAgj3kRpTQw5Z85d
OyxCEykWCOo8Tlb8DazkN9Uoom3Jt1FapCckQjFBm/B8B627P9lU7eGAfMWsFMFDZkZKGj2C7nk+
nBhwKg8JFHi/6Sm04Qoxmd9DYYmVHVnVj+TdfS/sUoub2id16rsZOSeiOvXU3BeRtpI8UNmP5NtQ
Ms4NXSRYh6bd0Dx/b8zqNUmMNYiVal/+D03R6ELhlRc4VdD+R0DBR2b/YUOyj4PpYdZ/1QwwqFr8
NLRRvbEA3xwdBsnE3uv0CpjLwWtiCPna5m3BRq6ShApKPo7uWPlhOpwayzwE07hiFYqplIsjIend
mRBOrfweFVQFy8Ezr+2M2Py57Iyq5uf/L5wxpCHe5vjE/aIrko1NzDeRT1CYztdMQREsZRg5qBtA
3hHk8HaBArAzkqpH1wz2BBprVFvjCFGNQvJNlJMFTlaiYEoU/BcAkn5tTo+igwr08iwpQhY1/p2l
PgBzgEE1nMMhyGxC2pwltxWQohXJHUtkzad6ariP0povxEU/d7W30DShDMnTXd2JZxMCzE1B9mUO
mc7lAakmTHJQFgY9rXLgJpyp3EE3+yxaCGrQtcOcYr5krHmShHke4ELnVwU7dK7NISEI3uybvl3G
mvejaU6D6Lgvku8FSncs+2uVkEWRhJCx5mGaxl1rYeNLqwEvcCKr4k9s9frGcify1dIuetQHa3gz
697dapExrgSQ6yV/xJBLIXrCkimamgr6aC00VB/j7sFyBmSPoVmlk71Jp4e4grA6kgZd+Qh6y5Ub
puIOIUvxCI10GRjBa18b28SDmFtVb8DNuctB6FhNUKob7pZXTREHzNlULgJNbDtmBmG50m9HW38L
7TLc9kwzvwqIPp6mJNQ2pKhv4mrFbErxAGRytW5yu/KnwafQWLDAnem0a9zmCucxpWgAFc3CEnPr
3fg9oZBuQbYNnFMr5q3Ynk0pHnC8XxsF+IDm7Zn91HpbP4K7wfrjotx7a0x5tLIgqlFIISAzdMsY
c8SdwXB3RQDxVh7vWBas3OcUIUCGqsd91dlZHRf+pLV3YH7dp6ax8n6galrKuZhQZkfWysx9F2mm
vig/eju+pbKSGH+pXi6sFGK9oxVliIscpSH7YXKgzG15uKqQczhpz3Vva4dxctnOsZ0bD5YyMp0F
eJwfQBIAEUANfGgT/9PGSebx3lwrJVGYlIxID3LRFQaqXvyyQ31EXe4z+74bnVNgrfHQKIxJBqSb
SWSZjiADgAHfaijPBu7RYtPKZqWIUYbkzWwCo0VqtrmvFf+byWZtxiEkqG2gg2sb7OAYKx6hsivJ
r3nWO1And9EPIxvRZHeOZa6E2b9mfyWD+pdU7cKwtNgc9a7A7cGlvNtyoicbNzJN33UJ0OFlTUwv
SNrx3q5t88jcLtiPWUi/Q76vOyTOYHmlkQsvacN85rEz/mRJ0Hp8AIp9iKl4CeLQ/HAh2PYsiqw7
c73hp7SGKClE4/VNHad8Vw444g9Q6tvUbpq9IQnbPi2HdtX6SJGkLZmdIBnF/SDNBIqGon3N2k0A
FQu7BaQrJRCfH8ltB1YZ/d5PZpyPYgI3CCBCTcB2eXfMk3K7PBTFLiVD350a8TwPIu7r5GTYjQ9Q
gTdSZxtm91V5kw4AMWQAvOCaxTVwOPtd+9FF+ypeK/NRff3s/xdGZncNTwZWcR8KrKb+m7kcpRgZ
JIePEFZdniCFj8jSOUCqBt00xIOfuA33akd/76ALvty26vPnPi8+P55yUo2zRmzDIUM6jAm4wWMw
gbQDRF8DSqE6Gr8ud3V1GIYr30qEQDxJcGPza5uXL4kGdkbo0vPtba1LASvFhb0wOKDwGmSYRogY
VNPazfdqoMWHSzEKwu41+HKt0Rf0uYJIM61O3Vp51dVtAm1LJw9ksiCeYpARl4L7PP2Vmg+0+aiS
lQPB1dVF61KUmEBMBFG6zPUj9kuYFTTgITENJeceMu9T9L4884pO5ItHCM36yHXF6E89sB2A3znO
GWrke0Hx1hT9Xu5EMU/yBSRrCxJWMTiSbQ6hb/cr5d3ZoF+xra+MQtXBPLoLR0AtHUNZK+yHgIRw
nFi+qav23KTVL10HoGt5FApLkm8ckKNuKaTrRj+ovoqen91o3E7dWvpV1fr8/8UQhj60qNGx0c/6
fqNl/TYCsXe08ukqunb5MtFHfVGFFR19egj+uL033Jf3ULzeuX9QRe6XL+VKHuvvrvKfbRtCqLIn
8yRyKsyTH911hjfsprO9tzbFttiOHjnY98EjO+W/nH29Lw75SqeK2PTf64UwaxDYYnBZn+1biyJT
VdxWR4IRSU6eRVYOEWuMqG68aW9uoU5+p99BwO3ceMLPNmtvxqpRSO6eRwEzgwEGEBNjW9EfLq6X
y4b799x3ZVHkq0UvStMZ22H0W9dMHtK2cp9IAZLizEyCu4kzC+CI2Ez3kdHT+wzUS1tnDMgdkrf6
S6UzfnCazj2nfR0fXbem311c9u9yPSjOZdKnm3wg7YaIyHyokiHeQsnC7bwqtru15+i/5+5rA5Au
MNCgDYtpwtwwr7hznscfwXP+YJ2cAxJvm3oTQfHr0X7ovWmjb9OPrvWsvXZqX6vNGvfH35B+7Quk
CDPpkdFB5GH08Vi/hXNuNO9Hdpd7pff4uvt2F3uf2b54HL3D+eOn2JINjEP3fj7N1PYzzy8yBTu8
fW6d3ZoMgSJeyJcgK8dzzdC0o6/TPXjAPLd/Izh7rVjMbNzXhitFozzloF+xMFzt2O6QHfbYEdd2
T9v87jwbkaPbgZPES7fQM4ID6Cs7nnKWZ9+4CIJ6wQX03+Frw2ba8x0kMs5sdjr8xE5sho3AL7nr
tqXnerbX7tiWeyYWofWIl0HyodxUx+7Ev9z/JQ8WtMk9FNeyTbRbY/G4rqxquPLVKqJhMxolvrCB
FeCO6xf7cmNvmt2AOYnP4aHaQePdA9h7F25BCr68HqrFlg4x3ajVNgp7sBzwrDKsIHDvW+RtuXFF
4JFvWj2e30QwOxene+imZv3ncrt/TfGaEUkRLQm4oYF+cvT7r/DdxorNhgTmkIf4GBz+V3sAYu4g
zrLh2/GPeZpX6jScE6+6X6sYV0BdQOjxrz05jV2kgYMvYOg7OBg7UD1AciLcdcfgHJztTb1tdu69
vge5+C7Zadtg5+zMu27PN/n3NU/9P86upDlSXgn+IiIAIZCuQK+03d7HngsxK5sQ+/rrX/ac/PSZ
JqIvEzE+iNZSpVJVVua/m+KLdVDfSINTSQfXO07147QZduU5PPan2QcsyBM4PWjn29An82Aeyr10
f5Se9OJje1ecy2NzNvfSow/UX9mSyzX81U9R3FhV4TnbaFgQp/JHOLDoycGVdiEHb/flPoNZfde+
h50b3+NB76LzIdBeqv3a5//dyF99/hK/fbLvupd4PcjLifAt771zQcbohx7bxb/Th2hPe3e6JwFu
wNdwC2DZqf9hbXO/2ELqEbsDpP/GdDV/bV8WeCG4+jQb01mwJL7EKomrnduXUrrzN/vBeY0QIJ2a
M0TkfxoP11d+KQL79yM+TV3jMw8bqNkF89l5lg/az/wO7OKbaUuPwDzv19LTSwHYv+9/+g5u8AGt
PZfDdixP8qG6H3bFznnCgj47uxkiMdTTXYg87ehh2l2f24ID+Zei//RJnrKeA/+JT8boeK2ZZ4DK
4/rQC45P5TCb5qqIMx2rVnbcbZsdm2LvIhN3ffSluOIfIvrTL9edWur25RKtt7JwMbb5SA/VPrrP
9ySoXivf/CXo1jo3W75pf2Z3litxlcu7+A/5WPkJFxf+hUmoNGe2xCOyuVx5/Xby5KE8sF2073Zg
eziCHXuXeY2Pzjkc/u7A4KTK3bASNS8df5UKTJ/5bJbcRGArXO29fBjuslfzMJ2zg3PMPsQxeQZZ
6vVZLp1+lRisC/uQ1gU6Fuxdsu9f9Lv02UYMzd7ZvjjLyo1vO4pqZxgzwYhOQswJXTV+Cpoq0oRr
c1h4ZKo9YcOUahNDBSuIT0CW7Oh7tgfDyZGdkoO+rQ7dgXrZ+Sacnsl1JRJq6k4akOgdgf08O+xD
0w9h9W1lM5YmorzRRtawMh5nhI6P+RM4/MO/4sN6NT+qwg1dEMMgv5oMLmtd7bBG6b9gx2prGIQg
GNFyfLKqZ7BwBCHPfZqv9J0t+B+1MQxSqsOgWchhaCCNTeVuFmtQ96WRlQimMaC8Angn/ENjbbT4
Z96OK3WTL1PAJlP7v6pxAKkqCv0B0FZgLgcbT/xLT1/L8ZclsfZrxBAL1wFT+7+mZorL2NQvETWY
LDcCCiSprz2VQb0pTvkh3Sfb9M45VIh7ws318/X1ojGVOmweQ0ytgkdr5pdMvkKDbuUy+PrcMrUf
zIjnRiMRdgPJHTcEaSHYGL0WnePjtEa0+y8m+687ZirJo25HWmtfHEjtz+/JD/RXHZO93IJE897Z
aHfFIXqIn+p7eVwr+y3ukGLpEDwdmFPD0sPvdeJyUIO80G/5Y/EafkSdj+fjptpO9g6QtVP0q9uT
ldrNQnQOBrz/j8UcK++BkMFMMzdHk+553Lb+sKkPxL8EyJkHVWI/vi//Zof8UP7gR/kEuhTvEjms
OeuvnQLjlyvx0+2bzwx14QL72bTDe822Q0zvGrP3rx/Df7mtr7ZSSdyAOGR2shITrDbVBn0qeLI3
u+GuwXOx9r+/xAi9xZb+LHbZHfNl0ODVjme6W/8RmzSQG/y74Q/i7qaKHyxe8SWs7+d6Njoki8HE
5AIuB7ZzMF2XvbO9PuEFu1Mb0OYhJdBfho+tHdDajac4+3N94IX8EWRb/3+jREFt6aQ4op3XbLQz
RNeDEsBKvk3P4972SzyhjOOE0wEu5z2YV/c1XMr1by+cEbU3DcSTEBcdsIlja7hN+QNgcrfiKyu2
NPjF0Xw6gFk7T3Y9wFMh+7qJUpCezHuN0s31n74QYDG1Ay0ZzCgtZvx2cqbv9Yv1pt+JZ/Qgbtu3
5Dd0NsDqsBJFcvzgL466yi8WWTOPswxfQiOIr4+Z18alW4bf2PBIkr8OenNno1+7bS8H9quPqY4j
N8PB1HEa3k3vu+Gm/sv3u8zFA//uZ3Lc/izcbeI+xT4yRcIdPb6zkezV3b+gjUDs/Dd4exTe2/UV
XjrxigPphzEr+w6Xm9DJX2pXG2IbK0P/y358NUvFeyQaFRCvxdjFpvhLhDcWLnjwp9fy2Xni3+V9
c6i2KeQq6eN47DfUs4P0phiWMcVRTDpYmivQcgS0LNAl2LnFMK/4xKXLRm1HC0HrRo0ZLjd8nTx9
090lx/QcHkDpypGn7DfaTj+ZvsTjUEA87On6Ni2YmdqoJsEeleoS8dmg31nWSx7/mPj++tALsq9M
bUorISuriQmL1W+1c3+iQfKYv7LTeKwesD/H5Oz41cq3Fk6bSoJVRhEIwS2sXTd2XsEmt3Uers/C
+dqi1H60nA/6SC7mO6evBQj3jJj67UA3lM3eaK1EnF8j5tDle5nXJ28n0rKvKwdfGc/kPB3LA4iR
YKK9p5/rTfjr+lQWPJHaImXmjQZtG+y1boSnvr03K6Te0G8dtvGpsKDvOtF9nuQrC7e0JYoDaHA1
AK+Or9HypSQ/KrIy7tIsFOPPe32aDPPyQkpbj0736IffTAP18+ZZxI0HXkbXMleO1eK+KPZOBlQv
+3BEYCBMN5EHdIp6zUVx20KGG1AHahSuab06sX2qqocuW6NFXjDL/zT56UZq9wIergsfQuDni7eI
fb9+Ci4X6BfOU2V5kkwDnYODfam7+bUMhT84znEClU2jiZUtWth6ledpIoCajkXrHHjaz35ryuaJ
GmTtYBlLM7j8/ZOxZLMI81nLnYNBwLXp5lYX73raka1TGPYBIFB96wgpdmMhyodJQ788cAANejw5
24/On8oMgSiRRVW6E+1HtukZy1Yu4AVvoTZ+1WHHCzArOYdCG9y0+uBz7/P5kfPSJUm0ErwsHQ7F
WdhZKKM+5+xQ9wM5x7Npn0lqAx6QFmu+e+kTShxhc5a1bWfwA8jg6h8DdJd2uZVEZwKunJWrdOkT
in8w7Lkp0BzNDgIZUTecozs0ev+O5mEFpfbvmvnqoCuOImTAGvRogzwQM+oC04rBgTWDiXu2i8k1
AFL8nRjJtGXWyHa8S8MXs2iHPXBzZE/QX5e4WV1OyCimDT2YcRNtGitszrNGDJB6WjH+a2RbUPWT
i+gLcoFx2byhU6R4MeJCPpvAXuLmBm1CAn7rR9PMZnAVOeVG2FF9MCOj9ZOmnrdOw1svSWWygcSy
9mLOTnpiZgEsydhBstM1s2Q89IQnszvPFSpMeoRWvxJNnAlYifIk078ZdTH+BjVE8dPJwMDvdXoM
MnMTCvOHyiqag6Ub5G3sWvKST0MNllBKy21r6yjNRanpeGJABqWWA2ROQV5+cEw0XaPmNOjoBe0r
oDjTzETEwdreb/LOuGsk6N+rsXXK3WzlKOFFUeeCEYb7xcgN0zOEmE/oy2kfNT615zkfkNse9fr9
ugNbODhqp6jgIpUUehKHSLcPooZgaz/eVcTYXh9+wYTVbhwx21FVZYwf+Ehm5o71MN/1mQ0EuQ7u
c2kDDeQXg1xDLi/4ShW5Uk5Jk2egJwkk7Se3yPsUNAHWStF2YalUQHw+CMeW1KwCqr1o+b0xvQh7
xdMtDG0rN2PeQdCga8Lw0GhmBcOyTm3sEHdsotu2We15bPSpTEA+4xxGLck9UaSjC86JyKsrqfvX
t3phDmrvo9NGTjKLSDuQPPVG2MyQnFJjDfu+cJDUfkfCgUtISMEOXdq94NgYnhba6Bdyvk8l03xq
Fy/Xp7FwhNQGR8mohdcW5wcb1CgX9nQhxpWbfCmGp5el+3TX9hqVliEsfpDALB+Mi4aMaNu4dS/k
1WcS2toucxyfkcblErIotRTFHon4iHhCICx3Deiwx+7UtAlUBeANrk95IQRQeyNlYZK+GTUHUzZ2
k9hZdu326IoznZXbY2lNlQuwaYu048Lhh6wtHwodDR3FtBJULg2tXHw9YN4JaK7ZIaR2uRuj0kSr
irBXRl9aGeXWM52B6pEjYJfA/3hpDLT1wADK0ZszREhWMTdfB5FUsf4sEjLsE+4cssZ+iti019fJ
PBdmoPYftkUErAnI8A+4d9gdBA/YG2VVf1+bYLtyZn3tZbdg/WozIinaBAgI5hxKe97WRuiaY7cf
29vCbJV7tm2I1udOrh0q3LzelNvVS28TcjBJm370uraWkViaxeWUfTJQPTRnSIpjtYzJ+CYpe0my
5Ogk/d+bDE3VtiXhnCds1tlBHwEIGU+zEfmsOmbjyjWytNmKMdTQJ00BnA0PwGIX3kCF5dVReFdl
9f2clysfWVojxSYcK4yLKYnDQ3ERCROGdC0G2a26uqnb2WQqHDgFH2VmQu7lkGXPadR70jg2ORAL
dMUNL1wlKhK4hJ5MxmvgZ2trAolrX6HWIJu7th3jY0hAoyuc29QY2X/wwH3oJEMzGkFJ30DW4g4U
VY8qd9NhJdexsBlqV2Ixg67cHOsWxFFsU0hE5SYaEbOx/3b9xC5lxFU8LWhxhzaqpBFURaqB9dkq
3kTB833bM753IBP8DDZ2sbWZNv2drLw6m8bEwBYzJ8juDG38EOLEP/K4tBuvCCU7kUF2G9n3DehY
4+GhsPnUeRG/BAx6NAi+7VOjO7TlQNcostnX7lVF6mpGytuZlRM441PqdXnjh1Lu0XfeQz6qeiTT
8D5E5e76gi0IsTIVo6trXIoQpGFBX3TOKepD+YL3H+hIO6tsfRb3WexNXVsCgpVqQImJdIBEBUEj
7DCQNT/2Lwv1xXNNxfK2oo4gziHnIHQGyFs0ll0xl4V4UftWmCC0mCDZ8JMXAuHmUOnFd3AX9/u4
Hhu3qUqyM+sIjxSBhIBeGJY7j7J+kQ6aLWwC+sWs7dj9MNoQespy8V2gU/ScV2X7o5/RijREcXgO
q2l8Hh1L39i0RMdy1RgFBA86gmBnruqATqN8AJimfAAlGa/dFMI+O5kNxgYdF9NbDwG8B503mW/T
otnoetE3Pmcd8etJ6x7BwsZ9syzNXaSjF2oCYNd1dDnuu7qhO6Tmqn09amiXdQbTh6BKDu0g8MNN
eS46dGhP04lDD+6I4tW8HTQdgLRIZjsDLRSeaU0SjQECOohR1W4mAv07r8nBt4COARqb3jDqSeHn
RYP8pZP1Ddj75RCAsR46BLY0qeFKsO2vZBkXwhuihAZdljR90vcttAHnya+4SX17iNlt3kOFS0eo
mUM8pK+DOo9+afF4TC8s2GDfv9H/qZLAvDdZGeHpHVTGRw3PauR3Rfgjkms9LwuuXG3KBNtyM5e2
XQVS4BEAcNbWxkva0xPnmDrkY+jXJCwX9kEFITdzZDWWLtmBZygpxPr3rghXXOzSHC6u/VPMkVPS
xrItjEBGyGpAJ8qP8vKQWD1oCvCI7Xi6ve6aluagBDdJQUSvXdLi0Wi+pqSAjuRN/IUmU8HC4yAH
YOOQ2YVbQU7IEMZB6qWFdnW6VvRdiG1UENcYQ9xG8A7iRTR/NOtBc5NOf+ur8lFz2I9bVoioWBWz
Y6WeZ7wK8ubkSOrGleVdH/nrO4io6BS7tbTYAA7gKKTWgX9kIAdh0sCI+V6bpwiJqfhVzuPT9a99
vVZEBaaAvn8cjNqG9+/9oh4ee0iF5mMajHnzeP0LXx9aoiJUptIgCLvHOQDJ3YY3hUuc1pPZ7MUi
3hV4Jl3/zNdHlqggFSpoF09gwQjqSWwcIN3GNd75pZEVY8hGA4ySBjGgcTp6Ttsmbj7xlSL10tjK
c9cYCFQTeFcFDHdTnjjfwKDy+/qCfB3vERVJIpp+YrK1DPTOWpBDAm7/CFU8urGHeiU6XvqCEt6b
ZSwp1xzYQBqnwdzy7C4eK7LRRrBlXZ/E0voolxplGmmKcADddZ2izVXcZ2Xs3zS0Cg1BXmu0h8nR
jlAh8+LqrwzXuP4XfrQKDUnNFI2LRPKjBhpQKL81xRrJ/8KKq8iPlnZjPTegAgXtYoeEOqkBUyIy
+x2Vebyy5EvfuHiKT5eMnnQONUwb4Kaucqme+eP43SJr0jAL/kbFf6QplGEyMw6PzApyYLvs+b0w
3wy0b17f1aVff9mTT78etCuE0lnnR3O66yLbM7K/IOlbcc1LG6tYK+iyh76tTRA0x321bUND82Ne
2ivg44Wfrpbt57jNjV5CdzzOUP6wk+aR8fwegeZKCPd1AZeotfoYacIaKZ7w2OJ+d7W8CkRo+tCv
B45I/93nZQ3C3OoYW2tC6l8TbIEk4DLTT5th2LhaCkb6oH/vZq/+4N8oALS5a5/Qmg2WmHsQTH9/
Lh9Z5M7P1/d/AcJH1Ir+0FTzDEbkOhgLavhhVDLLKyHn/tMc5vAPLWi+pXbcvadgSQNgq27p85Rl
GRjQw2HTl6KK3KqZIAqgJVX1txrldAYHSfJHFMR2O8MAziEDTfUuq2iMYk+d1d9IkjJzK5gJ6Ygo
RweaO08i+a1FRi5XnNWC2ai8maK4nIwICqpVKdGnOlVYTmEKnxeQ7cq0+SbuSRAIKTuWjKxtwwai
aW07uH3yU6uhiMP9qVk54wsWpOrstHhgD1mE8TkLXQNepZN0xTgXzMdWjHOCEKa0QXMUxDLutyjj
25smDasdt8Z+e/1wLYQyKnGmLQQQO1YHCaLKTnZGF27MkU+oQHZ3lZHshjq5qX4EhNb/G06Z91o/
xwxMKFoj3jTGTK9vESu7OmSIVpJzC1uholKMATISJlhjgr5Njv1gnQxJVt4pS0MryUXQforaSntw
uyfihCDkpZBr+hcLhuAoK1PEorWkNI3A0f9y/jPKfiXonyfZ7+s7vDS8Em8wSCwaZgetLycSZ7Ma
Hkap/QZO60Jguqb2vPANFWMSsgG4fx3xZAlPwQxwsVgz+gsembZGzLb0hcvT4pPfbWZoIyTzaAVy
tDZVMnv98J1FOXzcWiCyUJ8iKtQkbqOe1hEUiw2tsw5GXSXbmNXR99ow+G9aRfG5tCzrNNVD641Z
zTZCr1BJ1C0rCYYmt3EsIkB+wyG2tvowjjeVj4haHbWr2pL53M+BZpxIO7oQj70tsFDLoiVK/xQ/
tg8qO7Do4FZa5pLbympELYhOqV6TxELeUbAfnR1Jr0RvyEVH7Z3M2U0kkCZR66IGBYJrJnAqdQJu
tq5H9iMzeuHa8bhy+S7YvVoQbewCvDHUGQLUpg0X0ruuTMDsft00F/y7WhGtRQFQRKJpRxlNwH8W
rYhdu7LTpyzupjXJx6UZXP7+yXLQK1LrwrbSIGkSnzbTQ992T9d//1I0pHK/JkL2NpJoKd4yxbwn
4FBAnyv4E13ELMZOE4PuWxajj7Njo7pbMW3+roOCMnS5DeYdiCpGYBqIih9pXfJHSOikT5aFv7Xc
Nt+v/8QFv6FWF62wjrX28lQfOE43y1sLStsDqh9VWO2tLlzrMfzXS/jfnDNRWWoHWqHVp78868Zo
9iFFE0O7ujlOUwhgtvYO5YGHEPGpQ5EYZt1aCnAh4U6ocnn0QFHp3B7YMW7tTZigr6TpIzeiduoh
0xz5s6joHqxXqZfPNN6nXcMuurgrF+5C/K3iZxJotnEop01ItHffel7+Tizbgdq7dj+DaZ2XonG1
sb63bG0tp7pgMiqkBn3eppZ2OjsmPd6Jow1QwHsdrnGhL+2iWjDGDmIdY+rgLRd5IqZepDWbWjdd
M3wjU7Vpiul5TFvXzFeepgvnU60cIzeS1HjeOUfLrDaG9lGA5yENT122cnssja9Ev0aXlWGqDzME
1e9ngcbTDg+TGDWRbHq8bmFLO6L4F8MQqKMQcBrz8i6bhG/0P7hFVjzk0s9XImCZGpkT85wdDdRx
+FwBZonSh/WzmG/iBjOJShyVUqOVLM3QGAQOwLg+m1ZyINlzAbTpkN24RIqRTpGVWnEPM3Hk2QZb
RWj9Zqv4iYUIXi0Ys1paNHGcKYiHyOOQSOzG+w7cOODJ9rLu7fomL3xErRo3MWn0Eip8gaWRfV4L
qMDVduHmLHbxVIMsjVGtuJSFHVeLxjTmOpomNYkM3DeGXp2Ex34JbejGXKOZWTiwatUYaVUJeWVa
BYUx/LWgF+bN6bAfKJn864u19IHL1D7duKj9RSCDmOyjyOToxf1Y7OGk4wcCvdKVTxgLDCVExePJ
WbcbPY2dYz7FEGsAFbNvVq3ud+HUgjisMmqQ19hhEbCJk92ADpptWEQy9R1AfiGWZXGI+BUg7Jwj
qG/rvdyXuTNDYWKOCrdDre++cvQyILFTnoyiA1UCneojmttQD3XG8JQn8JB101mvA1isz5TxYgdR
m/al65zwaTKb0s+qhj2RqESjGMC5fpWZpSsby/TRbzv7tZb8tPsaQFCbQea6raoNIJ/DJm2H5Gy2
gHm5Y6FP51FCjZGPae4KVifbZOynt8lpBt/idXoQfTLvwQgMsQ+qZUc7dNDXTvpftEjDLTrwkiPi
n+h+yqb8WwctyZ8ohqfcTaqI/U3CbNrZaVvsqlmvTkU4C6+Ku2onDS31wjJs7puwsDbJNHTbsSeV
N5R8/pbxudimRKs3diXiO9aKbGO3pibcMKv0e8MuNCRcSma6kWnWEI2t5bfO5n9tIDK9MtVsVFkT
HsxGO+x6ZhBv6msGESfeeAxU9z/twS62Ui/yb445R99aEsXQTYtaj0/6OYa3BRpcks08D82ha9I/
FYuMvYghCkIrqHJaffTWNJH5KqIBzZ3UyP0JVRaPJM6PPtfjl3y2nTtmCXGqnEY+JU5HXXvo2Jab
KdrJ5vnPTWag8m6AW9VpIAaLw9k0u8IQkds19WM3ZivJvyVPoVw8IACes/biVS0CfuYiATYwa9Pv
Y21OflKPa+/CJWtWrqC+RU6n79M60CrtMc7Ch6iv3wQEbG5aJRUxYRsRyXWrnQJKUyBHHmQTuT20
/66PflmLL6JSFQkBcvG0HgA/OdYpRLKN7AWO4udtQyt5BbtncQKGU3qscuJS7d7UbxtYrcvTsoqH
VONlEI/0zU6m+86wDtd/88JeqhX5JO+KfpqGCa85w22rXWMbvh2uPDWWBr/cnZ/cvhYLC+0a/QQt
UOkxmeE9TdySr/WsLw2v3CrtnBndXMxFMFuy8eOYMg9Ejmh3cFJt5SwuWNQ//pRPM8gnaJ3LUtrH
PgRIRtjxN0trfSMeC98GqOT6HiwcSZUSubLDZKQ2kYEoP8zitWtvy9CpVfiyYkmV53CAPYmbM1qk
O7RfgxZ85VQuREAqsU8KomKNWtjdQcBOxegZ7ZNInovadom5kiNd+MY/uZtP6x/ZRYxeBwo5BdsE
C6jFROpL2rTb9hKVQrhwujf0sl5Tb1g6UUpYCvXL0LEmah2liS2v7a0R1W41Dyux+9JsFAdh1KUZ
1olm4Wma1EfR0WoLOmeQUAGr7JFM8I2ZNunz9VO1MJd/nbCflk6XugUBOzIFIwfiE+xi+iMv14i2
F3r3iErtlcRl14YzRp+FsI7V4IwHLTSdY48KixemFlipp4vukZa8Qpmg201Ahnl9MZIDkBvF5voU
Fx7b/5Iwn6bY0rRtcxGjs7wJ0+fx0jkaFkO4LSh3eWE7h3rk3ZbIPt0XZWmsxOML5vqvc+7TV3Vd
G3oydlPQ2Qz367lJ1pCJX4/M1NPeFnoiEUq2AYoBzu8U+M0nIaq19rml0ZXDXeaaDT7Pdgxyqr8T
J98YYboSeHx91ti/kPzTkhRoe0S+czaCKedn0icPkTM92BCevb7PC8OrRxkyJ30up7oOysbwsuxS
qXbxerg++NcunqknuUUMmtWyJkEo79Pmo0TGUXd+pcmv24a/+IJPSwOY+tzIuWkDx2o1d5rqSyw9
IqmpoUOM2z+uf2Vhb9UzCR7jgUwz0FBD6GyFYNvEWmv1W1qfy6Z8mgCxM3TczTiUIalMv2W9uak4
GTzKM7YXVl1ur0/ha+fI1OukJsjVDTMHAqeId1HWVZvBKgXEONAZN2clml2qtfaqpSkpAWxtGplh
ZUDNQBqC/MliaKyKEu2JvBP6zurTxr8+paVdMf9/6QooGkFrsUURyGrv7LDcz8x8uz70kkkoxlwQ
pI6hIm0EKemKfWbM9FCin+COhwNfua2WVkm5raDEGkbGPOFMMX2rWfPoRuP4q2nSF9TMbkN0MZUF
bmxinK2c60FYT/o9Fbq1jypW3rYBKvsaBzt2D2HCLigRZEGZM2s2CYnWOFEXtlflXBvaAbiDoesC
Tvmxsuipi9dY0BaMQaVcK0SViqECLno0AYx36n0kUcjpzO1ggRXWWCnUL+ywyrWWtuhz7mtRB8xI
/+hCSw5aMT6OIScu4COae9NR1RVrA2Y5lKAjxTlC/dCIbOn2xjz6FBnAlZPKYE//fdMxlWSNCIJO
3BC5uKZM3C57qMJnExKraQlio9LxBqndlDtmKuEaUkHJLAXRA9K+I5xG5/L9TD9oxFdeY0sTUUwu
Bj4WvTNUBzOBiWR+qlV+1xp7GrETMiLg+OX94DFIWlzfma8PsKPiW9NWK4Q98Bp5v/RkGbbryOjx
+tBf+ydHBbh2szVMFeD7UD4CgWl3b40xUEgftw2u3KlUDg1wDHB+0XDSrMTneu46TrVympZ++sVa
Pl14EqkzkkhqBLMz79sCmW+TxG7KbiNfclQQK57bORwF0A1Wa3rmVD23Wbzr0P9/fXGWNvXy908/
v4hJOulF1wZtWH101HzqC1APXh/7a7fkqNRpkWwvcEQAokuW4CH/ga6SvRM/y2bytOo2jI+jYlpt
y45zSA60waQ5LzKzDdco0+cWB3XFIS2tkHJ3UqvRO2RipyDp8jPh+a4s6U1xmKNyneUpm0R+gT71
bf42hunJjMVNzw5HhbLq6YQEK8V1LFLN1dEyb9ft5vq2fn0POCqWtezjsHSaqQ2SpBgMNGrjmWbN
YthXIBvZMCvjKw5nwbRUaCtzzIanOJ5BbkvpdTEy2qlhIyfU62v5vaVPKNYLLamRzX1YBRmI0xMD
XY9e46yJ/iw8ex0V2YquOgBcCNrfIIeGSqj0WSMGFJe7b+FI9lNq/SUaZEPbfmO0808HbpW20dP1
XVr8uGLZjZaypmEabp+yiz0ZgqfErUIdzskBNbubTpbuVyZ2jEN/FufD5twf0W6FMofsHzgNm7fr
v2TBgJhyo4djxJN0QpdhWLSuJNYJffcrCZ+loZWQuSel3jEE6MFgkx5MQKX+gAa1tXTS0uiK5Rey
QGNXV7aB5bzT/s2c/lxfkKVDp9zbpTWhm73EuDZqQ8zQ92NaBvjdm+vDfx0WOCp5WZRZdhNOCPsm
+91EJrxCe5uM0q1uVr7BM69rdtc/tDAPlbCsTO2hzKtRDyaTPXQ5sVyEX6lLxmJNS2bB1aj4ZyMz
uYhJ3oK4ymaeVuvltoa6s0/FAOr5po5u8zQqDpoZfRzZA5g/Uka+j6iU6iR/Q2vB9XVamsVl/T7d
saAuxeXa4Y5tQkv3Qhpqz4VNQFzvJOmOG1G0ct8u7Ydi8YUtKHRHYGgknWsdQXmn+TPEnI50zvSV
SG3hTlchorqtgwlyxtkVRuxFTBzb7pU0aNusfhX8toeY4yhm7cxtc6HwaRFpThCn07MP3vK1tNnS
DBSr5lluibprSGBN2Q+9TI82h6hANm6jyNlOYNK4vulLm6EYeY/imhWH3AxA8vvXnosaghTTnSan
bCUuWSALd1TQaC7oOM6NIEGfVt0fAL9qn8ss24ShEe6qijSHvLIcn0da+BKCABJ900L/Aeot5w1X
A1QuOb9Jp9p0VCIzO7OKxILPQRdi/dqCEgQ17jVKlYWFVGGlPK7tkPY9CYAhpm5C64+5APW2XRcr
+cIFN68C6QGlE6SJBvz4GSWPeO6/TXr79/opWDhsKnieZo7IiV7SoDM/ytLelBH1iX7I6XwU+cr9
urRAitnT3tZlnvdmoEVPmcM8E6X+jqwszoLvUiH0Oirik0FbHGObnZ08e4ok/2Fz/WW205U1Wvr9
irVrRcv0goYkKELQpFhmnpzBu167YTzMK15raRaKzcc2qkL5ZFtI/U9ujcb5qey9thy9ZI1BfGkS
irkzbsWdFRpWYJWV4Ztmad51Iow2VEvG2y4pFW4cRxNtIrADBFUUwsgj1xkcz25vHP0STXy6pDhh
KJcleR7EpQ5oj0jRQJKKuX+hhZ3dVjFzVLxxUqH5Oebo8zLl/di86O2Hzb9ft7QFK1aBxnM9gqbY
iBsgRDPpTQbTjiZEVFZSLQt2rCKNE5poldXBm8ORn5Ko/1PozVubxu9lQ38XxppS5cI5VbmUUIJD
ow3Bg3Cw5d5C7Omi7AfahI54UWWtaegtfUUJyFmmOYnJ6ymIivQ5GtOnaervSdM+TiJdOU1Ln1Bs
GoF4/z/OrqTHbV4J/iIBpCRS0lXy7tlnMtuFmCQv2jdS+69/5Zwm/CwL8CmBByDFpZvNZnUVUxzF
SWPzRBCDVsM94a9x97/Liz23HJo9uzb4zhKI2x5x8Mj16OS18Mnpwbqx8g+Dx/RNWW3y43JnM6at
Q6CB70ENkQWjUBw0I2OVVzs1iJc6z9TCg9jM3tVhwCGxUgjsIP2V9WwXDQ7oqJqFjevBfP+b7HT+
g/ftWSLDFDXQFGScvsHwjiRq87YoihtkuT8ZptH3wIMEyBoEFS5P2Mzq6CDgYmqI4B3oQzCUCBWL
fNhCPIZG+9Z1ms9CJLmxolNa/Lnc3cx9R4cAM4AJzMYeJ9ACd/EXMytvEyY52dCBGiLgSJ4BoMgE
Iu9B8aWbycym0DmlwHlmUDc0u2Nkr0WRrrN8z9olA51rXDvRjQl6mYYlcO0JCQWv9dD7RhS9VM24
kJme60DzAIZyvdiTnTi0nbodCPlZu9mmNQy5sAPmNrRm/tSmIYjwUUitevJYhmCKSELabi+v99zH
a8bv4HUXIo29d6DG19DcTRJwvQW3Nde0dopDBSeWYzcZKKa+68FLwMfYL/lCEDLTuI4BBt/MSSdl
FIfReyjHKojUk5Lpwt1vZsZ12G8LCgjkkGLjkJDqOc9RvgDmpKUSGPMvpuCMG9Exv7jqFwKPJhB8
CKFO5ud9V/7hce49pTwkaTBJF8ryTgLNbOBDraAtkzerS6ZfCqE6kD4WA/MpIKei5c1eIsA4gPKf
rZN4LL+Ul5t4rp0S8+iYdEJZSyPdlVBGL4I8Q6XaxCsPnPhRq+5yVacrPG6ZX6fjJRBN0h+zWqhg
TNv23jYmgUxBwb0gbwfvsy0qEAt7duKBuNIwgChxRdH5Q9wC+wXG2/faG5j0C6cZXpRywKaaqlwF
sWpQ6TN4kfE/bqRMrWpQL95LYQBHUJpMxWuP282LSTk4fDo3Zb+SJBEEHjTir1PiTEGvgFtmA3Eg
1DzWb3ZotJ99wp3E79KCr6y48yHzFO0BJbb8KBHmATVFUFLhBDxOjWpfAFL6k9lheRtF8FsujaLx
MYvTQqyIF1Y/I7B2+VlCar/JcxtdpW6/g3Zp88jjUG5MURVPYhwm/Ln5qfigwIPUgwWy9ZpDSiL4
laQjD64Lu3QpZb9sxtm2gFe4izlnGzOmxjoEN9sqYqm5b8A9FVTWUAUdH+rAGU1nMynLvgcuv/tD
DDxI3GYSnrXogJL28wJApVyQyre7ov00PLN4k4YFYDK18YLRWkNQ2hwcAiTKV0MfW4Er6vjWHM0I
HF9DvzJANNKvUxEBs+VWbWfvoM1T5YGB6mm5SkyVfpJ07J5KAGA+ejsmw9pWzMk21DS8PGgLkd3g
Ljrtp47wejXSkr/VsTcp3+Fmspu6yALzL4zDdWMLFPUsZQDgh9RdDXbZvxc9VD1XIXPKNXAqXRZk
yqJbrlzrNuaJ+ySH2KHgokJtTot3w53svFz6eccz4Lk5cJdgIzYqn7CsnPZW12f22qEsOtaQRd04
SRKAX8reAdKl/AluANcE0v3IjMnqV05kFpuMleLRa8dh77UgMEGkL4EC4Zlcgwq32Ii07E6sW25J
Alk1YE1IM/4HuX7jwwP772uZpDCcqCitZq0sWe0tYVvbMmb8oSvLpEYNV1HeJgC4O+tIJtO7qyAm
7kyyf8Wbrp2uqIxtGfRSFs26tOxp3fQG2+DO0QMCxIx9oUj2KtLB/eF2HsopaWeD94BXvluX42NY
GmonK54gA9B2x9ZxinVekfg1L/E86YLE7V20yti1RWGs3SR/QfKC7sfKU8oHeWr3WYcDPod4xWqs
bOJjtcmBTHnyELt0yrbUcxhf8JlzDlk7ZvkJkwhXUB89oBWwFunKxRtNEE7Z+qqTSueO465dxTxu
mmPoOB+h250giSPz7Xrplecv7OicX9YOWtMOQaNtOu5huifSjx761/ELpGz1bfxjeDQ+zXf3vX9p
HptbcWc/XR7UTGivQ6Kjmpd2FLsoKaqn3McTgwA+KZ2MxJfcrUE+PS0VaZxfH67zNqR1rEYWWu2x
jCl0SR2genIz+10YS4n4mUBVJ3wW1piCfMAE34sHmQregEOQr8LoqWpBJ1hNm8sTdn4Yjl5pkpG0
AnVC3xxzlMZtukKol2ToBijxGktEb+e7sHQ1y2Y4sfUpWR65tKBMnf5Chd+OhOJK7PTfN6ZvyQEA
hrgt8rI+itC5KZTaFHkC/rqCLITw56MXS9evTHkpLGaEuJG69kPE7DfELleFutbfSsVvn15SCbVz
5uZHSaXvWICImeAn5g+X13bmw3VAUtfZXWnnJqq0jXEP0u2t54RXvRpYOmVZznIboK14Oobtj4b/
ASzQd8sP3i5Vgs59+skovk1MRcFdU7e2c4jwznpbcvBmFu2wJFp23rRQx/pv66PHJo4ClvxoVgmi
h9w6tsy765PyVkUE5PYVucqJWzr2qWlcAcQn1pfGVTAU1O8AyWwRVVxe4PPeDpIK/45j8EzQaINE
/1iRaGWoaC9aCjrKChnW68RbLR3xVNue4mk7dEcWk34/Oi1ivalF3OE59dflUZy/Ils65AmhO2WM
ReOx4/WmiKtklRT8C8EXou0pe8INfdOCUfhyZ3MbS7uf5WGKfHRKi6ORFr5o92QJtjq3FtrtbCwF
OPxsWh1pbv6CMmfoN3Q6aXuYNyl0GK66u5o6zEmJYij6zrMPpM9epDv+qItxwVvMCDubOs5paks2
ijwHG4JHree8tL0dz70I4aRnoL4YOSAQnIZ1O0A7J2rjwOt58ySrKtyG9Ui2vU2cE8UpMeJt6/Xd
bwUmOtD+eFmc+T0ELwKEiPGmZZzemKWKDwY1+kdUNdJX2hkouvOk9ycSIUrJHDOGQlxeI/Mzsbi8
Iw3iB6LY8DPG4zGqRmP5cnk7nD+boGfzrwWlLEasmqUoM5uqgxkWw8qV4rku3R/Xta95Gq8xu0Em
cXlUZhWonn1BrWCbVuqqcMfU8VdRg3tJJcF7aYtsH1XhLqzKTUTUppriBYM5b50Qrfh3htwwNJtW
DNURbMbRzp6sZ8u0tpFA9a7RuM+mB/lRULEv7O/zVmTqqKyIQBcHTCXlMa2zANlMP8r+V/PXsl3Y
5HPrbf47ml6AAjcWeDGyKFh3a9fK3kIrY4euZubChJ0/XCDX8G8XmWeGYLcbcKZUkMkl4Gbo3orh
R8S7QC096MxNk+Zs8FY6xWEM7M7A3TswrILLuGK7SdY3IfgfFk6Xv0Vb/43fwRj870jCdEwBmsol
KGiDYRNDRtUOVJCtiOEbge1LMEmtjNtuTTbCPzyHK3GXv/H1UvfnPbWpI7nsaATWISvM49DV+WvZ
R9amrUNaX7fTdPyW4wHxfMLOHdPyd8XAm2DdDxC5spdoAeY+X7N8SpFTbExwGkW1G3iuc+OMS9IN
c02fNve34KgfYjNBVtyEPpt8Ru74kefO9rK/mtlYughlUsc0mzI0bfJ2n1NAsRiqxf1clASp+X4J
lzpjIzrqqqpHRit3QKlmCB5ut0mHjzi3w7chITyozDgNoZiWLjHxzA1KM/rUFK1MczzS8wn3gvpe
1Z+W2/lVupCYnWtfs3g7TArkI0DhFxmbacJ5mb4DxB2YzYLT+lsce84QNXOvTEkLZPjsIwnswH3t
b0FLmP9o/IfpIKHyK3fmB/gt7GeyyVfQ+/5o38q3/Cd5GhLfWTl7RGsLLmHGferoLbcr0ykMIzyR
Sm8LPaxp5aniWbBari/vv5mtraO2JtUCODJyC6za3nSnwipB2TwdFxZqrnXttM9G2yvbNsQ8Umvf
1dlX6TSP1324Zu6uUBUFy7V9lH2VICHVFc9gJEA16eXm5yZeM3lsYVR72cw65oOxdQmSNWyIaygy
LpF5zk3N6fdvPgWxg2X0DlaWg4dYyuEmFd6CT5n7duvfpnNm1G43tYCZ0HLbFLeTKwJUui5sybkP
14wbZYBG7wkLAI2s/S2h9DUYYnPdpGt2XVs9Y51ZsuPYOn6m3nLohYajunJJNaOOwVY12Lkyjzyu
bhvurFvSOmuw4k8L8z4zMzoEi8sois3YsY6DFe3rukLAlntL0z7jwXVQVaKoyQihznE4cVdnQ4Ra
N3FnpnnkQ6hIBs7gXPX+bOoQKzxNuD3EBdmR1U4exE2vVmFmLwRrM3vzP/CqAeUXIK3ojqn5wsba
72oUSY/X3c9NHWCFWlIztImNmq2u/+WS6Z1H9nsivDtBs+u4E02doTT0HOnRsod1WVAjAWg3Wvcq
RaacTzyAbE69vmwM5+8BVOfGTQQt4TUBA4jM+pcD1sLDNI4F2MhsWUCeICc/SMNV5+ONUvy+3OX5
c5XqmkIhiKI5TRP3IO1uXUBna+WyMVlxD4KJiX0lVNHUUWSZzImIgMI6GnJA0GNn6UaF4KpRdeRs
Btuw8YBSV91hHKpqw7K63zhWonZG5bS7iqTmhxvjnnt5yHM2q3kzPqRTXriedVTF6OHhkbb0A8Az
iMFfbn9uv2surZRRIerTMeWAwtKyvuyE7ZtpqWBhziloLm3KnFF6TtJBozDdeuNrxMM1wt9N4v5x
kl+XR3B+U5g60KwTRsFtdQpBasdnFdAo+Q5FsD4ADwtzNLMGOrll1jkgH/IiyFAXoReEiQC5dVUs
JE7/1gCfieV0lNkQ1c4YNvAJwNU0QSuc6ClqCvkgu864OymNKT8HtvBm8kixj61CbkB+AAHNzqhe
erO3pN+EqQjCbKo/Ls/o3Hi10MVJURUNB2Ifwy677XrjyZ2mK5s+bcNvUcVoM+TlU2niHdwJb4u6
i5Dgi+LrTgYdkGaIpEqUhctKFnXjrsUr4qYVJVuI6GZM5T/0l3bm2G2Fzdw3X5NxDyJrPM6/X57y
ubY1MzfjUdgZizvwScpNMUY+Fd66CN8utz5nIpqRZ0WBvFAGE5FN7UfkJunzLTaRb2TX1cHipP93
XQeHN/mAB1kUcLn7Hoq//pDYH7SkS3nO86eNqYPO8qhMWNR4CEeh6OeTXH0YdrYCgzmOUogfpVYE
SfJkqShlZjl0HBru06ZZCPSWeAxKuiFby8iJfM8IF955ZlZEB505oA1LnArz1fcpSNr6cm1alfJp
Njx6Q7oEbZsbhmbIIs0SiG0CSGyfgr0ycR/togN1/XXALFOHlVVmp3rIFQKoDDXzOGt8DnxeNC7h
b2f8kH36/ZuzGOrBCPu8KY6FKt5QwvdSNNbSe9JMwZmpxxJNj6IcVsHJDaxbjzWk/ZxEvPLIiKB9
ZYPOBeRzKRhHS7f+6sfkjsTDZ5aIK4N9nYiSZojDwaIHk0RS5Z10UXowQJ67poW9xHU5t8c0q2eO
VYOOFbeVwePPTnY6ElW1i4HAD/A893rZtcytkWb4RZuVpTXhbHT7eCezBg9n8cPlpme+X0eg0dgJ
80miEroIbb/o7wYXalfWH4Ey8csdzPgUHYVWOCNLij5kx8lsnospCWqLbzvUzZYpdIRs8LJW15Vs
QUni361MpsIcBdhZjymF+0IyHs9zeFXcWGl13dmnowOGFkTsXtLxI0cMnjs/rGih4bllODmXb1YI
Uc2iB+qIgAorc3zpFcVLCD7TYHJlsnHTfIkpbMZZ6eqL1GksL6sxgAxlulZ6G+KfyVqIsuaW2vp3
EKNixHKznoNODcFbdyO8zB8nANtE7dPymdT56vKemuEUNnWGvyhRmYhDPCW3Q+JshbJcCG2m5Uvf
E7KzQDIcrUkuckCzHdYGca2ybOWmdbSUxp75AKDU/h0q53acukzipbwDCU9ARmhUgS/RB3U+yCgt
A6wzV8XFgMn+25PCo3mc8LpHHSJ4xsPxIa2c6xJzOmyHKzyNMQ9agFKZX8OQfclyiYdibj9rHiu3
obZJKLZCSZLtKO9I+OTUT3ZyHXOKqRMaGl02dKJH+w6gpnlRgRhwIXiesRCdz7A1LZfEaWYeaQFh
c5B1ZBtoxJhB2UAI5vL2nbETXWQQWeV2CEeBanm3WFnWgzDLF0IfpLK2hgR478rIRNcYpHVJiw4l
6EcwUgQZDf2i++304fryKP7OyJk7lU5tONTVgHAXp1K1sp7NAw/yg/rh/PSO1V6t2cMY2GuA4J/j
R/eDPHu39NDeJLvsMfssPrm5XiJYnDkbde7DvAjbPJYg+GOkeMmd5rYdzatMz9TpD0GoKBwJpvIj
MdWjVbevbk0XTsW/a31u8jQH0uYtKZr6xDgDCRSgdZ0qEFHYPHdpMgbcJgMLnKQeg6Lsp/vCgYhM
onrrPTK5vB85gnEQhYYr6CbYB3CwII0Zu/mnMSGx6aVZPPipLRp/5I31FTVdv1GSkPs8B+Nt19TZ
1qhDJ2B96K5onLVXXYCozppNC68yyYkVY8x/G7zdTF62UsbPoV6SNT/vVKgeq2SSumUHmXqINt02
ibeWbNhnEPAy3i/v6PPtm6bmaqHDWncdSmWPk1yZho+rKOgUP6KhW1j0ua2qOcWqQT0a7/EMTiP7
nhYgh+zy58ufPtO0TnDXAxXSISGGZ9vJctZFPbpbcyqW4IozE/Mfhruo7fuo4PLYpORVCmcXjREK
q5LhscrZ5+URnL8rUK57ReHmEBpjBCK6st8YKA0plLtjoth3uQ2CguKl7tuVZ5WBNdU7JAVXnRnv
L/d9NoOGrk/j/hZ9lYZDWlPK5jAYj7HZ31VRflufEFEWv5uafiFqmetFi/G6OmxbhQfLQ2y01SrJ
VRsA3X2oRfGZpjxZt+1wZU+nXfJtPKwyo46gKuNQ5vITKPoXK4GKZhMOgOKr8Y/dDdHm8sydPS0x
c1rI51TOVA8KxRsySb0gSgkNOmt0/K5bAnbM9aA5SkrqOCctZg0ncX8PjeT+IeTQuEKhVbHwHHHW
eDAIze5Hc2iA6fHqA7L6P1lubJwWF9TLE3TWdNC2ZvNgyzS6xMDnj6ncesaLOZG1Uf9JSH7dCuis
h01fW9CkzppDP6Hsxs9YmK7BxsX8sZTmgmOc2bk6lpgSw3FsM8wPeZ+l73ElaFCBC28PKg7AXHG/
95026xZc2cyC68DirqJj0U0kOwB11q/iOgVtRWPzfZ3mS5VRc11oC55GXVhNkMHYe/QGRUNrx9yJ
Tl25INqKl5nyCJ7sa8iPVPkWoqfW3rJV5oM1pni8vKnOBpCU6xDj3kuAs8+c9FDTBKodA/A5X0nq
Ok9dYYHLPqdZHQzKQZnwRKECdLnTGSvRqetkb4rQq0V2QK3K7VgZzyF6ua5pbcq8mJdN0sn8wCC7
fd8S9qcFDGph857/btCd/OsMC2OKhOUm3YEmCtTeSnxWXbzEr3LeMpiO3lSdAxRTgsJyBA/ZVxaO
sfDr3k5vwcpc33QTypoCA/QaCxnNmY2rA8DtjKfCgX/dQ/v8Zza6L5yPnxVYHi+vw1zzp1F+Ozf6
DjXgxtTnh4HlHRDTQ7EnjqR+5CEovdzF+dXgOgjcYMppe7dkkPOmzToUvN8ivblEIzzjbXXk91DW
bdRaCcA3hQstrHuvHPw8daEf+3T58+c6OA3r2wxlqNgbZG5VBzvy+s9WxcDNtpM3bIA9jCD0Kdx4
e7mnuYnSTtbRbmlndRTmltJmq5Tn3eRtnK2ua107VXtI/pl4CykPoL1p15YAyZkwZbmQzTrvn5iO
762nwnbbFo+3zUmjtiCGvU1EDPZ+Nz8R0gAOgbTsr8YqXq8ZDdPFw2UO/RXTMevDNBVPZZy+qHyJ
83rOwE+m8m3B6ZiDZ5k49YGPdRRwgVRD3rFbu8lRrxbbQZ7IBXag81uL6ZDffLBDlPBV8pAa5WvS
FVsvttdjauzKTr1dnqfz9s10nC+usQ3QQJ08JKPxLEb1w3XGTzWCcO669rVd1UVVTFh7ymEgJJAx
yvwSEJzLaXe5+fMmwXSMrzHijVh6+PzR6u/KqgS9m5svCX3PTb92BiWgl08cT0roHgvLB62NARwA
v4FEzb1huwtrPDMCHdvb5qJNGhtrPETOcNMYUb/NVH5dqMx07G4hu1JNtn0SZ0a5dNhHv8qBOsGY
XRc3MR29y3uRUkity0MvaRdImf7ynBx10WppfmY2qHtanG/WBnJzvBUkAhu0f6v5WzPeZ2IhyD9f
F0kBoP237dRAat1gZXfgeNi0VzQZ+KrGYsNrE2P4cCwuP8GK3b5WQ++shdsmx2Syx53T02FDk9Ba
1yFUFprGjFAaDAItOyM/W468b9hn1sPlLX4eqECZo5kQgC9TpOJS7PM0s1xwvTTqUXoJc8D2Alyw
VSXRLhW5Qqq58xggqVOxljTFi8QEoarU9d4SiCa+GiIj68ufNOPMdXCyKKYipMiKHJJSHJHMuakj
F7o38gkA36Cp2aMxkSVViBlvqyOUE7er0tJyzEPPV4bpbSA/7psVWZPqnXtXYbewEbQp7uwIryr2
KPZY59+qSUZ/mqa7QhS/Pba0jnMbWbthDBTiWlM1untUoYGrYKtMI4j6YuH0nmtd81VtYhNS1Si8
jken30AqsLw3pyr6FFPpXNeFjjmuWzwH04Ebe4a9rWo+BZSH25qoJQ7dGX+rY44tANvCyTHFXtKy
XhlNftsXcLxDlu16D1LHlzfvjMPV2SK9xi2GqCrEXnhvTvvHlAsRzswK6OyQBlQUwQuZGPuG3gy8
DPruOUIMdfmj/4ou/Cc5DCdw6vWbG+QFM8jYTmJPhKyPRm9ZN1XkUB/KqyHcTURrqKFm1W9odfG1
Gw5eQKFODzWtetr2E7gA7NB2/VKgMmyMQm89AgV51RWB6QXYsTAS1Opi4KUCIwAku9T0wIp8fXnk
c9OqBb2NS2MUdqN1Vd6lYPQrkr1Jfl1u+7yuK2ZVs8laxZYw2xaf3oEOT8VTFzhW5Sdw9LmqNlHP
la9c3G0HsB+AfJysnSldeBqdcWyOZrG20SFKVlTszaq9F2HkD6z10zjfjMlBVUsPPjO96NhjVaUk
tus6OuTSAu6IeA9mBGaOkNn3k+jAezKShWztzEL9B4jsgSG48MrwgHAm3glUDW6csfpfYpnVwlaY
sVwdgMyhxiVHd4gOtvdW9ZBDdrKFMHLu27UgQ9LQm2jmir1Vml+8kdkmRITNBegmLu+0uQ5Ov38z
X0DiXcggELHve3sMYiNm9xWV7ZMQWXTl7Jxm7VsXDpL9k1fCQ1Ry19IwIMXS0/bcvGsm2ILydvDA
NbXPUuTbpTfEqyrv24XvPiVdzng2rp29wqKyb3t890hG4YOr5J1Y7Kvto59TaT6Eo0v90WC+V7vb
y2sxc8xwzeiH1i5KYRju3kkGte8ofedJ9qw82UKzt3q63MncgmvWPRWsYaFjiX2UQUOzeErtJij7
qxA0KMrWElhJHDNWVLbYNzK5iyz5K82ae7dTLy0pAxpbrxm/LjvDdBAuN5IKKV0MxLT47cAElPyu
korAKE4+69uOHQFjsCpT4Uwrs8eiiF7ScIlTZWbL6jyPKExWeRnX8cGKEJ+DtTKYQGu0cBjP7Fid
5tFAFXYZgQDnYKZe/oykccICJCxROVKCtfvo4Q4HqOTQy/dhcry98orxyhhMR9rG/TCYhhyjgwmy
K8bjO7s/jqP9cnnTzliGjrTN8tGpjQYDa6YmSNINI1ng8Dwo3CXKtxmz0PXbY6G6EWsTH+y0Sf18
2NUj+BghIHudn9WF2pOqzr2QxFCej9k+xaMtaOUfwWK3v26CNKuGhzVLebLqyjH9ChX5kny62aPR
XLcAOtoWhEYUV03YdZoC0SkjIvwE7jxzq5c4cumCx50xDh1lK8vOHnsL/pz2xo4kbNNW9utVE6Tj
a8PYqb1QQfqYVvVqanaukne4GPqyJJvrejjt3W9Og3vKrWOJMCPN/7D03qDswRB3LaMPl9ufCZh0
bK1VUshSUYRlLCsA+An/BwkxWHPd7mhRv5WNtQQlmblE6yjbrKQds1IBx9pCdBnxJchsPEuuxgyW
3T8VyVUklJTpiNtwtOnoDK67t4d7kcmggEKGWy5d2mYsWoe9QUbI4ygvwGlKu9fEQRVxn9IXppbW
e26zaqd175S1J0Yp9kVq7dzUXIE67PnyUs99umbNdcc6ilIqsaeJ7XdWCtjeiLLkpYvmTPM6NiXK
UKxtQlJtD/HPL9YiNQIyWPAc5vB8lwcw4691IG07WZwbBAcojmQZl37ovQ5NBh5TZ6GDmcnX4bPI
ItggosCN3K3ql7xBkrJzFpzQ3LdrdpzSPMKxiIgYutwrK3nxUjsYIClqZddFYDqhlg39UFTRZyFC
gKjbSDilvd1LZ131hli4NsyN4TRt33xRR9MBGAf4Itd9ppBsMzgo+J4tcWUUozPDpTSe4tR2UNlh
NjceGQIi+oVsxYyb0+Gyg1OVfCzg5njO7XcWGWDHHKM/VdhaPimpes7rIlqYprldpJlwkqS078YO
b4h92a9zI0/X9sDYwh6dWwTNiocEzPx202aHgoRF5lsKpL7kpLhZDWVym0ESYmHKZjrSAaYx90C1
BWg6tO5vafPoxg9KfEH29LIt/z3jz9yDdJTplEiXM1eGh/f3+72xvr+Nn+ytvT32PhhO/TEgARCn
/lEEv5lf+sCiBWqL56fAWiGA8oE5XqkVPbDD9FrunW19M5Y+dOaDZ2PV+q3/e+Erz17WiB5XOzVY
qCER2RyLtL937fIGomkL03t+lxA9qh6cwhsIao2Otcd3sWIb3tCFN/K5pk+/f7PTqIwTzyAQbuHm
iyifUm8hf3TewxM9XrZBkdTHNYRn+mQM/dHyfCukDzxaeJ84HyEQPVg2WVkiEVSXB1ApRk9NbjiI
9Z1u1U8p9BuExQMCss4Dt6ZyISd1HsBLiR4/RxzLG8oiPKpM4fE6r8bpJcs7dzMh8bKa7DJv/a6g
9ZEq28ITiIjucAAxIP9U3K4jO4uPTiTsrVXbVhFMqu8/DBqHJo7Xyd6Z7jjFASvDGLrwbsWhHTD2
ZJ9JxOw+V4m6ZZbX4oQvjSCznO6H4dmkfOJDtFQ2M7NieujrJZ5dMIY964TKfaylSdduJIwNYW65
sNnOs/WcAoh/dxtpUWhZopbzWIIkugrYCTjBhfHWl2Va7nnIKi+wo8w49gZoj0EzDMbTTPaHxgTd
cRBR0oT4O81X3Ii8V1rntu96VfseYoLGoHNU/RO6UOEUpGaaPZQNNT6sMeyaNYo4+js3hqDqZWM/
7/CIXlyYNg6H0IDp7ck0QcOWl/ELxBy9xK8JirSHvL8ykCH6vSchIWWqo96+dAvxG0TKJYKxzq0M
32vrJPHDAlxllwc14wv0G0pndCU4MN3k4EVNWPk4mXDVdSr343LzcxvsNJffXE3TJTLqchUeiLJ/
Oi4IJU61+VkSuwvH3dz3nzr+1kHo0Loo3BjxtqB3Upj3rKleLn/7zHrrNxLRd3TowL6PnJgRoJLl
2CbTXQIAk98X9OtyH3OfrxsHiLAtzzQcfH7zLGt3hZKKhZWd+3zz35kBjJVXiRvhgS2cDiR+Nutk
bdVeMAL5ePnjzyd+iF54A8pnkTt57+xRDX+runDDEuuQVA8xz/y6AjKxMH+XMV9f7m1uPFpgU8Ly
ZGEQZ5+y4cmk1dtoF9vMtmI/85bKe2f60O8otsFq23Ade5/UYtpxKu/qsQGExbGmVaTUwsrMGIV+
T+lqAjB1jRRvx9Nnt+E3jA5PCHcW9u1c81oekUp8twCGaO/y2HvH25t6qjMB1gZQf/e/Ly/GXB+n
CfxmdgO3jBbwAHcf0qI/SG9MWl+p1vDNxISbuq6TU+ffOgFgH6QNKnP3tDbuKSSmIqPcx3W/YHtz
YzjZ5LfmQxLRYQKUZZ8P7FHF5IeoESgW3fq6r9dMO5WNHJjyrH3oEn/Iu3Us8F93dV3rmnV3vFNN
37jWXrpbgjt6CNY73g0L337+OkT0urdaDh2t4Jr2ibER/Uny/IO77XaIjcB0N5dHMGdrmj0DZqoM
Ccvai0z8rgoj93uHUp87WRKwolsI4U6L+d9rBNFvKa4bFiDCt609U/0PCp0D33D7p8sjmJkl/Yqi
IKnmxcy09rT0Vp2qPu1myoIiQWUXB7NqFdfP13WkWTRo793IAmXSXkqzep+ysdmLqmxXmSfDX+UE
9GMO7amF9+u5UWmmbYxNH0Oi0t03xhQMyY7b3k0qd/n0f86+bMdOnev2iZDAgDG3NKutvkmqcmMl
OwmNsWmNjZ/+jPqu9ll/VkraN1EURSwweHo2o3G7Jnz9+wNdmTT7l8y4toFJCNJteiQ2ESRrraH/
uJ6CkbVMVVVSEfLcH0ywm5xeilAH9hlAIiCRmsSLPiP2Xzm/go/A8O8AMBMLlMtSn4dBH1qT7jZJ
CxPUZ5+6fStTnC5nHg6ffInXfu0i3IDfz1Uab/WZOHr0PQb3Dg5p+/4G2/bW5/NuNigA2Pzy9yW+
8nOXrD/CZlgezBa6YzFlB89EiG2wBDlWUbpkIXY3ZFI/BDK6mNDj0gz6kyz5z8TfwL8kvIwLPHRH
zwuPkCnwsjjYJnOuZ7J2RaBVdZ/KOc4SwVmbDT7fCkjLxF9Iwz8DSFzBh/n/c2P511ttQja3MRMR
/BGseyE1YDRnrrcwQiuZiAQuNcIcqk2HAN/C7J3DgkGAK+WPAcmCtu3KJto0SKd0e9tmlX4SUT++
qT/FoYumD3SF6Qz3z/gYptsjt73Llxaq5F5rH/7+vq8FuotwatZQsar1oqNhapLZ4uloR6AS95ma
/f+4Pn94gksCnYqhDgO7nOTI/odpacqhNk8DMC4WI6sQpZtkDDix/gOvWRheZ0iby1BBpua1heKs
77/EMFeJ4vsWAxAZygPz+SeLe+UouWTfjb6FfUoF0L8A4W7ymnykB9Vt94p9/U+LG1wE4K2e1LqZ
OEHpV732qGXBFf7kvf2vDv7Tul7EW6p9vyFTxY4gqijkmlHS5J6FBLgxcNSBb4w8bS5KoaNu41Im
QFkOnoz3jQG6V7lpKSJGw59/f84/LiRJwouPaAIiZpwdZyfD1pPH2pe6td+2lp/auo/+S1YHzPlH
wPrX/lyGIKyDkLBT0x7b/k11v5yn8r/f/x93Ga790Tr617X9rWLw6Yah5Lq6I6F1aSnfTewzJvWV
5bkkYNoRTeCErhsAZ9WPwYct3LD4IQzC2zfwXI5/f4Y/fxB4iIsPIgxds8TJAF+HAK7NiBW7pJ9e
g77/Gmp1Fp29p615CcNtyjw/NhmgAg8t3DKypvrMh/ePOQBu4WN9/7WOaW3nMZyi7gyf8GZfewK5
Rpeo+yUevKJOk2AfLKz75IP4Y+TCj338+79+TCfNuE0Kvmetx9ZbCKu7/OPhXv6+nNeufpGGS1or
pRHsofL5vs7Pavz13657kYBrV0lvXjp+AvOO3I3Ur0qbNmb396tf+5Avjos15e3obZM+s3SZXcbB
5cxQXvFbF8ntk6zy2spcbHaPypCzqLJntU39cVmHde85Ov38+xNcufrlceHxqR9RpW9nquPlIZ1X
fVxttfzHq19s9MWDxiNRhJ+idZVZI9e7YTGfER2uLP5ltGcdrLVYmgiI2rK6cIrTI5ijpnCQefwk
yb72Exd7vGsMN6038BOpa4BlkoI1W1F9JsJzZfteJrZxNFLlayrAdSdowiu4h8m6TjI3qB+Vg2VY
+KnV8bUH+Xj9/9q8RqDNv9UWJwTbu5QiIrlSpusnsfDa1S82r0V7pwtkJ87o8OZm2w9AbapkOPz9
E70Szi95tL5gm0+DVp9t+w3434yIH+jL5Po/8UEJitf/f23cAJD7OqXm3FgxFiBlda/cSzCU+2+3
f7F/w21Joq2HNWI7qrxdoD433hOLmuKzTXZl9S9JtCNpUuoPmoPU3L4TNJSSKXmJ6urX3+//SoS4
pGoOWJtq9lJ+CidT3ejRh9XtmH5SbV2794uMbYDjNoHqcnRWo39KqPe96aKTkvN/whqQ5JKlaagH
yXEL08vmAzZ/xmF5RFo4rNX+74tzZQtf8jRpDfczUdXpaei6PjO2vQuCKEsXjD3HpsRE6OXvv3Pt
JVzsX60sbI0TqEO5Dcg2qFSSR38hzSc77NpbuNi/o6cgOK6MhgK9KLp1LdrhF5Vvf7/1K9v30p8H
tqOCoD8YnT2AkPzlp017GKm9CRp+ssE+DpP/k5njHV/s36WKKQaliG3gKDeQ4pvTJ0WbNQeHnHvw
dayWB3hrzsjApfuszLr2Pi429don0SBGmMyO8bZPo+HBH/jj39frz5emlzRvzUivajrj0hHIKhj6
wDZHB58kLNcu/rGG/zoH+lq0y8CR1XuC3W56eCP6M+W3a5e+2MogLKvIwXzlDOgTuUF5l+ZT1X/G
evvzJ0ovmbHdAEW0tTLsVMGb0o/hcK/qzKyfITz/vI/ppRMOPBpHAe0MdiJD/89Af1l52wSwFg0w
Be2S+ZNoce0hPpbuX6vvUThdCo1fGacAx3D7rAazdyP9JJj+eafRS1ZsS7Rv/fRjI3jPpGoK/eEQ
O9h8/Qx+c+0HLpLpSsYYovsxPzXTD8/XbDdE3rk13t2MtmP598//2hpd7OZqrGYQkPCi/VWWxvmH
2QdtQub/7eoX+xZ2pDaaKg9Xj4FFmUo2phmdPrn4lR1wSYqVwQyv0BWbC13eMdu6+ccaLr/+fuN/
7BMSekmJ5TxqO1h3sRN8UCFCmNKcjRrNa90e15CXQ8JveKhkBsWkTxABV17EJUcW2gbcT5iC5Gml
CwYgVDbHYUGZ+oRC/L88/f/GbXrJkU3MIFwLa7Zz23tuPzmG6qZpxlfVuqCAVbDIvVTNuwUNV4ze
XPeKcldmY1rLfUeCtJhiQ4Ms2ubg0IadKXUH4wA0LfhnycO19/mxMv/aroTBCyJAIQyRzP5nArat
yHgbsJ9/f6PX1vciGHTjDBht36en2rA8sN+a9c1zn5y51659caA3locpyP72vHlol1qV/qAQW+yx
hv/t3i8CQbeG4EB8iFUmVGTL9kUML2L55Lu7EorZRQBYVytFvyHfJE5nPF52Vp+hJ5DN21COn7mj
Xnu1F3Eg7oxpm4ojqU31q/D9s9+LTxBhV+7/knAKWfZJVjZKT97sfV3T7TchMvGzbQr0TaC5KEX9
qXThlYB8yT2FgXQwdGaA9npbP5BFHaaKnr1E3rfJZ1pv137i4zH/tQkCxAFbtT5ORs0dyIY1xyBf
xllQrQCZx8XfP6gr7+OShgpz67g2Ex4koNGus3IPV9ZPTsVrl77YxVPgkjpEiwAKIQPN7OSaUgXz
j7/f95WNllxstJQFyZyuOK3GtSrQIDglkj5Z95mOzbXFv9hnXljxKaCbO/Ote/BqL+cTyqMRloaf
/cK1r/Vit/UYDE0q3IIzBF/OLddh0ZqocFP30fxXQ2HXKPrkeAzY/ziPfwj5l+xR5UAeGNzgzqqe
SIlxUvwSopl9NHwc9qTvpt/Ap0xv2D/1q95mtpdhA61bRgdYe8LS/KsCIavsYP+uMuZP3jerRLNP
ra2fxrkNv4AS35yJMssBEvn1w0xZdQPmF/Tppo6dp1BVt2MECa4Q7m2F38MjSsh4e8CAsdnjeFWF
768BJH+Bjt71yyZL1gXBrxGEqZKQDZ7zwMgVFWBt7xpW0YC1eQ1KVqnFC6Frv2QryrPz1lIOf6VQ
P3Cvbv5RfpMsO/z3qICcBQBzUx3tEkma3wZy8V8wiAt3SjXT1xQNmQcMXO1pHhfwgMLaPXpBYtJ8
8a07QtTIa6CWWflHv+PmXrSuP49i5j9Tb652KWjGxbDU9RtcqucfE6QAbxrK1iYfhAErqgvnFcZS
QXe2HQ0LfwDSBDB8+9itHv/qILDxw0OtD2/6pXlK4EcNQnFVQzg2jGHKMzYaGU2TbhvGgSLMY0sN
fIHn4W6wtSxRnhKXYQdv+oQHdzyPXeD3RQs/IuArjckWrrzzEG/+s4wBbM0o4/FNMi/BaU2griyS
mL3oqG/DEhjvCprjzTjtmoYlO+ywTu38dkgegevfwhJWxIsqIjKzu4DPhOWwqxdZLNz6Sv3ePRs6
ekWy8ACfQzXupkjqXTvOajf0roXoV78e+7ipTuBvraUhSpWR7Jdis8tUsJosJ7Eu64EMbjz5qp+O
hGlSSrvEj5yNyxsKNL1gFSQ5bAkoZk7O5oB8hGZLH84qwwebPlp/tk9pGEF4kxDvK9xY+F5ZRnYs
IQoWwSrab7aOcw8o1azZnP0Zs3q6kcM4fIEAZnfrT3IscIyM93ZJtjferypfJ0wPAhOuuzpMv9OV
qhAmA/im+1GxcmVxnw/LKH8l6Fs+jMzGBY4bfTPh53aRxThw5POHTi9HWdBH6z1LFr0joscgbl77
54BCKz2pxg1ecOju31Zzz75WNuh38SSaB1iHTfd9TYKCzRj7K2FB3t+8LpcpS8slDJYv0br1O8XN
WCqfdWWlGyy6r9cywXh3B/dMAz+Ucb51gLLc0DkwOx2lDK9uo7uopl0Z+mrK2yHmdyPmT1kdQR9x
CmtySKUAbmOaGcRMB3XTNCrCZpzlTTxF7NEZ3twGA7f5HNXJm78FJvcDz380BDpNnfRJlQ0rDR/t
0JED7ZPg4Ft8mSJY3Z1c0ZCwFQVzl7pkn3YR33uMLOUURsuXINzeB9YAmAJt+f28zf7BLlsEqRVn
bz3mx8DuB0ztYLbeHRJuoze2aFf2/tQGWe9NKqsWG90NSKDzdhubCtz1mBa+EL99SuS5m6f0J0lb
mlVV1eVRGlfpToK89aWrly/csSZLIkD24kUc4q33VbZ6Jv7SVqb66UTV543q7HbqKJ1PWscw1vSC
Pvcm4Z5ZoiHzkqaG74wMuwcStcOT0AKatmTd+XXSP429lqBNJuFXI6jf5N0KIsVQd30JRmJ4l8Td
+tqFEBCogql6D/G3EzKOBNGuXZNsUwwDeRd4WTemYVH1/buB3NBx9lvA+X1PvlT92sPLq6vfxbau
YY7JQv09tQSo6rldxV0Fp4W92irZZcPU9c9b0HbHlEHLXQZwKI4M2rCloTHfdzY2cJXc5u+h/mAL
NYvX31ENCwFssvRXPNVeBlfZoNRK4Xl9Q7NZSgs9CxHnNvHortEqOAAzExYhhRQyCye0wFsJ8EOz
tP7OuriNdjFPqn0ju2HK5kUkU94ldZNHcAzad5y29zyBn6mdJyxkwIOSDHTYSR4Ep62yTb6YcMTn
m9b3Fbhlz855w7PRcnuFgjXwX/C2umHMWoyCVYK6f9n2MbMQH0w9DuercG6+uhYO4lSl0d5BASkz
87yel61Xr24dWMYm3H3HA5JTBB3o3afxa1iF45Pc+qVsRn/5USkPrQUjuurQTfXjooZ0N5Fe76fB
w0laOx9ceGcWID405v6snd+oCeuHYFiiPfR/TDEn0ZoLzxN55Wt5i2HtsjP1VN9scl1/jkOv7hgC
/67pWfetc9V8TqDj0uaYvYS3XhR4x7UN+wM+C3whLJZHWZFuZ/qqLiUg2IDoGlDWO8TtEa9pgXqz
ZLsAYuWvPdyjm2wYWPyoBWVb3qaD93NGX+MWbDpxH5sx2NM5cneNkdWXjhD21vhdexrSQdzW1NA9
A9auMJaPJx3gAsaNEvF70g9QZZxPddCYNOtx9r4kkH/KNOXRo5zmEWqypHveIOTS5tWq/blMx5p/
VcwGpx496sJGQuxDKduvsAXoEJhj0Fs2Oj90OqGwsg7DnMd6hTCcG/bz2AyvatR6l7JBfIm29p9Z
wUijWJNku4l6vKsEAs0vSCaw5XnQNEcIgZljtAUY34/BDAXaoNIKhgMIre4pRKX1DvAEncqua2he
k+HJJcNd16SZwhZfO4RFEQ6Z3SLOjjGvw+A+lrDqKsk6WVhjV+pLmvjTiUgPW2tS8hAmfJyyBPw7
nUvb0Op2JqKecu2F67qbER4PPnwXSZ5OOH2dhvhABlVc+ezLICiEhTHC2nbBcy8I7DZsiNJAoh8R
jgqsHhV3XultnD66PvBLhC2/gCWa+e2zeShhCmzH+22F4JQy1GVUcQyp43T6yVz8gZGU8HMNWGD7
jAZ1GOFka1O/mJD/vIHoPbwGaSzTbBRE7rRedb7ia5GZpYS30I+JqnfKcQCEQ/B77Hz3vK0qBYyB
a6azSfghyQ0wIjlLILaejW3PdhCZsrlmsbkNI0/vEQrDW3ze63HtYYLQNS4asn5NF50Hg1e9x14q
zopEfin90aw5RSjNYiRqXiFpiJC4JcmxThK9jyrn7lfQVl+jZPPPaFWHcEPWJh+wFX7C0Fxk2zau
BaRuQKVd1zkoxUzF3tnGH3MgeFxdDA3KgGyNUkngjufZh7hq1p0duwl0F9BVAB5XpaBO7DbR9Cct
qXiCy0ol7imr+3MDnMJLtGqbZrWdvLvQq6AlKcYW4T5cPPIqe5n81l7cfvdTjeM3cdF8ahzy5VZi
pg3d4u6wLglBcsnUg01Mt+cx0S/TSqdH2eIA6awICzJGLoHTHYX5bpdCmSpbRt+9GCXtXMDftuuA
YVtXepIwgC1H7LfXeZRtUU0tIaXim7xn1Odhoagk94mMKEIR7UxYcie9r0Q5DhJw04e/IVDhzqGd
xjugOjBLa6grTdLpKVNBKwEq6hgsh9XIf0fjNufDxONvGiC6rLPWlCpKwueFEXsnFg4FtAqoHa+A
5zb/OfuJFx8ELtUivYQU+SMQMIvK2dwtO4+Oh3YYI9i/JBUah1Ez7xmvIFZEFYWnvRX+zjVpCv9e
QuzDDHFFKNehmqVscoWZNT/DomJzeWtcMOYqlEhmrG3UM0Shm1KPbrx3EPLS2eJqokBiiuwj/Izc
joLwCBhg6tqP1N7DXydAuSCRD69J4YsymIHuavsJOf40olHSGUtyOY4CWtarkLkYNSJcYxdF84iC
SdZxf1XZZHDHPfK0o4qgqoQxTXWskpGfm0ajyFkXfhzDwFuztPP80gZEHmfb2nKMlboNUZidsLxB
bpc02K2xHACBCdq7yfZ8r2c6ZjN4oBWSF3+8mYJA5BBjkYc6ncLbGBnpN0Oh33hkmzdBHK3pH0eW
knKuNL1pY5wXwDxsD0k9Lw8qnDTNpkHDn8Fvwd/ztQOabW63A6QyqI9ZNscftB5ffTeEeRJ4VQmJ
dfnqdQu9jcIB0qZj34/7NhXxLmy0wdmOFCRTQGrkE4nbPVe1f4q6tdsbmPc9+ZXXf3NIsg+9q/oz
UNydzJCBdQXAkl0M/pcY+0L0rs7jwTfvFWgnb+MwigK8qB7Enwgq85nBxt31YeCf06pL/hFGwZyv
7cSc111Mc+R29Q1rpqr0pDYf8CRIHOeNW/APYq5egW6VN86T1a+eWx/2Unzcd04GME7uSCESHRWx
w0tC67N+sO3i2tIMVbxriDccQ9Ce9tEcxDfpJgF2bjqy2xZdofDsglPlx2OTk3DtX+tZjD8s/DDf
JWvi77h/2+ZQbiBfLIcjiRd4XolaXX6dROWvGUHDYDdCnbYgvkoPkYiXNzoE0RH+RO5l8m2ROreZ
TE9Q6ExQ1gWWH+daQs00RJ5UzLJtFLpI/prmxONDUdN224116Dhy4uDjpnrXFyjx1szU6SAPDU4C
IATBe/OnMQVn0TNsV7Gqv5kSM5fLxhOTT1Cjx/jVa5v3D9EisR/XHlUMANKouqBOUENauGyaMM58
2kJRMk3XPE0aH4mrll+6Zh6/M4mMtCSbiJP7ZpByeiYNUEnvNSZZddmiaG5yX47uC6AC5Cz7lhwS
l45ZOiHOq6mCzXkVgWw4PdOe8dJqEpdDJIem6FMVHDkJFpJ1WAQYa41m+IFpgcqI0stbnLRRAZZO
dEQmNkNS1qjxpV1biBLE3jYChouZy6sbg7guKh2H6If0KTizJqQtEjpHD/MKRV1EsoTtlpT/Q5xQ
D8hVpqyCazwpPozRkhyschsVFT9o1AfqQSXEDLmLWKLyARrPpkz7pk4LPggAG9HV+sXNYHZG9ykS
201CxrV1XbYAc56xcIFBCodkaZ+CaBdCavkHOBPrvt0mka9YxCcCia6XsaO8gOZ5iCAEE5KzQvsn
07L352yETNVxXRZ1t31YBkxCiR2AWt6blqs9pcjRTpD9qm4Sk8B6UPlQ4jCGtYWWS3MwzJP7ZIzF
bb8GaLagle5gNxOBeRyC97Wl7uSQbWfoAWFQWPXurkNtVIQGCWDWVX5wiLxN4mtEXQTKnlbyVqaS
lrTqpr3nQQenXmiz47Sxt1Zv5oAPOMlBbenLFIaht0MHhDRPEsghRtOaQQ/NvI9d0CKX28SOyGB4
4CZZ8H5dK0vE7Oe+QqlEUmGeE7ENqFl0dIgAd865WNhOyZ7dTyknR004ILmBizjUBRZbDjCCOTFs
4QXZ8pJ+32JsU7C2NLsZPJ4e1KQ1HLEBghqXtXmB0LX7jvSxe2u9dYWfEI7wQjto5Wbx2tm7oPOU
QwaONkajKb2XQrc3np6nmx6DQ5zQ6B/tHArTR8gm6l+p8QKWJYmf/NMo44FEi8q68PrUX6AgHCMq
jyiR5gQaLwjE72nd3fIAUO1YtbbwOok+1ziSHGJ4suR+B9txCiQDZjtwkIXOeFisVbqCjsYo+oxh
8zrCHwbzvtagULF99eYz2TxiN1WZMEFzk4ioKnoHSd5ZbrokH2VZBnxZZzMAF3iBYpOc5iDEVhw0
9GLyUJDqHTmUXwI2l5zmzcIaoYXpyuQpiPioabijLDKPCYyW92NMyHlK6uFGhEL+SCtUTnrz2T4I
aQTWS2v5Hq3E5GitIlnod+Y92MJtn1BuRIa41d7p1PnnNgjmJ1rP8WstRFB0lQzrXAs/OiER9I+D
t+L+k3XcrxKd1snb6A1a67Ad6rY4Z6iAcOD7GlJ0ibFZ29ZJripM93BSDFDEHzz6M7UtTk6uoMuB
gDyRF38ZA3YwkrODHCwrJ9jLpCVfBmczQJZb9EAS0bOPqm5Zc1TIaVlra2+wXZc9jM622xTOYtkW
G/d7nqJ67+o6uGNVhDeWELLeTNpFT0qz6TzUYEjgQhw5KfeMPXeokVQ+jygG0fmLfgUKqFs004YV
w5swvvcIhpaemRPY7cYJQAHQPq6+hd3aPMMhYYlhAzaspIiDaqL5QI3+nbCufUFfLLm11RyZgpFG
3YPWa3dN59p75eqgwGuKH9aAJDgwxfC70ql4YmO9FItGdYP5aDSUbGVTKaJuLH34Zuabn/o3kPVj
BwuBk13fSbIbmh6lUGAH9EIh1faVz810QJbTP3AE0pIBMHLQ81D97NooOfUg9945bu2e03A8hmpU
L0SPDPkEZi5vpEbPVKJuh4O2Cg8LhVEGFPr9G818e4gA6tggQI9pM8Nx/NuDQEmcddtEhwIQbvLA
LZMHXzfI2DaFCj7zo9rDLUgyZlXrBad6ApR4DoNuH2FRby2gIzqrVd12WT+w6m7y0rrgSTPvkBGS
91ENfC0qUNtQw43AGQDe/+RC2bVo74UY53r44veh3zZ8T6dV/MOQQ51YJ5Mo8yu23QwOTbF8NpTu
TAzcbGul+97bSQSAsdFpv64x+cKNHUqniTbFoGeWU+z6p9UuKA+N8r/7qt6Kj9vJPYdQw8fIz1L4
pR5g+S1uObiDhRe0KQRAvd++P627FQYmr8MSdzsv7Yc34PnJ+zTGw3042O0bJPHRmWXpXM7Q6H7t
kWSUSlai8Ou+wCH2QQ9JzYFtxtvbKKbRYTU9+UJHCk4DDLaG7bESPvqxi5XwT6UWTXlwSaPX5CM3
q7wKZh1QdC97SCwXxkv1boEMOBRjUdptFpKeGWpt96LrJc2EF/s//NWlRwIVxkelp+kGrQv1MStn
O5Ri6UFz5GdDg4a6wDm2hwzBh2WnlKcaVZ7Jgb+J9nEt+/3qgh8u4clT73UMpx+eRlTo1lnov/+M
176+WdBPgx1kML/4E+h9upIUxx7Xd71VUzFjEJilUK5CH3coDEUZ5BRb85qi5RqAKP6OkW1764UI
16GtbB6OW3ImvQnKcRHNd9UF6C1gpnE7CIk4LwCpwhts+i3bMFKZc/SLVbnyBolK2oVPCAx852Kv
R+4aqlu28RhZL/LAZ+JVAKkhcdr3QrljZ/w4RymGysO2M1Js9MHDjZN9o5f4uQIAoEDWgWNVb00J
SQNbgRKTpDkGIONdrGv5DY7WELauY2zgtJM5iRwSosqIMrRNkJPho30/2q9pkHwYGPoCV97kV9vX
8/0mh+AlcPHXdfJ4ycFY+wrTqt/W97asHVcZFw2DAi0VUVxgCP873JT5CT0DNOSsidFpTnUpjKi3
MkoQeTI03KFf5yIfnV6IoO5Yl7I310v3Mmy1rPJWxwKFXNimWUtTW9YhbbJIp0kpa4TLJEEbOoIN
2nEVnr2pAHl8iqoN239ZxJNY63FHuM+OGllKiWNM3foL4/fNNPXv3Bq3r0So9rBxG/Pow0Bh/fCr
GdfBZRJZicockvddEiR0V29o/SHhFHcWaWBaUHij5pwnXhlNYbobBCH52tv0AJVwv0AmysqEagAx
ZMRkNm3hWwzNvrJzPTiFkZMldVw/TmZS57XtBZosXnUYxiW9AypiLnWIFFssqi+Qruo9X0Yc4GuV
LBnnzH1BThjfUcjp/NZWpOi2UpsZF29L5lWpAuMI7nBVbH7UFeq3rF+6+DWo/efIsm4uJyX079QL
dU78bdw1STDcLQQd+5a2w9doqxPQbvRWxrBkKGAE+fF5oTqxzQBTOThm5PCLM1ng4YyKVNN86yj+
H+yto52ofZDSzbToY7rxfh9yDJ889JPemybyD5UH/SVMpVEoVdNQ38BZArsQfdCsZmCrJGx5RwxC
o4CDVSrlsLx0Io13K5oVhyqi8SMYOiEeJMHcRXiQC4XVMTqke4spwEfYHiw8XFqf/ANAXvDmzTy4
56ik9r1HoI+sVzhyOgxqGlBvzwRyehmmR/CcgLt0YTdMOtvavHV0cAUyHVx17cVOecI/zcIMR0KS
JJfobe/bOTVFujZLbr1eFlwyfagDfPVWoUWQbcjDn5g3iL2va6iiQ+qosKlTp16glIxbkx555JBJ
L6146Wn3AyMYVRrZNWW6RNABQdmZe6bx99ateK1QlpqyCJnVHb7QoGiRiBy3bhBg+tDtxHVtTy1m
dMW2oD6VvNX4iqP1YarUukd+wRLs7Wgsxop3MLqmfMvMMNUHPjXLCfp/wHTeK6DLk6wa2fJjRus/
H5XZgkzHKjkFLJz3tlqbGGPLOX4AkLip82buY2A0zfxzQKP/Pg7bCSLXaLBWWcMIubfbio3p18Ow
i0Tw/zi7kuZGdS38i6hCEmLY2sZ2TOIknU4n3RuqpwBiRhIgfv373KtcXjBV2dxFbhdgDUc653xD
9ZM4xon8XJF7uFFlJ+kBurQddI5OVSaUB8kc34K3Lfo6fokicFtAyYj06J01GtXMNKnKLS9JyTbQ
QvDCvOHk1Q96sLPLyVGbDofRvhomuvOKAQXDFBERXn2Nu7eqRv6krVXsAaUXu2wEF7PB9fBlkBMH
0KkNxM+MVXUfWnZTsnBEjv0bhJZ6CovU7qNA0AyyOq77o1F5dUq8avyt0OKSGxdKJHdeB5WfIMWl
EpVKckdl7WA9Qy4Hif5dBvvkuwBmT3cgSEMgxUfjjO8qxMhu56DhHaWZnxwqRYoyZEklj0xK3HbQ
oxI3nZWLMJN5egMzu+mHTI0et0XVteFQk+FnX3jDy5i643loE2dvFS49oDPlbhzSiLu26LtzyQao
y2fUeSKFY9m7SkOn1yuRRGC7q0NbyeC2EKV5HCcVhDwx5kDqFD6daVuiYCnTfD9Jhfwc0Qkl2gYq
l7ooz6jgpaFXGAf5rM2SbapV/1NbHvjSlOY2CmMj9gW0deIfjmxYKGCndPCYyPbC9dVjSeD1XaNe
svW0gX6WZ1ePNiyqtjpu6T6xg+DJS5Lxq5dV/GATX9w1v31i6a/A4MMKHGTaDiyFhjX1WctR643A
8ts6A0qtmwG1yFduYiwd7eW3Hs09fK6J94RQc5uLHNmbrTt+tt2++YW2Nx2RYlD3Oy46CpYkvmD9
TlFPpVuR5Ch1gKRf3KIkzsWtrdIaeKNJo4HsDP1j2raoGbicuSFEDnMwZ+NeH13FitBnejBH3xmT
17jlEBFoeO7v+6G0bkeKfbMhFal+pAHVb1VhZxOgZDx+Qe6T74AKIjfca1NQeroyNIAFIB+aHIOm
s6PGbeP7l868TkPuICHCNRQ6jgG+HpruWbvhRkx3PkyB/2SpZW3rvLfCHiIx6bayxXifGzp9IfaY
/vD9ajpM/jTSjTOMBfTe0MJElMj0uQUBLzIs/e5PVX4YA1781VrmJ5SY9DPVjEND10LZRtUwuFZ8
eG2yCuvD1PJtwL57btDjZ7ACyNUxSHFDUEPu3QdDxu5KpwP0RUn5Zo92DrJb0eytDN8HKAr8VFCn
v7DfBnjUbSQU+8D1LE1BkKWW07krUiR8GU7Bnc6A1zkUFksluNQeLmWxbdshtJW0hT582XwNNK7T
G+1RtEmyoK14yFNb7VOJBkoweSpUyPpO2oAAtsmFFfzxUrd8KhSoHhCvUu2Xqa56iRTcNPCJcjS8
XtLUHBWx/W0NW9uHModTyLZECeC3B0dxclJG28DRtTI0yCDQ6LVASQadHybdKGB50GgBxLHcNaJE
wwsInWCLSlbyODnIfDNYIt4qtCK+577Pv3qtU9zh0qS+FJ4pIIqblztVoU3hywlyPKqjB+Ujnx4w
Pw9VRcoQ53qx9TlLHlsTDw/eMNy5Tf03hUXDueWQlOryHp1wuM8fOmQqG9s4ZTjWWKUb+NrkO84y
8jagyX/Txml3P+Fg3PFclQeUg+t9kgxBZLIJSTZE6UJrtKHPxbhEXcet37DbxAMpg2Hfxnx4oMOU
3aCk4z1QND+2nRbprm1r1A5op1Aj12McomNkjiYDU2FAUvoNDN7intu+cw4Y7BLQ5oGSHSYoZBrD
1vbTsOsMYBCSVfK2k9R5ZCxx3pBb18em7JQEKmWAJJWOUZtiNKaPA6Fif+lB98B15ODAUuQg6Ih6
qNvGaNCQMStC28LaFAoVqNrNmztSoxwOdzBS78ALjI9Y0yKq3S7Zt4y7iMnwfIacqe5wpa88aC2F
UOmXZ1Q9QI82fKORF588NPTQX8Kp27eomTspG89of+jNkCjx3cbtddj2vCh/VXn1Zoq4OeRZ6oa1
wAq6jpxbgLbNJf5zL28Lzy8JTHYBnSkrm+8BMrgV1ugjdYw/B1Sdy/s7ZczKFMiNyEXZsASBCTkC
ivZF/vX6r1jA//0Dur1DR3aSIN8MWhNlEG1IN1bp10BQUf8tzc2aJsECgNG9jOC7d5gJ6K+6p33U
58iGHhFxr3/7AoPZdWfISKQUOfFHeP61QsH/IEcaKtLtpUGaFfB1zdrTKOAgRfsDA1iMpO5NB0yd
1axgJ5d+1+Xv734XFJcnBDcOAHT53HlPDcDc13/Y0qTMQJllAufxHPycyCnQMWk32vrjAud//eFL
63YGyUSNLFcIpCAUGzDWSLe1eI59+zR8yhqRunOh/8bCwTAkWRL1JkdKecz6BuXLNSG2pc+fAZ81
HJZsheZxNKHT5yQ03iEr3UN7RG9su1ozfll4y1zp3wRkauwkTSJgHXHXOdusOcYQFMn4tBI+FhbP
XOA/CTpHY1KHKKfNNnH+VEm3uz7BS0+eAZ5Rd4V8Rq+Cky3KQ83y0B67lWj0MVPNneuQ1hQ2gn3C
L9lQewb68K9MHL7pxhKpMO2g+eb3L9aUrO2DpVmY7W/SSPTxYsieuuQ7Tx4o8bdSfKk7awXQuzRS
l7+/28AKWQnEgzsnQodD3SVtHUSk9bPPhQc+28W6G2oAAVuwaXpxyrV/X6Cg9bkpnu3hEVC0DN2s
4MQn/6JVH1qV9ylrOerOtUgNUlxYlwMvX/sAmRA2HCW6PaGdlw/XP34hus31LQtYJTkDeuKRrpoz
y5AogBj6N7Od79efv8A0mqtadkHFx1iOJTDnJoVCTM3uE/typXB9wg5e0ehHjT7CYz01/t1UD5X6
XGSdq5y6CZH95IJU4hsNpii1zgMuHtt8uOTBTkdWJv9j5SPqzrU0ZYKbmBOALw2A6yEFGIUW7T0A
dbhTjr/GsomIw5/iWh9bMmUrQeUfI+MD5Ltz2aPv9krCSEUtBnH+wBvZ2SJBcW+A65t2KP2jLOMn
TQhj+nJfWJpDkifIdpx66R6ubvFmoI61ldboHEU3DoDRxGLfN5m+B5iRH9DpdqBaBw2pbZyigrSx
YAb1huK92HBRdOKYKjlC5scx0x1VjXhhRa2OTQDVxGzyxzsyjfmDhMDewVFE3kpfjU/wukBW0anC
QeGk0qHKsIhDfG75NdMa9n0ol0IZamwqXAxqNKZvbU+YR6crgi0PxmQfj657CGLfg2sqUt0A0MUs
+xaz9hnwa+tQ5oT9LlFdO6LfWRyartM32vEuSGOfRgQkjaiP3WnXssFsTS7o2QS6CIUl2aFMoK2T
T44APGhCez2wOLqqgxrvTAy8dSovt8iicB+E6/T7uuVIlUZfecjdTF4f8tETe48bdgvAqb12aCxs
yrlse49aHUUrxj8BmH8pDxIIA7lqRYViIc6yWZwtWQ+IAAjGJw+XdPA5k3SNxryw1+dS7dxwaxLC
8U+k6R6aWOodj62vU5/IrY2bbKvqUDnihgDMfT24LP2UWeTluchsyXA1gw+72UOMV0dgfNCVS8HC
LMxdMPyUCbSErODE0KD2/TR0+RdE4ZX4tPDtc6HZ3k56vx0mxCcUm2+CEtCttnfc4/WRWfr22XHX
aVP4HceZ5Pd6Y9DqrVEWD1Bn/NzjZwNvWU3jQSF/ioD7fZimEXBmW20MdVdY60ufP+MR9SRhaPrj
82F6v63ieFfU50x8ykAIIXt2a7Ul6vJCYwfEaISTo8w8NKfMytCQf8v9g+A815ON88kWBa3j0wQz
SlhdMH0P6f99gH5+5FVlv506xwXmx2I7FTi/s7Ipfw0l/r2lCyTtg2HPTpey3ZheanuwMytC4P2S
fZUlBbAKTfZcaLRtbavobtFEA+qzSoz7GDCAals38+7RDZQHJ1XkEBPV7JidmhsInwKeKLoMKDSc
gV/tJPb3SMQgnWarn1DazjTgS/3wUDh+sfdrXXwP3Gw4oTYMZ5msdp7GAPGt9gO2R2ML+Txg9vce
AlWylWosIgd6zADP2R6OWF1tctanm9jJp4O2lI7iiQB1byUmVIJYJ7cHMAFl0wDl4NH5iRJe/5OX
RXWq6Fi/uZmqAYRQ7muaEfdZWmq4H201nd0ymS4NAJ6jXl5M+4CS4pl0jToPcGsGtb7UIAmR8UUX
HnvtA1KfLaPRngBeVtzCdImfdCYdlGMy8jOuCvndd5yp2sWdTbbORKsDJLj4Fw8tzxNgxN0XOvXO
XTm5QOMbn1pHPdTZ0ZX9+K11Lf/WDjhBpywHrJQSYFuwwTKU8BygxBsuwlyYAvQWAyBfY4+bDPis
r6C3uZHSLQF8Hc3AzWiNfJNmFNQLd0SJRcNvFVQB64kJ0kSSZs4Pi6v2F0njcQ/Jpv42i3Pgm0Gn
vnWEBEgItKcbUFZQ5iOAMHUpeYYbJQdqwXfS28LTCL5p3W4YJNm/Wo0rtqqQzF5d7bhxfLTYZzsV
bKuyI5Lg8stHHkFhUT0DoZZ+naBgBWxaVzlHG23s+2xC6uxUrdqBdoRSHCgmd3nsjCHqt58y4aS4
2/33VhT38JBW9hCcpHXbG322A+sWDkO76zFvIf+Z+8D0vcEbAzs4ufonKAlbkwAD7J7LYTVyXKLn
R2M5u9UVLvDqKPT48AgZTy7yik1ZopHVsTfQlPrNREe5ASQN/jBSPUH19mUMhNpm3ppwyz+pqP//
ADJX0Zw8gwZmJccogZHrqa7G7txOvfnl06Tb4lbyx847Z0cTJMrMcZMwriSwYO4EAhfNtblNdAw4
pGhxVCaNs3KUfXxQkn/SlO/uumXltmxi/ghO6RAyOp1K2a3cHz4+ZgidHQQxruiAAuLCwqcXN+lP
g3odKuczgt/Y/pdb0rvv1i7QzyNtRGQqtFBRpd0rgExil7L9ZxYk4st/X9AkTDrAYJkIqJ/dOP51
J7kbvN/tkK5s7oXhmUuiAauia1yCWGRR98F0BaxDLKAQrXxl+C8f+sFy++fz+26EZMGHDjd5E6UQ
O36sKUtAEHCAViegIYUNK9CbQGsGKk4DPL+vD9rHDGUyV0kzCTrCyAyzyE6A+AmmfNeV+iClevXq
JEaBv/n9uRddlvO7H1c4NdIumHZEVnA3gpgExtLGilE+nEDtjNOVoLQ0hLN73gCnLlKqQERJgZ79
Bq3C+EUCII62ciHJLUAdw21sM/YdnTnnU5cztBD/+8sSz7ZFF8cmKpk4FfmI/tJTMq5JGC8tutmB
AlQw6/NATpELRAmgXzcsBjycsBWdkKXHz7a8JdBB76Xvnaqk2OUNYMhqR9YMTxdC1Vw7rc+LoIcX
kwdtfP0ISuvZbbOb68vpn37cB5tlLpwGRjX4F8AuYtTH+yRPz4CMomBjHYjhoa+CJ1V3qAS0uHW1
lnPotFoZsY/PPWLPKpi4dXZUevkU1UONWgOI6TeT9oA1zRgF79KIbGVr/ltAH/3E2fmHnuBEhDHI
H/uSHeLJkjddb1Wwjy2/xXlenmXcDLCgNvQIyHa1qZlvnRVweUjqB7OW2yyO9GXpvNu51Fc1iNq+
iUbb3NYtlBiqBvsr3uelHb9CFsxBSgIRODXlQHVTEd8oPsqVetLChrZnYcPkHajKPYJ6A4KrGL8x
OwA1bjj18pcW9ypb0xFc2Af2LHCAkqJ6XRUTPL6HCsBgNW27MSag5pefCxNzpTbgWXtnklDKcMYf
vf2nQuHEs9YceZc+fxYldAe8lkwbH+z6Z88F+4PwTRmvWWEv7eNZkLCJyGWRaP/Ux+aBqeCGV/pT
8wtUx38XF+SHUB3W3hBN0LGDZZRKDcrRDdkGual++V1s/6CV1Z9cOrVrF8uPzzw7mF0UnDKAWUQC
JamJiY20fwjzLZBvVvfby/5ej04fT4cdzGKE19MK0CGgzDTgUufKAoPMQg3cQRq2ctn5eErsuWKb
z8EmccEGiuyOfcNFHCSS/sf1j/8nUv//cQdJ23/nxEbYoWWLlWpDs2IHcuMIwFfbbanT/809QLSs
TNpbf7SRSNpucdBjRx59JOYnDrzDHbiDLyNgiDcSoJfvGq32jZEDiKT2pEMQ7/qXbsiCEH0++zhA
wmcTQNB7zbxmaeRn8YISZLVTj6Va8ukJsoWRIwJA8pI1u5+l58/iBPMgeNgM/RR1OjFQo5ChbQew
CgOt5/ro/2tXfTT6s+uEbLQH1cvSwCqssX6UKv1jHNF/AcjRgzxXq99qY8qDm/t31PHNbixbcTv6
bQ/iiR18r2AuCnSyZ0PbsMgfYvD+foB/C/Qui/u7wY27nzVYGZABMKDmkz7ddh1joEoVv4G1FOFU
VMVW5Ro0GWPIN6qLfOspY9407h2HHFC7R6gBNGEHjM6N26M724JWuW0C1R0raqrIJu6vpAXEhFdx
fYwDgXoMMIAqAg4w7SBEgEdTyoAYD/z6wXXqUwoqKB9q+6HsIAJjWCF+1n1jckA64ZXFIZ+zbagO
xpVjdWkGZ6EyKOhQ+25bR4P9fbQBD6rlrh3frs/e0racRco+N21cWnUXsQYmZfi1gLZBseVzOt72
XANvCKosgE6jexowmS5M3QLL+tyXzyXwPD8HOihNaGRBhmUfT2C2uV225vvxT8f8g1U917tz48km
NqreEagJO1RJNmlLdqp5ygcbmgj+Bqykm8GZTgFBuMiL/ij0F2lMKMCoqrv+YAxImmCXpLwNTeCc
Eys/5BPqYDjoWjRg+BpuY2EG57p5GW9QkjKDd7IqXm+MO4F8WXzqCoA6z38DawstjhGAMBMNldwo
AnE3/czbcS1y4CkfDfEs9CmIGIoGCtcnXJWyO+0kFThCND/FXdmvifYtbB5/Fv5SQKchKNB5pzw/
DtMj2K4l+3V96yycyv4s7mWB5kJcHt1KvY0HkD8EtBckpDR+VMGaEunS9882/wAZ9p6Otnsiojp7
qvjW9eQwFN7h+m9YWjyz7e9RDyoaToVUsEZBrOnAMZ3Uy6eePVe+61E6rHHPMxGBWFRq/2yKFaTS
wsDPZe4Kx4YMWmN0VDv2rsjKI0yGNnbwxZYCLcJkpc22MPLe5e3vsggPfXs9QIgguiC9ffLSizcY
L18fGvIvjHyw9ucKdwi6hhO/6yNqgfbZ2G53BLtyAIEelCVrxwUgJ6h6T2O/JZrQHcsKdSx6yB4F
zpRGLLuBjjU9tElT33QKfLEANHl3q9mlnAQwr70ZYitBFQG8IZDAWaPGjQthLGg9VU4GJuEQiMMA
+tv32O5ehxS4PnA8TJjYdbe3oRe0C3xr2OP49O9dtyWorKAhgcpOVzSvAY/LrefQQu7AqaXjbdUL
yA8AmNaEUAzhTzkoDzsKhvEG8NLiVnKRRUXmiSMDLj9sW2d4yxNP/OxTqHd6vBMh+AAC53ZO0ZHt
xiew9jk0O+IYntothKMeDUmAOfDqEqhjzZMy6q3cvantlB+gipc8DdBiuhEDiaF91HuQ8EjHXZyX
1U2hIVjSZBwCJjBK3epe6SMRUFFmWQ4+ICCMMK53pD6oUjuHGnSjCtr7wPUiHaGBgjhILEG3KkF7
Hjj4YTWz6ihhVH4FWxJMTmCx0GSJhXu0uPFerCDww3hQBtJK1IRBBY6gV7nqCSrO5d5JPD9sWQ/a
GyD7AupNY+M8CEVcqL8Ifuf0mQd/7Lw85n7PnmM6gZTtGQnIqUWK8VdRjhMU4ydIxtiluEvBcwy7
QZb3pBLVXlUgq2veyGPZx86mQXSCTqakFbo33QhtswY4bsenLExaLc4gmOV3UD2r/0IxDW2Rupty
CIrB0bwNPc+tj8XoBScKeYGH1m+hX1UEElVsJ5VJSDzDkrA0wNvDEEhuLaTzL+3QWfhOx9abSoKj
fWfRACjzoi5FCmoJyNdpD2u6yljpHtjmfykAcNUatFEGjt6BNG0fEpc3T0VF+W/eGDss4niAirfr
1xdyRZA9dynYOZt28NljE0jko6gwgKJWTNPwNAVGgmVgwHCA0JfGKt013pPl4KxlgeX87lvdfikU
yfZ2UTffRJx9RQvDHGhrKn7jpj2ILn6Kjvo0qa1MSnnM6+Flou7kQgpOguRt2UMJ7iJAc9u2ixm/
TWwo8OSaDdnOyRP9OWFi25udLQ5qaLBaA9pJMEtv68k/FIw+84txzPUItBTdZucKVJPQkYTeXkSh
Oa1HpAZJ14UxBbD8+gsuNZ+PAtzsZAEPhmons/ipAa4G0m19d4I2GcQyPA+MzDiNV+pqCyfYHDhc
jsZtk2kQ0DHUyS9Q2WBJ2KYeXbmjLD1+lnpnIHKAFkIgrejkFF4xorqBZDfdfWqQ5nhhi/vGAHPO
T9DxgETHNsEViJLz2Nsrn78wzXOwcGoYnKJz7pwgAUFR6GuDO7GWdi89+/L3dwckmuPFQP0corlA
ij8YgGD/jlZs7/og5St3/I+LabY3ewVNxlE0AvAfaSAzJUb/FexrxDSSHnNi3QPAfShc+clrxWUJ
vPs9gQDbSDlAw2f8FRSBbYdGnZPhTteCrlHJ8PqULyyouUQsqJ88nUyLul0FXYr6ogCs6lH9vP70
hQFzZ78BiqYoPoGFHFE+DZEmKbinKQBzFXDpoYPNsWkmZTZeUHYr+swL+9ydXbCZV3seL11UU1t9
WxHQGAMifw++vJHFp0yEKfQm/jszoESp2ILIQ5RC3fgbp4N5kk1tgW8keMjS1Fq58i1gAe052Brn
LErVcIKPuOeDOgoaZ9h5Htt2GYG4miiG7DkQXhDVMVhIQHwkYd91a8akCyvDnUXMikCobvABRKTQ
DGqGCyE0QL/p+sK4lCc/CMdzCDZNCqfsxgLneezXm7ib1G6wuz92EG97H6/EbVMM9A7s/7/XX3jZ
oh+9cBY46xRIiJEBvslgIH4k7nC0AtxHYd/bruykj1eeO7e9K/3G7/wGV5RhfCZQfKvhixk0X7T6
VPBx55Z3rivSPNYV8AIQvUAJQLOwgE4aWHSCbkCdKX5ZHetuJur308osfTxo7twJrxBAOYvOh62F
f3bonaPkFnj8lbNgYbzmPni1kaNjjYhvxO5e/K65SVLYmrbiuXSGlQ209P2XV78LoRzed/5QABOX
x/12cJxI8OabLNNPYoLp5b3vnm9oySluX94pkKjrQnXXNS88zbqv4Mgbe6ugGPzJwZoFUjCkmwC8
LGiVoOReI90pvW7DnWrnDV+vb5CPs1igBv77W4SVNiMvsUFGBzWDctiUdg9tuddGWhv8z5UVtfSW
WejkHGp8ZUWg107qX0CG3cmgbPeBPbzqXIPdy/T++s9ZmvrZhRLgoUabNGGRj5Rq01kllOHacutb
9srRtvSCWXh0TA5Ap4U2JoqsX3OoDragHPKVs39hb8yxHo4ZXK+xMd0MDJWip5vB/5nw295auw4v
fP0c66FJoEZRSFDtEn5jJ1A7MA1sIrP45frwL/2AWbVistIc7isY/qnMnG3Q9u0dJPShXFXX8lDa
8lOmrdSdQz5gAQwaNULeyWevEFjbyhrusDI7MOvv9R+yNFCXv7/b4kMrh1RmYoqGFMhXqCX+DhL+
KsRa6WVpoGYbO0YK2CcJDU74z6aGj5/Vv5VdGtbTyg/4dz78/8nn/uPXvfsFoOTyyc6NiFwgyr+g
Lt0+gNwDwYmUsiMKV83JHaDENAGABc5mm+VgpPEszNCw2EHX0jp0ls8PXVvwQ+rl7m0Ro6tgEZlt
fUagxt0Dn7iZRALicZWQI4oEAKe08DGYOkvuMqcdz2Y0+ljqJHjBCUUheibTz+Ev3LnFmRFGAj46
wR0gzSeAKrvveca6ENLf4fUFsDBB8wZ6wyD21l2usDotXuJ+vC9wRZ5UAo3LylkrCy+ExXn33LKS
PJ/SCiCV4CzoAJVPs8ntM9H3JvtcbRUi0v9dyaXwA1dql0ZNDlVp1UHydEzot+uj9LGxM3XnNmcg
MoAlweEXw4BTO3ZM5rvc0bjbScXNsTR5/yU2WfdcQL8KWs3Ak06ybR5AoWn+mrZJ9mD8QSUQOTqE
lQlqkZuBNB6kq1JIBhCdHIeEeM2+deCAlSoPirjXP3xpf89GxUlyBa7zAP8NFrzVXp/ukELA8Zev
1AOWnj87h5isk2DqY0AgHdYeStSpQhtiR0fGrHjlTF16xewkgmLHNHLCgS7wrX2qLqLuWfIKhzO9
uz5GS6tzhjHITTbklYsXQOlYHw0ak+ekc577QuhNmyA4VBDp/dyxOocloXJb9MmEg2mY7lLnF+7t
0HhaA6ks/ZDZqYR0FHJXsRJR00EWjZp0EzAomwVREf9Ik7XNfAndHwTcuatjj5Hye4nDG1Pub2M/
j5Tga1Sthcm2Z5Md24PweygfRz1YV6SHFRwEVIqVO+DH6Tqfg0kmDlNmyCiJSPnK+WHXRf+j8gfr
mfUdb/dQBy0qqBhX7W+bGYDGr6+ujwMs92c7pBw6BAEHl+hmaLfFxJIdwsgB9Kdzlmdfrr/j4ynh
/mzUJk4RsG0gQzvqEVAq+xqKF2vGah9PCZ83lhCWOhmDa3mClwTdpn4TQiEgCwVB0fv65y+9YZa8
ElcT1nSNe1JBv9OmuXFzs4Mozgoib+nxs23B0Ve2KulUUaIYbBOg+j1VIdefe/ocLVQ0ylCK1BjE
yQmquX8KAh2H7ulTIzMHCuUM99hegc/KvPGUxN5rkesbO12Dwy6szTlKyGb1WHoF907Ue9LVC9wd
wx6aTSXKFde/f2FhzqFCoE2WedUTE7FBowkDvWjWgwdw/eEL8xpcXvru5jf4QepxGBOdUhfqR9z/
Nnh2hg1crBDalkZnljL2TTwB7oLRsUSPSsqjp2No870V9cquXXo+/e/3uwIqTTAhmCKoq8ZQMWfF
0+TeV1a1MvgfHwc8mEWeTLplZYEtd/KqHnqho3drSR+AHrs4Q/frKS7LlaLk0kTMwk9nUvC3rBqg
KlHaW557B0aGCi5EayjPhWU0x7VAD6UVDGKtkS6TTZk/gMPxuTU0h7VQCo6uZEhzE8rpVgbTTUMQ
IWD3+7mxmQNbIEuaCXRMoLOBQPG1HEm6bRrXHMdCNftP7YM5JIULCCYIcxl+Ls/wzvnZiOInNNhX
Hr+wjOaolGpIpw5FXxMp5QfHaWD1TlsF3aSpHE9AXkG9jne/rv+UhS3hz7Y0PDVKBpeaKQqqe5LY
wJ3d+pB56oq1ktbCUp0DVOBaJGH0dYl4Tr0p03qrfB92N2t3o6XHz7Z0nFatKwigkVR5WwkeqeJA
Qk5r5aWFx89hDLHqey+WPWi7qM1B0ZdXyDAAr0s9KBtdn4GFrTbvAWWtDpLJIVUEo1Z06vcCpLvP
PXk2twZe4xPAHcCG92288RWDa421FquXPnsWqwsQJD3og1YRdBEhT/hs6d/Xv3rhzjhvDecZL+DD
kOFuYquLfPh5hE8crBF6CGWZHYtLukUP/3j9ZUvzO4vY8DdKsiYv2ijJRoJiElAQsNmydrZ0Vipv
C+BdPjcBJKjzEF4DJjRAJnjvll66yTIZbypwKp+6QPEjRA9FVCXo+Cdjyk714HZ73cCGNnETwHLj
qt8Pvu3CxChp/BsXBeFdwSnYsnGaNlA9T6tXRAYKLyjonuJmlOxkXwRfr4/QwjzPO6w6htk4c/r2
YlsLL4SGpSFaLWr7uadf5uXdjQLqiBnWJW8j0MC3ftP+EJbzev3RC1M7bxUOgd+ntmD8BEO/vUPh
STgNfxzo0n/u8bP1DzBuA0F2tLZZ3SsENGCBYOe3m+TaEbwQmeeNf150BthEsDxS4LOhIYtr+gYO
AhtHpyuDvzRCsyxAAQOjYEwDAqDNflsNsEWScmvXoU0cXh+khYYjnwMA4PHWgiPu4ChD3XMrKgH9
e/Rp9oAUFlBRDyAIaQ1FGAxldkqIIRBYhqvo9ZcvDeD8aFBW1bejNhFIvEUMaW/nRdbN1sTfP/f8
WewADwb6Ro1qo35EoZNAt3jHu6aCTEjr770mX7kNLP2M2V3Ptdu+SxWAJjlkf71iE+fJzs5vs7pZ
OYAWlsG8daqmPoMvoUIuG8tNV51x4xbZ2vG/ED7mwlU8sJQscoAoMhTTDVhIIpYrO3DhoOCX69O7
2OEPfIS3WF5jfqkLiUxw4DVxG7GxLHc6guEAHe8gHr/0Kp9WKLNLv+YyR+9e2QL+kfldEJwE8eIH
243TkORDsPKDFu59/DJB757OdKwtKkV8Ckbg8inbxfwJik3QFoXX2bTGiF/6DZe/v3tLDH1Ue2KA
zEwt3L4AQ4TUkaQrufnSw2dRkXVwvIHtl4NI8uhYwd/J8v9c321LgzPbzQGBIEYB/7ao5MwCb9E9
Iq+1t5CegohyLB9L93PkKj6XtAqyMsN5PTWonfd3gumbwfJX9vLS8Mz2cmEPzAlEUwPfCrlY2dEY
3hj57voILezjuZKVbltYHlaAm8OjzgWkJ+Dmzq0raTalVbxdf8dCMJqLVskAqRUEPeITQVrF8nYH
k5ENTBE2yZrE5NIbZrvazauqVo1FotQFb0awrcroyQdA1BO/rv+Gj6EifK5NlaLYMvFxhOJ41wML
KZ0SQWmwt5WBWAEvCNyU7N9wF/gVq8/RRPhcqccyyoXRclxG1hSnwXbMOgkRxaEcPzP1xHNmR1Ht
931S2Ul30vUF/YLbpQcxPJj4ramIfTgreMFs4ZpCyU5xpz0N1RQ6wTfS1VuW3E/Bt+tz8uHaJd5c
kiadaj0yWJ+d+uy2tJEoit8Ah6/ccz7cdXj47J5Tjh5pAXXvTjDmqc7KggebQHV+Zew/PIbw9NmC
hYTXlBfD8D/OzqQ5Tl6Nwr+IKpCEgC3Qs8fYGTcqOwMgZgFC8Ovv6axy+Yyp8ipVSYru1oT06pzz
6LMB6yoh3zLHihLfCXtvz8QeR7uNg8Tar7h2zT/rduAj7Lk0pT7XoEdECPvqLhJ78v37HbD29MW7
J+VwnQ0yAEi01N09eBvsjHzwrc3yyvBZRnrZGlA6YoCj9m34wS0FAkLbguM8t4gd8LdspGuDaPHy
gTtJp8U8NWeZ0GPtzkUEyEgBSb/5+X4jvblyoKsX7yDuMc4pTnHnmiDAbspaxBhU1Ct2VUezV3h9
eOS3zasaEWVHm1RvmWTWhthietOKI3e5TKDerkFRlMXwM+gbIM7mGj4rjuI0orSxnFn+h45l+KGL
6T4K3wEfDlT2wIYzIqn9fteMpN6o0K2MtaXwjCEkqSj0JM+aluAtpm19aprUP77fSWtPX8x2rZGq
0yGb+1x7WbJrkThw7was3FCAvX2icWAg+v9pyPxee4mW3okq8wvkMhP6lfsA0t0nByFR4Ga1J9GP
twDl/MJZdkvO/ubuB5+6mPyoCBRWAHrmWbiXAkAb3iGFl96T2RxBEAzfb7mV+fMf9RlPe5DXXIkA
IZreG4l0ENCLAJ5O/W4rwmftM6699s8qljStM9rcdCAsfDZij8i9MGjLD/6AxQIAkyrQPNRqLoYk
86EhiM5IMlbdKp6TjY9YG12LJSCv6kG7HQgRiH697RJ+Cjy6cbggf69F/3PRi15eznPFSlhUyuBc
QfxgQcVa0nsqYFYKdVkMDwiAUVEjZx7BslEfEobYGZQDeoV4iaSPGS/SMVQAPB/KrCfffbulw+00
NygcDLZS7RHS4/LTiO2sHU1Elr8QHlmrkAMWekcJlDigFwPwLkqlLg7EPdfLlx5oed/PLp0LMtvc
Ik18EnYSGQEcBAdXysCMQNh9V/JpX82ye7DFIC+6tLPbwm29M3XyBvoLeiha5T6WuciiciDmK7Xd
YD+NFO/jjDrPvcLVvz3DUyqYi2x/No7ps0wzdtsZxZCrQUAQcEr+NAJDGjlB9RJkiXh1O3AvOxug
Apva9mHmlvMLvFDrq9ENfeHIONtnVs7GveVa6Q5wCf+TQ5Rb31VubkAtaMxwBbI5d7ZV1/sKnmYn
6nsLe/M8kxNBDo5f3LiJ7flRUrsDIHxi5J+zxHIQa2aBrjgHCblt8UqIsTJ38HZBeRjmvMjpBXe4
zbWmQXe1qus7N5UKGOuAnV3kf96LiehbAS7ZTkwwDo3N5N5q4weP4CHwE6Dk5aXPwbASQ+I+t0it
2yFgJL8gjI4eJqS6/UB4XFniBgvBQ02Oup902+KUFXW3F1JUP0s92rshAKfAQzTByYEa76AREHDw
ZpIeKfR6rz6zgFpL3WRXOEge3QGnjWhgDaUxRZjBV1f09TecqqCCspWG29sg9//S9SP8vVYPFxnB
DSD+q3BQb88efA75FzC9QINLfoXEuE3FMxARJmAb6wqDD37DPSs664C4nxFOOdhmai7EgXQz9pQA
Np6cHpD5vB2nGwVf/aXhSXoHmrU8ItMEIHPWsNiuKUycOOiMX3xgSMEyIuYxUbO/HwWHTdIQ6u1V
5rZwNMFlFSP9Nb3kJcujGjjyMEsq+AS4zXcaJ8c9yoNJ5LktkElKA2QHJjYB22MQMVxaXmQNuXNv
tUmyqy0FYIydmu8dsEqAkKTqxgDCdW6ocE4yq0cVKQfm9XSmXAN07PV7zrXZu6hgf+/AJoqblnaX
pvMUgnfr4HeQ580dakZjipIt8pbwlh078BMNIG+RaYC4CyswxWCFn5OiCV3Dij0BYB6ORz5/nSko
0gLRYE8aodp34BQAxcWn8pLjeDOeA2hqLLwkyn5XZal96mpSgtcDXXcDg8mBNGn9xKcCTCKQCCJs
KvP9aGn5hAyvAjm2HGjMNPmUYBLCL+t7YIblDkjQrgV6TvKHc+7h4K0tLwbObYoLcCNALxMeIvtn
4GMMiE9lL6vYKAfavHIEH5pPfnJy6OD/zihL7EvTGO6Db+TTQ2ojmjMIpiQG78Zn4M0QR4DLbWyY
qdz2pwOZV+wDBwJwSFbtshwYFOiqhv11aoFsqwKo1JGLxRow2erXSUKWa7TJwHNmCoZP3qIuV6e/
BXAU36UdzM/pLOtjyZrxt+Gdfcv9gryWCN2E37KuwPRDymk6lPN9Ad1QNNG2QZaQE9xmMpWHJPC7
/SzmFifSFHRa4OlNfwstpxOObkeOwvURdpwXwts7bWMXITXAeACE1rSvBChEfrLwB6CygcHlfCI1
mAPZSPLbHuY+IMXmEao1YM16dqEeLoc2dkUr793/aIiGyaktb2gvfOzH0K58EwM4C5JOWaSHD20f
lspJpTwm075uL3md7KHSuDTedEHA18dOKEvdpEcTL9CQiiKcUlBIQ90D03D+vP/dVw4oS72kS3MX
i7hoLr79nGFcgfAX9yYDyqz62MZhqZakiDtTXpG0Fw+w7T4IbgPX3yi6rfTtMiUwCUoEnslJnN0O
HBg4IHpoPTm6YdPUtdI8S/k4KvaiN1UlUDIxB9aKVw2TbwRW3U9RqK3koZWt1VJCDrwBWFRi6C4g
NT/4DICfyWy00Mr2eRkUyJAea9WsbC9KR9OtAvFDxtg6e3r3/vBZ++qL7XlfSsuaG7A9TFP+JOQP
y/nT+09e6dtlHCDTdmV3mrWXys3CepBRasOkbm0d9NY69vqD/t2O2yXx8WbBqCzoY97NRzcr96Kb
XmiTbGxr19pmsSlXKUjKIxPtxeq/udmzV72+3zJrz13sxOspKDskyLaXpp0fTWC+OH3y6f1Hr7XK
Yh+uR9RRHaRqXBTs3cS/KdLyFBR3zThtjJe1Xl2cr/s6R3wWCPcXbJOl/1x6B+M+vP/dV5plGfGn
hiZ1QaFvLwH5U7VPZMuHvNImSx1tjXdUl1hSXUbvCQWBPTLI4roXBxfy4I9988XJGi94y8pHp70M
OLSHyPkn4SDzjVHI/0oz3zhcLYWuamjHZACH69QLbe1hGEy+mKL2j/C2y/3oJPmua4gBrSytnWh2
Zfooa2CDIfDMwahC3j1IWkFlLn4r+gcLXpc9spKce80T7ztiZ4sXCqjCbQ6n1vPcpCXIiCgsN9qk
tyVKvXeZGeodLP/zgXZqPmui6G3mdXMSUujDSDhXVYMUgUE7v6faQs6EtP6U2Ti9NjACxn0Onn1s
G3+s4WtkDBw87gOOyweEWks4ka77LH/wcN4tqtOcVeOpbykpomZ2zF2aEulHJlANuo3bIkJE47yr
Zk8dAkPTvT8zUIxJ30Jcj9Q9PLuCLpdRjbgDKHNjsBjMLoGRoytsC0B0nDAHbiE9Us7e60wLczMJ
A8wAR4a7o2fdhk5ioLsFYRkh03zMb3HpMX9XHk52uO9veNjosjymGilkB1xt0h8IDEcaM+r+Zl9k
LY4gQSbtUDRFhxiHRNylUxYc5OTITzMinGPH73MrDDyZ3naYq1csXQnkI+7MfyCxFaivvvCOMgXN
MXFbsIb9VP90wS3eA1DqoG5miucJO87YmZMAIOeJnnGspj8daslLEIxIpgArOW5VwuFelhXbF2lb
4BzbjwgId7wZ2eCWSKLCa6YonerfGc7ALxOy086QxLBPJbebo5sGLLItkn2XHLISoizvC/zqI0iv
XdbHBX5R7JYZ9tWehgAXfxtWiOQElXZwD7mXeE8uqBzY6GTN0a8MnPOjY/mAr7YsfRkQcnZ9//rf
WtKlfpg2HMmLlq70HROyOgDOirtcNSLxHPHtdyKrxREINe/UTMhEjo1wURgthKIXfE0JXhiItPYO
oN6yjpraG6udl+SIp1B+Xl3w4lRn7rrm0Zhk2M1OPu9zqVogJkiv+rAOWPedOAzxtHmvgq8eppQO
CSbvl8BU/N4LFF63jlv8kLMd/OmRJvJzQsXyHmVAWYbEI81n3lbm2Slt0Nng2Z2LvUt9jlh6j+HA
M6gmhBa0u0N1pDsP7nUEzG6FbAcaPAw1txFiDh6Ihpd+X+Ses3MVMMKhp+gEYvxo7btqao62Fm1c
MVmcackgOay5sXB+pflZ+ZC2MEdl+0op6ClxSgMPTLioTbTq6Hl9f6OvlGLumBanKtccXDHLXRm0
SNpQ/HrIQNZKNfU4kCMW5aYiCF2hnj0elFHFUbU5iydXgaIN+OI30HhBtEjqyon1VCMP1e6MfpRI
skFU9tw/Xo8VD1ipZtz4O1Pc9hI0ZQSjIIOxDYBL94u+QhyBkJ+4N7oaeWl8OvhOZtdRmvgtEmHI
uDdi7m4rpytOOBH6zynO/nu42M2vhGHJwUlmCLuRW3iu6cFW7prmc+p77o+i0izWtdS3pc29HfFK
qAGtPoF6w7QCXV4a2j6W/oS04JwCi4q4ZSTNWQ5H8t0AkxRuuibYjZgfAjRenoG9myOoC6zHdvAL
MP0s5R9At59fiD0WR6A3yV7Qgn1T5Vi+gkIsdwUWvEMe2PNTngrxxZ49edIOouqqNHAbFBtYcZOB
NftIgBC9ywBsfkjrTMc5QhmPRufmLGx0byt5cl/aqT5C5oI0ezJZRxuSNZC0E/7qW6YPZz33L0We
zqHIqJ2Ec9vyKBFg53l1I3dTZ9efcWMHzuFAlYyq2k/OJVbrfcOofZuTCqPcHnF6ZdZU7hpTib2U
NP1cTmKG/8g18P4YWoST3Y7YGv6lFSIxbUDFtkWyD9K0muSISHgVISL52XcGmLwBFMeCbiPOh3Xi
VHssePBr8BJCGO2UG1Z+0e4VcjWA7ZHmQcH6E+JwPd0FBc9vZWCbMmbGY/uRUYVKC0/hnbLRLWPC
bmyA3p+FsIvnoYCWzgEBLeYByT4zuy8OLk8AKoFy/9bp7eSxHLNsX1Yq6A4dqcuvVgdOWORi8iGJ
jaEuwQp1ELjD/Ano6IC6HevAWVfkCMkPaOk1pgApqzwqSsGPVQfRmp1Z+oDebcPMyiBMd4DeKzT2
skVWCBJSH6zwoQPaNfTKFiLXsRxQ6Ry9L1JjPcnktZxfMeRTSua0N/BB6a9jww12UAKpQzXUDJPh
SVTDQPu1Yfa4cwbwB/zE4oeRd8m3Ukz5jeMN6aEXtf7UZCWNE9CrjqPhfWwjmj8ExRspJRXpzkis
Ki4WI5BieMSfdpzlbC/KYI7ya7TTtaLq7MHj7SOdjcV5TA2NQJkXhzEgMDzUWFusYH51Op78gFPL
7GpiuTv8owCGGQoSiJ8UxpXyY9cbwB3HXuoeAVOo1Xa2pX6lRTUe+0S5X/D+IRdRNRTZ4xqryB43
HM+OZdpdIuyGxJWRoCR5eVo85P1o9jUc9jeossPKLTQpUKxr+xfMD/at81GfnUdHxQgObT61Y0dO
IiuBqbAJVIiOmuJA0OkTrk+OoPsUB+yWNEZOy24wd9kD8on4zx51vrjGgXPn5XVzRMFR3wcFbY9S
CBpVNG0OZup88FDJtFela92ljUUikffWHTamzhHhUDPQ5aa7b/1GPGRSWk8g+baf+wywjMH0FVwp
zUNaFKikgm8T49WQHWxWddfX+nAjgdLdGwzJI+uQj0YdoWNH4LWuWNbdFEHrf0fUlMpinprypnCq
4LbXfMDBSQ57M1n9L8RrA0OX8Owhd4h7P4MlvCeonX9p67p8AW/XCcGLyncTosr2ZZrTR9hEnUdP
5sjHHIn8PSGBGUj0wr/0Hf/k5q3cNQnLDrWv6ptkIs4TdRrrl6B18aRNCVwyCBxmr7DS3AVZ7d33
hYMcEeYML2Ddkj/e4JMzfrDZ2Uo0p1QK9gnFguAQzNP0mXXwzHJD2C/tVtN3aM6dnd8rscdVVIWs
mIbcgnrHf1aiz29dXc2fExRjE1ysVfpJauTTN7rq/+A1jwBMaI2LF5l1zaPOOKxL6F3yiec2VKlj
CVBc2OUJSocBKFk22KpNQXcMYPkxTLSoUDiqG0CsPNKh7uWw6i7FWf2uV3lwV5XWcDPljOxg3bQ+
twb5NSMEL204Q/KKUuDIy7ik3nBG2tOAnNoi9SA84v4YD2CMfIYFs8ZYr5tT3pZdnHaufsClRRpW
4EHKQ2bZKHoW5ItjA1BTGaTc+rT2D0Asl9HUFc5jpU1xiyQyeugKijeXrOkNHBegq1d+cpeRCTck
0DEcvN53H3Ii8s+JKRjkelzpXcJGdxcoS8d4OdMXzaiHN4iHZDyDQvFRmTp4GHubxjmxGMr1pp52
aL/gl0il94S6tblex/Q7lxPnRg6w8ofI14DHVwf2Nz/r4VAqEH4XBISc/I47J130KUHnIVGTVEly
n2d2qcJC+QZ3K8KJm8xUseW47JM7IuNgR1BOv88Gj98FyravqPpxl/XdsKsFS+7r1M3uLG5l+1kO
3i8ro3WIUjaw3Fgc2L2trJghYC2EuFI+eNhw3mkcy3939lQEUBGDIA4mdn9yJ9SKAfmAj1E0ytwm
2Oo9FsDjxVVr5Y+dFRAWp9hVYY3vwQHW04F6lB+IqPwDZVP7iHIFeyYSzMUid+edZM1wmBQulUxb
Erj1XQvbdidtfg+NYQ8ZQO5ROwz804T8P8CuE5q5MasDuSEBffuczZf+QwI0iZsIAp57UUbd9A13
gyEG0/vn1bWHLy6a6ejYXQrU54ULBELU50r90nLjmvnt0zZf2tA6FIAny+DZPcYhlv6IeqGfxEO/
xW18u0zAl0a0uiY2sqCC9gIm2tlP03vPbLl71x59ba9/akqtamwmlIU6cHCH1z5OIBu1sLUHX//+
nwfPc8cCY0F8xm3rPMzu56bMNopJbxcIebAoUmVti6sFZAeec4udkZX9NRfFDe4KijCY6HMr5MZP
WBszi6KVj+BoeLdSdUGRJoaSIKL8Dijv9wfk2qBZlK1Qnw1wNkRgUIad5kigcrK+17UfzXaye/8T
1r7+om411RopO+k1XKLC+ZHCC9Dn6n609ZY77G3EgsOXxrPBAnBeadxT9CIsdzhA5VEal5/5dy9C
pCW2q9NWQQiD5r/lIL70oQm7A5qyq9pL0QEG3YQ5DkiuheWo+JDXEz9lUc/KrALUSC9RF9/FMq0G
pHuT0CFzmG/JSVdGrX8dCP9MiL7zx8pvUTETHuLca5qcq0wdZW0PsT16JvQyFHM+1PNLT1pZ5tRr
RugeJPjMk74vAFTPy42A+5VhtTShlUNvy8lGeb4VTxXDLbHbIa7xQ/p29MNibtudb02Oxa8l9D62
sq+cIZzG2mJKrixKy5TkOlXSKoDSOXf+sLOwSe+g0X+/zf/efLw1RhfTrbIF9uioN56k6lBCQbF7
jlOT6zFMHe3+8FXBv8yBQIZqUajybu6rDCfGYjohQZ5nO8GgjigI6bCnHa1fpsQlfgr9GsJ/oLZI
u3ErMGJl4Vka1okjbZMXAwVxBBEjeZRhcZigr+DkQ7eXfJmI3BLS4KLfd84CaU83SQ6oV2MB29Fm
ltlo7LXfsJitZUJYmQ+1e55rO6rHU4UM9M6jOIJs7EXWPmAxWYXtEtBMKQFFPQn9/FcRPCRTGxbW
RhutDMSlj7CQno8gYcPOykMpQ9LimLXlxutxZYJ6izevl8EZNwNTfJbpp64eojG4n7pqY2lZ++KL
+am7jnrWyGcsXvoRBupHhkrX+zNo7dGL121Zgi6eDKikJaP/FdZy0KDK+GOPXrxs6UC90TQ9OePc
jFBoQDgy5by8/+y15l7M+65F3odnE5wJhzFE8gdCjjFqPhT95vClsUzTPsEpHwMFFXwAIeMGpYpM
P1Viq0NXvj5fbIyRhZt1BqHeZ5QKwpJjjDvfO77RNivvvKWjDERQKGrEwM7Y1oO2zBAYNZf6OeDs
XLvVH5VvInxWBs/S+ZigOjEx3wECQbxA4xGJcmvzvbIU8GvD/fPenr0M9UIEmp+hru33uDIqjwGO
R/eOxim0zEQpNxa1tZ64/rR/P2ie8sCaUudMfD+I4MXSEXXSb54V7D80Uvli7majW5UNackZ96WR
8Z/5fGfqrfffWjMtZu+QNN7QcEXOXRMpfsXWf5MtD9uaf2xJXsahwp3o+SjZTZAKV0EMHuiuEu4e
e9vPCncgH+yDxWSuq7JEnQqTOfHLqA9mxHz9CmaxscKtTIeleQ+13Fm2yM4+29WXqUVB61jJvQtk
OW6QNn7ASjcsLXx9YRlkoAfkXGqKO9IkrlW6V8NPHFA/+CMW716GckXrB/D5iB77p+Q5kMl9WvwB
9CtqvU1M58pk+Mv3+WcydLQatIJl99RYOfbGTNNzEGTtOaVe+zmvSvKYlohgDicP2DRogcadJVPc
t1UVqjmow0MaludIgp6lPd7AAOOc6hxpihbU0ZG6XmWFmAwM0jddzNCGeS3Kkn0b21AuRUMzNDcF
ohCKcBib7gaZI/Wd1E4e+bXrfkIZm++8UU9RQfr0CzY4A+qZcBiPYZun/YmZPI9BI+7d0BnJcIZG
VqOF6uo8eKk/HHH9iHrsULKjW6f9Fw7M/MYxaW18LZYqJ/URHu9IgoucHMLJfD9UPcyI47caokSl
1Ua9Y61vFguVQ5EPBa5Qc1Hq2KI6K+FsgIx0YwSvrOTuYpVCrY9oRFI3F7fBl6bV3tQ8fn8BXHv0
Yo2iszE+Stiwxydgr7vhvBWDsNYii/1Fn2W54LAUXNL8B5IhYoab0p59ff9brz18sSa15ZgmA3KL
LwKkBpJlu8Z75u5WhubK05dGRD3PAe7Ui/nc64tlgtgavqSIb3z/qzsrLb60ICKeccoyf/ZPGc2B
xpIwL+85aBG70kMIpZv3zSUoAxSOcx87m8gXqt2VADZGBBDVuyHog32TTnAuutYmIuztWgJbrF8t
hea+laN9npP5R5FLeEJa+2DhjnhjAK+16HVp/mfpIlB405phCQbodtdlT3D+xE33+/0WXWvQ64f+
83DHtUVSX7drpVcdW0pf3K7587FHXz/yn0cjx0N5JOvIGYGtkUgfnGGrRda+9GJK+0nVM0ujRYRt
phA5i0CEmGDjfbTyxmOLST1ovwOJ5rpt8uovEPt/Bsj4IH2EUkmYyt9vmrUuXczvQdm8YpADnQfC
wk7ewgURmnzLCreybC/9mqLgUOMCH3Se2tdiZruG/BTqSs/iOyvb6NyVVlp6NiWU4akPJdHZ956U
/yPvAiS0qsjNhtP7TbTyI5a+TUFLCkcMQfJBm7cvrs3ZMatsW8TAaqHWIvPBwV2PZ17f/7iVHlka
Ofu56fy+l/YZ6PCLnbuA55gjzzfSIlYGLL224j9TwbGg2PfLAocipsPK/eGwjQevfe3F9GUQkyMn
qnPOk3G9PW5cLm5nHlJlbQUUrX3AchJbwFRkZW2fM18f52y4Qpf8+8xx9u+3+1o3L6ayK2eQtesZ
cXu6vtXYTYWtQ5/qDoc5Kl89Tj62laGLWV31PA/SFHOiRw7FLm2KW096h3lSNEwD68wRhPL+D1pr
sMXUngapq9y15jNQFIAI2a7YB1bg7dyiZIePfcTiBZ7KmuSz6JNLXYxny2NfCy1+ZPxjTsD/oAHK
YHRKN01G0GubMwpvMZxnnyFE3lj7/jb5G4XNJQcAt8i1LVuBxY/BOJN0lt5n0CvuZN/D4TFCHFiH
c2Hki9cZ54JTcfPZwe4YMS4qOcB/l5UhKkZD3CDfqolSXaPOAHH90dRVECAnGBFwEVCgzq1VJhP0
l1aK24rS6u9zyuyvlU/SL/Pszr+TbKj3dNDjI5zD5Ow60ClJ0mhg6gkEd7Oexl/vd9jKIF8q6NVY
QFcqaHv21QTWYtnf5tJ/cIN+L0f9x6PpxudcayxvtOxSRN8T6qUQmbRnU1vfRQlpj1an1BQPZRlE
vDHfRuZt9OLKirYU1UMMCeFNIxRMbiSGISoJnWIrZHzt2cvVcjQtFgVXnYN5AHnSt0FnBJf+/b5Y
mZ9LTf1UshJpDAgbgL1vR0X3wxTj3s6QT/f+8/8mof+nExC2sVjRgE4d07FJ3MswyvyQqcoCXBXq
wK8TKPc3zdSVz3NVZnHSZ7A1epWIJ4umMC0Ra980RQo74JB/ef/L/HWBvPFl2LWJ/3nxlIMZcORs
zGWwfP2gpzI7pgjSFxFECslBBkH6ufE8PX2iDs/UXiWsd+Ni6IkKlVUHwNx5xT4pfGlHKbJd6G5O
qD5Zskl+9UGHCNYG0t3vAUuDPuQWLqB273/xN4cAYcvMgIAYBMZrwy5gW0Ndwi9E2ht2kDcHAB69
6B94VzuXOyMH9nMK4VJE5Qrv5A+ZQdD7i/eM1jjSjyoF+hCBCqGcEcw5pMnGV3/7+IOnL14uWQaF
Nk01vQRNfaN8dw6R3hj5U/GSi7w51UP3OnfFczXkULULteuQhTTUEFObGVGeTtA+vd89by5o+B6L
NxAcnv5UDSm9lAhQd7MeSoUyJv3Io7ZuX1sXgMH3P+g65d8Yv8sKFwh7ykH4iAIH1zVhWWUXr0qf
rYnAh8r6x/c/ZGWwLWtcxKNALfaQQwhoFiMirHtHFhu3m2vPvrbgPxMwMTJPCpo7l76kYCiL8aHH
bdlG66w9fLFQEpLpXpDWvghf7xVMXxBOvt8kKx28TKPKiozlBcL5oBCBKBmx8+bRKtr2hI0sjVVT
6ruG53xjlVqZkWwxI31YTccONl2YnoeQMR5O+s6MG7/kzdgOwpbHuVrDQeUMKbvwTITD8MmD1aDK
WeiLJAQQGq7RBo7IYKNH1n7KYoLaWR2kmPTsgmU+RODT0Rqds0M2pt3KbFge7AqJonhgFdeGqnGP
2xwReABfLOwawxZBZKXjl+e6vtLWKC0BBzvE+P7QH4MBmCALGlNcmkNSu3FfufYxi1siXGN7Co6Z
9mJQBW2mEUbb6jQMFzoh/Kx5eX8QrzTX8kxXeQLAJit1L0HPdilK4vAm7925DJva2uhv568D9Y0V
anmwIAxGcM/C6x4mEliP58p/7GsJxmkLyXxUDEI85NJDaZsNdv1SNb7zlAQJv5V2h/7Tbh0ZMpOo
H/FfkYZhBYeZjQDBzz0pj6x3EMFCB1LExtjF0ZnG4IxzzHgD00K6Y2XpHRvhDjeNV3lxxUl3zPIZ
jPfMhbPMsbGfturBC2XZQxEge7BwR3I79oOO54l5hyoD/LNhgGNWgQh2lR+w05D2/BFK2jry0rq6
r83o3fVyEDcjisHoKwdbWK6Yc5Rgnl3sSrCD4tccWFB3Z8g5G8RSNPP0jPvR5IAwEwrlzjieoKKn
CEeBhDtMtZB3qBj4EadBEA1zRmATsCn7KUbHXNQEOw8oFNOXijqPrM9eBYD10Cv7B9uAyosMAAQ3
cMhEk2GfWJmItc6y82TLDHLqFnM68EVwgvW6gRkjkV08CASVmWGmMCi0XcQ8wGhm08hPk5/NZxtz
VcYVtfCTU9vrX1MLJjAnqeDNI7CjxKUGicZuQfxDlxKGZvchLE09GeseJVQGX8ZDnxhudlZX6xwi
ybza0kStLCh0saDkNXT3tvQHbOBAPiHaEhfXCLXnxJUfev3RpYjFccqptQVQcJkcIzBhRehUmxNk
7fsvdgpWBwOVbLz6YijyyEZ4SSIXUu3IVF4TvT/NV9aSZaIQhRs8mxtRXxTLD66BJbm3rRdo5EWY
WvoGWtet2b7yY5Yn18bzEYCX0eHChtacENKdPnZTSnfK8eev7/+YlTVrmTAUsMEbg7ofLi2xEHic
8RIuvaz7PpdyuiW2l2+sjc51AL2xbi1DheD06wrkQdAL92hzI5HQcqhVk/4KSlOzHfXLLHSg9hh3
XlWwR2j+8z+yY/KrdAKP7N7/sSv7l2XmkKyqwE06jozqEQ6bup3gUsq2LkfXWvL6of/svHxuBVOe
4VZplgoU6vJXN2CjjwNB7BmErrz/C94eEXSJG8GVX4bjOwfnzv+lCQ6q5RddDhsvl7XmWeyL+DTX
HJkqqOmZ7DxwefRhkHr/e681Dvn/xqmQUdJ1c9FcqmF45FKAn67HKWyvkkjo5TZaZ+1TFosX7E8w
ByFY5mKaKpJ594109b72xB2tt4Ih3u4Atow/yEand5BYAx02GV65g+gZqI/t26orzEb03t+p98ZM
+U/1hhitgnImF2NLlYc6xyVtYRzEv8FQ2pxgrqoeBIV+wAxCHzUC4OB4KpInCG3GKK1pc+c7Pj8E
eTA/uWRCkTxQzn3SkS4O9OAfoHhKnn3ITdqQdhYq0N3oIEtnqk5J70tkt08NbNa5csbI8mi/dXhY
WTb/A7uzE7gpYCK8pOSX9nkI4zuyyW3Ys166Yes4vDICltWW/3F2HU1y8lr0F1ElASJsgQ7TTLLH
M/PZG8qRJEAgkvj177RX8+Smqeqda1wlNQpX0r0nmDh/UyRCp5iyvtjNYLI+ZVBz/UXIzP7Qmvkb
1YKVraJnvlCH7TAtkI9gxfiq2vFTWi8bV9W/iZtL838ewA+BBMJQo1GRRaKc2T5Sq88oZHnMDPQX
E06WRbmoY0dKa4wyKG+9g90zfBO4Qt9zy6gOhVnTeyGH7tUyJbub+6x6AIbF2IHXx2NWQY83BCy4
Owovo2HZ9fZ3trRgZYuU/myHvo8B8gDVrqhbP8idftiRGUV4mfj0KEdj2Xvc8Q55M6uj3ZbFCexw
6GeQrHgjvDffjdbO90nWe0eIVYldXTojOJVLA3vU2Q2GirLIhUjDcVZlfWf37fRQghR3BJPUDqXF
c+hAmljzYEiKEGLdXnr0QKfeMberUHiTKPSGgISLx4p79hKVTTUUd76T1b8yz++XsAd0MAA59Y3O
eP1eD10Xk5ympbsvQWRbAeyQwWNNWXEGHanSiexuimjqH0QLNni9saYuhxZLB7b2+TwndilcZPKX
7mTnIOZ4zrBEjWfmG2KIa11ozyBTLefszKTis+6zuKuXh5xsFDzWdoR2/PVJYncLIMRxmhYiAAqd
vo6uqjauKZcnwf6b/PywJxw1KUuULolBb47VRD6ZJQe+cvo8uZD94t4fRdTGNKyFEO2oaqsWwkKI
t7gkQFdBZnfFXAfce+eZOlxfUWs9aMdUly0erNhdOzam4ZHM0H3oK7DCJgYeVelt6Xhenmv7r6bk
hyEDCIHnbmqOIDcU4MfDWXKXZrfZH9u68AdqKr6bViI5Ld0XAYg76ABwcX4w/D/Xh2hlNekCIJDN
Nac66+Cr0xZV1IyQ4ZOZ2F1v/G8270KEJVqEna2mMKsuP2eplwKOxGSeotFM2Vnzy41MZqfP8wRu
bi1K/37KwKAeRAP3iyK32E7QvNzzpAXrLXljAWzSTOCwcuhsBWbZWiCfOn7YZgYKRtAdqAPm5Rlo
d50XMi/JTxxudDvTcMWnbCymB5vBcW1OdjBZHB9BC2V70Th5jRf0XAWppcbIoUP9Qs3GCXLVAqSm
pjx59SEw91UaFn02aTfclxOf7yDU17/PRZLeF9AfmuAQUf4BydCITK+RUIkbZI6ALNsHATH7KkTk
XnD5Mua72iIKClRClDtYs5mHvvCMp6VJBNkY8MtEG9PWBcF4X5pZbcLXHnmBfSVKiLlAizBXB6jC
EYO9usk7eN339vBFIoWAF8JG7D5P6KWJPu+ND3sAd2U3zZsuOU2k/eMubVQMInLs+vPZJcJ2q43v
W9nQulqYkmUByiy2GhgDu46DuElp2DivbrNl9rXWg3Y1l/UC0gpvk5NNhmDxloB43yWEPjJ3I3yv
jZQW9YyU4qHZgermJQSST01g0PqYw968/mLkW9DLta/QAp9tiN6aGnxF679MSCEmmdrN/n3fk40H
wFrY0F7/Q8Yq5qcKyVcPnNmlZ89QQN9iJV0cImrqZ9CSc4cLC6/xUtoQ5qiDkbpBWflBT4YQN4Jb
vgHdaDMx1Y7wq1LA66jsvhputWek36jnXBweNK2NfzLwsjbaeohVh4ujhIAE3aIDnnfUPzsNTWsj
r2qDd8zPBhTQFoCnzZQcnLNNHGTEmuSW2ws19UNndBziJgapYmKzMEPmEqKcz2l1G3/D1M8cYboq
y62kh/2WdVh8Mxqc4fX6ibMy8PqBg2J86/tVOsXg7EMcAFT6V89vi40X48VthXE5//1DlBOsRfFP
llPMujS0m+YsxRrkHIfSuFXFXvsALZBKIBkYqzJ4CpzVenpkzceS3AavM/XwmSL/OsByHSK06sXy
odEMJaLbxl0Lm0Ne+X2b5QM4i8PvpLZR0wNkATrC15tfWfS6zKKaXCol8frYYk37MOFR8yWRZQId
SqfceA2udaFtWTn07ggp3D4G/uadINk7YasFQw/ZiOvfsDaz2sb1WVJC6irh8aT6+yzpv3jN+OuW
pqlOiEclYEoMIETiyQHqEGJC3Va0ufyjqe7KCgHq2ShatJxCt81I4Ybl3BRjkFv8/73UzQYkGySw
xCXqOLlqYtL5ry6ACNeH5PJ0Up0Jn3cAYECoAiumF8eGJK9gTEaZKrcckC6fUVR3ZIVKhnSascBN
BGLP3PkNovFhaSCqlBcBd7cg7mtfcZ6WDwHHaSC/6tTTEBvjAIsL+9g31teyS29a81TnxxNSQT+p
tccYXosBHFmOZX9ym/HG1rXzFaxFmNVzgZggGihwUCDyIMJyb6AetnGCrw2PtmcbkAzhLrKkMa3z
71nhxDUpfijRvFxfQ5fDPfW1Hdv1CuLCDT5AJvkT5GSKANpaDxb0BNyi/3K9j5UNpjPj0zKpgHUV
fZxZ97ZRH6Dusb/e8soK1anw+UBlDoZtj0qsfAEAdt9642cJBf0Eh/lYz1s+LBfr8JCS1jaya9ki
mQw6xqNp/YGi3107Qz3OtPKnTrqHqa+gZuPD6a7zsi2m3cq86wz5WTBpwQMMWsQ4eMIpR39J30Oq
GbTtjWhtnk+uf+9ZVKfGl0AiltPSSbxepuZTscjxlPZ4K0Y+RHo+W7nE4TB8mkmOR5bnFtBvFcb5
ltT2rAwIXu0Qk0eZFj5KDiM7vpgprvrtkDthPvP6CZJP7Y+UEJi+FNaCQpbX0zPZIQPW2qvYjfFb
ZzvCVGYBtHoeoRs6QYjPf+Iq/Xx9fa1Mgk53NL3c91pvGuPMMJ/txLtre/dTkrLoevMXE1GUOlro
gzycL/lCmhiSJm+Z5UNFIHmsOndA1RniYpZd/DJHflMOB4tY600qaKko5FBjCvmbwGvoKxR4igDS
Xbvrn7O2z7UL0kKoMv0OHeT2J7c+VcXX6+2uzIJe42XWnBtVy0bouN/nxa+huJfq1/WmV8KfXgKj
Lum8uodrhFuYjUDRsITODmTMKhbYlNUPSdWT6HpXa6OjRdrUIhZTrhrjVEFhcH5cjC33vZWW9Vyv
N1KWthQti/ob635aW0fnWrvnZfvxZIYrG5kEVv9iil025g/W6Nz0ygDI5P+bNvyk5MAvjDFfYNWS
+OVbV4sDzBv6KG+3JKJX1o1ugZyx0RVjAdWdjqgQr8wnP00hn5tt5HbXhufc7YfhofVUCTtPC9xI
B+guTqq5b4dlK0FwGf1K4Vz2/83nll87Yzdgu1aDezQyOENXHrHDritx01CVDPIlGaDV5xkgtc4l
jQYTXDGIKbrB1ENGEmKN09eJTUXUQmMTmDGLj4FBABx1WUIie7CaJ9/m1cZVaG04tN2f5aK1/aUb
YyKb5q0o/eIBnJTuv+u7Z2Wj6t7KdZZ3EBJO+5PPoaSZijS9M6aljzLXhmFHKeRGDFvrR7tuUVXk
VZfhMJkUsHa2yx+y3H9TpbCgJezPN/aix4KWzxx30jFG5rZ3f1dIB+ftnWlvvDtWpkLXSZhqY+hb
A0tHit958cMHd/f6LKw1rEUE1AUmPwXrAMJAMS4B4QKC8PWWV/aqLo4Ah5UeNNcFAcGrXgtCYbfq
pJ+LhL1db3/tl2urcwGQ/e9zKbYJxApgHFpvvXnXfrn2BMhAxyhamMvAIWXX4mVUAD7VVTehdnBF
0NYjrn3zIKB+Go+et+vmPLCIGSGtdNuoaOvQoxB5Mgh+e8mtYDIe5nHcWCkr++gf7HNDDUMtUxOf
VWEJlC2WqYUy+Oe52jpPV8ZdBz73DcUVWcopdiRMNbJ7KsrAVRtXjpXlojv0tilRSddLBDMKvSH1
RPr36yO+8mJh5/H6cGhAgbAVDsdLojXGk8yakHYmlLJfoOIZLQB9Xe9l7eefx+xDL36H1IPlIPHg
QuNRFhIa3tWn603/Be9deDSwc58f2vasfhKFAqgRDJrCDtqJkmCocxtCmdKJ1EDTCKKdbjQ5NXIF
HlSxIIFqOlGZtkWEcjs9+mkDqwyfLRF4sMlO4C0VG52QLzxbumDwJFSF1cAguF57j4ypBoKWjQlh
/VzA4oFnHiIlnR7dQvgH02rznVuldsQrHzeJnP64/p1rC1jbGqSQ1gJvyTFmzK3COsv24Cp+Yag8
hRae97dNlE44dxu75eegemqSFwb7HCj9b7T8t5JwYZ50trlbWlDxtSDsPnVB9qs8cx/D8rf8mpsB
fyy/Wg1kYYItFcKVBafzyJFJb3reoLMO/LeKviRbvtUr06Bb3hYAXcmh4VhtsODMs6BjVZAY0AOd
x+j6RK+87XWHW68pjGIwLR67Mv0lR3IP47LPpWGChyfJLk3LO9kaDw1PNjbQ2lBp+6fjkz02Ofam
rb7a7R2dt0LuSkDUmQiNsroBRk54BngCWuGmHKG/Kee7SkBp+/pYrc2G+f97v514B51Gr4wraCSM
rFrivp3lH+bx4QEZfbExJWtDpB16yZgtxIOPAXgnwF2N/l1hy883fYEuqFFDiMSCmHQfM6+2Au7L
Fynkl36hu3EWtz0MmDZKHfeAyvYSYK5Y8cxk8t0wx43K6l8Oy4VdrVt8K4ljdXTaMYbjnoJwdGnv
FBw2QwYNFjvI4KQI4HCRNCGQhcOuXxp3r/ICvkpOUs67KpuyQyHl8OrYsr53i5wG1dJ6QZPlsEyY
RoinW6x9heIbi9IRjAOMSrsflPIiFCtFjDic7nM/715TPsiTBdA+4H6dV2RhNtP6jz3U5svSduPe
JNQdgxG17Kc6Uc1uHGZz5+PwCBkeeWb1TlwjqQ4jd9yognLdI3zIujtBhmxv11b5icqU/KnStH+f
yn58MtHGQYoFhpC+6R1xbwHhACZ4T5lsUb7IFraJLTxfZi8MsU5UEWCaFSaQ63HOnP4ArFn/OreZ
imwbL1Oa1Dzoph6GfaYvpxs3ls5cGYwUyjc+ntpQmy7h/EBRF+7uYZL6PR3G25alLkowQhmiGxtc
yaCK8yOn2U/QIbdOm5Vrjc5WwemsnEYsPG7VPISV0XyplzLOavfLNPQPlhxvPDB1MQICvnvlSgUU
+5xG8JCIG4/cdueztEtTLzLYzOUAXvCpjXr6lSQ/rseclRNG54OadTMtC8wmYliNer+5JfP9mDMe
jwt3n8Vg5WFXKCMooH0eDVZq7q93u3Ie6FzR0c5Np+R4UhkC1pCy2qeuGaTwY7je/NoFQycPjcpR
Tg4HRFQTxyaFSaMx7uCm6j3MNowv+6SG0guh+T71hvpxsRL3qXZocuBmXn1SmUgfy4Ylrxs/ZuXI
+Jvi/nArLXjnu5y5qLdbQ7sbK1rCQ6QSIWio01HVthMZiMY7MbhiB2l4vptygx7ZBOySRYfuW9oA
wFNNSblxzqwEEb3+zzuwvsEL7OOuHGRg98hSOBAVtUp4ndBMluHgte9jI39tfP/fWb0QtXSuTdWa
KS3tc3VadFkMEhy7Xzxr4BD0aZf/CIiEdy3gK+9EjPAvNl3nO0xNQD+y1GLQaAIXIGyWqsQD86xB
b+UQI4IhbnsHJlfyNPgliQiBQSmfePvdzNzxwROZu8sXm02BQ+zsKaFwozJMv/rRj71VhAhc+T3E
JGAY0y/FU9Er495uM7o3DHd+JkPjPqvad3/Mqh8OzVwpiSqOAVOJvlFfAb3tnnuRs51sm+ktcfL8
NXOn/Bedq+yh7kbY2kooFeVqSc8qjby4Z75YXmxRA3c2tLDl6VEnTrEqfnuNCZZh1tHyM8occzhV
yxwIuDHFlLvWU7/kFlS7FjipOrSAG2jqhNmQthXslZBKq2sQ4ZF9zsOhEY/t6Mxv8KiiuwkmM19H
u0bdw276fdM7BkTOR+cwVlkbuS3t/1tyxgLOPRqylrBQjW5zKghYungF9qHMBz+iICwEhjUuD1Pm
Gr/dhJmHzHESWFU5/f0EAY6gmjD2Vd2yY5bB/rgi8FyDrY3xg8DZOPQZSyOzgII/7veZ+eYN0thP
VSFeXcHMQDGShakD4A8WvnlMCU3DvmRDOM5F9jqUC985U6WekRG0gQ2i9TOsccaw8MfmYDVWE3UT
SXadSJEV59aQBZaRsJCrcYlry//TiXE6JEnZRo4juvu68aeDC+ejT4Cm8P+WdEh/8cqE9Q4kpmAA
ONxoZk3/csw/bPfJsqyuFT7SdBnJ703WWg8wOvt5fTOtBE4dm0XByjDhb3IuKDVPeNX6gajzvVXf
hqalVEdlwV5JtmM1gw1ZP3H+lDW/vdvEwdH2/9/QSe1YTa/qPoY2TcR8Fzh3WAt7dTRZ36+Pzkqk
1cFZrXJs5hBENsjqAhmUF/4ddhTbiJsrY/8PLCvH2hK4fcUDgzeWzYIU5Ew6s40048Wj2DR15Q/F
VQurUT7EKIY6MLj1YQGTFstuAYMzyoV9yMTQ7czU9KO+m99uGDF0en5NfVisrdU65uSBSTQJ+k1W
6S+KbMn1pi8OF5o+//1D02i2qeyFmFBsaH4QyB19grhC9ewMuC1f7+HidKOH898/9AAasis4XOLi
zIeLCuSCn5S1fLne9sVbI9rWkrI1XShKMx6NYeEcOnYRTaVMwTyfObJH3RP+5/l6R2vDZP7/R6S0
tdIKneGEobDXcfwy4E41gScrb3qz4lu0jQdfMFRZHGOKe5a/uirZd8l84zBpqShf5X3C6DLHdv1r
mVsI/n/1jCYc5EMKBvZNI6TvO9FDdgMOgDR2LWjNO1TIcJQVjv+83SoeXEwemP9AIl0jt5WPGyGK
6Y579FCaayIr4c2RNrU6+Y3k2cbVdGW6dYSkJG1DDA+aDNWcuG+TO6SHBJ5kJ5Bt0/fr4/U33P1z
38LXaJuamZXoucJDLZ9IegdP0T6soB/9XsJ98ND6wg/J3Jl3ZWendzOc7MLFkNXGS2VtJLVdD0/E
fACwd4nBYv9T4hG0SBjVcJp9zhu6UaFd2Zs6jrKg8B0yO5g8+i5zDl2TqB20TLIITEvkSoDheKco
PP7eGM3zRrw0mlokSAlywi08QOLem9gL3t3itFDAOFC4lCforKlX2jlfld/lsT8qAFH44FZnmyff
/cSzBgz56z9kbeVogcLjJZxiF6+NGQyViG/AJh7kzy009tqYajGi7Puqa+lIY279MQxcwlBiPHuX
Ds53K9lix64ccbpbLC96UkJ/aAZgrHj229K4SyHRYJrswED/rzp+sPPx61wl9YYW9eUx+weZWThS
tWk30NhDVNoVtZcE8KuscKcehhu70OqOMFj0oDqOS6enjkX9aUyel/Tl+oxfnpN/MJpLPTB3EcYc
jwOEjEv4T3YSakDNd+nUO4BOtkDPl/fsP2BNymbP5kNOYlmf8qYK4Ex+IKqOOvXf9Q9Zm4bz3z8c
1A4xFdZuSuI+M15IAu8Zg3+V3Nk4IC4/903qaxeBtIRsqbdAihjvOhAvl0Edrcp1wq5PVFARmMyS
tCpjCxC5eyRSUMjgDsN7qnSoDHwpmgO4cPaNC0KLF5OabFRnKFwf4dsKG8l2Z0FYMJgbcdOZS30t
EAzKhOcorrlxwccQgl67xpZ7aTpvQ1U/TobcyqKcR+/fwEd9LST0Vs3TmsH0GvZ34LNbPOqL+SYf
H0yZdnGYxqHxGMR8YyHSUALqbQt5hJ5I0ID1en3Vrfx+HdvplylQgA1ZYsnLaPBwPhRbV5KVnamD
O1vTNlwvL0k8DcOOFXD8G19x6u5m6cFSc2NZr+waHdlptwbKlMiBQLilDSdrn0BvzNpapStUNRDl
/39P5lYLek8ruxh2zd1p8CCwFGZtZ6ShM+Z+bAwq3yMn7kLalvFDjWRK5HsNbG5614C0DLvtmfAP
0BMpMZaOdUbiRrz5Fg87ejCcmwAQ5j+4QmJDbL6Ay0os8bwv4NVH7S9si2W0tgi0jQ65sQVCAjV+
+VQucCF3IDk0VF7Aa9aFw+y7p8yZaXR9Ma/EaD1DPqmxsUWVqdhzbR5MEomhuhsa6NSR0CnUTXbx
ePWcv/VDpPYhkN7CNNU5Lf4Iq/DBzlDUsDc25NqC1gJXVxS8zyeGoxI+oOB19g5yUNAUvz5Ca61r
4QqGVPBG9nC5QMl05/j1YRjMu2ruNybAPUemC+FQ58f3aSkU6x3oOrjM+D11Q8LBhsNdNITuo9q1
9qS+sRlKk3u5ILUMFWfPhidsmiHvOw8l1KY6xwtYn7H9RJPhJHqn2EHBOLdCN+Hdk10tCs6SRj2E
3iRsYLrGIQ0LAEkeoAuYRT2sCe6QHB2OKi+dfeXa9D5rB/V9MJfkv0ROy4tbCyCZ/YbEI8ctJzUm
/5gVnhdQz5yj3pU+EhZ2o95raM/Arqu1jwuUscKlEm0elrk7fBkXv0XebTB/NLVXoAIpoFVrNOIz
JBOWsJ2X7A7VNhg6jBY0UFPktXcwR/UeRrdYItPxjSN1DQYT0ooDOSBcNxxIPsGQiQ/7aWaF3DF4
v0IgC2B72WQIKF2SiZMoZ+v7Ug5uGsGithwgoTluFSZXts4/GNS5TkWj+iVeBvjFgVwPDHgJ2YSl
LIpwbOWn6+tv5bjR7bQ6RTvKBJtj6eRZ2I6ZCng1bsgdrn2Dti+rbGibokfj5YiwXH1T2S83hYgc
sO23/XrtOMADrWhaGGTEqIW+euksnpFD35J6WRua898/RJXMYi6dFhCN+nJEUro1RQi7kC0/0rXW
tThcNIBG20g+xCyBlzcA9/+B+XZ3fVgu8xCQlNNilkOsVHDZQcMyd5GaybtheYay1/JGYceZBUws
Rli3lfcJpQm2c4icj8Qr6mMHwCkwM50LQU24NgdzXlgP0pytoJm6+qk3Fi8cKfeOUKozHzxQ5O+g
QWhGuc9swGeT2tgIuiunlKuFReWwBabbzgBLRpQjxsZ5T2l/D2eVMXBdcZIpSiXXx2olAP8NnB9m
2WWMEVixDTHx8cGF3z+WvqdC5MyimzrQsaPZ4E9GOysV83SEKAqFDFDXJc7XAlnxrUzQykfoRVwP
BckUT3wIPgwt7jpvnMAwulW3vQ30Om4jYGsyI3qeOhysqHMfW3K/pM6N46M9RQ2fycmYoJFriC+2
JaNu/s4Hb+N4XYlAOgo2bcym6cYpOWVmH84sDVL2OCI9bRpbd4+VodfJMjBxr63F68t4sGFM3/fR
lHyeyBYGfK31898/rs6FTBzK497JxsnIOvDgHsn087aFqcW3ZrJo1XjIgsJBaM+ZpaC90PShabvH
6x2sDb4W4krqWDXkpWkM6dMASqunlCch7FlQJT5c72FteLQ4l1ZdIpdcIf5P36j4D4a92AUbS2et
bS0E0T7PXARS5Jbc5iighBi4cPVuJ7L1Ul0bHu0x2StgYDxO7dh1veGQ91Tu8TauIbstAMWB2MmG
rsDKh+jI4UnNBW48E8Tz668u+cngBALqw/UJWInTOmYYFjEDspm4pVR59o25ZtzY5h0clD9xJGay
ZkvCY+0TtIsETLFpm4tliakJyZ/Wp+k7/M/rQ1XV/RZi6BxvLtyUdSDxMtHGERIPI5wtR8DnYySx
TJg4neXXoKTqtcY3Y5g35mQl2011SWUJo9Tc8eDXSwzqflM4hn1Ipg9FtqO+bJ8y6AaGdMz6EMJD
O5v75Y4N89bpurLy/sHPkBxCu7hin4hNks+Oly6n1k2s+x4IgKNXTMlGaD9HkgtDamoRZuSuaMm5
tG0gDRy0Fv1RKnfjjrOyJHR8ChY0JOoJRHLshh7gdpsHKivP9x17Y2mvDJIOy25VXaUozs9xszyU
/S9jlAFRj2XSbQzOWvtadLQgrZpYhU3jdhy/OfC5eBQVN3YM6nU/c+FvnYAr46RjJymh7ZTPyIfx
jpc7Xit5GkXLYhuA3N31ILDWhRYpG9nCy8DAlzTNL0AjIyBnggxOYtdbXxsnLUzWeV+npKlw+2jz
UzK6782UwpjRyneV6snGZK98gg4bx9utru3Oc+GYmwQTfRqA9YV98kbrK/tAR44vMPxw8P72TwVw
nNTOPvmq/nF9dC4XJ6iOEx9yaWdzhQtCk9ktuA+ZeWyq2g9T1/8EaJr7jWdZdUeBX9mXDSTbr/e6
NlznufpwLTGMmfbN1PsnPhWPZtH+lyfLE5Ht6/XmV6ZcR5APqUxrnOpLPDiRx7NPRiW+TkVRBls8
4bXfrwWmupMwLXeoGSOjrqK5h1igCV+BkPWLcdv21sGCNW9zn6etB8fS8c4xmj9D64XK9Q+khrTm
9XFa+QwdMGgSA1xj6FfHdcXooUokCXM+yyit0q29vTIVOgrOd2d4XJpZcmpaCD/CYRd2KUGGzGGv
tjxSVu4QlrbBm1aA4wLUAoxj7Z2xABfn3CfLCx8bFCW/3DRSuiq04lLkg4k+/KXfVTW5q1P+XE/e
xnG+8gm6FLQHRYam8VoVk0KQz4RPzr7pyvyzrGCB7ttLewTItny//i0rFxVdFLok3ti1NSguGTTL
Tc8Kcwew40Qs/znj4IfFwP70zZYbxtqXaTt9mQt4vsJlIPbzOokheQ1X1sFQO5LNRReksKl55dBT
u/GxrGtAV33BS9YUuE/WVhXm1HyEE86rbVmfr4/d5XsXZfrgCc+wyCig9CeyEhrnyLDnAZ9TFyZg
KIwbOf5lFtCdhrFcIn85zMXFwl0KZyNwXtxO6F4bTpFVTBjwRzrhBAZVGPUjYBloMDAeXv/AiyEB
HZz//iEyewDCTYPvpCewPQ5TJ4tI5O6rrcatysfFBYEOtNDpTyUAqqZRnFDaZft2ZsNbv7D8jo2Z
kEGhLIi727xYNkLcudl/rpDoTrslQSQkT7x2TOFQPj5BL/lYeOktOSY0bf7/UMFSdWRF4UL00c6n
pxRC3Unikv0ZtQPF8zk8m9Htb5sV7YY089Qyx8bITz2IyUJ+NTm7W5KtY+ByVQxfokXQofcnM1uw
qBdwWvtlee1rwztx13kQpPhDULfIC4TuMpu+gbvYoQaDgFElW1Tyv4vrwiTpmthJliV21gF+KW3o
aooXC9mVzh6Ohv3LAMGkpHVgN9+9Ce5ErM9PI6kPHM+qpaaPpAI4wLKeBzbiba3u05zsLbd5KDrx
mC3VCx2Oo7/85+bmTVRupmtD89KoZclofnLK7g+o6GFO2h/XZ3llc+tYSJrB28CD6Pgp8WDzkvv3
FZFR1TvvYKjurnexsvt05CO4dQBCt5hp1+D7snwT3nAHIDNJnol745bTIZDSAO8wBb7+RJckNmHW
kYstI6/LmAfKdPCjGAGtpJ2HIerM0HOAovUQpiozEvRrYpXfqv4LeB1BPYuwVzD2tIfY4VsKQGvz
o8USRbjn9aooT2WGE7mrl/5YAay9F+ncnJK8bjcmaSVm6WjkViUg25kyPUFi7RlqOqcxg6TP9QVw
Ob7bugKab2S93flWeXKXTAZAtkMKCB0G0u3T6LYutDMqRXk9q1nBT7IyBbSD5x/pCBEUTx6ut0/N
v9WlSwFDi4cuLNNLyRbrVCua7ckg1VPvpeJYE18uQSsL0CwIK6ufwpNtd0TcH++GZCFvkMMZ4QRo
WK0b9LK33phr1EcUmQ0oqnfZC+8NN5hNz3xiBs1D1yqSN4i/cwyVVbB7mZrlXVc7STzUJHtjjKMQ
MnSNd295KksCqOqX73PWLlYIn0j30CF7CR4rqcXO9kUGt5LSdENhD8KPZJ37oPxmJgl5SWgENXXg
LYlj8k+1cOW+7Uwr7A2GqgpLOIxMx/SYEFTafdyc9gAZ55Aohmw12BaKpfuxtvpj7RjkzqADP+Jw
tKOU1TKYEpAigg7epGEjFT/VwmYvJjwUDtJQcl+rxDupCXY5s2O6sagG491UpOwOPe3Fz17ZxhFS
iO1PH3XxCP5WEjTcVu5SwAzmsGd478IxHvLIIyuNCMmn5IkmjjuFbd24XciLPPtVT+DSBQ7cVPKg
yon90rRGG3hyToMh7btIpcuE6wzYxNJksDnCeJUhsb3h12Tn9PuQDn0VMlSdv8A2TETmon5DJcvH
HEMF//MwyQlQSCHsQDhWtgdnrNiVHI4KzPfVD9nlSKyLCRwOU5D+ZzKn47tfzOobSJL0pQYz6bPN
mnqf0NT9bwY9jkcuKaBirBbvIKC9/NPJlQm/Kti+opClpvbJb1tVhikn0w7A+zmiCmBdXGwn/2kp
Wz/kqPSGZDBBbllmYjzCV41a4YhFAwGvM8GSNyBT5il3XpklQeqwFL+jap6+cyq8e5+b6g1WiO2O
Kn/8beSZv2scZ4xsIAkj7uJKayWwww7hheQFEMGd3nrXd2LMi/0ZrBBfBMnsK8gydmwJjVnWLrCw
hXWiXZneYezZgdam/7mVs/MHdB9QbWyenQGCTv1zmS3jWfrE+MHJ4D8bfl/hU1sj/QY7tOogExv8
Kc+oKIU8ruyiepjy70JmqEKmwrN/gD7fT3u/h2WqQpG8DCpe+G4EQbAaHCEPFNFDDiGg0Cit/3F2
XUuO6uz2iagSQqRbwLndeTrMjWqiQCKIJAFPf5b31fw+7XZVX01t7xljFL+wwjwmHS3Mzvp19Dhw
6+Mf+1E61gNaOaGjT0xWrocEagJ6w9hcpG4FLa48VG0iSABg0xC5UF9rS44v5SFfoVkMjlNFu6cq
jsIboUq4tUBmq8emC5S7ipHxlonpnf61UsP41+/QqIeZk5YZ5OwjqOFR6He7bVkmNZwN1rlk8z4M
sesKYQ2gju677Gt0Mk1lttSv7ZugogcmjY33cKxq10rq6r5nuJVIjUticltIp0cLX7exP+2hWhMc
qYm9fdgysJCMF6yh3D3eQlFk2kGHAjwot3S8XTkYd+XSUv9sEHElJW3MowlrlFidqkpcJc0RvzR6
R9DWrIuZ9be5aKEdXUdNysYcenEmi2BLGo+s2bvN4Bg4hsXDRulCbdjgjUOa95OJM8/Y+Ki7kmf4
yf6rIe5TqwWwy1xCBz324rXTgXk1eos8xioXddpbb7ztBu2siLTjyjRkxkacOr51JQjLkHQ0UJGt
5ahWpC2CXaQU3Y46b/5C+ZG99kIvW9haljbpDRjIsLQYoLcsQ4giSO1/66Og2gZQy/ATsOHGDVXt
shvnsbqhsaGb0G/lCvFqm/llmO+QDNks8Af2CuNV1K9sHsKtlzssCWNAMyzMRtft4NQwFrfjjcdm
8jz70tmCwhW8l9rWbRIijEhw9KpNJIGfAT9RhWutegIWXVQkVjuweOv0tPZGh74sjg7vTZyzH6wL
K7kGzVahsBGb/n2SbvBQ+668d9q+3sAIlL+Cwzq/cmcO085KCAYGPY5Pj5Q3i40hIcNKtY3GWawH
QfSKuz3op2EDwjWZi7cA+/4IS8Yw64NQ3yxxTdABg3BUHTB6l4dVidvjRN1uG5ENVUBuutYJb+E5
DAHfOFbuw0CY2A6QPL2NinCCwvzS7Rw4aGWLDd8GUOd+AN3d28R0EUBJrvaGJ7iTWZlyNnVZYJw6
yPBqLFO9bXbSsPkB/HWG2fTGNVzhwWeveZHBTdO8CMOqx1ZUxYPTT7Cdiz1IY2nXhVvooDAfpqrp
bdsX/FGrqvsFr7nWwHWz6LdlCGf5Gpr6R2M7saMVUubAsxYIfQjrb+E5HwYJjm4BGbuwuQ2bxv/O
qPQPLobvZyVUsXeMxUryJgcHle/uosmvVkSQah2Ahor1H0IHcZAcliiAzIP8J5s1gmD+e1pMx7aI
rsaHnkfxDUek/QNN32pbqpEiie8L9w/tuurZlL64BUe/vQOo1/s+Q2L01QEY8rnnjQ8I5AgWVuoG
o7vyh5PMCjRTyUtYhG0SMJRYWmeJX0tuuiUrSG5tVrShBAzBg8tIqdSR+zmAzlb4O0Bd6IqAG7sb
YeQLiHg7wFTYYWscktOKQpYm8QV8fWVTV2nbdjqrCap1uLvbnyPuyKwf5mFKEM5B/RJYo81EFYhV
vOXHli2Qg5Ru+zuKF2c9TF6xWYYYKqwh9pNpm/w9dEme9aBZfstr6JRNhmt4+5HidkYlBxxIRg6z
tK8imMafgwe3GROW5rdrlnZY572vYF1UkTfbtf2RjTiHXGIWJyk9ePSltSqkSDmYLN8bWnvbKacV
8EiNu9xMs4AcSgwmJgy2m5thofEdIOYEG6FrmwROCzTlY+wi80QpLqkgMPnAIrjtosozrFSu5F8v
GP1DZUpz24VFewvrAw+uhyfDQ4dAS3intPJVFk9RNN9WRb9sKr9g8HULuvvI99TJtNlfoYYb7qAw
Xz4z4DO3ivG53oasnh5QyPHWFNoGK8RZCqETCj2QmqMZcSFWnLgCFOukR+QVJ70XYtR8aMTuCY9B
pS24fIChOlijppFlk9o2jI8twF9PFn7p0HGAa2XYDc4WqQqyMLVUVdYzAKtS6PbTJRt8q98MUzVJ
VB82OABMG9/VA8UhCEXPMfV1nseJagryfazi8Rt3Jzc1cdfcoczGwPrufUckcZErvYq4Cx+hoYcs
zFhJgjyeLuOJjaqCnR9VzlazPHXGIsWlSrPFBXHYQpEqbbRtN5D1jMsUBol+nQ112UxrhEb+T6eb
2u/NApVJDVc7lYDuqKKkh4LjfRGhkWNI4D+INoh/TG1c/pl4Xmc5LsAcZsPusoYQ2Pw29vEMD9Wh
0K9xSBjOXHhUjRDvrTw4qLDRv4PXekxSH8C6t1ra6GkkhO0j1/ceRd/DSFYEPV0ZYfIMuy24K6Mw
OnazsHU2y97c4cZyEUbZkNwyYH2HlW2lwXB08RqkDHMflYv+w0ZSo9DhavcPbC2D25mbBvRalCxv
PBqw07x4SgKqaMWLYR7Z6MXVe28Z1GtM8voAiI7MVB4Bd1ipfB+1eqiSGNijU5CMdgHiZ3/bM7Dc
kxD2lU3WCNe9czw0LJK4RNOucSIRr5iDlJYyNKshdIR6DS4Tz9k0HQR1LcRth0Sh77Aquoh9G7BM
IPq/BxaAbHHVxW/RgOWBG1mx9Sir8XvZBlMK8Q9v05myhkFo2/2CVwypV0OkIHCg+ZLCE3P5WSy9
FpD0tw3uf+3Ez7FR4ZwwZev3wnECnsyzocdO+eVx8Gf5rayDeZX7Ln2EckW5V2iLjNkiTQCnUs8F
Kk3m0x9g6eWtByfrle6mrefnG1CkLWgIS3mHW6qHRUgzy3SOA7WSA6CQzey4DyUdJygTgOGQjHAx
WaG/PO6pCftDPIfDakRhcRMuiD+KNiaA7/U8Y9MMbpkZ5/syUuS+YMzsytiKrBvBj6irLro7naHH
ce5RY3R0kU3wD7lpSh8+LqUrqoM7KExXHXrBZkYEpbDdxvBAIA8E/CYwnwubxr/QvKKHuaqrTSj0
/Avqj2IfYj1sgZmj66KMaxCgtN2CcVIehj6K12EvQVlw3DmTyxL8KAQJH3rkefD0VbCUFDHXKSx2
xtU0DdiQsP1sKcCr/jCmciaLSTwFnsYkmuY+ZE31p2sM0otaiRnUTNOuy8BrU94Vs8icOu9/Mgt2
+BJqW2Ss9OoMKpv9t1qWkMHWEWlToTpsUiaW6YXN1bJWVRH/qsfolDEyrR6lT+pbv6l4e1MsJtrS
eNEPE8A9224Yhk27MARHZTRV7YZbUgKe4xQI1cEuWum2X7aMGDFnZBIDQIJwu+mgfPMTJ8KwiYC/
eBFO5+DFVP7H0f6cBiM5SUMUiONHXufOavLJ/KfRgj2wqi7lxs6BiyB6QnCRtqqrbvgsIpEsRVXd
4CVdWO8EPrZmWcoQWx8mZ52BlVoEh6HdgO2fuoz0WyNLP6XjAIUYW8p5P+M03HkQHRoSUAXFbcFp
l1WY+gbmhbJFNCRblcm4bJ+JJPCCbefiUYVu+COEuxm8ZgnM7fCDHwO/oL+72J8fh5KIbTN6+cF0
ebieIurextBgw+3rDGu4cxRj1tMCRRGNj1+gsYMQOSzHe2cRzjtcGMRv0bjyOXQcw4FTZBx/sbEm
7WaY2q5wOHte1odF02aFVwU6BXLY+TlQ0iHcnWsOI7cQ8gcNrGOwYGNvcVPHq07+RvG0fFeAz0PZ
Tupi5Qa+d4BYj0GWMxAPF0oxBENi2mBYu1SPO9Q1SaILaHbwuIFRrcurnUHGVSSgEc00IR1CssWS
AOyIShzbsPR+ehPseBJtq/pQzR6QTgVSeQGQWIayuHvwsNXXOZRi3vqGsU1tQwubyDEPD8MYLZlA
4dNDkcOr2lRBEOkONs79Pf63uveasNcQs5YqTxQL9I9i8WDRUgbYKh2r9j5VYhUMPfJ/fyqhFjPP
87aG7tkqp6P/C4UCb68b+M+tpdd1WQc81k1FB77ikHvJ+IQ6Da/iAHWHKTBrhCpRmFqXsj8uOCBp
aWi99qa5vq/Dka4XW6m3yrrixkYI3kggypegRvKvx1H8bKD1v4LaBuDh1s57jWRzShgsarM+cp23
xeZ+ylEfyriA7dhYsLJNWsLsH0YdvYZblPETJ25eoXVK9gb83CnxqRSHdoTgP+ugU2yqcH6NepTr
0hzc+XfZdMMbBB/gv4cMxz/qYKgz4pEaNzoqN5CN8PcE2Msbx5YBqkuMp/C9J+sxjpufdeXYBiWa
alqSkA7yJfCGeUVt1SUsD4YUePopQ17dZIB8IKgUvUVTNRDOuFkAJ7qtJ4VTXSDwmuxSYxSbZj+6
YfME0SH1PrqR2yRmGQVOb7Rl4esM4pOn/UMdKppKOsl3MoXTemr67pUt0XwQE3q3yPH1fYCv+e4I
674ufhhsh1jRG9fJUfMBe82LE8eG3roXUbECZQOg1YWE8v5U6DjAR/e0kuA4j+DU6CKd4F2zmWGt
++QD5vrEIkIyYbtlV7dztRXIAjftUFUpdorKvIkWd9xqnlooi9yBhY0bR1uy7uK2vAVvB+5MUxA3
W7vI/rs32/LuFORlbsBhGbaAsP2793V0hB8qSfyZIW0EFmdFvUln+YBAy4U+IrK6kmLgcPW7vew2
jmxItiisEA1SxDr0UEtL6pY0K1o0+VOY44rRGq2fAG+YIp2pV1B/d7PZqeMlrWvuH5aYm7UJeLCK
cAOtOztCSGwEMWvotD16JfXzlQoq8o0PASKuSUC+vjvpNULly1vNfAp2zoJZCcfReSSId5qst0N+
i6XRkLTVVf0ELiPEAGLrO490sv0dLEjnFDLd47exUM5GqaG+6Ug1rjUtNBRakG8lJGb+XsyjIEmj
8ul7jTA4hYhjLdFNQii8GC5uZ9zzb27vmt8NRNSe6qnSWYWpTeG+XO/yADs/kRzyn9j+PQzjctyl
Csr3bHhQ8P+6xQ5eDmHc9ms3KNojcFzejilh17Xx+baX1tmdcsNbEKVRIjJT5OOIaRBxQZpl6QFX
n5uUBsGyYToXK9L3DmpqZXw/eF0YJn7R2mwIXPaLBQGkGxcSxM+2kMEKEBDEef1Q38OONDiWxIHM
UtyF0LTuBwdlaURM2HrdUeS8KTPiu12WR1LvTOnxB9+oAhoOGJu1F2m8VURrsp2dhVGo/+DEGw30
zgNpwhVEXfKNbqRGz8M3c6bIKWKItP7uxaW3YizuRyjG6f4m4MbdzW3ZriRitzcZOPoIQVBkA9zj
j13ZF8+uHcejDinZmsXkGF5/WZB79SgV8zkoN9DgiHaBL/Qu1jNZg2DkJxUOwZs+HiyM41X3E6Xr
IY36ME/0RJo9FMaCJZ2qukHNpJ6YhsZOOOvNrF0YlXa63QwxlfuRB6Y96T817zjn27tqMWwHGaTx
gG4pJPeLkt2SdqnuUDDir4oM+hhETGSiUzRzoW2aQWrM4OqD8RcMQceN4rX/GtgciXntyhFOXWzZ
RMxz/tI5JCvrePjvKjTqDy61AsB2Upbo/57UTJd2ehj8cnih1h8SZrHc59I2x1kJsSlQplu3+MsZ
18xbzwxla98HL4TH3Y8YycBTEfZhhnMqhOQdL9ZRJJxjBO2BGw/Eoqxlonh18kA/o6rDbnQHQyts
qwqSqFMjp7WNQSgNlaq9zMeZfmQyRqkwIAvZoP5QRjBldegvwMlGnJKxZne+Adb/HsCMcUwJQA2P
beTxZ94KczfB+OIZdjCl2JWQsg3WHggzb3LAtZ16MGJAtml5+2tUQ38Pf8OOpB7M5lQyoXz+TISl
zyPq1CSJO+h5UqS2Dsxic+8ljgszIb0mL3yBhaXSMCiE6+pTQDiEznWPyhxbnADF2sLtN85E+UoT
hDlZxTq7dxba5iCHTQQaQ1VkE6j2wqW9BQ4L5g3901SWk06qVtU/5CR64BiCwHuIYH6xHQQcnW3n
THuOw/DPlDfqu1/qCWFy3X+b6qUPVziQx/cC7dJtLIUByDZYrjWvLjVIz1rhg6YGFo414AmzfqrA
jEG7Rb2jH0OSvNaI2H337fM21ofIO9c/F/iAUwoZptpxdlUe90coKuQIz6fyPnaK8ZFyWz40Dmx0
IVGnbgK/iq+A6sMLb3guhDYbv0PrTFR7CS2HbFyUl3qemrJFTydN4LGEdn1Twr5vMh20X2hTrLvZ
d6D5Q+lmrCFBCYR/uaHQeN+h1pjLZIaOyEYgNXwea7e9nd26f28CwOGmonM2tFd/RxpTBGewm2mC
KDy09bCDunjPU1w5qC3UULt+bGOJ2pwYZfm7DAcUI1TBp6SVxYJF0TfTioscdXjltShQIvBzj6hf
gQJaILsuUOIonL+OqsRfhZjnXsg+Wjst7xhsc4RFwca0Cy4elJCMJfkqqNBRanokdghSohtTeOxY
jvQPbTzz6BsbYZ9BYNboXiVdR5sXgEehlpnz4I1Kt/rWNBO6TQzJjRObauONKFuYUi+3xAXil/aO
3eRNB8IgFAXg2gZqYzrVKIgyZd6R//GkjagPL256zZXo0qyePv8HtzPmAr6mRY72HmucnYncPCsa
3JUTIWZF49rN0Hipr8BR/tPQ+aD/eq61Mjs9xOUKtHg9r6csRfbQ/+4mGCcOPIfcm21/2wG13mSB
2+qBxy2CEYMizNMIe4+nz7fPJSQWOUMqyUVxnJW03I8KU80CuGY23a5R3RatLiR1IZjVo12VUIvz
+uD586deaM2fi7D0UVkJ7k9yD+x190oWtGpU47Er43oBYEDOAAbWd9ERYSTfl1A8PSxm8NcRie0d
QwcZDTSoyF5BAfyH9/j/E8jOncSWgAmuUQTaw5cCyYvoToCGOIIqOFQxzGOjsH4c3Abpgksdsp6T
f4Rl2i9MZUeSRbjRtoEO3atUcrzPc8NQiwq/OsZnuKq8BxsYuK1mT3v+hgp09QoKgP3iBJ4hByCM
4s9+ESBPWWCX7No2eCS0Gq9Awi4tj7PbA/DGBnLsjdhLKGJTGqWtuObHcHHKTvfIPzu8c0NQnM3Q
7CNnCN6iyUSPBJvgJ9wfLBTlnODF86YWgWzhbi2MwJPQoM8UI0nMCklnBMPlcN9Qp9gEk4x2oZPr
K6YFH5897Nyvb0QsCQHKsdlrNALSvCtei0HGMAGBhPrESCqMkZuv7D92rnkyQHJGgHiKAY55UrQI
4b+mMcjObekMtF/LzqKK2UcKYjAwk/mxRPDHXcr6GiPk49XB4rOFHaEFNgeTCXa4ge5rkM2EWq4A
iC999dmyprKMA+hfNftp8AGiBIPw9fMBvzS3Zyt6RO6ZixISOf1i7C8a5Az0rJLBm8xFGTr3oCik
gEd5//xpF9BJ5+Il0OQJOS2AfFqQdDjmluGPJb4i1X0B5sjO9UsGXOGImTu9hx8LdJ6gW32wKjfR
eq5JsEHvpfB2KPUJeBMhopdbhBf8UKAbQ3ceOkNjIj1pr5zAH4KwXbQA/3c3ow9Q9TUA/nuCyn4a
okA9TODdVuPGhMGuifL1hEP/ysMuTGJ0+vyfoyMMCqP9QNZ7Qdrt6LiPPNLQXyiX334EZCz64+nn
8/fxBYYO3P8+qJ81daE6L/Yzn/ekERsia7gP/KT5lXV+6QFnl76j4UtZdlzsq0oCCFEPE3/VdIo2
xQL5FheSKnb1+atcWoqnnfbPmC1NHrZo+4s9re8FlL9Nn5ZVeGWcPvxySs7dTOhgY2IBN9hbyjJw
koBjEyvO5ZWV/uEo4evPpiHs2jm2GlIUE+nfBidYh0V9M/biyYuuCYB9mL3gEWcTEUi/ERHAX3sD
P5yN8dSmpcUu0BVkjViduU7YATwzoR98zX/r0pidTUje6VJ61uN7qGYfXTmhHZavZEe+cnXjhc43
pKOKIuhgs9mhvdQvzjuSha+cavjqs3OfqW4x/ejG+yh6nTukIZGB5PXmC+sUX3528gNdBheukET7
qijXaJW8e61YR6a4pu/+MeQWDzi7ASIYCvhg40Z7pFsU4KJQ3vW6ZRnjroGBUEPuOLooK8abETgM
DUBYXzmboCEIxE+WMkswkexL73rOsoOovQxRUQELp82zutZAnOXzbV1V8xcfcDqt/9n0VQ8UNGAw
4d60s0RJf+Yp86vnnugrq+zCtjmn21lAEyHPV4Bux3IYwgEwkg6W3jYNX4P5/DBD9Dyd6/mpruPf
n4/Zx3kSJeeGLSO0mF2Q3E/z5/J1MfQr3XjrvA1+SYbq5+LJlxH+VU1RPE/N1ywQ8dSz84G7BL5t
bh7sAYlwgDO2084UXbn6/KU+vNDw7ednAVSAIlGhjTtwVPSc/AWIqDdXkg3QD4BsTfM1C5cLJ+m5
hUvvuQ1M+koccz7/ywn/Hs/VHaSWDuABXRMKuPQyZ8eDGmwYNXWsD16goEUvw/kXjdwqddjsfocm
ijmqpupePx859z8JlP+X+mHszg4M2ZIQBoZWHHIg9X+GVnTFVqP85qdWqHzcSUD/Uss87ezhYMK+
eUHVvzoagCQI5BQ3fuFWjwC2SgkZeVs+sbiC3ZedTLFFa9H+jGUkX9HjiDQqM1B3jQx8Tdy8YgA1
uC3NBrR7H+oo7lMH7thHduIzJSO6Z3YFoXJVJpN6KcpfPm1uerKAiKrc5Q3FX8yrH3bfoxb4H6+Y
9C93gRpdwiED1aHKIrsX0ah4K3FVrdDrMTdj2/cNbiPS/ypm9J4NaiRpFxB3HbYExlQTICqBhzIR
mYX7SlkP3EgM2m5Ai/wUF7qbyZnshOZr67z6trBrOkIdLAynYZc7/iOvfHsy1ii3KFLXdufnDizs
SGUGAFrK37VcoFgmHOdYACGRLiKCaRWavxkcb8aVnKb33nIP8A4LJwQDcIFEv3jNR6OflyqozAqy
294jhnT5I2rJ3r087B7svDVRj4Yt0GgAIHs6ZL+7Rv7JA4p2xoKqfubrCs2WJfBdnI7gEMJPNvBf
atM3a79euj2ba7sG7I3gt0I09huBIJZOaOVg1uFIKYBw7kEs48qEScGGKS2tPwLDUvps5QORdgdI
L4DnivThDdTm4SgzDyIJ8xNBqEOrJITMLvw0dGRrivcXE3g7S9CtCxXxrYJY/j4ghm6Z5UTi8OHQ
P4xl9Y0tVfjqj6bdtmXAoSFERbQDM5BtvTmCo0GuQKcH3Q2DAHX+GIJZSz//EnA13usozjelD/Qa
OrSA1+TzHPOUWjFBkIo7NvFH3wE0QaF92rikArQ41ySBb09z7EIlwSGKxEqpokxJX5psiFv/5xwz
OB1FwPMkADpGO4mK6VYhLi/TxhbLfRRX86ZraH/LrN/cNVTSR6QHDiAS6EHBnBWtVoCqRW6yqmwG
F3gXUQ6wXSb06fOdfDrrPtrHZ/dyXHl6ZlXcH8LZO8ztI7h8XwmyKTn3vmkB2FnyHB5wMXVeia7+
0IjtonzZVpV7JQD+jy71wa8/V/bjkKibG9SRD0Ji0FooW/+sGxgmjZTmezqO9X0p8yaznTvwNITC
TLxGz9b+pH4z5+j7x4Bte05L/+ZMiGfInkgYEcmeNoDHo3ecRFUj2ivp04WRPpcHXOJupraO+kNA
zZw2qjFpDCOKz6fxw0QQg30Wq+eRjbFrJvjvEehH1S0/2KK6y5fxufQBo+XGpgaqRp8/7MJ1dq7E
VNt5BI956Q8LpIyA04UXybbIbwdxTSL0QpB+rgxCKnhUEHg17CNiti0X6EN2/UoK1N2/9gZnYTqI
JkUwo7Z8mLsw2kO3XLeAv8ngG+Rcmr84nNXX4upzbvzkhMIJC9TIJgqgCUC8P3gob5v4mrbJpak4
u4YbF53zuGqHg4n79bSU6Rz87gScaa4lBpdW7dn5MFCYwFSmAdSNKj/hy/AGXO+VBPPCNJ/T4cNu
Cet8ZO0hn4cnxvk+Fiwlxjx8aZLP6fDdHMfOTGJ336t5TBUupdSfa4Qa+mjQTvraUjqnchdRX5Uw
cm0g0BLsQkIfRCHuK9P/UXS+cpJemINzujbQGrMXMA1NoNB2N3MkirtlEu2V3XwhmTjnak95AGcb
1JxBcTxVjRITvo1xuWIjS5oaSKYyXwvy1dE6veI/qZFaYA16kvuCQTh0ed270N/DMSCtyytF5I9J
wKgYn+3sagGudQJB68A2fFNsp6dmP9zZo7sF7jwNU5MuKV3PN8G63Hb79o5soXW6DVbXmLGXpor+
7/t5Sx3GfMGSNn6RoJfI4i+JWBJ6ttENQpQB7XIoNRXjM1jiReZO/LGFJGQQwg7m8x1z6defbXYI
lI5135ZAwkYWKHb+0LJrQkkXLqhzcvY0FkDuRCzeVx5JOYDfI9qyOdgFA3ufIMukuu7KS1w4Vc6p
1WQEwlFHJoIMb7wfvQhYr7p/5ov48fkgXThyz/nVrXW0shGwQk2e6jmAOePd3Oukg0n75w+49AJn
d7nyeg0zKB+64bBfiznvIYjafmtC/hXuOfwaT8/9Zw86ratsXnkAO+nxSIVaeQjCP//pF5LQc2I1
k9UgvMLWMGR5oe2NLoIDJ20aL8+Lf424+9+S/yDo+6/E9M/vn4GvRGdaRXsObAx67hyLJ/ePIP7y
P25c588QtiwfXM7jdB6hyDtKh6x6WYerWQbqrmWyA9CtbW+aGlI16MFHc+LltdgsI6BF8MtWKKM7
9Ss0Ovwra/LjVjcl5OxcQIN5kVxAXLis3RqMvcIg/KzhR5R0ji0gtOeBywjPL7XqSDQ/sdxTBaz3
Cjolvc67Kyvrw+kBcvz0+T8jdyryBXW9gEFYvVbtTQUEJLx49LKfnPzKIz7cHXjE2eJlTlCM8+Dr
Q9i+DcjNSNGvjLcHGHP9+RK7tDvORtIBlKRxAJ3duwxlgmVaOaeuJPli0fu/CfxniGbpFbwlCKia
RewCE/yFtE0W9+IbddorB8ilNzg7ZZVkAQG6ejm03BZpoMtdvXirSnTVlRv9wll7jglCTaKYyQQE
+9LTJ6cdhwyKuW+YfT8zjnicyyXLwXq5sucvPe30+T8jFvklc3kbhPtG+j96YfcLiQ+h1YA7ehVq
NvyvdsmVyb9wQZGzBcxjidS86YdDWdYvQTQc28n8/tK6OgejKBcscF7I8VB3ACC2U/2bgumnJ6ga
fP6ADzcfjoCzY5dEDIWusKN7xV/b6h42FzswhsDCUmsgyK885NIAnT7/ZzLAe++Ggik4+hbFrbvQ
/SzbKwN06fefRVYnSnLrQTrjIE/CPg6L4y16c/wVhehmPU3hmI4DyX99PliXDnlyFu8McC7M/bGn
+8lUD0NF7E1OFYBfDGwrkBQh++VFVG47z1n2QC2ZddF2f5hl7SpiBJaNcK6JQdSQ41bXhII/OULJ
CY7D3lbCA+joo0j3Pe5pd6QuktjPf/SHZx9m+GxjG8iuCFFj37VGZzBKhec9SxvxQqfHzx/w4ckB
R55TCP/P7Dpy1qhZBgg9JqjPCwqg9/ATtPT5yuH94VbG959tZX/ipRO2PdkXaMtkpQ8K7QTy+0q6
GlzWnANYxyOVVhYw9K+90dmGdoc6F1VlQUkO/OMAQODg8OdIXMvz/ws8/l+sgDc6u47qiHQDsMHu
vq7M49DUz3SYVgvEGkD5s8F+CFDdi6QvYaIaDFtBdfnaBEAG4rtHGHjabgV/leLK+rg0fWcngKOG
xmejcPcoW/6mZXE3AreeQtruymB+uEPxsmebvweGzEEdK9zrak7r7jloncSLTTqWNxzB/Ndm7OwY
aKSsgNTOySHMwcmy90bPCe02X/ty+r8LXAk4EcH6FZd71NEV9MI4ZA8oyv0xdCI+f8SHmxSDdH6w
lN3kdQpzr6o4ZeVvQ3dLrbJOX9mjp8H+aMWdHQIepFiMyftlXw2u2Q8Qt0jKYYivDNCFKT6HtkTD
ANbjEgd7L0J/OY4hFkYT9EmSCKw1K782x+cQlxJiEa6nHG/PpeO8RH4HvicwErsx973/4+y8liPl
tSj8RFSBRNItnWm7ncaTbqiJRIFEFHr6s3qu/OuYpsqX46mCRmFL2lr7W8fb3bAwF0wxSUo8uFSk
noIO7S7kGcTDh5asXfIvqNyYqSBJyFTVg3Tmc6bzPN9Ac14/FxbAqqWf6Xrf1aH82UBAj9JHt3IB
JglHn0RNm8AouWmn5nNTBuRP0qE0TdtZ+zeoS+xlReXOK3mK9+9TsU82YoHwh6GyUawX46Idda5h
FqHkeYiwju5bWwM6Ax8uLiu1RVXu3Rh4pw81u2+EiKnoArctANLkqCfa2kSwGAMKdieFKlcGz+Kn
GRFiTMpMlkPvQl1HxhflterebYLw4M+egEQ/VZvSHxIYsbaBhBweKXjks3/c/r6F2RcazYq7K4kC
Eg5RXB0UEZF4uB76ld3n0pg1Gq/Oq7qc5NXUcqyfadfWON3U9zRwPt/+8QuhyVRzKZ0PFoTWxbkW
D3VBDjNcnSV8a8Mk3X3sDUZ8rVu3C4Pch9tiVX7VQZhs8obtFYoIojnR7Uo7/UuFvBMDQyPG6n5I
EgEz1bjo23isrG0NVhC2priNPIK18JAMJzJ8p769QTXiboZHb19+n/3sSzGhkpF+xyFv5XCy1GVG
NC5QDEkgxVAxtMjlN+gH6G4ck3ZThm72EV8KGA0amzJNbEgHACCImagAxGuQjWj2LFz5gIWAbzrj
SF7MpKcuhR9QH1n+n6SkUR4+dL4P3ce8siYutNK/Io83+8oKO3tRTaw6gy6j6k1f4jLBhQ2U3E6N
XONDLrzElEaRWbWWq1w4WFlXiFiYNLtRiGSb2C3/4MAzNVKeD4EUr315rknVZdGY8flnU/jua5M2
7tOgFCK+BaSV3jjUYb9B2wA7pNJwcN8WfYM0ZKhT3AxYCe5tUPU8+ODYXk8TNgqCSxnIld+5MNGD
69/ftLfyGlSKeLOKVT0/UeAoeDZGRQBvx/nn7Ym+0NjB9e9v3kDsFFSi0Z3iRKMGGMCA7hBqy9nJ
pvRWxv3CYSEwoiFqi4lPdTqhree/TgMsypRJFdvYovCoGT1U+ZEK1ZZWp+fdx77KWFn6FJW8gjTd
2U0Cazdm+lvutBOOdfXKbFvqGCM+ynIuw8zHV/ggmj9qjwcPYsyDbZHRq9gONbe3P2RhmTKNhZIc
rlqgsaI6LQuOKIXd2cz+YLcYEa+uqiFzlMjPuIoKvRdLSFD7sFqhliV8TPtxpSsWvsD0ExodGkjw
n/MzUNnnTnifoMtZ2RouPdo4hWq/mPLcIwo8wf4OCsA4y5uVvcm7d13YdRn92/cVdiZhQOPOUwS8
klyMOwu8EZhPgZLEREd3Vg9aOqoj67/OaDUrE37pvcaCCDSGA5NIQeIUlsdTX4uoJmLHwMeDz9l0
tlT/zS4YRDPYsKx00MLC4RvjoJA5+nzu7LNXw/CpmSYoe6C3iQoy4aUwdtm3Vwreh8azae5CVQbt
Llo27qvsYUr5rk7Z2k554UNMc5dB1aAKEnxIXkEgtKuG3fCa7rKtu+VjlP4GXE1cmkd1qXbpg368
/T0LccBUVmuVcA3UYHu2Z3rK58C5B/xboXJvEtuUoBzx9msWRrqpsEaBu9u1SGiesU+xTyhSrV/B
M1wr5lv6CGMNACkdSBVYB8VVAZ+vGakw1AyeRlHM+9GZ1zKO16e9s9f7P4MSZelqgOT17ASHJn2Q
2aO0Pn2seYxZQ6Ge6mDajXtvVn6paP7iZ2u+CEu/2pgdQTpV0HsFTjz7aQ7DbnZ0SV/h1FWt3Nkv
jFpTZDxykfTeDK8gywORZv4x5iIKk+8Qy0V01aJ1YfyYjh6lHSSJ5cAbOtXlE4iSEMdiA/2hxjc1
xnTSwVAo3FKQdo5a/sdWH9wImlLikihQJkdYHPU5V3eQYjQbnNWDE0uJs7K+LsRbUzdcOD3r+gbQ
vrav6FaMA8kiJJaAIKxltesg16s3sviRtsVeS1p9ud1kS31+7aY3m66hTtustCsnHokPStBcfiqY
TaJeNJdy5J+amnofC+6moDjz2VCMDtxg2/AV8FUAUrcS48yTP/LuQyYI8AU31krthUmuAyi+q2IY
wfq4ChpSpPpbN10rZfP+3a68Ez1MGTHKjMsAmEVkE6203DOwcePeaeSfgHmApWnIyS+kbeFpx5En
Lg9+bpfHzplrQJVhEAxTBA7UQ0RxnYu1oZMxlK9qA5qbi2cF7a5R6fzNrkgV5aAPb6sBGMgNlfDI
AKXWS0646vPjHD21aZjdb0ed0D8ut9kJhmgekkNOHl6oh4JZB4Cird2DskF6n9zlGTyl5wr1VeCD
A5rBVfCFdUX4yXFmODT5U+694LhQ7BVjwke9tpzvrYmndyToKaBSfg1CfdEkByjP0jjts+Ynsk7w
v6sQhDq35BvA30DNyMNqT3AwB1Ea9eEKoruDX1pyl4Z4eESyOTgCjhm8glKbIn0+2E+glkz3PZwk
49Yp523FKr4Zr3Wkds/aqJJ9cgR0sD6GpQOeQhZaYDZ4+i/2Jv7Bg1oialkKnKLVe5/Gks9ny/bt
AzYSI6woyLgFwciOJh7gw92pvrNQpbpTJFUvA3z2ohawnmdiQYwJKIoOQKb0yF5Jm5+Aucd+J4eq
uvEBQmkct4Q3CRAzpQdiiqpk+wVAMHoo1FS8tj5qJ1qJY6FbQuYMAGMO7jNqYn/2nj9tkZUXL9KD
hdScNcO56b1z542A9gE0d1LwZdo1owZ7rbfbrZAoiapy0l5YEThP8AcNftK0R+q9lwFOKc108msO
RIedDuegmNU9U066n0Wg8ShwG4LQ/dXaXY/bEFB2AV2NYBQJGTDq/DagSuvIZdmjxS1yUlBp7wPG
f6d9652QM7VfHLf7VFZlDypHQX5BkADuDmvk+I0AJb6ZwFaqIhwruYzK1KMbAJj4X2BkxKae1Xwq
ZdttQ1HlWwgug8cCuuYX3ocK2FzOdqFQ+hs4sc2rlE13SSc/BYBg/gtYUAthtSoeQBdJ0AAqu++C
7tWXIke5MhnRIQ0/K9XA2sDx5R6KLBFR1XwOvDa7MIkWdkrBTwmeeAK6BOjJint8I8au3IrQV1+S
Yprimeb2AadoCpA2ah3txs/3/sy8qBGAp1d+0x4E0fQn4TO/a3PUf9v9zH9ZIGid2KxGbBGz9kCx
29/ljp2g+AuCVYn5428a2DXctR4ogyGl+Egukw1GtNgyiRQumP3/0DbZvhiC4RGEWgjV3ZRtQXqe
9o7Ls6OXARJdI6SAVgnlYqjJRjHA/MtJ1Vva+oBUJ8h/fvXBSXmqJCguA7ylt6Ic0q2nfFBUlGMP
O+mxCcTKHgblFQ4EYGGB49dZVr5plY1KghSwx6c2pPZj2RYgYoWNiFXbzwdOOxc3sMWfhNaAS3pF
sk0prvcT6udH32EkjEDrSLCuBqI5eVKPF1bXBQfVy2FfuZ17UUYC5KUdnqCuoRlZeFSirL87qLrI
YcZeikelOaB83UBgYVGjvOEB9JvwUrks/e471mfFeRsgdrQ4a2QIITtQttiey7m70xJKv9rFSyw+
y3vkYAYAOHFl5NdIQdTwvwDymzT6UWcYhVnl660t0/AMMPWwYyxrt0x4OqJ9HVwcYMouCimcfYnT
0n0G/Nq5dwL5GaO6+JxQm75i7EzPSPhOiKdW13lgP80ti+xKe9Gs2XwoW2I94+pRfIUy2kZBRzZu
eDKIO6Iqam2TCWlK0dMpgIHYDHt4EdIACWvhI5CC0nV0JoshcT5gbnKSkU9tlQNXngGAaVVafe+m
lmxhfNburJwlMAAsc5btcnARMRWAg930PCfHSjDwm7Nq2vR9Ox0ZpfRBt7LfAgvFLzlUGkcwTzTM
gBjSbiFx+VHNkEjatLAfprqijzwD/qfVethjBmOYNpgLIqhhp2lP/WG64g3Bw+7gtjvC3/dE7Uy8
gj7Xbald6vtK5P3WyQtnX7A6vBB7Ys+Kw20m02ClsAEnN5QbOA+oo4aOuCXprw54vH0zyOySIuJs
hKvptvC9ZlOi/CtKmZ3EE7V1EeV2Mu/zq/ioZAx7IGy/KpAe4V34yKASea7Ltnqxe6iemrqod8Aa
l/cocuaf6lIlEdep+FQWpV9GE0bPSTY23GkmYu8FBfQWlMBt7tr6RGfX/o5cuH9MQOEGflOwC+S9
dRTizjOCn+B8H2aA80Z+PsEJRrv2AVkV+VTjzjxWlW6+eGCg7CpaBgeoRMPDOIcK/7z6Szize2rm
vPvU0BJLl2iS5xF8vp8ZZIUHiKaCJ9q386FSssA8sdkG6gvwpS3pn8DDAoltaLq7AWnOs4vg/Y06
1vSp6sVvVREHUC9gR7pxktVGIT1+P3RKXVxmdT9GVwBq2Kaw5BnScQ8HrflunHWZoYkVnSNstrGY
l7CIQADHKNqVHHYL0TC6cus6vvUV94zFC9zHsx8zbA+3GmHhgaR98a3vAEpMSFZviK0JWtLuXoGV
Q5GC5UMbHjgCC0tStHc9meiPQWtQGefZwYVlk1mnar5uxvqhHV5624N6lnvFliLjflBAQUciJfqS
iEb8sYcCQF8vDFA/dSXKqhFODXaWf027Ir/LvGJ4RtzWdwi9FGQQ7T3zaq7vJELcsbIs9pfO0E5s
G9mTOBix6aqL0N06HUw+itpGzdxYFl/H2vL2dt1Up4Y743GACfrZcUS2VVS7Di6xKGjVcJuKiwy1
6lESTim4+23KEc6b8OTNFeDKIOj/yslwZcMW9SPqjt2VjM/CQc+sEOnc3p071uHmL0dJyFTQZkuk
NWwoYDor+aqFc7ZZ2NHC7dr32oDFmIcxilyHTYJ1qW2aXWh51sekGWaBhxeCDC5HSDPsoQW/sSd3
glt3aTHsPZ6dALHzkJigK2e/pS+6Nuabgwxy5yGCKE5oTU/veuCjgrSEsXopT4nFVwTNC2dXs8Yj
bRsW5IOw496aBYoAUXEl1upjl55t5InhylkH+VzYsWzkF/jII4SIcK26d+nhxrkobEB6CQcJ4zsf
AOoZ8NkYhYf8Yykh10hMuA6vXOC9h7PbWt/LmfwaSbiSkliaCsZFlT9B9ysqH/UQgFtGYJ6ehCgv
NgCUt4+/Sw1jpGssqBoDf4K9gPRIv5mVmmCpMX27/fClH2+0ixznpqw4tn/YCtd7t3Dq40xmWE20
wbhSVb1wfDfLUXiL8lVkazDFLDi0eAMEwZMLr3P9rQnrZy30n9ufsjC7zLqUgDtkrgGhjnGY2shW
bVK4Lo8D/KYACP3YK66f+GYCU2EHrl+NDpDScqOcXx1Xcct2AnUdt1+w0NdmSYqf2vjRHQWbXmCL
1A13XRl8bJia9Sh8GnPdcOmc0+qLhdWoa586vXbBs9TH1+950zAyT1qQWFI4p3iw90k0lqnCaksg
GssDPOnAJOyRsbndRkvvMqLQzCvArnokodIpqc/SCw8D+NJ+C0744NoUhYbhmrB74S7ONBFkdods
DZshc1Mu2/o8B22e+MB399jlT4AdAcc7QaUJZ8Ht7Y9bGsTGZMfuqXahaimw1OPK21d0jLSSX2YI
zQABLlfy8At5PNNSsEzsHIXfaRLr9HloUAnc2Vuuv/KUR+BI7NrhmzOupAwXesssUAF7b5JwzYFy
Vvyl6nPfP8L9Y0Jf5dbX2022EMLMwhTYb7XB1Fn8rG15ql35E15Y22bwP+TvjGOIMennIEkLe/ac
WHvgRduSfBmmXq/sP5aa5zoO3kwcr25kzggSdSBt0ogEzSGgqPJ38l3vqleLrdlhLjXS9e9v3lNb
sLrHacCJ5aD/gDP2kvfqKMpm7TsWApdZoUIU8KH+BGmK39LmxJGzvfQjEhG3u3hhVpilKW1ZO6jx
xJXl1ekLEPOtU3ylU75rrDXj06X2MXYfomaWx2pwVGYWHhgPfycFzyJf+yv75aX2MeY1o7LwvBDl
jDh2gtwgD9kgTrcbZ2kIGUt455TEGbSD/UEK1oKEcdlfoO63OsO9zsouYSEOmpUPOEwhjUA0KCUV
8Ag5c/pHMG7Lcz3OD/BZ2FOa6p2VpMHHoqBJQe0UELoDDqpx7YHhPP0dPLm18x890hi322yhu82C
B+HX1uQ2uFid4UU4IkUhxB+v+XH74Quj1Sx5oMRygZIgIc4U8gifw1ekW6qNNcoHZFTc3e2XLAwo
s+yhbF1AHEbXia+UA0vp1wp8kJUVdql1ru98EyyQherDzkvDWEgbhhD282TBSDFYUVIsjFeTo8m8
sEMd4bUasnDhxdfC+J30Ic6q9qlpXXg7FKgWu91ISz1hzOqwcOH91yX6zOSRwRPN5T/zaoyQ/lsZ
qEstZUzrtASzLUfl21ni4oIF34m6FEGz0sVLv96Y2HXp5khNQcGCEoHPTY1iYQfJaA4VdMQysRa5
3/+E8P+KH2wJPHSq5nMhoIkkJH9qZo8ghahWPuP9kRqa1Q8c1SwdZ8KJp6QBXLH7bRXhiojh/RYK
Tb9UpOaGGtV8iEueewcoztc5h3sEXPJwrfb39hB6f7SG7PrqN3OhyWFq2yjSnt1abzofN5tCeC+8
DF66FFAVVRdrasGldrp20Js3Ic9cQAbJ+/MwC9wctN5XQuqVM+SCcjs0axjaglRgJTV4ODwT4aUB
rzG7cfvdnLFj0IyndrIPEFl+zvT8nTj1Q5DRbxMrH3vtPvl5/dQXzgtz7JfbjfqvbPH/7ydDk+dp
tzaAM7i3issxRJ14kFydN4rp4PnWdAlrmT7MlUgPiduIs+XCIbUilJzslA4/grRnz3RUqIvSlL+4
oL5EtVV1ryhSwi39UA/4N+glL66EsqUfZuii7Uk8uGQkd9QRv6lrTxCsN2SImMf4A3BV/t1Ugz8D
oCByZmldPWnYfcJrSaCXW00OFfzi92jBKbKGIblPcJo5Iw/i3Ffw+DwVOOWA0SOcvaMHmm9sBtKr
RXHho8Oex0j7Vd8qQMq3NdHOMVNOsUPghqtKgdVAVE54LiyeoGQUKjKd4D+gog03rENk1Eykl1Kx
7EsyOcERphfNfkpheFO7CMvF1I+XgQX+SjRbGoFGuBRCMUHBsQVKhT9QKk6um6xsUpaijBkoKwYm
tQ85CwOP3r0rgidXrRxm/p1a3htMRpycJLw5KteT5yF2D+IOFb6yi7y74Mg36a4+kofylDy4edRe
cFS75w/DSvRZ+CazaIThpAalA6nPIoQx7I5PHCz+oXXcHSnDaa3ufqFTzKKRjF9tteHJdrb1/NNt
5q8VvEZW1sf393WhWS2CiymflV5A4lZb3R3sVOGtMbnzrm/YtEPyGn4EXRBu02ruP92e+UttZoRT
Cq84loWQ1jiq1N8n2WYN7ux0D5D/uHYgXAjZZrHCbEu/DkNKoLAgwStQNPqhzAMeOyTNNknT+gfA
6qvnj33QtdveRO0sSCgwH7Y+K/qnFMMm85BGDj+EBHLwo//79LYNgw6UVhr7iHUA9XXuocrDq7/u
/HVCtdj29kcsrKOhMfHBLMPd4rWcz5/oiV2zpJ7dRFeTWHG9prn9kqWBbIQAHHPduql7JHh7Ffd5
/sj4uLKlXPr9RgQImmJIcpiznLu8fkmt+cicKfa0+JRlIV/5+Qsj16xH8LSfB5ju4tzDDnzuYCKe
TNlPktDPt5tn6fnXOfp2ILlVW8BymsX10MC6Plcz/NPCGqZxw7QSKRd6wKxHAO0GvieAP8ZF6pUg
WU6/pBuuZHmXfr4xsUf4O8MdmpHYZ9D9ArNWvTYSV8cTuP8rP3/pFde/v2khmcI1HNxAXG2oJovH
QVKkeMt90s9rRYwLkcPU3k+JZZWM23bMaPotufrUoTj3d51BeNvoL7lyP3T8hDD6v1/SYZp1NW27
s2TuY6vgEFdREUOMtKYAex+M4YSBMaPtsmxIkM5+7JeQGCnIm4CF8S1YerJdjSKXFkyrNhljPVX3
xF7T3y/UqIWmAF/7Ze7NsiQxOuVB0sl5VSq3YsgM+GtKvSDqLZv9CUo1felwYyJtp1hp0qWxbYQA
3BM6eUmohJBk2GbBNwUTz9sTc+HJpiSfQDiRWLh7Pg9Ic0R5XnyCg/HKsxcWYN+Y9DYI/CTM+/bc
6hY+u8VuKs++GOLOrnb2/EKb19vfsDCwTULJ7JUWvJdzCOU7nkPgM37KeK6jNGj/ioI/cFTu3H7R
QiQ2OSW6SbTq/BxIVjirAIcyVH0kWIF6u7U9y0IUMCs8AY5nMBx3QOEooUmEZLE6DTBR2sIQvvvQ
VUloVnPiwSil0okPo4iivzjcgR+amt1tLfJft5tp6SOMAJClcw4pyAARE+yVcvgW495n48BH+WOP
N2Y/zRC2BJPiLArY0pVFLMALBZXx+LHHGyt5ADQWV5XnA48/7GiIxAT0oJ9p0eQrv39pWhiTWY6T
dqccJVUwDX0SSX1yAkttwCzdVRnsNCCyulPEXunthSFrFllUXRnWQa1wops6F7W7SYbTJvyIQGWF
IJTub7fZQhQxyy205RHOQ7+5iu5fR5HclSxdqa5aGExmVYWwUPQXIu1+9uHusWlcWBxdfZKz0ltL
CC79eGNx5ykS7WICIGO2hpNHpwMchlbaZenHX//+ZlFPdCY7d0bchu9VxKyth4IaV/++3egLYc8s
ohht1IzawpZnGO8N27pKvgIA9UxLmEE2I7TrZchXzrdLLWRMaBvecTkWcpQMVPzkwu2xDPqX2x+x
1ELGZIZcGIrVEkdnkHk3UPD2OeBo9uH2w5dayJjKTdekkNziyD/BudxJv4fXq4nwJQRVE97VK9vz
pZcY0zkIULQ89R6Nw8x9hBnXZeqAkh4CH2ptLHRpBanp7c9ZmMtmeUiL8hNHVzKJi2DcTUBabbgX
2hst/CJyC7WSTVt6i7FqD1raraMx4dz5iJxdNHlw2gPuhhfF7mPfcW3JN7PCxSmy9shAY8sbg0tq
wf3Y68LkkBVFd2BzVnwskps1IwODgyo4FCzuWfjd48DhAYkd5M5KaF2YFWa9CPzEWiFweXPOwH4S
Aq5H3spxY+nJ17+/aaC6pYEveqs9w9gYxu7u6MBcOm1Xnr7At4Er5X8fb41dO8L8FvRRIR6FF+R7
N6zCTTZydaokRw00lnD5WFKoHVDFnMD5M2XA98N/LOrrroAZTTcfCrGWQ18acUYMgHiJ0dAFUp+X
My7p2wG+pVPI+9jJB3rmpFijaS29yIgHcBYjqGaD4gFSFFyzzt74qwmcfofDewa7U7deiTsLK7yp
x3IarrkH+7Izkkxb7vRRgQJ5MpRRYJ1ZXV0anFFuT6WFkWLysl0NWM1Y4IZ9mL5bJTlO1ZpYZ6Gt
TA0k6yuUu0k8eYZn8QSRC0Ph55i85PmaJm4h9JsSSGyBKmSrM4lRXhZt1NopHJ2ZQ49AV6iVELDQ
E+bdbljX6eiOKT8L73dXV3CHhZYbUtKeJvvSvmtDb3u7I/7d1r+TpzVvdd0CTBYKiuG5TnR+sNK8
OqSTmv+gHGeX5oKeR0C4otoX4olSN3tMYMVy4CRUxwQgwmOpybDyU5bGxLVH30QPPTj5lFVJexZB
cYa05ozXr0TuheY0Id4O0ZM1qOuWw/a+pop8G+xARaqRX3FPtaUDryI+2x/b+ZliT9w++EWIMRKX
7hxPVt1srD65Ty3xdLvLlj7GCIMq62iCEgYn7nHpEHWFFJtA9L86L+sP1Rg+1qgyyD/dftfSbDJC
nAvXCqjFKxJ3cCpy+S5PfgcFLEZbf3P7BUuTyQhtOXywbRDv7FhA2M7G9nM2TmenGbwPPt/Y5YRI
Ywfh0Mxx0NSHtkat2fjZmpKPdbWponSU17VTmQAxI8jJcq7lYmMD54e0Gve322dhUpj6yTxNiqLN
Wx37ob64RXmsYXhy+9ELfWvCvGXvDINXhk7MS+9cTiUIIuIksq8JXWmdpRdc//5mQmdhjzSj13dn
5bbHJin9iKTtKZ2ybwMHT+j2VyxsY00FZcZIirts8PmTADpA54tjjRGxUHCQ/dThmknbUi9c//7m
S7wSOspKYpQWhf15JsMLju4ruxqGR7wTf02Gd0B7nuEMbQMNLr7kjfXs2rh3xZpywSzYZMI5tz0q
52xdrd1dLZj6ASn3369JgPtjNk1JbM3yNJfgpuSwNhjk1ndfcohimtLGTS/Z23JEDiHf6vT37b5a
akZjsk8cfFa7omjGnjzqHqSOhG5vP/pfe73XjsZET4CyESFKY4FLEfkhJGMfN12lil0vFb+r4IDM
I80ZPC9Q91K1m4oW7Yuj9HxyFGTVUaAbhoOJ6zh76rk63cxhgytuqeSvSY49/LzDDFWyBRzpH0EQ
6sFOLse0OAjYQW/qvpo/dn9pSjPzHpa2KDazY6epUSjW59FcDdFQFWvKyYWIayozaxuSOjVh+bCb
Wp17DZ8kFFw0d5llZY+3O2Nh4pviTFheWrwL0M8Z2iZsL+QqzHafdLEyZ/41xjud/U9Q8WY+jgrR
RE2BiqcGUCVL5HSfF2H/iOx9fmxrp9nadTJ8RlkPwGi6FMUGhVLt3kMV0lEVHtsOwcyfHThib227
x80/rTQOjGzCmaioj75YtSxfaoprL7z5pYR5Qo4lvErGnF0wpJ4BvzmnM4s1WeOtLMwqU+VpQ9nA
fb+AFDbtjrUXZJsaYXdlkVh6OP3v7w8t5OBCJdxYwkIQOa2LRfOVPe7So40wxJiqOWy/9ZlnSn4n
oy8uQSD9NeXOUssbwabIcatRzoqfK0iqy6o5UMc5A4p21Gxc2YktrD3/Llzedq4qeOiQbgKS4p4H
e0r4oe7h9MUiN5tW1reF6WqKIjvt6BJXnP1ZpW4Lw0u3ewSEjez46K05ti10hCmN7Fwp4UuR9WdC
kuGI8gkSjZ1kK0m4pQ8wZgDNbPjXW/54Zv2hAWmMDumOom7sdqhZevr1m950gcqqTFPilecxnFMU
mM9Jt82HklxyUElWMksL3WxqI9uSuhUK4XvsS4NyDw+s+bMHzdIAR3qGugoUvWeRDIZRrHzT++8L
TH1BI9KqsUtozpoelkYB+d4UTG5Kzb4nTvfop+Ov221Hr2vj/4fRwFQY6J7QbPYtEtdT+IxqKRkV
hag2Hk2myPcStYVMM93SQl5SZL4iP/AOpTMfsEDJqBq8LbGUfZjzTO+xgnYbGJrvBSpKhhb2dsId
UdlM6mFftaV1ZLgeBnomHbZQMcDsayDIKntSbbqyoF8sFNruvGHV8uj9FgxNBwIvaEJrmoskdr1i
A+Gks0U9wr09B39wx0M2vA5fbzfh0l7KRHc3SL4wqrvx3CqtoGGFRaXV6M95I5/TwSc739XfxMSe
OKfgYZH7BFuOCE55P26/f2n4m7seFDnVfhaC/SKKbQ/AReV2u0mtXRy+HxkCU4Zak1q1JKf9OUmr
Z5q33/N+FZG49Ozr8fbNzPV85lLiIOq0oXugs7iHs/zaHuf92A9PmP8+e/JbO7DqCuh8nPrq7mVg
uPCcUcTs99vbDf/+tj0wFagdUcz2ZoTlDjXzO13oz9ymD20m9hnoPjlLz2nDH7lVryRtl77IiKJe
JsMcPPj+PIdQuoyODj6FYCvAvtb65gDZsbv9We+Pp8BUpI4g9WrHsrrzUG0nUmwKcKNJs2Zht9Tl
xmaiaUcrH/wUzPjwa44qb712c7v0YGMrIckEAHWQYwWT9JvI5s9SiMPtFnk/lECw8N+hJOY6AXG/
vS5fxR6GgZdBsAcnm0gEdE6xTYZpZTu01MPGVAYkMQ9mIjCi2usCWW/99HfuPWtZfewFpjLS6qxQ
DCIbzmTWSBvhCJQ8pkCND+3L7aYiC91gqiJJWaWKXp1xreO4nzfJwd5lG76j4BRsp3t9BmB6czfd
iUt/qY71E/lSPqT7amXVXJC5BKZuckyzvqHs+nZAiqoIZJ9y2llq1+z9MPJEFPy+/ZkLc8TkbVtz
6Huhj/e47CIHdBO0O9vbj15qQGOW92nga7ezrpu9atu41q7oyw8++vrKN+HW8gIqxwK/Wlv256QY
oyZoV2LTwsVMYCKQga8aOPGr5DQ7cB+dChS3RxV82psIVEp+5qgbum9y5Z9AW2k3qEHVe4Jg8HVK
xmTcQa8wfsntQb9CpkJWPndh2obGbJpq4YRWKsa4Gcs56gnbwl32Imn5uWtwA19wL1kJEAuH0cDU
IJZySCBQa5NT4XbQCoH28UyVIEDgeYB6JHBhfUqpdL/WXvUXqZ59p/3NMOtHSlRxdBLAStEA45dR
kfoT+N12hEBgZxuoz5Mo8Z3k9fbYWlixTMWUI/MR9J68j8NeT5e+LrLHdsrcDQyEszsejOmJumUH
SzypisfEddfUVAs9YaqppgEMmm62h7jnITBPTbhjcgaIpMJVAoVFXTh86EI7MOnRaE0dBAleVIEO
V2pwr91LkJPIl3ACXis+Xvia/1NrVllAwf1p4yloIGBoYOk8w3XNVfVOUc+Gw1u2kghaetN1nXgz
YWXCeKZV08Wj49q7POTfMt4996x/bqFk3+ba61ci50LuLDABys7IsgZeDuk5STzYtaZadtlu8or5
byMJappmv2h/axf1zjuaivKRD67zY1ZZ8IAKFInVyp8y1GXaxQiZyAQaDYql5weR8vGkx2JMI53C
JT0Mpfvrf5xd2Y6kuBL9IiTAxoZXIPfaq/cX1CsYGzCrga+/J/upLtMkUmkeRtPqgcRLOBxxlp7x
+acPI7YyziVOVHBGyAapeSV4LuF0Wtusp9ppzr6Q1UOrJm/f5NaWBvDa8bIE0fVwo4aZHK/P3ZQL
KP34cw8SSAfMhOUnEO1qKbGecjlAK0vPAd+3pBNwPKrL5s/tDbySICxxsK3llRO47/15Von9WhWC
xJI31oMPmtCx6KGpcPs9K+cbX2RpItdONuA6e3Y9y/rABl1HuJnREL05ayMWrUzVEghLspT1kNRu
zsA/Zt+9QsKVQgAIdPsD1p6+SNlG2K9jKYDSC9Uttu/cMnggaU03wszaNCxOlqKZVCCTpIYkis4O
NaoPr9C7glaHO8qwIOPw9V1fsYRUFg2wfEjZ6jNJrQb0Jciztan79L6HX4fuTXDhHiB7aujSiw/3
8SKRMbd+336yQ1eGny3WT6oz1+Qenn35ZoVfvNALi/AXj/3IRF54fx9/E+G+Du+/XC7x/R7/PJ5O
+9P+Po7v7z88voAeFJ5ewp+Hw+/Dy+/T7yH83e3ung6nU3g4fTiFp993fhjtDircPZzPu93u4/GI
f309v0bH8+HhHOE5cXw5Rvg7u+gcHS/38X7/JX6+/rUoir/E8TH+cszCLQbFamBYXD449HXJaBB3
0PjtvgkvoM+JNkC2+aCd9VPJHh2h/Z3FFcTr8qKOGpvUH26P9tpYL5Y6mdIkE7XNQRXkB5a2kZzE
xhJZy+qWotqTmb2szRk/TWkAOU4r7JR1tIcfkoFlMddHar0YMTzVuCbi5S4XH22P7Ry25fC0EoeW
EFBSznQwE0w17Mmmp9GanC/asaCqmCXy57uGb4n/tHHfgqs65ye7hReO+8mTW0H0L7j+H7W1Jf7T
skVauw1tzjBA1JBxk99kgGolpFzJBKfI3HF+9yPN0qNFZRXLQdsfejqpD1Ui2J+R8+HAywr2mSIH
yhCN0ySPIGDoxKM37wREXJAtmqMZKXnWVS7vattqvjfDDE+faa5mcVUZy9yQcvgiRLR38YlBLkIT
tOYwwxMsqjhkDZVoIfqRjUY8sg7sU2+G1NA8ZOAlYEElh6qwgt9BNSeRyqnBEV86kkJzrYPGKuzu
JfQl0XHzgzI4TIQGE0zg+qSMZpcyOEEZ+IxGnBo09IGV3AFajb+RM7d/dJMWbZuJzDtWpOwB3c7h
A9prJIajX4IbVdFEpPLUl2Yw5SNr2RDR0c92bTu3JhwsO/1YJDkqFKQj8TjCYSNvu+aOWXwLsriy
r5Z6wLBrUk7r2A1UXdGMCwNb0R2cs6S/ccauPH8phi7EmLmZzq86cY14SvJURqKst/pjK0eUd91R
b6I7g3RaZjCBQAW/jP7LPM+Rb51pvmWdt1L15EsIrwfLrNwftHcag/qhN9aBp+rUVgEwEAH8pcrI
qpq4qMhT2kBl15XgZhXJRhljbeiWxwuAEJB7QpENlZkwaR7b9NPtYLCScHuLOD7ZjqGFq5uz1FZ7
yEkwHWGnUj9y3rkPQ22rc5d4we72y9amaBG4C4LWKExYirOGb8hlqvLuXhoaXKgNg4+wHpr3odX4
skCdNYR4bTbAS1vbvys0rDvHkyGYDRsr+d8fwpZ3fz5CYTNHMRfMPrarCkJipuDG2fAH1tVbPrj/
fgn3FjkX5EP5iIsDP2kgSocfc8vDtn+oftyeixVeFl8ClEchh6pjtTx7QW/TMAGsxxydOitoOOc4
gaKm6yBoOjLSOSEE1j0S5iKF0abb9fRQCrkJV1pZg0uR+7QzAylbps754Fd7sN7Fj7EfiBMRNja7
dB4gqOR05nD7w1dO2KXsvTf7ugs44oRd+mfW6Ts7I88W9zYuZCv6BlBh+/84NEzSnkvd8au69IQD
wdUGuIpsbD4jZxrvvFS4J8Lc7sUpxga2fiPUNNOCTifoV3cS1JLExEU5WjGtLPJppKAWpWWRbvy8
lUX1Hxz09aTNSqrPQVLz45wkzjnLhvleQ7rUDec2SDbgCmuTeo1kb8JxOqpUEeap8wih2QpgVFwi
rVFCKJxxGTsZ0kRtIAV9e1JX4uMSJT3aQ+EJxZpzOUmANJ2qPfS84hvR999Lhi5bhpM94xsMVUh2
0yws2vxjMpqfk1K/3/Pr6TKciMlRFArxCuHEPbg+f2I02ShT/ntg6LIk6PipsvpsTM/F6Mt75DDz
IUiaLemflYFZVgEbH34B1KvSs52lezp/QDazv3LU3jUsy9pW03E55KaEeLD8ZkOJObHbdz75umjf
LE5qQRafjXhyI2E8IOCrsFlI+PcGo0vnL52ztGyDOj1zNGAD3kVwhd/zST+VW5J5a4N+/fM3Pz4d
KjHnY5GefQiKeO7HoZ9DS8qNofn3vqXLgovr8Fan/ZBD8hRlqqg2tjRh6uXunRGdfOmmGcPlZ/aw
UfFbWaDLwkuZgBflJEN2nvg43M/pAKCtdLbO0LWxcv9/rHSrK9blfgrpEwfNECae4CddRLwKNkLD
2s9fpDSuLH0laiLOZSruaF0eUL7YQJKuzcTi/B8dAZRBV4uzAejFK+ke5QUQ0ry45c7O7Tfi9MoH
LCvknOMOi2KugPDG7L7Wk/K6kIrZ3gDCrGyHZSHcF8xSnjsL4ACcP2x2DiqRTShgEopF1bwPzEOX
VdBZtqOb8UnA7hmy2c1nn/+5HYL+3T+gy/pn6uRVAfVrcS4MGG/S/uq38ATNq4vXKLhWzL8L5GdC
Pt9+28qML6tfjcPtGtr0CNY5+QQZgxZuHCkwiua+8VH9noN5S7l0bVquq+FNDLEIOIfDgAHj4+es
lWdOPrgmger01l3Px4P+Wwmg/6mH2e7Qk9wVkI/tf3Hd3wFRF3qD54UkK91Qjd3RCvhWG3Rlm7PF
Ns95Lp2cwf6izPt7rysNSDzs3tRA7d+embUXLLZ55qCW6hg7Q9q0F9MEPM/LNGy1ItYevtjo/Rxc
TYwb6zSWX6emBz36KRBbQ7Oyv/9TUOqklm6PXy6F/dDL/qT6dqMovDLHy0KSnmBpYkxtnZwcoAAS
kOxMJezWKQciZMo6755nlXiG9sMW3Xtl2S7rS6Un2VD5wjqB2yLiuoP+ps8BcXHzcYybFsa675ru
ZaUCHPKpY3mQolKRTaEzuuKhHNm8rwpZbrxibV6ui+HNDgQCDfpgLMjgdmJg5qC6NELf+H1Rd1mq
GKiU3OKVQPmj/jCpcojT1j92V1WljpQb0WrtCxY1CbCleZfnUwbdxzJsBy/yNiEBaytrsZ/nMkjG
jDJxhrllPJcIv4WJYEWz9/V0L337I+x43nVzoN5iZzdBkNCE4AAnmRfJvvzFsmnj8FgboMW+zhvj
VElPxTmT1lMT6Jih+XN7ga5shOXlHUDzfoDfrjhDB/DEst9jyfapP4Vs2hKGWTmLlpfynsC6XLvI
PgiBY4p8dBwX1NxX4f6AdkB8+ytWBmh5FYcpb1FqG2Nfe1DM1t/z9y6g5SXcH5NW5EmCgOSyO9XM
Zej241e75d+pL55mZl2kV7zc/oqV8P2fK7UPvHggEWFpsptmD52lR5gsbyzPv/yUfxykfxtOb+JE
5dN8mOeRnI2abBXZCfXDyrPbS5k51q+8Yj2ccMR4l0wQp+jswkNVnJgr1nT61vragHbuyIvy4ZBm
Wt9+6IrZiXvhfEZ1vd9nFRSLZNNWe9eurQf4scrd7VFZW6GL6CDgs+x5nCUnzLJ9GWddPgcsS3+b
Hqrlqh7IRqhbydCWRespAI6+pwpXOUd9FYWvosElz/bUPNlu/l0W81OFwu01wL6rgkKXhnZGIaOt
rtZyHkP9hGPdfsutB6GyjU2xtpwWUYMKmfm2x5MTJ/m3QpFfbT1ezNC+3p6XlccvSciqHaYJOJcE
ZozjkYneRHNWnrlffrr9/JXQvaQiS+MI5gD6cOJ5efAm2IpldveDO/QsKg0/KD0c5mRrrFYCyJKV
XOgqhRqlsU7CstHcDKxX+HZtlR/WRuq6st/sPCqhatc5U3Ka3U/jmIbKQY3a3ggaa7/8+tI3Dw/y
WQY1UKenuWxsVAG7IX8kkyP2t2dh7bdfX/vm8Y3rKMhOzdnZZTEpxr2jnShnbOPOuLK3yWJvdzRt
0XXCya/r0wDEe1tUENLHJRXb8PbvX6lOAxT9/x/g9LRhqYMPUDKv9nSs3Zc0z+qHekJJhcgUCqcF
4LrK5gJwMi1eoQkzoe+mtxxy1kZwkRewWafB1FbWqS1diMddoYRA0AWKx07tTMfbn7n2ksVerxS1
28GFtGngYX6k2hUqj8p22hjFlUW2ZOryXqqurtzkpOFXyBSEFF3rvXfu/5B0Bxcua70F/ON0gjMF
/Ja2tLLXfvY1JXmzeOeOaO1cj46OwaEoCRIUnCq2Zcn8l5D3jxP1P84mFsd1TktyrmnfPiWlJMey
bex9MxDrEV5I+UM1UivqYIoVBz7qvHXGfqNJ4mUxoo0fjS6EA+yick8+z/lFwrdPYWVkbOOAWVkU
S2qb5ZemmN0yOZXpi6c+uM6ds7Vx1x692LiKDnNBbZ2cXLib5RGzwNpKPQXmcM5F8P32ol6Zvr/9
0zfTVwemLHiKorChBnjrYM5++nPmfLz99JXY8zdgvHl618L6tISk/Wkq4FZZW8WjVgPwNkn/O4Dj
3O2XrHzCkl8NclimUhcrkLniTqZmp4Xe2JMrU/AXRv7292va1YhtCRi4D6Wnd3Y9YaltMcNWRmdJ
rPYtbSXc4PQdRz/iao7pGEDOed4V/afbQ7P2+xeBubNtJD/t9fdX1T6pRB6jBf7Bkk0a3n7BSgLh
LgJvbqNABC0ocVZcyza2mZM/W36TQ2bTqr+kUw8cB2x2+k+zIFt9jJVh+4tyejspvg8zFUYtyExb
F92I59I0B+jN/nBt5/ftz1oZt6W4iZu7LrMBNT4VtQV/DPuX5drPUwcJndvPX1myS0kTXxfpyDOu
z1bb+LEunZOdlVuSlitJ9pKPGfRFX2WlV56LhIPyiYLSN1b0wa6F12EsXApISw37ClXa0OXI8nJr
Oa+thcX5WIhkVJLiBl30d0OxZy7AUBL175/QUY9atXXgrMzNkn5e1SiMjCmK1Lw24ZyR2Ksho+5s
leBWQGV0yT4foXev+5Fc7ygNTGPG/uRD/6DCpYSrGH5kaTy50NdNYPDzQprUQdbm9XHgNEFMjazv
qoL5j36HXPr2Wllb7osDVkqgh3qIHJxZP7QHSgL/Y0fnnIelN6E7MkoY/9x+00oVYclZz+AW1xc2
SpscLrVS/hbgaDMiUAm+y/06vv2Stem7/vmb3QtoguXLvkKaU+Vx45chWvxhVX65/fS1jXUdxDdP
r+GB5nZZUpwJ0Bj3XZJ5ceO1an/76Ws7a/HbRQVYkbDc8kwzXVYhl071YjHQa8hsXVX7m59mLuvY
TVz92W2ndKMtvDIv9vVj33xU1wDykauWnTmFUiAsh7sDmDLNC3yn2YFpg8ISUG7vW25LKrEzwJms
Zg47I2c611AjkH0d2rW8y9hGHr02R4tDKdeJBXfbfLo01lze90aYUHRzttGIW9kuSzQRJDhdyWEk
f5HFwebTwSS/QVeLvGRL7Hnt5y/CHGQ7ZMXgPXwpGr3vE743CXu9vb7+/WiyJLO2qL03pYIyWGvs
Z1Ddn3IQlTaOnH+PC6LE/y8iFK9HnwYOfrb5KBDzbX4wPcrYW8op/97XZElodeBoPFaKl5cRrA8A
IxNuRYP1630Ds9jWPpGwWW0sfm4EeYZl7SPz+409vTbmiz2NATbSLVz3PFpFHgZ1UENliG9sphXk
NVmyVbWWAaQ1wF8fVW/upRI6SjP3W6qRLwF16LcXYHD7uz6zZKhgnXyAYueWTsvajJP/n3FZTTas
hyGXPU5sDD0SfA3ybMfmce/b3Zbk7tpLFpsZEN6k6ztYrBGv+AEH5c8tHIoDqCmRrvv8vslf5JjM
cRsxX00ioTPRh6kjD15u3rnjFps5kI0ZDNP1BeG1OYxzZmJf8ffZPJEln5X53eihO2yfe8kf7MwH
ytg62wM/3B6YlS23JLOCyNp4RdCJS5HSCMw5IJzlXZ4P74rTZMlWNR6Mf2zljOegsr5WNc41nf25
/cv/fZCSJUFVegxOSJln0DvPWMRZ+mcGwytUU/3ip94INg+kdgtjxVZmbbTwrnHuv4UEsnT3SMp5
9BG1YSHhsIiBO9i1T+lp7nk0zwdfbdHT//bM//Wea5x5c1hPV6/XCWxCXBt4w3ZJBe/wIQlkpJPZ
PKKqDp5JhaZ6O5AOcnJBjasL7i/pqIvj7Iz+nTL9+GFWZR/ygRSXgc0cE+ur45CU43c92zNw3pZz
avuBQY/YHuXOgYfeORBSFCEpmvRTyr0sAkbdPo5XM0WsOriQUmbtOuKwGI7g/ETLrDuKRHgHzWEa
6ZU/Yek07j3lp0+kU/ZPZ1Av4FlqK3LoHOyJZfSXPuvFEUB2Hdl1MFXh3FjeFDtNDrKfU7ZHRinZ
V0bNB+3b0GXsnemOwCc7TrXbxnlhNXudFf1zOnbzU9k3lIE15Fg70pnu3rI1uU/QMtndXmMru4Mt
woabNb7mXJhz3f5u1BduP4JesBHX1569CBtJ0vspo6a8wJsEYK5WCCR8UPCCj/NQi40Vu7ZJFvG7
Kng21T72n92TPUgVIkyC8bM72l5YiuS78qClUczTjg3zlv/DSjRfYicFKj8Evm79pbKSITSuEZHv
QOG5UqUHzfwtV6e/+Lp/bZLF3MB/XgWu6LJLAULmpXZo4IHlO7t3zKTp3psNi/MOjgN9T30J6qpM
d3CDc/cTcYeo8/X4cVIZw4EA5e86mM2TGSz22QEIt4pM7WffSOL3T3M7wtdX0MT9joxcvE7A0tpx
6lk6noQkuHX4XayzzIkbVZZPZdU5O1nB8w+XLHShRN2ln+sMbhdBR9p9C/uDEPrK7GSzwInlXFe4
TffWXkhNP0nG5K+BVOXOZwZhhQLrYMWgwxUPquv8p6yc25gkudkpJzfHoarnfS6pjhXEE0FCd4J9
MSs3Vtwa7vMhoyijq3pfjuPXFpiQiCo3uAejeDz7vZ8d4O1DTxAOL+MCBTwo4VbjYw/Ny5CDVhFN
as5hjEaGV6gaCSjzGRVjYn+aNKn2fSDeB7QhS7hKValZMr8cz1CTjPP0Lmj7KMi3Gs4ri3GJWOnK
ZgwcP68vLi/kQ50RH8YKcj86Wlz8rBw2LgwrCeASpiKIHJWmaXVxgp9BtsdN930Z9xKXoqp8cPMC
zj9jD12OCvtp9EMyQvvUvA+MRJY0mrZO/E4bWInZ2RiqtjtnTREasyUhsxLmlnhk5WP9gn6GCBR4
XwIxPQ8e+TykzZZy2MoMLxHJNSBJEi6J2YWVTQySBmzDRhwqUHM2zsYpsBJEl7Bkv+pJqlLeXzRS
OwHJpfuA0D9U+p/qqbyvmsYNcyerY0cJd+OVKwuKX6/xbzKA9mqXlLhKXFyvfZh9+TypKr59pq09
+jqQbx49jjIpU9mZC2MGLoTPPbKJ9z35ugTePHnyEom6VSEuJjDPbAzQCWbmfQhusoQpZ1bujLqF
Cp03XZAegGq1JZu8skKXgOTOzlwoKLrZBTSoZynE0WvSO6utnm+PytrjF7cb26Yyq2ssUBDbvxmi
4r6GzDWv6Pvq52RpfNRZmQtP4WC4QK4F7pQFnNT8Ppys4E6ATTgK+GWMXbA1D2ufs0hb7Klz2zaH
/oPr6c9zmuKYd4915r7vwrBEJ7uW3drp0GQXyzj9vugbgKh03b6rj02W4GTLQVs8LTzMRfGVCisi
E8jscxBn8tO7JnuJSxYagLIG/kaXqvnpZHRn2ffeaHa3H05WRFjIEp2cyarz4FmSnG1qFcgAwN45
Sq+Hu+SYseZh9En9R0EE3D6ZGfXeEIL63jkZ66aBXKBtPRMzjV+8yi74qUupfoUiuvgy9b75Zipq
X3zIyn8sac6+5HVaxGUHkmwEsakSkEiA8g6MNO5dOnfjUwkc0tNYB/qc2YR90jgA960kyPuBld63
qJlGw9CyH6nT+l/9FAL1fSkCFeGiwF9G24Z+VdEn8PmDqKEIaVFVD2PW5bHr5PlRNEUVB1lm7ann
yotwRP4VmHKwrtOs2TECJ/Awn9rhDsRidUyqKkGhLpmOxsFhiStfnd3lowleIBgGVkPA9WFqjbsL
Wmr9kQNEYEIDGY2f+eTWj5mvrDRswOQ/jNxrDxMrylMz2+1OmZr/GOcgeVTa9/ba630RZnDCuAyQ
roUyhYEDRGVAP+aigEIK1CWLZ+5b9T6RSfoRbuUFeBTAvD/OiSA7ZtfenyKo0GcwJX0exwCfz8os
CDmurDFrZLcHZ7E6T0MF+Ujo2PwE1Kt9dYY+AboLThnf6OSSXd0aNt2p3vHLOzupmydfiwePJg06
B5Aw80dW3bmKshD1ggYtbprHRVeTPWdWcY8/K2N469KIwQRq53eOFeVpqqK6drvIR8PnDkgxMLdn
zcuI8YZHY9POO9k77SfCbO9jl/fecW6yKS4HGJuIpodKIklsgUogfAkBcjVR4zmYySz1QwAt2Wmy
iAf3DaDNM1gAQoY5n++qWicfqJmSo9b1fPaxGY9NO05gwzFxABWaxH6uwbIdtPOjIbL5nE5YRE1g
Ba9zPQV7iFWPj1VG3B/Aofg/g1mYT7zC8rBgUfvT4qkdTagiThEuAn6kZ3f6BXGJKLHaLgpcr5x3
taDB3QBHYm/sTm42Q1bTBK/FVIZm9r9xnYoI0sflrpGAajTMu3iqfnFTWu51Rapdy/QAOWl4b5Ne
tDte5M73Dte3XVao4aPhtX8/2CkGFTbjx7H3+Tmv4b5bFwPfcVEDmeFV5pjxvoE7TF+0QDwM8qDk
rO7hsED2CVgA+zRJ9Yc8wG8WKi+B3CKtHTUWEAITekwPwgKLKaipfCwdjWsy0+SR+BCbwuXYhAUL
rGEPSq8d08Liv3pU5CEM37I6LDLoh9d0MmdXT/OndMA02YCmPHmw+jg6g0guOZrJkUUT/jA7nL/Q
GQy7llT2sWEyQX1TACctTBvEiRP0R08E/X6a4dpaNhhBbWsVz3pQMeNti2Vgs73UBXBPAQMcIdIt
4O6+XzW7uYDy4hngQUoOmqRuHEhXwnAG/2vWQnzI8rGohSyTCARUtbcFcQ987KAbB+QrDEnJ8F3w
vJJxSWb1rU3z4sJkWb3AfLM91HaVfWZToH9gW1dR0KR1FNAWKi9TymsUEsCBZnsoKcPVaIIrdGRb
tHpUtRJgcjljkoaVQbU71xibqO2FPUfMKXkRFbUsnwfg3tSOeRI+aoHLnBh4q/GT8obifoDyuBc2
xJ5e/LZlhzwvrVfoBbjAw7m27QGa5cCSxvNo+1VlTfLNGtV4TjQ0iSJJ6vnRNJkPXpQzBU/YGvD3
oVBFRKShKj+hn+gfvblHz2PUUwNhc7i+4JINssWDMYhPoIvN/Kh4IfpHbc99WCatdHatVYrv2RV3
Xs8+Qa4/W4MD8sygqxjmokWJa5Hj6qiv+fQ8lQMAduXI1dVMQJR/bh9hK9nDkvBCevR227oaIfdE
HpNUIE8pxdeRKb2Rg/67z0WW/nmFrxPRBqq+zH1zFzSQCgn6b1ZSvDrIvLBvt1hzK1n0ku4CmZO+
7SgKK+MgnmnH96lsttosK2XGJbkFtQe7zn2UGXMm/H2dk7vBgnJHw1iG8k17smbvkSbmXfgUqL7/
f9budKjVVCMM+2r5CgD1zrUelbfV6Fq5nXmL+hPQxuSqk1ddbGii/fGR3p076tawTu/Aw+ytLQnX
lXW1VDVI8x7CBoXCBTwFZhMqYr381hfDh3et2iVlAHIARZqmcwm3I29Xm9bsnabh4exCD+z2G1YQ
A9BQ+/9Z6Pgw6E7C9UmMQ3LO3KZAgTnTn0ww26FA/LkzbXmZOtRkILlyVyqSHvU8dLtCmvRRQhHl
oezF1h1xZdqWbANME+gGqSkuWW091hynnTPDWMrvPlqe9XT7k92/FYZ/VPCWjAOraWtIEjhwIMUB
+Dr1ht+brk6aqDMo1s3FYAZ0jVFQy1TfTBFAYMHXekzcVyJ54IW2N/TfO1axMpRsKh+aEne41G+L
F5rh1hU7ciLfi8D3C2x8FM7DRjcUBlYTryJf5zOA8i0MHRMXF1ZC/Y+KTX0S0aD0TqlN288a5oBd
DBy9pkAaFzoJR9PZSCa8oN2hJtND8okk5VNvOeOz5wQiysALtUJXOWmct+P4BT6Yvr2zmsL/DO2k
aacHluxsMlqhg07kdwh3+d+cGdDXg1Wr5pNP/GqKHN5Nr7ryuniC1h/KihCSLoecH1st6P0wqPIi
y1Q/9grQCmssai9y3T4f47zvINyB9lMdlo0b4KdX9tWQtm+sz5k9W3moS6s7tF6lIkFT6PFUTGUS
Qjdl8mxbXoIhZ91Hp5icD1btm9B2Na4Qfv7UcU2Prt0Hkap89xeBXk66r0th9hws29eR2tDBy+3m
CCVsZE5iPhtoONwXys9CB629MwqkwQnKkKhlgPcW+riIhXanh72o/RG175m78dznxVMDKeu48oFM
SSxhHQpYGYS+9Kz7zmvquLFN9VUOc7afJ9E8TqTI9j13yr1sre+yzqp9xkjihdkAzyr4DNdQ/eFu
GwVADEKlM0jzECRw8mTN2Mu9IPqLdBofAFxH8CcHzoCgmDWj/9g3LsxIdGalD1NmXB5VjsbAIYmD
g0xXP7jI6oFEHMu7NqtL6BxRBOhoaCuVQRcGzsOzVbgnL0kR3+QU8PRXJVrv3LpAmIPVVKManvOe
RnVQJl8mk1sh/NRoRH1aRxZIH/B6CBzcUoLUfrBHGuD9ZjpCYbz74LaBOcrM5TsXQpznJqiciztP
dN8Vsr1kolKvNoQM91DLEyesKhpZQdUeM1KrKEto/sjNmEZsHCDkVU59CJEuDYlyze8pdd2Drqwu
moRFH0fmJ+V+wt++dG46Ry5cRO+NJshjypEembGbaAhk/gV4cCdC8qR33VhmIYTvyXOJ+QWB1n2s
DZZp2E0tGJrK1gx2eaK9y8ZE7hrW0J+FHuh9Yfc2VD9QS5Ntw76iRJkfp6bKr5IVzhT6zdg9uG1m
PQQTlJL2PCnEjzwD+EAi9/xkcfOHVkYeNBytI9YMPHKpcfZlMup70fXjp8kP1GPl4AoSpWauXi04
U6DhBftB6DiibH/0En8AoQPgvFCTyvd2re/rY+U73V5NpIvtqUYkVir52OfJANEc5Ro03ywHgSRw
9C8ngPpnpAMqj5CErEnc46b2oSortFlyKN/UIQ3y6gMyz7mBP/kAxoJxuuFO2fP0JQ1s/HcA3knk
+IF4sAoP/62gpwVDVTdHmjgkZoKoVRuUCI2pQvsCvl7Oj9theCXULxkVvie9AVKP5mxdfyY6NiSB
JbiBP061kWCsveH652/KgmLGekxgWHSu587DJbO2I7cYzkMwfvTTcauPsJKQLall6OI0bVMj8VOF
efG6GTYG3cvtIfoL1f3XQbX4gkwNgdf1KO+z5+ZOHNuQRfs2PEEX+yu4TXVMnuczP1uHcveanY9X
XdbP4wZua+2zrgnPm8Era8B5qoGVF9bBNR08SLqVwa6kTEue2ZQ3LfgiaLxMnf2adcnzkJF7VbA/
twdtJYldCrRgX7vXooy+wMT8wHoVJY7zkutu1ygSFo35Gthb2oRrY7SosOIICpDCYoxApW/jqZnT
2FLU39/+kJUbxZL+NSWuzYPE1uDfqbPjkNgOyHPnToe5+lEXWz3/teFa5H8K4nQOTM8MoHn0pGlR
hqiz/Y+zL1uOG9ey/ZWOeudpgOAAdnSdB+bAHCRZlmXLrheGB5ngPAAcv/4u+pzbLaOSyY6MqKgo
lywOILCxsfcaXhoTVvZJ/5Sy4jHK5Jon2sKn1ylhKQ572NoncebYNL/A1Nd8iZoy29YSW+v1UVt4
H50VVvSO8IB0L86IXU/cI/fK8F4KUwV5k4JhWn9wojXt+nkVXliduu0hVL/yKo6y8eThBDa6SNCq
aDe03+NmTYxt6Q7zxHuzCKm0J2L14XAC0vo0RPlBDNlBGskTzYrt9fFamGU6w4qSzGNdbyfnKoU2
qJltzf4k0NGeWAU5zU/Xb0KXPry2UhKaG6zOY3JuPrPP9cP0nJ76BP1qv/08fJXvTt4XJMjkr+t3
W2ibMa1B33iQg2jg2nCW06yq6DVlYfhwy+X7MY2KE02jetcnQIr6WdIZ0K834mYF9rAQEX5Zwbz5
YFWSmNhraxcZRHGKHXaw0+T79bdaGEKdYkUjBjtar3dOsfjMvHmZviD/8m+7+Lya3jw3CtKsr9vJ
OZnF+ByPxevY0tSP6tvEoZhuhth0XdiYXeqepOWqgHLmHPqalStd8IU5rPOsegY7V0MAS5a6ThWA
wZE+CttAUaqcqnMLyv1rHrtrhZ6F2aUzdgokRi06gs7JyUM4qn8fS4lj0gi3DbFhsfQHo9508JS7
/mEWJpRO4omcQfCyR+MoBpTeR6VafDGh1Pf1+tUX4otO4im9XCUisYaTsH6MdIKytporj75XrrHK
l55fW/hpzHuvKgacenj6M7fYV2tYswdb+hDaMocmFWqVpEb7tE421mSeUQ9/33oTmjfpMxAtW7cL
/Z6vSactjZW2USqX1zh5keHUArHkZlDtRrvEgxMGiMj7659jYbB0dkg/Qlcbyft4coiDDD+Ot2g2
rbnDLPXwdG7IyHPW2hGcwzvLanfhNNob2TVyW4vBeoC5ndwCQFzuK2o6nyBES9ItxymF+bY0xEMB
CdJDXnR2hvNT1LyoIbSOYVgWZ5nI5HNr98UPI+O3cYzYLzvlN/HIMXpOXEmz8+SRGICjYWdknloZ
5oVwodMGCeqcojON4jwT0yN0MqDD6zdCbIaSHstqjXCxkIno/MFOhGECSfkWBnx079hFgNLqZmij
By6Sk0W6T8SGMehtM0ebnHaRKoKqTnKW9ueanUcQPK5feGHX0clkVQeF2dGdi7RdcizK+uNgeoeO
ix/XL78w43Uu2USoMyRDjF5xbAECx59NIn9ev/QSfF2nknHblTwfHX4y575VBDzoBkIR2a4wYnlA
bSc+gMzR+kOO+qZVjOGuSgf7cP3mC8HiFyP4zfwlLOddM+DCOaSc/ELAJwP478eEjsTPk2kl0Vma
YfPd39yloWXXxHZenUvUHoqhhDxRd4SK2C4DPrbg+SkeVvALC9PgV1735k7obIQ0nnAQnTobjnVP
tTXtM/Hh+mAtXXyeHG8uzls25SzhWI9p2m7CGspqIOU/jdMaLe7yDaielSVTZkHfse7OggeIJ+BI
oFyWPl9/+stTmOp5mdeik5/aqjvHMvFZ8ZDmKxe+PIeoTnuHmUyVi7rM5vMf9uVGRdGjbELys5yo
eA89zCy47Q3mOPlm/GN4U1qVgiFiRR7TMtrmgm1uu7I2QdFik4PqlDpzciiY8gFQXYlLl2M41bMw
yHqPVu/Bgi5KP1gVORrVh6gD7CGF2yzap9cff2He6MmXDaCBPYTw1lToahu//C8bv6NrKuiXly/V
jaKVPbllSWD/J1rPN817mjwbCcgQeYtkMvHLZA3MuTRYWqbUU2YBTy/VuVXQ9guPdWRtYaSymQCD
T6yVtsrS22hbkKoiM0SfTZ4Jj+gxr8b40HeRtydGV57qjKkXdMX5Jhee2F3/PAt31NOlpOsgZ5/D
lq5vkruG8ueWxXeRDcJuGqH461DIGzprnamFZa5nT6U1dl4VI4YYdQVwueOn1kqlbeHr6HsFsCMj
Cw0sP7sg7T2hbbMJVdlBzhUdqU6QdI88zLhpy6A6TRauMHHXurU6Q/Ui2kyQ+febsItP3EXllRYO
EAW2Sj7ToVibfAthTN86UhdOW1ZCIWQBd64HMxvzx6iS074rItOv4cB222zQt3ujbmrXGER3dvi2
9tt+N4FrsovfpfXKDRZmANGCGUwW+qqDYcEZc9tvae3T5Mf1ibwwA8gcf94EYHiYANPVYW7xPj8m
kX2M4/oQmzWg8hWtt3XYrtxovuDfK1ZUJ+NGFk8MMyzgrQenXVs9Av6yNe3g+lsstJKpzr5tSI7P
WdrtGeihAXgXOhwYtHPuUogSH5PJKHxb4XOnPIeJ7eA5j3WKzpnBUHSqJe13ZYc+r8vKNS2BBWkf
qvvUuja8EiwAF84hb0Y/DeOgrYddFuH7QbzpS2XUz0ae7ykaL6gZeljWsDW7PhhLI62FXNM0Rytm
WNSw7toQ9gjWBy+O16+9NBG1SMuEGCAMhpkuy288/srim5I8oNJ+n4aAB/aJxcL2zODn55QfIXm0
oX24MiKXn5roHF5AM6GSygBm75pkR4zh0KD3en1AFpTwic7fNZ1qlKbL2/NUgoCHwj+4/xDUPbMa
frpo11f7Ka7kzivN8atKDQubA8hPO0ANkuNoJf3GjHPPJ17V7lKVm0EMa4Bv15/tcvgDI+z3QaWw
LSsAIYTBaQ5dApcc7Czd0OxgEXrTdIDB/e93kMB1Tc1gYFFnp6bfOunKB1sQBCQ6A9RSI/UShQu3
G7mrjulTdO6e6bbYZnux73xn2+/Lo3eSz9YdPzdBsVkrsS045hGdHJqbTRYCqIrM6I6944E6Aga7
7+8z4UP/7r46y31+jB77u+Rc7MwzlE133nO5UsL9V+b+9yhJdO5oyp0pE53IzpGAwuFmCNE1r+32
4+AmEawiKDINAebQoznUoYSXu1cMoMbYxf3YSfrFiAybb5wOutm8K6y7gngxsBhIJOHcE+ezm45j
pQ+dYeZQWqzy2Hfg0uP3NdT6AQopPL9zp3gjSVLhbDqx90OWd9vMEtPWIG0IQGuHpnUIQCSjFrRX
ant4F+Vm96lEN+qnR8PovoI3yGdv5njZ0PLYO33cbGHL4fq2F3UPRhll+wTQS7/j1H0mKuo28NyI
/Xw+sGYKLaDBHrJ9Tsiwi6e+PMD1cfhYdlBSTIDr3cUAOH23W5NH/ggnovtkrJy926TjfVXm5o5b
TfS9AfAAXgw9xGKgQwLfp7SuiocKvdEPOOsZxE9tZnwNjca9M2ugASM7hzaJ4qb03akVP1yPeD7A
A8ZHVkZwAnSAzDB6O9q0VfjNzl36woQZ+XUopkdIWXDQSgG0mZhb+wPtEkicZGMP1C3NgftS3XYq
K3VnWBPQAtTJjICTTj6N5Nep31LvcqfvXyJ7KkQwio59RpIH9xtiYk4baX5uaoFyYokK6dCNxUtT
NOG+LGP1wK3MObsAz24Qk71jNkQM4IQC8BUJTb/dmLYumo5xPG5MwCJDf3RYux0LM3f8qonw15Rb
dzsYx7I7bjD6oapgf+mDq+ydmKxfoh7hA3EpGvOzDWgetM17oHOvR6algKzlM4I0FoWMj3cako9D
1uwSEa1kSpc3P/Crfo9I0PsEideovRO07RLfQoG8TF3YytwmwkF0YQKpSDwUwDGcx7gv0Dq2P6dK
xiuogV9594Xl77Hfnz5JIzmaCscKGKhaW5BJo69TrMJdWMPCJsyhcRiF0DsaaS+2JSncPc7kcPXM
oApY5pbxCN5xs00KbEREDvlZ2cp8h97dmpLf0oZi/v54ddvVpfSS7gyGa4hcNAmKhHO406t6K8Jk
5RMuTA6d5G4ZqAdPDfyMuQen3fghzD9en3ULc0OnstvRUMJRs4QmXoJFAA7mNxljysfSXdkOF9JQ
wudXepNNlzD3DnvZsBMQddmZs3I6ODjPbCeDAyVegB9MEwHWaYEaGUBfvEe9CRjOdyprh4AB2xUY
0W1pIOHaXAKwJwvpWGJvno5x8SmrYj9yVs6NCxNB5zvnSAJHUH6S81C9Y1519vhw7DMagN+9Mgl+
gUAvLAXdLkYY7hCX8yzosb6eAQaK76owp8cqrIwDh6xo5IfKtb57Sk4fsXvkODjSZJ/ZGfFhKODi
X418X6IItEWMjLf5aIMqXKb1IaOUwtO1jw+go3RBbNclYOg1kEAiKnEu4dNhlFO7d13LfF+TsfeR
urd7w63Itu2a6MWzjfFUN2MdpEAm3nNoNz5kJjqucWWKjcuTYlcxYewqG+pG5cS9c0I7vnUbQQGj
o3TndWEGPBr+qzMS84ACWPNeABa2A/Pa2nhAaq1UkS6XKYju09JwZJRGizSq26bFDoBz9x6nbjAJ
Vg86C4tVNxhW4BmXkYEyW0wlTHOdUyXdlSnwq75xYQro9MdatMAcephl6N92yu9bahfHGNYzHzjs
sxofJi5gpkSRRT/nzDuppm78ScUveZscGOgw32KSUmRJhpxOsc2bPR1jN8hoxYA6U2sgrPmIcuEp
dR50P5l9p6xBnVkzVtsqk/kuHvJkBzyldUgBNH8hpedBU0l8NFUmV068S7FMy7yTkhAF3SAP23L4
dSjjZ6sjH0fPXjk6LH1W7TyWNcCvqwFluzgCv+slTJ6vh+Cl684T9U2AzFI4cogkRbNIFvs8Gnd2
lKxsngsxSacPwyHBhNkYAobjEL8CJYvU5Q7G1YFTrwGWFgZdZ82KXDqqNXp1LsaHDqA0CyaVRUv2
t42Ntrt6JZKttJhLpcCoJuyg6h/XL7w0Mto5cAxF7roEaxS45BOr7O+qbXdw6t4i0twEgyCuNh3b
Wii0F7ETAIXgFfdGlW5I/s5ohk2TrzVmF15Dp8mGcQrV1YzFZzU5H5wxfq2s4ZiG7QNLbszudK4s
WEaO6CVLzrjPuEuzie2suLNXAtrSC8w1uDeTfwBcvjSaoj7FnhXtcqnoBtK71seSu/anyaX1ykpY
mKY6YzYx5OCNoMmdrXza8eiQmeXOXBPdXnqJ+aZvXsLpraKLIKV3pmHBfMb7Z88ZX9LY25oDgu31
Gbv0BnP4eHOTLswR3BzMWLPZq4L7ThVtQu/99YsvxCCdxgSkPTxCKFFn5arQt6rG87EDs8P1qy89
uraKzRoywBVv1Nlzpq2Ejh68rFprJcFcGnxtJZsGzKVyjhJ6Ne7daQ8r0V6AlrG//uhLA6MtYsSJ
KMLxG5/WgTSK02/qNSjRwqDogicR8kUlTBTiZfJCxGsID2G1Jrd1uYJNdLmTsZXmMA0p4n5LWuR6
NN61ooKfHqqgW0+V8SHqu3H7a4j+8/vwX9Fr+fivfV3+87/x5+8lCIVxJJT2x38+lzn++e/5d/7n
7/z+G/8MXsuHr/mr1P/Sb7+D6/77vtuv6utvf9gVOOyN79vXZnx6lW2mfl0fTzj/zf/rD//j9ddV
nsfq9c8/vpdtoearRXFZ/PHvHx1//PkHnXn7//n2+v/+4fwCf/5x/zX7Osr4699+5fWrVPht6v3D
dNHMc4llc4/PyOr+df6J5/0D9FbHJa7rMMelc0GtKBsl/vzD/QeEG2xKiMk585B144giy3b+EfkH
t22Tep5DTGril8Fu+//P9tvX+d+v9R8QWX0s40LJP/+4iGJ3uKmXQIvORQM7DdnRmCfCWABPApaN
kT+5oF6dlTfasV9YpvECdki1hQYYeOB2VafHKeL0/TAZ5Ym5MKA2EsaPYMfb8OqG1QBo3UqZ92FF
+deqlf1RkHxKdiHPCxzOG2sCySJW8bF3xfCvmffbxPvtVS7l8vOraKvTy6VnAz0FpHQ2SnBqE169
wiQP7IXQNqxhZ5sm7EYdeNG125RJ+y5qqtrchJyigDSItnot45h/At8JyxonmoT7SaLQsC48M7sP
c9v80hucP3jDyP/Ct84CEbPC2bBqyL/yaYph1Nbl9RfYp3AwkIjx0nbcupsEoJVvZta/v97bV7yU
SeMN9aIv9HckAZDIPqYCFgS+xSf1HbXynGyAbTW+JazMXmzQfEu/iTz4AOVh5a5J6lyKUPO9tcQU
JVRV97ycjgyatI8QWadfak+Gn7sB0LuVXe1S9J7voe3/oVENtiP7CZOLDd9dNhbf4sYgH9wRIEuv
jIc10MkvGXH9TDLfaX6CN/tnkbgsTjqL4eCfk58wdeBPTQgmhWpMLjdj544HQElZvnVIb7zPBs99
Bw97iDNABoZ8xOmafIQGA//Wd6I78DqtwEhT4PNsmspscx+CJePOAlfoBzXi/m7Wr14DfV3ag+Yn
n7/PmycviRBWFHcqmCCxV3jTCTv1SnV96dLz/39z6bbpGzMcJxWMvetHojjQdE3vfunSWq0lVU1h
9X2rghDyGpSIJ9KuAUGWLq3lEx74lQmK0XhqOAHkUM1gJYL0/wTyC8tt6cpaMgG5xUgKHI4CyKvu
xTSBlt7sbru0HquczLIgcKICsGp3JnM2Gbbmmy6ta1+l5mBOLu9VYKdkn47Jjifj5rZLazEgL3K0
4uCpHng1ey/M5LVZFVVcGGv9cCorrqaiFCooufetzJJt5NQ3OGlgxeg1nmLo4Z7F5mltjB7UVSbX
8nMzk89DXUQ/bxsZbVUOLSwCwhz3ULDRFr5t1d5X5sGY8LbLz6P2ZmWCCkGd3sNMzEfP8ZsB9i19
DaLhbVfXFmfh8cyiaaqCKgHshPc7FIqC2y6tLU6ZWbnsqpknO0AgMYpSf7LqD7ddW1ue0ulh9jUk
KgCb90Ne2duEdDck+vOU0ZYnL8qi74pZDn1w0UeINtJYqzpfysZxaf2QPhlxxyQAfUGa9uNLmKf0
EDap9ynrOvAFIzt5irzyFgnC+Wbagm2SsUzFhFXV581mAgMdyLzbJo0uamW1tI/MKMIQEWRIvRVQ
Ed822/XjeYcFalaQ6QhEWvgcgkL5WvN6IcroSiOg61tm3EgZEOZ+UqT77DjmDRX/eai1JToKqOJA
M1EGrkjsPQPPwVclzPhiL643rpsah5tmvX44T8wu7ngZIgaPI2rkoZ37LbBVN35Vbb0KUPRyy8NX
BcDp2Qlf+2JN2WFp6LXVGnoRn0bTg/6OCbxPGA4veYcy3m2Doq3XqoizvFYYFHQZNlVSBZnl3hYK
9JO58GJYLEJsLmhsAsvqyvK2cTdFt423fjanrWCQAnBk4Ez8nFZDkBlrKNyFAdfL7kPJMAmzeaLY
MEtznPLUlIDK3jTgugSpAIN/LEuFheR1G+6gbx61t2Whf5MejQTKEV0rA5vmn6Bj9a0K11AzS0Oi
rdFa2ibUugcZQGbLTznfNGa/vW1A2O87dN2WpRUW+JCpgb6W+YWPzo0TUFuSZWYXQkjELF6wo0P4
To5PK888bwMXTkG6hI2RQ/EJvBEZdMxlUNgAyT9Hnrvpe5G9JyPz7qQjam8Td7Ub+SnYaO+orJOD
qyJS+XLsIJtf0Mj+3PKBfxE5+grgirNt6lH3sQSmQmzSuHK/inA0nuLUcw7G4CQfiSyht4ZCeGan
9RZV3+44MWVAQJnZ+6ZOswB9dHGoRNzPMjc0/4FWUQ4pwRFyfqY7bgdjyjcQkIMJKutL50ghofwa
Z9BQBqdMthClqUz3eXCKchd6GXkyRqdUPuGGejJVmyhflk5/W4aja/SQLh0bD1StQEX2JgT1F2oV
twUHXXBH5hSIpBArofL4E0BFTyS8xe8Yu5WussMAVYEpD6ZrGB9TYDwdEL1XJtXlOaVLLjhZFKqK
4MpTNVW+HbffhHuLIdv81M7vi4wCwuSkLlqESQooFpUpeilh++G2B9dSeFcVwyQJDjcM0pEl3KZg
mXjbnq2rKkxVG8q8KDBH2n5AZ50n2xRM59vOkrqogpgKXrTw4Q7cydwlznie5C240HnAtdgjsSt5
qPvhY7azjCPdmNFwW1jTFRQExEHTMjNl0EZ8NwwALGZrm9NFdtn82Fo6YHReVzNCZIA2j/gaTmD8
etZobcUUes8ZYoHlqwnqLjRLJJwicJpiUM28bdXqOgqDbJKp7RLEa0H7M2ET3xkjy27bHXUJhURW
hQVtUMxS4m3t4a6HpuJN81/XfMGeKwCGofggMjuUUwEHH3bbt2bauo3bPrWLHNOIWvEzKWZIUdzf
OCDasg1zkrYZrHBwbeNdHJMgl7fQSjCNmJYupKPTDEkIicvCbB6zsoNoF/aW20ZbyxdyOTTUnh97
6Gq/jk60fr3twtqS5S6doKjTYzy8YavM3J9WS8Dze19IF3TthqoroBnZ4tIyua8Bw2K1XAlh80S4
dGVtwVJqwAWksNSRhW4HMSRubO1R5nvhsuFdxbJopQu/8AY6H9AhdLJB25vXpmQgHXTveQINu+sj
/4ujfOEtdFIgWMtVm9UR1uY0ObvUHaYdaish6nvwTyFooW4grEpOQKi6UIgcmn1rQ1FstB3y0/Lq
W1r0mLW6nEM1MCsHUO7XgrgXpMj8MF59x6UB1Fcyq6oeuEpsCBmknnP1WFGxcoC+CGmfH1xbyRGs
uMBLwT4Gpb9cwBokyWYJa3NjQFx2H6N7RvwJut87QKjROeq7dFcPlXHkYMB+qJ2u+TLGTnGqKw9s
eVhpPLoGaPR9P2u+RkMNpkdW7iYrMu9Kw+7PuduEK1/+8qhQTxsVuOb0cLvsYIhT5eRkTzTcQg7w
FgV9qErqiN1mdGSaNm0dOAYyzC7d2P0aomYe2r/PWKqDdWnfmt5Y8TogRsk/WMAznUThsK81NDu2
11fF5bExdZ7myBOzdnN81RppJlJ9v715MmoxFD4YWYtGGNab4rvR+wttgJs+KAhBvyeaYyxS5djY
sHIFTVxIoQnfVGqlHr00IlolhEYGhsFNcVSUzj2Zig8WB8f0ttHWAqllkQymWFifzZjBL1sVgSOd
HzddW6d0ZjCUSyz4LQfYAk6Qn1Pgiw5rWqcLg6JTOC1b2CBLVN2xqcvyWQ2duYnRe1tJwC8iJRFb
dB4nxMHzBP249lh7rbUDKXz0YST8ZeTE20uzjU90QA0tTFJybnNTvouZXW4ASySbFqo7Z/SX2qNK
Yn6gA6HnjvXmtggdKBImbE0DZGkEtCCCc3LPa3tsj2PVsIBgCm5GbFgrE2Oh7KwzPcMGZpIOFM+D
cXIhtAx/t2NiqOqdsnm8NSKznHyPqjWnkqW7ze/4pl8BITG4DSbEDBo49zz0EMK+8wYIlY6Uy3vI
cc4t0t5dE0BYGjktDowirgzoCqnAcksoSrSdt4U8/hqB7XKMBNji93cJ0XB1OpuyY+ZlFdTDFTlG
HWm2Yyf6b7etLC0igO1hSAjW06CZ7NqHaOePuCtuiza/zkhvPoXdQ2bPEDjW2mL8GcXV57BMV+AI
C+Ou648Y1cy6LnCEMzI4P76a423DoQuP2HCAQ2+UY64W+V/IANMHHlf8tvHQqcgKRhXFKFsWFFi5
SkGCFG5oayfPpRHR13De22jQ4XSWl9UZJW9fJvy2OpPOQ06moqk6WwCoUyjo3xIU/T90gObfeHlt
xXomtBTUOGGaROZDj0PVtq7GNcOti7QPhN+/sY8zBVICSVjAMi85gt5eQ+i/jXZtadJTmlmz+YCK
vyfIij/U0BgJioYbZ3C1jP3Q98ZO9i7sTaYiXMvVlz6UtqiZJEUEiQoWKGjw+k4HeRAA3FZAiAsR
Q3cKBuEPO4eZyKNoykb4Iura9247kU9wtMg+Xg8ZCxGWaBs9i/KyA6utORYmyYLarrOnOb99stjY
76wO1tFWaTYfrt/s8mgBdPZ7CLTpWDBPRSwYm+hjMvVBqNKVS88r41IGOpem34SnYoB1jdM7oPVW
3AsqJ7F8kyQPdIqjXcERyW97g3kY39yGmZPdZNIygwwmXcSGWGNa3BQFqU5JC001jbWCG6bHu/JI
hnra9dRdI6j80nq8NEDaTE0tuF6a8AQMyoE59l3SOcbHvMzglCEM4JEE5BQ/efCSecSRL74zugnM
z8SjzJ8iiz02k5uB2g/+2303jPInDVvoN4dR89CKnLzDHlzsUTvMjxzZUAL5j/1slrBBa7reZIkS
0b6Foed+ckZ21ybueF84kCGz8qF8kfYoNgmQDy8gkZC966XwELnta2n7YWXnRj0mURPUhYwD00vP
oTDX7DuXJrO2corGhhulGOoAcBNILovY8c3QXWvvX2Qo4rSmY/Ta3hMc1K/yiF6wc0qBCN0lVp2e
xyYTQTZmCAieoMXk2yCmTD6fQvM9GO3TThY1xBDAFYLsA1LL4g5w0NA3BaPQKp+KYp84BbiMN42w
NYeuN+shseJ4gN+ACiDq3915YsYuynFa2UwuB0Cq17utfpK9QdI+qKlBg7bpQK0qzHIPSaw1qODC
V9ThiDCeNMdkiusA1kfYHzLWQwuvam6bgDoQUcVJ1QsAsgNWJ/GTMLz2TI10rQp1OXZTHXwoOJXK
yCN41sRwxp1kxR6FRCh3akD4gad0PzLw9V6uf+mFb6HjBS3Uwb0OhhHHDJPqpfNYf4a11PBIgLFc
+dyX24hUJ3WSMhZVnNHpmEC+4ax61/qUm0PyLImV/TKm2Y2d2WwEhRHj9ZdaGkH2+/R1E3DqVUzJ
UTYTRP3rtJcRKPIV282Y1NOYl9Mzc4FhWJsPc3C4EIV1PmfSSuLBFnk62nYHKbewaCyfz2r6dd95
MCdw+nBHMzM6xQwtwLaDOkfVdiGszTgPcmuyzm6qyl3shTCc6bMCg5G89jUsEPws7vIdSfP8S9QX
1C+NST10blX3e/hNyLshFsMnGLs478xOuv1G5lnz6DVh9E6VwMM2Ycb3SK7Se/BZCwmTyzDcRCO4
CY4yCKiS0bATcfwXaFnllvWtDX5j6O2vf4aFYzXVOagl/Chhc9BhcnGsvs3kpdHPBk40xLfgJvUX
VlF0LCD3u+3j1ny1WBrfO/2kPojKSz8Z8Ed/FKg3+U5oqU0/m2HAgsIzNmEqxE/V5msMxKVgoYX8
pCpxvIKRx9GZD79oft4XOY1Wsr2FDEbHWwqCzgAHGPjY1tF4z2C3dx8xS/0F6iVKv2Zq35bC6Iaj
zdgRIwmH9tgPTbZ163DYjqj3rHzKhSHS8ZfQlSplO2TtMaLW2Pghm+IMYOcxuS1G6CDM3kxNr2xl
eyypYULiR1rkQVVN+l6M0wAHEZinwVZvREnJHNfSiMtweVg5/B4lql6xOira9lgYbvqNUVFUvlny
FFqikbfN88z7nsqepBujzkPoclbRmlnT0mjO///N9hoCXgr5VTIeK+L9NdTOvdHWa3LQF5WTkGHo
JEsvz+thiER7FDIP4YsMCudZhXX23arafB/lUTtsW+KFW6inkADuq/b9BDPfr0qFAFlcX/lLL6hl
pTAL7C0ekyLASv0M27dhi7aeWom2C40UqpuXenDeYFHtqiN0qFHYZSmM56LG3FacopPSSCs7OA10
wcMuabbodRVbm5UAfRUFrLy6WvUr28xSMqfjQJHxCtFmtAjyXBlgLWf0wJsaynwCWJLtCB7MoSiT
akfQI78bbBH6HRthdSlKMwA9IIOJdpT7kYHHRNNfbXMpYHnijtFK83Nhc9fBpAygw6KCzkYQ8Sby
I6ZgeWeMEmJZmbXypX/J+l7Y+nQMqZKqMiEW2R37ELk+D6UJwYDCxiDYRW2jodLxExuB80hGyD7v
+i7BEQMk5mlXSoGP0nbsQzMAIbTGgFhaADr0NEur3pYC3cKujqfXxvHEJ/CoaOK3zdBv4bj9JFA5
2qYZVkcBs5QIKKHcbnwjjMkag2Qh59ExqoVMUY2B4+WxUZ9hErRPw3FjVSPM2b+Zyg16Vay0LBdS
HR2yKrsQDpjMood0MgL49rX7rErJkQon2pSTiHduGUcrQXppOmlhK5pc4VRc0oOZjmoPomZ/gh8g
du8WKj3XA8fCbqnDV6cJxNXCashhMOFtE4WQ7VEm/5TbQGKgQxrurt9mIT7pbnmTi8qLmso8SEa2
cYd2U0Vr8Xfp0trh1M2awYFsZh50sQFDyOPAbzyUOVqawtsWNiW9lQUWTDCPtRzSbefBP/X6kCxM
JB3ICqQwbEbjMQs4/Bx7uKPNFLK4aawHFOTHQ5RB1WmXu9WP67dbihs6tFVYTcXypM4CdJ+dQKad
+yMc+uaT4yBzGZI0hNyvhOkYPE4yH3+zgUITSwKntOW2g1ty6KceHFGvP83CzNbBsJPV8Mh2mj4w
rNh31YQokW3hGrcy3RYQR1THw/ZyhG1OKLOAEGbsRT+n3Yw3nQeZsKiBDdQQVwFpi/DRwCk+3Vdw
2Pwpartf6x4tEDmpDpvNRoAoUDDtg6wvtwXs5vx27HzpEmTX485z3mUR5OHr4h3sno8ASe7Qutp7
6QSgRbg13egnyqGbJjHOiuzcOsKBHfTPUN67lrM1E+dk1+lKBX5pIs4L601yxGwnyhxaZkFHbbKF
kW4JrmZsF+hrx5U/wf7qgUPGfq05v7Rd6HaTMWFdWk1NFnhWxuW2tVvy3exZ+d2YIoUTJMgGEHX1
7O+2504/aE9pCJu3ZJAn2slmJYz/gl9c2EZB1/3trTNuQQ4IcocwkzZt07c5dD2yrIBdVGcn33Ds
iQIn/X+cXdlypLi2/SJFIJAYXoEc7UzPdpVfCFfZjQYmCQSCr7/L5+lGxenuiPPaUW1nGrG199pr
UPQEvl25Za7sku2wZNg+i87Ux0S7oSvhjuJzwkIkBi8LfBKdXBECWyuz76Ihekl49q2AwyiqvatE
jiRu8zoRXz2pFTaXNvD0i8O1xJT//FL9zR34J/HQ4jynHtaRoFeM7Z1qhwSxxwa83nHbttvZOY5I
8qotGhi4/Q82mOh9/yQkEjJGwxQjsBBxzAjZquNv+xooU2/gd2Me//lr/V2t+KPAD33dE0je3QFG
6h5uRdbsVK8QHbmO0/Gff8Xf3IJ/koYNAbfVToGD9cosS8FDd9rgPXmbeBFcCcK7/6UIf79S/+XQ
/ckgbmYedLoS7qBr/jGtrP4pvUlf/qcv8SeHWG+TGiKbzIegjeS5nrrN5Dzp3QHCqeaejev0Lw/9
777FdyH5fwXDt9UYCWxfD1ky7uOUlyOcxP/5O/zdj/5+QP/vR2dda+GzXLcHGcSlnnEL8n+5bv/m
Ef/Jb0UV7rwm1XRotqQ6bk3DL5L3dZAHnpOjbpP431b7f3f5/El3HSk8/UYHSbBF2mRYRMRtu6mT
/gZBFsNurWxSuq4/YkdxToc3sZn/EZL4k+pacThaZoltwVbwwQnRRCNc25AM/z89mz+prhVbRgO8
psNjRyqVaT5UsH78bz/6jxPVES7juJu7w1KPEW5MH5ydsv/2QP7mUP1Jd63N0Md9RjAcczoUtpEM
5Gbx9s8f/W+q05/BZr0KqkXCrfsg6zm5bEwGRT0y/mR0RN//+VfE/5nt/kvd+JP5msDCqa2Qan5A
OBj2I1ukkFHaS7ruBxXrk8ho/Vo1Wu8CuN3AOXRQN7p2cPYG/6st6TItb3COcLl8ic4wB91sRO56
7WTeV6J/D1I97ROdwWoa2Sg6Rz5uum+WYPpSm9iubbWgq06c/AiGNdsj7DBCGizNti+ILbDykgoH
YhdhDO9yBnl9kEeNI6XhZP5Uq/J7FvH5TYvIP4Q1IYBRQ1WOQo3HyVYrgkZ6WNkJIqJD7UL95MYE
V8nYbMcRyB2MPau1gkPevIi71FsHrLdbYVA9IZPEsG87VMCW27XbGMWBfJ43RLPmtA2xmoZLr31D
5j0CzGm16htk7CJ8DvltQYAhpyZHAfj3itGhKyoX65em76sr2Rr/1AVIQZPI/ulyF6xsJ0DcrfNg
mYOnED6VZQpO4wtW1uKQ9Yrgu7Y6uI/DMIYxt0B+aytqdeEwwDhW41hFOYHvbfE9EqfYRcLuAq4e
Y3izWW7HnPckOmYLogYwlCdl1mkYwCjhkaUMc82vBjmyZ9k2rC8yQRBnHCAHNC3mtc3iB26yNl/8
1GLlsnXmvllX9rtyVN20wXcv2ULqcPELQ/qSNrN44VHbqD2KnUfobh3GuFKDkJcweUXwMBFtNhQp
hVmIGk32A/Hp8Y1TTCAuxZECkdELXJlDMEXzsU2mXcY1QlQX0R8BNSEACbFoz4oajYh6PgB+b6GP
4hK7DgOZXmduGEIlhwMcsfyMHeIwdDnMJ7cor+ikdMmdk+1eib5fnt1EGUIkYI5LcdA8ONMpC/oi
EuP6/L0gfAyBEyY3y+jo+pDgi3xVw5x+tPWEhrVLCD9hJpyvTRII/FZ4ixyImBu6g6U6goDnBJOu
86Q2RS24pYWBKS4tU4BZ7w3SEJo8SZrhhRjCLynd2LFb4+F582NQzCHPCurnvhjSGWE1ALLjPaj0
oMfGsZvYYcHA+EHDajT5rNYJlh92iWGpOCHluLFJ3BTJ1gW84DJl+WiRFp3PeCdarAxafky9GQtM
+BSOYZGF6TACIGGNKifb3i7QSRX94DEl2AHIVyl9liZ/DWELH94AzxmpydqLo9hWXVYjc3BpjKql
UHVn9xmh9Yy98+yVzI2T835tgq4Y1TLshzj1V+UaeYwzI8pBO9hOxn45Ty5a0xPDBjstG0NonKez
IkNOm1TeSR4kl4yZKB8ymCNFGRnrYu3lt8Yom5uj51lz44Tfhn0FT0NZWKvlbxlMlb12AxTVd16R
+Zes/dYdEjV2025J9e8GYt1zY+JQXvp17uxNGFMTvI5T9lfQKtGWHW4J+OLMlRflGMj4Dkk+6kiW
NfwyMLq5syxWdzwMVbHwuLV5v9ZbmyPBaqW5ctJgLQkl+SuiFOwd4DDzgI9vP+c6neYDwcr+aSFZ
88zXBmYecbr0xdTCsmHCMWhByFuReaXi5nvLZM7ceaTxYnIxecIYfvIm4TqE4+XFbU3g3hMahHRj
fZ/e9QhD2MHW1j/ODOMOUEmdPIBiaYta1iEpm0zDH7ePszvuBDa0I/KeR+PtuaHSFol0Bv1bYi6Q
Sjdl5/38JC0VxcK24AFAZrKTwL7gDEY6l5OZxCVZ8QxiEHKP0B6YuwxhD1+Bacg+TW381TCe/AZn
BG1WLdpftE9QAwLJkGgcxh1yNCLMm7Sd70zXs30V131bygb5JHhTUig1621GMtRgz0hV6nZ46P4m
Wwb9ELCl28WpHfYWcawKVHrkGuS6tdcIcE8C31KwGhM93MI7P4+bbme1OqUKoxcU61206zZkbuRO
z9WtZen8mc3Clq5vULQNr8ulroLSKJa0+RSpetn5tIfL+cjjog78fDcG1h3DfuieehWFaH5R+acc
iW3Rvld964sBkppDgJDeCKVg028pvJ2eDQytDD5WHxSIlRYcYZGiexHDBD9rh4qYy7oS91MDeVQO
Lrba4YVaSxjKWLifbvLqvTd1DtAveeFLYv+C8+dWYssLqijZEPw2xQPPQy5xyYFQT56YaTBjVLxJ
PkI3Rl2+jkSfet1txRaT7GKyNLrtp0G+TmnrcWnNCEl08dK/BLYazuma8qEMwm1EWXQt88iADk2T
OwfmEaplI3nuaiHueagR6OKkIkvBBfH3TCxYUW2wK88h3Wz3Sa1Z0S3heEUYb3IJLD6x8Lg64c/M
usumB1zoio8wsdoi6CeQ433vERF9EjCJGhAVkCp0ADLakWywlxE4Qs4gtfK5nYeuKxAhrQ8kVuk7
2CtgjCTc/l5Tpi/wKfA/ZK3cmThdf2RVFR2yTNFns63zDr7lSwoZoYKWAdkrdb6pJfwKbFKf11CE
X4L5/sjQVzxOMCMuWWNYmcEwEDD+HB18nAzIA0/77gUrNHuIqyk6VpqYPetpeuhg/3xjM2DzaTLi
2vYyKiY0b8AX4MJLw6Zfrr3pTPqQZRufS4YoG5PHQmfNMY058sNjnS7kMwaBrvSIxJsO6pv3lTNu
01KiF3vwdaZfIiStf3hwPWGLP09PBhjKC0pqOOGyo50vhyxrTY66iPLbSCRw9l/weDfHdsbtMyN9
KM+mUN2qCbnmEalh0Z5kdXyrvV8iKFcq/xRrAXd8NqK4N5bBodE0y8Mawoo+hDd5tetqn34hlzTa
uSCuUiTILu1N16Mny1GkTF1Y2Tssuy2LhiKDY8fDJFfEmBodB3daBf0vMozkxzSa5HEak35PfRif
7EggEO5IeOMq6OTzRa5Y14H6aF8Z/L1SYGzf+b4R9es7nJiwk9gyn+jC8m5+V2GGyN9E6AZtpjIx
YoCjwSAWEidWdswgPHmFdXg/O36wQ7ZCBW3NTbBU61Fare88EFO45zJGDltI7JIvWGcPhegrf3BJ
rM+IlX91fRqV39vSGRhf0t92PFFRLqeO/woouHhQFvbsc6oNzOdVNXKac967fUAxCUq6pBeCbh4B
3pBUOVjavxhGWre3rCbDHnae6FarRObSrfAFMAKS5txXgxT5OIC/kQ/pALk13MBBFvdM9mEpXAUr
eh/zSH06dNt79FcAmfqmJzdLjBj5HD4Gas17CLubXLHtEEakzw4j3q6+CCOl2sNEoqyIkT3f7lxG
1QYmmBSXJLP+oLB2wQFVoptzZBPzMwh83W/CLSC0eCC/ZOSJKOtGoJMlpJovsH0iJRGJngs0nlLm
EaGmaGF5UrY8bcZdA8ramMuqwSADQZxZcLvxMcZuW8w7aH3BzJxEQ1/qjfHPeoApWwY79W+6plnu
YxpnL8qsYVvCDxO9jUervvUsgMQb6OqZrajl28RAifQg/SUNkjJ3E5LTb0NCo7dgnVyZoNaBjT4F
F4Mnm+bBJDI4v+moGQqsOSEO7cBdKtysdbKvwxX8uiht62PWLvSua4Q+uC3d1+movxq7mMOy+uqK
/hNvklVux/X6Bdc/nz2CgB2zYzTA/vw41GP8sVZucMU6eBoe4LgZtHAPIyYttk1R/PkCqa9KDgPU
qVhSL3gleRLsRQdVfY/R+5h5SMgEEkzAMEGCypxjDtxCdGuCkqt3U1tf64YWHYeL1W5F/7Tsssxw
sPmgbp72I/xPwzYx9gDN3fab83gz+38eIGn0H3D1v02QfzB0Uj+FBi+JOK6G4Iut23dWHra3V2ml
20uarDs3he7MQ5G+u0WNUWF6N5+wipj2kZCYeUa89kmy+aAwZhwOZPxW9lPusCNoRNsjn4qiT1gT
P2PaWGuF06rXBCbWG2ku+IMswTEkVdwWUfWd5qAnOt9CoDcRJMQ2LXYOEcwUwgo2FnsQ5NW91P3w
S5OoumTDwkhO+h6NghgZ0ZhbQ/CMomlzz2Hf6VdR+VqXDUlt2eMGeB/gKOvAQNuWU6dNC4Zkyn5U
LQse8OK5227EbJDLFBSgifoFL+EcprfOxwinQBUkVcFRReEht8arOotlIyjuVONijAEFaxU1DyAQ
ZC+NjZdnggrzvMSVOCYk2ZadQdAF+nzYq6iSVhyHK4nNCTkt4oKF/3cHOrQmLpYN0YFGf//bHmD+
DxMPUVf0vvV/2YZnf8Hpcaly6Pri21CyJLlU0FTcIHF4fIdAJlwLmfXstPJwfXQiRPGpDRraPMuQ
nrKLtn7+iNQWHpteBj8tdjo/Mg5GtV2SUOwHqbsXb0f6Hs4hZlaZyH3EK3PHUOhkOWtIoL4rw6JB
jjQyB6npbE3KESIybspiWTUtr13aZw8Tj9ZXjMiv1QKdclknWv/OzMxPJp2ilzZ17KrGtSk3Ga14
hE3fjOjJWYyVvR0q2OTHyClJUY8vvlEBtiC8opAA9IFFs7swxO9lUVOE4G40ORKqgca2MMJNe+qf
gjiypYeW7dJgRhlzwanixWQw5pc9Q8AxEqcDj6gWXcfBfsnmDplhARYsaAp+8kmoN8T8KpoHVZy8
Vwjdi4oVSMgnQIEe07AEWHcCmA8mTJs15DUhE29yPLQEjN0h+B75WMrUTchmfYgAvK6lc0H1QqYQ
PRKM+9x1xvJsyVeTMTRa8AzBuNwHdEUtVK0DISzyP6qANw9GanrTN609e41/lvuMmzsClQ6SoClm
91COSbtLWsfeTUJjDdZMMoR5UpP6Kiai8eyVr274ZrpTRTi7j5jXvLB6XkDGg6/nHUg89mlqCD1a
GvrbmkbJHfy65AtYwqnDhdLjBRsIXU+LIskeyePywUr0huWM6fYnjNmaaxLDy1Oj9wNwMaa/kkX1
T4FC5lU4r8170kXO5rD86p4huRh2cFe15RTLyCGNE1qDvMVuQELFMKoqb5ee1SUl9fCQgoX4G3Ke
6gaLaKlKW3XjbYbu+TyvpkVrOjRHOyYIhdFr+jursuqZm2ECGjBsGYxz1+iE4GwEJOihpc/eMXc3
IX71FSUVhvswAf0B04HkB27n8RWS8s2U3/uE+6wjyCNi9RJeSaY6jPIiGMYcffVUzknGjgTTXLhz
uHYzSF878asNnNmvlJs9KjldStqykORt3YV/RfU4v4JjyKPSGJq+egYCUzEOEByzhM2/uGo4UpOx
bIeJtlrbvE/M+uYTQmoQrADREMGyN4QQ+a/UUAz4M5o2JE7W9DqFU/jpg3nM10lAOd7ECEraI22K
RriwMeonvspeJJP8d+am5gaWLbGEmYvpnvtQw6o7cg16Jm+vyeAyxH/OCz7JIrNffOR9aW0qz3ab
kj3EfWiBVcoAdNmuqb54oM0Gg7Jl2vdglDenWeFORUZEx3yObWT8CB0mWgVY4fm/vCDxcaCjw6yg
2c4AAr8QbZsXBBYntgzXSb4yIO1qhzK43hKYZVXoNSOAI4hVhOR+iiSyIgPiRpKbPvS4BYPBI0PB
tAGU4Rr7tT347ulFiUDKw4DRa9zNQApebObDoxLfPYi2UVSkYYdRi1crUprQzKnbsKbb12QYf9Wj
4QB6ukzmmVbjExtbVDixIWYhJ7TyL6Il9WU003bxrILINPHNepqjFnai2J8gMnhC71HiTzTcAbCR
t+ESc5XDQycZyniOm3gHD5TouW08LrillR43FZ9aWqoFyUwAEHrEcjFQwC5hPG972YvqDHlS9ytx
Oi5o0AX2BsVwFehY44iWFeCLw6q7vi/0WEfHtCPTU2d03+dgaKTHJc78BjZ6H91rhphhMGrYXdcl
7akZRuBTfS+COA9WS3/0ITgwOVxPgGfpbM1XyNAK6BKqYwKR/CkSUfg4D1rfdrIf4a8XtCfdrh32
O0LebusSH1dRDfu40w1444E+rTMLbqwLhjs7B/QopmHQADNZ8tEYrL3xDjTrDijACsLBBCLtlBoM
935rNvQPfY9yk4KCLh16hlpmyXljYVosyJsr7dIBDTHd9kTjdnjxdMOlqXn6HQklxbuKXSgx3OMg
OxfW/R2MowEvCNcGEJXHVO7HyKTyBKOU7opLDeJGiv4GABw2s2rHhc9EXtkm/IizqT2bIGVn+Cm5
c+Kgg/Jsq5sCEHr0o0vxA/qKbBhj0MmW3CScFXhoHjmIBLAvaaOlrOetvXYtOoeEJuGLhHUJANIh
pEOJo5idDM7mj5Zn6DJ67LuvRBvC8rk3eq9Bsf1qKhs/ygmzUbDR7WEUYXLCUIZQW01Xj2fEt/UE
Nqj/5lXP4GbohSUgvEHeh7HNXO1Akc63bPXekJF+zmaR94qky3mNG0DVAyLL7jTe0Z8WkHGx1SD2
JKBf7bfIdSfWNm5FpYLW0QcbjJ5sivkdyuJT0DZRDju04DjBYBnDbjDtJoOENEFmCPUivuzdauQB
lgnZm8NnerJ9Oj5lYYfYtTAIf3TYuxxh+mJ2sUfdSLX9SJVOXxpE28KOuhlMCTYEqwoViOBxtCa4
9tlGi28z+jNubNxqYxai+TANc33JhnD52Dgl91YiL3fXQN2z67O6KrEZkRKZYjL7OSdgsxRbULMU
LS6rdjFAwLZM5sWEjzJWk3teZ4u8U1YFW7Jb1yQ5VVyta0kGLsJcBFPN8gR8R7SMPTPqkHJPkzzp
nD8524VwOWp7Gp3ZMtmPPmFkeEp8Ig/C2fZ3+59H3y5dHZe+MQ3uuU74OReMYkiZ15k8uTqYxgJr
x569ZCSK3M47rJx3UcMwbgWTPI58QtYFrdhTL4B+0U2YLQ9YJm91mnX7OcU+I48XxLih/+DAEjbQ
whBEq/ufUU/nfRXO5IJOgD75LuXFCohtN6aI8kR75soUWMClTURwuw6SFRgOsx8uQfgQxcc7yha4
dWKVPzKAkYAIZPsbIuukEF3XPjbOpHcNorMOdGv124o5cUS/ZoeX1enxXsPp/C0JgfcQ+EEc2jC2
b2nGnwj6+H04Cn4aqAS3hOIuOTNv5g9j0EcnRl2FyML3cELJAVpFCkVn8e58j62OWdY92eb1h42x
2GYDUMa8RtW8SxDHGubTmGLF4ubwxGxYv2A3k73Qaej2IwRSBwjMIP5KhpVdsDUAjSmGA6zM2dyu
D5pb9llPzPzgaWz7nExiw+0NY+RdGyr5si1Q8Clf918A3nFX+dXxfhc5LAqkdfwu7r7PhQUIQnJE
eyA+cIK1yF2HzcdlpEia3/VTNjysdkpToH/EnBMRBkBwQDpBEaypP28kDM8Yq90VykBxm40gxoCe
5JFSEWTEwhNl0fdUBukj1gRIL4OUCVNTTdPH3i/ZiSGqs2yoFm+dD/3PbavG3RhtFvAcdftZhVFb
wDPOv0C/OeZAHcQrwjzM2RE673AFgeE/jOzcAuL5xH8bS+Ag7X0Tt9klNmIsmRUISWs29VnXvAI4
EqsyqVMI7V1dnwTO7WGKNGQkWK7qPJYDP0ezEzcmaDO0eVXS5I2X22VoUUAKsWbDNQEgveW45jSw
VTyS3YCVWrvz8ESAzH+LtoLMACbGYGg/ZCWC82Anf+xsFt9260BvlZWQa9h0PqWwxX6SXMJNJRFY
IuC+tPrnMNQJdpC6Gk5ujKH5w7phwXICDcUDdm1w5uwSCfNYu7B8aNWIQQaLhD2ghOSDW+J2CHBM
7j1ofxkoW1qBFjQgyRhmiqr7lCNJsA9CWRei6n4uWJIeCYi3pQBytuUbNbAZWZNGwvROzYRC8Bdm
78Bf4kudbEM5zR7r+MpjU6MW04MHNgbrAdCIfkPcksDnTo0tlyRWcIdtkwPROvoBJz0ciq1R4Lzg
CNM9zqIEW60FDMJA3EQONVr/V1N/7xBFvZFzJgI0T2xZxweEesCtZyByZ8i6HhbmxAeGbvXiIqF/
pN7J35RXKE0AypeyE1gxAuT23YWp0ODwNNuMxJ2KX+KwUwiNlCFMcqfqaZ09ZMED2u68BgJ5mNaB
7di64gUD16HEhSSPmSbxXziC3alF2uRhcRmEgzgPNwjsWHZLlBpSLLoLC1at67PJwul2FBQxmBWS
FrHy2jJ7QBv6jqlz/jbr2QQ6xyQ4b6FMMLEBzqrTfkWzR1QxAoy8tGrCqznRqj8K2mqNGZWmVzst
1OR96+gFI1dz2KY224PcSM9wqVnf15Fl70noJ7xJcSvhRm3EQJFGsPqfUbZl8Y7gy93JBP5BGJy6
XSSj5WqXEELMaAybk8Z9ke7aup0e0hpNCBLJ3U7UPHtUkEieEEmJuwI5CBcGa5QbOGfay+JHf8am
rn0x3GO20FAVYscb70P6fWPApSi3QtAi8AL29Vr2qOEGi/5wWw/hutSHMG2C1xrXLvb5nEJmAFOe
LJ8o4Pwcq4XlPQP68qlhlgHfxQGBvSrp6mO6Un9qgWqbvCNoylyq6B5QPL2fRSdzNE9dSXE9nSEt
FkePL3OfNR3Sn+EqKQ+rq6IbhfkRLLYGI1LrkeTFLWoZlvH1aQUAdk9AfwtzYrbhvdM6eKinip7h
d0xPTUCnSxXx8I5zZT+brl/U7TisM1gJ8cSOU2TjV+3a6SejNPyFiPpxP/EaGtp0Wt86hRXujUMY
Ed236xggCFQN8wXFHcgJQ6SSUyAkeDyPnz6Et8JhrDjF88CntXsOsvzXvI4wl3OyA5vP4M1pMv5t
291ky3PbZm05dj7rjgRWm4B52vlxEwnyZQHN2VKwGY6MMU9vJu3oybKe7Cq4fp+xhVp+RknV7AcC
Ce4UKA+cgJF9hRiycwUfuN+IScDy3NLM7rAO68t4CKu/PK+yHewl5BeC9gAiM0V6oGxzup97TcPC
j7Pbr9HMfrNo7o4RkhYv3wlG6K2HPnrvFQ93Hdas93SJOwi0rA2vHYCaY5CE5Fa42V8xFQww7WJA
u4XNpjtQJ5Gaka7EvDq46OCUryk5Wknig6P1chvUM0L2FtpFCN3t9R0kb7XbyTSOcKwQnjIASseC
OG/bvkfObjDNLp+kxWqsHaL+DeUPymVcYac2bhAKXg2AMOAl2D+BdUFLvoUDchwkogWpSaMC93z8
AtoEi/Ma9pFAtFasI1Z8+qcqY+0jBx57Ne0Q7PS28YcoUwp7h6Y+owGUZ6zkxA5PT7/EsBCc9pSH
jyvTIw5A066PKH7jCX1oBniS6s/NTUPOwLMoHHaPkDltDX1EjHnzqHkvP+uuZTcGooXf2n2j3txv
/Gnq4G/bA6Lcp2xNc0B61SdMKn7ViZ12JpjR97YOCzy0EbtJjBXQ9Tb6fnndIYCmGCs47PetnPUe
pxoIoGrHUtIh3GNGxtymVLeilevqV8hws7Tw6YRdfqWWZ3gm+3sY10J63HBQXqxrgiMcuMIyTOHo
QfASgbWB7f1BJ8tUZrptrpbE9a1KUv3o4U4KFD5mCntDP9/MYqJPEobgVSFaxgtDgd9Llcpn2bbL
tQnib+rtADzeo3w8xqEHZtPV20543aZHGwDARXTMgMIJL+0vGqfJaaYdsTuywY/pBpmPVd6j/m8Q
nQ9j2WnAXuWigb9QusLEBt5b0xHFTgQY24IWFp4VmS9tF8PAdlziOoDMK0xeYmwLX0Atqa6YC8K5
MIK8VWRa9lHVkSPAvuUYVSJCAPNm1FkBjsTF0Wf+1WeLfhMgJpz6gdpLA+uKW2oTfk07CMuKBtmF
uzquK5Jjxw5GYadHqfMhlvodRTUeH0NXtbJcYoWswxCXMRKkoi761dnalk3QY0HawRd32sIRgNgM
F6eibYYlKO2EKHllZpZrrBsOPNqq53gBNepuIhBn0HmR43MEX4BsL9C+qQLiL9Ud5mHl+H9oFMb1
E36H/ysB7l9GGI5n0Brw7ZBLm31n3G3yLUQVrvdolaffFIScO0pioC49Xk8YPiRLJzHX4Ze/TvDM
u8BAU+WWkbnooHvMIVZN8h6XawEStTl5sDVvYmzJ8KQpj7DiZ8uFWC6KKRljvjPwxG+PW6UrfYNm
1eulgFtGUtWn7wfWEKSWgouJLRkmaMw0MCPQJgX2zmh9MTypukcayf6lMkMjSkSGZl0JkQfkN6JX
tskz2Bl8otdyAToMu9pT6AAUYF+pATHPSYXhNWqTCP/cLmiCVhGvpNjQ0zskAUHFFaq2elk6pBeD
pxPz5RAHvlvOtdF1n9dwkyPvPfCZow2x0sY9PH+Cx8OSn53CdiAX2UDQ9rWSK9x4tZsK/J0YO2AF
kfw2a5B+x4NPGvBC2DfbgYaguW9WOFbKzYZ3G9ZCQFG0CNYckW5sNzFmbzzX8UfIRyyFOpJ2YR5t
CLKowCh60GsVP49tD4YJUiPLiFNfJotbz20KgTHLvrkfPdDDIkUJQ7fPRi7w6MC2x2AJd7CmDugh
SOMGSyahuhagdjXvA1VDogAJHng23fITDyzdW4fU3vZba2RAu/61rBP0bBEgs2uVLKw6ot31wa5l
s/kJ9HT6As7b/ZR1zJ94ENkwV+BV3WClA1qcRnoxsrv5VlqHaGZgjAtvro30/i/DfHbsAcoAG4ff
BQJKNzT7Y1iLgx3D4ALt01iOAOlwKad1dlA42O8ZHC9NMWeElar6P/LOazlyLMuyvzLW7zcN4gIX
GOsaswFc0p0uKILiBUYySGit8fWzvCpbZNmM2fRzP1RWRUVkMIIOce7ea+9T9e9E1tJzBNL1yKUc
ndos1d6MoXS80pymeyOw5rNuTjbrBca5WbGTirNIPduPjmiFz5vD/sm6cNnIpKx595ba01Ky7Zb7
f/JNOzGOkvH2W3Y3ZUk5Wv5SOXPPRYVrzbcWdVWFhXPHUq/hS6QxZnQbdbjMSASqS3GUg7Iqd0Az
9ccAhnMQbcIiQif6wYMKjjPND7qHzRm+ks+RETRL4mR+F6fsQtASZX1U1kWmO1HQHGBYbBrBPG28
aGQjnVXr1QGNwL1rDIcoaD6MDC+RUyZQQlYYHoh+LL9HJ5pxIXViKkjqjy1Lu445CPpvqxf5m8Rq
pJg7rprBH8DgPR2H5tBwiWwYouP1IIR75QZ0H8oqC851L1u/Z8DbTLNerLJmRr6mlztzYT5CTt90
MqgnN6mSSyXK4mMUGQroEpT4P0FXXjPOJ9IfyZf9uV7wv/MCulvk+9/3Ft0W3P1lAd3pu/rI/rJ9
7vbr/7F9znH+QAIzlTLppzEt98ZS/2P7nKP9gW9lmq5x+4cjbz/z5/Y5U/tDSqQzWEcJOKXpoO1/
bp8z7D9M6eCPWrZpmPRC/9eWz2n/91SMJf+5GCoR+Rx2Y9JgzVvNtc3r/sxpN983rr6sLUeIq8aD
Evm8G3Ldi4XFomADKmSbhKp/KFPh+rzGuU2bPNjFETqdaxr9Tw61TLJoTj9Hs2dBV8q2NjyrZPjO
ONWutS5nlB97A4GhHDe5cg0wLRk91kHSnqJyYHMtsZvUl7oJFEFp972TB+HjktHTEi669p0yEqxo
Q2war9FStTPLOL26Wk5rODfd01IlJfxfHDgPDDf6HuHXeR00y9gneZZ9wkQlb21K3n5Vi7re2KVJ
/3WXOwcBs6t5oZY690YddL7VFpCujSjuxgntEJuMyok8Ug8Bu4FPZjTWL7VR0iPTjXQv+DAbhVrp
HQTahOj9HSfFdK2N20m77yPxpsYWLXqA6zrV8Vzf2xq7W5M4ty4dqpvDppsDQwsuUG5NuzoY54ch
qbLX3LDCZ7bL2oBliTvualeDo5aRubwPJUtI8/x2UMNUj18DlaL9adJ22JoluyPOcfXOERwXmh7T
H7OvxSmRef+b+Ih2TFp3av04tJh7ib5AlaE4o2AvzgveuL5q2sW8mzE3Ys/oo5CyXJUYclUTLnwJ
JMwFlLCjf1X1nH+VkKn7pWur36lVURUL7kkJ0s2RLHBzV61umwj1slk3Q/uoF05ObehThd2La4EI
i8nxcst323MEU0gey4tT5HlAVzbyaMW1ku5et54KAPhVAniHmDvmW4Ww5QnaBOw03dRhJBEDupN5
yyIvmPihMnhQAjrtGLjNlSh/QtPUt7EZZ35/e78KFNkiWT4xZXa6y3Z7PW1WkGtQw2m5MkborF4+
tAWpxToHUQctW0dI9xhqH2OSsPjPuRh42j9JIXQMgYnAmG5I7ffItLkqHP0HfmT8pdlOu4YT4G7J
QpQc/uNM+oc53Xa8E00YgVnOrdmkhwb4dmo/baPxXMk7oBPuVo1KcCS7uZXvpPVWRpou6yAS+zhN
torU4bsxT9bGyR90OVSbQqTPKcnHTHvqTdCjPLqvesfeZwzwaaz8tnBQfYvhqmsO7lQ+XkYzSHFt
+21I9bgRFV91gdajO9iXevCC9Lk34SP8KF5sv5jlwLtf2zdafeZNHN9FKl6FpfXmxOFvpSfnvmns
AQ30O1Y2KnEwYv9W1UpXXbKSoNUIWZGDVRs4xDLEQXThkfAmB6lU5y89XlTkrnk1+hJU3dMbJlKZ
x7cz+jWnJ+q5dgUUNS/kLW3g2xZH62QNsT/x+svtiqF6gdFS7rjKOMKOpmZ5HRvvMSu5EnF3SfHF
+YsGE9Oaeb2BeQm8rLLkPpfZo1EXP332PDqL5kOfYWWzHsYzuT8N9CJER12uOZaV+PaEJ6iV31Pa
ycmNu+5JgZRcxkXjApm+bc5Md4660QFZcQE+56+O01LFygHOhpbiGZuqYRPl/QxdZmLyCb9swquj
umoTi0lDSg7VT9EteCdzsO6HfFpZCCMnJZcPFVScM7AknQ85Vx1jY+mSck0iC391kvnVbpr+Y5J8
aAjBzXmUVrilbjQ5aUaFGxpWCyt6damthkoP7tLyhqSJZdGfsfoQPHnEHjh5naU1Vl/zuJgfohzj
r4Vh/9vEoL2ETSv3IK7jJnBLa0W6sqJXZ/xldaLdlmSdd5bQf2UljJvL9h5PJcLyHDw8D02+uYM1
hT2cp7IGsJT2jzOZhyYsJbNaKFmBppVr8Kj3DLynoxdkJQXIsW7m4V1RaWqdTfTV6F17ckyAwC4f
5FPlVv3VkNMBN7S6xNPw0QPwXArTKX0FYYm3WwbnQNn5V1AG6ivLUXU8LDF5chNu1TQwQN2JaDmF
r8f0KDgiKa/TXKCUhAmLkoL2SbCm159C/QoP8LXIpdtEFhqVFdnG00Ab5wqriIEPHXXicZZOx8xw
IqrTFvVK6PMRZ3vUQQG64AN0AJElAfQdEqzTEPSzjKB/eH3wSA1x69rF4Z3j6tkuTyeEjHzcOoFr
rnQgs5EsACTjao4UKHQQ2c1nZRdqZ4GzHrpBLvsic0bUd0H6gZe75OJbRr1a8xjLVjLuWd6Rjr1Z
rlKus6a51+Ou4zca9tLINOTx26k0qVnhWvQ+bNDRzDv71HevWdXknyW5cj9Jpb7WasijSSssxCfE
RJUDX3dZuuGjyHkZFyiRZEqY4wWLbYm82+lMXMYQ52biL+ppZo85oLA5HbN4D/R0KVaa1BZQytF9
SaLUdKhnU7wa3Hj0CgfYy6fPFn2/aEpfdpQTLlWzDq3oEiIecsQKwR0DvwuzYhu1KNNDZyl/Sgq/
ttvN4jSvTdqtxkn+ONqEqlxP+jqyUXTkMjyPJfB/v9TqPhYmgAK3EqEom+MwmE5lwqDFDGMHBx7D
m/PU8O12mQFdeXEst9+V2T0t62BTGr+F6gY0YvcDINWXdmHtS2nzGfbjZ57WR6dUCqVFEIDPxu9h
wpbxGoFdHHfj2hh5+uG0x5gAg7EzxW1T0gSHrOY7h6O6C2zXK12sJEhZaxvpZgwq1zfNkH4NC708
c1dRnO2LagDTEu+TXRenRVeWHzMzHOZhJNG8mD/KMDnt9qQLzPHOFBIBP7lnrYuHmpl71TIhG9va
l0rJVWF3dB6MjB9b/A99NOu1MtufWbOB4c+21bwNuXmZZDhvSxPnCzzACxzXi1Sdf3cdEnLorHgW
xRih9TtDTnfo8b/9HkuB1kYE+MUc7/vBSq9ssdJmJBwqdjiyRhyn5qcgxWIGJoKgqu9bpNPXeOh3
5vSgI2L7ffAV1YEB4mSvu8kho002CSoTVro7FSLa3LrAwmzYtF3xEhUoAnGR/9Kt3F+Utp+NC8ja
fdbNe621tbukJtHBx7Kyougj1nLnJKXtlxBAmATLlej8cY5LjrTqMnQkbJDadvD/HL+N7GURqbuB
vNxbaXvvxLaOw9qF6o6GLq/GjNkPuJETE8CdwpxrMyEfi8X5MSg0y5rHyIlqv+jSVzAintBR8EUc
fllr+TEdp8SfsuHTXuKrOaLt1gBVvkDG6GX+7tygl7q2/FRjK9SNKYgC66RYNO5B668KbXqdcyI8
VQ9rcfs2WUaSbezcqu9hq+UptR/rLPnlTMXeEuCMdZw9mD2Mjx3oHsYwEkYrlj1bPJvfIrYOLYyc
1wfF8xBrT5TNEanN2yPXbMrQlb86bpzwCCCzNmcOVjbcg0zLkVceS6Nsa7mgrEFhl8CFXZYUnitS
FoHl2ZtiAU07EJGxZYvOOxqePnOnYaqLYGvlkfTnpK7WaZGcxqI85hVDbT8VD30IitRFmNvOk9mP
TBq6HT3Cwu+SkWIk2t5WbVxyR+Mf9fHvxLEuvakRPbVJfnPARlPyYJjdo14tW4I9K1vvL3QkHFJ8
nAgezQuGUPdYRDfsqrRzylXI9TYv8EJhSKotNGo+DFtAElvJCt5Krq0JVtkdvhLuqo2lqsUz8GO3
lt3vG6eKONfM3zz4KSE8gC1l+36e78CWmKmWXc5sGvNaaQ1sVJaTV4/WHApfpcjooH93mqWso1aV
B1dBCmTJA0Uu80qnkykjz8UCrkMitKeGkceozc96aDgpdNZ5aHmIVgN6/KKfAwuadkjKI++koxaU
v8S0wNIYzh2Kmuc45RZucRdlWeRTm3TW9HPsGHtM9muRiJZPxAam6w1uVoNtAridxD1Iumidu27b
6F20+X2yWN4whjw3Os8SMc/ppnqy25EchNa4xWmgEP0N9cEjnskxbBg/uWB5D9PduY2zlHRi3254
gf6gFXc+r8djMscd3+zwJCaAGEd7ZZiiZcEhkJ7EPYOPq41r1RSPKlansjCoJmjK9NdAjoP7RL89
kxIuhyUji1Qa+2KYN2Uh6r3b/G7sANdX56OOo+VR8W7xg+AXxvkdET65y7Mnc6oYXDNRQm3xZrGr
lpY8VLsgNSKCStbiFyyL/iLMOb33tnuKxV0sumll0gS85ObR0PjjdN1QeTPqPufemgGok9kqSpxx
ozrqa9PymfVsMF7G77QXKc8Civ1MMjuillvK0Z6L9jaGuPXGbbtu75Tseifyd9t41j3moxlxi9UO
38/eoKvUvhapmXhG3J3LNv5SnbiymmY3KCvf2oYZeXhaOhDFtu41fwQKzaDn9GgTkaQYTL4R+XAy
Ev2VfQC1bxrlsUy67wnA8kQWNvGkUXzO/JIuYK3EMATNJhXGVrj662DgLHIxtw96GE/7ScOmIMwW
kyhjlSiPyPfYtY11OYXDJXfy5epEXFII577dWMA4yQLHWRWXsu4eYrpNfTfvE5/lN0ezspv9UPXN
ShTiM++j30sdfSjcIF+MMB20PiOj2s2rKqvmtRjVOXcmIkPMvKuwc/lrVOnW1rMjKH7CoyjpsLik
82C54qkW2bxDvbSwAZ3D6FbfTdSNrLRtpoNpqtwP8BtZm6mH2zADN6zoMRy1Bz75HOjIitcWoEHW
kgAlY+YQF8MU4vLM77vuhnABXaNnhISP0Afs2Nhn0KrFUBsrhI3HVk6bERt9K0SX+kk3HOog39lJ
+KQ3ebWdQHq3rZFrK8dV14VJIMEubIk5h+45CR0/7J2vELUUmSb5JvIEgdLItW4gCmhhsaP//5K7
o9/PjNSKyWuWJb8V7n9YPg+4KR725zaM4kOdZNCgbCH1sMzxqiC/RpYRMpKK0htn2WHFatyohlpX
bLVOmhoB38VFVVa/WrRG3y0YRkWtOHbW2SqwSQTFA4zNLCSOzhDrxwpOoFfaIbcIFYohPJP03Sws
nfcB2dYzn6rX1C8NT+n9qBPJimxMtbAK3njUnqQbPGZkickeoB2lvDCMZuz4R3QmIfBaGNOlr8d0
bY9je4yIQVWV9kl8+rsvKa5bZv1mzpC+ZTi/6gXuq0ochg2LIZP36kYMXX8tzPpFH8xnJ+Kta5P4
qgMsfjJKms5s1VWp32X5xp3kUw65ZVQsyhjbjps02pOvuUij/WSDwHOS1j4K9gW1rPfDFF4doOKJ
AuJrY9Q/QQA8UMIx+AjsJQ/Z2BfkgjfCKo51lP6kyi790BQPpkgu0BBc6TnBZYv8o93z4ll496Vc
PTIKuG8X8TkKnrUkEBaexhncej+2X60+QstZktRMxDxquRttkeRsozXbozaBjH4S4MmxI2NOxvk5
bAa2ZzKMVsgrXl9yOqnm+pcZG5+Zw5tgqKhqpzIqWbNZ4pxbttpWtaZRGxUYPciaiK74wYTdXeYH
Dk43UvKVP7FvDvkDpYnrDlKYqsfmHERVcWd2cf0yUBXg6a2DCNTFb72zXOa5bNeNaT+WId/ExSDC
GDMEGJH1q5omDh6zWmUjok+f1o9JlK2jIH4t7GTa5o391OjqvqBfNIlp8any+8x6lspyVmlevMSN
sU9xDlqLvZqiOUddSr5K1RvTEQvni75bCyHf8kKuBFwbVvuwtZPWh+LI1hmXosorfIRyD961cxNT
40I317llRsyXIZnVELiXSkIPtSdddUpLXprbw8WWXmBZL3EGCzek0UaJat8WC7s9lw049sMAdurP
QQQRQf23riWbXqbY1DeEAWRDr6992N9zhC1PaTieS2fhxAGGX8kwPaIL8H0tDo3MWuqk1KpeKK7N
3Av5dwpErdHHaG+8qUomz9LKUy+cs8siGebn9BxIGdPQFu7oWNhkErGW91OqRQ/ZUrzIadI29gD/
RKQOwYXdtTNbE32nAPXgjGAmTeerMRi3OAvE34dQe5zal94udjH+uGO7fm+xpSxH+5ndSYOP/kIQ
W7cJZCmpZ3UZyWaRFrO20OPbxAicjdMwqHCpw2Cf3SU5COkcISnOHDwB16zfuEtelIL9DyTXNEIa
EQletokqhvr5pQ/JYINLqKZ6tBXJRVW+4PD8IjeeEL6fTezpR7xZBFjO/n0Qb2H+502i9e17puvv
QmsPIorWpgia21YEwE1oajoozBU/uOCusp49mp+ycT4PXXfHLXU0l/R5GKBLRkVCJq4IQTexl87l
wSqcE8jH1rax8YOl0q9z2YMwUvRgDd2Bm4JFxrkP2P+L8lB6pITYmUl1ScbmNamY2nTV9Fu8v4jA
W1AdDMKRaYTMZ0nS+OajBo7k9M65FhC8RkqlW/atSHLhvlupr6ORZTVHO+N2Vm7eq8r2sp4FsYkx
bvMQB3w+WeDeAUDXHZ7rsqoNjtCNwWgfWg0VZFm9YmOEJ22Gz2WMT8rk7JfTTZu3rR/VtZ+M6Z1T
SNqYzVtYQP/SIvHL7AryYuQ1VprpfsdRjyfncn1rA8+6Ic0IL7V9vBZlV72gLZpJGazgHkcoTyxh
M1zVs/Wmhu4t47CELT+mx4Ad8zwmm/BE2HRnpeOdXS/JJiZ0ODclY9aw+Ky5N3dl8yit7k6Ps5+R
sOuzrdnNRlqq2S0LH8qQusO1WFjeMcczemdbN2u7c8atm3NYdZL+oAzVkVlKj2ag7wr1Smo6Xc8t
lNqSfcWECRe4XFZlYOTSaSFsJiVoWMcK3rLchXzhDo+1DzcLn7RhOjpDsMmXh8xgcKTyRxucn5BJ
nWAyaWTz3ciar0KrNtESryerXaeWeLEatbcNGy6R/PE0/FrSaL8Uye+Zz3a2GFe66FEYV8E5r5Pq
oNnZlfUTk0d44IjdfQzoQq1Uu0s0bOxOF8maUBEmIAgB65yG+aDFobyPbcz1BhxTuAhT86/EqA0f
wXrkzesS6EieaGu74I8w3jqYAgHSUcPxDsiUBOA0hk82RQBMEDxTUIx43lmsK2G5Q18AHGopY2zA
PoLM3NimfLbZfYSPol/SSdBWICuq4qN23MQsVvAoPS43M5Lmup7vjdj5mqqHppcRzYj8cYD4v3h7
cyTswoTNZVy6kHinrhPEA9QHrB+8xmhtlJbSs4I4olrmks43RB5tHWmZMAnaqeXKau3pkQPcGYKU
ZJEgY2c55R7cfO3GzK6WNMKjNWRq1UzivW/S+yFG6hbxb0bKXw6G1DqtuGZS5rc91RKQwJNBzZuh
3UX5TQNtbC82A3sVUpPg6RgEsfttODyb2Ea/m6L4ak99T3BKt1alIBeJ+o1M3Px0aB2CN+dqkHFx
KLBc6IBexTkAK/AHFR1LXB3cmBENIZoJl/cluUhwr8Fw/Yajtg9+hJMe0cvTD/audSLSO+JS9Rpq
Sxugr07aLgrADZMaGCI23s2eG2cxxSqiNciqLcuftJiqb73j7iNYz9wy20K7Hyyr3eUyQc9JFvup
qF1CWDG1b5fJLK39jMIDSqnP9yS4yg+rRUTj4RZSUNPqAMm9nZNUdumJpS5sYlF0mRyQiK7jPLoa
JJKyJ8T+yX7KKm3oViLIq3vQ61s6UguGblPost7z3EE8MPqNEcef+Uzew7Xai9uX0Qo8+YuQ4LHU
1WZK8tyb0uVeF9jxAx3vrWNXpwW54BMyubiQNQy5PRPnGsoB4b6fkdIyp6bkYwizZFt1GZ9VaDRU
CtE3QotLBKqqNXm7CfTYWJUsjLjLCX4qDjATA0hl19shlNG5mHvtMYpMubXBSzbFUuoUDiem+7vS
E4F1g3DddLQQlGZIiIGD1zpQBMsmoPPbmKGvl66H9XeBVyMN86fCjEcIBojw6RZuvucYCxTqvlur
nj9jWvRaCdc2djuCX8bdmIXpSalYe1DJQPJ+dKxlHywFRz8m+yD20741IO9oxtgPi91/hnad7WGl
OTS79eJrYbsOLGL5mmCkrOqFy4YKwyPf0e5WHmIZG8Huo8mf+Gx3HXOO4QdGM4CesSQKBkLZYegX
lLJuNSvOzwDozjEQyun8EEzrZwrrKOc8xy3jjip5XoY2j33Zkyhi6hTqpU/qkRQVSAZED8frJXXN
fV67w6FtmK02SSB4E1kwq4W3tFI/1uHI3DTkHTNTSP1B78Tv6ZKL36QZEVqiprch8aiXD/S82lh8
uYJJm1Iikyv2I6S9Y4X6sZysKlo2OLUQ5KhusKS5Pl3lUhk0QrrNpuMWSb0kCNotzGp1CBGCduD8
b049Lk+UfZZb0+WUwfsqIC9VTyeHeeaChnFL75AYMvUmZCeBRGWwKgny2UcPIyrWOeonirtSJKiB
4grLK6JSjmfOOthybAyEoerbuFn2et+FKOrc/Z9NlKhTO/fThRC/++CYHNh9rbDFvYm2s6bdlK5R
kbjxW+dGzb2MnOw86qU86KPbvLlu0Mx3aUvxAIuFq/yIxt4GnqZi0b6pVHU+cSemyhIO/4fiA3Nb
hQJOPizwAXdwzgDaQZUMiCLhjP1YHLKCkFWUDWSH87SjcGcZ+wq33JisCw8QG40GaOxk2HUc7bK8
q8KVqnCzx6G0jY2BfrFdpAgetEo8BPj3pO0dHovAYfndQnzg1yKG9sVBy13XmU5eVQ3hHgJ9um+c
0oSIfs+d2mK3oh6B1nS6+xgvZr6aDLNaL4amqrXVxdGV0luigW7Zycorm5ymAB7xD8EYmRcCina5
5W4PwqMcRo6CYzyhtTsj9WLeVAzuPjOD5VCbEfUEfd/Uum9TGrRsnLa7GHYW+AWlbAQEClxLTYh5
PeS1IuueuNlv/r/K/Eo0pDw5RCVoe87Ss9uLoZtIA2QADtrYPYWmoQg7xqP1q+dw9VLbakTcUPN4
R651OqKydfuutLRjSanBey9aC0kE/dwvi4Wu60gP7hvlmmug8vEOpZopAnbsI5d9+sAetGq4Td/O
IXQz+VrDeHuDzIWnFUV/rVVNGYKzWJuUgqFfbR09OpoWXZNwAESMGxRPnp/qDWAgHDejtCWOYKE2
kvYG7SKapRePczOqkxrVG60s2nePVuzFrIO5UVG3iGdbcV5rpMsSWJW7+3Syq+CiZ4X9tJjR8kxi
aGO3tNPAjTzjV7rsU5NUtQ0CVbiabzbfrJHLnngq0KExLqt2AoZwLVM+zF0pXmJJVduYlYC8JPuR
dxLC+rlpzy98u2nQki6CHi0Y6UHj4OtnMzIOOGrjD10aHed2oZ6jl9J80yLHfVmwGUi3sfQ4QZ4K
BxWuCtSyl97N1RVEQ1N7F1iR0CqMBF30HTB5Mlp3rHQx1lTvcJbpLZIb+PbJk1n2KNs1nm1s6pwc
I76pSYI91OZdAnZAJTYrJNJ8BfHCO5wKoHNmDO1hpjT92hpj+zTT6kKFepffB9FMnJoNDpxpp2op
0Y5AY2zKHzlTwUyvyU85pyo1gJGnooSNr4pFG3zWrruTF3K93Dey6ZrdjMdIckfLh8sy01/gBapi
J+QCCeaJYh5XuaYWfV1UFacN26TmKzEmSQqn69ZhXVyRtl1CPi7qq0tzHzhfgBLYzoHJsw8HRTX1
+BkIRkNC48OZ2D+r3QK7OlvlUPiisKxsxZN5pjlHr9TTUALkr1xlxxrsSlh9sJpEkbmSzEZl3qK3
ijDrYsaJmoiNxvvIHOI43tDaQxrNaUhHRfAq93MzDB8WLP01yXR8K6JyktxqMr4mf7faTMsJ1yF5
xDNTUpCfDdnb7c5wG21lcoltaRmAqxFudFKtMFeIxMXd3I3Nj41B5ZEQWi6GpbVHOZnhnsopuaaG
w/pzN8p/Y14OXO3/Tcv97+zzo4ipC/0uOgq39r//9i/8+n/Qcob+ByaGCfGm8frVCOv+Gy2nu38Y
ttRt13YN1zV1m8rPP2k5afxh25rraFRc8t+morDzT1rOdP8A7HAdl8Yfql4cfup//evX9D/D7/Ly
j66U9p9+/D94f11KAozt3/7lr8WfTGQOv70rLVfC3dHx+E9F0jUNy3XRBSHbaqPhmhYdcrCiKG9N
bxk1i//pm/LnF//PX8z4e5/ofxS48OVcsiKQedKx+VbA+v21Ibe2WJwbzin0dlPK18Xt4k9N1VHt
ZRyd7h0h+24zOgUMapkb4ydQCwGvLDSG05zMtrnLyfYvnKashEKlmfqdMGp7d+X2VXKVvbR18mzc
gejbLnyw7PLSzzHr91QSUOoVEzTVvcnWnNc0CMnxSvJhbGSGT5pv2wMozkAqy38Rnck5+DSJeU2J
V14IXg78Wdje5YUwRwMWVCaHFXpO/Ar9Fu5HKhexTxcnd/xW8nBnS3qF+q7dQrc+mLvx7ppCcRaZ
FQqOa9kkpBBgMx5xOccJy4K99xfR8drXEXug59JqOIVNxma8KSB+MFaAYwXp1l1iwiz5rBFBPerG
ug9QI25dDqKv68swKIM5jYaF4TsBnsNF1pfuPSxdi+cFVvlmnhrr1Wl7MSMcUZjnUT822r5YivoX
RMcU7/C7sHiXNJyvrJli9UUxGxWqLm1CbwaaNaWkU4YiQuGS8qxCa5E7tIUJ39TG8R2zv9UROHXn
xSBqZ8LFdPlnnoPAb+gj4wnY1y1tiy3HgwHN3tWvowhzc8fo11orHtn9FboNVKEeyVT5Zh8jandK
Dpick825sxgb58BVW2meQ4T1yXGMiIko56zghUVFl5QtlP1OvZU00BgM+SFyUHGqKROaAcE2omZD
CV59oRxi+EyasZde73JwoQavnyyf+ize91JzjGepWc3ip8tEvqmul2jbheOsAXuO83NXjQWllIVM
KkgsezgPAXlTPN+8qcFY4Igs4apNYdP2Ahwom++40igclAZODBaKyo5OE42ubzSO/TtMRKJ7czZr
T0VoUDWiRU2zrBl6Wm2na027jvRs6F8lYzkrBufIuBUIxexYzsjTvIcRJwEgftu82YSNxnmlJizq
yX4GO6P82M33pM/YoGbLjE2LXCaCGIitopVBDXp3u+oCy2uZM/lkI/rrVqkztyahi6ziMB6J+tFs
LB4OZjNFxQbiXWZrI5XG5EsTVMzAUCqYN12ZUpCQ0sNbWUaTroeF/KoHWIffRAEvyUasbPRWzbXH
H7dPKhpgnYy7mT/GkwVCWO9oSWjV2gA8REcXMwbzqM3s8VJ51umM22P/1HYN6S4eXQ1vWNNJ75VV
VsyeYnJORJBFtI6ICv5eiPQuvh7oPe2ftVvO60bF3UdFGijmNw1LtY6cMXsnftCVMKFVAMAfx4p1
pzSufI+mlXf3CcNbu5mqpi23C5EY684lYfYUZRS4rQ14tGJjxXVH+edCKhkFWzPvu7lFeCinwaHz
hEAGmict9g3yY2a/05PYEHZISGh0gDC/VNxqT1U2FA+hG+H+kcMaLhSQWpyma8e4HfCw7FZ/fxT/
l17Q9/FXU7blT/evt3/tixb6hsbM7u9vj//40bn6Lh675vu7u/+o/vlX/uVf5L3z59e/4eR/+cH6
7+/Fa//dzA/fbZ/944vwyrr9yv/fn/zz7fo0V99/+z/snUdz3Eq6bf/KizvHCZhEZmJanlWiEY0o
aoKgHLz3+PV3QaejmyqxyTh3/CJ6dlpEAUik+b691/6fb+w52+WvBQAyXi686CFerEp/CNsv6uc/
/+9/r9TS+ctxbBZrz6WahRyd6K+/de1C/GWidzep/TmmkpAw/r1SsxwrbbOA2q5nLv8cNtm/Vmrb
ZeWn+wsgyfz7n/2TlXqhiL9YOh2EEBLNgmXb0kR373GXL+Hy+QxAJq5se5uR3uAf+8aOTmCoLf8w
EnDlfXGLolQHOw9a871YzLNNwq9Lc7ARlrtsYdiJn12aOkqUAJ3YCoCctKvj6X4QPVYNKMLv7RHO
b5PdEO4AaZN64lHOdc82JH3WWG7CyYQ6OrVIqFPfo6GmMpMG8tGq2vIqDOLhnRiNV69pcS2HHZBj
irNH61IFG4sMBBaeSWelnLH6AVEheDTKxLhKqvJW1lq8c83lb758nct92sqy2HcJ3A/WeQpyR0sN
/zYV9DIIE2xqsXOdTA54asw46V2GgPTji3H+yu7rtSsK27PgYQpLWfbZW8RTTyEc2RAZZyTIOmYV
n6QC8WdWzvDJNJpu/4+v5+EA0UKxgYXmfHY9WquNhiswbWonOIU9vbY+DK9qGUQXjmm/l6r2yjv0
XMvCCOUK4brnMe914zWk0NqwbRMMucWIK2sB92UdhIvcpTYQ3r19e7/z+JWzbNsZowJdsYfV5TxW
bprGQKdTMm0iWz40fYyjfJ6yd57haxeReJ85CgA29byzZ2gbo0cdBGLvTDUpwKtWIN6dC63fiZv8
8+kpxoQyeXCW8IR5llJSJfS+QTZNmwAGeLuXNeFO1w7ComDXsYvxaEQUYXqa4yYb38t7OL820+py
HCB60LFdRzlnZwI7i7O8CusZ4Q3myT4o2wfcvubO56hMqZda9ZzzoN85i5w/2eWqGOWZmyEp8Ppw
Kr2cTudk9mGvh6g9xtzPNoKjPTQQeG7z7p+NE8VMxtytbGkxVrQ8e7StwQkCafNMDz0Gq0VE6UfE
L9X1P78KtSKpHWoZjP6zKUxpA/eBG2ID1tb0JYm9Rm/cILTkOwEkf7wsiztxuRebL3q50O+Pra8w
ktLlhENI5sB3wZy6NV0ruzZl1p1yVhI8JPS33nlZv1aYl7Ml52cAC6ZiHdWuKc9z63Tnp0ETJ/2G
bPcShKBOtqoZF+nXoTHcwxB7W7rp+yXb4e3n+sf94i3i/blaCk8u38jv98v+uTGMpJk2lXKCD0NC
VwnN5AT+K+/FNhAFZSxOW+3N25c9X3GV8DgrW45gV6Fx1J1dVuWkLNvMdvhJ60luRY1NG/KKT2V+
DYDCiN5Jz/rja+B6rnBtoTxE6Uw1v99mVtSDWfn4vwNKw9BEiuLgL2rPt+/qfAVSLg5ATc2C3RCV
AHF+V73FN61T2kLR5J7GSE039QRfxTANcoXB7byz4v3xFLkeBkXUGcpk03Qe623AuxjGOdQbJ/Sa
7QxrDwVnOFBdgFjWRO8MlT+eIVdja2g6YLlM25Jnc3UnxqyNHE8tYLDkom4hvs10Rf9ROKeiEsRV
bJ4dc6XjeeeRh5DVQteYidrANaNouRfFN0EAAS5bTlCbt9/Xa8+PT8hbvjncnr98li/yjNpRjaWb
SrXpTT/dVkMTXbrSjo4LT+6dAf/qw6M/IAR7ITbTZ4RfyKvk+s08PDuIy5NOkKvMKmv+6Sy5PDw+
Kkpt7Mo5wf8+zG3EUnRlE73JVF/c99jvkL3E+Tuv6LVh/vIqZ/ciM6eCJ8+wy6RtnCAcTTcT/bLN
HAbOJjHC9OHt13QWivivMeHAD8CLhwVMn31XtSH8nvmLfj9k2weoOdHdEBTOKUEZsrNiJFv8V3un
k8Y81gvkKOlRAc1oJDZx4u4gqCTHt3/ScsXf5uvlQbMP44y+DJ1f6XkvRk6YlEpNGSNHUQ/Z4UOt
P2AngkQBHHFdm913c6jtT29fc1l6/rgmrNXlxIXL2F5G84trdhntatqeajPiMqYj5c57yLfZPlWd
8SlwitvA74ZLohDU4e0Lv/qZYENnc66Weu3ZmhiSA6RgoauNU2E8R3c9byOILGsg5OqdU8MyD/95
j/+51Nk8rfM5jYaZe+zCYfwAaOkWmjIQUMhtKxxlB92Y810VGfaODOzinZf66jfqalty3qVGep5N
XngN9RmDl1rHQ7QfvNnZT0QD/V8mnf9cRZ9No8Sey3DoldpQvSF0rAux3GKrWdN2rt/ZzLx6Q8uU
zYxAQf08cSydB6Ni58SLs71+nytVfCFx7r2DwqvjUrqcEzi287GebQABS2HootS2GV2ZHz1nVsfe
H4LH0VPiubDc/Mh53t2j37DfeZSvX1mjPqF8twzQ37+IEHHjQF9ykZhC44S+U1gHaUbGzkVzchwr
HDRSRjNq7T759vY38dqjZcvLJpFPwnPP3+Ic0QwfjJ5LO5G6m3OBtM0eg3dmvte+vJdXOXu0FOYG
k8qaAoBpxTvfwHNZWU29I12o+0dxgX/PsS8vdbZ0QF7LFC1qtclV31zEVUz3s6Vy/PZje23pUFQg
qER4BKidB0ErqukFrDS1marc21AChSfosSOzVI/qc9ZF884QefUJvrjg2dIBTMVEXGCjtJVp+i3H
+IV5NI0+NTgq/w9fG+UrTSWAAqtjn72sSgeoADyWxb6unW+q7om7Hsb2nSX+tRuimqKoxrHKI4f+
fcxXjQirwOWbTsTiODIt/4RJONsVvL3t2y/r1UvZQDAEB3Obbtbvl6pDMwjLItabCtYuFhOj+K46
giFIS23f2cm+9jlpSjc4RNjL/jEuUqJpag4FatM6xH+ZJc6xzECn+PYNvX4V2r0maAeHTezvN6TB
qaOwxd4osY5Q49flhwmwxTu1hveucjYrTQkM9cngDU11zCwf9MYWVVj2f7qKVhzcLMGR+HwcoPXE
N83cVxD7SFsfB6aVxNE7Q+C1e/FMDoia0qHDofj3JwaAE+c0UroNJ2Wx8jA7M7c771VnXhloFF1Z
dT2q01LKs6s0NvFyhJ1Z+Jhj7CL1aHXj1kdGt3OxXnjvfKd/Xm0pApkcdqGtc8Y4mxJmVyRdAoQQ
DKqLbhATeVlsMvBiWI0KECLvbGn+fISu8Cjam3ywrsur+v0RWuhkJ6Q69saoM2vHVqpGs42F4u2h
/cpNuZZctqMA7JYC+u9XaXRnw7IxET+2kL1XlSqdeuXWsAMxbCdkT759uT9vSlIqp05BMc1lhljm
+Rd7UcRTbCkS29qQX+F+p8A14ffMRxqtb1/n1+/+fUMIx3Cpydu2FtSxzvaeJbYojJqYBuceFehX
P69kpbaWMszpAlD6Eg6mG+EkjwJdstojuR1QDBHngUvUJr4BM0nPf7ml6G1Hu4LDOYY8KzFBeyIw
jCEbYm4n4M8EALz1m35O131v1c7+7fv48/VI5WhAAdpk4fvj7BwQDlK0tcN5oeOb3SnlLs5wR1TR
bgQgf/v21c5XWaKelaSoqphOBZ/v2Qjnjc2ce1yQJi61K6wcRoIyLCyWBBCpvE1BEHX8zps6v0Ou
6dnacYVjKS56XsHqGvpYaS7QKjSzp0/lALqFUhKOqE3S5dl7bZTzAagppwrpOdKhmkMN6Wwqdz2i
mT18NRR0QkUhwpTiqZagpv/pk9SLrmUZfB5lOevsMvDj6rhoQ39jpKCwieIs1Y8pAz0MdLn84gId
HTZvX/HPG9OeXv7HGk9Nwjv7kKkED9SKbZ8PeagPZZPHF+XQ6Hemi+Xz4RN9+WVxnOPP46QF801N
9Tx3F8xyQ15BWGwHO82TZ5CTRnVQms3LbUR+3bALKnNEqE7u0ucwxmQfoiK7TutMXwe9M2IOQG4R
ofonrAOiTNjeVXHiP8/gjciTNNoM1YcoPqOzOHmBRde/EAcLcqEGqupDjBwyz78ixjD5JuVCtTEd
5BYtlZdPZC632zKa4ztbm82tYXtIymYrrINTTJZmeUIjQLYMeysCk7qRRl1iWdMV6hGX7EEZZfdu
2w1QBCNxYaZMf9tIxe5jH0AtTv1qujLs6kdpG1G50t28AGFCCwhiNUFZbeIv1uQ1p7JR6c1gkKuG
gr8OsapHICedvNv4/JJVTYTcRrjT12TMwS11CD/uRi/F8Of1EyEUYCwsf9VXSAeBPQrU41Ogg3If
JAMWY3POcBiWc0/uSKphbUStmA9yAGlVtQBQV6mj0nVIdj3+1paM36aIt5g2awjcZBdgWqqI3eD0
M12iAMCSIQS6H2Q42Qz5MTPjrWhSDQDMby4ntCfx2kty80n5/fgpFlREEtsGQOA2SBJLZJgkOoXO
D2H3ED5Hg6RZpHr4z2vQe5s+sFsCPNjvfmpLRSSKYaF2X4HRD9RVGC9+U3cwgAVkJDNq4iizOF7p
KHTVo+OkS6yCV5mfBpInPg/hAEmxMEA3bUqic54BChCpmjR5AEPQyk8Nr7i7N6wUOvuqdnG20+kq
aDEGK6kbIsD7sCuHH9msQuumCfiHKBRtea0my/OP/NmG4iQJJxQMRmmDiE0n2mPx0KbWZYWTot9O
aV0eEKIDtqrSluAQp8DaaWe+RRgg3uf+aBVhX15XTDruXmVuZH7vAVTCafIq9Zg4oXGs7RYTEAae
7NEe41srRGWNWaz5bE+2wk9hDKpbZQVx79ugnYGAk0jrfZtJ4b2Zym7e9V0KQNqGCH05GLY/YqKu
BfwksBYf68aUJECbpRzgHjdEVyLqDoIRUVBWjIAN4Tkf7FgObhOsYonFtN9FygqRoCSwhS4EKO5s
l0deehWQ9WJC+h2bYT1UTXnVNlxsPcgl0a8qNHAZpLM4mAvW3QkZSJQ42W3BMYZayxj4yfgAV8Li
OxoI0l3HqdZyjTF0Cm9ZILt4Z9vD7G7JEEG6BSki48vGz6AD+FIi7QuMiwDrroK2MaJuzeOw2/VI
uhrW41ajHcP+CBK7y+vmUzVogtxU4xnBl9xMcucAFBImA55qwzgWum2uDYlEhryFBiYbRK7JDGl5
luT4RMTM2vteNQsOvVDFwgSGqoP9iGTqndK4qbZSB5OxcZjj+dQS3AqrCGXiTvCtdpvBzONil09Y
ZXTPl7QLx3S+CTyQPlii+5w+04gjcu0A8vxOFB/Za8ivvHCTM43BvA7bkdZvNfj9qgymCGCquWAt
tGnYehs2yfwJrzBadcPxJmerohitNinL4TX2w3xG4pWXzyLBo0sy2BBtOhNeJhaWRsDAVrTlQ4t0
rg1K9+QC7ZsyYKNbwfegZvWD+GbPeoORmCAtoMhwJGOUtN5G1f78dYgT01mXue6f+tlO1F7EFk0W
o2iCZ9mEg4CAFJi0W0N0Dni0wQ8jwiKxQNZGRUx4NQzGlha/EUG8FuN+cJURrs3IdATWoQLCVj2b
FZAHp5pOUzujGq6DxfPpKSfpt6XZOHJdBk5mjyhk9BhvIjnG6kINwLEvWdup0TIGMutokv6Z7OAB
qg8Jbj9v7bUGMSDYfcdhI8RoP4YBWCESDSJCmyCdxKSsQ4T4aSKWANSi8Rrs+pAMTg+CWQG+szRt
0i5H68auiCNZW/UMUypqQ/UTeZZ3xdbJAT6HzvJJynY2j05bzzS9xtiLD4J0QOBCRc48Agjb+lEO
UU9WVOaWOAdzyU0NE+J5MQUKN5Oy2keEnjpi1oOUdWhZOj4mJSQ/zINzh/FrTjHRub7yoB1VPoYb
+jbfjaRQcpVZwyDgmbRI0YIKUeXeKiaHmOlOyW8MsjbYaNZha2vNFndQOgSkIBWPG4EFW+CFCvva
+RgWcUz0S0X6Gr78YvxeFDFzkIaTF266VNXtDpRaGG/IHR3UusyUgPTVRB6GdrtBZU5SGvvRhtHw
xeEv2ugL/HRYO2p02m1YN8aTWQvny0B8Lc2SLHM+QyVMFgZSkyR7iwYzySiqdlZWNS4jKhuUhxzO
htLixgEE7bL2f1QGuWcr5aLRXnk1nilAT2Hb7BIKHQgZZdRdayuV6HMLg1oGlbum2GIaSPUaSPKo
CWkLRvI7jSl5aKM5hfWcOYAElYNKFFPgMH6dfSbrK2mH3YM/J0QnYihGsqnm5EPSpqa9ElHJ+Gjz
IPuBJZ0ZtYR45H0sELPHax0RD7mypoa4Q6SZQHucZoHfFWbI+tYbFS/QA83gbKDuK2NfTH7Wb508
rvL9tNCfdx0P212XGIoVe4kABWc8piaRAfTQv7lw05xTpQogWkTwlmIF72z2jqEJwnudDNiL1nxi
pOWkeC81ClXm2XXaE6zOTBAAB7QTq7gKeygmeJZBy7KFiMh9Vgi+pkM9FeauqAvIA/D06u4zYY2R
C4EjseLN1Ayu/ex3U4zoDuhBAnJlpmG/IsamhFOf90O+ARnpVB/nyp0TCL1NEcZfFVa+4ntLTIZP
+ZGo65TwCsKxmoeRQ04zf+HIZNNWRZMi4vwjYIjB9ne929a+tfXHGpQgtCyL+F2J48FFIciDK7ot
kIRKIjSVhiSXsJ3HPvoepaGdfIZ4AdYM/BbYNpK77V6tMn/EKD2qush3ZSanaZeioPY3bpvAWIkC
HEvXgE3io8PPwNqZgMQEvSLSH0zXbYA7uiY5tAzRTIJmowq16j1CR1ZE6IU/mjgAykCmWXVnZkiZ
dsKdSRen0ZBi9qVpu2oxiiB29ZV9mdHVYU3teZ8rh3kPL13JPgjHBqTP3ZQF9ZPgbxtbHZbG3qna
fsEGIb6ESsqedJV1bqKhJI/DxzRuhTyNQ2J87i0WyZ0IFF4MvPyEVA5ZUlverordEYoaFqK7glgM
wBZDBsgjM3TX75D7BkcTMk1+0ZE8P2PK6QmGYcko9SM5mjjTykJFzz1SQESiScviN3v97O3IcoAY
PXQUR8m5nPTdmLZ5teYJwrlb/G7+LhjDDhQELn+SJqPcirfa7r3boJqqK7uUsXsycHKfEM1gDKXl
GD5NieM8gc8vwvu4JNVzL8I5vg7HhgmrBolyrKdh6AAMaQeuhJfG7BjpdcGRGu1sbVOuCHa1tUjU
206LfGeKWt9gw0p/WiSdgWBrmgXPrWaXnbNjD9A0YjXepsBnvjIh2vdZbk2Lqc2vg/1MMi+5UFgS
6LfOcljneRv+XEQWYg8Nrvs+GQ2kLCPUVDf9cioPU9yW/hYZXPrTK1j2YafW+HhA0PU3o0g0dIbC
8n/Etmw5upSSnXs1zcmPUbOabYuwqj+Y/Tzl6w5o98DhLYVUV/hWfczzkF1h3ziq3KULGhuoDjlF
UE9xfWKfJJ0l4cQDTStK+s/F7D7681SuzTR4dgen3jbZcuNCto0HkLP72eKsWwFy4C/7aX9tqTG6
rnX3vWw9qD16ii/HIOcGoqbWSy6FXzQ3IZ/6fTmM0U8/cu3uIpRdvtGLs1Vm6LCZjnDGEXk5Y5+k
/L+jp2Ls4gQSCduAOfvapX31GENAGzkHQa1q2RytyKXRagWWz9n3fQVXnvlgY9YRVCMYi6AHQH2Z
G7bjHGUwaG+sMPZvs0FDay8gt33QvnExxxog0zRa98IMxg9zQjRy3RIkqMHR7ezJ8z5hkfRPHluE
daNy4IqdORj3ZZQbT5lI8ruh7AzoArW4r+2h/9hrAqJWvhd9ycOMIpA7G2QkjzGH1+W11ZuSRK5j
yPZ+H/mkhDJtqUfQuMNdRpQbZtm5vxIuwOO8AkKA+5s4Lze7n8f8YHVlhl6lnT/YPTCBoebLxhMx
zeveLODhl2j3ex2LR9K+owNpu/HnmQVkCyXIW4uhytcuicmX0qBSwtiErL4yfG4LL9pdo1gOSY8Q
xwFu1kVIAXs1gvwFm35Sudi3inxDJKrtKvfBE+chlT5Pph1kSMAhCBfsR5MT9kEVY7IvitF+moWU
FABBxeV5QsyZDEx1PYdzv6tHfRoniHCTQWoC1t4IjpesT77wjgbNmJ9T31QXQx999jIRXjmmka1L
YYJWiUD4jCnkg9B0qg8TueH32hXt7UQOj9z1wk85sA62eUCD324hGF46c+/snEQ99Zw2Id6YF3SZ
ise6o6oLH5rAydbQhNhUv1geETFInuk9RVWswp0YMUSHDbQOkdX6QDZesJmGIrpArydPaZPNP7Um
WSnBdIq1zo42HqfoeTC/yFIatykRGAc7aI0TedzRISqpRqxCIwLVMQY3BW6MG5FaBG5EsoHs2SWX
eAyMC8oS42FSJXNZP/3oEGrsWH9A4BFs+JlyVLYtu4SkeN0k3/wkmI8FXccPqVs8E4eGo1I7imAf
gY++n6LTkGGrwv5R3KP6tY8EdDTbyqfgAPdD8owBNiCQrXqSo4oiXfvCINfPpei0iznTL1G0/gVK
rI8ELnkn0aN6XRCV9WqecwZwngw2TMxebkoafEcsQMaxlNaxTwf/ghTfJT3A/SR8x7iZtTWu8kaU
J5dAP8bjPBaPMixxhEob541UP7AusTbIwLmBI/mzFc1jxz08c/oo4MKAy/hCrFCYkoQVQyVcEjrt
OWuP6RzVB6wxN9iMCQPGnMALxSiJ2Fg6N6gx2HWJdniKsANihecAPAJzwU3jcBBhXXKsEN8rQmjo
FItnKRGZ/5kw+CTkDEWZbD11DdZY226lt8oFVDTCCVmyie/EhVFENYFatdn0xFIZeXcb5oUkdFBb
t31QmOOWn+/Way+nqLDpfDKvwXukhgEttWpux8Fl06rxCZ1kQd12RZS187l0s2LGzijtrwiysZgK
r/F3iSgAO8+djK9w9eTdiuoQkVAahzscFN4W2DOmiHztpFWb8cGX+pvFFIuHM5DufsKEme7TfgQI
SQwz2y2/SUheD7tcOqtI5FRkh5BiTwhxGJw2YwhzpDGYYicyUp53YK6B0GVpHZfrqHSIO0pyPXTr
2eXhQTceDVbisMdPBhOoX/KMwF4SOYr3vJoN5a4S7UxPRoy3Zh3HkhjM1Aicx8JYggdoTUig2bHd
AhQ03eGSeEVSfWMr877XhQHium3bGygvBLb5hgiCTc+s/Q3mBvAk1jYydtraqxiYSO2IjI6V3Wzx
bIuHvDSY2pBURslmAArLwsTWsrzsqKJM66QdknIHkI7CMUHUBIDGjWzu8r6IcG4hx1ArVt+WoUDb
7jm1p1jQiKyVs2qHdvSRz7Yu9bAhx3LnWoF2P7aT8C/bxgK7ldNzIhswiocrzyXCgTk96Kg3yap8
UO1E2TifG/9RuMnIeltPUbAhNqX9CVEEWF+R9eVzgSc9uxhtE+lwPfi2ujSc5cw8qVYDESz8AjGx
SFho7HxiS9mx84ep5VfVU9kDFV1lE0VTr6dwtGKm5enZQUlOhYa/DtoETGG1gS2oL3sgwLdztbAM
stjHAhXLeiKdZOQovlEiMsyLqp+DGb1BPexi8BkpyWNtHO8sCMBsenNU/Ru0HqPaezmhiUeINWYG
GbKB5+u7T3h94Iq5pKxCX6EKS5Byn06LY6/u5wO7bWzDKfP2J1k5/o8gZuWBLFLltzqKmpCglxJG
GGdYYpeVl+rvJZ3Jfhuo1mQIwj+9LfweKj6piTOgGKSf2dYAsgLsh9PWQ9r7FLIZgDGnPh3IcIvQ
i7wMEHogJocg6YHT4CHj67QnJ9lBT+4v56LmPObBwmT3rjNVwevJUVLa1I/wIZam5vCYqc6+L7TR
BT/jmAC8bZdmdnNhUXO7zKeg7O5gtolybxR8UhxGKsSw21zwMHY6MgfAznkB3MlzTRYQ0+ldl3CZ
Ep7bSBCxhhAwGCfFmeV7TP8GPtc84QPDOpmbcLK0uqognD5bIxlCa/AJ07U9TkyAnTRB40H2yElb
EG571YWKWKDQSQ1GZJhZ9/0S7LlvO4J6Nyj6RAzXHIHuWgQ4yFd9zYnsWOUWLx6A/1C2ckXqaMfq
05ajeIAnJJOPddXk1WWMrkeKdWinZOQQcUgTWMPH+1lNBLNsZ48YGrDIJXCsICsXcGRRd9MDuAYj
xT2OY5VCgUo459C4vim6FFO/UaU4G8n9G6pNG3Ri2GJnS/1L8BnKWlEVdVHb+NJrIF0mDdp1lPQ2
wqyyGbqKLcCMDXKKO6+4gWTJkUz07qzXGcGk5Q1Ystq6NKc8M3m3bcGpJKs7k9K4k3R7ifaak+hQ
8Zx8J8jUxdh7MMUpSrTG40R1sN90hLKoHRFhHUxfH8+Q+WmMjdB1d+NIP+BEong8Hqlj9u1NQzrn
tGXKt/s7t9Gcq7ad7Ri8SVIvYrkvAApV9ySAi4yRA1XlI9HUZvCzLszMOAJqb8qjHl2kfUwsVX1H
UD0J7cB4Qu9rETqlDCF/xk4HGiwShrt3aQzlFw27XMyvuSWxzfLlRdVVRMmvyFZeGfZWsTYzmkhY
dctuKExSrIpysqBMu/Jn24jxa+JyUltzHBup0plTI1Nx7Mt0TC+ozrTeQ+rQ72Imy4AJluvc82XV
A4+sDCrlaWM18sEbE2e8nknF9G6j1Kb2Y0VRz44IXNMU0BrG1dhdTBiG3e3IQTr7TPk8HbZknTdG
tqqsWLPXjo3ZTa5khqiq3NOtdAhhcq06ORQ2xaJ1YFQGR0h36AFtzd40SvZ5Oc2mFbXrZmxWKnfj
al+GhZq2pqoNdRx83wC65ExO6UMET6nEfAIfPXR7VY09u22wbr1xO9hRCNAFO48xPqA7jkk7NeOs
zYw1lthiWFIEC++GWMlpOvmFFwUnySEf/3LXC5KdaBQsafbgdFPWNrLICAOt2/KW5pRv79w8cfur
VNoFfXivq0p9TEi3o1DTNbnOrwGiqeoZLEim76bUrDKX5W40yvLvrvD/Nyn+zy8t+n/nCdw818/f
fqT/76JJn/PvzW/2xkXF/rdfkTTJv+i6Ag+gAghZb2lh/u1XtCzrL2RJKIEVPXULY8i//YqW+sta
yre0UB0LEtgi7/iXX9Fy/8LSBMkO94H1t4fqjCTwFlnglzXiPw1Uw6bJjhb2D1mU4XN+I9itObIj
u4oTihd+dkxa8yopxGYeCeJzjM9Qcq5GtwN2ysqPbgaySHCwfMm20Sm/5aO/htxzeLt17P7e0v3P
LzpTnvH92sWgpuYYl+ZRG1WwCQsi7lsvy086hO5V1JroVlZkZ2o/aDfWEM5p/mVz950936dKt0Rb
ivlo9dazUHSdLGNR4CPMWUeZIk89T+9BQ6sdPSpWRtQFa1nAsiYQiBQTMIp+Zh7TLnoSDm6mubif
s/iKZ/lpmulT2dQBD3naBIesNtwtKr92C+wroG06/yA4/oLz0SaegxvE/vehmd5XWXelskRBngvZ
1LrxZ2egLFoZ1rehNj+hDpL7PDXvJrcIVjA++UutvJ7n98SDv3rgr73iM42u1XKAbJmPjh6pqrRx
9bqzuOcgJNPLGzgmkO0gCdTrImKWfFRkZfxU5OoCCqpYiZHdcdPsC3ew6TcXhyyQP2oXTln/pWP5
ZAtz08ausdFJGuw0nb2LIShhkLK7XXsxXcqaSuJqmHuE7GJM17AHALkIeU9tlB6o6j9WlXpH6PBL
Pf7KrZ4rvEDmmj3BUP1x8jnCpeGpzuOPsnYuecgHoPnU3ERPBYf656PvMH4nNTyRTBFjfQd45bbV
gZDGXVQGd6CS9lgfvnW69fczMXQrFaSfHXIjVwz2/CMLz00XgEF/e9j/8k689tOXz+GFCIkM3X6C
nl4daz84TDOkTPcYLYURzcbZIaRK+Lca1DU9IuqO6VMvzU8yaanhh5uE4OhSNek6TRi+VgX/eGDQ
rigPf/BowHgKPf043L39Uxer9gvRxb+/0HOnCZGXoZuosD52FImsKKcT421R19FJgIUOrO1b7TJ8
dHGfOvHdXDfQu8KAQkpP0HtRfsj4VFZjrd5RvP8u2vnPzzmTb0kYRPS3icrQTrdaBPZux5f1L0jO
byyW33AoizrmtRezXPbFi8lDj86tWddHWtIfqrT6AGl7WFVybjduDzCkV3m7Dk18brWw9tBdYAOF
Eck+dnYXZNATYjO89pfgiYYU8CBN9thNYJek0ZOZJneW3RxocP14+90soqjXfuwiyHnxYzmL1yPF
l/o45tRigh9eRvA4TCsXfmyKTP/tq5w5/f7zyFmxXl7GZf6LsqirEBgMFwvmU1YZzyfY9zaKmIXC
VJdXnWhX9HLWb1/zl/L4tVs7Uy/5eUB2cppXRNPMd2IiayAhD8UTFHGaQf5MotzfcMo0HpKgW0cT
7BXJHto2ZrSKFAK6iOTSkWYOhBrzc1yBE23q/ivbL+YyPdV0q3T23m/9b6/hbA2TLtVInyb8sR36
J/bsNjB8tKCVIHZGi9leUVXdy8B7sO2GJJ95XGuRPdaAWFaLYgGae7CdzPYzhuiNH4AdRZmFwmhD
mNIav/2J4ve3KrJvhwU7yJ7D3FARoLhuvuM0/K+z0dmaMeumGkLhVMc5grOVEF3V5JBMHHlvzvaj
SyZwZXd7atZYgOvNVMpdB0mvc41rEP2XUxpREZMfDXbNGJduORackLN8Y6I9EIQLYIM28DsTp7OM
uVfGxblYlDJhOmW+Vx3jxiCwoLP1hxncCx3HqL/yBuLUAwh263Ak7oqNbwmWLLktZGleU2OhprEk
hSg26+skQBSc2cRC+ATH0AZ2wFs3zSG1/QdjiD9B5n2YyMX2LMjCQ5LuYSU+m3AA2YlEzjoazQLp
/3TicE9KgyvuEVi9c5Nn5rF/f3DW2ergA2nRhbBKeMnhWubRSUr/mEnvR+9ahyLvrpL6M6/r5AIN
Arh2AtC4y1O0bG9/fL/8z6895GWgv5hXct3Wnc3IJK8rNYHzTLSQMzY9kkb+TcmWApQMods5/VrD
HL4mjvgGgYjAm45kVDCBNYUlCEt6gvM6uXy23fcxA4LDYRQwEm1LMMpEwq/LuorRO1Voqub2I+m9
4jAGwGQkebP1KUv7k1ja2vT/BzJ+tbv1QMXs8s7+gPIs2aO5OaS+/TzbhmZrhvKhyoieswx2U4D4
HmadXji031csSsCFK/O2oNGC2qL+4voxRQLXv3FpYKOkMq76vH1IUvUYOslTzyROBgfRL4FzKMNg
izq43hFG+PT2A/7FdXjtAZ8tYuAlBkpQdnc0Rza0TVDdNz15MGUvyhWRMYiYQhsKXe2gveno2qVD
bm8lkyKqk5ASE1sR0FXi2QsBXkblwhL0A4CvsMIX3wYydDbCb//WX3Ll137r2YpI7mOAd67rj3D8
r+r+UvVXTpnfCCc9NTUCQtG5R3dQCAeVReSiv9EW5BGPSEGPDUMTpPsxgxYU/i9z57UcubFl0S/C
RMIDrwWUJ1n0ZPcLgu0SHgkgYb9+Vmmcuq+kjpmnuaGrUERLZBVM5slz9l57JbqwuxTzp1WWt74R
7Dnj0htrD2r2YWJ6m953Dt1q70sHFFSSnIAdU+J4cdcO26L5jOb5UGFdQffcPRaeD+gWbD5g84V5
Pazq0rth7aUtd1ON32bL39EEjzK4/f98Hf72nv2y2TLZLDPcb93JNUKmWkNWPhcovWJtdtnRDDqf
WGnCDGncr4gDgognU8TGGu4H010/MqOTB6wiNAIBpW170V49iQQfmtYI4t4hUBIjxPq7D3vdJv/q
pv2yZRtLAI0RdcEpR+uCJiZc5DHz8uU2qdOEWhkhLND2uLm+gMIe/MghdSWSYXMDk0E+9nVW9SST
pdl9AI78CXkn84PV6W7DEd9BcM0vB/1IWKQq8q3X/6ae+cNY8Fcf+/p1/rTwwO1ortGvzal3hY5X
mDaQsAvvUPTkFI2hWrd2qvS2s3NSdHCQI+ipA4IqCN6pZHuTr9mj3yYXNSwH14ROpVxqZlXm6XYe
6DPilUb4gwQ8QpJAz7gkNO4qRt9Y6BI3yqet1xb+DOo6+zSE8l43lSSSxHIORF0WB9tqGRIaI7yy
lD9oTaIZM8F0EyUOirIlf3QTir5r1Zj0zGwgRh3GpfwES+w+m8y9ckogm056bBMQ80a9zRNibjb+
kKqttAXjFzpjxwQSF+/RtaoX9bzvR+9NM8qPEr+RW4a0UMdLul3+FNi73zzaf/e0/FLAmG3hDRxe
1SkxNNdLcZjoe6STCJ2RXQIxlZGUoEBxYH6fHavbaEOhy5h7tWWahIbA7ol7b8w3s3dPxWo/jLlN
YAHsQLO1XQBi440D42+p0dX/80f+u1PJr9wjoHu14+eqPBVF8JaO+rOGZbdxBQOtxkrvGbO+YQl+
o1d+mUnL2ZfMdhDxGaixa0TQrZXd95X5seTZ4//tE4lf1O/MMCC9+TWdjNbMLuZCdkmUjZZ+Suz6
kBre9OqiBo8ttbhoFR0zJrN3OpQtqlwHCsmeBQb16krP6FYma7bvhkT+5r36u77Pr2gQCx+J7rVQ
J6gqEy98S3a33cu9XXruliJqZiAHXcnwLlpybEYTKDY4aMTWr0x01cRgApNGo2VMg0U/QTQs3IQa
/ebKXcvMv3jrxS/lhkleTaAGMrCQLR6t1dxPjYyFEdwybz96vOpI3XdwQFDdpL8x7/3d8yN+2YEr
OC+mhWHhlGTmHvn5XlQuMsssOJPmEyeO2PdhGLdoBq8KhCRPXvo+2VtkKdNBIdBttcmXS/Vv8AR/
VHZ/dQncnxc+bro7IdyeT/44vth56UW2HhGbFPN9ks+c6pgwbtyi/o6h7VyzSthp84S9LY9yByWz
rUlgWEz5tckcZLJd/uEFxm9ctn8AQP/qs/3rxicQqszDaUgJe6CHIz8n1Mw/zMUkgH5sQNwi5dq0
FKP06c8F3bCy7z8Lt7npMroBo2mLwxgQGEzHIDtRXU4PWnoZOqLy0R3t7erln3yfAx2uAKJufmc7
/bsd+4p/+/NukkDdofMXDCezHV9cHQZEwsxoU5BtqK76hK7sM+M7HSHUhGmtCfgqQeorFA7ukN5V
QM/7TCKWHXx7J1eedy4Cprs2+y5rqtrfPP3X9eGvLu91Uf7TnucpY00J5RxOljkxZBH5LUrUAnF4
/c1ur3jCRl48Dr5Ilon0dJobs2G7w4nKJ6v4eKywz2vAhtUmbzh372zQEQaK9f0fn+9/1fB/bir+
+hU0+BOg8G/Bhf8PcYRsAH+6R/+CI3wmePPa4/9zi/+P/+Q/W/yCnrxNF51xL3YkcGr/1eIP/X+z
HWgrEJ9wNNJo50/+Ex5siX9DOgJgR/hXRhMAnP9u8fPTQKQB1/ThYwAUDJz/DZLwD3vX/zxOTLAh
9OGRgkoI+hC0zy9vLa+sCtfZ0Aectcu9a43DLa7kAMHKMAs7Vso25F4TZztEIGZmF6XLSGKfk9kG
oyh0bHY8AcrpfrNh//yUXz8WVk5GHGxwsO48/5e13i0YItZlyseqhgT/NzGIZkz1YcyxtVTpjdK1
ujWI2iKbq7XJVbbE1P6mKr4upn++ND4DcTy0TD5dS2Cd+OXS+A0DbLxH814aQNz30pY9tFyvRGCz
KMHX/9NTc/8fP/jPvcRf+mbcaNdlACRwGHKHmb38cpwvwpDBe8sWjyysH7ajb78X1mymcZmZ4vOU
EcleIvtDykhsAcEjBckhepi78vCbD/Jz0+SPD4LrHtBZYAeAiv5YKP+01CCnDtwFH/O+lLoZYkSo
1r0jFvkt0Yl5hzTCqWDby+KqVljnz8JQ9VNpr9LYDtoyq4heO6x4L4df+5vH4nrJf7olHiwjO0CM
coUDwJ/+eRGUreMy0SzGvROE5OM5aepxGMw7Ann/+Rr8+vwhCXPBaZnoynGzQiH4+ReZYU2Rrdph
b5JAE0CbF4650yqw3tCxuj+sYk43Q64HykgDNRfwxzrpfvP8XWuLn78s6l3IgUARAZsALf35M1j4
QRJN8sOe1K4lYFJNBpxfzYsVTy1AxhsxkQTzz1/7+lr9+isRgVlXsh4yxOCX6zu5aWdR4g/7rC/V
J6YdZF5V/lzAjm4c98z/GQkFqd3Nn//5F//rd2Ulu3JcrOBKnPz1fSdSb1XrMnRglitxHaZw2owK
w1M8aWWCoUFmCXk+//xL//XbcnMhnLtXWofjil/6mTUkfWeyRbdvgyk99GGHkzgfi+lbHXbqGx1s
lDxFwWjon3/t9T3++SK7+BU8MGr8Lwx91vY/7+TSQxw96Fzv5eJoO0qqofvBLHBO90tOLs7e75Uf
ogmUQb0LfW15+3/+/ZYpfn6PkCUKaDJXCBAPFzCCX9GJiE8SVrxm3C8187060e8mLduTPTbiNtUu
Qup25yPZiO0stA9z3spTAFIa39vikh/USY5snk2saj7bDw4inaMk9OTQghV/LgjEu3SLpfb4br5W
IBMxkNjZIV1raMsewsEkYRKCcJeUpSJtLnJZkm6TLsy2jIZclxgBcntIF4P+0ChU2JJwlhkfa1ii
Qyach/la+4OMY+TO5nquZ9s/9qZcTj46KujuhO5VCPzPfWAEqNTr6j1Vc3q0ZvtHSxrSjY91nNA+
3ii0ZcFTIYg9xGaYXsqZLw4Q5F5yGB14H49ZIMMTtWlF0pXR1p8xVr3ruUL5StPoplB1h2vRqzmt
9SjmPHs8N+2gD2Ey0G7wK6ykwUR7k6xkzhAbO8yfRuxhLX1/McbW0EzvRGt3WwxnqN4Qm2O1YgfY
GRjNsqealJo2CnrTyaLVx/BF0QnGgm7XVOsW9XBj4n9bEH42LECjM5nheUSzh0sjaK+6oZLp6xTC
zFDXrTrnzULell8zAUknRF7nbIcOfu19YHTLQlwkQnWSYktXB27k+RCDdzMAcAwlSas+Eb5Wqxvh
EPuBto8AKeO29A1UgBsRynq9b6qZBVA17li8YcVhWUadzBSycZaZI/RoenvVALPcTz5wswcEY/yz
VVtyfikhO3mnLHWaYod/jo3eGoIRj61nN6PfERCC2Or6SxeudxvUuR3/x448mxDD9i7gQ+eHliY/
1kSPOT4S+cEPWcNZfZKLjeaVzpWDw8CsGMWf3VKwiAGjZJ3Jk1wASxyQL75BrePzwkDn7xgjJA9J
W2RE+fIMFXFSBXy8sJ4EH6wN65acmF52dXWHTU8qyLgLArfCw2IYJR4H/NPMccL5ZJNrDhvYsgFQ
ZiNQxoYT8XDjYHCmkYtYILhzmoEfPRkFwbNtx1CRRPNq7k+1GHmWBcrw5absevWpHYrAPEKtaDGu
8b5xoSgXmrhI65u6FsM1ZEQi4JuXro/xi3fL0TXz8tGsZruMw5Bzzk1leEOym9xSWxdTtrPxJENo
QQ8cCB29WzqCSb9mhvl9zcjhjHS4Ot/MERjT7Vy46oIrxBqiyfF54rw10WGMgXn2Nou7iK+GjZx/
tGk1I71IkXlxrTYe5kSiztAnupEYutV9LInvag6GZBIWVUzr/I1ARfleWY2pNx4ovw7p4khOXGls
MaB0mGFaTr07P8WO9UGmphJns+n85YCOb372vTS0SIQISTeEhLRGTBgCMx4t5qf3BXa+2PUqKS9z
MxK5W4Z4TQ8+uYFZ3AM4yKK8GkgizkuFwa4MOzwAwToT3kyza5r3eRLysOiQpBoSbjJ06RpWBwbr
anTu6cW1alfYQ6tiFD7L57WRa30gCNagA19MbGHKHti2ciwpGAwm0TCHThdWdFcLzEq4GsJ9XVWU
MsjY/eQs/dV2o7CDCYPz1bGg3Vdlu28Cn2AFkh0G9Lwru1TVF7e19usDIypd31QcF3YIWpLHIhTG
LnSb+kIimHca55JkaQ0i4wfT2TRqw7C4WL0z3ayhALnAm5t+Q6LvmS+Es4WkJOc+QVIS51MkRjI7
o0xrRtEgY5lWlynexDzDI0jyW7j1JhK0CTzImg5HchJ6BPxN9nX+4X5Br3x9lwgc2oVrtWzNIXEu
8xRKoro656qvPPrK6u5I9Az3hAiBWbAwER+Ug3Q+KubE3+LMsF8G2yKk27XWB/bR/hA4U76vR93u
RgT45VEQQHqsFIrwWqz5IfSwB5TkqCBu8JodJoHpCMZ/+YJslREYctdzHtTytjHXN2EWLefooWMu
bNe+3Lj9SvZOpaanEQPVJiGsJIzSOhF6H4w42zBkTnAQcyq/nsKI6Wzf0vXSxlgfWfuKegv5QM2s
U8L5jocIfX3v+R+FjXGl9/DcYAg8MtbFbb3K8Di3A9Mo+ORt3HeONj7QzbJE9Xo603Fs0m2whNLZ
ldIGIoHwMngiG969x4/Bku4UakucJx5/nfnecLYloV9pWZT3S9iBFIBQEL53VdOnp7UpZR31C28W
MkqZ30xTY+vbOejDr0vvDt8VZdc2QPLVE7XhB1tl9EB82ro4ujr3Au64atm7yuUI/7Gn42SMTMez
gD5Y0hjqAW9ce2CPMG9QPDKNEbiT0kDkd8Cb9AV5UbYRzcquNebuPdeQHOYKQsTQYyGq8qx+CgE6
bFcxeKeFAewX251IlgxTvj1N2Mkgkak07+1aN98nZS1brDTQ1i2bhOEt8/2KNns45ccCndoTk5dy
N2Uqvc1kq49ojgtsFQV2SKFJwiKaC/+0CMSWZSr47hWOfexbgLbYbzUySlrAl6IbJqzDA2J65TEe
s0ZyoxhZpoq5n20cCG7n3ci94r6zQigJuDDTVzEJ7+DWc7d121zu3Z46wVntOE37b9Oqpnjl7bwI
nc+XMbAeXAgFUZPUEzOvmXElrqJYVCCZqXbWeuvlRX2XLaZx9B0UG1AzxFeKwf5mpuiJB8GKFyWD
T6tnGe0LM6VT6pOaa1opt8RCfUQzC/CH9APC/DD52gTgjsWrs4B+gsRIbrNvFcVlahgXkkMnRxzu
LjiUmux08mUJT7M2AZV/mCbmca5tA1tTRZimyjiV1hgzdW9sjRJv2TgWFycpzDcH0SxZ2vOzVaoX
5g7POvBq5GBNWG/yNSeXJE36O5TlK7PM1j65Innl+P4jH8Mt2YjffGingH2t22Hwi0PHwrjF6Hc7
j+mHK9eGc09e0XqQL9k1zm1cmTK7wfritTiqc+DfApILacHqLq8d67afPXxV3XwYCeG4tbzh2VFZ
usNKsUSNHuNmwdyHR2rcWdNQ/sDthApgzrftqgkmN9KeKcpVUdVZhL0Y/m5JPU3YmiKVyK89YtS7
9S7rPVwKkD+w/q35q1MFP7B1ZseuLD8ZrmucNCSVGlZIlPkdD+CYvpWi/ghhRG4ycihIbp762Aur
6XVuyi8swbes6veVjRsiDwZSVsLBIO+IuZE11u5utcvv6TIS2z3myHunBfhaf7siGyb29Sok9GgE
M64akI44u7ogqwSK977rOrVhHcoOazZ/VQmZqd5V3z+w/sXQpbC9+jmC/ZaDyJIQanJlMeo0Dffe
1R06oW68I75oIIwRgwgG/6dqUIQNZeFhasy70UBSjNGbCE1DVYdk6Bf8QnnxPcyMdkNZGdAJZjxd
C2d9B17rboKx929n+hYH4DkPuPTUmcXT3iTl1T5XjeKZNfElx+OyTXOs30GxlLEIx6DYsGzOL25L
0AuWah0lyGmQGJR5VHmJES8mbIBZ+x9t2AHTyo3jXCgBm8Yij7rxv1qFde/WxpO7uEgqgyveg156
FObJazoKAo+QSW3mxvXu/Wk+2ErshPKnw0hqKN6T3t6vRgdwheEj7BBlHHHKnciC8g5I4IujAT10
02vvpV/oYks2fattgfekq7Y2YSJAUg2gOLC3h8c1UaQUioS0YSRG7Yorm1hBC+VDpcjNxE67HOzV
vyAUexoXO7nDsrmeVKsdmA1s9/k65kwqbbXrPPfVVPnybbSn7mh0wn702QUeJ10YpyJPzR3dlGJn
BDNxN21dP9U5+XyS2Nf3UeXd1ww9KhGySO03rhzXN/I1mGigh91UTv1lmQuCkHqu1wdQiNeKneUy
k1y4Ma3KQ+AfjIgvZnmLoYn0z9WykOHKIpZD01a7KQGc0XbyHUNFdW0iOOg4JtoYhKrCLK38KJ1S
cShM4IHS6t6tqbTvkIqoRyZQJQGr+KsxsEHwqPI3pDiG3PSVlW0my6nuaAHVl5pUX90aNvkeNfPX
QQcBwUfCO+KlnxYAE9AGcnwXG2GS6LdW5kMyNLFThsMlDPIu1qL40XGIxW24ndKCEoAAmfLCsZlI
dsa9bY8iy6QHIG1vy/EczVNrS4LPZJEm6PslyO5EZ3gdhh6HTpr1t85UtbteNctJD3UW6Y6E3MAM
uzNZJN7dLELnjEmnf5IT2RpXPBLaYbgv1SktGvnFyVon1kOI5Ize2TwQUViThgs38phL2qBRQz4F
YrCl8SLdryzQ04hYiYpSbfAoZuhlCkgNPMQoD8qRM9g4z9Xnsq1WeBvsJ0mM+dVHEWdwEejbEht1
QoHutru6FdYtfJ7kZKAb5UHM7OxhRK9B2etk5Eky13seRZXXe9wjhGslKbTEak59jsB4i929pWb3
HhGsRJiaFgeqxy4l7ho01IaEkfqSDLO6L8TsMOBN3ZDzA081c+HWmeMpMdp4cKhdmP14r1NZUGPm
SvYn0XntOwYikoHnUQK2o1ZD+kGjwiUhTvliQ0CcdSzNntz0ZJ0RaiWdmvhtwbLr3HYsERoV/s0C
6fMjMMfuIxwYUc0krG/b1KbRZIF6Yv1azwC4AZf0RnGkrOMSFEW1zSjTf2gseXECMmtTF3hzOQhy
ZlsW1Hde6a7Gscs6E7TGLPOcbyKmnTLG4DsMxuxkzRkBvbL7BjGl/+BrBUdKqnmMQCuFMFs8cg9I
dSHyoRcHI0WMzoMoLhrz9n1laP8mo2n/TrpWy87O1nOheEEXsGbO7YRgg09qkOlMH/0BcW1IHvhM
d5RM5jUYdhXmKHLNBtIVMIgYPcNlU9vkeSflawbSfAcRIv+0igQH6WLNu1auqLFo+Fj3uRWst14v
WCfVKF/Myma2OCyl+97kvXlTJVdqVq6GR9K6pm/FMqgPTpEXh77WA4at8VB72rq67zqusKlGHkHn
uQDZgrAVDX4w2O4LKXzLs5iDejsNBQZvLYHYlISRKWpshC8IZcNmFqc85cANXm9FMttPVmQHrjtF
Ld2jYutaPVM4THTrXo1WdizakPxTYqvjtBM44Q0SuyKCRTmgcOZ3GV2vNXnKrFlprKbQZ2etXGRf
7tdpDGDC4bnzye3ENroozi3hvUJFuFnths6ng9tJdySbxRTepE3DRJ4n/Jmc2NsvxI5xyG2xW51N
ch8eXMMLTtVVMjLJ/CMDvbOxqzGIQIJ1KEwTUmbm1uXAjllq2NbL6l3SlSrBr0cM+56u8YBalnhu
XVfHFaZJRFK+offotpNvftr3F6IDnBPekS+6M5HwWt6c7mywNdswFwuC8D47jLlXYRXzlhQQLMQb
xKfjFlvLq+ph+AzuHxGEe6wn5aHWpBbZqQ7fXLPYEs8ErM5g459tJObDzUicYTOX9x3Fz4RZ7oBV
9jM8mCGy59o607md2sgg5gbpHncLvUVPwl4g41U45NsHuTu8pIF5yFuRfOmDheV4yjEIps42r7I5
wgyjpqgJBCqwNpuziTIEMvRdJwXxa0T4hd3BrEfGrqXXa81RFHMUyruCyMWpA2pIwB9PQgyhJtH3
GYwWtbEaHYanRbZVEpul0OGOIVaRYhedzPHozJQQlxTvaBH3uPer85riej9mdh78kDrFmtgMCETX
wKXVmbRYdYs+XkkFBq3jnwcXEeuUFW9T7YCkMNwDDqwMg0l/dpT9pTDXVGPLbUm9jQe7uknpWcGv
PWG/j1U27zLXfzXy4lis0ztYL+/srA6AnMHtb+I6m/pobiSgvxFCVkY0CwK6dwYe4E6yxb/Jr2Gf
tsAynIQciQOSU/x0+b7o8BbkwplH/7VOy/04pTddg+vRMGrQNn3TYHGoKKDnx6S168gvCeixuie7
QozEZOOjABDIQcW7rxpumjM7T3AujzAtAH6p0KAIAl/Y68SL1sRDIMX2T51e3qWV96VRwT6f8zJO
SRveE0z12LbGs3YHViwgcEF1Y/WqoDMWrm9tSjRvIZOrfupU9fU30AxEXyfpcNME4Y4DEmO2HA4A
iBFke4LkYsggzr6tmnPPgrMVnY1/byDOPGNnwRWYWJQVy7sRSITmrad2MqA/t6trr59OoZq+Zmar
Njn9XrHNzBkoXhAkN37ZeaccSm7pYOYMgfPEieCCQozb+D51tDLf+jx8kkpaeyuR1qvsrxQ737sd
V1c/Do2Rn0dbUOETDL+pXa/4UJVCyQwm0PBiFxAhUeGuHRrbMa3n9UzzJH+jud0sIF9EG74sKEa+
NnYGBItitU/vpp6zxgbopjOeO7q0A2dnvI/Rwma47Ey/kt9yA3Dkzifcerh36szXH6U95HXskixg
nBfl0K3AXdvMeo/CgwsgXTM1Ip1zKtq0lUiaraDiVkccyS9dPz3WqXFvBsMrbfyowYIP26IrYpOc
o5hdjs/uBs+pGr3NmEADEyQ+vlP8BDsppldKxGLXd3Qax8Z/9A2Dnp0jutvS6G/ImHbvvWkp7b1c
9YgX1m0NfFRscxsst9UDKMQcQ6tjhjhWJ/FGC5c3jnhIh8TH1MsPErrRTe6Sednavuho1EgyVLFW
8P1S67PkUhIbWoSMQ73S16hE+iZhhXLCkyXITqaml8NRwPaE6JJTbfYlPYlN12ftwakQzFmLt0CQ
SFLrFOrKeRFZ8p2m83iX4DI/JQoYLHgqYbU7U8qh3kJY4my4EMWdjWJ6DwSgmpnF8NG3h2Enba2O
au7ABRv4nmjP5HcrUfGPft0Nj/nUuruevI2osLqvIFaHo1ca6aeE9Z6p4tUzWgxFpzfYvmlNi8IN
UBuF8lIqfWrLbqG929LWzyGSeVFZNtVdJjNQPW7u8iKMUMuHvvjEaHnd+4OpYzRcdWxeFYawCj+x
Ps4ngzMSFjVB4vciZc7bruWNlYyWFyGbrLCrueIC9xKkW2aapzA1aSkARK3jCtbHaSWldzdi4j0m
Lnd5k8opiUAXeS+g6pzXdqjznQqSdtulFL5mWVF0BD22cZMmpuYLMUYs6yi3miweQbAW8TXligc0
nU42O1xs2TV0QhDsnCl9hkJGVZLQKmGcoILMYJRIGxG/kY3ejZuM1ScCh4antp0/2hnHnSET92EA
QkgFtMjnecrSiEfsscQigs6wnh/zsspNHMrajTpUFvsezfG3aZ7Lk536Fk8Vj+468qcio7M7zZjG
SpHVOwIg5I/eW9MzXnr1YbD3bdJmnG/I3Ps60gB9SCrjFkfk2SCzptiEuqAYbMIhfXRYpHeCYUhc
akb1QcVZqfA0dFNoCj6ZH9TIZjyb+as02xUmppXb21y7y75kL70D7uS/apKh8egVKvaXFPhcHWDj
CujE862z97mm97FQ9tC6COHolcX3Cv/9NnO99Oj00/OyzuKgvM57yIxw2YOlCL9NSdO+WaEyzoZL
znxTumFUhR6mv5CmqVK+kfOMWPMZ5p33xfDk/OAXE4boxMhemCwA4xsb7keDxDdIwdMQQQCyMBu6
xzAJWpZA7fzorDYAFEawcN67QAAsYzpSHhGrQ6ny6q4jfiB3JXQW43eUho0D7G/MYryJ1yGDLl5a
byw2Zt2N7+mIM3sM5ya2K2eKApVWt8ROjzd47YtHuBpPIIvSPS7JHNMO+BbPzlF5U+B9rlHxXrjb
02MA+eF5IoWM72YF48vIIMeJRGMZ/l0XuNkWIhINMCZRgMVQAW+qOsGdiG+Uk4dtNV+9YuC43Kmy
3rSjm+nYy8qO8x8HZWBdmI78Bmo4SAynm+PcHvuvgsGRiIwu8e4m1c70aZShvsy2Ub4RLJ3dsUWR
p9Om1deltZDMMsWzHtXYODIOK2US3QwJ42qiUflxGK/UpULJrUvw8S4p2obx25hcSvrD28SiVnLN
3jiGhQetyQdr8Wm0MHKe8ctOxmZidlLFU+kUu3JuvQeQkgsvlN/ShYT8lvG98WnClzt70hj2xdrg
3oHAMuxrNIMvbFNGnE11uakwPDLyadtXJhrLIyDPGh1myF5VBfolb+B4Cm8wbl3bgfKD7Bo5dDYE
O0J9/GjG88NuunxZLLCV2seAVdP1vFHAuzb2tNh7t+zWnR30S2QqTHXWhDGQAxrxvknTHAtoaqdg
dTluJExMydA2n3ouegQqwL/QS3a2fj7qHaPP7AAOFegO+vRYigQvlEdza+iqtznIs6+CpzyLloYG
GfgJh1XSB+DiruuxAqN2bzVhs4M8tDXbfDwwpKPBWCc2JaIcDnRrvBg7nR9xqqYrCh5glxlwHHMz
H99VVw+3XubgGF6reU9DwYgsjk9xeNWHZyFnuLUuOMNJnwbXmAQPKKHgiPhjdsPkIL0FSk/uSjIu
b30qmv0ceP21hRo07/4II2jBzEhdBS8MAM177vbkdZeBvgRqNe84Xro/8hRSXJ15LjaLTB/QXfAQ
ekPwMUDfZMkeXvPJ97d1kOLTm3gSsPHampcueC4DQSs2qD7ZlW/uCMms9tnifWOQVccTx7zNHHoq
CpfG2XA6QhZmpM+OW1/HTG2w74JmeB96yXmSwfCZZHKm15oNh+le/pzac8hEtaRrVpV29ePKYNg0
wIr2feaWxz4XFB3uDJeyNM16h/7DjoqgsSLKnW44zuuav5S0SVaQMpXkmOm1B1MnpHMNyOk2S6rH
li+R91tH0aDemqnL8GNVXZlEcBvgCIIJ+TzrvqKNE/hetoXucjtm3ZpTvlaQnq+tNryoK6qIeZp4
08z0vXKG/qj73qdKHGRyyaqWc2g3LA8ujZ+jUL1+VQVY2421TnqF3e9nesMAACNZK7F3eGSO98Bb
AGQfwiFw5X4KlMkmC1HGuXa0nEiPzXQebDs960DO38qpD2k8tYV9DHiOmmjy1gr67rCwK83BDyHk
8tKkLpa6wTVPBGRf59XacY6ZwU3BfpCLd40oLtmSliCh/FQ00RtpXdDDi4fUrkAB6rBozotXEIgo
1foIAGXVG5Rh87TBFeHxWvRkfldh6bPA9kzi7WziZbH7IT3MPKLvHpivrwUcqK3FdHzD8P8j9dOv
i2/Si15kmt/7bi42ve2xdVsS3yIcEQn5yZhPUxdoDmmZ2+6tZbLOsijCF6LYkybyDdv9VJsqgOpX
9dNZpQo4SLM6Z7S6nIjSyv9iVzVN2kq6h9nIF47z46BvJ1aYK1LDGc5W21kHIRm16lIypLDb1OD2
NN6b3/YiopiYZDSCMHwyW18/23Zh3ItiLvedhdYXdlalMVpofz32qcRjwrVLgVXVgxml11bQ3OcE
hTXGSHM10JybfP79hkXwKEtUAbTxyvDcBZC/unICcupQar1leULMzLr41aXuZU8nfknhDBQLpp/Z
bGqQMsTbnU1Vr4CIghhOKF1POpd7iMiWswfeWVkbxVQXNXRh2A4Ghb549fNrVSWv0z7ONf6hK7mP
rWeNB+p0gzjywOK2eQvU2EiOAwQy01uDIhIMOvfOkF9ECkGmrIMRX2lQbp1kvfa4U/UExp8Kl4wA
c930bRVAaZMDphRoROfeN7uRhqtrPw2TzPZWBftgk2TQkoZqqJ77JKdN6jtOuqMNOcdNz4mNtUYq
f8OOHK4X9AG86Jn2YCIF4UqXwm/bnSJvo6b20PPLmPn2yMHGXRbGFG128i27XPY2Q0Qm47WsTzph
yripYFBFfV+GTyNYLaTXFk3qzmSJioOVTU2x2OD16xubOXvLUERazRH6MW49OwUM+TgO1vDFqLvs
IZ89UqQ5GUK5ZbYOVGyZ7OyC3wizS9GsWMgQT21cgrGSqEtqUpCXVq9YRUaVbvMVQVduMSyY5359
NKp+PnihMUMRKEFNRpDzJ8Q3/87eme22ja1p+1Y2+pwFcnE+1SzbsiTHThyfEE7icJ5nXn0/dAX7
tyhvCXXyoxtooIBKYiQk1/gN7yCLdR70xlaQOLWrSDXaWZCq6L9YkNZmUYCeImWDCo4jihP3ZQNU
QM59Z12GFd8VytFOMatvYdvq39HyA23fmy1pmOTBHRvy4dazY7RrtNHPfhHUyIPRcUoqdgJVE1cd
xPOg9MFyEOrOkiissewT1Hl1/z4noyET5S6h6NGY+ZJWCipPoxL1vDTUByOOSyw3Iver6RjRKqQ1
sAI2AOYkVfpjLA/eamjVX7FvwH5PIczSsSwXWVd6q5rVqXrWl8Aa/c77hvqNChoLRucqr4qfZieT
DWTxF93o/aeMYPcYqLTkZEWtH4Rm0av3YPMRDca55K8hB7b9DQkvrQrUdo0OF0i6SEvyACp8syZC
Oo02UaOBwSgSgoKN3ekAlCKvALoSWY0PsSY3nfahVXz+RLdyU9vW+LK2T11b9OG3v/8k9nrKXUoZ
ysmTa8t5A6HR1tJoBlkJGXuRR+CHhBzyT2NcAAxVivwRuRh2drGkm2W8KZqTcWY4TgOGaYgpm2+z
EROlIAGZ3vQ6+3HWoZdqrOWeU3lWl1revbC31fyH5HUggwxTyr5bIpSKpSfFXvcksVnKezQXS8Tu
SwSubrOm5KQbEGtybv/Gk0R2YMIVrIkIFmaXg8Zo5Ah1qDly1UnjI5QIwHXrhySODwh/oGvXJkim
zdV3MJLcIQu/jt3MA7w2wvOWiWKBIotNqWAK7K6vtxKN5XwP37cWe4STPXppdSCy77VkcGnlFcMA
PEmmBm3FHct2gFObSW4C0rw0ZHi2hXvXVrr+MyUgp+aBwtjGVSVOUdeuTH5v3qvtyDHLsqpeIm9O
+Q/Uorh36kJ+8AxuSBBiXrslSUA0JEPU5acSVe0j2eQOz2b2V1eHQbssCrRa5yiNl2u1TORnhMvt
h7Kt/HsfAdiFQ9jymCJ4s9V0ItzGGrx7pez8ueQRXltIgr5lKPSFxLBK1czalHAc5WZ56zdZvwIN
oL22MAt/4FxZPmGkQIpeCnNMPRPaI/TFBg2hehEcnMaJ9ijuoIiCqsdtGIj2HmJqT7u+6r65LdLP
iDrWs1Rje8xofiabvJYevDQ8DJJBu99UgnxLvjNQuXWr7Cv2ws+IyzVzX+vyu6aiItz1mrqvHGg+
Ra9QGQqKZ7gHztpsYuuxVVFik8wmfOzb1vhKs1ssSTo1EClmtsHQt36pYTYsI4PIpcoUPV1wcpZ3
orLAMAnDv/F9Kd3FHYm7n9oPoWfK9A5AoFldVXynQvsa1XV8m4dReBexs797sXe0iOzugKg+l447
uEuNGG9eDrjUYQkABKoDHmf4KTZiA0GaXI/Vazu7NaIAsywg2iu9icRdIGK8vWW7hCuLYNbfBlb/
30grJ9SW9Vt6/xq/lVP+y/9AZgugDAES+z+rWKFe9fav9Pe/dq/JR3rLn7/3N8FF0v5SR6EoG/93
1Fk1WcAn+FvEih9ZqkyB05RVFVizNvLn/lBcdO2vEV6PvRvYa8t4l776o2LFjwAxWrBbiA7ASdvK
P6G4nEL5dcJZGfgb7Briecy437HQH9gMRdqmYqhcicMrcDaV89qRv1OLlAEAE34eTTdYW7gaLtMs
068gzPVTruL7w9H4QhEXAS8+RZ4Q9mQhIR7Rqsh4YpBFT6RQyq3UofRCD8bZlrmMGG7RGtVN7LnN
UarRzvCRXFpHclvelBYNC1Q6wzKe6xo+C6URRrdVyx/KuvzcoKEEwsjL5VtGVywyjEtJ+0PnQM+g
+9m2UtpR0SZPi0vZWbqFXn0r0IAEoYHO3CbuffHLp9XZgdtDTm7lNw0iCgAR0iW2MvTJwqK/cxzM
A+I+9l8wesGExZWg5oB8bbuvGCivDCnSXyU58aMZAOMaYX81ptgKymWYF8JMf/eVou8sIF1/fDb/
0Z79jyyykw25z96SL1Xx9lbtXrP/Dbty3ED/eU/evBXlW3+yHce/8Gczir9kYUA1k+GcCVt5X+5/
NqP4S+ijAwyycULR1dHs8s9e1Oy/BPJztg3VRDEVOv7/ppvxI5D8mj5adfH3ZPUf7cWJTg/7QYNU
wrbXeAVwdu9yZB82Y4A8sd8XWjMDqqKK2SClZJiRlGbAzlqq3lGahN/TIa03AkkcKh2VQiyKVqM7
k9u2+1WGbf69KwKP4rMUPjotQv+zvK+MZ4d+41f8GMALWwgcfW9z6VXDOO3n+1j/37L7L4v18J9X
3ap4S356/zpAZEnekLD5uP7Gv/ln+Skqxzr8Eht1TU3n2IdB9Gf5IVX4F4wtVUZ5SFNk/ED+vf4k
8y/EDGmhWywz2rXKqOPz5zKQhIlEImQvC0KSyv/RBPwHmobvOmT/j32jY01P0ADDhl3CEpOnanBA
MJXKB3Sxa32A8DgNlJyoATDChlYi2JcGWbiqXSpKBYUDrsgNSUGyJMRHaKGgsD1Kli5UCgczWfOg
ugOPmdVDFN/kBgWgDsedRx9O8ALno69FVz/lvf/aBl396IS1tpb1HK0WiZLvh8kYB91NkwvkQT6L
hBSemMYlx+jBoDolFVG2tdMM94AdcZe1xQBKfiGJmrXFINHC50VloDygAryDZvg9YDKcYS6/wnh+
fOA18Qq8ARscq8KRNWdqzOFHXpPhG3agZoq8G7xm9WzlfXKAJhGkG9T3qDQW3UrpHNnDO0u4zwrV
gQwzAaf6Jg9KegxaGiuz1OAY4Fq2h00ccsxRhzST5zrVg5+wqeJ9gIDuTatSegBRqAfbTm1xr8OG
Y2vopXZXFDmuRRGStiMzMqBHn484Kxj8tj5TIL+bVBOvifMpp2Sq9++2DJi9NkELK4Jo5eS7i9yr
eyUvul2s2+oDkTkIXFOxpTGSL/Pfiu/RGWkAxa4MvOfJiVuHQF1X9h4Uv5kCxHL0DYght4OGv8Zx
m4hDjW83nuwsebB7qm1MKZNB6Ac2FSixC4jTXuHURnQpSpQM9LyHnkLa3y9D6IT7wM26m6ixpXyu
CZTWjTLr0jnVrQgyRBs6V1TEzkeN4E6wSmSN6wCRiNNRK31sD0Laz7vCD17wj0Azz4LPfnlNapP4
i6834brBciMsRatNH9fsh/umcXTCHikfdvLYJCsKNMpcTWLv6t6XMM+rGyLT4U3xhLT0cNiklBRJ
6JNnVfwYR6nrIwJaQXIwSlxmB7l3qEZpAj5PrGJ+gyHYY6UiuQ483gzuDdr7iBXgC2FSVDrGilQk
pNv2KyKeNgU1rwdQC+ZB+6J1VvxixsWLryMxufT8ePRbwMkKJfGCDo1PTgSSJRCL0sQXaEDP/RcL
L1zIGk6WV8bok/XLscHRC+XVtjGkGWfqwxgVGBqlgdfJOxV06bMIe82a6X2ClVGpqBL8J7/E9LBZ
aWUA8tccavOL4SGhNS/N2LcX7SOFUlSIf12eOmXcNicHNaeIyeoAb2lAx1WnC6Qsq7DN7H6XUN2Y
S84gdph44E8i1Hobtzj+SIhZb4e0ab8iyJqv+kA3N32E0POVNxkPrsmbcG1A1AdDZ5C0TIJ4ZdDc
AJF/eSd1KWrhIJWR0YeoE85wKauxg1WNVeCmAQC2FBaQQJseXH3JAIadTmgTGuwl8HO0jC6/2Slr
VocHbQiSJIWoajQpNicnbqUifw5ms6E1m7xmgmGClUFdVzdom3TXnGKV8Ts/jgOPg33N89hM/Btj
MvdxoeDYVbiabjXHWOTP3AIy6PKdFxQ06pKG6h2EZcSM6l9yrWX4ZTzn9g8rUal9qgMwiYJ6Db5O
7pXlOz1HeCmoP1i8crihFWBPJkfqMJDCsEs+lp2af0dM1lvFEMKvceKnB4mQTQIXyhQWGa3J0TX5
dklghZu7yrGX8fFoSshpFMS928EBbdg3QUnzU30BtICliW37L0HcJld4u5+M/xg+20KDfw/yZFSS
+Dj+EGB75C5pO9Wd3UETToAoaHK5NAV7wzOt+8Y2d7iIBhvTAc+nQ4nbmVZ4H6NygHmiDfNUVhss
gChJzi6vxLPdKmTL1PC+HKUbIDWPWhYn70aDH/cPJzraidJieuFYc59OJCqRJZhtDynEyjFDADSV
/hCOon4j//6uJI5aXnmT85niTVgLFoGkrfOvnL6JRtmti7HaPSqxglqvK0cztSuVhbW4b/SggHuW
Bbd6rHVzXXXka3M0PbXex+HD0yd7RBNYxIhAjo5dS2aiZqW8REcD5Hic5E9O3vbA6DIklVNs6hyM
m0by2QoIn3ttwZ6dDWJ042aljrGzQIXpdBi6UNG6pJO8o5kVgIcJ1qnDJxUUDTU9JriYLVysOzGz
ceCF1d9TvfpeQjPpCqN6aiGBHILaV3fG0A2r1ouu6XtMxC44ung9ZVzNCJ9wL7+vpw+XTi3ZKgsC
yi7ddG8B3684tuqw0TvDvVWCdkTJyvV9EFT2rdHUOvgreKWXV8q4JE+OM16B1FZFXYTk4r0S9nHJ
Wn4SeCpKr0dUlO/xfZAfNLcHHKeaVGaAYM/S2vHuaQxkh8sP/mxqDNUk/TXR8iIXOp0aUBC6Gw8O
D871coVJKK3bOPTnNlX0lRG51wQ9xnLA+ZdqiiAMEQbp/yQ56LGiqwCjBUfoUOUc+PJYNB97QXkM
yb0aEfBlIZZxTbuxRS8bQ0/LX6Mrh10ABgg3ndy+5EFQww/Ok6WOk+IcG5nRr4AOW5s5/UsJCJTG
ffXVKDIFSUXVvSIr9emYEcValDUE+3oayPm+MhSUxo6irv2lFKrDAuHY50BJJFpCNNAvT9E4Imdr
w7BMrldlvGYnI2Z1slNLmO4dIVg/YmPUrLPY8lY0uH6kgX2XYtxz7QQdN+TpI9mqFEsF+Rv6/VPJ
Wj3E8JMKNy1IHZ1qZCGf5aJ0toDYwLqWsJ98s1oVYfpgW5j9pPd+61d3aVXTsRbGUsxKiZG/PArn
g07FllRFpqbEr+zx5x82aeKajUe53TvSD7HmuEN9FQKnrsqDXe+AZL/8tInI2ngmAI5TCLFMolBw
ipN9ARwsxC2m8o8JphzRvGgDDSdiHQQF1Myh+KUlysG0rNUgoecdRKJIwAJIFg3u0gMchpEMiAId
9lWvP1mOHr0y3Nelps/uF+5fhJxYg4b1rh9yOigjKDn3MVM9Yoqg7ptOGZ4wwfS2nh3VOW6ZKkAN
RGEp7NZWRMQPDDFcpiZ7baEYgfqlpeV3r9hR9BPfW7DNwNGRryyNWkNGIlHhdev5nWtI/TGJdPF8
eYy1cZ9MVplKMZzJpNxiGmMR5uOUmpaTkoIk7jGCdUATzsqXkYiGTWIP6BDWirogwxDzuEZbBkgG
bJ9Wve1L0NWGg8IHSA2Mp1MomnkH3AVbzIWsVChoyt3C8Ew6olbY3oDzy7FZr+jJA2vyOU/tznEW
WgF2KW3A1JKRI47WShhMAMpLwi+ObmMmrIXdAuuyLy5mlju0CIq5inHVpgV5sMoTA7umyhZbXDyh
ZNckRlfG5pOhseHKmBSHkMDRpyFeH8qu2Q3SAbA1thZxmdHqHvwrgvRjg+VsBsizqNAjsUPgPikX
2G6ppEoXu8fSzPuFpmfmViRptAi5ixZFrbgzOOHVskTE4ktACWteAp7bp1n76DnJsBNAbW4itFBg
gWevwoyf6hCwGPfso9F335029paDGy/lMm/XucCnAEowGnBQmmDNxPmVS3QclMl64tgaU3iLho2q
T77Gkuu+YEVJB7UM4QkXIjrYgxf8vDw1n4QLnEM0iXRLJ8OQp4ejI2UUv2QjPvg+GwtoAlGt25G0
q8leK6s97AETyiE2SlYs7/RCj6/cPxNNzPFw4g34QMMgYBGEuKcbR65Q0+l6PT7kjfmIV5Cp30tO
PzN/BJq3zCtzWZrhrTJgngHxrO/u1Nxet129y7zfroAaEthXCijv33w69LyRNXbKNCIpfZqODXnk
SK7cxQdcKtSN6lAUU+jprIYAP9I2TOJbK/XlxybPYw6dMlknlTHMZQfnPBkxlaXa4TTVpkPwS0K0
8qaPcUVyXb1eZoDJCLhC6x+vlfEyIXsRCN5Reh3DlA/XiWm2Gk5wWnxoEGVa9m0JFsaGdHt5rZzf
o8wP7qEIDaiKRfPt9CkRFNCq19UY3c2mXIdgkwATAv9xehynLz/qfCsb7OEx60Svjl9O1sTo+Sqn
rR0cBp9WnKANMXOdOJ75pgjmoXpNeP88ASR6+/fzxr7m6achZxAUjeGHhyCyECdqOAPU6rYM7Y2n
KctM9XaJld1EajaXYnBy0ga+wLpVafg1+Q2QzMtfP2mssiOo74+3CFV+iwLeeNV8mE5ko6sCqZno
kEGgmGU6xS4w0KiyNt5GGCExok/vhjBfnwP4u5rnffZ4baxDUP6gyTwtN+sFAoG53gUHX9OGtWEW
xRenz82dqbY3HvBHiE8AnFoN3dqZptQ2YLj2Pk4k9y5pyhB1Dj/pb3pcqDeuTGkicUS3kbLe3dlV
4N9VivN4ebjO0w2cnCyLGgLdLyrBk8lLweaoKrW9AzojKuELWBwDSYwFMDRg9VEyrEpT2mOQcq0I
+snhSe2Cyo1NG5rgRR3P8A8TZUYJtg0wag7UFcGPxv5DQ3PtqWnEL9lyh29ICYHqpCM3D5CcG5n4
1zwvzvckbzCuFLqLKqiNSdQh8g4VymbwDnZZPiRZIQ5FCVW3TZLkyiif1bvHVUk1jO1IPYy2yGRP
9gE8m6xOeVSXbgITXqFkhXj90Gm8NePyPktsA4f5ejGqYtWZs3ALO5rTR7iv+9S8kkZ8MudjmxOJ
Tw4+U4jJFhGtaQy12vsHdYBA5+AccW8ZoX6EX/vsF+WmMJL4ixxHwRU5vXFGT68GghjqH2Ogp3Nh
TcYbLHSem6IMDoqj62sAWYgKicZeXF7R58cfszmWFyiL6ehoTUoMaQlQNFQT7xAUXbO1R+0pyo8Z
Qr3al1Lp/wbp0Kp339LD32//scX1yRriCkYwVaYMS4Vp8jR4fWFbJWlwkHL7ERWhcIX1Fv6attpu
L3/XefJHmmyN+pc6bUoCtdP9Amul7cowCg5Nq/xKq15dKhAlvwKN/Ynrs/xLp/u1vPzIzz6Oh8JC
GbvvCE+ePjLNfWAigeQf8EyX7gy1/OrahrSJDPnt8oM+mbNRehCwDuV+g/1x+iAv7Zqh5G7e4xTT
rLKoMjaG373Bv8tue1m6dvZMRJXHsGmsmbM2CFEYUXOyHZUsQnIuFQrG3Im504VSrCzPH+5pelHw
0LEwtGBXoL4w3NG8s25yWljP0MwWBfDMbeE5YlO4CCZxPpnuz7qqunWddb9VrwsfgjwrsdwM/f3l
Mfpk/jmqxkVGCGEzK6djJLzccgwtVfdFYWogy7PgKKXaXWUSbCaIJiw6Oy2vnBSfDpRJcYZWGEUh
y5pMTO/4WVLVudgj373uZfemKh/D+rcqiTcCqg2UZOgWDlrOMbhtu5ohFQnb6EYDFZzEM9wen6xB
sjlj0KdxoFq39ZUz5XxUOEyoiKAxzjZEMPh0VDCcVtWA6xNijHyoa/sBfTf1PsdZBypg/NAiXXsl
vDo/xcY8le0wJhfUVCdrJ8vKQcoxQThQSAtw3E0svBiUen15ts9L14jufnjMtOwAiURrU8N0D0a+
EkW1CO3oBuEgeGSW8mxEw/NgVWBhpbtC636Y7OIrx+jVF5iMrI5Cnuo3GEmwOtDOV5H08G15RlK4
qjOxauxwh2DHc4zXCcJZsQ3v/vIQnB8KhCWsdmssiBjUYE6nFqmWUGvUlNMnV4FkBjyrr38rrpYu
4vLb5We9FxtP7yYOBUo8VPJo2pz19aJKDXxfyO5BhSUuKwRhUYYiD4wLVP+Emq60Pih+k7m4t2Mx
GkJrbt1WeMJvtJKjOBwpqYQ59l3Zu/LvALIgNrTwQsDUWflbVjrU2Osh/0p9oR1dw921BCbOnGla
F99Ktuch5hiZUCkpPy99F+pr3EX9DvVLeyX0PrwXVpStYJcaP1RcgudV1jvPVa84dxaTdOWo+Wzu
2VHILNNfRI51Gq44aLfbYeb7h1ogV2DEw5tFv/rGEdJKbXD+0c2GAvwAn0hgRbmkn608ZWq2uTwp
53EKTVbSalJse+woTu5WFOso+BaKd9BZhnNkRX/bQ+6vm6INoXH7+UKp6l9xVMm///FzCSCABOH2
pJIYjmfOh8hU6N2Aik7jHtwMEgiIdfWY1pb74PTiIBPEbbvYKDdJUJnXHBTOL1z6eJQbydveNdgn
X5xKdZ3n9BQOyNWVwP9R73LQR8U5KMogXvk+d2PrIB4gfZW7yj7CVhRrhcNoH6COtdRLPHzMTNsH
lnm8PCafRLDUFTlfKYVqmqlOg0YfHspYI7L3gS1eM2oh8+ybAB3wbFCpp68bfjGq8K42yDZbEd8g
mPZWhkq+60PEgC6/yycn8FhxodQpAO0Z045jWiBxauiBvfeLsHu1U/q4sjmEV1bBJ3OhE2yR0I7I
L8Q+TldBGvkUfQfH2sdpvW8ir7tDdqFYtw1yK1c+6JNLDCgj2SolXA660VX3ZMElKE0aonX2MeW2
JcoBwcrNXdi8ptEscqj/8ygTypWHflI7YoMzegBwiZS16Ywm2MgYYBbtvRyHoJy0Ase+MsUcMtX8
77C/TJTyIC9Hdc/xGyQCT7/BOaqD5W1sLc/DWVWgCF1WmXSjyCaUy8ySf5e19vXybH92GIHcozbD
TkQ+dupNM7RS3qBGhutTa8SbVOTGPOwHmJ2FqL9xgLwmiprddVUv3/BWFiwPRBmC2vt55T3Gi/30
ihix4ui60NOHTzMNUu1QQqood7IDnNPsm6FH0ZYEMiAUw9MU3S1qzSRrG2Hgwaf1LQoVsHCaftQO
6pAqyPol0kb6XSv1wawaIoSMMeieJfhA3uL/Kv3T25PqA9GiIGoDya5PC7qKTtU85TA5yDmaXXJX
UPmvgid7GGyMhBHsvzw6Z0uYx41oegH2jdh0mkuHpApOi3E8KXQdgGIc4lUnWfnCKhJsqrykhGeP
6drlh54dBONDjfGc5tLWzGmEULCETZwL3ENLJWZObRq1zCrur1xD7735k4nH1Z1dORYKDBTvp/Bg
8lYjlRHB3IdlsKZMQlk7QeADAah6a/vmwnLVRQx7tn7D9C8dFf7kfdM8CaSlcJq/lTrU52b5TxSE
1mmOTGL25KCKpfkN/9euvOwZborQhT1N1MvhZQBRmqaJiSkPaNJI+4rGwdKM0fkYimA95kGPwOjC
TeTDeO0L+wHjanSpYmSuksihdyV3ckKpXzZHLrhxJXs9P21UZmLE55C6jJSHyXuRkYdt1/c4EdNN
X7mF429ckqRt0SCD5RnhRsvoBpMyQOREzXptK+wqrfXqdQWMClNty6ox5mPQqh4PG7qRR9Bgw/ry
ijqLOTXuN478ETc5FmzGFffh6tfcrKgUTxEPPa35VZz8cKtjiUjHLPLb+FqEPR7rJ+uKnIpAgw1K
8wtGyCST0MIBZySXPC6TLGNfpNrehAA8g9hP2Agh9cYzSijIxLsa+ty3hqfIsNbQoq3RjJboN64u
f/x5tqeTPIx9Ji4iELNTCIA11DYhiLAPtVYigFyXA2I7skuREvDQQz20/q5obFh/uoArbhVwt3Mh
LXAQYQ5zKPm57jtzqGvlIwIr9c8Mv7lhJjtVkS+hWDuz3rZ+A1pWrrlvnU0bL04JkR4MUTxiYePP
P05bmCFALTvaAfnS5dD55lwS6ZEGHdcFDaDLw/TZw0BuUssiCBkfePow8FguWkS6dojDsL8zdMzh
nIRuY2WwdUrbE1eed3bK8XEUXzQd4hElxOnxU0GKHOK25uMSr5plwo4WZiNfO+U+fQqrEIYGKxHY
3ulXxbGR5VZhaAdhWdjmZfkozKzmV26lKfWIpQFCTzG4RmV9LNFNjgHg0kEUSZ15iPGOvJOlqn5K
Q7dd1GWrP1hqIlP1jMkwAnOQ8HA0UI4J6kFfmBieeDAcC/1Vc0ACzUtv9MYlQhmFrXrnt1n15rPV
Q51vUc/GWiCRDUyviFoxPKSGQyont1g3dIW1hALk3pthHD4B+gbo43dlWSC7n5WrxEnUaC73adjM
iEribVAgBuFK/H4OkjPDtbTZZDJl3LntFKKYDzCosUs2GqSZA0iBCxokDhcgEMwwM9ghilQtkbJA
vVqLwL5nro9Wa2NGzkLi2nKv7OGzxclNJTjBRuwsN+I0NiZrGbw6s+WD5if+sgQHDGey1HirKESk
BlzK5c2gnkVF4OoFOP+RRgfObnoHVxgJNFXUDXulkW8s87vSqC9IDt9hXgpMGbnf4Ca3XlKvf0BA
E/WliPMt2qidP3PsOQXTpVCrjWiRFTXfyvp3pL3RFKZXLOgL4yqUR6uKrrKPlG4kjio9CgRkbzMa
SQlFu1h6grVazVknx7qwMZ9IlnIkLar2Sn/8LBkYv5L+nwVUncLhlJ9RE7y3cpsN+xpJI28mCmSv
3Tz65Q/N4+UB/fRJUCX+bozQ2j3dh62reo3lacO+Ccz+G03uWxZ1sh2q6poZ7Hnjjo+ioEySC/kE
QP7kIAMRqCB9lw/7VO8e/FL7WUbR0TIAAqZNucEXApWavvrtF87aQwY5CqJDy6UcYmicWRTw5fzK
YjrH2oxvxKVIHCnGgGusCHw4x0OBB0kve8PeK80K5UGhbVOB+KRZaY4Lg0rJlgUaN+s4Uqy7AO/Z
NjFuyhjWgtpJycJUqJY0RmbdmypMwbSNiisN97NT0qIeYYJzRU+PjtG03J+i/Oqbqans8cYNtrDx
iQDD8nB5CUyMFClP8xTi2nFm6JNoI5Pp4zA0rV1BwhDyPiTvWymibUOuzkjftsSiswqTx+91ah/U
1BYbI0Kq0hlQRW0hqKyRAkUjvMpqc9d4zq/WGxFRvo+orBYq4azBF2p5+W3fESgnYQzRJnPF5ct5
Trw9CWPCQMsUzZPqvWlwCzZ24K9NzddXsTKInMyjjG5sXeoRv49wzdBKeU0G7x26pPC+Oq5aHCIb
x8pYLQxOKbB0SpeE7qwo7GKmIGcz97ISdWpcVeYNDfZZ6pvuuqlNCcEON+GTcPFYmHIkz2otjREj
HTBEicufIY4SrBm5drZ4ZbuLpOqrdWIjkqUpLXSg3vRXlBEEGoFqu/QqtJdxsfJvaD6+wUKt102m
Vl/8vrVWkg9hHMNIFmKm+C9tJ9v7KkvTFQ39buk0+j239l2pBvglS3F7ZVeITxYdpBRcdN6TTyK0
0+WQhYUvh2rV7Y1UcLPZeuUeXeQgW6xWAf4jzd6V/dcSncJ7uu/m3te0/hb4oH/AddHaqxlZZx2b
/jr3uhI9Bju9rWoPSgeCSPcZ+JLb3gnNNw1F3QUFf3yEpazc2FRfryzs87uCRgLBP/+B/KHccfoh
jYFdS+957b7QW2XptSQiLN9mXSSK/Mbq+plXvoPCaI9SVtgVyjVsyrhvJitVA5WvaJpCTEoOf/r8
OKfHUcpxsxdBYH5VJGThfbOzbrqWiJQApF9j15M/1bpbvpQSWQo+dotScdqZi4j+4vK+eW+tT94G
YhaQK/RhRuDt5LDrXVU0dVaZe1h8wVY2UESaISFm3hld/4BWstzwdpW/CINGpdQelK9xndY/lTrq
H2g4lI9q46DlRHC4CwrZPuYor932uIbcS2Uc7z3NHlU6ECW1Mjle0JsOVtUQNEujc0ltbNjTAGwR
X53HWqFvhV8ZL72Ze1+SLMvsK2v4LCwZ0Zqg0InOqaWdtX5T1aXkWVj1XlWyYhXEJdp3IZqsIICV
eZG3xZXKwHkabI89ZsqQ72aBRM2nU90CsM8UkVh7xZHKlYl20QsJhLvz7azcI2iJnUGBUjurH9u+
bsgRRNKaXzXGRa+g8Ar0zXFAFj2kucuzfraXKSDQAKcvDQ7oPFPBGiPQEpfaZZbT5GzC1Nhmor3m
d38WRNA1GZNtesWkKdoU06QqCQbO/mDvbVHtGpQEv1aivYHLqPy4/DmfP4hMkQIiSIppIzWIPT1q
PMPex02d7PDnQifL8cp1hmDkldT8PDvlowDzjd329yL5OLQfggOUHNTeEri/S2gM/Epw3DqSg8rf
jSIu93YweHdR7z+jYZgvEPgZA8QYmVy512eY/ZQvqMCiOORlxqZHOYCrRQqeDaSyNi1JeDNTKSnC
BNLtt8sjNO7ik13+ThCmtS1sFr41tTLt68gKUhzQ9nKSIYIvKyXCIqoYCZdNexfip4O1adI/DXno
XbmZz2pyPHqEbLMQqGewFU4HDDV6j0QvtPdYUKNZ1D4gHysvWsuhSoY8U9g716pPn32syVYfizyW
wdeePrHQkX4NQ0xl2J3hYmjQG26yxL1nWlFYg53n3Vn0lnDU8rprFabz1JLPpYYOgxqUjcxbnD4c
/r2NYUFp7Stcar7ISdHOVK9GJQ31v13Y1MrKL53Rh65A/ce1rGGhR9gkJHiJr/wuJ2xw8+auxbmt
h7wvvwzBSJPxjQHLkKGOySBzpMOKAUYk3izy3aBLBZLQXoOSN7eW5/RSgUOEbmAbpHuokXvmOyPB
XbIIKuhGfbRqyqLfS1U3dynmlPMSUa0GOfsiWTaxpKGkbdvDDJSkvylk37/xhiGb64hMRprlbB2M
vfBcaKpdYIf4LuStps4ocPjz2Or6uVHL6uPlxXseibK1wbzDdkSoBEbMpCoQFJ7iR3Wo7lPU79AW
b+Ay5nG5wxnTVGd6JcJ5xdDeEtM/5VWkzIMKb+xMB3lDrPjFr3AH9eDhwWOtwQk4cVvuTEfzUdAS
18AK52cR7wpGASwihTXEX07nX2lQ90T5m+5XVCqvDhr+iIq5z+7gP1welfPLjCaEQpVwbA/xy8kq
xx0xA/dTqXtlOBCsAlJtTXNTieyxN5QrIdP5fcEDRuAodyZgtekBa6Zd6qmode9ByzUoQKECHDfo
tf/jL+JyZpIopQPBmQJ9jA4tM1WT1H3ei1HhvZaXGCn98LQmm+GhFl3Jpj/5KLDstPY5ykHg2OJ0
pnIlrnNLo085SC19TrN2aKmhmnFlns4hhhRp+S6bBgiXk/au+/HhxkBEta0N8oO97LovSMYBoO8d
xZ+VeF7NZCO79fsuWA1dVCyDMtaOwgu/XB7Y9zjj9PinpzfCRIjgwTXJk0UZddXQoqCM/NUQhktk
aNrNkPjWodKdI3CK/juMPK4EvUgjPHOMfG5Qte9smN910Ku7QnjffHR1dzAY6tu8b7uVVMnWGv+c
dGVnTnlwldSdeYPWbJ0I0ZymKW/7SEPKvICnXYrRAzK+DUKoORGAbeQ2wdHMChjMi8L1vZsgUdJr
sdd40E6+GVkh+hDc02TL0yS58Pq8sO1aQ5K0Rn3ZNLu7KCXEUsNI7F3Tyr8Vkn2gIsWJR6cAWINi
Nt8vD/xZqkE0AH+PUIskGnbqZNx1z6UoHavq3oKctK11vaYuHWN0E1v1Ik6q10qvkhVo5b2Ro+57
+eGfnESYo499N/J4gCuTAyJVRODjKKrusfe4E00lolmaKLtaQ5l0dvlRn2wlMm+UpEbNKjDfk62k
mH7fS0Fq7dO293+4dvKSo7l9ZRV/tpGYRuJILlgKE1PTZxRvZUlSeYraGxBsInSbJZvbj47o2EIq
gztT+m/OzqM3bmxNw7+IAHPYVlYpsGQ5yN4QttsmeZhz+PXzUJiFitQU4QFu3164u0/xxC+8oc3a
TZVaRyPx/hQRvJ3bH7oMLdCYBpTCYVYJNY1Z7hYJScOhJXFc5IkfVH14wnE9eTapWiN1mSUPjuBJ
TPJ2JYb6YH4hMUz1HuLpSSDm+qoa6yrUqTY6LoJXyiF3fGWPzdZavP7hKIYC0pJ8xQEjfD1KoiRt
UDae40oQTy9xKD9oSh8/357BD3Ii6GGc74meP/VLZlNoNL5TNb1pu3msXegS+hsFAg/6l3n+kJt6
8UnDF/cRveevwu/lZyNIDBw6rOoQ62l3hxVVfW6MeuWBWx5UlZIqTGCkMAyk2qaz9O6OLpSBnhG4
LLfVhx+oVdb3ooA+6DlZK7ZCrqMtQqTQwwVX0FnydHvlLVruK15Xh+E16PPM//TYvxu/xN5FiRSy
Ct2rh3OXdtmuqotwo0WYBu1KzK52FC3XoE3Tgl5fkXAECKymfgsiCfOXKQ5CVFVxvXLxs36Noxa4
GXoWWSc+0br9iZllu3IlvRVzZyMq5MI0Xh2ozeyy6++M2kjxq1IaXWKz5jiURnhE4Dyc4Jvlo2L6
B8sulXtdhNkOrkKyt1Fw3nXgGLY07pu1SswH3w89hTyBewvK2TwrkqW8I0Hlem7y1NjLgkdqY4ci
+RHRWbmv0iF3ayRw/0OtW0K/oNkOqDs6fQ/UCAK59lWXkdhRvTHZF7ocXHJNo5Sk8a7/8/WqQlbn
9xGocPHNCb4inGwpVGJK/K7Ni+mkj2hJBitHYIlwcbBdB91CARvfd56s67UBdNyISQLN9bNkjDfY
eQRoQdc9bln1fYD58c6ox2GfNrJ6cLQGB5y8oZLqOX9XbogPloXnUgZuR++IcHCWMXrS0BDGSorb
DUp054sxQxbWIAGihCTajSPl+g8vGFrc6ZroiPr2cAm14q6BPvi98nP70ckRsiHnK0lrhrRI7nwE
mM9Os5ZVL28NQgsZjhkVcjAg81jfpOFbSUIx3VGVxj9+hX5S1iq71NM3g2adgh5FdqUaf2RIX61s
iSVvnexSpn5In21qOM+RNVIzaqJD4Nh1cOSjJvJQFxouKQ6KWtJ5HH+XyX9F2//OhL0BoHaXms3Z
piCBSTJxHnQW7NZ68WjV1aa174WJqACSxJXR/pEc4+72gi4DEfYuYgtAaNHgom5yvbECtGI93w/0
JwR+/yKwmz8lsZ/vHL0NVkZa5kRT9gADfgp34F3O4hDZF5WU5J32lCuDfii0RDt0sZXtKwAX+ylx
XwkHls0rxkLZCuwNUaYDc+D60wy8szCFx52x7DybMn+iH1E5htOL/fNvNcVyzURfeNNN8b4R2fyf
F+wpieifYzOQfvi2sA5lW+B4K8y1oGEhOkatB6I4tQg2yAQZmj1qErd7Nmi16freE6CAvMz32RD8
DvRXKUHiGd2lNjLv2zR9yAxMRtDj2UTqr9oYn02/uq+kk2kjefRZgnQsYd7syE8lVhj2s9mCuMXQ
owu1Xel020kFqgeF21enOjtiiLa22T+I/PgSomhLs9A2BBZyPc0k92Nq8j8KbMHXoDQi7OtK/MZF
kz/7no1PGVodr42p4NKECfqxyqUVhs3yTiKTQCaLhsFbrjjbWYiAqRhEm6qLszfK3LH0nGhYM3X6
o9IWoP3C7svtQ/OWG1w/lW+5C8BnwH7oC8xCAl+pzTLofbJhIznrRrlvaVQE6A5HVbWPmk/IIR91
CUi6HB7GId02AdBIM7tLiuyrL5t4p37qsZGXjXPgPWS6t8Ecyx36fY1Eql2rp1jb9lGNPFH96fYv
/+Ah4ZfDm+IaUcFKOlNm9i6YKWTMUYJIU13S6h4LtCz65GMh7Fp5peAHNj3wVot9hC7hMlTpxt4L
VSznR4Dot3+J/sEFTYGHY8ABJfedP2m9GiLcHyQ6cnLjZI6DxTnW1Yl6icJu70Soez8njdjZUnBC
KPOOQwRSYNhLRrGnZnRxgoOKAVibf+2lM8hJo/wqpGNpIFln4w/7ZCCrl1+0KPts+sUJw5xTZ6lf
w/TOlCX+Ed+1cNvovCevRVqtxvzMDwBC1NFvTzWOCPE/w6l/idOCAl5NH2SUrK9p4zxOygGkLmsc
/klfchbuaeTBb5ouVFggG1+vi5lNyWreym6JOBOu6fdixGo0+ib13bYh9AmtyyA+U/CraDamMpYW
bqs8BP3fUfvWawr+CC7VtL4LDjmO1DpM6iyV7xpb+4FEn4lBY/yMnoM7poe6/pKhLSQbp9sL+kHy
gLgEzAhSTK42jM2uPwHdGETlymZ0ddziHwJJRfKAbPGS5F5yCFHOPooq6x7xccBpD2chwOgRKuLw
qZudZMjxvdXGzR16wvYaWWGZPAFgIJLkpkUCzHxT23u36bs20oYcRLDb1+FZVLjmhWZnnBQ7tnHJ
tCSKu0n9g0B0OBDEtb/rdAwPxogFiONknzMv6V/bslq5RD66OGn6wq0FxUDj4u2AvP9VverpIobS
NiEKz5Wufie8De4EXfrnNgnCo2mW0l4rVTBqVJrPVqCtqSwuX39KH2gNTkxkpsacvf6t5AgDNfzR
9bXopCATAEYAxhamksFaoLGk/U9lFop65DQI8i4YI4ZnZE6L542LkWZ7Rm7rYdSL+GxAW3v0IwTy
CkyU9mUqB999wLSo54qEDdsG4z2v8GQoFfMq5lrYPDqtqvx0JN86qaVvPsvDaD1qoSevvCvLtjql
BLY02CWueRUtv+sd3SjYDBSF07uNnJyhVfRuWNP43gSySj0wNDYxN/TG7C39uZKH4F4OaZx7Ttif
6zbyz+gjhhvVDoanqkx6V0mE/dQZ1r7JrfqhjHBAJ4M6+n6FfkFaRJemln75JsIsK1ftR5GXDhwR
TTGCPAAj15+BK5AOfq3RnkSZ7BBJ8HbAeNx2xOnAyf9X3/r/pLsuzxpRF3kyfSwgT9Y8sAG6ZwdG
UWhPvYTnDDbX1q6oyj+375rlvoX1Q7uYO4Wshwft+osiMYgcKGrsenqQuoVdfRpCx3gco/yfc/9p
IFqk1LUMHs1ZnQ7mO05HKparli+lJ6do/ytj5yy6UGw7JXpIif0xNkn+WcYJuLpBM3ASmiewmV9Y
beZF+OEmmRtajv9VG43v6oBbVY6bQ+vYzSkKMu9we0qX6zYNCQ9AgzVDPjB7gDxY2VYy1pkr+bb5
gOyP+lAba+CoZaQ2IQDJX8k24Itas0hN7rQ2QeWDWAfoB26Bg03NNRN7y8QfqFdxvJfiNlo5xstA
AxF9+pyT2gPJ4BzwaNmp74WjlbvpYHRHnmDpU5XrzVMp7J9OqT/QHleoQWvDQ4Z50Zqsx5IbwFq+
H376ee+u+dAS0iiiKndHudy0ybMXP0qgsrrW2Wtds6Oo+NlLMGoD7p41vzK7pZiGdlCZvhSiplH2
pSB2j+rjiFWGJW0oq/+w8/Li+CEGfsqnwFnTa/xoJ5BvoeZG0x4C1fTn736wI6dpjtdxQcEYBena
c9S97WCTdXu/fbQV6LiQ//AEcrnOTpYsQ5E2AjlHBify7+IQZXSczr4OdpJuBtGUF2vU1+KAD8ZE
ugj2ONe5zcfNlkItBrMaTSNxp/a+CfpVN6pPhpTsQm3YiwJjJLSdm/YX4hJPIn9JHPtT1kpbHu+z
2iUXXQuOabd2Jpa3M7iECW3E1gTIN6/s9mOGD3mkpC4GhN9q08qoiMjmHf5PqGoUWHvfnvclzQLs
L6YSVDThMJhcbNfLm6tlEfLNjRu3evotinF8LQt7/BoOKpArNYSbHuuie4oq1burdedTyoH+kmIK
TSkDncHSA2O2cUxf+4TXWHgncmv8mThG8Hnlhy5D4glAz8VLfIR4kjm7LPC4AAhW5kicE7ycKkv1
HupOM6utbkavvVNfvLQ6YEWHbpkimemXYjSKbUa+sfIGLBeIxJaXk4gWTBq1yOsJw/jJ7+IK9KJc
ok6qSZ10aCqnOGa5QbdQwZfw9ocv682MR9AxXZX0qOeNKRCHOCxByXLD1o/Q8yryvVHb4jEp9UNt
98pD1qEr0IS92N0eeMngnDAoNETB4E0dFH12JlVr1CS7tTC/xstsH6aVemwHQzp7FQyPpO6k58Dv
oQzlNRJpUHq/470DuQPdZ3cEGr/rEmdNLmd5ZKcCDkAoQFFsgre86d1lFGllLyc0bdykVs0Tkax3
Nowi3dGly74DtnX2bdx/vz0PywuQMcHETIVnAx2IWSJTD35XZPizUQgnJbWVyNqOCppnt0dZxjAg
ld5IIsid0n+c/vzdl4nCkEQZl4WLWEYFfjCpjraSy89j4IQr/daPPmjiD8HOBSDAGl8PlddxMeCw
l7t9SNzggWmhJlSOK+/sW0viuioyUX+BV3C5Mm9zBSv4oKQzqew9iYoutDnE6R0B1EOaGOZWxbt6
n2fGr3zQ+/sWHbk/Tg2lXbPIsPHtTvfoz2p7zC+xFzTGnz2R0aFTvXADhV5DSyBGpTo3k/0gtfrv
f10J9hVpCYRhsJ/UDK+npzRrC5NTzXtqg4Y6TQRvLzPT6tiVlG9vD/VB0kcQMgWUMmvPlT9biipB
0hc4TOFC9fhZk+V9CsvW23eR7x+S0HbweNNhU8kSzXt7nLQY62pl401DvF8mTZn6aPhIoJ1AUWH+
uXXfWGVq1PUT9U7p0NkhfvTOYH9tbWx6uygLT61RVW4baA9ZG2NNvzIF8yOtoeQ03TCIHHO29DkK
KxxCK8ztznpq0Hy+72y1uAsL/9B7k9SbLPap4FQHGu65oxZ9DxvTu5Na6H81+canXGrVbRQXwWEI
1NfeS7tTFirN/vZvXPxEpobEj3I425hHeTpQ786m4/twRgY9vLRO8V/QdQY1F7u8k40oc7USwKwW
ps3r7TEX/TcUVCeeDDEqASd/mw3qp2ixwykXl0TT/Rcsa+EXGRjIYNpR39s93GvkVIOTpKn1tq+k
9AEJ9QRP7hH7p8DI1xKC+bP39nPUCSo3RSdkW9dz0AAlAJJnh5dOcn4JtX7FP/0Y25zItMjalT05
fdvVnpy+/d1gsyNIzhxSrrfCi96E9r2HDjdIAbRyb0/x8pMgLk6tXIJbgvLFy6q0vjr0bXhRayf5
bMceOQirvC373jwpZJQrW31+xVPmUAAuEsZw0lDmmV3xKvWc0Ev5qs43fo2GHt0ZUZ1jxCqtPZMf
jjT1b0hRebnmN3ymS+RvOGZeMA+xcaFHu2sT93iPb0gexUqAsrjo376LqBfo3/SkzN3BuggmJ1c8
7AGl3uaaOGj21L0KkRDE5Xfcjl7zKY9AHVEOh4lj7Q1/OMnJeMiT6HEYsU1VKIrHJDAENhtkVQ6+
5j+gJnMO8by9vebzaGr6rRPhXJ8AebznszVARs/yhOmElyAfVAggqf1prNV0n7foUGRy2O2ywfD2
et6v5Z0frQmNLgMpR7JZ+oDXByiN7LJMcfO+hImhb5RGaPdh7GGpJuvpP5KOpo+kMzx9J0gUnvjr
oaTRHIwyRIYrCK1k2+HYsJWcrltZ9+UhnU4pkDy2GVHivK3pBZFUi9YXlxxeI82CiDAMJuHh9oJ9
dEh5GkjP2FoImEx//u7uNRE5hKLYhRfP8Z5i32vdkprsuZC6/ilER+3u/zPcxNNF6QJjl9mDDHAH
05OcMwrNAyFS8y8hJv6xkv1LjdV+f3uw5bvCDFIfp0+G5QCR2PW3Ibeq5qKXueYwO9/0IvhTyAVS
XY3ojnFiX4Ra/b494nITakgtMJFvFWZQr9cjtqOaB43e0QbXTXDFcV8ekP5sNq1WdCu366LSQYCG
a49OsYMLdoJZX48VtQaEqlQ1gGxoB7XyDj1V0F1vV9CRu/osdbW0swP7l5G9qL566sPHWL9k/Zcg
uVQlkEP9rIBhVgPKofGILX2vbnFL/oLrAs7PXX2wYw0lqWzlZy9aYvxs6nvUKieZPgA+07Z/t+G6
PDRxd7dUN8IoZyMSrduhU07sGgh7FxVG/k2gGLgx69p8UuS2PbcKKi/CcuqVnf/BWpHkQMsl9TAI
BWZrZZR1aYoIce46rJX7qTWPSXgIpxXw9spHT990/d5ak4MAMAUuJ9KQWbUPGX+jcBKpd9PAR7EJ
1cBDL5fpt9ubb3mUr0eZfVDm5zlW6/5AGdMGm66pGDjYyjHSaGp5fn68Pdpbx3D+UZMNG9R0C7GE
t9j73UIqEsI7dlkNrp8qB6nyPue26m2jClJhgCfAuei+S8J/aJSHVFzM7iyKT6H4OgjX8B7U/rdv
u4a4qJNN7rBtsKfNzQswOTfOf1bRr6o8J91/PubWo4wAz0FV/7PHX2ODlD0eA86eksum8b53yIsP
ztmx0XPBITp9rfOL3z+Ezq/O0TApKGFcn4Qkto7yohnP0vhZlvdktlL3XDvohYmjUfx12rtO+Yps
fks5EvONjRX8lZxtZiSbVpzMSWfoV+p/66Rok4rf9NOjAApL9dMK/6Tp3wSGvO3phBnnoTor6rfc
ebIbEFDqLkVKWAK/bcV3+J5sbs//IrchWAY1NqkYU5enfDA7/4ghhH1ALgV6sKFF2TjKV2T4jd+1
0/v3hRr4yMMnyh10Cf0hA9a3QXfXWnN0eQuTZ7uAtGJCCxK5o/A9nbJ3uyCJehsyl9e5NebxYyif
RX4ajPonFhIUioL4D03AeDfGxm/FFltZ+SkGKn3ppgGIU2Clp53bcHyIq1e7/29U/jjKKbbhc0hP
jf5TAlmRjfljlN339UFk1jc9U5+N5KfV0z1GGWNL2W7lVlgGMECEyU1pdvDkLqi+hhwEVmfGmquG
8K+14LNE5XQbQtI56KmR3qPZv9GcwlgZdtHOxXv1LayYThM9ozk3SCnwqa+MfnAbnUUSVlUc+xHx
y9jw6iNuyICXUq9VXkPNO9ZJGr9EjWY8hlmcX6Ks1R/rpvG2JtDYf36wKctgF4jeKJjmBTAyiyIj
iIUvuxWCtBni1Qe9Te0tNbNNMQHRbm/q5UWJyQt3CWU/zZkQoNe7SbZxpB/CjNGQvD0MeZNCgO3X
wBCL5iiTzSvN1T9JaCJ4PDs6FvRcVclVaO2JdOdxI9d3QJk3cfzSJgl7sA1opRlbX5H8rfBBZ47K
L+Glv80s1zZpWb2gNXoso3jb9nDutdEq/zlymZh1vOrULUic5tlgKPjjekDeoDLq7hkmbHgh9jW3
rW198jA1eqHNov29PffL95D/KNOPnCloZKDd13OP7kZhUh6XXVWCnV07QXVo/azfa+Za/PzBGYOp
z2Nl0EycKC7XI42JPgaSD3TBQvJs54dAG6H+NhsvGB/84EhhzfvdGc2X29+3KMVPq07cAT4NwDUg
sOn9fHdVaUkGviiIR7eDIf41Aah4T/srQ3RfGdyUorYbpEWH8Q15vi5Jv7NaQr8qHPJtrfnAKcj1
ji2s1DsTFvxGjssW36gu+nH7Zy6DVps3lduAesiE7Z/FCiEOH2KoTPQ7NC+D3FUpz2lRmU+5Pobb
LjTEXmubtQ7oB2tPIQQUMthrMpq5vmSKnFvpdQorQtY89opNxRtPCOAA7couW+AEWQXY5qAgod+Q
Qs3FHAdpAKplO+BWVGHulFY2L3E5fonzaAR16dT6n6FCp8vJ42e6ABsTy8zvuWP0Rx1txe9lH33W
/LY8tLWm/XOUBjfFJJ/j51GxmNPI1Dgpg6rPS5f2ho8+kiFt8j5PVq64j7bh1O17e1+mdZ5tw7jI
Ac8YRemG1QiyKA6GexsRv41SAKGrNUk/iL7Yy2odHghGzF1odciBp6WLXoS2B5iVHrJG/g71bNzG
kwvLEPX92o+cKkDXzzoqWOTvdAyZCWpz12fFrhtw2GaTuXXzGiL6dVa9sjzrsdG9pimwmdR3IEJ6
g/EwYshzqXFg2ctJHrw2cnfukn92n9Qm2TzwDVQW6KKR4V//HqtWkQs3ytwNoKZ90Y0ufxpt8Zr0
ofMqVcJ6aQew+1JoP0hlELu2GZg/VTRDMSHsvomwpG+Ci/q/P1eTqA+wRHom5Ojz56qpMcBpKrqq
sR/kn8MqCw5tGo372zfC8lGkNcITDCYd7Qcwn9ff3oDjrgug9q5lJ8FDM4Yo/5qDvbL7p203X3E8
YAELUAVAPmR278QxSAe5yArI+OREECqLfWEb486UAoD2vfjHJsm0oIxFPZrgUQPMev1RnWHnY5+r
mYvDWH0vNzJBYGet9BKX1xr3DI1eYpfJjmV+1NRa9sm+zRyhDt+HXF49Z70S/3ZQYby9RIteHp9D
6WlqY/FsT9Jn15+jKmNgxZJTuTxkCHk0indSLXE0RTUcM3Qh/stL9RTW9fCj7YdwC9S12TaqFqEW
rX0WVrqmUbbAzE4/aCpQTSEOYlD2LMTJa3AYAm9Ztwq6U6MbG1vkigNjoPEgNCeRvM2STnsJOMi7
zJH3ct05u1Fumm+YL07sT93JaNhn3cYJ0K5xUOB94N+1N1FSt3vRIYrL22i0P+xENBvkJYfPbe3I
d1UWlls5rstxE2ghELo40X7dnuwpPLjaqXR0CE8mSDd9Uxb3eq7zph9R/BxkV66AsOjBGCIHmDnn
RkErJEns8K4Fkfk5U/LwLpSlcaUut1xrWqRIptEs1yfy27wwZ8dB6YwiVty4TzCXt51TLsb+5MXa
AbQliPe28o5Ifv1IcxFtjaw1dxaWDuqIZd4wdulKI3Cxyfk5E2uJVjt2BAsnG18xaxpMieLSwI/P
seoHDwMUwJ9F4q3lnIubaBqKniPEO/YXEjjXM+81QT0YTqZQYcjGi2RY1bZX6ZPfXt9FeMgoNlat
1GVgS8AmuR4FekEcIHEvuxNBeBurdXLSMqVDc2zoXY5W+VIYRrsvEF1fefYWPAGaQRR2yWKprUEV
mJevAYwXre3UlYurM9ZySVS9SjiF7PqkU++LWhlOVmB8S2XAiCLzwU9i9+cOTWC/DBa+sjSUW+xD
fO8lRnD8lLdY/mZl8QPc+oVMXd4okVOfB6dPXCmoeMcpzfzV44lzgkiiesqRzjpoPdasXS4dclAS
uzg1pO+0TtTD0DprxiOLWJPPpRILYZW/aJjMAvE4C50W42u6j0WJNCo1rJ014vkpBgWzAM1p0Lay
orXC0XS1X59fRp3aNMAJcQZ6sz57F4fb1mhHSatXLiJ/R5AdVvXVoAoo5S0w6X1DbF3o0VbNjkn5
GW2cTdedawgZUvrqC/DhybNfVbvpms11nXrns9chGqHmkwbaSRL4WTk/8049RLXYxdlTHUi4IByQ
cA4aOiBKcso9DTtLxHbCemvr0d5Xmf4A7cNHeOd+ZGylOtsFbXcQljjAxjtZcbeHi7tDES8BohCU
yH6mwanX030l4t0UKMZRt4351zxjH/WnWvcBfQJZAWNs7zWjPKQ2ntj83e9knKDtgx6HO0+6A8F9
jC1lG/m/ZH5Nrx8bVT1W3nBMqJMgIlW2geBhhB5/+4wtU2CKHPTILHLLqXY8b0unZiXTrypl12vG
TS6NePBiNIh+m/MgaYPvDszWsScW26lmXMJ/QeIR58XiPJjWX0krsrvYSK2dR5tii2e1v5dgHeyq
0tYeSd/WhIUXuhcgypH+otzFnuHqn5ttOJHtKVKsUmYy6uyU5mHxgFKrQuGwk+710VeeAjkONwGw
bqWz9b1c1t6+ijXlHvvr78Ac3NSiTT4JyhTbMRLdwdOc9KIl49rLu7wjwRnQ5qfUS+eBXuT17WWO
eq1VA3ipnIrBbkh6/zCoVvF8e/0+GmUiLtCwIfCkfX09ipPLRgs5sIHuZ2MnliGGa8qotN0e5YOn
jmgG1BrySFNZbB4Ulk0aeLJWNReskKwz3bDvKn4ImzJR//QynD5NT/B+bI/U5rZRWSFiY4kRA28/
Cu+ZX2UlRl02D0hOQQnQViZ9gp89i2qypDRKX4ryS+mk2lbLos61U5S709A3DmER/MSnuN13gPy2
aUboJZWptQ2j+uX2vCxnf4JyMB/UXKCgz6fFCP1e4P2SXkbH+unomDTnvpytPIOLQXTg8DhgIOVE
n3nRKEmdysfwQ0juiPDmA5xEKoBVn63cxotgahoFaUM2PyQlEoDrjSRCtqmmDJIr6dm4r+M23zdm
1p6cHCyEbQfi0ISdeScNtnUEIyitROhveghXjwG+ZYBDJ4lyyjPUPq/H19Qx1YTRGU9GFyLIjkXr
RulxrCmywN+ReeqwtKgVbpyQKr49oKAWJv8NTqttwijGThK5skqNhi2iON9E2wIm8qUWi8XSUi+9
I6yTTev5PqrabjPg+r6/vREWDyjZH7wuxL3wnZm0gK9/fdYnSV3XRuRGSaHsqD6lcKoEBaOuPpZK
eGeGjbx2JhfPJ6IzvNWTnixLxspdj1nqfck00uZJcFLa1liaXDqBfIjVZ/pvK9TCuz6jPq2Mo/GI
JwZel56Z31VjaB8HJB63t2dgEX1Sn+QQ8GOICukhz6oZDjr7Xh6OOXwL9ICxatK+FYgK/5UGSV85
/csDQfNMdaC1gpIGPDbbqkFv6F4kAVkopDQ6WO0EWUJKcWWURfTJrIHUhYkyrSqtlevpbeA4DNQK
hOtZTXoQAV6oERJmB6TO/a9F0oXfoswLDiWtr5WRl7cbomCYh+K8pQGLI5a/HjrqO09vzDp3m642
dn0gN4+4MAg8CMUh0/vo4MPt3JRxkN1Z+By0CDZuRaq3v24v6fJKmASOeHAB0VCInyPGPKvT6ddU
iWsYYEWQFamPtWFtFTF0z7kYBqTQafJkeofMslepK7OwPFIkVcjkA6B8E/qYxaSdilPEKHeJC70m
2KSQpo56Y7Q7TuAn0Ub2PlXEmq/asiYHAIL7x5bJaqixzCvSSKKOCH3Z6hMPl74nQM33RHp5sqsj
3f/uS3JyCuQRkn+G7OmGsk+wyfoGSXbfjB7TPFK3WT3mNCA1+YeRNxz6KI+0ey2WnX89bxO7GlkM
GNY0XYGWX+8RMaatnfe9/KRL6hc65S0VJx39Hq9deX4W6wBGgyQIiAtlWnjd02l8F6VLCZiJPGOg
UXKtJPluYT2ZZshPlGX01Uu8tX7y9N+7egim8eg8TAWoSYF/tvnHUk9L2v3yE/TTehNYfbg1/The
+arFdTWNgmw0uQ7lZ6qv11+VRrGHYFwnP0lSghY2/nB3Kjf2hjL7uFLhWgZPjKVDZ3njs3GRzK7G
vA+VJBkr+Skw1RdtAtdi8BJtdVBRf/Smb49tJT96ufoSmtVGBWtfbKLSd45+Qsc07e3/bh/rN6Xq
+QzjIjChYWkuEDpef7vW2GXYO4X8ZPv5sEvNwNsjByLOSqY1m1j2nKOQg+g0erL4m5u4Y27gJQc/
HHXUEG6vE2ePqVZ1LH2r3mA/nh48WhVH046LE2qT//VmHJyAUEpHOTL+eFGU74pSHbimJO3e6KLk
KRyz4GdhesNriX77Kc5U474JddMt0lrZcp9jwaq3xQMPmfNZSZtVh53p7r6eARqZAHSIN2Cx4SF/
PQOWlQnRqDkMQ6Uxd2YHfbxrledIqFsn64wdY5q7qivR7tNsf1uUUrESMCz75ZQV8Gsi6gIdNJVb
r3+CZ1pC9VP4IGoqnTVDemg0v9oXpdXfJ+j1nasg/tmNrbhPZXQEMZnM4R4IDb+NKAkf4pgJ1fxR
OeJO2/4161jfeVWJSXMMBV/k/qkkyDkKnux9QfSz75RefqjsJD8XoVZvZQnl/e04wKocB818TL1Q
39hZIj0omlLguZhy11voNoXp5fbu++CKRRyEOvmk6YNw+/w+KXopF00RwbIZNOmgo0bvmVqF2Eao
FFyXYd08JJJT7spoPMXd+FIX8S7WsL+V28q4SwR9WILA2nuh/+nsKGq4jd1pK7fr8tLjR8IDIa0i
xuAhuF4d2wdLVdqVBF5cL87VECCbGMNeEjY4lbAU/aZqNXnlxVvefFRqaTpR8nJ4+ObqeyKX+nzi
ZLiF748v6IaVj3Ig1lp8096+2vsTAUkDlzlpgiCCNntX0XAu+AhEFGT2vzro3T7ru2hfd6IAVLrq
Q7C8/SgqINJFGEV9H1nT6avfvR+2yU1rxIPiiihH4zuvTGoiTV+9Zp0u7QuvxJ1AC5+GSlHvhBYY
2yhDO16V+mqnirh/Afq2FtotVnf6SQh6EVtwsdFQuf5JaYUOiDWgpoME3St/Jds4yZPfSQZUxdfl
8MvgrYmxL9b2bUhQ7Qj4kOe8aei+mwVMontzyDzFHULD39ZIn+5En3X/WgJGCYme5ST0SpOIovj1
h8ky0tURDVFXLxX/YI+x/dog335KpEx7uX2OF8EhkRnD0IliAmGLzU6IyDuB9DBSenIZNU9hdN84
JWaAjiPFWwSGNHlLi32vovh+hii8MvgSJYPR15uAJNUg2i1zXMQY2bkdmnXidkjgHZFf9E6RYZUU
JBQF8iYWV/K+K+TPsh3k+7aKFZwKsnafUBTf5J3hbX3fHFau9GXYPv2oCX4BdZnYYs5bt6NW4mEP
EjfU9OqOora8y7LMOUaYo2wimkZ3rax+Cox+G8kC5aYwOnlqvFZWXeLB+BlURyaJG9IIEonrTaAB
q8Tkp4vdtFAeBzn0H9Hb1PZE2YCZlCLbxfA6dk4jR7s+xeA7jtKV4Gp5vogqSB1IHqgmLKwyktGP
eFpaeOKN/qLrkn9XC5SzpCCvd+h57WOtWDvSH3w1WC1A0vB0ZIxy9Cnge3fAYiQ76yrJYnfI0xIp
1tz5UQYSjnR1ROmys2XgHVQOBBUzNmlV7KveoUhw+1AsT/n1j5jFFQk1oqgsm9iVolA6FKYk9nEm
/C//PAoEf3o8NGgh4s8hYkntKFKUiMBVuwCcnaxIuy6FyHR7lDdG6vVDQRmGliHUbYQAqblez2g4
yHpRD2ng+k634zHfJNHXWAt38JUOvfHqqBdhnGvtq96lW0voG4C0GydudoOE3XDzZHkDmswhXoXy
pg5/qmP0pKVnQ//T+Dqm8S9q8MXrcZaIgF823daugJoU8YnI/GCn3RfIUA+2337Nyx8ZPmn7Mv+F
4vG/rxckQN5AsA08BHNmMsSfxm9C1XfxVbm3E0nFL6JajXimjGU+kTZAQuQEJ6LAPN5GZ7YnQikC
N0K8/pQbg7X1YOmdBic7BJLl77HpKLedLZytBZ7ulMaqsgF3Ua2s6Ae7c2J+gXEGP0syN3sdKoQ9
nAaNEbdrhUZzA8NBeaqQ3t43y8MPv4x9M90ASNbOb8G8cVo/tFLfTcfycyePzktRWfVniYsKJ5TQ
IsVhA3/650EJp0GpENcD3poH9EEFiCqwkRf6H8q+ZDluJMv2V8pyj3qYB7OuWmCIkUEyyOAgbmCU
yHTH5BMcgDu+vk8o670uKctS/RZa0ChGBBAO93vPPcPqjv1+RVjEEeRyZLDUZtN3zlyiEv1V2umf
LxQtMW4kWlVEakPg/uPzMYaGYiqsGZxVwBGM4jZ6dtNVlykzXollRI6NHPrtX1/o9yiOHxcT3hXk
JBBNwJiDU8WP75oNmKNJq9idzu5WXhceRcZh1MN1bMg5VAbrspmg02YXAx6uu1x6B91cWNXLXtQ7
Aawq7m71tId5S56k57l5C2VWxNbuOrvzAiTUQAIGfdbAN8FC8zZ49IZTQG+TDDAwicZzvHob64K3
PvbweRzzBsdq1gybWg/bEXaZs6dLDcvMZOzeB5CfK9uDN5sqpymoRmLQopbdX9+Sa6f073cEkAQQ
OiTOJlfmDUiSP96RZMWz7S7N8sBwOOyki2w0iUDIncPdALM5+CjoZE6qYQp/tUV+r9p+eGv43YKM
hKL9mukAKOHHt06zga44lPoHmGX6uYYJ7ePUR/fK12SPDBeM0AjudZ0OdRW0eLzjaQl3rQabfIgt
LLPmwUcyb9wcOEgDBeuGbCOxZSYIcH1cB0Rvmfr5r2/Wn+Z9sJdA559erQexiv4U92gM6WioYueM
1nsHIxVx4KBL3Qnaj5UjIrVzprHsI1eUzoICxho3rerQ8e7btMl2RiPleAKkHlsfkeOzFzzadFal
5qS7H/zW/8Vy/1Ohd2XsQJSPgBLsoBh+/PSQcSeTUzKr4Fx7BI2CH44biAn4K1jmb049wYkMRgaF
69f8RNY0ymWcTQUciOuNRFRVgfMKMIQx4S/GFT9vpaDtYbJ3bWOvKg4gxT9+8R1fHZ5x459rTmjV
xs5YToTWv0CO/uO7QCaDiDPo8DGl/fFdjOgpW9ZrnIZtxAYRfHjspNT7v14S351Y/n0VA2QD8Qr0
7uB75/DzuTAPXu/p3onOrZfJTaxCWwi4vUIT7b7DHeCwdEFXdWl/ia8+HXacKja3orIGxr9ZqlXF
B9PtMpZ5BxiuvCgk+eQTfaS0obBLTp/ayDXlHDB+AM4eY3dABwR3FVn4xKMVCxN5k9VDtKNUsMJb
nW4DcDYqQndI4N6p4fyGrOqCyTC8pF3cF2GXyKp10/4XJ9efHmfcCNwFTBSwuaIO/b4Y/62GbMSy
ZhpRgWfUOlW0ged7YYt531SA+Y+m4CdaQuZ3J970Z/NY/+IIuy6Zn76FK8MexJ0rHIku8ccvG2bL
2qdK+2cQPndQcoYqKeNw66Fd+Ovv+0+Cse+XCdYFTKkgRgfT+8d3QvJiOuDp98/iJt3G2+7WbMTe
20BtnZPKy93NUARb8TxXyTnaJge3ZFtS0tzZ/PXn+Pn8/Plj+D9+DBNPUzO70j/DKTiPYAfXR2+B
2Co/Bqv0F2v85ycJtTJ4LdfaC5UJ7ER+uuQwuKIpFI5rxmPRKUnJ88iy7Bfd939+E3CnAevhYP7Z
+xYFlVR1P4A83SBRkTdtU4HF2vziUq4H/A/rBN4koEBg1n+1r8Px8+NtixYKO9dVsLt4Ikhwht4a
ltCcXNX5dQnDjDeMBoZ7Cc5c4XTrrxbPn6/xyiX8A80BrP2zag/gsIUWFe8u3S6GgtLya4f1q/DK
n94FZK8rywAZvNfxOiC84MdrHHogPwPMJ+6A4A5TvoLmu+vRUJ//egV+t8b4t3v5x/sAA4cPCLAw
PPM/vk+iYI8Bbt8Ag0bwj3qdTtuFi7PPog93jTw4U8aNzamFYRT0dHVpl3g+RaIRFQKV4h38CsdS
enTJ3dlrsEXqEjaCIHQuAd2Ebr9F87cZ2qZ0kbFcZCS5eEl3at0uKzOpNzYA1M4zJ/pFV/NTQfTH
VWE2hDnWlZz9s42ChXq81gxXJTNytiEgX4XvKoIgNIebT5OHBF6VwnPT/78H+vv7hpgSYRdHVYUR
7Y9304IMmcDLHKDM6EVP/dA3BzGhrdPhQPJeJi+j+FUs9H9YKGClgKUMUA2X+zNroQtxmCyy6e90
EtJdbdcURz4kUt/Xyf/5wV1v/Od/4edvXFgMcKn+6cd/3olP9qjV56c+vYv/uv7p//uv//zxR/zl
v165fNfvP/xQMWhI7Xn6VPbhc0S40Pf3JJ/8+j//t7/82+f3V7lY8fmP377xienrq8F3jP32r1/t
P/7xGzhH//YwXF//X7+8fR/wd5f3tumaUb//+Y8+30f9j9+S6O/o/DHR95COAo/K6ymyfF5/Eyd/
R72AUvtKb8YOdNUEMK40/cdvofd3dGHXfvqaPHt1YPvtbyOfrr8K4r8DSwBagW0LPqt4xd/+78Xf
//FI/nHHcTP+9fPf2DTc84bpEVfz4xqHJgNQ2xWxggrgemj/DOEGA/UsASd3y4YQKW1JB6/aUM79
jWQi+Kolj5rCJZqDoYyUpq7TNk/lklThUmclRAH+E5+gaSLJ2FagYYIX4Q4kvhHwVe7yXjTm1U5+
+4L/s0BOQNbdGkv3SwvQ/itZ2jj3AjuUmYURw0wWzF0I+VUKLE7i6wPzP9sTLhKwBFxJYh8+A9hq
/2QO6Es3WVvjbf0lgVFoM4qn6+hgOpqkrpFb7K6sqmHQbMu4jjUc7ER9tDFjlVlt/w0cvKtTgBuc
p3RdtqnJkueMruQRpt/jlA9sCRQcTChIiH5DzvQaWrr4wXxOuwxucIhmUV5JdUjDDVvNfO+lJv5a
10tbtn0j5oKY+kaksAGbaoYb4o9IkaLqaxwavYPRUIB81DB9N72PrD5HL563maUz5AqIri4nMGnb
Q1a32NydyCtib2CfJkyb3zUfe73XZPDU1i5EIfbBn4ZzqJGXqpKsvxFLTU5gtMP6Qs8xZMOdL+4C
4Os67ychv2U4HR+R3xeE5eRJ+o13LHuVLWFV0lu056MHnDrUJELYWBROSPWpO1jUCyCZT84yj69h
D/LBputXeLKFDgKIclIjdHA1CWjcSzsMz9hCVKGsn5l8SDA8SeyQnlJu2D4Z67aaMdzZkcmjJSbq
sOpQ1tl1vGvvLdKBtvVEms3gYriaisVBeABFPGjdKiTBEn+6idBenXzof0roI83Jy2px6RPAicvq
ql2Heer9Ar8aeF7PbANLGPBClsV80VGDpFXYrAwfpjP961oT72jdKTzNM5k3tg3kczgN3iaIZvKk
69YpQdchfm6h+syN17qbBoBjh9GzkB9ZvERw+VS6xIKBJNshAmbMlBOAx1PI89ZVB3iM+rfY4PkW
Lb4p08nXm0Y047tOM1QG6jZDXCMIPGvBhgW9ZmDGPYb+8qyFj9gsT5pyIKSIekE+sBM5B9jSd/Do
xuSCMlcfmTOEGyoCZ9+y3nuG0hs2/TzQoJ95yPzuXYRShDo5I+zA/j6A73TtDGzzKFbKEEPe2KkA
iQNejp6db9AbphOCFhHslHR6zd01JUne6Kzz8gAhDhUsR4fNwMiVIWVhA+h/05Br3CgieIkn4avE
g5vHg22LIBBJAaN+A/87ex/FTvoZpPpEW1VoD2KJaDYbBNs6VTQSeUfmrhIrblktJxC0YGtWxoZF
R2mQoE5itaW0PmjiPSAMXMDdY/2IebifTF0JLqabNhuHDYOOaiVOnnW+zj0r55fF9w5wiPym+tYv
A5d8Ot6jFM7tmqTV0CPPEGnYZ9M3z1zbi4rVoW6Ci0PoY9cMD7D+3bUTpOvBUKawwIin5hTEXV7X
BpL9FiOSQeNh6liCfU1dGFPvIL8/YzQtc0SCsbyOMc8g3ravn2wWlQga/woo7EI7/81Sq0+xE8PQ
VGV10UQ6uEfk5IelBGbf2iDXVkM4b+PD7IjcG71dCJhpVZ9wX2qRpgdTcXTduZ5JKddRFXE/XtyM
VdiRiqBmWISTpHko0hvIyescXm6X0PY3PAvzwDWIrh1zskY7Vy5QpXiYNoYU03OqAwSHBt/6OG4L
R8T6NAWU7ntkBwEDYZewq6ODMpHYadrKbwFFZnUL8urGeFHZdfbO0xwCAJoiCiJACICKYEa7XCDH
BcMYRORHDzoEn/XkxTeyzcc5K1De5rKnCGFa87B9WbjW2xiOWTxO16LDhtlDerOKt2hmQW4DUpCu
/WS+fIATBniDGbZ3GF9YJGVXa0MG0N2fwAW80PQWbfWlDUIg6x37qDu8vpE+8uv9+qSTKQ/1NfB+
Wh6SAY5E8bBt3KnwZJgWMAo49LNfThQZitD3gj10SoTKgeDcLAAATnO8zBWghjO+3NKodEfnQGxc
k9BK0PFBr6Zs3QTqTD7CPIFW3EFWxlKveydsTlJFVcS9IoJ5c5FkhgLOX2997FRLy88+cnNzhycE
oCF2trh5JU386gtxCjN8V40KXlqdwhGNnSdM0Drlnb0pa0s3bQ8K9IbcdbKb1sEUaahnSM6FxQpE
Vr3bNndtAGYSuL3OKGDYjlcjMewqm2zvdf2CgK8EMSmGFePqD5Weo7v5Wgk3QgAHn2+EM30RC7ut
06jQNXnXAdS11iC6m2bJFuOz4woeQC6zcQu8++RZkF5WFT+QaTr2tbhlKDmn1oFygd14CyQGiIjP
6TCDTNLhVON9iVFzNVINH30e7BeyzDmQ99xFDrqX9Hlf64oZSAWiJ187sGdyElU04JRVkZIGioWs
3mlP3ZghOoEe0G5D8Ynni5YGkZ7FGpjkWOuJFRFpu4pig7/xSC+L1roYezFzoWIJy84drc6577J7
xrW5rGnsHFgcPvQRPC2BKWNEw/BuwJpsmSGKBIt+wepxwPUBNRDHYILFSnS6a1cXaWI8rguDyuLQ
uMxuZ0O9fJxspYN3sYCQaMO5zqMM07csw7BDNnV3bFLnlBDrYOGgNx6blm3mTpJHp8EeMxbCrO9z
Mj3UfHj2kM+xIqjk2SS9SW9snT6lfCyAQG3mJYHmMTmkIe5UH1VjhgYLnnf50JpTGiDx5TkVXZPP
Ib4mjPnvB/f6TMOBitvbkPQYlMHhw0meQgv6P1iEBVjbX/wBLdxVwbCJBtHmiWHDne45wOpgfEti
db8a5MMh+6iwKj6QFSfS6u0STz+nss6wENv3Sa3Ytfx0o0fxgZaQ5UnSISd6YTJX0YyNU4QfM0ue
+DUEUERiLkfRf02Gvsi0o8tmAP1i1Ga/OopgQcEHBSXl40T8vXDQacrmfuzEI23pUz82x9oJC5vQ
Nqfs3iRRf8vU4+SOux7upGbIULCYHODhxcpJ5h6gSqyUbEsXeoCNg8Q5Jg8tMPWc19ETPvGXDPHl
c833vnI3HbzocW/cV0NN2TX8YDv9e1uLU6blQYHoj0H/F9M2MAV0cFlp5bVRtK2JRkxZD5u1RcIE
RTRvNIUDDA9nZAk6yYEk9uhNIh+HBXuVxsq3zlBvYTm/Q3prXKjVK4RLy9WYEsS3MuNDVJiE3Yym
VmXi1CtAySHMw2UPuxNoUlt506bTkiPTCOLwrM9jlPpISFf3fsi+KheObzZkzZYIhaCDVsa5sCao
tHkkCmJpf6kF3jDepJM4do5bwPHQfyZR4mN42YBhqueySYE7uLDMwYr3i3lc0txf5h2m+EipBHKw
CQeOQnl10QWEMdlyr30yV5tUKGU20+RVSzRV3gggIEWaQdH6CJR0UhLkLsguu2bwRIH4yKwaLH3V
ntjSHklqPTuHFCXZgh0F4vvkLVPgJSpDy9gGPTi3WVM4KC/KOW7kBiIJ3OSGfO1q+BHGPXZKz/Or
TEq3wOTzGU3ouV7XE3BcWK4lmPVkdYx7L+tPI6LSGeyZN4vKhUqcbe+0G2Z93GBI7VHnw3Kkopa9
DiMSMJYABTjW1tGL7Pg8oHTbEQJ/IVgIFrPC5ElAVkM53LFX+ruHVJqCMPXcObDAQQIICAM7UjP4
DynsHNd02uuijLvhKOkCXlWW3Jk+LTin3R4DZGQZRu7JwRB8EwzizTeobcHlA9KvLLaPnpG87WNM
vIZwKgiHTQGv1XnVzXOr6Q78jNPVpztCbGejB2y6yYusXYmtbQ621DcdBGHubjTdU7K6TREIU12V
aKit9HPc21PoL5gkgH+WzC8xWYthiO79Kds10jwtJsWB7my5jj5sfESOQLuZRxvm87Ie19kcm8D9
lGM6l4Q219rsCDTmSzCizEHc9RHBF0sxRllXSjnvgjEa38VUV4nCZ5ilHxeTsm/IE17ypV3f8Vnf
04W8hmCPyoZCOMjDIfcD0L97BsfsoT8Hlt6oMTKlgy2zbONIdLmJCGJsFJIGSOI3B2f1yjoFCyP0
bhoXc5tWbmGJesNGF0HIklxYbOlWwEco75Yup0pBAIbEQUQai1xkSFaE7hLF9FTEAzZXAn1X8JAS
dVCA8724WTcTyNphFXfYdlwVY6NvL0GnwUrv2nKNgt+v9AFkKd60hlaxby+OC/qNTPQ24M2zCtRD
38HZucGWO+munEY556GjN0sHduzUcnrpA+IyaOmiQJfwp+G7JcNznXd0QsM4pK9ZMox7j17Dz1K9
bPjsZ3sWzfFZouyulEkUeIbcMxh81mzv0mTY+E1Dtnpcg0+hI/8l5cD5YHiWrDvGCfSdKsceAi+K
1hg41Bm3vgPNupOoYiRGq2Z0nQMNs/pb1MfBK2RYiHtCmcH6XIi6uUdH5WFoYSS62JHOpOiZTQQC
oaPgEiNTerPMV2ekzHjBZ4dOA3tG4/U5qgb1+xJP136CLsG1P/f28JmU1SKEZzbwi3DujJr7D77U
/Djzxtk5gPqrbm6X/aLXaSdX7dwmE2RJuWHdmJva9A9AUYJNnRiUjVyy+LXx07mIuhiJmYOHaMWY
Ag6E1CjZWOTAfkTY62+427IIeaJ+/RQrOX/z19oeUt2J1xjodLmAK9/B/sQauF25c1dQ8GqLZPHY
DiFD9WOrebppMifYTS6hH75ZtS2aRAEthpv3kO4aFwTnnGQSNkIDN78jhsm5G+rez334TRtjQU0E
f2xrQwy8sd2p+AOEInOPcmLKCsURn0actUHjYsboYEAdrWiM4lh3cVBIL9Y7DZr/8yId750HuPmm
GT6B9GK2ylZd+WMHxoo05BaMuX1Pu+e0cSFl0I27NeMonEKm3K8CTjmiAxazVXJK0WFxyNzG8Qou
ONluiZwei5bHzqMmMKcragmoF74pCeQR17CzWkw+3dZJoJ6aLKWf4PTOb21sgr2KhnmjBouSOZTO
CUnmzsmtJxyFNWz7aObxDbkGQWZo8rdmpvS9x44u0X1Z1Gvr3Cc72AB1992YtHuPR+Mxm4jZ2AUh
MmqJdD57wuxgWIWJfh/xF0mG5T0e9ctosO75ciTopbZMBZHNJxI3XyExwb4qRqS1o1uamiEPgffD
VkTFNjfwJK5MOLXfQsrbYwjZx4JYGBSNVwvxsgUSDbZAW9/H7rQWAB7EAcxkeZKwjS/hv3+Hj20u
bcxiCKK03CQkVcUYR7cyQC/HRxdmBL651WBe47F2lmQ3Egi2eLzwzTqO61cndPoSXF36ikBBs8UJ
05/lTOovrR8F+5igwsc//2GswViQ02zRL7cJfcqwfewUgkpaoPmydQsbU1ih2jFB75VEt6ZbEIcU
1HAQAwmKIU9MIXvOdxD/njT+5wCnnS9oIdIP+G9YyIAXRIfBFSOXhNqXzvrkUi+JKTn4h3ehXtKK
pm5TiUCPVThDkLb6qnewM3gSdQ3pDjUbGoRGddi1TQQnfWXalzDT7L7z3QGBJxiONvD5ugt5spy7
cZlvaLKub52Hky6mU3SmXmq3fufZYzhn013G7fqG8yFEZZyyuOx4OFUL7TTDGdo3JzFD9Z3HK2cf
0yhQQqJmvRGZZPcRYmgKNgb+k/RQylFfi6Nnlb24yYhTBp3eOBYZI04xr44oQCfwN2tTI1DOHecj
upVmnyUCCXSYC5d+76wgooRIUltd/yIY7Xe0xvxDutFYgZPY7iaLiOe5lZBfa9cT785suxJHqVuN
IHeUJMFLa67roof1UpEm7vBi03o9DhAmVF7k1MfE13diGR5jmTTbrJ4NahwUFX4DFEdNQ/i4JuNc
IOACiCjMTtEZg5dQhmTVr3RdwRufYfKuONNPwrjwvayntGpnRh/XKW2r0Y9RQKYJotUzaEOAVFrv
UjtuJvOMZwOKNRsl9w6482fFeH8TKNK9wll4njYMwtfThOdyw6mEXnHQcK7jjaV050s0gj0wcjzd
CajGGGSQ4wCRrLtZjHL0yfIeIKqWdr4GIrYIt4UlpL4MindPTd2PSM7MMAqTkWUmr5trLxjggfQT
BgAbmZcGHXyIjjRVaXwZxBrlcxImJZjj8CBA0PVdj+okyr2rNlcF3jgiXgudc6q4LNXYof6JjZVV
UmOcL3wpvnmr8PYBDLKuECeMWTJ4DiSOKrzZ725ZF+mHwSbeS6r1dM+6K8evRjd7QlJ6tJni9kvT
Dx49duFaP15TCreYiYyv/uAE38C7jrccVlp7z5H6q+kGGHz5wv86Na7/CEqvc4hB63ULbHzw/Eud
jKG4Bz4LSVXfmOckG5oZozjsyMA8FFb44qWnCWK5Lm8k4oFyG2fOW9oT/j62tP9ag48pqraGcn3O
CEfsGZQD6PXgD7yjXZ9d+sFZN9okY3PPXJMBWkpI7JcqkdjuZjuhc+sXVu/DbMAW5ZJRoKhvyFSh
Bw4eU98s28Wx0T1t/fSCKQSKABlM0w0DrXCzQC8Fk/Aug+EQ4Ox2p2aSPceySyCwDbzNCoA8zrNJ
GmwYQsyHNWIwc+YhlRINNa99xCzM/nFZU7UzEwIpe8uWrT8GSHvVnf8ldBAZjLvNDuHaRn4h5hp+
fNhphw/iTePeMK++W0QbPjsoUO6i0SMeGFt4SAfepPBoQY5u7gkRPI0S+PEmA/voInov3i60kbwY
1jYu+hYTyr5FqlRMnK3HvBCOjSG2ewu60KPs+7nCCAmMZkatvVOrcE4Ni2HsGVB4XkYrf2yM4GnZ
G+LfIlZ4uSd2gCnmAopYQQYYr4m+h7OxyRyW5SCw04tEiPkeOfTTE4wGnT1ISKANgiEqX9N2+oBL
fMZx5sIvvrBtJZYyvnEcH8LEuUxndo9kVbFziLtWGV/RTnhi3MppRwykkyignQ4QfO3edrFIjqFx
IUpoSaNupPL8Yw0bJ3yjHqwgsCZ44UoTli4yVHPsYB+QhQCSRmjgKYiMuoxCiidOXEBH1FnWw6oB
xxWgUzmV1wHNSqch8XI9hbCaS+oEIBud/Q2SrGEa6C842eEkCRvBCIXt2tFyBjj8hKauPs7xzMEe
DNXGZ1o8LpnjHUwvQQudwf0+Az4Dl0YEIKd0iHVQ2YiGRofXfo4yW3jjgFURAJukQiaPhNcENb/T
TBfBg/hFcSfeTrim52iJ2E4vphh6OwVlAOj3vYYln3OCCCoZThEdkrVYWPvaK8sqmklV0h4jKMiz
muxaYKQyn7GHRJVqJn8bAPE2z9Mk4zu0GB47WR8s+bJeERJdrQJczGHBrnMXNorfpa6YEqR5s87g
Qefqy8ij9puUaY9WnlF6RCSOfvZbJz1PPQE2PAr2bW0FnFb9UWxQikxPyyDwTPRZ+GUeQSbBGJD3
jyON+c4EQ7KXxAMS67Wdc2I+6e9GZETf1iF39mPUwlGmCekdj2RwI6eR5sqd/bzrXXEHlAkrS2f+
e5O2PgMxwKLI88NIVx2Z5yfAYmMHUjMEW4R1AeToPKzQHw4b4kx032BXOnaoeZ6wPj5GFqMwALq0
rdtMPzg605cV6iEkb4WOOA/YamjprQGWQj9Qdk4zjB1cIJdQoaFgnrkCwXIc2AemCHK7MDhJYGbi
IZJzcvDsjHJCRGeoluGmZ0DtoVY+qwnolxct/UVT4VYhy/wDxoKjzXUa9FUyMv5EuynZYLNTW3jv
yLIJbTeWkSbka4RsCCg3GhwP3oywvBioEZdafcP3ivDgTujPZPH7UmvHvY8zs95qN/E3HvX9MrHx
dGKLi+YpTEa4lbg9HPsgOkAxtaj7Grrt+9ZdL1mTXVRbm4chEaBaObE2OT4qghANHqoN4RGcAF3Y
L6GpWOCb3USDQm29hKnK/Tl19uuKiagzenXp8VQ8QIUN8EAlquxTwt4Q6TG+YZNZbmC/vZ5cWBsc
Kfqam4aF6xPxA5HrJBZvHVX+K2RScbFgBvi1b7l3YfX4MWQEKC2n9UYAUrnxQ8zQclcG/Vzgm1iL
aR7moxfWw93cmuDdTmS3Bqk5+Aqfte/4BEnpPEq4WQpzH7M01AUyua/VloRbARrsdrip0WGtsenB
onexA4WDOA5uIhYMB5iGvZ8jvjksnp+wCwHsQIu6RWuF6spfj9ZLeekGhAH+Cz663iJQE1RSJGqv
SO4ZEKxgmx2yCPQmXpsWbsW858+OCr3POAGQ6HNM6kzd2w3a2+Wk1hVGXvC3gZ55ZAej/GOftArL
JH4JwEJD9MUcbGzn1ffNIgUq3yastzJwHA0rG3e4nUaMH3zu3PaNjL+R2H3vUkqfMw7cS9URRheu
3kYDYDy0XJixdxlqpZG+8G4aWZ4SGxbcMZg9xfiygX1b4EEriq5UQGLXyPSZZIA1oSlJCqPbIpmn
feByVXQLOy29VwL/dx7mUQVHuHiyHO3vktP62r9P3p0YhX1hLeYpBoUXOM+47ARDU1iMM9zqSW0T
tcSPxid7EQTAKrNgRSe6Fpy2pZ8MT6RWT7Jf030bWnePIuNgA/PmzPr62XvtnEmb3vWtuF1aVgGz
vQm4+1YzdkwhZzR+vzde9tAadm4XdVrbdcCtCPpdmtVnMqnk2QvWvqBshiYpdZDEp+J9i8ozBnnb
uC8oO1U+OSHgHv2wxFCBzpHjbpRjLmg20Nb3fBsvqKj7JB6+wVRMHtbWBgiwihWsLlqUgl8bs6QL
hstZAkJxw7fIFx5gqIzCV2yAhdmDcQIFjw1wNxdsfdsVsSYFbCKClwyWKQWha11gBneFmsTyoPFI
I/9kijAFBa0UYPbYQZY62vYy2jRbAMXX7Y2JFwZwYxn2miOoGULL4Q1DbvTU/ag2EoLXEhAFJvAm
vHXRW251bwWSHqd5QoyG/3srDC7CRTQgnJ8d0LICB7skRLFnEDTCW7SkAHtVZtnWi+v1FkHQ3dYk
wwEH1vzSTnzNR4ziy7WDRkyjM9/7htbProy9TbxkmBzqMETT0LmAXXIf/LkcDsHLxhsZDilnHhGi
zWe+7EBOg78dCFS4SRzDtWXwtm3arpUJsmwq4+t8tkBSGVIthKvVE2yG10LPa3e0wWhv0C2GlbBA
RRla5T53YNXwmmF++NFxCnzMSqLfXBvxh74ODGZG3lQE8NA7AgpmbhlFHJLXFUlfeCwoO7mO48lC
QxqDo3p56p1R3Ywg4LzHzjQC40OVkRWRp8cPKbQ5mDamL+ANjUdjE46BL8SH+wzD5i1zQzinjOBi
kALp8wFKMJcgYgakmKGYlxTn7dr0/QQHP+kDYLGL9wjsbX6aQP1d0VgPcVCNYcZu7H9Tdx3bjSNL
9ovwBt5s4QGCnqJK2uBIqhIS3tuvnwv1vC4VhiTm9W42tdA5xQQSmZEZEdcMDJUbQQNbXbcMOKrU
qImvUuDYmSzCxWoSzoncRa48STyAl32Mpn9MQUcmbtFVGpgTeoclygnZZOFO6m8AzaFEVB+D1PXp
sACZkGOavR8LEbKqkQXKLublq0CkEVxSUufYMRnJr8kkxmYHOo/dlWV2ZAaGEWCqyyJFmBTQ4BQ0
1VG4pojKBaCbI6GjcUEj9FgpZpr0ooHqLXQOezg484nCVrrYyIC+FtIlSWQUqAQSRDtYRvmbUCgh
yEox6EMhuw3HhscBS9OW6MfSJ1vF4QGiGT16vBXIkVyLDah1HARsa0mE13IG1/s4aMp9VCACounW
wXEhocDKCFkNJzbeD41FtP/xemHPd8fOz9BJJkFJGbLUj5dMaPMn0fcDewSqQoU6TGNOogA7e8Yv
bJ8cCZu/cln4LEDFWc9h/AAxFro7p8yU2zTurj/4KWcPCXiiOu5e3WsNy2iriSPKK6CTmoCbmIta
USjJYWpIeAbcuzh20NxnQ1TtDJT7ChSfYoHmVZoZE24WJUG3C1K5+YnBVfOUZbF4gHCbpEthWkpa
wEnKB/SKEycawRXJgadHkwExjCpp6pPBN9RoAR72KbJQE+GAc4KKp6GEloKNknATEOIDI24ViKoC
gqB0wBSmSF2KinkvKF/S0dEVPBo9Azfvumw3pvCeR6swMAMpeyd+cU58Ok/VAvkiqqsYo5zXUsvk
eH9IpyN8yUTjKzk1Kkb5rONpukQsYbVWDn9xRVlvKClJDGTg41ZOw2iPqrF8QeucPhG5bY8jujpb
4H1R/vQnKLe16IzB9yBWzhwllbzaSpHyhgQf6VOJ7FdVmlQ8DmyGmtM0VZXGshESS0keM5v0UDUR
Rln4heUPxEfR8Nc6yAIbST5BqYlSTOSjthKFk91C6HFm7IuS2VETMSGyheZaUjC+WhK0g4SmIr4q
jynZZUrj6yiUi0e6m3uYSOwmS0rDWRCLi3ogM4U20JiWRfEvYQLBQRGLOaSZnB9gu97u+jHJt1FP
OEhiK2jyw4aAcZDjo8MA/zQtTMr6M6VD8txSAvyPMIMRWh09JRt5kj5NqHw9oxqH0lmZ8x4sMJAo
TkVp5D3gQUmAsgqanZIXckmzj3qqM4sqLjS5EdoPv+QLvQrlTp3gD+F14Ds5iZKgI8lWiLKK1Jxa
Ycp23AiMbdk0gPylGQMFuxrHJwdAH6+zuMj1U8kA/accOcKPeqgk3CmHL/mWKiAK1hdyeZV6owQ2
QfOL5iD6/QD/txYdelBFC2CbjLyVeFZLxE5BSU3BlOF64m+yCVWWdqQHqCNyUriBIniyEbtm1FvI
dQHKMKfMs3OFz/GDW5V19ozaIiAyQYROXB5vMoVUe0YqQguZbfw0QV5jD6/cSBtGOn1hkOVZQT6V
P/yayM9iSIk/+bSa7xM5rwKhNmjyIDB6RpjkqSryp75O9QF5xF4e69Kl0w5Wb/REYY5LfsvyzQAF
r7bcjHVOWWjJs2qadPkBNX+8K8MNTKujbEQ7qCv7VymiByuO6YLouIVROJ1LqBFNiI4VkI+UKvRZ
u69LSXkjAZFshisbOKaJrc8hB4vOXDX7eaDVJW7Rz+htpWEA44bLb+/BgmYItByho1JDJeR+Qnu6
1VHsh704uG16xcNfvBFQtSnYuYNOxaPgth2umQ0EOQq0RaG+I6LhdWEYwAZ4KjM6uNq/x+kwh1Y6
HH7mgO8cWiTyss4kdBKpQhGVBoRiVSAifzUpbiFkGi8dPQLkwnQuxuE2MSpthk8aFsASMS9fa8BY
LB/IT5RAeZac4rqBNggnGgwax9shgwSWXqW58FMICTr6sK2fdqiuRbsO+C8DEPrS4MrKKRNpQo8D
1x/0ynl+gNNFwKNvT8lMr2HDUPUK+HtBhJ5Bo6i3Q8FN4cHugPTggprUpPQQIjCFduuTQOuhfJc7
YcQi1DRoipnAqFQGD6SBkSNr82QZ4qpqWwGY9x+Rl/Ac0AHjGJoD7QLdPWmpHhWGTDDkdC9aAhk4
LSakMUKujv4iiP1H0Oxt+FHldf7Z/InD/hPP/f8PwD1bEv/XvzHSNwDcYb8Ab8//4S/wNsOy/4I2
Aw2Jn7/Q1uC7/AXexrXnX8Dmzxp1IJZx6Ar8Dd5mxX8Bjqpg1QDtjc83Y67/B7zN0v+CUQNolCDQ
QO54hnz/+8H+D+DthVACBUUVOFBD7G/BwukCRqbogWa8wmP2gycfUptF20MVN83Tf8Yu+j3GgkbF
BxU9EODXPPHY7shV7U3q5ds838CeL3bYv38aAip/8hskBaR+ChKjHufBfcPrnnMvN+n34JNf8ZXD
LvkD+f17iBn2/o2B1qPs1kxsTXsV6eJDI41ABkDs1ojaqjIaCVBDPVWqwU16yh7ZunbaMfTtvqZB
c2Zb4JyikrfSdpBUqsfxEydzui7Ukl76cYj0m5OBgQDVbiwrEXdaaBXKXZGYTSTLRs+ztT6xYPa1
PVOhBB/RlkKTXocCi2SIBTS/26ouAR8kxGIQMZ5lBhV/tpGDD4Zu8s9eiSFuWwg84EptqlMhAj0C
94yTR31+jDIgN+WkqCwRtcUMGF8kTiek0XajQG1yJiMA1dsSIDJjyIt3VOnMcidGMKTJgU7oj0YG
/BcAuzY6syGUDeVWkQHm4XirQwsAHZS++UnnLcI4qikQzo0CpK1sDuy3zG3qqiosNm8yQ4jleOfX
uHTnUopsOGbfoLiHM66RQx1pPbPtiAjoVDXyBhWE/SZRqsKL0WpXYYjCacFYKxgCFasGIuMfUtwC
IcwnNEQn4BrSw9HEiWkps0JOKDcs8XuN9fsRaFs/0NIIBficw+kGKWcOejflS8qE3TZicV3KmLT8
Kzz+QVz5zpP4kybxex1hl39fR4BoS207Yqny29CGyEKvchYLGODKYbNgTP7+/cUhI41SUI7zVqiQ
w8LUfRu1xnBIoQVPta7S6dGJwCJJRWcoU4HlCHQGVIPQhbrQ1J1WtuOfLInfz7Agb0VU2/nVUDKe
xHgU3lPaVJM9d07gzwKJ5o0oHvvQkRUHEg8r731vWmc60rftqfiZQHIq4Ty41fUojMAUtxnjSKta
vLnIliw6C0NnUISpjcdv+SWb8JsL8vstF1Q40GlKICmVyZPL0FCC+tJLqTHVik7KaIsyvJGlyi6D
/zqgsLEeS9IL2I+RQaopd6uJ11BvCgWgyZhnMucGABcC5QV8n5S/9FSxQURZmZs/+Ym/H3T+TN/m
RmoaMeGzGvYN6GAC/4o2mcrrUkrUsN4IP1vWXpmR+bS4NSOLU0QEgE4kbDB5UWdV1QVVLh9SBOju
/pB6tRbN2cIYiVRONpLbJ1pIQUJcLZ8k6tC0dpWei3hF0uzealgcNXWDm/QEHxuPt9Deans94zyx
eAdww1B65/HbfjFUb7ztUoUFynEQ+Uni0eNUJKybfWdS3qgBm7eLt50jmFBg0FKn1XMNybkRqEjL
zUHbAetmKcfSPKdq5ozGudLknYuqvtpu1k7ahZPP3198qWsi023WRjUejZEtmkaKrCJPT4FF7ms9
/+RydRK1DH5/KtDWjFq+P56RO7cIsFP+XGjDmGcd3HVhERVqEOEsa7UeFHDQOVWod/kTuA/TRpSj
FUPbhU/077dchLq6pdIGNRBsQCuwicaoAMlpCqIp5wbm2lzeC6jyIph1gZAQiDFMnmj5VnvNHBT2
NHRGbf+sPGV258pmofkG2foG0McrjHBmfodbi2sZzwRc4GmxmTzwcUHEekN5I4KZASzgcScgux65
qCRcCNgMIarQEIwCawTZOM+urG5lfr1bD7CIbqKE6iTw/JOXSURr2uQK1Qpo8PCmLEAhi4Zek+R0
CiAbr/XsT1ImahbzIIpLVkkAQYvAuoOccSD0Dh01b0nFySokao003sTZi4KqtqyMIDBMXjG+TjL8
VmhRZxXJJFVncl1jlLUjtw4VeXV+Ag+ElTqQNjblxGlt7lLFtaZPbYQtxB1D4TmCNVkwXVG3UGn5
yOIJ4UZhxCFt+GxwgncY1yOxA9xpDD9gba/VvuNPP1rZSmJ2wyT5AVYR7thEG0L5wAY0SBCtZpJ1
GYUujhwCvnGGutfDTDIhGR3U2yYT7UHo1KE/4brTD1sAA7XCpx0hn1kP/AiE61lEfaVR2tehwzFX
92AyNcIO2i0fhGm3ZbFm5s3eCbtLSURFDpOmnRB2ZSvcQO2E3iYbxobuW6hlB8ZujOlN/qC94Ul8
brb9mfXqlYB/L84s/drCduzalGDkgDqwqPv0agYYY+X4iSFeczbQ6sCYUneeqbHc0tzrwB4fxxrh
TohfWswwEtxBm7SavCFpt4DQw4WUNxT0aSFw0VuV3B2Au3AUFGL57poBiaBQqI7LKOXKUCu+BHX5
o1ZO07CBWeAriUe4bqN1IF1Q2FfbyDdpiG1GkOuf6BGAD6ukjQRc6aLCggQkdOA7qyjhq1CBnwFq
jhwQM++jLWIuXFRjtQIqi0HJWIp3U+AxvhtUMC6NYY7m0SLE14BCO5M+UVP4x/GlAfSY17K4sLJq
Eccrx/69r/NFYv127tNoWsldgxjS1jlQl4AqgjUKllsPL9I63TLpSxPbmClVEV0ZBRxJACcHSFcq
XZFfuBdDFvcBv0/Dqk6wx4Em1NIBwBKojqwpEnyVTW5FqMUhH+P8BSKyZL2wKunXISKTXQFvDyJR
BtfiSunQTfQFM2eAo6qigXUlwjFuAoMXvC0AvIBBwcMkwaKVpzg0GV8EstFvO7XglUorAjSMQdxL
tbrLY3NSRGD3GqY+sWgnYwl1SfMRdz3oKY8X9J2Av1SPmlJKlJsAc4ULy9jZMg5NMkFlZfh4/Pv3
ThRp3kjfVsMgw4OWr7BhRrffKSYw+AalUVqF+MAYn9TP0CTuf2gK9/fRLC2OLzDVGL6vk9EjgQWn
rVeZF2E+d0Tu5aPaBUEoBVi4RkfZlq82ebQHxfbxa96bxsWxFZKeKZIRN58yszKU3dHeyal9Bc2c
x7//JZlwY9VJ7J/TqPRdngSZPHqpUb7ShvzyUTu97jCqeDVTV9pEJmDm6mDIdqYeUNfUWP2D0RoL
Ben3+B2n9s/HD8LeudVLi80ldgXMvHxp9GJmy/cfY24yuQ02U/iaXmvIh5miBRAVgEmyWlmUC0Rz
eIm2FG1VqEPQ8PJRmc/0pQvsGk0st12pMX5JWdyan8Wu7AK4f3Twx/QAskc38jWWrw2YYFNnTZ9x
DDG9YNAUEDl3ZW8JhTu1ekgsFpL1oGtRvlMPulC7aC2N0jZEIVxYuyzO4994LnGexm/LvwyAoW4j
fLfJRDyg3loToqM6+yzi1rbyRebFfWuIxQ6DovM0pZ2IRe/VRuP1p3oLWBCaKptIz2xlK/4oD5Gd
GZBqUlkrvQo6pwYmc1gZfr5l3xp+cftGAZHOAPnHBk+eFWI1cF7LY7gx8ehQIwW2pozCmaRzRES9
XyfFR2JH/hXMUXS/eUcGFr088uGLIgl6Jar1uwyVpdFrV+4KX6rCtx5vcVsXxImkgyyg8+7TwBVt
m9koaDeNG3AMu+4JQBlgiblK0khnNp0bWLAGB/6dFBYd7qCHMBBTBu03u2a5LXBuLeoU+LnoxTtJ
twXLAI55oBQd6mxHKpDRQFh/PK/3dvzS2DKTMjAl5gevTHDpjUhD6NIFFV1UddIRw3TAYzRK9fVG
TbXAAUbOEXUrdkINxDgXuYEKjJH1+GEW5oF/B1ZxEVg7phbGhMlw7QnJphIHS5JfUtB8pWNI22NP
ay23q3JFzXrALwFxHYGerEM1aliwDsEohUt3EL1OLU4X9DUFcGLQiEXDHBlFp0/csackyHlT1Uq4
XGiL/37eRTyOKWmGl83bDncPDVd+BmlyoE/v5Q6t3lylOR0lxWxHS09ANpSKzgwrgnALEbXfQy8i
dVokJQgPFOPlqd7a6DGL2uSyqQ4gkoLmmZOjEKgCunatn+MdxP8snEaAuKSo1+xhLjva6WRGP5hN
0BjDeTTEc3pMP/2dSB2K6JmDFKO8ssLuXdSW1lkpB7imL+NJZYvTJx0UJxMNM41z8cz7WM9cYqyp
8t6rWomL+MyjMhtlLcYKd9BlcQU9uUBszE1xFaC09AJsg8WrIIUeYie4FBq1UXRJf7x475xYSy87
yAok8MbA0KILU9qNqA9GZE9baeW2ea/88JUqfAvxgOeSDkImjKcA2nsZzmDhPFO/RBQ/tjGFKsvj
t7j3tYRFnA1n42wgLpi5ygGiYyrpfXUFfXQ7AA5gsA4IE80Gd1ERkLWVWiM3b5cbwVNYBE+xY0Ez
SgPWE0q9QKv1x0g5gPKMVvvJFhrHGEhFjQEii2eQx5SXN2Qb8r56wqaPtJRVuytQQ7sCXH1cbEN1
8HhJq2UIG1wez8lC/OfvvSYsiiTp1BLIW2JOhtYi5giBj9Toatjz6cJ8JQK+sqRU8TzJT7GFeRGG
Z1RrCq3/BftI1u6dHEhfWL+KewpUml22VsVYiFX+fq5FuAR/bqhDFs9FOotWdH6AgpgtnAXQdVv4
OPL70BvKjQSeSwidtvfHs7GwxPs96iLopcCwUxzvM17vjhCdyFmznkQd/rZ9a6ARjYPuo+0OoZA5
ubhJWhnEhEPrwMe6T8185SI2txpvLplF+CPAb1ODiFfPB1sEm6yElKnGKCZaRzBihOYAsl1jpD7Z
A20KsQYl3jDQW1UWLJ4xqm3UmUr3SbMH4MJEHpiJozyoZeoWBXi/SBNVaDuB0BuAWpmq08vKzN25
pQmLS21D+VD4maMTWGlPhd6+Mfb4krM4IKKVrXQvCC3iH9vTYJMDte/JR0a/wJx2D8Luaii/Vy1c
6lZLgH8G1RzjIodPsNHyTWINZudwer2FkQeKdyqKdoivzniA3DoA/iuLbuEh8/ei4xe3T78C9FuJ
MfIIVMMuvHJmeSr02s2s0QZWx5nM9C05MBuIIVyprXjIrfBp0Lqr4voq2WH1670ZbFG+c/Lz6sk2
77MbcWvuaX+/dTeZAu25BA+lnKlclVBa2UH4XVNwsP2ABr+DY2a/dsO81wXmF0GSpemczuf4DxER
CjhBTTkVVyjpQDR5G66cYfci3VKYUGZ4SkwHDNLpsZG6iskauZWYEIHVZQte3LqoktPoNBteL71G
I9vGojfCYbReE6N4+mfbhF+ENTaoxK4CF8bjzNimjV+SBSaCRTlrt4R71zZ+EcF6lm6Teo7njQm0
N96rtkRdvoRaodI6o8FEUqfMn2teffcCJr+IVUEyAJY3fznivxcyWKWwvUH3BD4jjYa7Pkf0xG2o
M7GA55k9RLfUZCkrX/ReYWSpQEqoOOuL+Z4YXPO3/jQ5/efgSbZ4pj/yC2XV5nRtz8mvx5/uXtWK
X8SfwAcUu4JqswfpbUt0LyeIcKFxceLxz6Qz5h7aNPtAg56Fnuq1cQ10EC5XYt+dI+HLV+DbBSlS
WHlSKowdq7yRaogExtqt6Muw/cZO/7qFf/vtZqwjWZyXZGNC/423JlNG6YNWS6NyUiM9JXqtBSb4
pppgQ4BOBXICW+YgqtUbq+emj0s3ZHQ2aJEhbdXXDHwWlgl/R8Wv0/HbY/FcODXRX9uVNjJz8Npr
p3Yuo6Lx4IQ2+AwGHH3B7jfqKzhc6vCZe/6+NVNvMBrLRgXCAXfGAs8Sp0RvEycwpbV6wby6b03Z
Il5NSVzF/LzJYDpsd15rtNZkF0Zswevd8HVlW+3CA/+j0pItgRqwrIXm40X4dW28NbLwZ1gukpDI
UYXrJK3s2hj1bs2X9TKCvJI6UGoGzmO6LXLw40wWp/9eqbZUfuhFtUSZ5sr25wBGY6DhBWp2bcFU
OA6MhgoOoKNSafYUpdexCeF5PnoBvSgAazaCktsB9FcYsQ+1PcwSHiqYb3T0q4UEvRQD1wKZJj1t
D0EDUMg+OOWlIXOQnlEfv/FCZP33OlhETC4FQAD8DMZrNcEEZddiTDSIjPYpMJ5RpbMGizdpE+Ze
m7Wdfq9u8HWX/7b0ZqiBFNMYEkxCJ1eJdWXwnVsDlgcawSFITMAF1F8MusG1XhiyCrsco9GfBqOw
YJnqEPW88vLzFeDW516E16IMo9nSCwJU+8nrDdHitWJfalASU1mn1oFFdKRjeSi20XZlxHkJ3xpx
cY+LqQESQvOIRQBFP2kfUe6kHjjfIjUgOHpQvzFYeSA0aLEh80DprAXz+XveGngRXmmuAPd8/s65
2hvpLnZzzRGOBqsnxnlt494rZX2VZL99WdKGk8gUGIS1KDSQthPkDz+SdtMQY8IXZrCRDtSuc4YI
wjJ6JaiT3Z06jU+1kFbZK+PEyQsHZY9Ypw8+ejFmluE6vZP7Q4t7ebO25u989q8rzLfHlLoAwiWD
zHjTB/VjuqCxhSpQ9RPp2BtIc/we5pnw8h0d7tw7/Hv5vPLt7w27uPPBbqxoqvnbV3p6Gj8nvUBQ
I3OoB+pab3GsRSiABnq1ttjmqHXjmy9xtVHaoOIH7K034dT+5XPntjzG6AMm6lFodewttBvUptJ5
oiuXlZe8N+YigrKQiIngfYfb9lHZIylPa5P87MAygD0Mimwq91ohIsbSaRS3YbhSxL436CKI9SCD
zYIqwI4Nr4xwVUJQ4KNxbbnMe/PWNC7ufA0VxVLVYRoFRk1Fld0Gp8KMt/yZ/lEhWFwfz9y91bGI
RcMAnrGYiNigYyIhIadi0CLoH0UDLTtFhlJXAXeiYohWhrt33/pqmn/bBL4E4j4dYTxwCcBW3YFm
fC230R5yQUAGXSq79iY3dAB5/6xt1i5c1kTLSm+eCO7tj1/53g3zK1n89gzgHExgymGx9J+C7m+R
GHI/okMEHL4FiYjik3OLU7UjR/H0zwb8OgW/DagMUD6Cpg2utDvlQ/Evba9iIJFTe0UVfrHPMDRt
IUOhiT8Dv9CZlez9Xm3x63r/bViSSQnIiVhB++6cn5p5juunZN/rqTN9Km5wzqwOC2uTG/GkishM
yz1Y+vbjl76zOb5SmW+DNz5kWPwEOloSTbS+O5Hy2tZrAu738vqvT/vt18sesvBDjmUkWqzbwHgC
/G51LvxPKPqTt7c32p6MyZjviMXKWfaVEtzYkF8FyG9jgjQejN2AN8JceiTyeIAofRUmrVcolx3S
15JXUaSF7QX97D9LbiNrWXENHeHU93aXqUDcTGhmh3jIcDt8cleI/hWu/A4xgv4ZfHR2Q47pyhK/
N/mLyJRHUwAiIx4VABQjvoQrZ8mdYg2zCElU24LKWeNnReGHX5iJ9Do0p+CF9nU51pjRerxy7rVS
vwBm3yYadLQU8tJz5PsIT+wOEismK6iRA76Yb2QXCAKIF2Er73k1eBL1RMWRgjLODvBZJAnb3KTQ
X41W2hb3Uu+v6va3h5kUivBljZU2GgAIY30RjdYSEzqOqqj/4rR6T4zQLFd2zT3w0Fcx5dtw1BjW
MtRLsW3U0AiReEwmMUHzNEX9UKicBgK6Cl12F+IuRrYNVtb2vSsUPX/xb8MmY81T0ogv27pzosGq
LG2HoRbvCKQ5N8qp27QWs2Ff2As0Sw6Uzh+rj3pDXiHL4LCoAIimIJj0j8ZNt9V+MPwNH6ycg/M1
5cauo+eD69uT8XUnNlnYYDE0PxKIwDSA/bCA20U0jDNhk/V4zYn3hpn//m0YeHJCF5ZmGC8RAZEj
cadNMrWFMKoRSx8+5I6kSN7SgyMAud5AZC4CXltuUBvJX6ru3LCQawXEEmoDYtzadIjFCgBxE79L
aaGSDgo9CViAzS6E51f0VKD7BeGFIwUwEwdp1Ym8QxApBcU4Q/rnD1mrl6NgQpjCjmR4/LxAGrvP
ICFJs28JmrAQkhE4OwquiqSKAPECejiMr1V0qSB2LdLXrGcsEovq1HaFCkkLKBJYUfIcl/sYTCdI
Api+WOkU36HMDPn/x1P4FQVufak5+fg2hQWU8Zi2r5HWfPAguxc69Q455urcuGxrpR+0r03QqXte
Ge3eB1vc+NI2YWgeeo1eRb0PULOgBgMwF2ilVhBAMYbsIA52vU1ElULNunRaKlHRhUmAs4hY8/Ez
zC9264UXUZaG+ZiQ+3iEdhbliXEmmBILTl65ZhN6L02mFwF36PMUmlSY0srs9NGIbajtbxu7e6cM
3vmITnNWmljshroANvX4pe7102j2z8/Ipz2pMmjyA6wNOebdsGE20TlwISrgimZjgSsybjLr8WD3
wh29SEwTAuPqQgI1oWfHizD6DhcMl3EKzX4UdCWaCxDRriRwd5KhtDByxgBbFob7OcqTyjWcXfSt
FiJxa6pXHuDQUES5HPSVx093u2cDE43F04lsA839DFExkp1JcQT2k820MDP42MgFjYZ2QgIxmh6a
CNDIUEveZSebjp2CqDlE0SBRi3JaqseVF6LCLsSggDNu3hMIF6h+JGkxq5cARLXlaBDKA9Yjal54
7i3FtKNNVRY/Hr/Gws7q72LLkmCYZnzJt1AH8KBxWW+5F8nmzt0+Qg9Q59JXMfckNAch4+3hqX3B
aM9AFjMQd9Cmp9m3EIBEaFWs7Nt5b/yvPSMpS2oYfOujuPWxuuTxrZIvLTR6H7/lzbsJfnhxToRy
nkeDXyCxGDWfcSt0Lpns2glOrTwJYW6klfF4oPkHb73BHJC+hbk0Qp2wGfAGdQiqDpRmobhhRNIG
0kdWQrb18Pl4nNvxFG+0iKdQZxEjP8feQLNmn7+Vbv8UHCUjeZN/TNfuNV75Iuy8sW+90CKSAkhe
l6mAmeOteld5iUO0RJf1SVNw2xABp0Fm1KmQWdkUT4mNIsnz2rXjdqzBKy4iaIeOKBTwMHR14KD+
AKw0isLBq3TKbGgEfXBvMnSa+HUY/71vt4inTBUOkTC/aq9Re2S6xqQPNjETVN6g8WOF+gtkGLTB
WGtP3RtvEUshFg7D7RHjcag5KuoFmnfeGrXsdn8Nk7eITrxMtQJEuFDiB0hl3EGTQI3swWBxP3y8
AucVfWthLIp3BPKhoGthASbJK9f/FI6l09M66VbKJ7eDvwT7yT93UsjnTR/MJ01n5u5gV3s4oLsw
zTFRrNt0m8bI9X4PJX2DuFDZ7DdRuXLGcfMb3HizJSFHgEJ5E3GIiPgqPyCWD1s9Vp18K4b6o2BP
EMVjoC2qJjbUPgXUqxKjhgLPSwDHhNYYN1B0KSGjgE7uOLsWaJIe7rnD40m/XZ3ArCzii9RHZeH3
mPUSmHVT1HDt+wnpXuoE9tpGObJ6t+2sVIfjzMqAdz7z0qITGs2VXIKD7OXXyYtfOfhOojEubSfL
PwOjojho8Ym7xgpf0pWL072luyTxjMg3YPOOIUvDP8b2/LUhLu6Ct/EPg5q8iCxlDL0mn8UIiYPC
Y39snNTlngEJ0mMPBGG7sEe90gQ3ectQI6At6bJWjr77cosgI4UQYivna6HAQVfxkluzXhDkUzZD
5JINWUlM5xe5tYQXoYWORx+Wr0iS44HVRggTJb39eEHcLnRgBS4CSzRRbBOFuPbAkyN6gap7fOIY
rdr73Es6WhATj3K97aB8rAkNCrnngD8pzBGZivTU9RfWhuJHsmv3YFm2nBYdmcaaeCP4rH9B5h1O
JaFvAmvkRijZ2MIsg35+/Nx3J34Rr/gA1oPjHG1heoBiUGBFJusA72vJp382wpIVkEZcUZRKNhe1
PvxU57lCnV0aslzvIBlYtwCTXFepybdLD7AKn0+VbzeNpOyTWM57fAfwWI3uh7RHKndqnMyMnelI
rv652QFMWrzlK/vyznG1ZC6NAmSYoU861zpKl8lU+NQANPNrtQ46L6Aba3bJT4II68RA2miWHMCS
eiZoMxdbWkdQU3+ufKE7wWzJQ4r8kM94CpF9NirDVodYcZeqiWhlyJsLVAoVjz1DjJPtXZzOJn+A
TQLapHa1si3vjb+IO1B35+kS4rEeKlb9Z3LuXD/RurXWynz1uzWBi9ACZ+cRSqUU7cGfde+/dU4P
PbuD+NSfAreHJr8F3VZweKNJE98fT+ida/WSX+FDLpyW4frhdS1UXWB+g2597kBACJpH/6RYiWW+
DDcQRyBUgSlD2v6ebAi/csrfm6xFOJBHoYKUIn7XhwJe09VqR+0IFKpj/fHU3DuplxyGglYKpRhk
aFDAYmqXXeRjgOqNpxw7zfcYl7IyI91TF38N6Xon5IuLeFDD4yYcY4X2IFKv18Ox5EodgmxwvwoJ
pBP0Ce18BpzPXX4hwiVrj4/f886S/iqZfQtDDDt1oTDPI9BNT9gw23I1/7+NEYYP5vztvv02JQts
OviYwmA3XqNDfuXQnoRc7/QW79fS+HtxdMkYSCoFxjtwxvOIwxvgt2+kH4MTu2wBOxyUj2GnRjbl
HuenHMAkZ2X13YmlS2YAxEimlqYxa42Dvkv+BBM4u32HZPo/+yiLSDD60FOle9xvJAUlNlrQwNfh
31tp5efvJZ8i++eHqaHsOIjxODdUx0qF2GLXQ+lSBf4camwnmMYnZsvobbMSA24jg7EQFkEAMrYl
/CBw9EjUlnkXtj0I+JEaOOTop+jIowrqAZq4MtrN9ggGW0SGscmkDsr86FAj/QOkzP5H32QJqJfp
oa4Yykd0Fmu1Ga8ULLKEqyDA3GsFU8/dOUGXmPo87SqljyUcL24BvIoAjlvoNpfsIG2AoXGFY6YX
ewhtivAt1miwXUQz1AkAZkD2X+VNbUBczFnDr91u5qI+NkeMb7sXXSa5V6K5awAcWWbSLmvFKEz6
l2LTemjJaChsmXDo2Il2b7c2peP+p/NATgkvj2f8Tohf4vBDX5AbpkcGWY2w09DAsO476D1jTzz+
/TubeImjh7VTHZZUjhKMynnUf3N2ZsuNKlu3fiIi6JtbWoFay7Lc3BC2ywYSyCQhaZ/+H3Kci9ra
VunEvl1RSxjITGYz5vh2MElxpcM9nv3vhgl4fFexQs8GgQ8Ifn2p3opNLtZTGllvAz+nqg/yRgWp
Tp+799pqt4otxvWRIZkgTUoTUiLM+SyB/UBI47ZKvOQeepAFwsvS9mXMUHnVOb/Xqb11kBhXB4kk
TLnsLl1TPn68a204quFghjwmIGHAIGHVt8/pG9L7f7+w3+cd8UyvtraQrFRjcEvdkM0C7ePkuOxo
hbAh8tv1GE5uc0JTFJUt8zB9Z6/Te7Hv4Epz7g7/vv7vFXug7a9qGlMG9m0GW6jNFMrn/tzvskTb
oVXpGwHbkAQV108TgjJ6lP3qf4wKr6XmZofaoXWpo1wEbcaaJVZYPjTrAi1K4Umv8lo8iCi9U/78
XVWAO7za9CrQaHYz4PBUwvMQIpbfihOPyLHYGh/TJo3ZJl+xGHJD9H6izCO7/4/JrMtb/CX+vZaU
O92oLXqBLzkmtFYKHJD7eAFKuHIX5uVzUMM+ic//WyR/rSxXYCfrKBWirVwDDykYHtPqdXLO6vO/
V8qNqOpaM97wPrW6DgslHYG7AbkErh5HzNzN9xqnt07na9E4PKbgkNYaeFG+/rTE6pNcunWUHrTn
S3SKChIU6jPU45i1w75IyOVlRW8UqUN/ZzfeCFivdeSg0vEBcCsdvvBkcGGbumXdcOdTeKtKca0T
r1OD6IaB2wOPDLbvMT3JaoicSI81xxdOONhPKT+Y/DxSf8E0XRPwoz3DWP6ZgX0JkAytAcmIJyvp
UyAuRzhHDzBcTQbUO5BNGZvBcAs9nqIRlEhppaKHaNXrpgVzGaSp4c4qu/GF+bm7vz6hzKQF8h/E
WcteZE+aOF6MYYsQrGqJ3HkLt4Lsa5252UijpsBmciOf85O2EiiCTUiL3WqLuMD793K+FWRfC85Z
Z/ZW1wsE2b310Gv6p5I/qWjXG6vagU/rt+6U8KEHCpcrrx3YyvCjBb0KyGOMNRts3zj3Pqs/0ccv
h8S1xryntgF3UoTGcrk2ZoxSyfC7PvH+yOe9CTdXKQcN6Vnfq5jwKgis1qJ2XkK2M5tIg4Ahhw3W
0vm0uhjVCOxMSEjlFdnX+ldDqhBWfQRoZEBqYSXoACLNZDeHaE167h3ACaJCgdRR+A5uq/IyoP7U
LxkzrAqQO3q1JRbqZmPhanpCi20Lsnef+Zh2CFQMudpiI+tv/34fN/L2n7mAv9ZV1S2O0TToHMte
+2gmX0NCE+DYon//+o2NrV21jGYd9CAlbXEOG5+yeE2zO5v6Rjz3I0/566+Gk2DG6wyvbqn3KMSD
RwZol5vdtai68f241oAvJhBoVEe6OZLYSP36aUi0RAkQscMd/V4IcImnflt/VxFPP4EDZA0oEg4h
PE/c0m1iZVXHJExDVOucQ3Vny93IYn5yhL8elgl8mdLCm3+zaBhSqV6tNndBfPj3G77VFfxpnfz1
6w7LOhmrCAsI6d9egWskXOoQRtWrNoYqaY3yeYAV367oGbrlRJzbqDzdVV3dOBavJd2q3YpcZzlK
n2C9eIji9DM4EZsCc/yXxoTjFdES5AFkxc6rdSeZuFXPuRZosxL+7LaBVV3FQ5hGXQQM56lY14Ht
G5EdworH/pw31v+4TtSrQGqeZVRVKLbomEx7Oym3kBTpB+kIMK0HnsVhPv77Vd7YrD/xwV9vMm/Z
QGobi16vYD0NyRQxTv/+5VuH/o/i4K+fnkQnNDvDoa/0/bbUOlRSc+hf0r2lwU3MmAKtszyWPk2y
GfAFLeRU8w0JkyV1hxRVbBpdA/vv+85fc2Pj/eQEf/01KTxX4S6NfEr4Y9Ad+229/QLeB3NP9mrY
5nfC7VtL83L1v65S5rxhnYrX1irlRlYBuplYMHDQ90DLBfU5pt10ZxPeyhB/Nudf1xp1GFejPX9x
ItATDKkk0P24GyB1MaJl3LnI7/IQy/lpz/51EUBuFMe6KOxorAZddLlIFpRbQNN8KA4jTAu1a4zR
R9ljFZEncP3i3HFnpBTOnb/gVuPmWpANBRCEDpfbhGYDc2lgEUNwgGlU796Z7Px+JP9ka3/d4myT
QW7Bmd2UQKrU+HSvAALrQgVjPiLp8ztfxVtFrGvBdbvAMdea8CSlVeemP68MMzUJxtngPTL75f6e
burW/VwdHYu0VI6m4nAGOxO6jQZuAkVcHNqHezKdyw/98g37OSL/emBGmgI+YuECZtK5iI4fpu09
Yfitn76KHcQAIg5h+GnNetL085CGWomJ8n2T36lX39igP2/nr7+da1ZvSRMuMCtRf0zhqeJAkcUx
weaZ6Z1v7608/6fc8ddFpoUSCfkVHn4dwFivZ+955dmokSYanOvnnYIEo4PdUAa4LXwn+Lfq+HBD
LuArf69bd6vWca2TBs1VW0YFfwMgTLAVAsDHqjaQPVrwuyvdUT7bPpPOoJb7ZIp68WLPKxOOAvXW
Dge025H7NFtpA/OpP3cO4EuE89uquSrizmkBSsWIP2h5HHxpzXZqUDxESmQYLuYp7hQgbj76S3D3
16NvcxN0zBEpk5ifDRa381oG3EbAT3Ax37g9u3q/KnKG/M4n6F/masLs1Sytrekkv9PRLcp7Wsnf
xxAs51o2LVHLylQHNQJjVA991obFawGuoGOZq8EIC23cEm1baGCfgDgfD+QMd79aiWWBVGJby5jA
XKc0v7Mmb2ysa6V037DcSTn+GGmmXi8w7qTC5tzCXCesOPM7op0bEbp8dfIgWwUuI8cR11irZUG7
yzjyHLWeO5+CGzGtfLnsX++2X0rYfTe4B9pjGkkBQxzuuLlxr4N2I0KQr84eQIRAFbx8aDD4HDWb
xR3W2m7wMOUcQOaC8se/N8KN41m+RGJ/3YXkQDla27jMEPbvcJZ2L+MJ8uZeQ+tWbH4tC4Z2dNDB
6kQXAIZch+xx9qp9mZi+9VK/D8/qiwW7Gdg7ZVvFq4B1BM7Hz+Cwcq85dGsNXCU4hdJUtB8utwdZ
SDnFsGV38tpvyJ32zI0D/L9EwcDUgap6uT1M5PMdwgHPRuv5zja5FbRey2G7JQNFUUKYb5c4HNzx
TEP7EdbvgT26vb8kgPWdZpQwjYdq9e/18LuhggXSxH8uiH7JF8Yu+bI6+jYOhpWyYpJbYfqUuBN6
NOqqJb4JflpUHsCQbXfznSvf0NgBcvWfVwYVVS6YiitPn5i3q1of7BcT3eIgi/R9FUoeOcMVA3fq
bMtTCZsrhF7BvTDl90ke3PfVaeEUmTOXcK5Auyp7A38vWULdS3FAPmar1J9fy2je9luIS30M79Cj
9LC0Llywt2RthmzVA3jk5l933sHvrTP7Wk6b5Y6eqxpOrtGjPg2H9fLQheC5RV1yz/Tl5nu+Ol9a
RQfQ0YB2r945LxR8pcIbNtiK59TnHuySN2loBHqIIWMD6qc72+X3M9O+FtGqdOlkAp7Rxi7Ub0lA
tGfPsBoGBPbfT+737W47l8P0r9NsRsU/ZyYenLPPMYzZbe5JHW8EMLZzdZCUI3xgiY6EjW7UdxTB
sTOexacWol7WbIYD3xZPWKJBEbED26jtqiq8KjFe1c1859HdSLDsaw2txeES/CMIbuFx8A63YGAr
MH0AivF7MXrTlw2g3L2C/I36gu1cBS5zt/C8NdA5GSCiBXHSa6C6/yMfgGwGEhl1rk84ZXfPYzIm
5t267O/Zv30tsp0sSU7ny5IUL/WZY4wD4ein6QM2HItAXpfh3bHay238d/RnX4tqh0ZTFj5B8dAf
JZikuFY04ctKtxzH3J3c+9bNXJ0nvT0PylII9GLtul/ZKuiBXcnbO5/tG3mofa2EtTlgTUTBesze
4RElBYMHD7fMe1LuqTZuHcfXwlfQXua877m8AW36iPYrOY3f+hlSHmAKigKj15glVA5zAl6rD7zz
7NPtXWbO79G5fS2JLXXy//RQC5KApA0Xa19HTkBhRFCGFglan9/ZVjdODPvqxOiUiVSL3kOohGL4
IneAze/sXgGA8p6Zwu8RFhBM/3kmWcRqs1m9tM7TEKbdreTPOfxta0h5JOq1sIUkd7LJm4viOqkB
TGgRFo4/a3ycCj9t3wG58ywY4PfZq/QiTS/FPW/T3wMflOT+86701DEqPYOAlRa+hknTJhb1n94J
Jyucusr/n47zaw2rXiu2IadgeadKrrybpKm9aiLwAmrHvHeb2hncf1/o1nl3rV8dcjXNlKZfNrlH
RuhxSwLCyUuV+j20hLUP629fg5En4y6jsb74w/BK29zX7u22W5/jaz2rZdtdZZFh2QxpMrI1EIQu
ha8LDWQMCsL0FyTnBV7ySTHFdRrPnzj2++yrrjZNLd9ZPj/tyF9OxWvNayqs2oEvP+xq2xPmBF2l
If64vMpWkGsbMgVLCgc2e9n1za4UbzNPETTonsJeasBTOfOGij+NE/V0GZObIDE3s3Uk1UqDM7Mz
ZUHb86DWuFenK1Q6YN5aISWLTJgNK/VabZqgJu8jOlFUhUWgDFj5qbP+zH34P77iq4CnkLWCTyWe
sLROE/WbnqCuSCxvDqtdu1Ie2ImW7iN5unO1G7v+2sa8cEaq0AHsj97LVjLMUMcAfd8wu5hnwb0u
f0etFxbfcLV272yW312DLNu6OsqYktoKAFSwScb0t3rqOlSSKN2rGWwKq6fOxIxGdtANGGstJ0qM
CFRe16RlUBV0Y1rLnvMTbEkAKsAWgCGxaQaZBrVCDvjz5MFgs5/9RmfuoFAQESbXygO9383CvLMH
f7Rnvy2/q4PStkqxWNoIBlAqYDeBdsqih4uxKomFSsTJxuhL12FfokTTq3Ok5n9Kadew9g/Mwd2s
+lzK954p0Zx92dUzVVDQikddclt9JcizRPY93MHhGe08pmVUoqpfwMnCIOO6xi434e3dQTmVVj5X
nk00cmSD7nUWNY3kSjIoo19wOfEAtvXVXHJr+jK11XaQosoJOoAyZvwcHHEcjW4xpeBZbWBihHdk
d1qkN6RJMML4z+NWKixeCgNmyDJqAYovHZUV9VGwPfM4h2BNutPUvHGqW1enOgGivOeGPm9sKNF1
GFG7GTAYGcNo9nxyhtd/b44bw6r2tRq5wIKqRgO+2IM/bsFNccLyu40g3jRWaoRvb+eiP7gottdH
ZGO9DEoAopVhuarHxsZVNyWKl+FRuqCPutWQe32HYiZ8NIadgGOIfWdB3vooXIuYe0XRwYbAhsKB
XNIPWLGv9f0SyBcrovLF8oTAIDyGTDyF+PcSjRvzXva1hNlITSFnE5FREm4glO8e9AXNBcz6mfvi
ubH9rNkvymlsPvsulB946s22O9kvujK5nWDPKmYTMfr12aeLr6FrJRfhMG7n2csrv0bRz9iS3LyT
sd9KSa4l0UTFPLSkIURUOnDCl9AheCZwJ4TNghJ02auDqX0opdtXmd8ridxYodcCafCTm6mUcUn4
8R2rMIvNVXe4l57eyvKuldBkpl1JL/r+AZMJEbJvdWc0eMLx8KGfUCaHCT4cJNfz2jg5D/R7OLaV
txwUWI9HbH2vy3WjamybVwf5bGoOq7rLZn8wE/IK1lBEtkqs+GUyrKt9vUXlQ4L3W/1Hx5/y7z1p
qD/KtF/O3//SUds6ZB1g5W7ympx02XmQ55dGKj/o0D8AkissqEJyxVVKqIoWeBQo/YumHAsjS9qi
89uObhnPfBWnIH2Y04NdhKx9GNgjMcDRo6XH0XYAOhGwdsfPpumQwtsZ+Pc/edonIpt3rVGvbIbu
PGlA/yEwXlZhwF12CIBaJJtO6tUcGMqiXS+pQBVmDLIqC0Y4fFZ5oKWYkZXFUVKc2W0dE/YjLEQD
0eeT7oMf4NpqTOtN1fPt6DxyTElqcgxNWyConWPmba+kgZhsT1Lf8cnzRTqGvc3e+yKWjcFTcLuG
/UqIDkkOmBOym/YfNQMFpqpeZ6fxqPWddc7KnjqvXFTu43NTirCZnuU6lARq6sxuiVdlsEUoh8JV
50OuV7WrKc0uq0HRtecROqdibMJFlIHopwTBkt3GwGUlumG+pVm1BrfzeSCV75T0CfzdqNH119yp
vKmrP/Jp3IspjxUn6hv4ngoqr4RwXEwKqB3ZNEULIyUdu3BWCYWDkl5Q0OsZoOka8Md0Ac8BFlfq
a1lGtZqQ7A/rel+HA5Bs625ObJy+1LUGzLjqA0Y5+kYWD3w03zpb2zmtQ6LW6s06sGqTfA61yj96
xmvYsnAQIqgz4QnCTQtQJ2mifga6YixlIHrUvLNcPMXZHVoL/3JQzWDWB9fQcHhhQj6gDiyupfYl
N9vsxWD0mdRvohLDxiiNSJkMnw2lvar0+U3p5mrFNKN7yXN4Ujs6/V4Yj5axg79kQMRjmu/H/qk1
9zng9ABMw416FrCTHFZgCSCit2h+yFuvTJ1Ay6JS8UiazLQGIqIGYtF2enRo4jYHsPWh5DNmtP6k
uqsWBw1zuPmaZHFNVqJJpnbfIRTOy9TT+sZPYfc0ufDMy0dXFj68abF0c5zDpl9L0QSfalFs9B6s
e6/XH2AsXukrJKIwgLOl4zBt8g6SFuCWWw8FbCsAyVfz0vIsL1swNuoRKslW9lvFTaV5Xcl8m8I0
pEYfBVZoB3vJjw6AjTMmOVizG8vHBuvWepllIMY4KJ6Pht1vWPtV868Je05vARVR35sJi0Qbjp3I
I7vUn9Guw2iVhZREmvxCJ5D7yTlsPnsPWbqXY48rzYnqhyU9sVFlsUXlPcxG9lWrbFu1DTgoX/Es
sudescPMRD1xOZbKrsZE2DS+LSVb4zbmEb1JCcY93Tnlizc4Yj3LGbwmnGTUUicWVH3UZv0Ipq12
stOxW9VA4Uq5L2lTtTYIihLYvE1NAWyiMLLC0tDRwGrh9UTchsmeXj1rPPenmZxgUjrOeOc50LTc
ChnfDcvCPRucdEsL6qEOJsDq+zasp+V54JjsBuptcCTEou6U7frXCiT62ar3wwiGrgQ/qXxAqbyA
lQbQMFKGRpYIJCwVoypCpGeYtgRIZzxNCglba/GZoXnM6vCSZB4r3KdqIF+GpOD6wjZUohn8S7eS
5Q+oqsiwjA5AjfIvv6ODCjltqAFKgOpEpDCckMsdW2k53Dscs3nljX5o1Dnd1NnjOO57/iVI64I8
LOao5Ccbb90sUC0SPgT72B21yTyrl71OW5vSqrBp6tN+t8DC1S74RsqruEaxP5PL2msL55QCLuwP
+Bpqkvmoig68AKlM8IDHiFdbVJ6cLOiF224snGx7GaVr6zAIeJhi5CevHmSA36s3jBfbziOIK/Lw
YTqp4UqQa7xVTiTPK5BHDOES0xOVp3zg/+RLTITXAEhiu2CrK5AyoiGguQMc+c1iN4JfxDby4mb1
kSmHAp5XNBBIYDIe2spapA/S8p3XmG2jn0oN3wswQyyY1ZZ99jS0+UoiVWzm1ZMgHIa0JVOjrk5y
NDp4V0f2kFuhhvE1wwEBeDKjDt+rXlNhdl96Xd9OXgkHXliUGvikGTgFL1aO60w74SQvZuCUZlgW
vRloJWTG2kF+pdMR3g1W4xnGKpcX4VHW4AqZEFtOreJDeWyLcDKCtMKQnOmpl/Ys9JZ1pFlWhCkq
GGhPlqeYhYvFE2Sd7kkMCpQCAzzZYTRUf7EEGPRAKVrbDoAiO8MhusT1d7XAFAXzEscGLIsS9IRY
mKUnGBh1hI6vetfvJwE0BIgUKH3MAa02QMmVKuzKQLIbgl5JGi2Q8oBr6BnD1Ubgurbj5WMhYCeD
p/ZelLsOdrQl0qIRw4tbusRaiVxS/9JkjOjr/sx2RH6qF8llqASIxDIDpUOLpX2CdVRkdJtM97Mc
A3W8fzDYrhmCDpZdOgoBAKPWwGKJx+VhgMCHiCNmGGnagpxHA0BZbCvoC9AF9Kd5xnlEp9DEzHan
9p6YJwCr/V5+s8kfC2QPgTQmLL56G4cERlAZzikIXiCaBQ1DiZmjeaoaKkrgtKc2ezJYol2OCtcc
toyu0Y3K6p05By3MtlGh1l1meU2Dc+5Vmh7r5cSQtOi9P6SximGwPqJi5YD8iRrfy5Kt0X/UsTmW
/B30rdBWnY1j8i2iPHB7R1TyLUUEPa9xDpH52MxGnOGNNpm815GFVk0hNgS4I9q2aEehPefpfAmc
ZUoIXDuCTO7wiZnLvWmjbqTkATHNd/stb4OCLli0xNNMdZV11RpWVMlwefio6NpjGfYghPIFKA0W
DjjoG7wLVG7ENCUwvPAU3vt03lXo0g/cOrTCc0RS5cJXJx7N/UA93vKNgTqACZK2rvE9FxtVeky1
at2p7wBI0znFWLsYDlohHTBy4nEYhMJl8tRbqClJiSkBf8phMTmNiqtPHrHJdpy4huOJmmB0snbd
qxbznGVGZKWs1Oylt1Ay6nULQZXcIdhDUJarVjjXU/2xDPjgE0vzSR1CvAwzZIdFemaGs97Dhanz
+0Vze1T/UbSUt1aD/VvG+AhYOqav2ZLosx2qFGmlakY5H/fT+IJ+scv1zpPhHdjWo6+CwTgz3cuN
jVMZ0GXTee0sHHhieHHgw1aYj83YhZhIBD8SNFnUAhypBj5Zzl9oakVS+i6jZIBqm7s4iWM9gHIa
OZkK8OllMWMQKKW6az+0bWTUadI49vesZZo/EOlQ0zht5HeFgF9V4FUbA4/UZsQTQ2X+SaDttET2
I4TkhmG7jrWG4JsjClnat3meIqeFP9Jwrp03VT6L5azPCOuCpnpYwFtRRDgD3AF/9zTO4VmJUMBT
TXIcVe1rwGCUJwOEAt+3Hqq0es+LZssGR3U1KsVmgxUrtStrCFUWyTX51C0e5I6Ahe6lrcgWwOMB
Z22pGYyVSVyMnU/gTGVrTutxM5odYIJU5HE+T8kAw20XU7DHgSlbU8z5SpOHV4Zv+ApDi07E2ndl
IQElztc0gbHKiDeYZ2IifIdkH3X24gC0O6CcSv1REiQmQw1o4AirlIH7XQX51twniGZjnkprqpBV
3qQRMKNn2PetdV2K5hEhzkCLb82BpXIGRp8BqL1lv8mzhSANy84EhR2nJVQSjO7wcV5rUBd37WYh
b4XzKhs4KnZW6eRuiQ1PB0A9gSgogwZFps7oAonjKBkm+NOg3b3ulgl4Z4xiuYXT55tJ2Ks21faN
1W4MNN2ypl4vkwO7LiQDbRpWGfGZQvH4GnmlC4ZG+TJvpqwOi6XwjPlZ1s23ZkKaptB1rWBDoeJK
jC/SveaIkETdAKeOSYCAG0aw9N1eLYQna2GufnTo9doafZSUYwPXkXZ8AhN1U+vVYRIZJg1s/BJA
SbseV1C7GW7v1YygTXvuWvY6a86KdeWZ5uNZRX1mUg+830w0/wL3AsxQEOPAFhvmFN9F9G9qCb40
btqcMhBFFazARwGWCPZCGZTNDicsY4HarUs0oZVwdqK6enSQDiDWuOxdvUmEo64UCuYbvv58xCoB
Qfxk9TzmBY5dbvizBGWo8j7KJ3P2e4LJIV35Uqv+xRj/YBH6yMdwfnhpXQdtTvy0nPyUf5oWcOPa
FxuCxeKbGYFcNxYbRZNdSXyZtuQqoFLTJ81+qAu/tuBIjlI3g3/DhFqqRl81gxycVAHTSSrjGeMk
3JxxxqGFOjJfNV+WvEpmmz3xAuqBrl6pslfLMLTGEE1l+JaTWIgTtU+S+ThbRfmmW3hIXoExDIIn
16+aItCLU4qxVPqSa74N5wtZ2tjyqv5Ag7E1vAyW4fR11F4MO0aUsExR2aGSoSTFCHhSlyeWExoc
X2qkKWtj6g/LaG8zOE1g3kjuqC+h3SsEQloYpg6mN8AGSpTwTEVMJP5MC5hYoJtpL+kcEcAaWsxZ
F3UWqGSn83cT40v2QACURGo3hLK5LVG5hQkmOG2iDLmVmGyH07PFF2YgGw2+dPKDCmPJCfunEb4t
g/QExqNu+479lsGLpgUZW40N9CDT9/kphzCBX/yHazW0lvOEkb6u8gSKTqCMKHGDDcV3qRYa6dZ2
ACjykOk0iPiE5PfWTmg1zqJ1JeB2uzg7G1GwXvJAgZESCsJ9W/pK2YNchCMbUXZXZ3GGjEtzyiBD
tqCW2NYyemrHmaLoK/xmzrZwiIs6gYxiEokk8tBR4JlZXAoJBSBRPMjEVwoaa1HNIR8YzjjmFm00
ZFFrVHCCfGp1mNNEtRJYVYqbaNekynxGNMTGhW/K035kVmxk6Lfr2h85g4tT3a7waT9Iox5KVZjC
YXF6STG/0dIqnuVAMxNWf1s4eiaKtCNQUC5NSaxCWenamHdGJyfu+ZulxwPE9Wx+75qDjqkP6qK/
JED6wQlQuYi+yyGoZpd+gfTgcmae6y5W852QXkD3jqQRvDcb0/VwYcPTt4UP/q3tbJUKkVG6dvCp
HRiG1EjDUCdjRvHnYg2JbNmy+oecjeOrweXpVU95h1Kl3euJJLFQG6eIUBGgPsG9PC9DE3ToVCDz
VTErTdi3jb2W0RaG7KOeVO2UjFkRqQ7QEeZyWBQVE1NlKOYhpkr7ZzHNYosQ+OTIGV1BauLB6ugk
tObI6/E7y5C4oYfppmluRSKnx8bG/FRqO0d5dkx3MnNkL3MK+q/0wNTZ64Cjxn358tx/2NWQR1mq
fEu2ErA+/TOPx5Lvls5r3jT+iR5hj9EP5Dy9r1Ve9WnCmYsMbTD3lwDOEmv2LKng4MDGDd5udnRp
ttjIyPRtU2DAL7Ak0LJ8ZXRnGihTKNg7K/DXu7py0ju3arxcv4wnxNixOguKKrGV0OgyL21DQOVQ
YpjrF/hTIhCkkPz6Ql4rqNg1HDD4GLwBxznUDNaQ3+aHstfP2qs0h4B7K5HS+4rpN11YFY892fZG
56FzbBwEPtZG5qNYgUlW+GLneVSyXYv/WuH2JlTb3K7a9iSmsN4cPEoiDsdLZ6+RyAQ8G6JiagUc
HDdkwVkiIdBhTybcmNLjwNWgr92h/CzMMIXqXIn1rQYlIltgU/hhkdKtUrQ8zxxTa92KaOu6bmJi
RoDAY9R1FB9576tFnJIvKX9Pl1MmPodyiRslbGHj1PhI/SjKhFkLk2AXJN+OB06zZ9aC4xRytgw1
sDJBILc0LCT2uzOQXWXAU9jEP8P2MAA6aMAZ1qk3ESyNMi4ftSZDBnrkJMC3ZCa+SuEdRfIt1MQR
7/KNbm/MvdFs4Jhpw4EGspnGdz6lgSPLDjLrXKMyQffdECsLiPAlWvXw2+Im8vB1SxKECRLm3WVw
DjBU6TzVTtwYL7mCAcRqPJr6pwWDXoICEyD1Iw4z+qK3YGJKZqDzTU39XP7TqbD7pR8O9HP1dzMc
DHT/NcyWswAOmYqBAsdWrV9RZxL5Pm1ibjzSctsaGwanUEjAaziFQtwkSwE+enMbK2qMgGBhf2ga
VOCWV7VvoWgnAtihuipqVWQSlzFEOMLng+nn3/gkpUA0TvoT7XQcs2EvodACdnO/RTjSYMrsEzGe
z5uVAi+z55q59gc+Kt2ZfRk8zPipMmMd/qPg3AOrIzDZAUtjoTnDPq3ZA8ivrtbgYQJULx+dNAL4
M7efcC8We6CPen7Opj28hqXlqdUQ2eSFRwq6awTyeCTVZl5DytRHpoybW7bpM5UWjEyDmGTEOkzW
ygaVm3XlVJFFCXY8vPUcX8kPUqLDQ5rCOXxTc3Y28ZWsEISpOZLZ6mywQza7rH5IBZb81kQ6Q3W8
AUgCZR32z+CVzl5mH+by0VkWhH1bdNaHdg+5mmtZm5kdqPbE052BgJahC1aFWuoP6qqu1gXmrHsN
xcMyRN2K0Lg7MpyDMGfuVCxZ5DWPDQ0t861fklpCjTfib125GjH4a71rQOTI+GhibHB6w31ZeTTK
YDoqn1RfobjpViwxihDuJUCQOFbYf2GXSU4g9BU6oCMikOVQWE8N/eqrd5N3D6i3Q4WgdZtGeHqJ
d/eCv5WS10lrXd6iZWgdIRZ18Po6R17lqEU07GGqX+dit8BaI3vpaObW2gNJI4p8PHMt50mffJTd
nB1pUQfTIo3GUGd5Fk6qAYkYikAV+CfWs8LXJmRHZb4eEMriHDG9tsN63xB893sT6byCM2WRfJSG
EFK0NEYEhGS5wH4EfAhrIZ0wUe3CmR1VLweDbE74fySdx3LjSBZFvwgR8EhsCUMnGomytUHIJrz3
Xz+HPauemK7qKpFA5nvXRtx18tOsvqf8vWs9E08R6S3upaxKj4heG6xEO3YVOIp9QcQwlpQabZ30
yu5U6lybdr5xjFfBWBF51eqpKGK7x4YQxoLL4y+zrkZ1LXLPlltp/Fhu7lv2cya9PN3H7XYwd5Ac
XMOj403UOdQv5AanOXlfymkpbx0d5PV5SK9x92aVALjHTpmCEc9Amv+b3b2h/jHRNYr0bKYUnTkm
PmYrFrbMV2Y0OF7T0IqxKXnmmV5U5pFN3Ir9FJm3vpLwJ/x8JJxQZ2ttup+p2vGm1LGftluR7tqW
4eW5o3mzk7+RfbSjw4oINvadfDv+NCmjGtFH2PStIH6d6S+efb274BtmFuxY8PRnF8T9waA+WrCi
AC6pvMsJV+DWBiVR0n0jcz9vXzObFvkCwuOYDgyNzl7pPlfheHZyKAgK7CpPdXYlEmeaNnSu061z
zubA1F/XXyN506miV1h+3yJs8pzLdumpBd8+/VG+LH2HE6s4ISVRrJ8OuPV5MQXY9qa4l9lwjuYU
CvehgmGSFicYgflnNoP+SBr5oiEBAl585gZyIqLf9J1uf2fze3utuFjiXULgCWNa9GvnbxNKYKCs
nKPW9Iw+8tHojDbjObAj+Mdm6vYLaknL+ZDGqTOJmsnCKeZDml/06ciTkDdghJ6BHa/x3e6s9kg7
AXt93XxLAB+c6zj7xCYZ7JHaqwLfbYIkK43tjzOQGGIMZ+M0v1V0noiVdvfmhw2eEzM27xZxqejV
Gja2IHfgdVIqH93jZl1+7njgB7JfR31Q58cZSRGrf11tly6o01CdvErxoy7o+j2x1WryT4z7LC39
eYIJU4dHY4w2qyO2UpIz3z2WM28Y66dFswEqvUtaP8kxaOtdMx3al4YSUBLm/9g9I6SQ5ptErSiC
6DYgKP9w/obMjzWvUkmo3+nuBpePmHbjoYc/GAKdO/rXSA/ab2GS3E8Kn4zMYJD/RP8+a4/ms0EM
gT4+du/Gsq34GxnBuqxAlU+l1HbMIDSWeWzxUfJvNVTPQLJFeIJVOnuuZHAZtgU+h212h+w4ei/S
+tQSTsqgL46A9a7+G0s/776SfAvSSrO4mF805di1fjbvInXLwmf/mZnjtR+p+VMPn4C8VG1v0n86
I/UtKwUPWX3XNBjVtgB5z8/R3Oxb+wSPvcmXB5NbVxlAYcPaAB+cqZj9HEgAEI/qX1U9sUrk9s6U
1aaZj1bFNT2zt+6d7LvRfgzr6Y7/k6DEyaYX1/+ApfsjZ27ShyTeER3jela1gx9AxaUCDMXrl53u
VRqs1Zecr3ziN68YpLMbePMGrtWJbuoN3qSj09qet838YuW3lGcqrknhJuN1ejL3fX2uja2z+NEc
gpYgCKMMgPTqAnUjuwxvF8FA21bdN1rI8+bM/wauBfnQW4ETeYPcRnXpUwlbTbc1JvLg6DY3oOLp
e5CNV72b5o2vXe38nIhvezu2IVD1hOXha7WPaUStAdXMpPw1DDVKw7e2vFrQM8lrp/yurafz4DgL
vMfxXkRg3nVsnisLz6gDV6v8ofgh7cGRQXpd2zfDBF/RuAmJ3n8nZE3JdkzR9RKM6KUUrv9tayIB
oPO6/aK+1rWOubVNs12ueS6zKxU5gliufisEZ3SYs/pyClE3rxS7bNjyatpFCMKt0M8HnJSHqvsa
fy49m3oBN6V7Y7yznLOGzE8/9c3O1b8n/s91Pzr7OtuUyltUv9SfpR4dovQF5uS+9LgDIv2WfKzu
vTuZQPrtbHhG/tjaR23kMtewLb+40dscIwqpPL4EZjWNQXu1/BRKjJO4Y3K2YcjHjTrew94TP6vQ
dvNPd2Wiqp/NuTjONkubGU48Wxk21I3ybGN2KH5NQ/uoNLy3OVjeDJGBu6rVDW6O41L6vV2fnP9f
7zQ2VDRALdPkxbQ0VdWnSf8BzhX70Wn0dwUAYqNYw53Drgqva2HtuYYEyLNVZKBEtNXI7rk1mkO3
xHu9rDx7qHdtHf2paf3PHcWXoifbBmp5k9mJZ3Y7O8vCYjIDRwS6PXKxbEoZmmyzV4RMCEg3QvOr
+EePv3TUCPoxEltWcMoGW2Ov1cc7DBf7qv0HZV/8uIqxSwzSqvHsVZfmNjQyGJa/YTR8FCgdFxeY
887kv6wagbYaw3bum9gj9ywcraDVwlWEJVSLNSR/s33QoU5mMXyUZsAy3nSeKaZT1hBe3I/Hpecl
LsDEdOw1gNR6cq6e3O5DWmqYTuShNVkonewRCCDMhnt9l/40jvfFHqB2piK3bu9zskouPlfQ3M6B
bDhe6/UEphat44cmbomRPlbRPuVXW5byZCo3QjnbjGuChPhrHJ+4N6clXF1mrAfrT06/E0prCQKw
YcAngsLxNfM4IV00aAaQtAd4HLX3oRdmuL+jDwvAd3+d5K4cDwtILGQVVIIhH90S/gKeZ29px9UG
cteDOuMUXA/VAky0X1fYuBO3cDJ4wg7N+VYSVN1uIjuoMGhGtJhsR7XbV8u5+nHQXGXOeAVcBqUY
x6syHJSntX+gzgIP5eh8WELy6fq5vi2cnVtLtA2/NlEp1UW/zca+yAi921Nyt8mobeTUG4eQhdts
n033CbULOczICRT9pvPoMyfzHU2mP8tjypShMiCQ1yLIIIMwkgRJ0cE38gsBr7uv3PkYpp2j7xeS
iqjrmn9GNIEFBN5l5Cw3B6a1IsigiaOZoG4j3nXjpUhfXfu0TOcMlhWg1zqYPXo7wN3mXgI4N2E+
JKD970TjwJ7cGPIYUTSCDV/G5dJot/7P/ckTezMkgR191zMAVpLcZnv40LgZFn7zEL9V9WeOEsyd
juN/xepTEkKKGr2vYO/qR088NKPGKPGRMT0yRuYh+J0xb9ydS1NVdMmzbV7e3PGhHQMlv6hwy0N2
pLleGOJteW9APX9Vdm1wz239U0W/lvAyl6UfrXKmenzuqnVeZ9/i8549ImdtbzEZXL3yNZloS9KK
IE4+6uakfgl+zZAFc/ETVa8DUahmdmUFhISEPTLN01qlfm9yf+IY7LSDrLqj2cIBkkgExVio+3Vk
kwA5BuoLeZd7ZqeTnb9mK3Q6cpYBcUDehSYfb/5G9M1sLseGOU63fbd/WLVL3njzRFrylqCN0DxG
zr3i1AyW5mNW4fk90/hd7nIKFDVuwPZhIFtpGDbu+02mM1igIsm9CsSPkQGlj4vRN/3onjVWk9rr
jd28BsaTex3b1+YtdT2eB0BQwApNQm4pf3n5j1Syugjdj5JBU3tvgVlkulNL11/KjUQhW/iGs6lj
1devSQkd7t9nt49lCaNohxNIFV8NfasX0HMs1jBFF5froNL40Ket2R/qgY3GpTRDPzbDF5bcB4ew
bHMNFWjM9SsaUUuUz9OHck+C6R8UVBptTYttHyYcGup+ZlWqVhLyTtJAFXu/Z2AV9DqIhtMqz9ny
0STvMg5c9Z8KRZeYb3bmbq2HWQ1mG+7xmIPAu9A/NF6oif3iaurXUChH2XDTRCQkvgqwfaV+t1OO
WT+m0Z308PGTrPk489k1SlSG4mGxiLiy+XIQ6pu/c3QoUmWrwl/H0V6d+IDS2zA2oVtk28aBw4G4
Wy81WjoJAYoQe3yoI84J6du82nX1ncbnBGRaSq9FRCLbnWgLb6GdjYUhbr8s5dkoJsRBE5p87J68
IdJheEf6WMZhupbMEODaNrdUYwdONgWLhR4nlwAPRnbp82lTa85pgNEnGFnxDP1xkDcqJuG6pYtA
asO8PTot6332FNckAoy51aKBAjHR611mU24j2MKLPIzZFWGeQUz6N1F/Cm3Lc8kyDqSoTKe2+sxd
nokEwIXpVMTVWRO6V4pHpfPvH/X4aPaXgj9Q5p/815wUGaN4zM2fqCZm+i1VkedrLOD6s0LNbmyF
89oTc8Syy5wcoQrnqCh22p8OaO/GIchIs6zIISPd9Ev7Tan5UI41R+H6WblfnZT333Lk+U9RxdiS
NeFkOszdiaebT9Mco/wqPriyhQac6NibEYl24WT/OhsINZ/JtHkDB8Gmg4AMYuBd7R7K+K+Dh1/Y
dse/1ez8/4Qql9U6D1Drkh2t4UxUhXivGImS9n3Ms4Mh0GTF6UHnLy6Fc6QW81jM2m0gk2A6lOZz
lF1NtIwyelW7qfNXV7sM/RgFrX6fNquPOE+3xVGZP1wN/Bqhmzfwowyvifuk62M454duhaeKHksJ
omQ89vJQ6TCHT5qys0SwupFvj79tFcSwK7azp9yVadcq94nykugjk/a3XX2ZQExJv7dM6JZN2tI4
WYK8Z0SpFk/91J/TQn/KTbBq6svi4mARo1h8my1yiX5RYZ0LmM71c+q4SGP3Rv4z79zcftlz8qK4
cO31aoWlNsI/oXw02mrfDLzh/WBxrjnfQw9Swg2sTYrYDZn4jOLlQE/fsxwOs/7iICuusBAkzZul
yMcOULtlwUgcZTwlsPvAaUL1ygRiN2NoCS1DjcNat54cWyY3w0Qg1Ehm+nKt9qYrb5VD642JcLT6
1mUW6JaxVxrUjMX6tqp3CIgjR6ouuv9zHsPkIoQyo7sykL3RdNu3wqVKTxHjwZxGvADkqm3MUt8N
bhx5Tepk3qA24zbuzS/ZOjKECUW1sMQnESEgMY2R7lCN6b68RErY5ztTc/G3+fgOJmN6VbjfI+u6
jM+sn216dAXeiSbxSxRJ5Zdlm75Dg8C6sVrWqYwUeoETxmvlX6I8GbT7sIRilXGN6ZFuI0g4DWFD
puExm3uDmsCmesqFcmw0ZfKEYgQWuRw6L6rri/42WImvlbvF+LQE/Je+zXueBv2znVnxC9QUdQlX
Amcp7gQd8b2V4TkEGa11c27j+s22NSq3R5goPUDMbh5SzbqMBG8CEyxMsQIIi9JjxuBdYsMVGB9m
TEZlHI/7tisexmkwYbUi2C6SeWOxbRqVLxPDnOeIIvIipTM3bWNqQSz5vB0XmmTQ08WH4Dl1ZXst
dNcTnCLKXJ+N7p+bikNB0EgzDhXVR5Y/u+hQLaP+sZQHpyr2iRzwxg0J+H6xVaOLNYYp9SEutiyD
HvhFuRiCJFiSAspzajA4e0yRjrajvcHgtpjlCZ9SwtS5FC+LfVDaUHcPlbWV820UR5M2U+wBvG19
3T/yWMuwp+kCOstcwepTBTzSQAOmIc3SgnQ2wP0154WGYK75kpCmZP3Xze0BfIVttOq9on2uqZuQ
bDcX6G3FOZrxk20FHVETne8m4EwQvQk3y8Bmka87NgAXgxSWViGCAUeDESB/CCvKuobF8Q3Jj1vv
ZSP2wxKHAwqEQWexbF7jKWiGYdfkxr4xexPujZEpRXOI6Jnz97V5qoBTB/HtcG4z/PbjZ967BNYY
H3X7A3AWteW5l8lZq3a5Pj2s7q8pALsLNpRWPyxWFy42n0Ot7EX8ZZi0nSg+9jPSog651tWeW6qf
qrul8tFva+Qvbht9tmVD80waISJBjTdrpq9U9mfiaCuTD8WA3fDWa+pOT+PbEmVe1Aja7kzPihKU
EJWCDnfslm3XOsR9ztXg/oxtrQaDughf0WQSaFb0q1XoUXmpjaGjULLukQ2nKkUFhWVU/Avog7jm
Jl8LFUlnR5WWI90jEmzDhwHk7eiGIszSdDc07jGeZ5g8WmNQMU0Q8tUswcZqa/birgqB2qrKRHI2
At+IsUyP6dyAS8XXBlNbAzwyZOVJgYwzRm23okSch+pj0twwEdkFee45S9LH6G5QNMCdBsb7Fd9K
gerGtm01UIdyCO36rhA7z9ZRNVPxtCLtrCbbDcu7aBeduzfF5MtH8d4eN6sodi5Sf4uBymQ7SfEm
VagUjFvPK99AL0VFy8jWq4E9fo7rP7PZ6eydBnKyFqVNzHiCR0/xpf3U6efZcZl1ap9m60i3NnrP
X/Gvq4n+i+yHDAVCy6BcOkzp9memNGwwiu3PxVtZZy+aWOzLAs0NlpCzmt/V21pm+Pl4ceqrHb8q
LSj1QS2r+wtXJuROFvZXbfOgGe9oWsIhw46moiCOjeavRsqfeaN4T6TcGglkRQMKl6mm6y292NO3
Q2XRX0cmTDcz47g3JBzteBnLnyz6ikfgTl5hsfwiMpiYsIsUP34PSrGoWtDa4TqEHe4I9TqaWyd6
jLSzEfXxNcO5aaBCvFnz+pPU43RIu1eRb/vc/rWKhH6ScWshF6PLL0QpXxkXeyJwf8whVvy+9rL+
ObF1zyYf1pm8HDVuZvS7/q68IygabcjsovkVQdLnQAzXqjktMYIn1KtCL2D5C9+O250do8QOiLdz
FioQeLo2E+FS96G2hJ9QYfaUnZsrmCffuXyRnSDhalGBqGzd9b+EZL9C43g1g7aczuu0T6KjLi6d
lXqSIyYbX8f2CdIJankqIFJDtwR5Q3TqYsv1FM0KR5VrDYYmHrN/oxJfMqZxsz3Oyr9hckMO7cfE
bEJlejENk+jVCW+C4ZeZYj1azHpFjpxh7Dhp80dpC2vXtysZIIz/QRUN8KbaI//9UY89REwMyLy0
VdY/JGxiRbGepEYrITiFAQjUjym06nIRuX1XMWnbQt3l1ee6kPgxm1676p6mffRRdXDnnJ8DF2z2
6Thop/iN3R0OhIfU/ooBAazebRww+R6vRmXkiQ8Yvi42llOQjnw9uPRX66tf1DEECaWFhZATugLW
3lT5LYSNghR1I0L7JN3GMqzJh6kAsLNkN9aLYL/bN2K8zuqCu2XskppQVQjtMoe4NnvWz4ZAFLtb
wByMcBz/4sYRTygDms0Yl8N1iEH0OfZneC0Za4uvqvg8XICq9EEd0sYba/PVQYaCwaOyrWtdGtsE
n8uhxZWMcUUpd6KgB1Fh8B4WwQu7IqKc9Sj274lO73VN7u+yvmXrqCDe2Gm9WnIBgo60Sb/V5Wmm
Aql2TLFp9PRSKkGOQGSoCJgzDNZFR4FZUAWux7zd6aOCpHUGA2QQexwUeZNj7i+zIR76efmcFXBD
w1JbX+iohyvHfWo0Osfc+QnENWvf2vum3Onyr3KJZ0+0q8EgatZT5lWuc9U7WOX8okfPqNTzIEv/
NTR1zG9Dy6VZN7dIPBoEWKMnHFQi+MXrnH1HLF9t8xZPHxqHWyyee/tttkB1tRcV0DC9K4LeUhOy
2ODP8Xlszu6EdyCKm+bBWSCZIivXdk4S658RbtUC4lSucHJVFPkuw5U6hsZ9uRsgzqO1cUFSnf3U
ZuZnvzbBpDcYmqPnORl3RuT4RTZrz6r4iQbF41qwmiR5RSJFoYGNIKM1agdF8KR8tarEgZJ+dl3x
K9cYlOytXrt9k0avCvCCOjwnM5BsbCO46aw828XOrPP6oOqtVL/g8dtwDgnL0TACyAfT3uXq9xLT
zicMdMXGd5GIE+DFsAoVOpnZBFsO0jfOcaviwHS2ZflnlDYEY08k0awNR3WONcKCv6vpzR7wCYHJ
m6bLfZdtu6XY2aB4cvisSEkf4mecWMjdUSGOfNwcD9PLMCENNdWSbSX1LRAVfYUdcsxk1zNGg6CD
TU33nyZtw7J5hJbN2eRd8dE56pMs3X9FXTBAg1/aS6GgLbiHOyB63BZF+9rbjHcAbqk9nggkTpUQ
3bjs562DIQoFswkhIvy2Zdtp07tMnW6JTaxAb0BoFwaqF8tG/l2nVvQO8MsB1vzaev018s2i49Bi
pKOE7WVXgoyBSZQnZTgL+ly8jv3CX5o3ch1RsxjSKyZQTtKSB2xd2sA5yTJXVNZjwT+1bA36sd8P
KiKQVRypB91gK541RC2t8PI+2SbRQo8x8Izytki+sUY71c4DEOSpHQG+hX3VZLVDPl3IqX2f6ZEt
hwr/EGo1Ep6dnv9dwn6wLC/r1nRQ8bW8WBbRhvXfFAHkVbP7PmQt1HPM1q3gcC5sE1zGrEPMCTMZ
p2dk7c2+y12xW90G+DU2H8oUtI9ZSPVl5TYnY0BpJrQWsbF6iHSG4bTz09Riq5M8hZ06MpfiROks
tOmxC1toRo/2ZAMgOdZZccTNyRpPi87V0j7YTPSGiMNOABYLj2PsmLnMKxBgsntrMsQp07yrTONC
mx7U3Qs85ILHYjtNv3rjHIvUDUzBNwz/xZ/3DLrbFtNOjs0+4a+ldWj4x5dKm0Ir/cfBv1uq4pi4
zi7qtizH8XCyXiI0O3VNtzeqla7SvAhsd3VGDxn2IY4+opbTkQcFcU2crA+1tMIedtucZ6BY8VIT
EVdN1LnYVxupN3ZrqGfVa9ZfE6VWHw37pvznUmJE/MN9cprQxpU/7vCmmLfB+UEHFiefUoVIQcc2
+InyOZHTbdouPyqIRktNbrb4Uz1iIktRj8O5AfFn5tVIP6Lpynha9WBYNW8xogvFCdVeuelVu3Nj
I2yJj/eWOxdjzHLPlr41BAr4pdqNytvUZFubJFs3Oerza40ZSR8pRDNVTyTdneawtbz18lEBjLy/
9BMHe0pgy/DtWlO8M/Von1nOv5hi2LHJt7NjUiuO4a3EeFMgyNMzG5UZwgRbOybMQSbmzaiTp268
TVOyrResf3Z9MLAQYAoMCFS8++AHk09KGSE7kV055oYdecQ+X4GWsSZJaz5kqD0sULoivrX2l5Lc
VNvHX4R87WPRv/T624GX1xpSXYePqlzxgKbT9zJXeOvr8kOr0mudEGLbGf1Vm52XeFXJLyhWr3aX
o5Ifa5eIuY5aOLHXQMVStsr75yBj/poOFsSW7wlDiyrjH0RJ3MdHsGPeLU7Pysm2skJ+nkFlnob6
Gkc3lpm4ghQ+FvJumwybIQ16K/22AE6n26K8MO8nTXQdLairmQAAVU6IraOefQNInv3/0GfowK1p
elSRpK4obd1l3PUsJ0Ik+UYX5VlvFn+1isMSW/oTRVNoYo0ez2TSz4EYUOBqmuTszrVtbS3funC+
Sv3Tya+rGLy8VRC46B2SrMKVZ2HNnyjYq8wNxggReTSroMrVfTqqouJFa0HzWYF9mfYDz0V5Z8Lv
6Q5MNnO9sOsSu2GUUFkLO3EtnZ0qQq2lnTBBXVqeKZoJe731HN5msvFNYRyzAnK5F9FhzoybmcZh
Zhm+dGeMGNs63WoKylKk7YPp6+22TM+KiJ4wQ/TJ9zQ5j3J5t+QPVl+ofLZQ21J8PX7SrMdUMa4d
OHvr1GdlVj3bFGFlq/aTM2cooWLHCFniCHAqphAr4r9kwnU1kdBWiNT8dKKMtNmxoUUzn/4/ris5
olItYz0RjQJx1mAFHga+J2sO1xjNEYbJuXwT4hPl32p815AFBpKH0Z8VZhgOlPpV2OszO9Pe5tYp
NbgRV6rnEROU0n/Na3Z28uPSwHTIyk/KHGuFg2ho2WXzso2FPCtoDZo5PVlpfdClhUdmtsKh1nUf
/0+QWw2ok3poIlCDpI5f20wNTBRtOGypjUcxXHVhX0xn2UWehF6p1gVd/pr6hnD8vJrQ0HWN9lmv
rh0DrRDxqrx1TusNLifqjgYHgOu9jrhtog3Axq3m5xKQ9mJMHxy8g/Ymlr0Z8aV52CwZ9p/WmPgW
VOtPDNi1vPF8mO4jem7R7V1W5kg816UNG3Nb7XCuHnomCa0BNDD77SSiG+9XqRKnp/xWiOSNOfNa
c+AtyWuEiW6NVCqtFV8zRO8lsuMD1srikHcTWXSAvGnqt2zuMvEb+Jpmmg5ObT/RWlX7nVU9dt1t
ibeG4ZuJcaxBiDXjpW8qRmjJIhBUeWRsmgZLWhWqsK6GmL38nr7EtmKUl3QeMI6/YWnbu2q5lVqm
b1dt/Z7tp4nZrF6vrvJTzG/Q4azod0copTgE81pi9aIqDaFr88VCtykODcoH0e3UWPsauxqRcXGY
AWL08iDGH2msyM+Tb0fPwcIV7j6XXLDXvkpOMyHgNLmJr3hlWYuM9WjC4K/MEsN8we8CirIECxf5
clF4sUfVwoqgbZJhfscy1Ls/ifGn2bu1666FdYHJhCZe8BsrzTluS9/AkZ9a7Slfr62ZbylLDVq4
I6N4bMsPJ31dWu5BvObimE9o2Vvk4sa5JZsqawUg5Z2vCCsH61Ti53cVIvysxdCKCq1bnVOr/BlE
5ub4hu0WG8xdpDQkNd58EeAgisml6/odPUNekcQBFO9C1aCO4zZE/KzbwpPj6Ffr2bRLfjGMXAQh
knC3Kg3QIkJULIllvlvqh0J/0Jlv1G2/HsiMBdjfrOQgOTOG1vX1TnzJoKr3OHQTUElrD2Bkmtt+
vDSDVwBzyZspg6ZkyEadbf4291IpgBGRvSioO9BJoFSKHxCTbzLjS7A/wyagr1JGiNcWh65yHmKk
KPTGZojxXJZy3eA7gh1ILjCaisX1irKiiQov6cpwWqaHuoPcOCXDsVs+FtNPbcvTs2OfPnbzyUYw
qieXWlV4NOPsoy7MvSMEn963W19bpTzYDixv66LKxBqpfDF27FnLgfswaoMjBV0e+2svDpXr0qeH
cYsVt+rhtWfrVTX/rKJE12UfErm+pM2nqw0FvhWsDs2k+bhT/UXvkT9kWyVFICuO8v4TDV+s6Xzz
6KVAp7H+DWYUlH39oo7DQwIdMzgER7dHZZTYxJQgbuWzTO9PRfJoucmh4ZPWIy2EdfGMdtj3xkmo
i0UiKiNsKjtq8rKd2ndnzMYMd89CVu8YNRAAQAiE9JcFqb6PMoKSRwtRybKW/jJ+WZYBXDQAD8h6
Sy4WeGrL5j8NJJU7nu4ue01dFr+ZTCI5y4cqzUlmiZnCyrEHXbFHOYeR6Ckpa1h7m3nYrhUARNbi
7gR5GubuJWkr3vZOqlTDWWSsmL2uX6Wi2S/33D7Vt9nvfTlaw97VAA6kC5Zguug2xYxMFAsUlhRl
eWvWC9LOTHvP2spbO5IK0MM3cM8fDlf7LG8NJJCFccJtwyhtP83+2tqYJRb8YNNc/JYdZueli5hR
B5T9WvPq0NXbFgPj19R/x4b+0DbaQdyzIOriWpNdZFci2VXjYwtwDKe2atlGAoIJiGNH41rEMjNb
VtjYP5QbkXOUzvto+pVYlN2YBS6OHt2RMakUS30pW0Rq+OtHNk+KWy28fZN2ie7bYw0VYqgfuWa9
E32kVMO+yNMPQ+LHLYvlyaFL4AZqumP07E0wr/E65QifNFwNQce71g5PgrgeZPtJ/L30ez1RAlUP
hDPsYVe2NUFPdV7cYvKymJtWpGpkCzKi08yAum8x/8nsUhS+RJ6NKjRZUDcs14RU8w1zNvkBSH9j
xbkW6+oZU+SlXRB33bfe11veJX/s4uPA5mRkimfBPjo51HUTbXWQoXi+mQuDmX0ToK5+Fy2r5xQ5
IzbpWEox/hX3By4JqS3bGvYDgp0muk0mbYai2db38QLUran/YfkdplAkuNnop7LByPlZsR40eoiI
SFSw1OQZVc5FRcOXsl9oGWHONv7jqJ1nRgksb/gX4yT317LkHl+7szMpd0/kI+hOlT43TYjxFi/+
NYEMXdjeXtCLkh+g8lPPUsc3BsgQyuJZDEG0PGlksih7XkssrbUbtsq/qUdYk4aD5c3tP3TfkmJc
9amLDvH0vGj7MdplUvHn5BqlDznaU9ef9VvehMv0UxaBW34msPL2v8SCnHrtYVGTj5izYnpV88Ch
hGo66QCcSkk8Tck+u3bs98V1LkDMhXYXeSYP0mGw+R9157UcN5Zm61fp6PtdA2z4iem+SMNMmqQR
jcwNgqJIuA3v8fTng6rnDIVSMs/03Yno6IgqlRKZALb7/7W+dZMwaXjdnW1tsuFadk+Zee929o0I
rG8Fa6dyr9kDb7TumtZkrbWPZXjRep8NNssFdXDV+fm29mz/xm37tax5aBEej1ZiAuOwUhJN0rfO
jVcCO6xR2efKMS+N2VRbli7IT9ri6wrGearX7ETra9ION8MUM0VNKTXG1LhpKtRYRj7uW+HSicrr
C9/JmRbaUe46BFjrEtuVnn4utRcVj7sSL8lYEG9bTRMAnC7iP7IuR8M/1+PqvCrKvRK4pZTY6ZgA
XIgw6VU458EM23D6Ebpr149vtLzxKDHbF4WucfLQUU9T1Tz3aPrXlPWK/muYkACfSTYwNr0NfWd4
zn2Xs4tHDnxZWWyIRux4ZfoN7txVqHGIzvEEx+Fd52RMv+POhZEzpLvGvjHkjTTOXUpCdCA150px
VK/Hg2vpK6ssqwvTCf1NHFpf6E0AHKHNXYUgpGgshjzxTjdfAunuYzxeyURHO0GBT5cj7AyGuLGy
JZ4sAFla/D11Ub2GtGZGae4o3xYmm1p3uqiM5JAa9X1kIvkV6lEE0aWPNsMSwbVVR8bKLTChNfHe
c8O9nDBEQFgb8nEDaqOjAZjdwf5ZGdVTEeNn6Le5uPJbkNFjaq2L2X6U0CW+a3lVOyZXY3Yq2wkT
XVnaqLttw+B3Np+obtOaz1c+p8VQDpgFojpdtaX2RZT+VxHTFqYzZdvQDkLrh81iXamtjjDfq8+H
6MyO2K6E41sQx5eZh4IdowI7KCunSDfOys5s13rt1kHGFurZ1rfvwiA6NGhzLI0qxbw/VzhwM9u7
0CugTg/SASPnoAVKKOzSWWvKTYwnnvBvC3dhLZ4CWW08OgONChFs3AV8I2TdsVVuponebjb+KD1k
IIKWDNCXbsQQ5aZXDlXDCoFpGyEpQhW4MugHpirb1mb5yc+zG1uFt+Qmnw+pe1u0h7gHqtS2rwhp
YrF3xU2QWBuQG190P7z0U1tbJyHmBHb5tCG9FTWsQ+KjcYoHBMUf46j0mXX1OxjVAniXBNmUOl6P
3Walrb9PnzE8r2Zk4l2/wjN4Apl4BEe9DNctkrizNGmh4DPPQvFQNJ8a/+nED5i/6G9+gLXgqJdm
qI3KkPqlpvXFLBCV1WGUYYwU0aI7pI9F+bVNeqyxVmWxow/pub62gUtbyZxC1AcnvscRwO0yhjdp
ZFZ1Huqcabie8bkKPzstwLNpg74Ln5LclmpN0Dg9T18cYuoN2olLO8duwQKBXDWGPdkOK8NgAtaF
3WUHvoYhb9hSy0MtfZ8Qz0nvBntt2qrLzjjv9XO7fR4aQAc1L5god42HVxE3SNR8KZXcxsL7wSpW
h3vGL4W5jLtpr0pqD2Z9J61xLUd2ah4/qvwUjp8zpuH62Sj1fYT+Q/MwmceB/Rz2j6yhmJ+wZK5d
HGZ+MRA90e5jS1wos0ZeD/l9atnRYpznxTbw4qcrO3ggkcSpIJyVjOxnrcNWme3LttrrSXORhQIt
kklIK7vCH4rzgSwvJP9uUDjvDLq4Hz/SI2mZ7jJEtQ/TugvC0rgM+1qgBFeNb0C0zMTXKNdwlEdU
Hn70ErWI2TkcM22pUWu1wPCYjcJg6JjDS5WouXivinMb6iOMnqzOLpseWW6ZyOpucNixyNyvH3rP
junA9zo1PA9hFlakiIagmvCXtm7tnxjwxvxS/G68zO/vO3R7VyQqTzNtIl0yvLrZpBf+bb6LVt83
T/U+aVbaDr2Mtvos1vgFEQCvLvrVfbtxV1Tc18HuLVi/YKw6aAi8t6du87GhsyDGhq6QtXAC4yqQ
3R7wloZwRZRf4OZ/qRy5KjyDmmuwpR45d/aQ6iKFjeIe25XBYQMmJS0Z1bDlvGjpwXXsp/clFP/v
cf054sCRgmm1bsvw1tPV3kG+3gag5EdaZz1UVs2S12h3b/sXrXhU1uXwZo3zBRwoZNM+zT7FxpMA
/VhskegEN1oIimvWPFzL3sW19blDdJjZF5h4zXaLhvOO/Omtc0+pfQofR+tMg/mRwEA9CHZp7cZh
X0tbnXFyEXxtdGTuaJxwXG4nEyP5WdZTx99BXfw0e0QpPr/1DgIe/JRr4mq0g/ECV6+47dtng8WG
BZk3Pk0uFV2sqbihkTwUwAvEBSrTyh1WPWS2buUDuMoo6lAq65+cz/SkLePKYG1mE9x2e/oxuPjq
/twGhtQm1zN6LDUeBgjBaOPkj7pgZHOw99FIEKY2IQLpv1smIuuwPYvS6RrfJctmGMqVptmM3uBW
VQFGJ/NJSfM2ig9BjtDHu0nRVEJZiKl71dtmPK+liTj13pXXrf9KQk8z3BhDubXK71N2iU+K9vtT
hbHMJq2kYNaBDoXVR6c8J+8T5gm9vK/MqAUn7t7Lorut2uy7TJyNx0FOZx+TZhxcge8BvBgvE8tb
czyKqu0A/oATNNvSlRt/lz756ENxFtI4Jvm6CPap/1xr1xmnA2oRhekC5IXnJUG0oNXaJ4qp1Lhm
YZ5oORjoiTO+VdLvkMyiNZxi4CwFO1+D5Dfj84jDARtaXD9W40WbXUpkExUCboSBZYyXPYpZFKz2
zYVE52t4OM1+bck3e6LEQfofxgxnuG3NQ5regbbRg3PPhvsTbdn/9uS715jrEux+wddaRl/cMHxK
sn2mrb3iMWnuikxu9C74JNjMpl2Hj5t8s8xdhy12mdoId0OerFB0F+g62zS//3g8G0eg/+ZiOWp1
GccafLWD3dowhxz2lflZDjoKMfiaiGOKjJSitOKbQMFjuflhjCAVjDeBEc01J3pTdfSatel9ocad
iewqpcEfkqjlkosUoJ2pqnbfV5SkcNv0VUEBAkCVE5H1bJ+I4P09VdpxF7uiRlRZ4EQR89ybuRXX
NiaN4oAg/ESqgPnbOdhxF/hfE+VboFOy5pdLFBnfVX1qN/T77ZyzJLn7Xp3bqs7VwZKr/JpDB2c/
KAQtW/m38cHksGFt/M/BieSnI7dpSXMXOWTBaOR3JBxrnqoH8Ynu0MxMzf/NCyxepcGt+syEuXFA
fTSh1bu2v8oHNPHTs3WCkXxkA+wsYexJKXTXiLlE8Dy8ZC/Jm/lW34lPnGgafee+NAf91JVmvvZf
V172Y7+uvKkeO9JAaX7o30hnY52jlYh++ZM0QYOvq4vwtT0BDD6y37bm9+7dGt9CdVUkQskrP6HI
HQkWUeZtlEE5sMCPR7n7+3fYtRbw3EybNylKDFe0iXArAQKsAMQhjQVXawXxykWxmgbqDLXLIUPD
USRXInrxoaMLf0JONmzS7npCqSxek5I6eJScBzXNp0qcudlFmDDL6lSnCzTwNVXHtNtYqbcxEO9G
s9ugzHY+LUjOgXD+ktr9FKoXXb8P425D3W7NmlrphxpcmVFTrE2ir212nSMhh+fhKZYM/VtFTmc7
nHniqQhf9ES7qyZaj3G66UI0gjo0aC+mZSBasvSeSvOuI/G7Sa8RfAwFQQzDtyICnU4mQ0v7ZvQu
hIfWiB33VZ+9DNOjrGgbhel1NWCi4SRKpzamaRapwll//Ah+vjh/faFca37R3j1m1uLO9cYCQwAs
L0yOcH9F9xzVVEnQunfYIGz0IiHH/Unpd8K84RXclXCHUVH1YbVCIjkY+NYTKubKP/Sl8yZM3DFp
M1v5ngveHY2iJFWgjrCO8A7bCnidyxA7DM68pEX+bldrXAClw1mYfUhyrtc1zf5DLy4adRDuRZde
eLaOOO9BoddQSCtVfVeM+zGubzvaCcqj0Vu0zU7R9ltZYXhnRd5L7lvr3P1R+5c+YlENc1ja3NNR
3BbNcJcM/XfD7/bmMK4N6CuDAjYvg2tz+jZk50ZzcKbpxGZZP3ayWqwDWkPJxbJrmkjNLhQgDHFd
fxFm8GgGWJUu/BSiMLiD7sSJ4/fzKZkbvz5Qthz9iHhGu2yCwr53qqS+oROJYSTNcw/OfpYBiVHO
BnldAiDPdazbj1+lYwh2c/5G714lTUwaU9NoXIq6oos7+dlZMtr3omVjmKEKzJwhwCp5Y2kNNdDX
tNS2najR8/aUTVqq3DnFU0+L3FPTy7FNxOKYMpier8nEyyFM9fTCEO6stWf/Gax1TK8B1oprYDF0
95ZBdWqD9rJAEP5q3Rd3UffcPwrOAjQNv/fXPD2oQLvpUqCJYsQjYGdHQbYJNJ7vdgXbY+/EzxRF
odjKlfe5eUvUFSp2fu6rIgGe6g0r2ueKrBC2Ai/sHQWyjnFlv6JbEvU2uaghFWChJvRuh1S9ySCx
rcpvOKcrbZXeAsN0zW1S30FDmcIAIeIlNfvsRGDBT5T/b+YAc7GoyFEv8wl61BVU+DNjn1zQB7lC
urkKiasWqweXrDFzbV8Q2roOzzxUlytB2FlxZpP7ZHOuSzb+ip3lnkLe/Lc26RqX5QYey9qkFPRs
bHHR7dQaO+MNvolrtWOzewVeGTXuju7judq1+/Yy3LpneLdOjLujW8jFAma7gV/ZOb+K2OY1Hv+d
3Gl3eF8BTBMv3m/gNG3tc27zaliZG+Co69evj8EmOWMfcomtvDyxkOpHTsvmYpWLpjYZmL4lCXG0
OTfYVdbzLbJXyHPXkARW0Vn4eGIM/n5/4JqL6byiApAk87X8g7jPzslBuB1fIHqvs+2/WYgzF/OZ
16A8qeToXPkeqvQyuXYl8r9sSOSJJ3fkKG8uZrBG60p3SHrnShez17IlWqeMc4Ds4sxT5cmMmSOz
g7GYrjLDq+C7TxQxaK8Wfbsxx0eWH3QOzllvE5NQX7psq71Tu50jE7MxpyS8mx7bvO9KX6Gy71qY
9aAwRXmRUumFYgetpd8UkoiT7MSLcGT39rNy8+5iBq1cUyladNSGdpP2bGAst0/duiPbNmMxrwam
XYyJaZDOEzh3XYkHEBrjxy/wsdKSsZiLHCd1cztsKYFWOYikpKKFn4Se3awxbMDVHuzJ2moO/twC
Oc+NPtBajiyoVqQFhNvUCtk8EiALVdsAUtCWDZWL3AtWw6S1CJIlFJIR9SXhOLDYNRFd2rXUzpUb
apctiIrN0OCX6bCOQ7fK3K+mBApJtK+Pqi2aPOfKTXWAor4Pc0tp3o8Wqu1aFQNeAWXmgBJg3318
J47tG7TFtJHZvW+1pp4exrsYNSRBAK9pcSbpIsyy/jXSKzrXH1/ryNuiLWYNxw+LNhNcKo9D/dzN
qjO0u8ZmmKWsH1/hyJg2FpMxzeNqQp5JTEYNQQg0OTPiGgjDSlonVrEjhzDXWNyvqLJsfElcIjSS
aFchMARmHlrbzkGvZ+mOtu0Hpz7IrvBvorBqL1SKMQ8ubYwjrJg2MdP0iaP/kfv5M/Xp3egLx5Ru
vWMPvIUl29TowkUHNkblicd17GYuZmBhG3asDcF4JcoDIRByOHM9gDen0kWYj36zG/i5nr778nXn
m/lgkGcQqYpCOwjb+tBJbftvvQhyMetqTZSqEinvle0CvjE171sN1VXW/XfVxaeGzpGpXS6mWhyy
4SQnjYuM7PvbGKF7mncXcWpSIAovXW+6mYzRWQFq30gTDc3Hv+3IvCgXlYYSIE5Z+nLAsPfYpl/z
+EQFY/7av3kiP3sL756I69Awrko+N9Avkmwm/yEk1zGGhlt72vx7330x79pR05ZZPn93QTvdPYuS
7MTQP3ZXFkO/Ap/hVCmfPKPdmuS+104EYB0ZBnIx4FsiT1Nf6Hyw2kBFHvUNYmhAfx/fkCNjWC7m
xKrug0BIPt1ywhUJHb6EZX+idnfsgS4GMDqiIYjnb+5hS9UwN81G+uyTa67ReX789Y/dnMUmKkz9
YOoU6htT4k036HTb0CFeOGh//PlHdjM/85DevZNR1k8BlN78YKNmD7TJX+mOI8/NDgIg8X0uLypz
r6cQAOQSVOnHVz2ylf6ZyPjuqqFCGzaZWX5oo/Z7nhgWdXoj3SUKAkSetNgywP5+fKljAZ0/t/Pv
rmW3bY45aIoPWIWSa+1xSnFPr8Xd8GisThVxjzyln0fpd9coosgtCEqND42Rc+TIygjMbel+jx3k
qgUG/1MhwUfeOH0xvNUQebrh15Bi0d1jBVLRkzNcihHfXP2lC4sTxYcjY11fjPUyFco0kaQeOs2N
Hkse/KXv5f7+40dyZEj+XPnf3a0wiAMvKKr4YAZnXfQQdzdacWJEHvvoxWin2d0I31TxQYARTZ0B
pO+2rE6sqMfGymK49w77U73jrqRPgNwzTF/A2HSoh+sJluypefbYVRYj3jLiDgXpfO9punW76gcd
mZhACX81wAF5/fgRHBsV2mL9Hl296UbFVWIwXNUm7khtAPCwwqzXigsfd0N5YgY78nu0+VV+97ST
qElITuZKaI8R71NHxeDr1luw9BUpEid+0JEHry3WbI9gXD/JQU+O3udOfVWqhtDx8vHNOvbZ86h/
9wua1PL8IUpT6Aq3HYZc0N1hE524PUdGtDZf9N2H4xGrDYny/WAe4Mi3eOAogN9q5dbMT8yARwaz
thjMZtN2XZdxhbZ5ApWGhfDEVz92XxbjYcwKtwh7gatiGoD/vtSYSpsTM9Cxt2YxCjJR9TGSnOQQ
yw2QDA1sBby52cuwKYHwncoA/v29cbzFMDBVMWauMyWHHKibkDeGOv/4nfn9ikD+6K+PFe2ZWdlR
m2BETHldKDw6Jk0BFKZWJp8+vsaRo5LjLV56Q6eC48ZRcuiDGNa4nXXjjS6yFnEw05EeUp2cgpnz
7OXxFqlev/WmzNizY/meNK7Y60HXn5gbj93IxRjxLD9sM7tQh3q4EeYVIUgnXrIj52fHWwyQOhyV
W6pUHQo4Ex59A6wDuOtX7Yv/pcZkS3LZKfnJsR+xGCnFpLehm5bqEKNKL52npj4xgxx7G5ZbXD2b
ptD2koM7iZ0JQ6aiVh6RAuCcWlN/v6NyPPnr+9YqsxJFxhVaQaRAA5zl1hdvTQWO1Yg3H79vx37F
crwHEZIki054jD+7Ne8THwED2ot8OpXbfuwBLEZ9YuejrQ8h7SKZPqm6QWIsvn785Y/cIHcx0sPY
EF41JeowvXQP+vfizf+CX/bjzz7ytd3FYG+MplOYwNWhGW0LSJz8XJniRA3i2PdejPEGhsyf8oMW
+QGZkU/2WXj38dc+9tGLMTto6BTLOGBkkXlB2xJFpDRB2UyxTSYceGRfef/mHVoMYqdI7TZouEPY
c0j0aiFKfPwbfr98Oj9b0u+Xz5KwNjB5vDEN8p7L7Ey79bLL4vnUOnTs8xcj12trK3MD3nlCP/UH
evRzCneFJXlFu/Pjn/BzV/3XuoDjLsZuV+RRqM0Kk9Zapdf1c3ErPrFgGN+MdfDV3a/9LRrij691
5E115n//7nbFQrM119eSg8gQqTlbzxAnPvnYr3AWdyrsfTmqeSkNBQScPCCprbY41UGWQwVZa3i3
I7IpspTCb493biMap9i6dt1eN3Vu7nLV5BdMlP7245965Mk5i7tq2nXeGIWeHEpyZNGnfQkerVk8
tsJn8PEVjmyinZ8i3Hd3s9Z6nOuEGR6yF7zeqA2Vu1Kf5Ytz53/hSPDxVY49ssWc6JW5oxGpoA5O
SJmVKnZeVSd+wJGPXmaCh4XWo3nn+2sU2VOHSNPYP/Gtf783dJY53lpqjBX+H8bNxGuWCZz9RlcM
kCL7cvPxjTl2icXMmGsOeIipSw4dNC988iA9bCr6p85hxz5+MTumbTaSp8u+I01pj12O0a4PTxRd
jky8y0DtVDMaIiX56P4OZDeBOtVmeE7vP74txzZM9mKMD2VkCbdHakNm4/DQ3aJ5mdOgb5pv9U33
rf5+4jLz+/ebWctejHdVRuAvEn4E+W5kx4xzdsQKjJm+i2iGEdpsnHhLjwxkW/46Zw2R7/kRutUD
2gMYXFYDbHDX+6vopTi1gB8byfZiazOHV5vQ7tgdhMTbEriC44epfutUZ8itYfy7p9qHx8bcYjiX
bVoTu8xtKwkj9MW+ZdL/+IkceWGX7odY04fJLyn4dwKUG7HK4msOKOvjDz/ytZeWBqMX7eThgL5q
CoIlWAF9/dPPT/6Pl+E/g9f89s9Xpv7nf/HPLzlYtSgIm8U//vMhT/nff81/5//+N7/+jX8eopcq
r/O3Zvlf/fKX+OB/XXjz3Dz/8g+4Z6NmvGtfq/HTa92q5ucF+Irzf/n/+od/e/35KQ9j8fqPv7/k
bYY97dNrEOXZ3//1R+c//vF36fB0/+P95//rD6+fU/4eCabNa/YK+OIvf+n1uW74+9ofhiU9A6m0
69meM3ci+tf5T3T3D5OUcE5DLn/mQkP8+9+yvGrCf/zdNP6wLNfwPKlppuGZsxqvztuff6T/gZDI
0xGx2rotdao+//3lfnk+//O8/oa29jaPsqbm2yxGiyNRQ0oXN4kuTd0y7KWXR1hCssIrAoqMDu1A
nVdIglrygyi+wP1DkdEUwzeT50HmVEcMOjTlToHRylQTQPOXbDQLSLLbLi3oTGWBa1/VdVOTRBWN
TbSZ1Kg9mHJKdHg7lfMjMdweXm+aeurKggiz6QkDnSG9kKMBNFavuCzksDMFrf8U3j/Rnj613pYk
ZBILg74jD9iMi9k9xaEcC9/4qAYLonRUUvhuy3JCx9LOuItuqqe12RfGY5qSIwX3uB1ADE8TevgR
J+eoW/bBNAJy7PPaqR8xEqHzNrkDYu34pk+Rq8ihr6h0AmRh6Zgc4cAxdIpAaIRqCeMuN0zz1S5V
Lta6WeUXZikixAQh6miQRZH7taGHje/daHKa37HjIG7uBTvB3rKKKxhkyYWrFUVLUmwj3Z1T5uHe
qGiGrrzJkgRVjjJ4UJMRXERaS4GmVgooq5MY6XWCR4jYXm73V6Ea6zN8RuhJYzsiepyGbkSFl4OA
bDyqCtsCcIPeSxAUZTySQVRoc4S12cvuVnOL0lrlZtk9ElPBOhAGI131wPIHh5SGGuNV67j8iAK/
71vSWuZhsIbkJuhM47uVtcD709RlQiewBjtg3qYehq0g1S9k1MHk71Wrw0HX1cZxveEuNztsttk0
pOcygaeC5yG0BZrWqr7N8uGs9FoPHVAQJleuMKPPpV54T7ZsSMxpfc24cNoWoI+KoEGsMfDAhKCy
98lJhHriBWfCbzvbh/sikk5t8UgjN6h9q/A2TZVUFSE4wFUn2HuXsphAcnpRDl3K5OVzz4VT6E+p
JKCi7Sw9IKirxxoeYOyMtwHsnmIdiOBZs30wXqLu9UeTgEq8vZ5JjOLQ9PGZKoMBq1hnAiUarQA0
XcGJLIa06VRfNW1S8EebdjgEiaiRvmcGlqgEzN+nJGjQa8ajxjU8E5ZR5obQsmUeYbfNbAg82KVR
oIXtROtDQLW5rb0MOqHrDDi+eIdQSpBbj6cavgzWxz7IBe5J1H/wdcnbA98m8bi4mXBiDPIQrM24
ywXZPYB/N+WgRa+hnMKcJMMCkJioA7JeXehvkqxvgp8aopnyZKyIHjGN4rzOaYqcWehPMwCnAbxX
XetiIjRb4zD6JLQG8LPunN7FHef1JW1MdI9YTNOw1kgA1bQ5rAqtcWrE/Zw9rRF4IbFgmg9N6jQV
hhqns/9c9f5Xa9PRheeXxeqmeM3um+r1tTk8F/8/LFGzfun4EvVABicQhKhunn9d2ea/9uciZdt/
zKsTC4Gma44p5xbin4uUJf8wLc3RqUbZWDoNj13Vfy9S8g+KrbbtGPNS5Zrzx/1rkTKsP3Tpaa5n
WJZpo1v936xRv5aq+HTDcQ3TM3QTciatsXlP+e6E1vm8X8oCySSLqj7rTSDKoe7pczqKtevLsD3R
w/51e/Tn9eYlFrisDoJpeeyRNkPLA8S9TZOSNgcZmNPGFYF/SlO3XHp//jDX1V1PM+AjO8u2gYxL
NxeudFEvDXAE47Kt1a40IzJXA2DAtHUEC5INmDeHoGf7+oVKPKPAH4cs5MSe8NcNJz/a1G0UV9xe
07W41YvSmmlGrjQt0qBDbUr2bqkHD3bsEoU8Tpw93r1+/9qEvN90zA/sf04bP6/l8iAd2A8O/t2l
zWSAyFTC4/S27TAIThyldttYMNubzks/600VXmbhFN0K2Z2q3S6q7H9emjdW4xcagCWX8tpYCxNL
tzsPrKfeXwE4CO84xlUHu8857oB1R7PAbEkiid/VNyH3eaegDDzUg4WTQCtsnyiTPH38+Ibo8jd3
hIh5PCSGoWty2avViyzuhGl5WysvizM3CZ19ZowADkYJJQsKGdZYcveMCp6TIIACnI/ILslztDej
6RP39/H3+cuIM3UXWI/JfXKZdL3FsTAjrry3mhkxM41UWuKktLFpxBWWkz7t+/M8CNgSfXzNv4y6
+ZoMCbIhGfCaO7+g70Z5k6ajLSdCFPOhbK6UQvNmZ8AWP77KX1492zU0Nhq21FhDeAd/vQq8+9oV
0UCcVlhUxnWrd00IcTNpM0gNIn0ZRJp4551kbd3nSUrW88fXp6yzeNRMKh5QIV4/zzQcY9n9jwVo
k4qk67Ni0GzDI0iVeImV4UhNEilUt8+ddLVvw4QYryRw6tFMNL268kavJOOoLvJnVP3qVQWzCVSF
qUX+nha10xmhkTqIwaiGiufbBoWgNBKhvMmkrW76GEwT8GlzfFBBqpWPo9vYd5JkFoKmzUC+mZk3
NDeiTlsNbgOKw8cYvEpB1utQ0sd0s3a0wBmNFVU4p1E4aUWY1BW8KOlC3Sg7ujhmpctiTWKEdxXR
MWu2ok1ApdrWBFNSNuQbxUkUcYtHgmNK2yLRL5Oa0e9yWYcAQUVeEoxRl5Zt35R09Z6M3Ikg0Q4z
TGKo09L7noL5BddODBv50uuqEA4OijAjszXXkh7xaw3Dd1PoEtQxFnPdfKNOao73XQUZaT9ptapv
w1Kf3tKxkDn4qTR8KbVgEGdGaJkaMZYK9Y/bR1iAOiNt9BWjEhVCz/b8W286FEgyP5y+RbKpBebZ
lshIJhIMUFVfNF8T0/MaZo2UKt8waPHXfhKDuclNbQbOS8dAXazPTA0JnNgll5OK6qovyqAhdZLJ
cJWWRuRdapFRNSR4eTG6dOHBGosnCYluElptbmpI4OnO9jtT7AtLCoItZDseGqc3CaitpcI6UWC5
xplpwTLxC7VXDsdQGL1WikmobgghMYySbGOyakh7GfOaTpaf291blXshZBumRftCS618cBBvqvCp
cpLK+CoNEvj41XYf3oaWlpObraqUKD3dj5FRh12ofZ+8yqOO2ld5dj8Wka9fWk6te4fckV7k7Hg8
QwylFoLD55a7N+wCq1EgBrS+5hzW58wNAqd8SQNg6gnI0aGRMgkhNTBMq9jST+pMZsm06dfl4PPW
NWZDzcqNHcywudUjeWgT0yfvV0TJRaIGQG7gnWcsDqs9cU3CwzI51B06RKr4BT98Gj24vB4u121e
F024myxl40uoFaHc9WCQRk/6AxivyoyjB92Z7bvjmPebloN7siktI4COHXk2hHfXjnd+ORCWRkJE
gxsdNx2bd29I1EZvVHkNSxKtSZSF7TlTqeC3mF4Jr6tUZgOJcFLPkVHb484rkyo+mwZIoDjfQhTS
Uo/lZW2DLV7ZWjO+xvzfc+IbICHYIujyC6+r3VyNYZbplw35vDmWLjbnq6l3JkXwtqq7b5GRSV7w
zumD70MW9DUu+8G39pMOzXLXuX3y1XP0RG3ZBQ1i5w1TGNO5KGxif82iBiES5AQRTUavDbhjAGLN
8xhhRCBBfFItDWPaaGmPLmRwgkHuwSXAlrUUOcaJk4UGyt6msAlomRMQstIhR6/G44cnpQXmsVU+
d3adJfAEgUmRyWF3LkE8pepJb4QARZqjijT3yxRE0bWSLQbAoojIblOg9boNhHQfTxvs4B/KN+V5
HyE/YPky9at8CqtvYZwYxk5NLrlkltGIN5F3AXyKaiRCrAxir1nVogpgRAY6Vv8+NrorlbA/wAHp
lNp+Ksk930RpYNkxyq3AgkIyRiAz1zw0gMnSKpP7zA7Ec53a7g0scvK6xKRD3k/yXJJ+EXlxs6ly
M3py9cmqt75054nMT4r8XkEwxO8S+j4czMltAOjqlDeIl1INtjuCFx4mMo2sKzkZBalHjeh8ygk6
ZtMiKrCxG35RqLMaef2wc7POa68603KHnSB8vl15CTifbZ0p9TnrlBw36Vh1FMeC3tmp0RCvTMse
SR5+INDkh9L44SVsj9dslanN61FDmHagGR2p2l4JwzQzjWzLNKw3l1EGSHpfDROhLUgCa+N8ctIw
v8DXRgqbkJLpZuVMoZnsemFVDviEjDQv2UohCSAssokMqtwIr4xCNK+A2LLi02RA1ZiRPs5dZXs4
NDNIkO2VXZf2oXB7lyKA6eN+qvi/e6hHLZF1pKc0QKSz+E1YBQQJDu2kdzmF5V5SgK7cgxaZziRA
KJaVDtenU01xOVRTRJppNHQA0Qpgs2lToLWvuxFWuDZhM2tVC7gxYvbDmaR8YM6xC/i464vIIMYM
q/4qtjN+YuLH3nk2aYC8GgS8Vzn7DTg/dR5phLeH9XhDBajQLke/tKLPjVBVflWaCPWu8ykJwecq
T1SbHqXmBN4mD+pM3mDJ7aHmQV5u8GdGeprszcboPcImqybuSPoyQhCoTWpWUJD8AX4JdzOIHRfc
QtPqX1gpmo6wHs+xL2k7FRQQlKaa4aLqo7D9QvHSggKTdEZD0X+gCpUkenoOG7siP6wvm/FldGon
u9HtAJtcU4iWVDkqVT3G/TbT4HXqRdTeFLHS/E3Pa/u5Klj31mVvZATTOJEi1m2I+/uqmoLxsQmt
bDh0SemL20xG9a0DaBCAQqmDC8hTYR1E5Ssy7WmmCtKE0ii494QIyCuY0vKqym2v2cihwtM6dYWK
L/CtBvWLL/v/w965LMeNY936Xc6cHSBIEMQ0lZKSKdkty5ZvE4arbBMEwQtIELw8/b+yTvd/LLRV
isb4RPTI0YWEQGxcNtb+limvuV7l9HkcUOMInHDaLQ+ZSaeHkutWfpnjuvxUp5FWJw2Y+XQsIbNh
KC3OwHZIJEL+Uw9iE1hqDanqmxxEUxwN6+zRxivGeZ3B6L8hTVwhoQd72n9uo4Ax2LQPyAzZQVR4
fjcWRgHxuOnPcihhb8biCWtKWZYABDM4N8GtAmcicDWyvIzATSMoIemdAGxz44P4M62Ve1ob12XX
UyTyB0Q+/QM4MAmPvUvGSK/Z9h1kjP2dGBTcFKMyGd8rIyEt3OvdvFVlxoe7alWr/pG6vnq0Itsr
mFNpEFKW+eLvQxw2JMjHZPQHqEo4880N1ziF4C+PvyydzVCbVLd2fD8xSd6oLEdVro2QFL2LRzpa
MCQtYK6Saphg66QpcaAgsn1XE3fh/TCOu7ms+CcCy5II9OAcJqs8aRgFxkgwVHDmZDQF27C3X7uN
A6ykWgHG8lhjLUAV1oiaISj1YE/FKwKzd1ioRfnRYalb4LyNZeaAzBAA+11e1vrUKGD1jxUyEbBj
pUgEYq1P5EfddPi60NkuH6I5gaMnSqmbn3FexfDa21owfly+f1ZzBmA+w5YHMo6V0EXjC6FDFVHk
Kav5+K3vtwS4Gkvjz3AkgIs9l7v8A1e1wb6pdpzOHIwGFz6+E6wHMtF1ZQMPUrNm9hPmw5R/b1JU
CyDxZ+hc4OwImtT1WLoKB1UF8KA6tlOqWJGtpVjgdYOHgu1Uayb7bzga9W87BT0KquoT4JXbVCfi
PZCnmbxLYMAUA4+zCQIeSNuV5e2eo1IEC5qmDMlrjXO2wB7ZVeQHo0OuATfkJYbaakD/Gd737+Xs
lq/R3tQgvizz/BTVZmnfChxXwRSnI4xc2gSOsHJbQb4fo615gp33moBklMCmK9lSnV8xnF/76wwp
DHnNY52hqnuzcPQieLY4ZCX8RW4Y0PcG//d2QIl/lK6wHhjG8gdhUKzAB3oS9xsGUABLu5L5MDIO
Ch7pyva0sUY1t8gZAr06t20CB7qa8eM+psnXapyiL9hsUgsCdKmRJpW4hlw1Q+2+cqQ1UVnMLi4H
+VSL7QKOASyyrVbsJknaSbBtNB/tDc+2SR67XoHSa3LYjVYmgv6/6i80fwGE0bvOQoR8u2k1pQCc
bw6mdKXGrtzALToGs0bY6jgQw/8kmCeA3w+IctDMLWQfVOgVG1S18+xAsZt9Z3Uv7tOSi/KqG1kC
38t+n3GuHGoK/uAw8XewYWmG0yZsDqgpj+2nZKs4v+mXC/WeNTXPrpIWs6lfardfV3Mf/8DTAuRn
fUdgCtavSqgTRWZ7Q3mB3cnZRlH6Bdm+JD2ViOO30kr+k1GFvwB8+A34WiXih5kNF6BoU2N+7OmQ
3c/50FyQ3pWSxQYx4s94uhi3TvCkx89WeCK5TfBC88kKvi6wWotm+GltF5+ava35/d7HMHGGdRwe
AJhIZtzil3jJ3tRWwh2ktfmKD9CkEwXMjEygFeRYHty1S82AO5PdHVy+FnkxFSWoF1wFBTZ5RxFD
CsI4j2AdhR+/jXkc1TcUVOvousbFmByquJGfkAqR+XW0MlxidV9hRpmxdumxxBPqt0TFF9OJHUCh
W9vN7otTDazou8Xtf3SrcuKIqQos+LYpkJDMRPf8QgiVye1mCTKAydjN04l21OjvLcuq7k+i81UX
GRsJO0lw66KTVBkt4VGE0/VNx2Af8U+sT5m7YvgHkL5t4/5VJfj/k9r/hzJkml9Oan+sf9juW/vs
0fXyX/zffDZeRf+RZiJmSLMgy4MV59/5bGTX/oFEcoZcpri8ol70tv/KZ9PkH0h3kRj/Q6ozjjmy
dP/KZ+OlFv8mREqB4MGFH1WZ/8Wj6/NUFwqVUp4ia+6XIoKeufW77tdzCe77xr9FW3L6ZQx+k1l9
qWVP+rDWWTzqQS9naZc/sXD/GZnqlVrOl5r2tA6DWqOyj7r1bBXfD7WJH/H66K6C+u1XIOJ1AQul
VoDTM9ke176FV3KZ3IQ17r0biCFq8oXKBS9Z8z1YceBea9w3wxr3EomQvMGyfkbPUSINt8AmQi2g
eLU+/YVBp5cE7S/J0BV3HRwaJgeTb81x2xB4gN4oD+y7l2qtaqlsjo94NpVx1xl25DvRbMsxbGQu
f9Mvfd/Krc7KPZvPTT6c81xfS7zk/33Tz7O4/xtAfpXh0uA+XTabO2sKYOPJ4c1rut0p8tPfLOgB
QJdssIHHsdhFd1AJoNru73/3hc/hFzvRzY7YWUt7XkecZB1NoBKct7Dx+utt4JfxynQZ662EsXTm
6vqhbVvzZmTpK3nnl3ruLQxDM+espt18BhT2TTmS/tw01fqKBO6lxr2lIWeazNlM7DlqV/GotJw/
RFEbtqT5NZ9rvqu129YZpojLD9wZj3E/fQ/6nNQbFErbQU9tAkdeiAvKd2zvdFHTvVpeqRF+aVwu
//7LF81nN+JWI+dzgnzErbC9uUVRwmsvdi+0Tr1RF5iIXNkBA2OjNyB3X0+r+xA0MH4hKbx15w5P
weC3cr5BMuDG7iHd4QYR1ry3IE8RHpoh0JmB9RzUI45PKYwtIJIIa91bkSskUCUBYv9sDCzfJ6Th
jrrc34U17i3Iw7BXuEmj66NIBFwgynj4Ay/Wzbe/b/7SzP97Gf3fhc1/FJIcrJiBYIGhVQTNZaSX
8gzZdftodrEhUcFqUvz9L70we6AeezY3V7InfGITVhsl1V2cdwQqK/XaC+9LrXtfuM4tDAKXBExf
XIbqW6Pq+p9rzWFIEdZ77xsvWw5vHYIVp5vggzUr7g7WzH+GNe59Y7y0cOSSWnsekkx8iaJ4+4xq
IvrK3vXS0HibrhUOergGn3iQMxLBYsSLKjC1f9/1y9//m/njlwdCvgSOfsWnsxrZ8tNoRu+6YecP
0QbnSpiAlGCWii5hQSMFefnzSUQkHUHzt+PZROJNgjeZwzzqV97Efz9OEE4+bzutYHi/8208a2Vu
IOXC08gaNHuoX19lFQC1TQQf6r2bPkGScR3Z6ZUKn5d67W0p/TD0Cxx4xjMSSW9aq2/VmAZthMhl
PR8QJodmK1lsz8lAvy/NBl7sEtTrxMfaLNlgpjzFVkJcVchV/oSdQ1i1UOJzbMaaVp1dcKzR+XIH
+RA0oMP7v5/tvx/shHiDvcwLzL6H3J6Fk/eKuGJrq9uwpr3BhiioQ9sVDq8ZzG7aOfrCxu01hfrv
+w2L2edfUnLRuwF1A2c7o3oHnjN4Qlvo8Cmk69SvVp3jUq8WbkFnMd5uJXB3fXMV1rK36iJntDYE
usJzpNJDMy1QGfDAkPTW3C7mCZUoFD53mv9zXuunPo+DPiX1a05XJAciNezotY0AyifZB7nC4C5o
SPxKxJ3bJpo1rIZjwDahkj+gVCpsSPxCxFog2xRn3XiueP9NxBa+LnXYGQlAyeczcBi3NeqBbTiv
EhU9S9+Ax48XieuwQfE+5kBpJs2KQUkYtNzw7Z4VDVsEfXWQg0pubDt4T7Gh48eMR98F33+GdfsS
rr8c11nGNRwXML3jJPkqtx5c1DFo06e5t5n1C1QVTV6NZ4wNEIs/BEi0YZ2mzzs9JDmb8stYS/i9
9cmfSBYEfkVvdc0njoeDAZs776rvcpbws1peKzh6YQX0QdkbgO9qTvrxTFe4/Nl2/lHGadgq5aOy
8xQltgbJ+jOH25Dl8XUDXUnQYPuCxWwaYmQU9XjuF/Lgxuxz2dbzK92+BMd/Ht2QX/Q+ZI5KfogR
kVuAmoGggEE3IBXr1vyAroe1x1TlY9B9nabeRM+bduaqYuNZ8Mo2R6KFuLGyXMOqHKmP3t46VMWT
GO27bX3DJvqVU/YY9gW807Oomm1YJ3zcaUD1pBjA3cLzRhwWTH5FbQXPYhRqxNgqRFdkOSi9bgpK
n0Li9fzzLrtIlWixwe0b9E15i3cpiOyGVybPC/F0yVj/unT1at3hxQ145YanRZj0QgKiw5YBvy62
FSiB2CHTOA8c5eR4TB8h0HuNevFSv71jFg5C84Ri8hH5wfxqWt/jkHUMmih+OeyEJ8xGjGh5hOGd
GVDZwl+hmbzQZ18WXhEX5WtcYqyzbAZjh3/oNR7X/77bl3n8m1Ug81YB4hJSZesCw7TYNBZslMSI
xy4Dj+pjOTP+9Pe/8sKfkPqTsR8XaFgmc87bHVjwGut75tJX/oQXGs+83V+MKIbMFEYeb9unBpBQ
k5eBH9WLfio1TvhcmLNy5ujW7uRwCA0aEr/Qtpmw6KL0ypzJ9H2CMkKpj2ENe2NNYLVLetjIn+EO
AZFPc6qhVAscai/s0xn+W13PMdSdhKOnAzW9UYHnT7+MtkshNJsApTlzt6uTgfjnuPWKhm2lfrnh
LGpRpgLjnXccnFiYue9N2Kf0a2dRLrAusseIrznMGk10rNcyKGtG/cpZDK6FeB+xbzt2a3VyH+Oe
FTRPmBf5Dd7Al3XIMCBrdlTTewFD97CWvYCMl2qGjymGelroccjzm05FYfsO8wMSSuaE1BiPpN0g
PYCAA8KfsF6nz7c0glpqrH4M5sq6Oa4oaYS2NbBpLyRN2unGQkiPTEpyNVN9vzkZOEG8iIR7lelU
lphztCv6mCYz/GcTuPKGjYl3JI/xOMdpnmItSVC7Go/8wyReywFd5tlvdh7mb8XrJPdqRtaTo6rX
3KQzHoq2NU4G+D5w8d1BfA0tHUnb1/DDlw/5mx/0K43GvZQot2gRS1l8XNLpjxLC6LCF0Xd4a0po
f/ttGc/NuKvrvYRn8D6qwIyCb4Rk5hj+GHltzsu6neFjW2jA74K+cOrF6qb+Euqg6X5e35GOvgdn
5b8qa/v32wKUDc8Dqh2Bm5wbOMvb3ZwzDdV/G92E9dqf9WNKWCQac453lV6JupmOvAUINKx1b9aP
MTdl0g7mzPaSX62cbQeiwhJ9QCI9H5UU1dQrl5iFKAi6CJWGQ7a2YYQe6uPscdlvqNuxhcKaxtLj
TsYxvhUa9dhh08UviZxb2MIqVCedcXW5MrB9HeCdGjTqibcfReXEs11hJnIHmvvWPFjjwpYxn1Vf
zgPcdIUyGBZzp9YR9TevoaxfWFR8VP1EqFiUxUycInIUGYjxXfsubEC8DWkFhoNWpB3PC5v0VQWh
PXy9Ne3+DGve25QUxBiQFW6QSrR1/LhKtp6mPWc/wlr3IjSnpWilMjgTKfpDjfJzlOeBOdDEi89t
h0HmHGtzbqbyWxaNb6d6Dm3bC89aapiRMcxCPYofcYMyDzqH8SKpLzoibs76NMMH7SNS0muxigEu
8ygScGEzxkeeG5svHRVYuCDDpSgqbW/dpMKmy4Um8uuNv44SvcU9Yiiblrd7WxapyYK0IkjWPm+6
T4yuZFzhlBEBfsfy8+xeO5oLNPGbPZ96exBcALII1l+4lWvIcd/Fxhp1kycR5kt7qcGEzn9nH5Wz
oBPkbLDpUSbT5AL/MC+CoTZIdK57c64X8xNlSDC75yZMTIVSluejFik1WjddHkcsirW7IS4kaFlh
W6AvgslFtAio7mFOYraPXZJ/xPHsc9DK4ItgVELX1g1IHYl+Jz8dTNigru5hfxnWvBfAYK9AE21m
HOO5urIEp8fWujCZwV+0gl+DAGWwpWk6DAsk3A+uHL5IwM/COu5jzQlkTLIbMFnyPDvNZfe0WxqW
QfKLjzPI+ozFE8l5ReXUKqs7m0+PQcN90bv+OiI22uuh2TsMdwI/rbJCMZqbA3Mkvjqlc7VOovFy
ekShyIBDTDuNgaPtheY0VChW4Ljt1YR9po7fNHoOi3pftCfmTu9RvOC0XqUnx5b2auvka9jAS/9+
s6D5oj2NTDdEWBzHR1o9jG35ZmrysCz9X0i4X56jYKM99a5G5Oytgy/XbFAuGZM/wuaJF5Y4x6Qd
6l0R9aL/qoVpZ5Bbon67CmreVxfBwg9S9w4pB7uW7+oSKD84k4c17UuLALAf48u5NAXCAsW5Cep3
0zCxAtgAz8MnjcssdcApnKcEUDqWsR9ttgdmNIgXmyaqLKqQCDzNefNYJuubbmjC5opPEJl3G4Ms
i6bXsT4PJQ7rUxW2oviSIp2PLkMGdzjD/P0jXdUjdUlg0/6WuWzJYksEfT6r+3KePnZAHYYtKL7s
ZJ00KhlnRD1z43esAfem7cLO0r7sZKIojBQjYt6u9W0WVXdtPoRdpP+CRvwS8309AeRkkQTM9gZF
jIDrLq/ZN/9+pQJ74vnUXvfJKhU3w5ko+x3olbfVHkiijX3JCYp54O65o9upcOe9it5CVR70HeNL
mcavG1pkrUTKEhEZd+4dhxmkEFGQliAWXjzmA6r6YHeFNOBMnmRK7vcsLB5jX3PSC0eSHSC8M6rF
nwwB96qiQ9ipJ/ZVd3ali2ouGxpyPDfbiMbtgtLjkOU19mV3DOCZVjUj7ix9Hl3Peyw+R3yZgg6b
sa+8i0uGkpgR+wJLy9t1Ef+UeBEN67h3C20TA4FyZYbzGlVfXE7ed5EO0iujLuj5HHRsdYnYseVQ
OJgfVAdsdOU2GRTzoEA9bz0dUCfqJMX5JAKXeu5g1DtMWdgc90VEOD+gnFqx4ZzN3fvcig9Wrl+C
BtzXEEksTbKecO1fwOy9AiPquGVjGTYNcy82+UxVXi2YhsPu6kMqmvmQgSQT1nPvFsoj7frukr+N
Vnk9NfTY5nHgx/TOsWDz6Q0IQ0zwadngcuZgdEGgggrruLdhLqVdbMM2cy4beKKwVTwYM4WlWgAb
ej4Pu2lmU1lhOZwB7xtRd3uoaxImyolzLzozlLfuZMb3XKf1pkrV01hN78MGxY/OpgHiosYpIkvl
gLLw7D2sMIJUG6gSfD4moKlkGZtx41ELDAb00u7XKbGvuem8sCX7ciJwDWTpgJo514ibhcg/Gbxj
wgLIlxMtpFR6l9CFYYeL68PQyKo92qocXkvlvNR5L0LFSlFlO6TDuSzNLd/cBxWroJcKVH48H/Wl
lTZrL1ntCNiHg5VzdYxWk4QFkS/ykRqF7yW2i7M07J6RpOBZaNNefEL5kERao9xt7RN1MIP8XrtW
hq1avsanXIGnt3zFmWLUwEK4h60SYauWr/EBRxck0BQaH9TPRwcJKshVtLGgbEd8wSj/eoLbwWmI
8h6DQrS6z/fxrZaqCAp9X+SDhHbEOiMuORoFF/p+uutpYHUkqIjP+11l2wx1ORbb2QL0yrV52JkI
k8jFvs5nJGBLbUShuoEnSOr1j5RE38IGxQvMZJujxGRYx1N4hh44UDFXE56Nw6LHx93DehmUfnnZ
O5P0Zmzsk+PsKazj3t6JKzdKpbNoOMNx770beGEW8zGsaT8wKQXJr4MmqQQ5pAP+own0GQLS4vk0
UTmeJ/cUL066hdoxX0h80y0yLC8G0vfz1kU0iIXoZTgDi3IL8f0PG/FPYWPixeU6Av3cRlhPFPB2
U1dfRWoNW6p8BY62BqWUtkJe1vIeFk91DEqVCZsmvgYnJn2zWor57Yj+krTzfVqlYdu9r8EZN/ip
bMAPnkXSHsXQPrq9DLueMC8qqVEGGFNc2vDarP9IAGy8BtW5CWydPZ8mcTktAuW9uMqCVnTTcvN2
Gy0L2x2YF5coQadp63DQr+g7QeVtOunAlr2w5CkY3yBu4LJphuUEIiEQdj2jx6AJzrzIFAA5NeOA
iSKy+bZz+90am9uwpr2wBGzGqJFjouxM3QDQ/k40IuyK7Otw9m7LIHGGTEPAtnxdmxugyx+Deu0r
btqeAfnrsMByNQw3Flj822ZsXdhV09fcVCAM9aLDq8a4svt4iM6Drj6EddxLAtVCQiFoINJgGYhC
aX27ZWFVdZDvP4+cErhyDr4aei0B6hHIukkdtlX6ghvswR3dV0ySKstOyK7flSRsCfQF/KgHqLoh
wofcavulFfFw1HVaBXbbC0oR54BYdQj3XZKrPtH3KXlNPnn5Xv/5WhKnXkQiS6hR44Xn392ILP3a
Qln6tWZ0Gm+Ia9h+EvlEHjY4Ybxmx3U5q/3mB/1H2WnZO44URQNaPSklcINVdb9WowBTlBrIWpzu
H1FjUcJSKut12GLsP9ZS09J4q0ecY3qrPqfZvnWHvTEqMM78tSdZS0DP8PFzkT6Yir7p4z6s574Y
Sl7I8GkphnPX5+0VFIxfNRumsOXYF0PBydfSPcZDAgddXHf6bcK3oOeP/yDDY/ubwXZCv6dpPJKJ
m4NIujCZSOwLobitZ9A2Md52rn92LnmyBhTfv1/YLvvzb+anr4SqpATOU6YgZBJQ/bpsfHSJyj6V
2xK2Ufl6KBSztFSsfMBxvUsOqe2/Kadeyxi9EM6JdzBAbqTethhp/5ZTTPFE2x9D3dPuqioB0ruq
GhM9lH0fuOol3sJUl+OoegeFVKKmT/FG3/DZhmV4fSKTnbuhEkCgnXcxoKKoHTVcYlxYWVHsC6T6
eqzLCbPy3C1Z8lMSMkPOBAzjK5PoMty/m0TeQT4G2XDkyNmfNzZvT6Rc1ZdkbGVY2PoqqUQbuPUA
XXfel6wvaAwbkx7Gbw9/HwAv9N2XSK3RsOrd4eGSuanDY5porxydlrD8gC+S2htUolk4/5ylW1HT
xR6ixIUtOb5ISiCZsWQxso542VYd6NPGjYdM7q/s8H8pon7zUX2lFKhxlepq0Z+X2cYNWm62txZ6
i/q4rs7B6oXP/Qfkl83jKGPy1CkLC4Usbfn3HLDEO2kTrm66xoo7QNyjpxzk3fXAcG54Bw/v/kuT
azgPmpqs3y2sn4YbbPRTeQ/OsLtzkUFbbnDlRV4OfmHYp/ZWi85MQ9rGe4eMpLkbzQBbCxGWYvI1
TPW6uHTRThQ4F/6QAvD5PvozrNdecGnRd6No0HRK30CnPu5hW62P2AGyyrp6RLvVqq9yMNgt8M1B
XfaVS66M62zChbAAMDZ/d9mt3uN61X4Na907i3f9vIkqQ+ujUcd1A/qy/h7WsncUj6tm1K4aMNSk
PazlXd6GlbvHvnCpVMsgsrIHk3m6joi+4gBDhvXZm9RUwiwHXGdRsGSAbWJ+v0CNFta0t92BmswM
rLtEEQt1k0z7EYnlsO3OVy3JoU5RXoPJ17G5uqoqvB7ne7tch3XcO6CybaorChenoqn2+Ehc9+A6
8MPDGvfiUZXz3mUcjafwteLsJhOveYS+sBX5mqVK6mRaUTdW8C45stwcFvUhqM/kcjv5RdXB9pEy
HXf4ko26AuoCVlhhb7C+XkmpdclhuZEVPGUaJPpJXcWgD4dNbl+wlNoy0rxVHNpiMh3zWcrDLoE6
DRuVy5n4l1GBRhyEeTFmhWKsvuOMSdjBmfqVDfSlr+kF5gpIbKb5kBXCJs0b2uvygzFr4BT3gTnC
RDSd1owV+dICSBvfGEXDoscXLqlRL+vuHCvgpHak/dcaHithA+7FZS3yfIEvSlbYcTj05XezB55A
fdlSWs4wWio1WrZiOFZp/KjiIQ9KEhJfuATKl27GMmWFgudjua9vpiXs6Zj4uqUt2RUMrhgriIGD
gDUlDBn7LOzYT3zpUtVldcr2hRUtS95vVj2ME3sM+ZSgET2PnThHZQiMbliBs0kxxtV5TIPOtcRX
Li1ODTnUEQyL91af4mmeT6WWYao8OCI+7/dIuYohcGEF1hV5wyNij7ZvZZDSl/japWlTcN9oETpO
oDqSszOzYYIu4guXlgVaRZhcsmJYYK4Uias6DVqogCJ+PiRValS81xsrtjhvr3M1k2tYcYXpk4kv
XRp4JMoGnk1YqC6uOT2MKghOWUEbBGz+nvc9QvJ0onDfK1CudN/P6lO/p0G7A/GFSzaVqZxaRP00
5+obrld8uVomFU1hq4qvMdgkLJPcuq+F6MlJTvTK6jbo4AYbxeejspcReP/luhaZATts2cQHlBQG
reGAtj9vu9vHi33BvBYrG+T10FTmxpa8D8oWEV/S1djFACIa43sOg7xNcFM8jTYOm+i+pGuXeVYT
GbGiBstKlZ29SuFoGjgT2fNxybWD9oKi8b6CoVAMldvVkv7bOvSZq/WvhoW/P0yQ3PuiwmS9iuOc
FUulQG9J4VkCXUpdqbAqGeLzoVCEyvEuOKZFuw9Ht49XqFYLOjATX9alweE3pNekmMryKo7LIllo
2ET3RV0bBOcL6k1IUYNnb+DnJakIOgURHxA1gImnu6kihYnM+4HqD6aNgtRFxNd0tZ3UzSDdXtCW
fgT1A8i5Zgmbhr6iK0tgCcL3fCtA6XbwKxCfFr6+C9rzfUVX045uN63cixJ1ohQJoNp9mJo2jC1A
fGhT16iVJopj1ZqzN1nXXk+CBN1SYLj4PDhRBilAJ1NrMRN+mK2+7mQZuIx7u2cmlnjCxrkU3YCk
GF4em8O4pZ/DRty7a/YZnotILZYCddBQAbE3/RxWMU985VJJ4S+3T9FcIKl95JMsGp6GLeK+bmmG
BdZUO+mKetoOaUoPEQtK1hJftNSDNbdyuGcUKluvVV7euPJH0Ej7zCCVboPs53TGDFmWx4xxdsoH
mGKGte5tDvCPa9dEkrlwseFHCUjBdbKEAQSIDw5CYX9CYdc0F3phx5bFb2DrE3YGyrzNPlPpWud9
5eCRPb+d5v4IJVrYIuirllxiqpSZ3hWmnfQBThFFpPOfYcPtxaRZVqM3AOELyXixjNGxGrOwNdCn
BuXC5QBKYwausIk76G7rbiSxUdh4+7IltiqYDpN4hvAscdeREOxQCRsfg4bF1y21RoEMTNa5qLvo
cVfLTd1kf4Q17eVkOWAHKyNqLuKoKUravYN/5MewprPna/cGh56mZnYuQJh6KKn4SLswGT7x4UEg
eLoZV4i5GBp9q5ftxANZJ8SXLE0KhlVLhF5rCgfUjtO7SvM/w0bEi8pYqxIFYMNc0OxzRZbruKvD
Dj2+YKmz2rI8E2gZlfB7O98a9hrd5/K5/vM5iTAvJmmnU1hxLLAf64dNXPN25PW1K0f6pcKjcHbg
cCALyzMRX8G02oWQXsxYzJP6joKWCa/AsJXcVzCpORUSsANbCFjolSglIONrntcvnPF9+VK5J8NG
+9QWm1rKp4kM9X3Z8jBQC/GRQVlmODahyBZJK8kByGB+l6z9Frbl+yImLp2aFaux4nYXboI4NlUd
tuL6IqaEpPmSAN9dLDa7TcR0D2DjTVAg+SqmHu+UgLBHU7FP4sDH8jQ0POzS4wMO9waPYMkibZF9
zd118i+3rf/2Hujrl3gGc7VBw6E+dhHMvFSxzuVT2GB4ASq4wuqH9EYxRxyQFnUC2uc1lclLU9s7
x8IpzRGpMRo1t+Xdgig6RZmawnZNX9fTrtmwwJ1oKkbFnmBW3x46Mc1hAe8DjuBlZQiU8raoIuiz
5rF+GmB3GnZ/9ZU90BkkAsStqchFC6s6flIrC0tF+sIeKbmqYSlsiz3W7xUdj0yvgckCX9MTrfCZ
hlmyLVpHf8Yq/trPcWC+0Jf0ZDYfc9gMTwXtf7C1OTaiDjv++OodpmdDS4vBLvv9CnKGGyBNwvZN
X72zbBsdxsuErtppOWVzM16z3E6vLK6XQ9Rvtk5fvSOiLp45YAzYOlVyXqBY/maGlsFPu6lNem2j
qYoPiQH1OGzO+6LFZVoXNQBeW7QRXIDHfiTHTIdRvUnirQUEfuXQoQ9TISuyH4Z8NlcwngrSYYC1
9fyw2FqTRrnTUwHXcXhHZ2o48q7twu4svlaoiezaZiPmJkyUyL2OOY4AYyAwmPhaIYkicwkl6liI
GK58sm0/w5A+DEtGfLUQ6ygg7dSMRS84/Fzf1VX2Pmjf8HVC1WpsimKfsYB75mERyfdG9mHpD3rZ
Tn55oLWyXsdOoemxR/0TVuJDtsxh9YnEF8kuOu7rfUjHIo7Bv9Hk3k592Ibkq4GSPMkXN/djkW+w
7uTloWvDXsSJ77m1wGAY9rXtWNR9ebMPPygpw9YwXw9E1hwYbAKWZEyTI4ABV7kNvGf5eqBsr6mM
gGAqxqY7zGI95EMXds7ySUbwUG5QnrSbou2r6nO+rPXDTioadq31YUail3kJPyxTVGCwMF0e2jXw
SOQrgnK7yW6Gy3ux5NIem21WV3BkX8NmYOxFTj/3ETiwaN3E6rbp5xNk1GEPQD7NCOi+qhKVbrHX
UXuESVJ3kjMkt0GriS8MGi71ZsneVUUMNRCOcu/yIfBBz8cZ1UvL6pKsClKVGMrastPLx3ba2zAU
MYm9jQ3LSVlOEu07u8RHszdf50gHZhB9bVAq8wQI/Iid3CTOdksOHMDAoCH3xUGybvfRpTU/9dF8
XOgKVwMNplFY415iaAODZI6GNDulMKPeoTzK4rDY9LVBxNapMXXtTgbOyje5rPZbu+Uu7LDo84wg
jhx5xSp3aqLsPpLyWrghLInt84z6fIqZRRL7BKfH5UBG8YaWdRY43snzLVMvy0Qh7XSnetw+jHAh
gdu5CDz3+8ogEbXISkyXQZkrOMfxvADUO7Tn3v0zgdtVuqxiPokKQNacLtkV+h+WRPD1QW0pXaRX
jsbL8j3QNZ/KJeRMmAlfHDS2QzdtXeJOkR6uYiWP3PGQwETT+fNvGUuzRXKhM26F8uhoDn3Qt4Co
RMteVM5j3Lo029yJMPVFR+3N0oyB4+Gla7FJbqPsF3diZr0bXH0j9iD6H3rNno/HgGc8KqVxJ6fa
8kZUUXxwaU9DLsxo3dsyYSsSKzxxuNO48qMh6qnczVPYcHtB6doGeRUzu5O18RtaVYD3AiUZsmOi
3/T5qOB47DRc5DEBmXmLT90j2zyGLFVo24tJ3pG6N7Jxp2Xar/BDtwl3gfPE2y2nkTSsbvAx95ZE
B077/2Hu25Yjx5Esf6Ws31kNkuDNbLofSMZFoXtKeal8gUmZEgGCBEiCIAF+/R5V1c5OxfRY78bT
mlVaSQoJgQDhDof78XN2QbJdlEpNi/8GC1paNoykW47aoMzh5ZbuQCT/86KneQ4MgrrDklj0Ix+1
Gw9bn5ZYpEtOHcz7zC5JPmvkyTF0lsiqM6IamouUSzD0mV2yKfRjJjG0c9u+WD5INorLHuW5JNpk
RwJicVgOhFznUqv2c06m9pIDDfM+M8sRbVHJ5NRyVC2pktjuVHpRTIWhz8yyTUizhPh3LFb2juJV
xcf07bI9cmaUghbtpmYYTrzRvSZ6KXNk2y9ckjOrVL03U9vy5djr9imSrzrILoHlY0XOjHJUuoiM
xmLHxOFMSA7NOF/mps5BLwR0sLpdsdjCgPCm4wf09Vxy2UmLc8yLpiABC1FKhgy7KlMoaqTg17jo
OZ5DXqYQliL7djk2YqtldjUP+rLD/Rzt0kWLjpYgsEfHoShueQmh4kvKGliPs3OSjJMfiYL3az4U
a0WObuftMukSDH5mj0XTpjJsMO+imF67LXlaOt9euNpnBpl1JABOHmPz+MaGeUW27cKRz+yxC/mW
ElwUjnbwpWdvQ/71sg1yZotzw9NkdtggwNPUQHKXazdedhic0xaRIeWTUbk9ji5JQQYCQN4sTXDZ
6Of4H57LtLEf4bYJQ1sDnPKVLp27bLnPEUAfF+xsnTB1E/vD4Pxh1Rcx0KXFOQQozKLIZdA9O6LC
O5b6gzqmaC40ynMUkBEZQ3IjtseJyqKy/TY+umI1/yaa+j378t8S+Zj7mWEW84brkibmSJA0JUfi
+RTc8aGwrErCpWNPXRu2OaqQ08oP4GyYoHeTrMt0mAqn20NHekFL4gsn7/jmxlVAELOjF6UW0+Kc
eybpcF4ta2eOQ8hANReG75Aje73ITM7JZxYZJKyH+OBxG/rfaNK0yBRfpC6FeZ+t6qJjyrNImmNu
xFF0uSjD8SJYGMY+83bb1o8yBw786JYhKsdx8SXILPPLzCQ583eaNMJtofhYcSnLLIs/GmS3i9g/
MPczn2eXUZt5xJpb2GLZhExXc568X/ZAz/yebdkCgmpMnSX8G5nXq3gKDpcNfRaELJHY+EIZ5h01
NXXxscgu6vhKi3P0xtzP/ZoabJUo1LSCpk9YbfKiyiWs+2yvsCVJEYA4cwy7+DppXQ1muMuChXMc
Xr6QfGoLg6GLNSrXJLiSoGq48CQ42yeib5JFBKs5SmJ3rsUbgKj5Ipo5LMrZPkmb2PKeTebYKNXX
yeL73VpM8WXx6jkaj7GM9MDMfVwisxFXj56uDXrKZ3bZzeYcj9e2PZchUZg9nuyVaEd+U8xreuHd
5hyQZ4u1gdYujGhcPoMH7Vba9rJkxjmWiKxDlwhskSOb9W/aNQ94Bv/GlX+41X9xiJ0DiZY1jZo8
75CVKqi6BruQOtki9gR9pSb7fpELOIcThWiEIzNJ4NJVlperMj/YMlyUkoYTODsvYgG9126IsN+T
9hCZ35zKL7OkczwRTvcADaQYmRS+qdqYVATKJpcdFueIomYewkFtGJxn4y0bO5Rexkuq5liRMw+Q
Oql1gq7pY0qHoO5TeR807MLEAz3zAH1Ko4mssTl2HxgC9H1/74W8MIo95wua43WbxEDN0bfilk59
Nc3dZSZ0jipiI7hlsjjEHmyEQKKUswpUbhdpD6bFOayIT7HedIhVyYf5qHhc405/SYEOQ58lkVId
tH0AUNGxEN2BparK+/QSvBKGPksiEe1E6kHbBmGwAH0US8nFRbUFDH1mlYkzeQdyDmwTF5ZAbOTp
y0W+5BxQFKXTKKcAAy9QfroNmkKUpk0vojfCtM9CuLawOYkja44Z69emnodRNeXAB/TdXTb9M9uM
wO6Zg5fw42kO1ZDYz3F8UQ8v5n5mmUUyjF6MCFg610d1xN1xtQW/zF2dw3zGKRsgvYyQpe/oYZ2L
khfksg1+DvIJwg4tTh2GjrvshBRKzYeLJCrT4hzhw0Ausi3xgg0eFPxWsh5r3qE0etGzPEf4fMC2
Qe9J1JHGTXjigeX7Pp/zy4zzHOKz9bSYwnHE6IILUurO6L5yfTNexE+BxTk30cCrNukGdWSq78oR
94nBN5ed+OdQn36OppHJ0RzttJXAbl1LwT9ftupnJspbU5gx7McjxC/tfuXJVgUEggGXjX5mnx75
wXnqCncUBRLgiX5I2/myY/kcRrTFQTLJYXPHxQWiBjPVtHOaXBj2nyOJgPU1PJ28O+ou/9Ig7Vuq
xF12dp5jiZiEnkEYjf4IIT8DEqglOphCXsTAkoIO8q8VrymiEyquzB37zM99CUxH3FfF6Ne3ix7p
OaaIKw1aRodHGmDKdm136fjvMCIfZ/C/CJ7PAUVahla4BY8UhdflvcDjpbtGrdMPPdIOzFogFG+/
BFvWm91ln+XMZjdHBp8VxB3T+VNgAhA9XfoUzq67m+obCiinOyaQxphtV87JRbIEeMBnFht4Cnby
HKvEV3PfZuEhvEwXB0OfmWvmt6CfReiOuGKA8FBvXSmmC5Mi5wijhjKwv5vJHRkV8jNyR4Et/RTF
/y7DEP7BPvCvNtBZcqTtRzT2y2I4KvT50mdIE/PTki5BcsNn9OV/ArVZODybRgpo8fpNGv3i0jX2
oB5lQ7f0pUDVS40lMol6O0GtBpQ6bmv49BT2aTJeh1NnxWlaRj/fGd+IYicJ2n2vZlB5TbXqosRe
+Tld81sKlbJwp1gMWYclacDyULKkaL7RIInyqtvgAuqOjXqqTZLapYyLoFuPs0Ay6oFGNkj2cia0
OaQOuKmHdchptSXeuR0qlaelj+gXBFH2lRI93yZfhke145+QbuKmyfcGaOcfFu/mqwRiIekRHHhg
N4pzkr8HqEeCEofStEF/v8iafew11U9hGy3vmwOdGqhW+zGGLArkI660i5P+Z6g2VL2SoOv1kbdZ
u31pB965/Zyngd9naDudrtDC1OXXgSmW8TbpExV/By26t8cYUguiytO5/WwanzQVSwBJrGyoh+6q
b9ZmuuvBsOmfUyiOilpqNPhVsilUWkGZIGH7OdyYOX2okfOaKOnpPSrMYi0LFgXFq8eiT1fgqLWQ
xOyKuP0qWsfIVbAmeVa7lM/9Pk/7qKmKGPWBXZq54H5NNk53oCLweUWpZem9F0J9WqO21buGW0Uf
NdgVMJtZqQ86Mp2TamxMl5dubpXcEzDexPeSR1NXjeCVR31qW8BoylWP9ptMrgD8r9Q2QVWoTM/1
5oBCr8g6h2BaH1kKyqaQan3ICwDsypEW25fVAK5VtnE+BNVKZEPLzdtM7kE4TYpdb2zTVrmb7Ffb
dSE4MDlZ7SFO0iB728BgFR9jNoTNIQ4hfV7aIYbeTwD6JluxMVhPGWEZyLsBmWmqbRyiF7yNAcFu
1i0nXPSHtARX4mC+2TY3skRaNyuOIjFkARFRhEy6o7CiclZxah9sQT3jpYmaZSvbXse+ThwL1N7K
3IvKNOARhvjNtrFKK42+6TXOcrObhgiwWdoRJqoo57LZd8xQV4cA07+sbeOWMiBaQ5dDtZbVOZHF
8jxamn1F4oDxeliTYip7trL1YPDj7mjzeN5K0Y00v0fpIDUlaJFXfWB9jq9H7rKEl0E6dtCtlyD4
cfVkLfffQl9w4PjAfd/qt0wUU1ET0dv4pgNt5Fu0CUcOQR64HxMkVL77RkbPYa5kipyFCKZPrJEb
AcFMum7XCV/BUVy1dBrC3cyilD6svU/I3jZ9p668ZZE+8DWTY2kSu9yPi+3UHrYV20on0/BzFRSZ
PwYKbXuEflDQHgK/NF+LFC3cgyV0BN3j1Gef10QHJ7ngJ6UAq0v2dR7yvht24JXstNytZqHdo0hZ
p95RzQvTHWhlotwCS8zi9OTmGKzKpVqahKtKoiw0xGVKYuErfFg/3Q0pocthDGiU3wzr8LEHgqyB
W2qGBo8L90L2hDY2ET5JGwgF0VLDwrEcxgZZtLTth88qJET8zMe4b34aqFCMNZkYQmwhurS/FqDv
dlcqDbfufpva9EvnZBBXkixrsp80t+YO3jRwFRVWp3tUTrOoBP2i7D+jfSQuPjc6ZKd8QF0fLdHM
NKchdel7Z6Me6F2aqfVWKYVwIeoX8zVNCgvVNW7b97lb5gfNHcvKfoBFBZXZItk/tXYLWB1uiDFK
MLStcS0QL40HMmBPkCDl+Z0rWEMOMrBjs2sRqgXVmGdNvMvQZdbUJheBLnlmkmDXBsH6kqpcjVda
bnW8wXeUK+qdH8v7KSoWnDU5AkjOaMmZBxXvdL81ZjcI8yiDqdh2cAkZZthIBu+sckbJfu4YCa8C
mmc6rGN0uHwZfYJ8WZia4mUCD/J1Huv1Np2CVp+KTPTxIYHGRbSnMIL5FgfgqfdDNYIK0jpxW6yp
QFdJS7fbPFXjDdJaON1j4EaiymeKtXsts5WXniJjXMJAi+9g7PR3BaddVoEG+beoHYufSTE2r9FA
BvU4ZGLDThAhD6uUiLx2YyhxIIIsE9RrnoGzMIIKluzEK13y/UKlPSlFxh0S6LwGj43a6ZkdhHNH
SlpdJxylI5PFhykOSVmE/p71bipjtvVlAXK4koPiCfuyfUQYYcsOnbiVdcFabuAkkEW21SxLbcl0
pm/aKLp1oayTbPrG1mDZR6QVtYUgUg2V8pstmzxSeTIP6hmqbjXrl6LiOliKMgSP3sE14L+Cd+6y
2yLvnq2fLPy5e80Ym/fgK6d1usj1OVsaXY8t6K3BLDCNVQHtP4ttmzdwP4lzJzDaRSVEmJ4lxQ0i
gIfH0aY++zyAP2zGoqR4uBUwFGFJQ38benYIW3dbLBPZgfbeQT+159WcSVF5Q+661P6GZUx3I5gb
j0hkvXLKtl0crzVgrazuffsOPRKxCywqyjmEzhAAuG7PHT/4no1VU5C5IoPFsWLDB9Ln99Znp3gA
VlAkgPgkWa7KrLGHno7FzUC724a7tU5T/9ipaZB74YLfqMOBIBt5PS/bbdgwXbLQfNarzE8mzadd
s6bvUix3TKJcXCmsYdLpGZagXTWS/AZXzu3jBACFuVs0XJAKZkhgRWxCtBUnsdnzOJVl7vhSRR0P
KjqMn5qMZcdoZuAP1+SRookE7EpdFfNoKKWdynYg+JtMoQthSeJw1yVUXiFZkTZluKLHRCLpXE6q
Sx6gV5/hpGlqfCCm6g2anrwcss08RCxM39e0mZu6WET0LHRsfT0uHYqOYdTK9iZMwgS5g8WG/g5q
Q1m9EsX4geUdlxU+XxhVSdA34T5DZsqdiI7D25QEXJeUoRe1dJPOf2ifqHpo4yC/yrsm/Tr0feLK
2M/uG3QiU7IvprH5unbdahDzoS/0VEQ0d9iZEziM2SC2z0jbJ9suBzFo1XsVfYU8jJ7KqRXT12wY
2fvEUPm57nuL1bESNgVzGjMITot2wwGCRNldGrjOf5pUwdQpY+Al2k8RI0Bc98FMd0M49bTOO8WA
dlJrc2eSxthDF1P5vd9m+YFY51QBiMyxraLB+BX1JV/Yms0d5krRLtM9xoUIf5gM4nKfuSadLaMB
yVbkSNfxG+n60SKoykV3FM2gvujZ0+E3PWfr+5wCtVROaQwk/4SIGLWrVYW0BoF2lD8svNd6F9kO
PHVS+U4eMyg0PZGQNnI3aI4NOdoc7ZxMzJBQ5Tab7ud1ZRtCk2mW0KFyVj0M48DaqrcqDuFYWjKX
yLAmZl8YtYXlJJkfKzQ9h/cjaPHl0wi6CXM/GULG/UCs4fs2bBAbIsGcgsvKRegGxqdQ834Z4ram
mpAjguao8DWugjegeTPAP4fhCbQeJrsGm3mEeCzZtmnXwc98JVG8uZ+JbwD31MsYzIdpAId1jb7g
lj1KqJPGV2Oc0wZL0aZxuSwh5xW4fHr4lZS5csXz7I4JOKnBVewkmu8S1rbDY6Ccau/DMFWiThDy
huWswYD0gHsLVMKp2Wi+Q2z9AK5Fga4mkuMo3Rbvt9pmPL1uHU34KQ/ZDHxNmlkOGKDJm3Jpt/HJ
2Xx6oSNI8Q4dcPRBlbaQTa+o5Ou7DnIelRy9wZ+VD0DDqca0Y0fw3SMqSR2aKOplRuxeBjqfrudW
BzuJg/yF2jh5NmMgT2lW4ELRKneCKwz5XRLPdCmlXBw9FZy1FFeABfTZdNve5ZKYL7jV5VnZDVMT
V1NEjlHD+C6Qaz/XS5CP9BDTwLlKLzR0j3PYzr6KdbfU8HX5t83KBqzaUCVWsLFBfQtIlrtd3yEW
uBnhebd7iXC1tBBd3Dep0uSVzCbeKlx2WnWYAy/1bitC9onmtBC7LQiW8JQ5SotrNlj/DOVJ/g6c
x8IqM2olDiPCrRb1pHUM6412N/PSr9F9Jz8CI2UbKO6AK1H/LKKWpg8Zo9tu8MpkFap/RwdKT1ca
aG7qsgnobTJtBW6IEI5RkDJpvEGijca0tillpOJCSsRjWZw8jmIIPslp4TiJZpk95mvG7f2WmGF6
WEPfv6pVuQh9xZoHpecRjidj4gmMu8MW3SWKLw/CyAH676v4xlvvxm9NmOqlihu0mcVFHgQ1DABM
AawzHx7ej1MBb5/PU+W2dRKHVW7Racln0YKobaOuMhp3YQLupu4bgrouLRWNWoipYyJPW1G0bwnn
6yPS5fFnkSWr3vFt5lcGArgIkubUdzDINCAnAeRP3bpw2TXZzI8clbqSuy1q90RZ11zLxTh2JybC
Po9Lcg+tbFrqCM27EZ/5LoMGfVytAhC+XRo7Ia/NEK8gCeviGZRyzKPLhQ0F382OsvbOtvEWHCCL
Qm6ifFq/Nmsc3Kogo3Mdp51GCgEtSdlxm3Cv2IVjHE+3jYn4q2sVlyVBJLvupiS0+XUa9tnRF7ID
mipaRmAuwpQPuyEZgy9ehrREEiGrVJ50Bxv34wfM5sewkDtqB2heBHm6IabosqBWWRizA2tG05YL
24rHYu22F51odgpXttxJjptgWbg+bG9znOH+FeqzftltHmfgYVbLcHTh1nwflPV6N66ZwmnD3bDs
VROS4R45OVzKlwjhIdRH2U/cobsnaWYgbcWWHsd8WZ4mOMuryMdNek3cLOQD0vj9G8v7YqwG7uc6
Gl1/ipMG8Y2cpru5YOB1BBkw3NhQ0PjbCNwWLSMQBG670W36bh7ame2aZM3uQ6iqzseGzbiW9p4k
P2DZH8kakvng0zS6zuJCWww3qnPDMYks/WaAx+wRXxXLuutDPWFX4VBsS2lEcZWCRpWWvs10ULli
XKJrJhNW1GOmPo6ETjyFQt/Jhca1lNup3fxYtslAPkGOcbsZiFvsbRTn7nnDWTHuOraixXwCEcJu
DHWWXg3WueikmM2euYFsGRad97ICNCb8jlWj8UnEUm0E0P4xUgZex3hXN+u4PKQ0gx8VYWAeOc8b
KA7zvrjW3foG0Ge6vRj0t7+paAGbL6VElpJ7X7kARLCHlXlPSk/Qfaiy+ZpsbpfQLhS7vufutona
o2v6B98buiI5EWVXOPwBOQMZHlFJFaAf6qdneXhc/GaeRBhZWaHjCIIbYRea8Yr2OXjlc0O3T8Gm
bFjajkYvwM7L35bIxvRIepxJ1RInbty3Ho1QsoM+AvPRemvsMiH8kjo42AT5jmqd1o2fCLil7bU3
KMpWdIqi4SaQJMfir5w8y4Ys5g7QsyLbR7TIxyfApLWp+tX39nkWWryjyDDrGkfwgjSMbgaMsqF7
B2yHNmlvAof1j2KXPiS6191ejxv0fqmdfHJMgCCNSlaAtbxcRUjv2zzSSbXAsd8SzdYXLro+O2Ry
AAANXqgFyza4CcO6bYQe9uAtMr9R7lDlhegdvM0Mng1ZaRri5IO+G2x5sDxKj0OmFnklPGz8Cr0o
w1MmizC5HibRYVNTLepFUdWWPQ40XiKUH4qTj22kS9R5LAJc0lv+Nf9Qo61xZkACJfGQH9tT2VNT
T1NfdPssVkbc6UYz3HqiJR12dubL6ww6LlKFS4Q648Jzm1fhKPInkKG1rBqDNBE3JEZG4xmXgMJf
xTb24XPUQLf4Z8aB0r9bcznbUwIwTnQYl6abHvK+H+K3rVGSH0Dwx96XGRK21yFu6xssV07JfSiQ
IKj5JETw0EQbKELKkKMQAUs3+YRDNER7b219j+u045BX+AIxowxMMHOU3MXIbkZ9GcDr0IcoUeRE
VJst9ZqNfVxagsW4btEcEx/aqBjlnvZYwS9rL020c43ztF4yaHNUcp179c3OHt4NJa7R3YfIB76g
EjL6kuWSNBXI02dWg/B0eepjKF3VmqkUiJ0V1+kShwj/mtoW8leWBcgc2NkOCHZTEw53ErJvUc3W
LBNPTpFgqGafk7Uaps3ND5ltx12vLK6NuIL0cs9yERbvyCIl605lXTKiaoVAuzTIRw2fgG5dBjBG
4g+uupykkSwbbfmyZxnymN/GsOE0LJG+QHMHjCwO7kcdwNH2hufg0AlUIXyZ0d4sNxJBFndlukQR
e2niouBlQaicyhm6US9c4mtESG2yln2/4XOAVn96QdI7hVQ9aqFz1bQTHlCvsm06rniDrtaOoGmv
RSydvhANHZhjNyQm+VSs/cp2aYM9XkY+0w+kI7P8kU8BSJ+Grm3auvWEZ0AURGj5MHVPlaPfTbIF
xY940QMSD8to2x2QvwGuT72caZVpQ4rSIRT3l6HgznuD55jLVjA9HA30NI+qmPJ75MrohdWY8/7g
KRxCTfppOOYzcXWnpC43xf9Uxvj7XyiNzD//A9//AMPXJBo+n337z2fd47//+Pib//ydv/7FPw9v
+u6lfzPnv/SXv8G4f75v/TK//OWbnZrF7B/t2+Q/vRnbzb+P37zpj9/8v33xl7ffR3n2w9s//vZD
WzV/jAaPqP7250tXP//xtzCjH0DNv//Xd/jz5Y+P8I+/3ZsZXVG/XFv1YiCE/cvf//NL8cuV6V7U
z38x3NuLmTE2TX9NCvBdpylJKU0+sBvr2x+vJL9i05M4SooIkOEPEJrS08z/8TdKf03CLI6zDK8D
J/8BbzcaThIvxb+mGASy6ICPIGAHG8b/nvbDH2WnP54VFurP7/8rS3H8Oxjt/5SnsiIq4iIF/zkl
eZZFITmDlow6T6MgbKfPydJ+kjPi9zFMg12atK8aPmbHgVGoezsOr3M7F3uJGkJtJQXvazQML5IY
v5tHte1F3iV3SOlvSKEgEFI45W4pRXd6Om5faOyiHSgl7N5Osz0GfMrrvm/8YXGxOG7wIruEMHrt
i1XfhN6JAzZvcdhAslY3hj56s6X7NZQvcaY8XI3Au+DE3/dLO1R9OvBag/a7zoK2Q6mZIKUE4v96
nQbc0RZ0+wYDOOCGgflq0/xazzqvwwLFEY+0Y9Go76NB31exCXGXy2S6yvLuNfTxY676GzG1P/tN
vIpsisuPHxSMfKF8RIXAoJyjt99Ml5jSyPHJFt1NQHJTxu0mUC3bSLkE+jvPfbNbNDBYWwItzbXI
gt1GUwmelDmq4Pzfo5yd4I/YKZuDDbUO+cq9LSrD9VOTLbduMGOZiXlEuh2UHGpCzGFN+5rRCbgu
cO8fco75DxNpn8ch7K5EL/h9Pm8zrt9689csmf0BYUhUEaofVIyUJ4IvWkuX5Ye+wENCdSG8cUN6
Z+XoIZnpkJP4Tma8m+kUkq9qqOia5yVZsQofP9Jp933105PyzTXb5mEXKfxykijIIoxtUkE79Eco
Ql3n0KYA4HS+5V6uNbTGsh3K0V2Z8/TZKvEzSElXmqn7jvzksM86706mw9VsixxJSg9Bq1pbN++W
KfCVYeNYOkGmW4LHExXN9M0RnuKjI2c6yfadUVQm/Mccbfe9KFCmg7Rrh7BcP4wbnodoud2DLXr4
PrRFcoQcIi/HLQ5vYoV64pon9M5/bB0Xm1u0NQdlgQTbDW649iZLwb8PwItCxctkffSpAzb1NQzJ
+Cg2+w0loUMkbF5vRXzUo3gdIBOO0pN+4uns7ganvhs2PTHa9lXcqieD2baj+aZI/xCaGUHv6vje
TIHctVH/mln507fgcaW047WgMTpvoTkDtcWO7qlCyaTgTV/1PDjxaXgqPLZC9FGWnJX8icDxOczC
x4R5dUhAvLIHdBk3DVlgCb1EaEZ6U2sozVQICJIvVrTqpmWZdSWTAUpIvnuIpuQInbCmjhv1NHnY
GSpV74kPH5ePpNpqO2w7od6TIQ1KZEa7CoESNmFK1EEE1O9ZH6AA1+IeXPTrbSv49y0dSB00Sh+7
FkvrhmxRFaIJ9A3Mq4ZUgm9u0i1B2ool6W5utts1wZ5xCZ4nEVm879D0g7WYw5vBCXcvIujAbcaY
upCsA+TONDtdTFHVNnFSrSBhr4jEAEk8rjUyQ9t+2zzU+vj4DVmpobI+hSQVYeYw6ob/nDVCAVBV
nFgg3llOD6DN19CGQEKdgvWhWcbkIYNbjCMSX4H1mtad2dQBCldAWOadqYG2TqqxUBSkPNsXrGS6
owW57VpCjxoxXr1Q70ueRFtJDP+5iPUWgcZ77rrlS9cObQntZFwYRpaXQmBqpuB9tbazOtgmcmjF
bJGTjqZvMm9ekVN6ycnS1RBwFwcEikjwM+TSQxh3SaWB46M6qnJfoOANMP9hQQJwp0UelG2uST14
6NFZtNIeJeQv7/M83o65Y+M3q3m3A8GVuukXNb0OGmWMRaAIz3DF/H3fJDMfPowNN5wcJlVMW4Rr
7eSPJMQmcx9aIEGOex8Vojgk1P6Bsfp/Cj9uxQ84Of0+nwcXf4lH/sff+v8wBPlo4P2f44/928+3
6WV++/nL04z/mV/0+y+/fzr1ZgTQtX9EOR+hzMc4fwYeafzr/2LuvHYjR5Z1/UQc0JtbsoxKpkpS
Sy21boi29N7z6c9HzZzVKlbtInoWNrAH4wChFczMyMgwf/whKppmKur7Az81l/7jeCjGX6qsGArk
2PgWDEL+j+MhiX/BVKXgluiayf9MqJt/HA+Jn+iKDG+GKosS3swfOR7HsCqTX4BDpIoqbF6qjosx
QzsF9BgnVp5GdyK985JZr72IjCdZ4DiRYVJ++rBbZ9ycCeH028n5R5qhGrpkmZqsiDM0NDNTJGEI
2+iOstpVSRZMFf+o7wQJ+E6Sqhm6oWuipc5xdH1bFHmDTbhTXIqYftKBcwtidwG6eLJrBr4iZ0pt
xyADNceiJ6YhtJoZU1EF3UmtSVPXBVm9bdcw4aMYs9wxC2lpvM87GOpo9wxZZ4G0a0+SlTkYtg7S
IM9Mq7qrjEa4ldz0V24MMfAYy9yVaTesSsodO80ngzyMBBRkiMzeSVssx+VjfAf1nnwJ6qeIim6q
J/OdLFnpBIZ0lXd1GpibCZdvu0opvQqR4YEsqr21Fcu8j4Hi8g4Lhu0lBv3rTCmCJ6SVdsxIj9ZD
rETMEKMKT2FNWadDkV+B+HjNUhXXNuP1T6nZbKWEZis70NWWtGjpPrqCP5lWn/IhFlq/Fd1siar8
XUtO16epuq6oXIx5x05shnjQ6VjdFb5VbhSte8E9V2xusLHKqAVuwj5XHppsMAGfGJQh0AhHbAv3
4IaKtpLkYFgb8vDkNmb2WhbqcO8Sya6AJ/gObff1Qhv/dG2OP1fFUkgaag+2U5w3XSXpMDQJFuaO
AUr6tjMaY9NLFgUPBb5OXu0/i2unS2ZAaSdZmKaJVGbe46/FVhqNkRrciRSvxzSwvb5eXVaxd0jq
8ZqOZcwgq0qtd0OuKcFdtU72I+nlTeXQwbMGrLFKbclR1vJteZ2tRHtJu09305AsbtqUOuTveb9+
DtLD60ctuAvqjTH6t0Fq2Jo53AxquXCPFKz47OAQpegK5lzEXs27vklpR2U0yMFdvdG3wWP4ZB3S
W/0afZdew9vEFrfpbX+Qt8Ym31TP3k/rznrY53tm+h5qBkVQnP9FOcI9LBG+WgvfNf38A41kVAAD
LKIxuFO6mwEAR57qa6Gst243bsLAsP3EdEL/j0DbaJUpm4TUloZVgVl+zkGujgJss4B974hjf6nR
sNVcooLLanVytu8yDMW0REbSnzRwSE2Vi6kS93d6wbgxswQLgflR7/vo52VBp8Z6Jmk6+g9bCNtI
6OolkiBxW2XX2lW4+q45pVMdltrbTg4LSQbegqbzksvGnHvWGxIxBuTV34Vq4ShutyGX6UjD13Z8
Cap2HYeKXSzRnUy37+h2vsskw44rQuQ4J5ZS41FxCUaBpcSpHZKbdA1zbfh3pvUJZhFHKxae9SV5
c8dBqBWrlZDnu64txtldO6YbT/ql1+7Os/I7OVoQeOKpTAtUKLvgHIHQm8PORbk1epgH+jup8/sd
MYzsGLG51KJ0cnSWPmWemPGmScBr56xiXpw1ZN2rYm+0he371Yo8/Mqi1pv5ie0x59XM/F3fLnVe
nOzmu1g8P3w+Uk3z4T5jnCpqHxbFXrCCB1GImEeGHTeqdcHwSism01wv8UqdWakqiiLFXlXRRdLV
x9ehoJSqutNKi1RaZ4nL8F11U2nGBh4kx5WTh0ZLrytrd/kWnlx32C4MHmUTn4mLMeeDS4KSiDbX
h32guqtBHdZuuTVCyaEk/v2ypHeF+HgjZFHWJBAZuJ8Gs27mb6KZxaXqK6Nyp94JB/W62wNW0Bz5
yeWx8h1pm6/TtcooJdEhJr4se+6N/i16EiqplnbSo9+DtpWtSlPuxl53eDZXWmjZAyXTKqH4iMR/
IY7HH75O8p5YnOOjpG4aKL0nKHceCOiwuzdlbRoFchMo60j+M749E7PGtn4QNnMD9MBkaFb+LuzG
FN6AUlxezPyey6xBNaa/uOTgJmeLkcn9MeFFF+6Kzm3WTTbq9jAI5sKzM0VRx8oxZZxlg39k2dLn
7GqqVEoBqBxvnxYWpfOiesviKL4Kh0DZ/PF6kIIDTvCIXZlT4GSUfpPRH4M9c4WDO+BY5qr1lW5B
Beb3Cquvk7BWVCISHKV5v48nAQ/QaG47+IKib2OoVp/GNpe+BX5vbaGRW2hxm9srxBkEqhpvHCGd
PPfISK+G/hhb5SHsrRUYp0NH0U8cJFqA5U9dTsG5XbjOZxZImPp+XMTleGjHOp4X/liERVsdFCXO
7FrqdppHjiXxjJuiNRZ08EQ7WB5+pmzKim7I1px6oMqy1OthfDjUmGNV6QY7VAHqWn822IC7xGOj
SOD/cdtNmaf7eFFulKdxoFTVoYmzm6C5SURr+4faN5Mwu01DHYVR7yKhMExnFA8g5Bc078xeWST2
UGNZAkw572TNs9aQW6+uDgbOGwAfudoJQb4UfEzHe3Rfp3X8ljJvxU2kanStCCnqc34wRHt8iTJH
qGzrIfgeUiz92bmrbInDa9qcS0JnFSAD7CVoBIQGVGYDW5DWrkK9nGT+wh6euU7cXdFQqV3xr/mr
WFkCcL1J37I+JybN7lUXEFAY+fBGlGuAt8xRb39c1oz5+z/pHrU15lXzHqvynF7bJ/vvVtZYHszB
kami7JXwqlJsYAvAB6tmwQqeBPCTOFNU6VbTCFG1E34G4DcRvEclB6hd5ffeaFsb5Wa8ie687biN
dsq1dT2+CT86085/Zi+X13rypsyEz4wHpApdObYIFxMZNOF9ZCx1oJ47QVMhpYgV5s0/yT+50MW2
wMsPvCcrX0vXgD4oENBjA5Z/T7XhDTDhghF+7yE81k9tMlG0zytgiU9iJxJ6ptwqQnfoJfrURhBJ
lnxbSdVqYgZq5Y7Uobopo7dejNZ6Ztldp0EZvuDRnd5/TTFEsjI67iuRx7T3H8IqoUzbwSiDEfRq
OmFxV3W/06wFZT23VF4chmGYlIpV0qLHUorShLYBnO5BAgpEaVJyVMWWv5uv/b6zi2/t5/I5XZqP
dfrksLIPMmdaU9GDkLqdx8pSzynTTZIkQC5IfGj3l9Vzyh3PDI2mmDLpFTxVlGdOusIMeTKauTQe
EgxNS2EYYOJK/mG8tRRlklV1qzyPf8bIPL09xzKnc/1wbvQ5yl4kDuPBVwB29i85oOvLy3qPc2f6
ebSs2fOmADDyY/pgDwqpIuWmuOttYd06xIs3wk5YBbveDrZg0oPMDnblNvnlb60nWuIuf8bp5T9e
6OwJrKrcI0jox4PlB9f0+hp6vhCavjvYJwudUiQABfBY51CBUTaiRumr8TBcU7PVt9lniljljiKZ
WdrdNv5kftpLa+FB/A6GTXgQHsJ9+Tl6KlbWWrfdm2ahZf0k1fF+tvQbiJpMMwgwiuOzHcnCGoWW
iIfoM1kHUnP5mlpv82mqlX5ZCunO3k3zg7TZMUc5QxQgsULar/aHpuy0YmtR96edwuMNsyloDldZ
sHEp1/yn0HP/9/Z+RGi8j5c42fUPcmcHq/im2igdcpNfwaO28TfU7XeAsG/8T8GtfzMWtvjSL1zV
UzuPMkFQzUFz3CeJXXCT/uAJyBR/qcYt5LjJLlY+8VgrC4LePfb56ixMO4doGJppzaxPU4CE7Ep9
OPSv9Sb4ajyN3wGXPkaeHdyIzwMtyTAFoWyNY742V5e39tyVoR4kUbIhDaLMuas0wbUAq7nDYZR1
uxcceisWPJ4z/gBB0QcRs8Mz1Dg3xBGDLl5rq3bVb4ZfYIJvIVm4TnfhTt1GV8yFUpjzswtoj1kQ
v7TA6Zg/GL+h8xM5Kf3xQNeQYOe9sCma+M/44v62sDDeW5PbStZjTkZpxqYppSUtCYLKdegiOgoW
/Jpzb+9HCbNlCAk9KDm19kNVfh4Bw8eDcVUkSxw1Z95BMkXgqfBuSMLN2a+CoBnp+sGMN9beGjZN
91KmaylfeC2mA5/pu46y8wwSDmmU8I6PBOIxyJUHd9x7HlATb9OEz6lfPwzjrSWo68v6fer7Tt6S
YTK3XNUlXJdjWeYYDlJopdpeDi1gt/5zb+3E4IbBChQo6eer6Thrl1IOZ+ykDrIF3wWdAKE2ry0U
Q1SXYdE0+6KRrvJx3A3ApV1T+NUIu8Go10mtr+M03bTlNyYlrFRTJtJpN5eXfnqYlNAMjW+QRWjS
5jN7dF/JzTIS+33gUkEBEboh9w+KvaieKhOKlsvSTj0bQ0JryEyZijKVw2YhVO7D9gvo2zu4hKL0
5dPQL3i7mq5rM3a3PvmqwQ3fRNnfmd5jWzbr3Fpi4zq5JFR0JFCGU7KC2r45cx3dNqQc6qnWPihM
7qCaUznRCg9cthfsLy/3rChLgeoC94pweHYflRSoFnAca+9qo7aO45BOvQrQSphV0Z+qMJE2GSVD
MiiqmxT/jlU47msxaDxxOHQjoBkqQb3/M+ifR8D0EPY5pXTw6wVs7smtmUROcT7HOVXIZiZbLYDY
ACQYDhU8lWSHr3pLmgBY92RQnEFm6Gs1bseuWdChadOODMOU9VfJOU6ZLYMU+fFKsyA3YLLpykMr
F4CRhba9sWIaansfAH8Yivug16Vdqw/ZwlU5o7xIJu0gcWVVTZ2DI6h40fkYFxWSo21Go5CWamQB
CMvp0P9GYWftheKm9VYo3ralHwNE99IomTOrZ095Piz0RlLF+TlXZT/AllgeopExz4BA1GgdV1bu
UE+ufugiTSEltIr3rVQuZSXeyZlmO09ugOuL2SK0M2aytZZx71HclIdSEwIg6roQbzO6Ig6akaV3
UiMPNwajhG+GckhoomBeQlePtMFbEkkLw6LjcvBfBiFUVmM5KI7gtqoD9QWQ2CyE4aJs+l1U6r1t
5EmxvXwTTx54g5bOycQpU24DrT1WGndMR7+M3fIQdFaz7hL6yntBtxZuxPs8rPkOkbgj7KXIgJTZ
DqkF1FapRYYoDC3cJBgbwAc3r1EUSjet2QUr2h4f6EAtQasp5jo0yz/ju8TOsFBTE1XgL1RxTp6y
MaC1OXHF6qC3TNMeS4gr+s6MF7bz9OqTEJ0uAdDqKVE5Xyd0t4XpKtWhqnR1LZpj8rVzU8vRh6H7
FMVR49CgGFwxtrLbTzRQj5dP89wl4B6avJvcRooCx6dZql1RN4leHbpQVbcQIyirMGuVLX3EOynv
wo3eCuTnVICwlwVPv3h2vphzOnZlRLPXMzUyBbf33ajT91FNBQeO2GIrVx10Lei9I4SiclVG1vc/
lAnboskmGxIPps79O15sMpVffCgsuHXfBOEu6FwH1o6VFH/uvG7B6Tp5sGayZuvruzQRmtyVD1aQ
OLCE31hjdZPRg/5vljRVGiXeLGXOSZ+NnikBjZcPqmbrPz2yjYMt3TUvl6WcX8xvKTMt0a22huIJ
r6ktYITLDCdorxmpthBcn+giW2ZhEcGHKBQw5/UpYqPIFcdIPnTlRh+vBuW6L7n5aym7r5dmD5w4
a2RMReoDpPhwU3n9jlVBoFVNjI2eFb0mOsMb1/1nT1nI351c7UmG+l6QBcEIJPJYhhR1VlWzcQdf
hXzBraLnCL4eE0zJqFaOS9+MXQ3yLi291eXjOn1ejyXP4SUkhxpptAqR+Kgh65wFV/hJjjB+L5Pg
MRONbTUCHabloh7frEZcDUwOvvwJJ9d7+gJTm1hgJbBzc4+G192MvD6XDtCzbwzBW/vWywBZXpM8
1J6ycAlO/f9J2mSlgQri/8/jQUjUDMMPCukAPSx9cvo2D+N15currg4/q/2rG8uvNDZoXb7qhMge
6TMb6IW8vORzKoUDp7NcDdCnNf38Q+SbJlIGQFmWDjR4rarqTUkC26h+iPDqXRZ0Tq/AaeBBYbA0
gpVjQWNkmWFZ4ocqn8KW7pa3IrjJfsTuY6EegPhcFnZuVUBlJeIZXmFKk8fCAlEaqiiSlEPamo/G
KN50fXRXl8lrycCby6LOWBkwGr9Fze5kHwY9PeyyQq1GfvR0edPU/U0P/8plMedUcwpaACnjybCH
xysqkrKB42fEMocqzb2h9QrMPLBrtfmsRN0VzM5L0JfTlAyxKV6eyPahnUThxyJzWiGDSCrqAzxb
5ms8QI/Wlsl4rcj+4HgJA3sxhz9jMTJoC1ezdZc269Zvb7Vcg11G5Klyg2Q1ZkFxN8Sjf5dH1fdM
ohsCjrL25fL2nCb/zCnIUkTM/TsscXbitD/I0F3ENa9kqziqmX4pLJptaCbSHK/EJKu4ojetbE1T
wmpxHRt5ux6KsaFdIfWdxu8UO2ngdctiS95c/rjTszPBKfJMiPA+EgmCPP94x0qehy5PYryl1rTW
ch3ehjBrwTBIu7yiCzemG+bryyLfAbBHngpVQ41aHmhTAIyESccyLV+uu2DCu9Jabrx58CP96KI6
/jR0E+cemfjurU8UK3OYB5J8yZpA0e06FCLSwtRvPvWFSYuXoNLhnoEmLWGVcMPnKA6Ft7wQJRp9
Jbh9bIGuiTclkMacVuzEtGzPleWH0K9FoJG+PF7TlKE9qLksVE7pwS1hW5ADhY5IH8qTqUKjZQ+9
PKaOpmvVPqX7jG+TgugL2fOBPhxTMN7UUIZIQhro5q7zpvs20BIaOm0SJk8iaW3wurHefgY8knzr
uobunrRIvAMcTt5SAWPas497SkkWQAUPsDQl0rX53DYx9yqQI3pxwHSvvH49yJ6t+LUjLTFvz23K
XNDssneC2EEHiSCYuOG6ah0zPljQxSzoyMJyZiqSkufJIIcoDpoIhrbw1zSSLFit+Y6RICB3xxun
T0OMmJF0rIWqKUh1KoXtIU5CupaTXRtYIY0wzOJIIrJrf7YgSq0gHbllpqFZQKBn2xamQNggBG0P
AaOgnEGEVKBiAP3C1Tp5yEjgkmAhvjLAV0snc38g+WslIQCk4bfrsoJ9ra2Nx7roNpkBP2k7dUqa
qTME0fby8uZaQZyFYAj+ZFDkoB5ngYDZ6X2dFQnBparbWQnnVxHYrbmwvLNSqM6T3mA7eT6Pj4x4
DhAbtASHVmhXcnMwYfnKQPBcXsv0Wz5epfe1fJAyfcUHt4Pe7nqAgYYwNYzTNRQKL9Qeus1lIbOh
VLwH045NISKSCKHmOeRGGzvRN0PiRAgD4tA4FHDY1/VP6rhONMLDqKtXudVhu0ZotsTBVhSohqKx
u8qFpatwqjb4PlSPKb/xXZSLjlc8JHGTQULj38P44aSWfh1l+WqMgEjJNfSq6qaoHyrmoV3egpOn
h+YXc2q2Id1Kxp5WpKN9VgdoPykdBfcQXWgWTHDXUIV76i5ZeH9Pz5OnjdTDhAqfEryz81STspLk
VAjuY6kWNuKoUxqHzGXBnJzkV4iwCH/k9/6kd8zh8XI8PTaC2JN5SRWaaNVIlkD5dMOmhXFH7AzR
4d1SSe9UX6uBiAW+jyVg3XyhfMF74QOPTyQDNp+0knZB0aR06UJHYMlONiQwGdZJtuBULkmZmWYJ
LhWGKYr1obe8g5YA8DfoyFnQjXNCNJpGpz0lZ0x//JFu9F0Sxz053APEPzybkZjmz8IoiQu3cP4G
TDvGY6lRNxBxKOcqaOD0mFnwfgmNdANTULmiGbdcyb0ZbIoKEp7LKn+yLFwsGaQGEGoMFVWd42Up
uRpCZCwVB09vMc2/Cu35soBJlz/aLl5nBIBWRhGwx/ObjG/OwLtWKw6x4dlWgB9Dicj//N8Jmb2c
fZmiAdD7HoK0c8LipRs/FUb5pxowW8lMA1Ja+D0xwAOQsrcOGGUwDgt2fm715ns1e7OSwtfz3leK
A9SWPXwEtspFDalS22697paKWUsnM6nGh1clc3szBmRVHBLlSYIjNutuSGAsbNrcpM6XNH3EByFS
rjAzYjr+/DvrGXeFajNdu1uKl8+r8W8tm5kAM2mbmpak4jC03xQAh8FSiLC0WdM6P6xDCehfFXq1
OJjk8oWEju0nyfz132nx7C7GzGEPQmhbDh6kkKL5VUk+a/+0OdOgfJ6ZY2kdkwp+WEeQ6aMBZ2hx
CBNazSSgWfFLvFiOXjiOOeC0G6uwguusOLRmAP04ZAhqsKBYJ4by+DbOZ9fEFYvIC7k4GFJ4VRgd
bQmHTs7XSv7t8qmc1WDaA2Rzavggk3i8Y2Lt+oAfufaEFmuTWo3WvRkDHMnWo6stlETOns4HWbPb
Yga0X6bZFMrAKNgYt1L7rCf+6vKCloTM7kopiEHcyZMdg5EpVq5EU3CkfxP+0Rvwe9tmF6buIqus
3qXIPhwKhVMJMpy0gdOkC412Z9YDgJLyBolIiuXzmVS6IJdWJYgYfx06kbyxiZfttF+QcsY2k0wC
TURAqxIuzTzSAmYUNy+r4qBYVIwJru08sWXJhlFxYKrGUrh5dlE0PtDNRKqGbqpjrXMLxaUe36He
xZeR1FWkRDZ9sJc14SSp+h46f5Ay17dei2OSQcWhSNZT5LLP76OHcLDF3Ibqofg+3vkP8lLgeXZp
GhAKPCkqGvNu5KgOZEH2G85roqV2u58Mh1ipcbqQnj4r5kP+YfZcGyYZcioROB7h1x6sVyzso+bH
5Q08Y4SOchyzB1tWpajWoN8/hG68EdWHUnquakhmmI50WdD5k/qwmtl1Uqqwa+sKc9dBbCBTzrNH
s78rO/k1iyFTyUyqeM2WgvSjBi9ubIXXLTTjLUMhLn/I0opnb5TBAJtR7iYLFdaQn8ird+pQUd5C
7bEg6iQgfdfOD2uevVWSGWUSLSrFofIdjdkjrl0/VY/GVfQMLYuSrKiDwb6fQQmzsNvT5Zr5rB+P
1Zrd9UgS4qibBEthvIKk3m6Hh8vbeBqbHWfHrLnH2qSkTKbsGGQH1msz2tI3BihENT1ncAttkn/Y
1f7Hd3/h3KzZbfAkKYNohyUpvbaKhjs5iICXppta+FeW6/epzaGX0ExhPQMkBXKxVoPrImo3UvT5
8v4tXG5rZh5hOPXK6v2EUuYPNTeKX+3EcHNZyJmX/0gNZtbRFSpZzRTOSEy6rQQx+ah7a7npbCHa
lwwiuSzt7APzYd+mE/zgmUlQZQratG+thPcfuWCAt/mYrSz12ai583QKN9pSTLOkFjOz0jI882+h
4NgxKwe/ezb7l7FaaLaYrMLphaJmRmP31GE9WxsDFtK0qXHP6zTbRPDLk4q2dUDOcNluyNPtm/Hl
8m6el2jgsU1eG/jL493MqNMVSTzyfubWCpbw2zyFhT8dQRuZTFKwnKJeAhudAMf/tle/Zc5eg5rx
Hp3uE0unKgNulNe+NFam0jpjF2yyDOIFeSdZa6W6VhabWE/OkW5PkIm6TD3WJLU0W64PGW9cyYIG
l/AXJS5WNV250CKvwNav/3BjZ5Jmi4Ss2lS7xNP3pXjvFuJOqVhgSKhaB891bqwoL2wuS3xPrRxp
z0zk7LIrg97pkotIdbuSr6vPMozkGXxtdlDZAEls48pbJw4Vmc/a9aA/Mv89vGGw0cKjcFLhU6bP
AMBDC4005YBmr8I02jduRz4j+Fx97X6Vq3JXPZafvAfjMV/HX5td8ym7RzgltNVi+fvsAX8QPnsv
hr4bXeYu63v9riNlDn+IBB+go1ROewPt6H2/jZ8ZbNX/XKIPOdXqadkT9hZgDS7nHJYZKYliQhmm
7/ty1UJn6K/guC6FdVCv3drWVvKdvqBiJ3Z3JnH27osx43CiDInFYD3I6ZM0BrDetqvS/TzCLH5Z
u05ekmNh83KjaMHbxkgx9JkuMEZ7mEax6i1xwbgvSZkdXwy/n1tGLCmrNtDP8oIw5UD6fnkpJzZv
tpSZEehAJiuJPimon2zlOiPUsq6UkoFqjAfQi5JpNeVCwHpWLUGcoxiQvlA7PTazZjGW1MVcbR+b
rp3EvaNFKyG+9peavM7v3285MxMQxLHcjqOp7QOPtidln4tbuVgIGJbWMn3Dhwe4y+JRqjILG5o9
xUnDQCLBNmmwSrUFg3bq2L4f1O/VTF/yQdLoikpWUS/bQ1osPljf608pHJK38i7+1nzvXiHPMBO7
WfJql/Zw9tZ3TOsRS+rg+7Ra+2VnRyPDZ4Tnyzq4JGQWHzB80AtzjYdIFay1GQSbEC7fUF5flvI/
GKXfOzgzEYIIDMeS0bsqXbfqAW5q66v5g8hHfxHEVRNs9HzhBl/WDlmcWf+sAsFNKKDti2yrWDex
8VTRcAAd+OWVLYmZGYpxyFU/hvBxr3m5IxseKODXtF/JVrmwhSfu5pEOntS6RNqwQmXgoPJgBbs7
9mhqDN/CWSIKzIly/rtlzexELTL3jtHH3C31u6ur13nxjegfdnxldVnQaaAMisnE37M0nb6hk87s
RE2NtKp6bd/Tvxe2TvLISCaS9T+sdqXbnxiI/vWyxMn0zLwTwA3079MPQqF73u6lDsDIS2rDe0tZ
D7lA4vZfXFwkTHVCXmA4lWfKboEVVwQBCaJfuGTs4mozZJDyGRF8ppcXc+b6fhQ193GERG9Vnyaj
faKHTlrAGVs6SvDrvxMy03HTjMWgAMOyFyf6/6pc6RV0y8aShi+tZfYcwkRspkrLWgyjc1QKD2Lw
NWuXGmTOKxxAF0q6U6PhPJ2lW2OS1oWo7aVPyd79XPQwRRDNqyttoAxhl4Ut1wxBW7AT5xf3W+rM
zkK/LGYKVMb7bIImPdXaq75Ew3fO70YZfsuY6d3UADUa2ajtQardarKtrtNPxt5flZ/ijbmqVu2v
8Ku2VZxkIzMoyLa+ZN+yq3+jKv/5hDnKVXWBV0gMBdwPUkN8aq0ITePs+bKQ8zf4t5CZPmYSg8dT
l3V2jKPxv471lz/7/RpX1yQGBfIM/TfQjOPnPipEtw68ormvwjFe0Sz4U+iZnXVZyMlpTcZhwh3C
BQcM8QSKYgIYlOJKau8jIYWmH9Zd4U3pU/2potB3UOWUoSaq3pQvYZyQDk3UpiJG7L3us980BSN5
mCLFRCIJgPkQy92bpOda7wDE8GI7p6f1RcmDInR6UtYDzNdCNA0qrGpGprZFveDJziOAaS3gfWWD
SwX8Y07pYTVKXsPmXd/7cjw+tSm06GFZJOQzDR/W72Q3kXku3Kjpxny04+8yoQ/h1bBg7ps/8Erc
JFlhKfU9Fr39KXVhx8yzKLDTDupJLVfGL4zyfO4VbXf54OY3GbnGVLyQQMlNqJOZa4tITSpEsbvP
LCm6ybIRSvk6LhxIzPwFH+bMtk47ig7CzUg8N1P0IQZR2Y1ad++acI4ya+WnwJVSFfGpVsY7t4nb
P3z2p7V9FDgzwaEGDW+hGN091RN/3cXCk8UwMEZp0IxVVe4fBiNIY1EwnOpgxBmpM3MyJDPXQ0/s
u3vL9WUHvvbwUXe7zxn83j+qsl1iLZm7apM4GI7AZyMPDMXMBPO8yHrM7PZ7zYAXSBmaeuVBA+dA
jO6uhKwwF07vxOmliQ4gHThVMG3UouZgM0/TqtwXTOU+Nn4FiveoweAZ5epVJOK5uTKM5uaN3CV3
YZHfquFSOv7kfoCho+wFhwgIFUY7zKwYQ0U0IaTP7l4ZwrderbzdIHq106X1ZytXCgYy+wYzKpc4
mE4aHVj1kdzpGD4ES52rd7D3K6w6lF4YfbPxNeWmE2Q6UnN7zBgwAxi3rNxd2EmAYHtG7jLh8/Id
nb8QTMSA9AEUi0nbPUxas6MumVgjBKPBgCXGNq2yaUhrVw1LhbGzUlAaEpYqzuv7TnxYqcTpllOT
2n0suMU2TRTmckd0cFxeywm130SrS82PXlBYtzVx3oNjmMz8ZBRd8ND3evMsJ6YZOoycFg/W6KYM
lkxS/WsaVrQ2xEHGoJ04rk3GPBlp/uTBkfkglkG/DYd651WMABg9sbgeQyH8+wn4X+BjP+Q/0091
+fNnffc1nzO3/x/kZAcKB9R6Kln8h7Bjmj1zNBnm5msTlEH0kYL99x/7m4jdMP+CBdKgwk4+Evzp
1OTwNxE7P1G5oXhuIG5FIhIct38mwCjyX5BkAvcilUdHIs/Nf4jYFekvyKwm88IfVHFlzT+ZACO9
l91/v6cCkRfjb6Cqmt0V1wiNLuNybL2YeWj6WNuiQI7Yb+NvDE3ZerK+bVXZZkw4g7ONXSCldqMn
19k0gFTxbE966LyBcQKtXq5dkQlPDGi8MmI5WKUmraG2JjGdIa5sLJ18w2Rw2eF/yKqnrxH9JJb1
ULcVCDPz1pDKbVQIT6PaPEsRQ2GL+H6sGbIs8fpxsw6dkA5rv/MdU2VMpvkoa/6PXofhUjPgBVGr
5yhMvzOQC0pWKVz1fpjdsq17Xapu65B+3YSG1FWYhDQR+8XGY1x12FBOG6nqMz5ND1fiiDBrMB0/
jhkBBUdv5VU/hTJ/tOJu69Yms8ujwsny4Kbr6pcWtiR3YMyg/8NgvgJunLwWRePT6ILDDV9d/1dT
JdsxNV87X4PAtQ9eAulQKFq+Vpv2q+bWkiNmz6Uq/9DCjlycIj9I4rgeGNhiZVX4FCWmfFdiw657
Zk8NHlncCtJWhuTlKqmu+o1OB3EX1JkEWr/7nOTafjSU7hrYRf5qDEPPBKuw3dZJWb61YQBLVj+s
4GUo6WkJsiq3IR9MHTL1KgMbTHkdMu94KxuFKtnSWJn3YycV+0bHbrOHT0nUVddqqG6CoitumjHL
fg5ukD8nghw869kYXtE+dxt3MSTlLUMc29LdvN+p/wUbc34w1f9d48Kl+5+Ny+3XvPa/xmeMC3/s
b+Niin9BNQcTEo27EwGsiav4j3Gx/iLI5TWcGmb4z1Qm+f/GRfyLHpppeJSuwlOHb/TbuIh/AZ2h
ZY5MMQ8bbE9/ZFz0yVM9Y1zmTnoFBihqmSq7lSWqpEqVQ4thRtdpFOzSvOsgo/G/pFWzVQfpSy/T
MNsk3W3R5zutRT3dKCmcRsm+SJJ3UyX9Fz3zXhkEylSca1N+84dK3YbNg1xSnWyl5JebjE+CPLz6
Y/fEMN3Uaa1xNYoVQ4XrXHe8KqBnQvH3mevtAKrTZhD6G6u29k1XAXY1om2cQ3nm4x+u8qHadMLw
VfVD208zY0Xz/u2Yl3YqNbkzxr+sUGMkXnDrtsNbXMNxovqjPUpPcqVbNP67kUOJ5kqvNacO28e0
bB89qXz1K/07xCBfBjH42Vj+zSA3zHOS5ZewHa+aklxobX6LC8wSbptru72xFRuDKZDxqipaTI9P
9xJfUZk6kB8Sz3LYrTKfTEksPXleB+JeK39WSvcYZ650x2bBK1PZAoWZnvmG5hiJDjSPd4PVEj36
NR1i8Mt3sq9vhqLdi5LP1L9EGhk94/3IgdjZcOGsmM6zLfJAsQVhJA9NM6VbCLYc17bC77BL6VHr
c5ee3alfRK8fzBECvkjfW0Ik7fRI2TK52H+OrJFpGNaX0mXkoCtLdmyU+zQQzXWfR6QKmFe8Hoah
vsp0ZqoOEeZLrJ+Mse42+Edt7eRepmwLY6y2AUTtt75WB1dFFW3FlvQ/k77bw+iV2o/eLODiUr77
4OWvKn8Q1l6vCFf/j73zWI4bycL1q0zMHgp4s7izAFBV9CIpUm6TQYkivEcCSDz9/UBK3SR7Wrpa
zGLizqIj1HQoVCEzz/nPbzC8sWKkYVHZ6pcBEUtRa46EKpZJT0BOV+9yryxOGmF2R3ZBfHpIpvhD
SoTylKvgyTvl/+ud7OfZNRd3REu+2MKeZ9S4bza10SYhhNmOwOnH7kXAzBu+urkF0kzRRLHjfd+9
NLYomAIkQPAbOAbqOPP+sX9t39x8iPGLorTaslhRMv1GQN5rdxAcCh5fxGYltDmlPw6bn9X6DPJL
1MyNuMTR1I7NNN8a4i8kSauj1jePrMIEWHGKNer9RMTFt17rbjR9neLRI259hP81aIv33vAjkWbL
cdYQYqsL5gV4B2ur+eU/dVD+1xXjfMZ/f1KGd2l/l70KdfxxRjocdyamk6A3MLXwuPjjjOQ7mH3R
LDsbJ5XZKLX+96fMdN/gO7ShIgwp8OvadGnfk5BMhzOSBpMHj8gfnkLjd56wVxpf1EU4YW7yH540
zDBw/nzZNzODs9iAVBe7ZOLu87x6aDByucsJbDyrNJfuLi+9gzVN674ORHVvp9W6L/LFPog0WD+b
aZ/sdSUmZF6z/QvM63Eo8uf5/fTiANlwv8YTDQfdV02C09azpi1ZF2vtKmkEchmcBD1i8B0ZAhMB
LJm40+yOqGBipKtobUtSwdusjWpd5Oe5I9PPjrLsS79rv7hZoGJhz9Y7odaVNOZ2tt8bpGdHWmJr
n6w+G7Kw7zHsI17MLvVwCVrvvZmQNzJ4k3bAPSzDSSvT+iDMXZd4nzEhIxtvJu+dWp1mNwiwwMEt
sKDvcZC3wzZvzh1tTO2o97zpW+m3ox3io0NPYLqzekD8lThhXVSLFU6Bcj+rfgxAS/Vc/wUw8Sq6
6OmN3CSOm8eTTln2aixJGiMq47TtifSWO4NGyJyxeVqCEjchYho1cT5V90ZrHMjfpUn6XFf+wUuv
uwmKtJ4gwnwn+r3n7bNWhUG+HHelDKV0wpYvZwMWFkUW+8YAgd8/shvtF6Tql4jH91dPN4pIbSsb
X0Noa1eMTZIzAYIkmMX4YNuRUWT1L4Cz7WF6/bDhfoX9TQBa57+e0BneCiGiL3sIo7WNfRkfaS2u
ZHVWetXn1ZvXsOyyX008X+3w3BuPAqcIBpSALJiuv0IjE6sf8tYd+xhjs2rX2pV+NldqpKDJ9OXO
MXPrG0s4R+BrJM2VXbGRhH2up1/bpqrOnEw1ZyVg56XEAh+r9jTVzvTczD/knVHcpqRNxV0/F4fF
VYQ6535i/+rRopB/+bZxAxsyvYlBGWz6r26AbWV1VFL0cVpOS9xb8wi7Y0rRwEN+N3O32RN55kbr
JLy9q8tynymLNae3XtQYPj7GQzpHjkbu3+I2XTia7UAmq1bE1ez4B1X2J447XFXlyJC2a/IY7x7v
3GhwZJ69wDq4rX49rpjyF3lSx9KhLny2lV8+PQDPLVDZ6V/en4OZCDs38Tn25s+03f+zI9iZMPvX
5UwLP9n9kdn3x8SVTFFi2g9IZGPfwxvu51d8iRjzSHBFOOGbBxQwov86SLkkBFNMFVds+/5GdXkV
KjmbcaGdNNVg/Qrne9kjPV2NEQoud/5GlHgtXGmKQu8HG4gCQ5OoHAnAbIm7jGo700AtLH/fqaoJ
ybQ+cv3CjrPl4ed3+7iJv1h3WN2xLT3qijHyfL03kSjeK2knXZy4QXIom8o+YcgijktvFZEYHBGn
Co6wrHuCRLouiBqrY6fZCOwD1gRRsUzesT4FQdx4457RzM06FWpnQ/0gGXLUKZvsOnaLmvxKDDbC
2k9n/pprxcHQDVFS6s5NtVzZPsXVOBvaZVXDsU6ZsyOmC5LrIdf8G1QC9aEULaLRvK8Ab9hDnSVV
FdJnv7k1shKdLHtHOjtz1Gu5e7yMZfM+Szt5YjTtFGYeH91SrMuTVdJ/oKT/r6u5tr3y74uu4/6u
e1HYbz/+BEvY/hssvRiTkYCDo9OjU/wTLGGBhlJrbYZPYBKPFf8PVMJ7wzbsYsL3/Zus8x8VV/AG
iJSZKQX9ZjKLR99v1PT4NLzcUdgjN59M3ABoPciwek069kbplIK0ybhLGRdEfT+4R0ntNBapcuNx
KrLySDTkBsQw123ihZd+To+cNcnTWy+YpyXUl9RJrzyjq4obUGR/jBu/7tsDulrLBG9oWgdPzGFs
L6pRD/I9sdVJcsD/Ykn2QZel7klaO5V34q7AEu7GrbC6z7KrbHVNPHxLwBojnPIkrwvNfm+rchiw
SPcTqpfRrQz/kJap8UlfKsCGppD6uh9Ri2GyzQhGnMtE2vOuD0w2sKRHDB22sqShl8WQX/r9UFJl
ZV3NgTaWWrlL2l6q27Tih4AdVpJo9KBq+BlVboGK1iweqLasbgeQJJvDpKvRxXh/Ktru3JGeXVx1
Y7vYt6awZYX5TDfC2HabrIHg5Zn2PJ84iUgZRbc440a5WTs5lYua7HiWXuIdAqWMm8xilhJOIDBZ
bBaFvICICa2FSFvJpoE5pM9rTjHlLNVtWTgNk6Sizu/8dpkQf+QTvZYkyRZhBudfRE5mc2+LWTst
BzsnM25t3SYyrMlxYgFQn8Vd3UxVDGw2kWXrZAbRy9223yRtlrctKGhjt4ckJRxuN3Ojt3ZnlGuI
ej04n4goHY5JHEEE0vqaTB7KypPmzdiS/b23Rr/1IyVLsew6vwKgEtOQyWjqvBrqlgim8zmx7GLv
jHaviMsteJySRFaISoKKS9t1YqWYX8LXjJZkaPNjZ6yT2z5ZtDVqGeJWu8QyOfJaMZH+qGmDuE69
UZcR4Scuyseg9O9FAcF/Z5E3lcdDg/TnrFNmfZ3mlKGRh2bt2+Ir9b5Soh93ndTG9SgPAtVFfbUY
VYyFTTPsbKcyiRWV/qdE17Ujq+z16iBq3+1PyNYEoILCyiNmyikgvWhainxfFz4XqKx+3mfukq5x
7S2JcewvWqfHlmjXJcYNreQR6yYSLue69K/V7Hrn1tK2GMU3ZgXCnwCphVLljWSoPwxpaFZp+bZM
VY6aigjwT7KvfBkbtWrM0LELjoPcqTrcYb3R34wgEl2GwyxM71yRZaviRvh9ddxWU3sHK8KBjm0k
44OfyTyJHadYYDWtg/jgjsoTob9Y7e2aOpKi2mkNLSqncb7I8z4QIenq+KIOyhbntgH77yrrRQG1
PR2h3bTEd4pwc1PFdMlUuR0W6eTfUTbKNBbWMnthMzVESReDO7zTtbLPd7OgU4lLVJjtfjIpo6Lc
Yvc4n0EmMS9oREYZ1uLkG1HH2bdB7pnDziJFJYmGPoAqLAd43/t+0PwilrNavgpTTxPyW5yZI3qx
x8s6k+OXwqiC+9buPBXp+jQTMJqPI+9uQX/ZaonRhM60mh+K3BXk7xamIh3Fa9UnN+s84E4tc3mo
U5eRp56Spjq7QBhhvm72PbrTDkOIiRKOkXlrSeMYJ1Dywt0+N7DnqNIu25farNv0tryCMLDbKgiX
dFwvMjkHeZRtpUCoDQXcJCtIljp2zBQ7J2W7fXVEfNVihw17+Ve77MYq6sBh6ygTU5lHQZfMSdy0
Q8UbnwQ1WdXsHhel3Xh8bpbJJCLTsmqfpK75hawAjFK62bY+eg1dPTRraZ6q2SFffCUc6xoWk0YK
MZuOCp2coiu2KrbCqMU5waQV8Y1rxltunJX+eD3ow7REiZXN/YGUc3yfHdMjtKOBjHUkRe6RhaaX
QLegC4xlnVUS5F7alfjomEkjwpp3jXCPwiKmzYZmnFD6QfWJrLnQjk1/taIuW6edmadva04qcrwY
xoAhbcjrbUuCF4HgbZiuZn5hZd50xseVMEHSrwonmd+mXh4nRQsjqEyK68W1T8u86y6ZuF+X9pC9
VZXHmE47bfr0nRh5CPrMPB1VeynmDgx40GxQ7AkKgbOrmRu7m6dCOCetXkXs/81RlVptG+kuFn9t
110Jpzmxe/0YI8qMoq6CqGoN7znjCl6AuPZqH5stNb9vAQwwVq2vXT2Nil7Ke3ggRO2a78khOIZI
44UDyoE5Ee5bQ4gDYTpfZkB9b9TcqJ8Un4gw26PJhXyDf8g5aVlij/n2IVvzL41b3A5eJSNNjied
OdjfWgPHfTaT89HztZPFGsY1lnqVf7STbAnddFIRQ8jk2J3Tm46/YBQCp+FV+WkSCXxPy1DVPO+h
gHh1lPbWxebHFvY0U5Vun3Lsscs1ZjxVifnWVJO/t7LKFSGuXsnOnpwkFtiBXAW1ax6ta+FyrqRa
tDj6neeRNaAQaTJpbBhJZuWpmJsTIJQqsohhtQf1tsyqq3IszrRJQd6aGQfey945L7QqP10T6mWv
5kRxu6WI+UOXs7Zc5DKTN9XUuDGwinZkq/x27rP6nI99Cn2vcc9EMRBPzV508OskCbXOp29DEJvW
QXaYHHrUQ1D0B0xvvCPNLm7RZqH9JQ7ibQYOGhe5PDVtcdObVUByQXEuAmG/G6ap8wlnNa5gwPrR
7FhXS98BpPhz/dkxcWHxq86/FBrHyerq6LtGjurK7C9GP+jLqAgya4iduh7fTXNbPzgePbXtN8aB
NlbtldTdc/SPzVv6pHszxxwUjU/cKPjDodIKRLyOOQQRsP+3oTHeDibt96627epIV0nzzm1R4hQL
mSXVUNch84LsMifxOWFRlRNOvqkXt2lVcLqOBEP52XxZtEERW2l60y/pB70dtSsUBzICXex3WdZ+
EBKFTTknX+FcfNatjpKG2av9Tkv05sYF0duLrrDuPUPc5gTj3ZYVVpcYG1O/rGZYKtJzZzubAIJm
kL2gi7q0LI6S1vpcUkqEi7TvpcYgCap3RyG7y4JEe+flJafeVLowVn0ZGrk4a029oM9RvH6PmjVr
zopuRuSx1lVkWsv5YPSs5tQJ8oNXWNbxaAfHWuGSKMbZ1SCzO1Za28Tl4OFqbcIWNbzyUroJg2mr
vCZ296My04dMatOVps3qxnSK/HMydoaQx6mTG2aUOeT6cPN1ax66xh6ItWh0R4LcdINJoteQ1uIL
JlStfgl4QQS7acjJJ2F0LBbnoUuadUGeD2RnxbPoRj4jaQ/DdT/Spp6QXjFvvofpFJQPTJ7M0gsL
0c8jpg6Nubbx0uh5XV8QnJQG1b6cvcnjeC20ofk6+TiGZ1glKmOpYmoCqy4usAOVlgiLLqtgMrRK
LklYmhWONKHvzxWa+tQau3dWtmjLJ6dC1Dzju0QdZZ24ap2y/JBWaWPYN32lGWZ76buVvhRnjAP1
uiaRkjSM4XIqArPI70TXJx2xRmISDzqSXiZOjQeFYDe07vzZTvIlRNDUr5G5uEYX+5PtLgcIle51
HpDFV+l9USKP8GcOcneChnlBV6tZt3nttx9R+bT6rjZTQ//QZqmt1U+oxP+62n8+MmD+vqs9lfNd
Nr7oazfKzB99LXw++OOPE/XH7vWprbXdN0CH2KMT/0Yy+SNl80dfq7/BPYFhlA7XEcfAbYT0o6/1
34Co8ufAIAnccUFmfqOvfbyRF0gZTO8tncljNADBD0TwJVKmCk/iWWa2sUGnWeMB2gR0Hvjt2D1S
EXcpzxP8vf0PIomSRdbDSd+A61Pm1guYiXRnoqtavYMjKHrdiKYlwTC7TopGsV4bYYdulooTs1Ey
i+pJdIg5g6VHUJalLTQWmRpLRNWX0IMWbkFrMNRDfZRZzfK1T/JHc3z4eaD70rAoeqflpNHTleNh
8o0roiYSNKF+O8draWJwRKE44dEspc+WaZQcn21rbN4kIGaRRedmhYbX1ceUL4sWosvWzzUyofwj
odLsbDSzSsUdM540bm28xY9mc4WVLICxp3iuG1/Ffo1fU1Gq7K2+jhflaPKOZFl2b4lG3wYF2jhf
5kJln2i+HI70no37SEPVu9B2ZJekjor3MGt1nD4phd/Xo7AdOr2tjV/F4l4qaE1MO1yRyPtA5hpp
GdjkezT/s+ac+EYzJ/vS7d1hx+Yi4k41mQoLTxAp5aeqby8STTUOpTnzrSjVG9O4kFO6+pGbUJZO
0DiOarg6JAvK1Eqv6jSQ1OOJNUJKyEZxOfadRS6AVY0nVuL59VFuNe3p0nW1/cVNVIZUwBjNh5pO
hpl8kF9SMuPNAjG2iDM3c98JwyjPhh6OV9gvq+KrUw8M3/pWvU/Xpf2abjbaeo1J5kcnMecjwgg6
F95we+FYcCjc2ovXqodmZI1OEzn2iSgxMvIK4JeodJo14jQvQ/o13dlJLFFDkUEnj0CIsp2hlrdj
GXBayXl1p1joHRF1Aay1KVyKIQsOebP0vzA+f5VIRQoHdsSAsDCGoX+hFjJfriG7SQMekVXGbYIq
but8DqYuavoWF3sBzFvdacty4yPqLHsywmXQg7Cua/fIma32tM4b76r1GhvfjzY9F7VR36rtnaOl
WuJncNu/AcZtxuOv1juvFRNEpAq4Hhl/8WwbldC3XIIYbifRAHluieJSZIPv80kTiRrmgTvLMKP2
6Y9ac/gMvKMvp1ZrFujbu2GC3FLWdhgM9tqHy5zOD+7oJg/B4lhRqwX1kRYU9jszLUpa7Ko3+sjL
8+Y0NWs3rtP6wc39c2v2mouGNbivAZEaCLeyiBPGsN8C5eRXbbuOnysgAvQ1Uw1cCz3F8qIhNcT7
ytG0byoRzVVn+yVapqDxQix1Nm+ggT8RlX2a8MKESA6yKiY9TLWSFvDnb6Pxeu60feTYzvPZPxKp
XltC58biTXOKr2NeZM51U/XTR9m5t0WamUcqKcdjR0+KqO5Ttevoavdg2t5dqcvh0tNmeC5TNt4K
Svu4KCd16qdauve6sdgrzZx+8ZH/m5fqkk2Ftzkx8Vjmb0/Es1lIgKtz62oQetbelB/o8oAQ8nbd
NxJrFxqNbr9lePDBm/OvBmX/bmUAzjKhBrhljvkXsUcAWbNSA0/b4rjHddH7RwaoSAxq0d742mRc
WGTk7adsqPZqHUZirRs8B4JmT9+97vQi+CaqRDuzlVnRBPrmyVLQQvz8w/zLOM+F+B7ovDmMbR7D
qF++Q35eL1XjphKROAwpokKGWCaDeNdKybGxqiHHPhdAkTZPmrggEL8tJmsFPSs+BskwH02Za3+E
nAum0ZnaRY+9yM7wp+qIUHB1tHilPCS1Sa+TivS7SO23qq7/uikBHMGfTAmOvt319/84Hsq7+v4f
23/nX+Omvit/fG14UWptf+s7bdpiULAZ9hL1Tr6mv23E35mN5ptN+8g3QdN1EsZYJD+4QY75BhYF
ISretjhQfPBb34stuq43aD+BW8hC06FN49X1G9XWy5WI/7MNw58qi2qPogtG9svnzLWTmRlhRcSn
I6u9gGe4673pM3KrHlSvbA7SUbdzI2+fvXn/bs9/OS3kuvgNGcyTCSyE8YmPyMvrBiPnSsMRdTIx
Nbhs9SFowPFE84EKtLor61S7bowW8ponxpGGb1FAUPhGFNQLxQ5G49Ts7NaAAu06SaSjlT3N0ro0
9n2pNx9xHk3SmNqy/WZJabeRbJf8nHpvekjdWb9Ra9o9aDnEzXJdSIgxpNoB88lztzWSr3VfwWo2
mF9Uq0+a/YqD2Eel1RjoAi9gLVOHpWtVG0o3Az86ekcTlGpIGrwyy5/eqd9aS+fZ1x5/74fxtdwA
P6av9Hd9lqTjv/7rVtymLP77Dubs25e7unlJhtp+42ldWS6jOR6a7+M457E5ccjedIk2ftQZ/Ohb
7DdbCUSuI1MrMs+3PJvvS8mymMcx2OMkoh1yoQf9zkpC9MUz+2wATSz81rDQr7g0VwGUqpfPdD9O
fpNUhREtbjb2u3wqkvsysOAwVJ5fnOsabbqXj8WnymvUQfNQjMVSFdpn0thdf1fmSXMv88yYo6kt
y9tsnMUXmnDPjnsY05dCkOSAqZAm1riqq/ozkcAjLNZ+aUK90IozZDhYbCXEQABLDQYuX0pblx4t
44Tn+dTiGhclrkFkiR6I+aHsAue2xrvtJp/q4kbUExhhvWreu8ab7QKU327PsL6ab+CRZBfaJHFi
yacsOZO9Mbp7SmCRxkzTRGygMO3DyVH9xxHusIjGoA+YlTsyuUiHlQm75w7urZzY0TBzqevlsLay
bU+NaRG7gNVdh6ksmyL0HdlSpau5+JRk7X2Jy0i+dRQ7PkNQqw4EvgynSgd7sbuAesZMZv2zvSrr
3COM/YOVGhcl0W/pTiOSo44KUai9b0kPJEeOyd5MmzHW/LHboqlNaks0cI4R2o6a3GhAJ3uCSX1t
7S2GNZ+dUifFqaYcCmjgMM8O66Ejl5c029LCxLLGlI6vdnc4MHVNlEDDc6PUKOd3U+7nF8Pg6G8t
HbiDm1OgfGUT5EVkj6xouAiGLg7eMDvX2VCrz74vquBgQOhYQpGu+Rh2QT3vqrKxiLBLZHK57eRF
RMigyMMM1pkOCctKPy2yEWCR7sBIRyxzoCJ4W40WNV7VHUmgzK9lM0EyprXr9grR50MFR+4+S4HS
T1bmqEZU1Jr7jfcLnKfvpC7CoEvHMfJUdUyTqNVhG8jqS6+GVoN6wxhyZy/M2SCmJeBVfQbJPM7d
gBFSkhf9VTbgbBIiKLUcSnpf3OjW2j00VmPXkT0BgkeFUww3drtW70oPXmCs5aBXoWu13Um/OgSF
M86wD8kg9f7ocQ/533b6T3PbDv9+O70BIc/u756Kl5vmy13SPC9ZHn/7aWvVXP0NsRBUxgYRjujA
thSFp31Wcw3kGEi90MFjwYM6EYrd943WMN5sFFC6EONxC34GEBn6GyRej/FYzFIeCaq/UbJwiWfb
rEPWOZs4kmKCihAUBq91qXRAydIlDkj5PMvDNMGHmZdl/FWL8nI3p5PClZ9RM+t/M1qjh361m8+Z
obkY4xGFmAsm+zKFLTrgzRv6c59+KkArCcvOtM6NdZUvxg5gtcCKYVyWt8qpM7VfhZPhPdfq07Bz
18bFR4NZLUQAF4O9IdXN5ay1bPmWZGBV7lbfX74wWBtPZg3a2iFZqvH9OtiptzeJAyF4uQOQiFiv
w6fVafvLXtkJuhJ3JetFQE+9KjNpAnoRAjlGdBeqR7ymMYoZ9CRnLIWuUh7nXjddMpwty7Cf2uVi
8rvA3QVdEWgbt6/ro07Y9VkFXNaFgNKwKZpVQO4IbG4v0udgfZi9uUsiJhjN20JLs/cZvKw8Qjgi
33dmaYPB2TWm2KC56kyWXm4RNtrbx2ZerCeKzNU1dCv8lXbt6nRzWHUl7FA/I6wEFkjKNNIBqYOa
wd2EZAfUN1RhSDYalIcXqSUFA+EZ2kpra3OBmqMUewuSRcLmZwuf3bX0GRZ0BcGqtlaYnFuF+aVg
ml1Elbv4988W0b8rZF8+jJvscRPSY7MQAFz8pZOFczuaHORaZK1DcDQszEUCK5X7n1/llX8nD+N2
GeoLLA1pIR6lAs8bZsXUdgwkuV9qqOfjIvOuh8kw42a0h1PfIkslE0KcGnANIpZtfraIPPvFa2DR
P192jy8BSQKnIaRxmpKtk3jWs+OzJBaoHVrkOelwXi69dQTT2SR5Lm13MnPNXyzArQP4s5p6umU2
GW6cpcim8up6o23RV+s5MpcKZoO9OiNYK3hqXXvGLxi7j6YHr65FnPWW3gIiQbf1qnLrWshSg5+L
CO1iph06Mxs+alQEJtFKGiW+ZdXOisg+ZxLsOsNlA5Xk29xUWbG3ytw6W9Yi9aOFruRtN/G6D2JF
lxXaDEGjcYYLGQkr6bK4ZfnAQABv2uGw15wCZhXb0NI7hxfR/8dEOm+nb/0o+2//QNE8/GMv6/u7
MWvq193Gdsj+0W4M/3r8Njbwm5r4xf/s6jEb1ZX81qvrb4Msxx+b/faT/6/f/K5PvlHtt//zz6+N
rMftryW8rOfHlhH8VFBxxQX7v/z80zFHj81pBc6y9b2bbpm/9HTKoafYqLPo7+kaNmUyJ9D3Qw49
hcECpMNgPgJf+Zlmx7TfoGRGP4Oi4pEU+FtTEC7x7OmHRYvkhyvT0CDt4DqvTh/PrsDkWjHEQ9/a
54ZX5SeZbl79fFv5y0VgihPGBFORZx537FcXkQ3Nh+9YfYxVhnPi9IZz1HVKHP/8Ki83Dm5l46Nv
QJhucwkwhpcbR+4PWkNd28djJ/RTeqObFBrGPpu0ct/omvFU4f2t9fC2L/y5lr9fjvEVbx0+WUTU
v7zcYGdCMkvuY0i2XSxUEaDDm0rYTTBqc0NlJ04hfcgQ1q+I/9su8dcrUwMZEKC9R0Dn+Q7ZjNuA
2NK5cjmVZ3mXBMdj0audOVpTvE5TEwLuHAHJqOPcGX4Vf/tyv3y67015g5IHOweqlpf3PSloH1XJ
1QOmReE8QwycwFWi1B+TX1gX/vVSBkce7cb2nG/P0MtLZcnm3TIwxU/ozKJGT9p9hyIxckalfnEK
YPz5l3cVRYOLcgf9uL45yby8WNXUYhgyv45L6Jkz5mqyOsmwqnsH3dGtd5qo+88+fdrAoW8ZWaT8
WR6XoFmfy07gSe6kcx7mZe6cd2oS7zll0ybuVZE9MOa2woXz5OPSFU1st4u+F8D1uYm/ftZbZKG0
jaiQIEBy+qjWMvlgTwJwzEizGwHRH6OeYpVGJMCooIfD0hTRgBmMs0vtZW72fsJcvMJN4Sz1nUxE
lGrjWYXFCIpe2WGnYuTa+h5NlfFVkLBt76Ygw2rAyM1lgUVqBg9Lk5FV7XYE7sVdNyQjYl5XnHo5
6qJ2CvzzILeSO0F+w/txMMWD1yQ86hId8P0s2844nvPBMeJxLKtbOj78oHyj3nhScr3N6LRulKPs
27RvGF/Vwl3saPRMuLOJgZQp9w31FUKQkcWVM+fGUWORFJe56IrDKvegxaEvISEscbVExg4O+KiQ
hLNwXi7E69Yr1OHYGWGnhjYUYaYhE55og7eSDyvcVO9CZyZhUQZ+hd16O6qvrVsn33RP684nDJXl
Qe+79KPu5NmNPmeDF1q9496so0VuvURtdg/Jhe4YwaN+Pudad2Hmat2Nnp5UIe7INdqRNH2LGEo/
qVrTlpSkGrrpvvcZK1uOMxXR7K6aG2oWIt1JSQAS1RikcE29iqWD6hbmkHthWMOwhFWQB/cBUZFX
ma5n7UFHRkl1XBITrqUrlLYEwoqM0nbN3wtQDMg77SgCJhvMXMIhr7O7ti0gYlfd4pwW1gitz1BT
jxgMn5O35jB5w46Cl6lClpjrUeraTZyIzqPwULI4GudlvVdVDglqUes4RNIoGQBAPF0eoIk078s5
V3cDcx9MKfsVPLVe4XOyMw9wcI3W/eg7tBDh1DeYYeTeZH7wSLWNLOigFTHvo3s8tb0PXzibvkh/
tK57UvrirFmnh3EcYOLNxmBDNq/1K1MaQ33283PCfNlxbTsYMkW2baK0KS/Btl+u9BZPBmu01RAT
/RnlQxB2yj/MwW2dUFTLZQd0Fg4Ob4d0Q1m/a7uvs3U6lHApgwsnOFsqIse7GCQIyGFUu9LU9svw
PV39fwDCPy0s435aTb3L6pES8a4fv70owr7/4g/0AFSV1tzhZIC+A4WEquIHesDogikv5mMooonZ
27DYH+iB/wYlA36T6KS3FL7NLOw7TGvwLaStG4K7YRHAHD/qycun05dS9G+rg1c6VUo91/HQXNse
DpfMWPytWnnWxoxNk8Jv3nhaFU5zveHiMe107x3Yik37fkxguImmvpG1mmPwLTsqygyyub5M+8yY
jl0LRFDJtPrFOWdtZcmfxcPj68KoHkHuJuTgX69e11x2i14Tjxu3BcYS4zDVR06vn8pSfUm7Vtvp
pfhMK2KE7OKXLe1/UXtsaGiD1KorWLQHr3S0uG/9W8Po9XBu53Aok/MgWcszD3FSSOvM/lzhi7JS
V3qzV+4Q2EGW7618D83WLqPAJyx2ywsGCsVKZVAhWi3yZNsVHZStn7ZrWj7d+G+tp59OLp43Hf/6
7+1Ufi5CCr+VSSar563KnzIk942tW99F38+NlxggPgJuAUuGlcHS+mM5OQbuAnh60aT4CCpxpv1j
OdkB6B4iWG9LtNpUTb81P3z52Ho6dfaTPwH1GUZPr+0EdTtfyq5ynbBwlL4Tcx1XjfwgS/tUTP24
NzG7+MUp8XJy+P2KwAGouNksbGdrap4t4KxJmplQALxWOvOWRJw7BDUhhmAYT8p3ZiCvfCYLoZit
D4F0vupWf51n7RdVofXrNTQG0vmWOs5ZMdZbXfWxscDehomoDXvwnzrwv91saP1erGriNXC9Mpny
GjBc+BBfx8hLWCGuLv4vdWe2JCeSpeFXmRegDXDWywkIYsmIjNwl5Q2WWpJ9c3aefj6yuq2llEaa
mquZm7KyskojAMf9nP/8C2IEGY0LITL5tGmtJruOEzem/MNcKrBAz/ed0+kP0siW24xoWolf9i5d
lse5Ki0MPkpmKyIk2myQLbUVMdmYrbXXOei/mZQ1ZiFMAAglFs9O795KNjcB3sgHH+vHxblEiYM8
JhNBO6JBkJ0ttkMfDY9lOQrftOGXIdDY0/GmwzaM5s+T3l1PAx6ySrEwsVI0RMVaqXg6gvMIH4g7
nZ7U6xF77Ra3TTdSn6LTWKe2r/aWRKRePQPZwfFdcg2fCQYiPuMJx1+ptqisBuU2wrQpcPUyCdyy
Fvt+ceAhLeiq8l7dukp3DXXDIWiniQe/hHH3LWS+BSvaSIM+Uia/07G6Mnt2RUdp0Ekl960j8yAu
yg/xSg7GEeHjYtT3Zis3VaR1bGd4o2QGzNe0V7Od3SzLiQLExcUvfNJw+0cLR2hpM/GAVDeSPm6L
yq6XSR2oVdNuo0E5ukPzGM2FercMNYOZZSi3mjIo52zM9c+u0ae7cBY73h+c8qrqL7CZYlQ3pXlO
CkJd4/TrmBDll7thcjJLtdf8EqhwlyQptsRFnO3SGvL6PIqMTlk1D6YbEu+gQE2/cmYowwk57feN
XupbRH3gtHG6JRTcwH4njD1mjxu+QOMxyQrc8jL34C76S+nKwtcqbaHEdHEK1kuCt3JxYy6J3Pbd
UvplK2FW0QBcmwqs8SGrmi3SvYV/A3CL874+54iivNJZ9XNx9BXWzEs7dznSOXKjvcSKoelZRXW7
hAWi6gjupGKxQmkeKgZUUnj0EqkvhzgKwAa+lMjjX3RHeRrjXFxEm2SnJdbanV4r4irWohd7qfKP
jdWq91hqTvAF10YjMjmyahEZZ0TgyhYn1wWlSoriu7Tr8ijD+tpVw/q5mUJ7T3MUrzpDWMuFnR2U
pC59hfZ4a8gEcLq2LnGqiYcuQV2iVWZxKGRJO4Uo/JpOrg6yHL2GnSz5VsEL2FP7SQbGFN8Qtg5l
2yzZbgrX3bP3RY+NOt1V6pLygUZ5ILt5j3HRPolHd1NbcvSZlLZ+KGsEilG8lwjTtk4zhshXdHjc
fW0iUjCqa0V1l0+zbo+f+iU0bvNZg34hY0wR5yEOd3pC+pvt3kJE7a+kBbJfmPN4NtyZpiaMHT9H
tLPrYE+JjVD6z/lkXixNll6dy63axdUm1OdzMtqPxiy+GqI1TgwX7V1bOT1FgLrgb4eS6nYoQuEJ
pQ6EdIydao0OQIINk5Yqr922iYF2op+ar8OkuF4kDetTGLbo7zAymmM0j4xsXUr0OsGtCjLHk1H2
L4te1Nda5hh7W1ofUqGnj01ktbct9Qj5FFp0ZgtKvGpotS0wfbltmSBdys6tPFnN+o2zTM4z7It0
l7BWb+umrk91UuY3zBMGz67ixgstE5QlgRg1JCXBQmH9kpIzvKvSqnsN40bbJLNNVq9R4weV4LY3
ElfxEdT3eS6Yjxd9d9fNqraLW9O4KswBfbiiXrpoxI7L+DCZ6hOQUWF5Y1hH5yxv4n1mSN1iBDJo
d61QCW7Ode1gkmaNCEGZvmlTaV9pfMD7Go3BuLFrDdF5iWKs3AwpUkIUlazEoU+u7C4OZ9/WZL4X
ds133RaDkWyYM+9VUc67JoWiv8EyOjE31dzUl7ohEp5ToKn9qqn7T3YnNaRpYW+gCotjjHmgA6sP
1VxNPFlZvhp1X+yXThdbVcMukWJQ23V26DsIhL/q3az7SeNUV0Y9VvvJNaj3XDu0P5v4RARCSUIf
SXyMmiOHzFp0Qh4jkEKvzK3OD6vIPDsIC25DmWcXI8/nPTo35RCFzNQ2EcPnJUmaaWs6ffjQ2mAl
CcnsBEPP9XgdNlN87Ja2vI3SXtuyrA/AW0zIsxZSNDb3cwBLGq1TPOlBZAkoPwUUEL9w0bN2yEFu
Kok8gSeWH3tYcmXtmjhXmBb6OxLqAFDSMxKY8BVFx3AjkRW7gVYyseCrCdRegbKN/Rj+wAZKpw0K
ZMzD9CV3Tz3eh6PSuk+VbN2twhn/0g12daWjSK43jbIgH4rjrL6ue4IfxjwlHI7suByS8FBc4FkY
n5W5VTehGJf9ZAz3OqHmx3i2+6sIy94t6lymX27/LaYHuW5h+m0te9SCNh+P0m6zbSqy7oY4MDdo
zeKDlBAjMLXAM0Vxq3g/J6WK3UBe++XkpGdE0ZE/lwMM32QesZPMXfW2UnQ44eg/yFpwEHYzWl/f
4aoHqRCLmOoCSuQGbtFcIGgkSMLG7jBk4cnhBDpTGYB9TWYB02ngkOzTNPPhe4z3tV3UgdIlY4bU
Y2mvQze76wpj8vggwpPSueKDoO7waoTPF9NpjP3cm/tiyGTspd04x9tOUeN9NdrOqcmFdsgMLXzt
7WlEuqJVV0oby71m1HJf6ekrQxlxSEyrukK47D4lLYuULVuB4+u3PdPKo5rWw3SXqDI3PSdSu6OD
xHI/d1OP9k3EuZeXrRGAA6V4uVvT2WgUGLzWK7QZbCLjanGDvJhuZrOFG81o1fY7NTrLWMNHLtdd
v7WGIUCrNhNo3nOq1abBkUSYAEq2xs97pf64JFO4b/CT3LfGGF7FUyhP0TClH2BdL0FbOw0awSG+
ksMEgNGAZAROI9NjOSn1ZyNPwiv0q/h0wg8uNnSl1VYvqhF99WzthBnLO8Mab7sR9S1Kufux1crD
oDujt9BK71xRYqsHIRUszUScnOnd3mH72fbom3w7rdKrSlPExRkdC/WDME7wodpj6c7dbjHtmyTU
XC+fKg9/6eybaTRhYBJwvrfjcp85Igl6rHs3EQR2mMPQcAoN9WIvxtkbh6bcY8upXWtT/iEbzOQU
G+Hdgr3Gw1iYyI4TQjaNQf9aVogCW6NjdFaIp3oYutsIu8A85rKVKr/KCOOBRWpozNeJrppRvsfp
ra0Mxjaph/62d3pEpoIJ+TUnafo09ByerYgqdsemueqQfaXqGJ1KN7W+hdg0nttJ6k94ALofnI4k
O2SwrrdEozPR05cWPu/4aI8CEHgzRFPsLxjoxiRS4wVVopy/QmnWbshF/2jLkOJRH3NfOE2y0VGP
X2tzREGo5Cl7d3UTasWD0Sqtp2uk6kxNSkRBbx51ZU7us9o6N3mbe6gHgSWV/CTE/DFtGad3lpsf
UkRkQSUR9bvqEJi1fc9Ol8AWS9wtLt9IV+L0tQar9enyvma99QI94GGu6tuFXuycZw6IqXgBAYwf
KjdGshnpqCSLh5oi+4ic5WNuTJ3l8cv8BOaPr44EJLtKTjVZsPhQpUdB1gzjIU3CxjM1xLAktPb7
JOzMoJjnwq9SHc4RlpaXpVjuZVU6qJC7dJO3k+WpkcbzMm54k/kmneW5ztX6rtaJ4J2xn7oYULyA
VcKv+H8h0GY6DrDab2aH8U82x+0WRnpKNB6vPu3m3I9ECFWqbOsHy8jiU2aFys60siDSrI0ZNcNB
bdvinJt5cYjqinzvvgHHbYvVx8HRbwgaNjapERvB2IGC6ws2jJo9Bmk9OkEeFebdONVfV8XEJpy7
lrbJ9jo1BU41XZzFLXEc8k69hn0L6atYyFyO7Ge7Vtr9JJPpYhTJMR3zjkQtZ7nCw5bIpFKR8WnO
Tb8cDRquVprgRYofzbZ2C53NdyrL8G1DMU61FMVNnKBAQKuC6DzNu2M72b0DDz+vPnRECntlspyy
CY6C21Uflrz8rDbL6IuGBmcj7GJC3KgOn6NsrX1tkd/rXdRXmxwTzY/2ZMp9CXzbH+a+MryqRAiA
9cUwb5ik40BgRv2+b9y92yt78OZKEMDTozQv0rFm6dFiMpx4hVJobokNYDsmuzvxls7kTByU2Zet
+qlpX8domg4DJt5ospPpE2Mm9zIxqfii4Kvpd7IaIXHgnua2IE74nk7BlFXFLjGNu7awkMTU4lZm
7udSqvd5F0dHlCoW2fa0kdgW3CcI+vfMtrSPREkku4aWfCqsx851UGSYyXORN/O1uu50tguFJU7D
aYdzVL8tCsMpPMOlm91Q6lcnt8CwYa5zpjl26bt69bXt4ZtlkQ6IXJrqzoiyS87H53OyLHipmtlh
LPoQCTm/rMEgjt/0yZqf8jmag1KrLjTr+p20p91o5eWyKab5zoRkFzip3X6qdJyrhBNZux4rhZ2K
XnNjpGurOaGq7XBP2MiFfonfNwTquD4mhw8WIC/19aQr+PC4gS36smNdZCgPbAqiOM127kQJrE4n
dK1p0NKHe3Z4585Zdh7LkCPLjQDpdOuxQjlrRB0vPbSWU7LQuS6q20FWik7LoBj3ooqVJ2ru/jQI
az7AIA2/2BP9uuXk/XElGC1kenxA1Xa0Mzkx+opnD4Gq8Cv6c18xx/qYWmmto/Ov1cc2GepdmKvK
eQHfOHSD1ga2ROaV08t+W8Rcf1kEKhOZNvPmDQL6W5Dhrx2Sf8AK/2es6d236vqFULD/B2QH7Bm+
w8pWMsUPJu738MBffkAQ1///L1Te0P8BpYBBGObKCErUNVLgL1BemP+wV5weueVf81ymLv+iTmNl
pGmMZPhLhpQr8v4vTB5j91UmCsfZQKMA0uj+LVAeos2PQBm0gNURCVIfHG2Vy72b/bS9Kae0U1Bi
C6WIvEUQdUZnpIpv5ZvOvESUk3p10urFi1aUreoZbdoHfHFpFeT0KvXGrPEfoRfMKgednkOnXVRT
33lZoaIjryJ+AJWWomJlHtfOF2cihSeYZDaCefd9h7UCe2PSpV5sDol5EOB2j7phY+07MaRDfL9q
FqTcAHmALyBVslBkY7OuNcl21rqm/GIVJdTaDbvwquPWOrdD1a0VttHfJ3Y3oR/E9XzqIARYFkdw
hBth8Sr+Uoe7jZvhUiO6aV+gnm/vpr905Cn5E34jwdjoy97U5oKqAfqz3vVTdu5Rrqo3jqKFn1MM
QjVmqjOkqmnTT7CTnxqSBcuDVU6Nvps7oJdVb4/ePXcHSV2q9M4SOtQCZGxE0TQ/5KnVXpreYD4d
0kiPU7SnDom/tIr1VIXiugMpo2IyT5gn72bcmNJJfOuT+LZBtQ6pscyjTdkTgFY2msp42C08B/dK
RS9GzGhA4xqnlScGRGJrVlhkFK5y4md9CDODZ5rgxdRmxpEW+SrqupdpvJ7rKCjL+CorLD9raN3h
E8+HpIZGKaFG3mFQfXIjoFzdORn5vF06cAZyIprWwgYrq5mONOca/b1+VgjcOY6yvSxzbAz+jK/J
xh5j/P/LNGB2m4pN1fXHaWqviTcxg9Y2SoiVfQ/bec7AE6vp2opNA/GqdlK7HoL7hBnhvI8z837k
R260Pnqy4ljsZaxkt3Ac8eOcB5xoAAKiUcodZ0a0nVYjFRwqHzus+b0hpXrFoSjcDTWzp6YLjzku
PfxhSy035ZZLNSZUuvbyHp2nr8viqc66yHddih/MR8zEs/qpBgZd6vhxkHp1tCy8RbW5ceJNE8VX
JEAxeIoAYUFaAEDwNspGeRqBTqPF9mCo62h9jkiJr6PSSs1tJYTxUEWuEm1rNIMSIfaAzxYLAQuM
ep+Y8i5ZpZa2HZbBIKfrhOAQjvySKnCprgeh1jDpXD9OMdmTcbU3rfluaKq9XSedPy5duUMD/ghR
PkBJ122KsBhvmMrXmwq2hAevg7WQELoLX0YezKymimmKuT/n8HX5j/MRYHK5CjHcCdqef9itbYab
yrJueti6ykFtUPGVRCu4MwYFnsYAQCs7n1Cq5LOEVkh+I3CsXfdZ7XXG8gJTX5y6sZ58PD3FMXEz
gBkL4pWVjEBG2bSvQ9EQhNtj9Odky1rghgZ5MPUog7ak310KgU8sdaqVYoLa9obrYQJl+tyVe6Mn
kTFs3VTDxNJop5dMy7+OHOVB3RXaNVBzXq5up/OpGrBOTfNygsYS89dNScTxOKrYdylKpB/tiJJv
t1gxcQ0FIxDScA6p3o3bskd2HugibRlsls1uLlaiclP2KKkRnjeOv7izAO/IoqE/jQJ/3kvRKK+a
0hN3X79apP1i2pMolriZK3LvpwG8Pp4eMpueYJWSIAh4JHs19xz22pNqhkfwv4+zXebK50I0esyo
cCOdiqZGpXh0VhdRLSzFl5ZidqOOJZUclrdnZp/X6I6JziGREU+aSrkxrBjBen2d0KpfsZ+T7ZMb
l3zArDTDmYwdDX9ZdcA2DktbzIqsnpNAaK+IlF3fyp1sI4bmmxyL8FXG9nPuKlvcSJjrCrCsRa2d
YJ7CDxjdn7VMVTAawcoEGB0rk9BtDukgruF8QA+OK/LXvZb666UKlfJC2FLka2aR+BCa9xi13Qhl
uAYrkjpokYNGlNlIoCAMwT2scjzIXg5VMd47xEWCn5hyHebCyl3OrTEIBht41ejWpH7QmoZpjtvG
OLJEjXml2Qaudfxhj9fvvd0Bzi043eFgmpkmFgIKfBfcJr2xVXfCICcj47A81CHYsoXf8rivG7YM
iDmvEx5b7DkUc8BKGPy3hQf2eQ8U8skMx482FetphixUNvvKaYJpIB2jzdsTRZw3p8uhd63+Y5GG
KnBzfyjlyVwOE9q8IW8uWTNzmo6wSQRdwVI1T5FUu6uIwDePeY27jXVk+S3G933yhZ2u36Qx+ODk
6sadmIzoq8C8GCQczSNPUGnb7CZhc5iz/NbtRsjq064Ls5Nt67Gv1s0lWQw0M4WlPpttcze75SmP
xZ3lkDdhDqdIJSSllXu5hBeoUWe16tu9MhfQrKomDwwtrj67UX+pbfM4xtq56LTjnOa3mX5AiRVM
+Ac24REHNW/CBmCSlR+r41lJ+lO0pv+VmvI4kwRo1cql6eLCYwp3KPToG5vvGB1sSFweCS6XBKV/
IN305CivtXbbVxwqbR5QHHwgvgHEiJJ5I6ABuYQEbGyme/SReeKPTfalZp+s6gddfHbA24aY4Vz6
tUd8HuESRG0QqNPoqfKMksabIA7VZfSA2IbPTGMr6ph64p/WalAbk73VYaxyXyjyQ9MfEj3dM+Fj
Sw79aPnmWApjj9yzbMUHvg8wOdsXZX9tLWw+z0ubeD07ig0VYrBsz3au0Zyd+WRvqCc94vsgwzkg
XM0GPzeOATbjJPUBaXdRMhxbfdp3WrOz7C+5NC9OIm5iAM2scTwcBllGNfXFJ1M5FcJYPLLnNEoC
lN+Dey76dVf8kBG5gh+kn7tb3fgqVZ19Sk9u8IjgeUXHqapTTy4IUxlOmMiYmfmdXNiAmzAah4FD
22X61FYY7BhHuPNBTM5nObmX2oGOlxX73rpp2vgt74JRUpzq57LqTVQELmtF1evbFOlStqFGXl2f
5OjBz5Y+00Eg+LA4LGJnok+bBoFhZetrNaslh6sG1e449jm+VTShUEIvI25wOFlpuHG4dc0xHC3t
7dIo+sE0xvJYKWZCLsQ6AeqDsWnbc5V2fPtl9xErPnFI64o+37KXEpJ5mMhbfUzuCnmxSQLaDwXm
On2zXHSnvdLkcAW8KwXmH7pdqVjsFTZbZJXdmaKonybhDnsr4g1k9lC73irsqoxXe85uXHc6RPwJ
xk0uFJjiPqIS8WYT0Adbg8RDlhYUmbySrmrBIZlPjsrQUeSqz/Rkw/d3yPNd1aWCVn5EBzbWcCDL
j0Y5xkcsfljdRhjBL7Qoe1IVPqGjxy+xbh1sO/1QRTHl4bg6p8dbRuA7AaY22+3BMPMHnSuXEt0I
+qQdFMwnI+l9YEok7vq10d02+rriRe7XvQgSBnacxX6BD8tYzSctUWcM/ngwuA2mh9hWUk4Mr6id
fZJUSHEi4uMpjufE9NyRxZpM+9xSGXAioZwo8cai9OOwCGpF/Sgwx8smDe5wfV8wnEuRo20UWzy2
qvyw/pUl8ycMk+6TVHl2zexsD92doqmvnTI8ji65S5KSYONiDtI1GWanVFKXZYSxNodBQxtfTM1Z
zbWjIoqjnWic9WrEAFq/10iBggbki+pzm/N52XBElbS4UnOLFWA9a+30ye3HT460zxGjcmspxSaZ
3EDRo11JmNFUhdcGgHtfMWDH5b6gGSnxA+1U8TjaEBstSwmZxjAvsxbEN6aKVw6sTM/EHOOgJ8bW
jhdPVfq42US1NTPQhUKYLgyXlyigKUg8ZuQ7hFnP3ZBILDSmZh+SZV9T0TcjpLs52fZds+1EzpT/
6JbikxNOVxlrpZuibbFKiaB+8mP1rZVLN0gr5xiVcIyKGg2PO+3NnnYqjT8tjoV/YTm3wFrqC4wx
H2x0AyhB1mh1SUkKMELLj9tXJv5HLKl8pXFf7FZ5cEP7IcqHnVWBThbMBQZr+mxmVxi3Icmo4WLq
Glh67F6sFKdxvBGxtVyuUlfdRItpHpEVpVfWRHVtmPXeFTq7EFNsCJldhr5KmB/VUd25NSNHvQjs
scYJpxpxtZ/vEjs5wJG8XuLyFEq6ByoVdplt01bPeWZt4YP6o5oyv4aANQyeY+anOjSP8XKpVJhX
xkcoL1sBDlcp234pbxNk7wk+IlUlKf46H+Eb1qoXtQC4K7vKN6mMw5GqKlJvFx3zFnPYG5xuDFI3
+Hv4uAQ+w1A9K5by1HYXu5zuGzM+txHNSvQyUk/60+wyXLPOSK98JjRP1SAaEsQ4PRZIFw/17HA+
CLloXhtdg10zV0mUV0tMW92RBYDuEoRtNF9Z2mTmPvams0rz0uRfsghSxCm0Tco8NavocELZznRD
wkk/2H1msxEa0yrOX6rwC758UHMjp5+Wu7hycygHzPOMnY1VosZgbVa/2W2qf9HGLrqTcWlw41pi
vRBGUDy76goCC0xVXmVIvITXpCnHSyHc+d6AO8E0MZrn5sxYPj2IN/2tEs3EaA5w/5h9v2l0HaTb
l4EeDlmfqbUWXqVCYpsZdvJFfdP66m+6Xzsk5wEDt7BVYP8OaIOZCMAKZDXEz7lTYWTa4iJ5FG+a
YrXv8eh037TGzIdBeYtmFSLbqyZZrcIpsC2J9VL2JlrGCe3aetMxr4rmXo/VZ/Emc+7fJM+5vmg5
U7x5RgrNkCeWFMk4/BldQme2+gknbyrqibQLVLuFDLdIe0v8fHi4VFdv+msFl6/H6E2VzbYfXZsJ
8nBmOqtue1wl3EbRr/ZJb/JuXfStFRCXAIrojKgswyZNrvlh40Ok9DWwpCKyTQp5575AmIk/+aol
T0lEeshWfTmq4/FVMTVE54sqyWDXYtKzPNymcSEiP5jOYpxUjlczN9MyaIycAk6vjIXK3YhQujeN
DY0mGkwykmw2DNtDiGivjbK07sK8Nh+cdBnYWeYBNrZWm6Nygjtc5F43IS0LWqscEbioS5FtxcLA
1DetxGQkT4TCxTDqnK+/7+2L0+QT05+6Ykarpo5OQrHdV5jCc1iiqJ4ZLUAIMDuI5Vp6r3WogygJ
XBMbKRjSy6Z1hugF8o3yxCh/xn/ezgCSR0Drddcz1E+wtzWTWVIKtXxUli9VYuYswKxgsG9oKvyq
eYT24f19rPR/BoT+loT5f1D6BXnxd2joY5l0377+x3/Kl8//sS0S+dJ9a38ER/nzv8BRk5AcTHYg
helCI9lk5R7/UwkGjZJMG3Ip1LcM3DXZ6d9KMBXmI7RHqJSa5q55B/8kLOv6PzDRszSHY9A2OUz/
Fji68hn/TQxeWfE4sWmahYgKAO8Nuf2e74gdCgpZvECxE3aGIDPc8pCAfPyFqf+3VMWftUu2MMSa
IQLA4YD6/siqdMSYCCaNuo/IVXpKNYpnpe8rzjw1ORFKpGyawZL+0sVi1RlUN9+9m3/StL8Px/hZ
UQQfm6tiBcMoE3b4j5fPl6SoQmvGTB0l9lYpVPZdLYbHCJ/5D3f6Cz0Rl0L0x2V0OLDvLiXyPNZ1
ZTJ8/C8Cg8g9xjmmV6Rkhiw20T0DvlSkhySffn+Hv3iNPF9UhrxE/uV9PoscpMLcUuEOGVqBeLlK
UIfh8Ad27M9aO2x8CBWHjwUJAU3yj88x0yF+OiH+8Co94Wme8vJZ4bobDQriScWR/svv7+ptXbxb
nXwvxDQTawCnfjUx+n51urDmtH60ycDoYAlqZlccFHAwEPxQr5D84YffexbtSdDr0C7GpXhO1Ark
q9Tqxz/8FsG1fv4t2GDAtoUA/H4RtQAdthZHhl8MA1NLy/bnKbmEIMcR7qUotPElhzp5NvnNB0do
m54Z53OUgvIoKpn0v/85v1jSPJl//5p14vEdT9kpWjVxDQWGLei3v5jtixpG6lGtWuhbv7/UL9YW
tKE1fw4/M2ym3r31zlghiUmuX0/rHhCz3ed1q//BUvCX98NTQd7IlogDw4/3k9ugImWp86b5UpkX
on6b7BQq3BLWf1jFf7rUu0VlhJ0zWSk0ZmIXOfvtGOAEImoXQY36Xzw5Akbx0+JrwfPix5sSagTG
xI7k10BJ28pWm6tR9M7fXgqoX/k62NdWor613u93SyFLwS5rgrB9EyT/ALVghmoFiYHCo/1fXIoI
P5OwEttgjLIule8uFfOawtKwa1KPsI8gLFjZLw7G5HjHyT941P286vAjYMVxMuEOinbrx0t1fZU2
wAS1P492vYsrem86uukPb2hdVj9+1LwafAf0t6OBs+HHq8xYs6qi0moCknTtm9VibtAuRJSqMIR3
I+mvn1N9CPe/XxY/L8AfL7ruNN89xX6ym8IOqVmtUHOewJsGMCHV7jZwBaw/LPafH+P6qlYzE44H
Rrzv3ljVEG9gSgssA781ila3OTZGF/5BXPfzwYD7E+7KrD6XY+HNYOK7OxKaQ2E9mK0PrqntoUjZ
e/jvxkaMBY9RU8w/SB9+8dpMxA+Wo5MZjl7+3eIw88mOhdTA+dpmheMWGA+hPYEPgx8em9Tqt24Y
VX/YCH/x3rB0XB8iNhlCfx8GDhk4Em6Ba2KGg4VnYeR2hOLR+U6q/dNd4b8tmH7xQFebGxbmGvyJ
AOfHJRLHDb7C08ANqv1wqUzZ36tL4pDiAMBqxC4S4t+vyV8ctZyyhBEhntPJ+zDf7YptlLWT3iTS
z1RGlXrblRWHXIPpdz6i+A6TRse/HSLLS02cTeHJru9uXW1sbhO3IWns9z9nvdq775K6dy3VIABY
hv1u50y6MrMJU5O+mQtGyKRUaeghuo7QibiMGtKuCGfYzJiCo+VMNWJEfn/9Xyww9mUWswUCY+vm
u31hKPFlH2Ou37vd6gCj1H4+ojemp3zpUzc+ND0Jcr+/5k/LCzSYEkJf9z3YEtT1P2wLo4NJcddh
HQrXL0U0lDCArRwat6r89vsr/fyyuRT+BRbVv87W8J4PUXcicqyWnncs6Sf9wtbDncO86iCtTqhM
D0ZjN1dhusUK1LChvMf2wRkNuDv5iNHI73/NL+5brE6tOEJhfoHx5Lv7LvOl63Wl9YliNxEE2c2d
mWvxQ2NW6R8OlZ8+KwvpJw0PjdO6zN80wt/tU6TNz6FiFp1fq1W8lUmKMEOJpscwBimJ5t75+Ptb
+2n35Xqr4BRPNBBtyDE/3pqlMH+XITuGjF33S0aPTqK2VA6/v8rbE/rha+Eyq9+6gW8tu/z715kO
YYjcfuS26gyfnpYBMyPEKvc7JdGZSxlSwtbu4SROIibKOkq3djYlx7F2uhtSF6IGlDoywGC6ZPv7
3/arJ2AalI6IBFf7wndnnUV4BBARJiAmLljHQYgpQIET/6F6XD+Ndw+AjXktgbiEpanrEvvuvSak
80W5uaDtzpI69uJhySCpZYQN102v7wST3XPLlurrjF73ZuK6yh8WsbbeyE8/QeCPTIPEtv0+Li0i
yFIjELH1ozjTt5ptYVUelhXzA91EZ9t0BMbUzJxVQOqPrFH3ph2JAnOyFttr6Mn7GieCPxzLv3ws
psb2aa+1+/sdJdIr3c7Kni8rrBLGKbVKrzCPascYDn7MXk1UQLlBzY9EuCz7cTLhdv7+/f+0keLs
BO3KpS+1qBzf1x8yd0yindelmWrNBRGIvrGyOTv0eKy8LgqU6U5ZtD985j+5MAOvmTiHgDRgs7a2
4j+uB6tXJyWq8pFUFvHBkNdl1SHbV/wSQZslFE8zrIOwIm+K56t0CQAVD8L+OhBm144xZODOK6Ll
8nefBF47FH5sdSvn7b2DSuxqU6yirvJNKfoTg279uq215mYxKCGUdGEUN9v1599f9OcNjyXp4kS0
kp5UnHB/fBBzU449fo0qSjw7vZpfMxLLprrYcrQVf/fItNjBBTphzk08Yt6LUYsROZazZIuPoYa8
xcuj3+KcVt5nzG33YZ44pwXH3j94xfy8wteLgpIBeXB+rCEU33/4mhHjOs8ox09IMvEh3qdHxqLt
Pp//i7szS44bSbf0VnoBF2mAY36NmYwgGSRFkdILTCPmyTE4gB31Onpj/UGZVSWG4jJaeutrVpb1
oEx5AHA43P//nO9UNpjSwot3AU0PEyVrN962opourL2/frwY12LDxIeFyvZphYIulg04Ip5WuuyC
ZcRJeR+4ZfNByUxcGOrXpdSc49zhh3GdDgfl19daIY5lPzaNqyGzg695EcTvi8788PaE+XUQSwdn
6/D6AVggmfJkkGD0krHVx9U4GcY3rYzML5je0gtz5ddpySgcAHSgTbrOBu/1KBh15GBASlgZncyu
HIw3xkIzMINVDejTKB5977e/Q/PHcc7InT8TZImcjOhNI5pKQoAIKNN3pqy1G6F6+8Jqd+7usebM
Jy1oXeynT0bRQwykVcY7rqXDykiQy0xJnm5+/xn9YFw4cDINccqum7o+VkPcjKvMYNuSN4mzJ6Rv
uDDdzjwjklpcIJ2gmFDPnrxaJGbSPXAxWisxiKuyrJ2rXAvqB8uKopUBpezCvfv1TZrDhLl7hiDt
RVgne6Uh7RKaFYyXe7F2bSaa5iPCzArMJMNw6ct47uIAM7vzU2KnfUoNa7KWgnOD8EkL2miV0DJO
9PC7ridHZk9xYbafmRUcqThEzIvU/Fl6PSvIQJROPWKTq2Xtc1xq4SBFdbd7e1acuX/zu2SgpAa7
DmHu9SglutEohLO+SqzwW05ECPsc80PLarT9k4FoPnA0pTZ7Osm1DqSHUZk48DHIPNSKvBFFpesQ
TN2FxejcJRmQYJ35E+5QHXx9SZqX97EX6N1K943qaJa2udZcrXocqsG88Ix+FOZf79/msvZ/xhKv
x4IzKULP5cRdV2546BE0yaWJpHlYsv4F9ybMFGdDoJXR0NaVE0YJzuLtti5c9nzm2JQ+1gkzh0xs
lz2OeEzALeZuN96jyZ4ehkIOxTulFdU3afcC9GOaj+4qn8rUXb39fE5wnvR0HIsIGvZaM10aqNnp
bZNREvVa2a9IPNfXKIabG5h17csIBXFt+7m/doMACUtOcutBNHGwG12r+oPpON9QC0AIxTN33i//
tCXvRs6zoyBFiKzHehuCouTQ5XRbqkf2haHOvMzzNo+Njjev7vbJzB/bqgTso/pVndXpTYG8GLVh
qFUHiTB8UUVm7VxYq86OSEcBkBRsQQwOry/OLngEfdr2hMA2w1VsOt1O+iEqyxBh+42ZVtHx7Wd6
ZgmBRjLbKNgj0a47XUKmxuOBAw2K/LJEPDai4hNOcmHmnLksmIY0kPBwsAfw5z//6Zm1mRWMvbLU
qk4qfYUbrbuu00TuJj2Wd9qc9/P2VZ2bqSz6nk31lRORfbqlyckgdETZDljaVL8Ix7pDSyVQfROg
Q6Z8pn3KTdBrK48OIjGyvv/Z69gDXXr35wly8u6zhaN2ydeAqtMp9CUMSyczw3FY6U5rrGWaFlca
JfVwaVpRdxisLLozC6/fk/MnlqWDEKJNBn1Jn50ALCAWR+LxdAqQ4xxoVOabSDVIuPuQ0MCAVxG7
Am2qyRPdhU/0mfVxbkfpHCoI7CCt+/XzGjm+IH3RQEl5IyzowtGGnZ8r44jDWn15+1mdm4HMeF5p
EN0G5MvXY/kq1HQ9z7lHEbqPqKxqeCZ2uPmDUXiZPXp9ukOz8fUoSoMRJapioJBcBbusScrryu+j
S/Pu11Mp5QJsRWwEaaG7P8A6P030sYgUcB0mupGHzlfoWM2cxhGhEE0Dx7/S85BMOEFd92kM8gIp
LpDT277RsyvfdL7rys13NrsSfHRpeLStnrCtkSLHbjD0/v3bd+TsT2W3zz4FXrF9esIZ8DYOWcl9
p8ZBEmUV54cslAmKMaJfYcMQ/GVU1ue3Bz07sUCFeZDRcE3NwoSfF4IaUDOxeCXytTZ9lkj8l7qO
ni/0p3z99khnp9VPI50sOSBCtEQvGanoCzCNSKhvoilTFwoh568H4xdda1hXp1/EjrwuwoblQAI9
LCCJuDFfxO3EmykgQlxYTs5eEi4bKh80iiHLvb55SRp0BEmwqKUqNTbjLL3D3lpduKRzo8xlU0od
c7X+dAdbuwMfDLsZVhacemLgom6RVsNvY19pePw8ysn7mBp6UxsmzpWcs9xjV9r9qh3K8b1VBcRv
vj0VzlSlGWyu0DLpCGk8bXoowxr1JGxBbYydIo3UwxakFY267sPce1bSN64H05MvQ6VnTyJF9B20
ME6sfPScSyvEvEc6/STQOGP+exgGiX15/RB79Fu+ZjVqNQojY6UnkjnXo+fBcOUWMOz33oxXRYd+
PG4biPNDHG5G3O9v35Gzz5haEfFJbLbJrHz9IxJIIfowDXB+/Lra2b3RLsBF5Re+Ij9AzKfXSlvL
IEiKEClUK6+HcSvLQ+HKLW9k6O6nPEzvyaEWt3xr4WqJwGmv4yZ014Cfis+km+REGrnei6Ci9wkz
iHFpL37ubf3595zsX60qJSFmUAqGDLD9TnIDaGdU65KEkgtz7twdxrbt2lToBRqHkzucpmxL6ITw
IRjNdqECC01yRTD1289xfktObzBKr7kkyYnT9k/2wrJTXm8THLhK2LMDxEItaC3U3Hq6t/QUbXiP
4eCgA3WBQxEkZfoH84g2DyQZzrucEE/eYlq2oTuFtlqR25hf130il1Way4e3r/IEfvnj3EGtlxYE
mZBUdk4bOaKOUoyuFD6kOUafMmGH8cqdOu3diJJxb5QDdqEh6RscWkX0xU79geyZHm3M1dQa2rMS
jYXB1JaVtm2qwcFukjnJhVtx7nPKjZ1VBS6FcfPkVtRpjbS+1xVVDd3c5aE+4h5r3SP0D8LrSlyB
RGLb796+M/Nicfr8582lNZeG8GqI1y8Y+TqxSHMWtrHM4nUcNRgJy2TZOfYHo9UubBjOTWk4hkjB
2EbREjpZuUTZ4QEbeWdoGotr8A7tQk/s7g8+P2j6ZqAoixMbk9eX1BvpzNXiPpqDgwGgyI9T28vH
t+/buffGJb+O/hktd8zgrweJEVezz6ZHULc6xMHEyLV1qFKAf5psPwaa5a8TgCwLX1fGhes798hg
Txo+bBaapacVSrp0PXgvhjZDbFBRLKPrugLNvc6dFKNqrufp09sXe/a5uQ6lV4rZKDZOVr26FB3B
3P6wUsr3VzgGrZVGmPbm7VHOra1cEXK6mVVLQfTklkYSuE9sDCtwQLhYm8G/ph/TXumYvy+8auee
HjwkQJooNGaV6euhQCA5SLNTHBWhqW6JGrOeArctwJ2E2jrnuV+BMFIvhQjMP7iVFF8hDqOQ80lu
eT1ypbsNJVpIjrk5ECBTVuYyzwvrQkPn3AOjskFlivOQyxH09SgTbva4z0yWuwbme+6r3FwoUfp/
snoT/Ta38WbhIUTVV5vxik9x4VScTiefHCCfDK6tM1b16u2JcW5hpHPJdhIZDzft5J7VITNSWsOA
EytQN10cZNFadQY1WN0HYyJB7hAunKkLSp6zJQBSvw2GnuHcp7OkKlrsQwY7TNVZWHvtonaPQTs2
T6yOzi7oh/6qQQe6ncqkv1N+VByzqf749rWf3Xn6bFSorlDPoczy+hZbJIqVxsBbkalAbDLD77e9
o8P5a4J4O06F9VUXk/mB00KzHLIGP0SYtPYxzJLpDzYkP/+SkyUPfJRTpdHEtt6pOtx7kdgkvqwv
9MvPTF2E43wcqBxQ5D/dEMCysEIc8Gyyp55gtz40J4wfWWVceLpnxmHnyh56Bupa7LBe39cqN0SV
N62xItQnPwxJ2W8lfZ4L9+zM1KXTK+iO8XmlP3byLSr0opa2GRlgVTXJoumMX/I8LbYSkQ6dwNDG
k4XoYfv2pPH57ScfdaYrXGpXMCRN3dfXloiIpO0oM1YK9t09hqNo4wv4pCnm72UXjPJ6SoZ6qQeA
bkBFAId8e/wzKzlaGWqPKNtn3dDJVUPxjdIoDI2Vb3T6Mec4tHaBqD26+LT/YCRKY2wc6QUxYV5f
qecbU0jsFbqgxhv3NeES64nQ9kfdJIfh7aHOTBjkMiCl546uh3Tx9VAxOc0qiD1jNc6kyMF1FHad
KFi9Pcq8lp0+Os5vqCzQCaD+PHl0nrQDKW3LIGHERc7kO030rDcym7Z6R6zmTVgUaXHhys6IdNgt
/TToPJ9+qjk5KWC21o/FClNvx2E9isS2tzDaTvHs5Sxzq9iancrXluY2uAW8wdj6gWO9F7G293D9
ljFMldAKmy9v342z95y6L3dDQO+xTnannUnEY0LZdcX5u96POag0Dtzt7y85nknm9CycnJfZk8sH
Pgk4hTLwCnosmsI0C9cxwpELd/lvnc3rZ8umHqkLJx168hy2Xt9m3e2UrzUkhhTa5KqdC6HlZcJl
aRnTB3PECZd5Mt3avUcXDnANaDu3AqXWGJGPzLgLittQKwy8tQBpNOz/Rmu/62KphXesdMXN0AH6
40zaY5jv69DTr+vcx5g9eoPnXIXwZ6tNLKUbrpwQXu2mxKf2MRgqnMf45QBYtdpIPEcQDeNumiB4
b2DFifCQR1gbF/yGEQ5bMUJFzKU2pts8QLK1clnE5DKWAwoVPeHAvjJE2CCiaWCCDNKDI2qoLJ4W
RmFl3tofg/Aw2tX0pMopoW5XQGReDITxwQjqLRWuCRkkCjBVY9UuYzwc2PmiFO+uoco2WwieFYXe
LlUhaQRBLlbgg8oPUk6d2BW2GRebxqBwRxpJYrtr2aPmWTSiqbxtZoxpRM+nnG0ukTKdba8Sd5u4
mp9de7Jrxl2KorNG2khDbN+QFRiuEAiF4bK3KucxAPcmVnAFFfZHz4eojB18SJdlE9vpkxnGg/2U
es10L2wFqNjIhskkg1zX6k3UxdSk2HIS7R7HIn4WlDNwG4HvuClrUJq2DdVxIVx5XY34ChYKcku5
zFRkPhYUR1IE9GOtXWs9ezHgBt20q6zAhh4YjsSR0mz33KUdmkm/z0QXgszum+ahsWOLnFYvpSAe
trStt1nnpMkyJ1D3kDgurBwrmMSwbWLQHCKcYZ+tnZq3cThGYG8iviNXlJYSc+m2ohFLZ4iy+lDj
WRJYuRsQ24HZ1XvfDBDwpeQzRCu/m22DRtC79a739Kq7g0KnvQ+AX76QPQSkF95r1u29rnA+j8zY
T45XqDtp4NX08imnya0rMeMF9dl9mah3upWD4Ugsqa7dElM+TMsYsDmQ3rb10dnmA1Z6L/Ru9bbx
tZ2K/XD40IF+tSEzChObZQsUkn9C7V5lvW5+H0itjUCqmMm216T2vYwp6kDhwBADnqBgxuqwtx5Y
iAEzTMWUP8ODzcjADSnHLCk5Rh+TpPKuzDjOv5WNjI/KGPrkLghd6zmN66RF02MZYqGiKNJXUPID
aOxejhQ491tMxiqEPAIKmXRIiLRj/Fz0uiTcHiZ7eRzEpMFPBPKaLSc/ll9tNyoBpWfYgheBW/Uf
Wyjb1a6G9JWu3SS0nyMtU/3WEE4gljSqzLs0GnybVuoQbSIEO0CDQf01i8gaeSn7gmzjtZX6lb52
pZtB1NIm/y4NMyK/tYAfEtsuSJaMh5YB3h2Nr5Jj1C3QdhiMUtcA4uPujBe2l1rPMXaBcOG51aSY
AkmcrgaULnKNGMvwrny82DOC02OzWPhAdpYN0N2j4F0Ol3WI8GXZB3gZlnjlCw1GV1Zc+VZsAXev
CpOGl+yAs0tHQEPIhhq2jQgTgog6TdCiHqK4I5dHT4tqpTy7T24coSl7GU/SdxaeFsHc1AB+wdhv
zEiuOBYVL0LpJOx0fV4m29GXvJ1Cj7wcXXkfpDupnA5+kMBOvKLsj00lhiqNcgze7P0wePajFqla
QDOY8IADIFXGYorSWK3yrsE5HyDyHVlwKH8ssAGAubHLVG3BDY4QIGoQhdd53xQGxHgwHIiKO7tx
83ShDVpgNJ/R4UHHvdc1NTlw4HTARNlTOaQe0VXZEAiad/9V1Bj5PGRYq76Ji1uqa/6jzVL0Dtiq
RsGORLK1EzvZdQJyATSEAt9KstRS1q54GiMj4Y8JLXuCYQWllKh77VIe3C+KUw9FCb0rpEa0AJDp
mK+/dCHqyR4QiUU4MuDeWkA5MIIRaJeerco+YNNbyHplBulXvkrpsks0Fx4M5SDfYrGpuubvU/dv
gRP/Z5qBDZ8d4n8ffvzwf/53V1Cz/NkA/OM/+ccAbP/lCao6c+EXoiEWt38bgO2/6HsbmAx0neI7
wcP/NgBrQv+LXjRVL6rA5IZyOv63A1gThCF7voNkmuoKlWvsnichRW+FFv3YVP9ny8TJDLnrrNLl
+DQbkU9PacKbWoeTLu03N420W1elqlwSYtZoq37QHXdjjhqEUSuH3LS0YF+1M/Bfgz0lLSsk4w7Y
xxoIUTJttb4cmO5T4TdXxsA6sezrNsmuXUOrYBi0hBguTV9ND77vweWBbu+AVpSROAJ25r3qIh/M
m0U7i6C63JVfQyvxqd6w3j4EzQQnHPogW6Em8xtnFSugTFaoTBY4s3ppOqf8Qk3J/WwVsvz645H+
1uz+/87EPmuz/vt5+/ytaf/X4lOR/jxxkQz9y7kOvNOmqu/RAqGL+XdS6T9YT+sv+vMo2WazCoq4
eTf/L6wnuUFYENAdzWIBBMH80T/OdZNpy79LWY4SE9YTnKS/MW3Rf70+xvFWcN5HEcv0pbaOCvj1
AuikPPQoxntk+Ol1H1jvW9PpjoCDrVVHE2fnwDde9Mo1FnaZTXtvGo6A2ctNkevucsB1RNh2D0cM
JcKh0yWRFBrdYT81pyNg5WE3xElN/t8grC1N+JWJLHZPu0LfxLCG4ZrVwaJpaQwKeqSw2NJy3RWY
7HxHcxeIbPYSQvLKFHVpb8yo1W7V5L7XOqSt1HW1Tds7yfeAQMA70RrFc0qGyLEkfuSehER57FSs
X3P8zQ9233IULouxN5d8ZqNnI48awNGrCFrctE7klqzMm2Ao1y6NusTvv9UzmS7q3IeQbcQqNiY+
ANDlHeIDcOSNQBrlRxG/iC5+BDZ6iGx5JbJ8a4+gkqKr9BMIzxtU+0e7LD4FTv2xmOrPUoKYEt06
c/09QRWH0h02saqObugcjbA45gWkRdvERBAY76CzrTSyC5xgrdxj4SWPkaweCxfNuSjcWzbBazgX
BPAZa1qO+zQbjsp7SWJ3ZZJjyY5w6w3+wWmGQ69qPEpdhfNM+1i3TsdXP79vm/CRAHIQkXbysR3w
C7X5s+NNhyh198RwfkjL6Vk12VVgwBEtmycUd+uwYyGrivsxlEBRCLUpQvbwbvmhyddqwK9ta8Ed
MaqkT6KNU/oHMzuE9TfCEEnCSA5pXT4IIj/gnoR7t/Q3BKjHhAKIvW3Y/JLYu4mM/HtNyWHBjsDR
/FtwrjsY03eiZkT8uZM7JrvQS66mxF4SD7lqkzs/XlB4uetCe13L4BNlq69k2Ky09l4TyV0Spetx
gm+UknOzs8WxK5qVJkkc+NAXV140vI+MiTMl/pp+hM+mi09VKThh3bGEwte2JPzqbAsXpgAx1b5o
mbaRGrEBYflkB+9KE6BW9iCNAP/PsO1EsmXfmUTxMdbCKw0+jhQJFWdxa7b2bduDboPQXpfvp+Y5
KLorfEUfJ7I+qtze0bVdg4W6Gfvp2s2tj7EMj1GQbgc9u+PzwQG8ZKQaykNNuGRoZlda+pGY8Ws2
wDu74siij8sBKPzCgM/Ze9taiBtaQuEthRACNqOPtvjEDNpPstkYvf4hFUSIPhgRz6neFQG06rxX
39nK3eupeizIulNetA0JmtcH88otXgqt5szj2HvKhGuvag+m8q85TD/Fnb1q2grD+U2DsdNLu400
HvyufzYSd2MpMkhuOnsvHGBzyh23/jgcuiglKgfzbnKtE81jzsYKNp9uYZKT0a5B338EIT5Rzw7u
R5It3Pnlizz/ndHv6u7Bqr/l8CiIxpOg6Qo72Qxtv7ShRCjvypH1xtObg1kmG6fyb0q6Qgt2zWWx
VMlAckAEJqtYyNLlyAHNzczvbE2+ZK69G0XwxFFw3VTVQUtziHiaf99X9l5z7vuw5jaIbemHV4Ia
gJq2RS7XZHvsGhtaPnk1ln1s2gYPE8GWatDfB3V/S1HnmarRF8NLQhDJisOahNjYrsGMkZ0Rc83h
tm34vLsVH+PrKN1Y/cyDshadgEUPIhV0p+U/6b5+NH25zLSOEw+76qVEPLFwjGwzGJ9Hb2QDP61C
391MclszfTmd4lPr3wud6oCUwfcomMgymAKKM+ke4c5VZybuogqDfVUUXyscZizoAVBgGGW6sK7l
1G+cSD1C8VSrzDN6MmqseJlWGckNRdWw8lcf/SCSB1LSqhvZZvWycfU95aU7U5sO9Rhyelcazhmt
9+66gLeVtmu0Jerra4QxNzCyg+MDb/aaLtkT5ns/438WpWEwOdxdzn+6qByc3a0hPqTF9Nja2aeu
7G8bOCH7OpIcGttC39mp0R/aSuAqHq381uLL82DnjTiq0TRuhf6CFdNuAnIiXLFSCfks8VMUOkS+
N2HG3K2NrRe7m8a/UX78KQNkhBgon+AVEnkRNjukifdtDlIxGcsnctfWKfw3UOrtvthqKXDBBAdU
O6TJwqVqtWhkYKP7UHs/02H6E1zsl3W5rsP4mTU/W+bjowhWUwdDP9MJrkm8F7LUnkprDliQ7pOM
a0hkPKzUpf3X1d0hL45xDilExAEkLZv6WpMP1z3cfBiLX6bOfAdsal8kirilMN15BfEOhLUssHS8
VE4VfKokdOaIslgb83YM10W/4jVfgBorliXgqmXEGRbGI5KhtuAFUZ1EuEYZQM+hzSvDWSPuf4ab
2V5pZhJeecZwk0yfgIG+qJF/i/QamWzz3IN0hYepSLSvOj6+vPcXsTZt/aJWqzQ0R8p1pNYZdnZb
VCMbD4hpM+Cl76cXvTO/a2NN1IHhIwNPMGHaZhggDuKE3A3WgXrlIc2Cd8YUfExVcO9X0W1f+C8o
bj8pXxxRKm5Mq/0aDVe1eCCIEILgTLDmo/RO1ZSHE13XVqbd6yBHKSOIUo+3qiTvOSIj7aCR5bRI
0g5W3aBMlu/s0czCgU8+ONg+a25lP9Vbq7HrTTDfsYwz5VL4WbApM6O7aYnyXg9j+76oYWP0VhYc
8iQiyMFCDx9H6U3s8P2GDU4hLaBop1l1/83SWnfj0cJdDR1dQoBZ3iL14/babaOvhaMCtlPTAR/y
HE8dg/Iy8v6KFOf0EDVOeps7o76NLaPdUBqEmNu03mJMKmTUcidyCTnd4C57LrulibKE45EE5FsN
GQnFNjM1E4H9SzV8qGPrENqVtsz94Gi6Kl+asFDYXtisU947coPumkxeDSwjpq52skFHNbRywXno
Nkw/+yWFDNBz3VrY462n6kfcGulCadBW9VS7h+Qers0qf0cN5HqkqkC2guRg00ebyiweyZk6TEVi
sLC1pEYksrp27M7bF21CQHerme5t5TXDDWqC7OjJefWsU4o0Setbm9IYi/ucyi1MgetKt++9cPSu
VFS9tDCZN2a8a/REe5iorT+ReTtOC9OvEp1vGinVNAOC9ZDxxFXd5lvSpJttVJvPcJ3ddd9o3/8r
L32TGEETF4PpPmp9ezXqJH14GoW7Wuuuag0Y5SxcH6rxRkjxOW7ylSBVp2OjichvKeJ/6ha/dZD6
n1kmoIT21nHrw7f826sawY9//58agQUKDGUqBsJZ7vLjQPX3Ucsy/kLaTS8DIwdHrvnQ9K+j1nzq
+udoZYi/6M7xwuLIEbisxe+crIQzq0D+UxGgBMD/cOL/6PjR5PxFcgBtyabe7ixKX4u0rZmwfz9O
qRXxxQlbP+wXWTbM2+SwbrT4gNIrt7cIgqY7d6LWeeUAg00X+Ca1eivMokbzlkwtDAWR0wFySQch
jrAnIKeOwvGZgrX7wSvTCe54kJbPngnkadEp4ASkj9al5qplRyXagwpqzjS8gPzAHmqvRC0Aqj4d
R/6SKOj7J8MJwfOHhOiZ1TJuZKJ9T7POyiV1i4iIW96bKE4p9GrJbIzHHg+Ti6AhDTavSR/o4AUJ
ANi6KaJDS4ibuslUXBDhlOkCCGc2Jvl8yvGao63HjnVFDT8yi8U4SbDx1Vin5Sev1RGCehFZznJR
cC6IcIOTwrOQbmpTOsaXT+ePBEEVHKKOigj1TPwVeAZVZ3+iReTp79ho2BgMUmlOJtBDO9YIKUhk
UubvC6Ki+o/jQAbVE+kSg7Gs5JCDOCSwJZ/7CalIVj5Bbma+dEfHHG+nDH76vT8F/scBAX91xVmx
j24G8FROtlAophPCZWxtDGwYCBg+xDLhL4OyFQL9z60thjxguEHIyWcjOc8KwBGlovILUjOpZJhz
GAPBwdoUuG456Qk5d2Cb+u96TLMrWvvT2AlaVkUVRU+aApmFnCOJWr8nkynHQLXo7XYw20NW0yIE
uUwJN/0i+qyH10qiFmDWvG2tfJc4noy/152liUfWvmI7xS7Jb7bmp0+BXrWf8OUkwGYzILd+0bIb
0YMk29dYNJIrGlsyv3FR/vMZKlz7BWaBNHdo2p3qulC5Ee6aSIzBspws2gSdn92rgLj41vLr+6rr
4D86EXvvRaMc456PT3vVil6tay/vnkSl/JdWz6vPELnvSLB1nwmf0gjPSU3rvjRl/kXQPqmXltkR
5ST0Tr6AJ8ZWMyRW9lLpg/5YE+uGDL7yP9CMpQkd0tRZ2RWny2Vt+yXdja7YEPL6aFY9CarQ8vdj
TE7iwhrt9qOyh+o+i5T1UVgSjr2IwPyQlhEDmc8mc+MpsN6txrcxVyLep4WubWZeqFlUxRXtSOwj
Dbxkb2ATzdv8nbNjuQbpydFo0t8RXQUZuxPOwWkT/gpLyIfQKx76Hx01csC+g9GW+3EsyY8t2OPx
cpCImtBDfGzypiSDjKQiSK2insnaaZI766xIdYejNEHDy7QNkvS6tmPKC3FMpXLlSdWSsugHTXqb
6caQrE2nivIX5kGivs74FH+ZNyrAl9GT27TK7VBzPoRJM/J4x4G4EGDpNjuzaAoIop2g491OAzXE
pUbSjXtHDrDrkJWCemNRTmn0PaWH09OacaqH3un94zDE8rNnpK27iFLHjaiItqLlb4rLJ1/D0glG
mlYhJNO2ZzL5+ETWUu8NHRNJOxGfOVqJODaqjdplmRgcevVQFy/K6CUoG8NkoyhUZY285UnqbiKr
jItPeROlkihhVSY7ctFDY505LuBozCmhWS4GX0X9s+nU3sDJti/F0uzCJDrUlUdDMBhkM7ULUiud
7JurCpEcraquqk1rllLqu6mW4/TIhqDVln5di2wvizbn7pCDSCvK7Ht6gD994Y5/fzJ+Ji+eKi3g
LaLmdygGWj5l6lNTr4taDS6A5S8im5Ni03NqdjqTGCyt767LQv+7SPv/jE1iOD6C1B193FBouk+a
/27rmXHVOC4VGC1+HtjI7rXMF3vZ+eWtOY7WBVHDLEf5+TtJ3wVDL+lVyNfmL/eJxDGcOIvVzUgZ
yY+I0m7DT4gfKFb1xu3oQGgWfX5hxLmm+cuIUC2Y3sgoUN/y5z+pSMI4NGHgMiLcq3IzuTX7e+4D
Z+X0EmLw7MXhk/LgVtBkOHXF2VbR9Ohv3QXfGpjPqVIbxxbdO9ejhhoaSfzkNorW79sz5twFOgYO
VigHcwD9SVdLOlk4jXbnLpB89VuNTKa1qNJ601Rsbt8e6lT4gnEG6RsdGdovwElPfaMcdYuAJZ5g
Q6rA+1hz51W16Xdvj3L6CsyjoDfHdcT/8SaciI2K1iOzws2Z81kffU5lquGBzYt1O2b9XU7RcfMH
47lzRwfDNFLC+ff8NEOSIMxgOFCb9l0AC5GF2qVDSf3Sm0nZLTjM5X9wG7mHAJUgSUFkO7lAIO14
cdw5246ILcqqLoauVVXJ9svbF3bucTEtsBOzkGCsOpkZNv3/yTX7YDGRVvC5itT42ZDRJfLYr7Oe
m2YBFfHxhRBtN//5T7dvgrqWOahjZvyyuQNjQop8mRUPHFdJcCfD7mYM+PC9fWm/qGDnSYK/z0FI
DIHtF4JTpgrfYxUOFoKQL86Mg0muhU6sgOVOybqzknjLckCCU1n7NWDvyiQhEQ/A+7d/x68vHxaY
2QjE3p/tj3Nyi/2sdBOzIewoLEKKfkl4YDtNS8QjPPntkX59mAgJWVygmSAJw5ry+jZ77I1ikuM1
sNeF/86eAmMzNeMlFf+v14NAU9C9woeOR+5U6Fe4edKT3UENxueb1/iiWUW89Ady0qoL69aZCwL6
i3afO8dLd8p/Ys1CJOIUpMEi89p76DkiJS7ZY89cD5q4mQqNk2d2sL6+axktYco0ic/ZPeCAE1pA
1dsAiJdIs/aSH+/MFTkzXoQ324HDd2rnAcbv9CFOvdmX/aLpPRW/MI0vzINzV8RZEyErc4BW3skV
VXZNCLhFnv3E8hQt4Nm36T7ti4mzU9nU/eq3p50D/m12TM7OydMPtjOSDMZLSHnUabqNkK2/xlab
rd8e5dc1hHWDxinmEV5q41SQHHeTNls5vIWhCsQ0hcPWW0Ru+s4i+vRa+j79nNGp1SVJ8Nlx2Wfp
88pvwYF4PT3aoTfk2BEEVKvcepdV4xykTnxNIe32y4g3+VErEQK+fbHnpgnMABfFA1+dX9YMK/ZH
lzRzf67M0uMgmdX8LFB4XXhy5yYKzvNZ7OwjIxUn10Yhs4dyKnw6a8TEQLb4yq6s3Cb+EFy4oLMj
8UgouDAYFujXd7FPdEkVF+dDqRsNbSYKegtrauCpEN9wyYA4/+zX+zm+mxRCEIGgvHV+sXc7oewM
B61UGWRbkU3OUmvcLyo0qeSZ1QVa1q+PCg3+nIKJ+wXEzimTI3FJtJ+0AmEW0LelPgSUiu3Sv3D/
fhEmzYmdgo0xV4TvBxnb6xsYRdWQRYVLKTeYVLDqHEXjrBtFN64crSx8IsQ87mnSu9ELfRVJDINO
zN3C1CK32oy8HvaMnLTyRRcW+iU8ytmbMC83gDts8Jcnv87mpBk0JlftVk69dAL6+aMTXOKp/voq
2rYPi4TzD14udmOv74GHjD3yOtoJUZNqhxL61DHUkZgaXlM9jm5bv/xf9s6juW4sy9Z/JaMmPYIC
3gxq0MDFdTSXTqTECYKkRHgcAAf+xfvv7wOVmSUxqzJbHW/SHVVZoTQ01wHn7LP3Wt9KkXX9Bffu
jy8NzglsSwxe+Hh5fT8+6Kg4UQ/60PUlb+susUjYll6R7P78hl/ruR8uWXwyPIhqYGfl/njvb3cK
kiSVSdp+O1fti5XOueKnRU4nKtXLptm0xFsql0mTAYW3YBD9VZjAH24ZEFEoS1jH8cmtrqEfX6Wz
yLTs7JrHJ4LkvI8X2hZmq6HXqGamvUuX/hWkYP2N717xStoiiIENFoPeu7Wn96I6TVjm/cZJzOqj
GYlo8ammY/OwaNno/cWJ4Q8fIxp5m6IIDzweVTClP75AvSZfFrGY5WvdqG+8CLsRhIS/Ktv/cIWu
j8KKygYP6QWr6I+PUrTj4MLGWSOVcwniVmg7KzdloAldC1CQ1F+ayBr+am1431nG3A9xg/uOAyUP
vwrrvi+vq6WL0M6TH5R7MVpNbfqEC+C+8pxLN5F3Vjk8m0gzTGe4SwRqjz+/crX1PP7jB4kHCfcj
gIGVlfX+Bum6pRs1AtUJubHaUDHV5ZDEWR/kizVd2Q1tNAe52nUj+3GnIGjf94HF5O3Lnz+Nd58v
BSk+4PVpcMYlMuG9+yrTRIXMdymDzKmIdOwgCdML/0krzduj2OSDrLXvGoD8bjEo8nhe6pSIXGtq
5iBtEiDnS679xVu61unfvaPAIeiz8EmS0KDZeHberXNppWOk1sc28IjcI0w3sr0nAu/SNnQrIxr3
HcGEYhPZ1pht5yIa6q09SPevDHzvbtD1WYAkWQsf2hQrzP3Hq8rS49pNFrwMjHaVG/YP8uGEYU/6
VmEI3P1czcqjscPhsMaUCULuD7ggm0ZZXE3EzXcxw4icD4B40jzrS992RvevoExv1eKPbzFeFuys
qwwPQoP5br2bGBe3qVYPgWq4Cg4SbfCq0bdb6Yy7gcjS7thnyISxsLT2fNd4PKGQWCJX2dleoTSX
ZusheocfMwz2U6vCbtiYA5qBjaPH2t1gizJZ9UtODfahGgnVQ77cOxtgQOrjXOitGma5VntbaPUE
tPgdHQWBIEE1s6e3++Lfk8G/WSpr+L8WYl6KX8qn6j/kL8VTxVryterSbj58+fu3n/s2IUSMCdeY
syw1xXoCXE9Kv4sxgfCxjuB2oObAFvv7hBDFJWcQOH26xnCRQxzL7T/EmLRmXVSVHIS4ukznZ0aG
ztuu/91VqlMM8Jxop7FFcrm+z7oohhG7gIWJnCCPQ5aeN61xGdfiWdQ68b56wdKArMywP/aRe6R9
cYQMcVFnfmHmZxBmbKJ01c9OrTmBYmOiMKavMVOLuYzPTaRhCIOEG2219El2+iMq/jkwUxH7g2mK
IBu6pyHVgwYTUo58eJHyvLLIyAXoF+hm84SAU9f32a2XnciQbPExmP5cbyM3tEUgjl6NhXtnucfG
vTp1DFQch8i7IEnOAVT0u8YMSwM7SRh1ga75I3aHbjtnvi8dogQZY5D4yvw8VM1N3V95+TXJkqm4
ibIz/F+NCKxosw5Dc3q2Oz2/JJXQMw/FbXGbbfDKYGh5bT4a6g1qKtUnnJ4/jZxdeTkvtsXWelCi
zYy27RF9VH1LTxkfw52iBWQYNeSzpl8T7aa6JRr4rikuhXLP8AHPyOKjdYh9xRDB4hd6fdFkO7V1
GbsFUpl2hGiuUi4/KZfNoZjO4cvs7f5aKDjgtk1Pkr3mF1URwN/ytR2xDp0OKznoP80vyqPyOL+o
b39X3/6+/pk8da/f/kye9JfuVX/57a/hNXtiNrwzX4ZX88ViTUJYobN+zQC1ttG89XZNfq4TU256
pKSSB2n0UFCORV0+FiQCblWaA7r4jHZvgZfIcfpT8WQawYCILL8DiHczqYe8Ix1452uBOCRLOJWb
Md55LTyXE0kFmrUdkw0uG1uc2iaYlhPiC9Ar/C5H2/Fnz3xRnNx27zBiWZjZkZjOH5W1TZQQkMbn
KXDRAbWFb2DlPTb89GrpvZ2CqfV7z/ceh8A8+W3I97lPwgzJsHUed2W7z2rGfifUjX4yh4a6i/vA
cQJ72hI0Ol/xOhPCBPEkdhsS0UffvJuvkucIuZW8KskIr44TfruziACZfdKTdirXEJSbWHmJ5am0
z/VD0W/jHT8ukvtpupmMR6s6XtnqNlM+canGJos8/H5iiDfwEYM139qdxRY4NphywKprYu9wyPPN
LILUPGsRshrTVdLvjWGnLghvNo0SVrxgJMyO3zUXWGcCBW1MUMc7K7owoov6nADGaUtIZnfuXj9a
NG48nNhJ4J3a7pgkYSy4v4NZv5PKlRxWzhpNv3aTqVfMA8fX5C69vNhsNy72wNdtA6ILofTTheJb
qU+bxgsqM1iWbZpc1xJVUiAvQVpKhpKhZ5y3CBHulNOQhPxGfQ6tOJRzOBEXvgbd6+d5+RqlD/ii
/HzGV3s+Bmb3hAkolEzHTRWtpsXZXrF8CzA6kWBED6+qRBVsjbL3krOiy4h3fyY3kjDoY4sKuDuv
UIzX+bnHCTZifspz87qwvlKfqGdT7IX3iASbm7J5zXEnxXNQFlPoUI7cLFQMSQ3MlFA/lwXmhEIx
k+q++pKioaPoDZCAEqW4Rg4HKOT4d/fLCTEDT41PNPOnA+5Zg75woDmPeTQHifPVG5WHLtsW1r6o
D7NxtsI9i9p347tEezBdi1e6q9RtXt1X6r1ahDUUw0v3Sc+YxuGxcLCZLcexODPWwHI35KzuV9u+
uFLnO3QAZr0d4vP+wnkYWQ81X1yX154Kb8UHdai8/UN16i/kxdt/5r99+4rK8kradOUv64JGzuG3
/1sykF/FBUhVOR5YGJez5WEm4jf2c8bPdPU3MHIRJ1015iWCMW1+5rKHs6VMz7IomU9fWnPBlfSg
qCE5XGnPPdXAYlSRkyLtKNRnrUJAqtw4rRLE8SGuFQ6GFQLVg8Qu6FmOPzL/ducjkIekPrTWxzKM
xnB0NzkTtWzpSaqN7E9SZV2lpKtveFcremjE7UK/szD+Vs+uH/HIG7JvF09HaQr6r/V2gijx3mey
7dWfitHegqjBWOnUxG773pN9nj33Y9DkMjCJCRWXdnwv2B4jWuvVnorRcfC3bZfLGvG5GRCkO+mf
KhK3Og4J8aAw2Z3C1OXeQbvg6ks45/pVR550idZCaZ5oVoXV0eKmTbsH05rCGjKO11lb3cEgIKJt
MdavsVUENbA7nb5K1gufUPRNrn+MtPyZjf1zVjClnZTJN1GvoP3ZtD1UAYCxUW8Hqjn7y3KtCuby
8RDEnuG7vRb0pnaQlR0qRX22Jhdbs7sxFPJERBuO4+sYn7sSY8O4s20Q4qmawLK4UgxiDxJ0uD7j
7Y05p9epVZmhQsL7lC5MMuGu+Zokg9o7ldOthoKRkJgw100cow05Eg5z1Tou/XFYtgrDLWV6RFB6
mWfaORmxJ6eY7svC/qJXiALNU1L9N6rU/2lGoJVuysntX1egO0Hp+ctt//wllV2bvnTfV6G//vTv
dSgDDsZVxM+tR5Vfa1DrAx0Lus4GzQSas9/XoMYHxtU2JSstQRr9Lsfh32pQoixBflPUAq22fqb+
5Ez540GU+pPVDC06XBN48uYqk/u+sZDWjWLRLlKDJvIWvyltMyg8QGekbBwGt9hmOgEEjvaAVeSq
NSnBkXvOwrmgJWuGopNnVmnvS9BrhAieFMU+isG8pJlx5o75PaEil2qyfBwme2IbdI4FDYKhlXst
H7iF9edZjY+tqd4IE5yKkntVAEXsS4kooBww4xjaq+2ulhdZjruiQHwtsuzZyXP7K55tuQqmdO3j
VHn9zrIa7Kac846D63QI/jXjMCWMj0np7u+7vLF8Qy+mR3WOSFcmjz1QUK9dJzi9c/kU57U4gQel
sqjtl1pNpw3R9OA0WlkeY28cthVO5xP+2WRvZpIhYk2zeFUuYDswsoJYp9a+meb8NlYt8YIpejWB
A3DBr2hedllvIRY2KgJtIGcQtNIQlJ1XLnL7ynloSpbBGYNTkJlsZaVbQMG1WkQqan2FF/9gZFPp
R1mT75y+va11lr0B9saLVURhK/gejrTHvJTxtVfWh67BDlGyrDJXCCKR77yhDAsxH8aBjoKaHGcS
7538TI75mZthhzHaoC0xHnQH4RqI6ipO/8J3reUyTRu/nim2sii5n+OBbxCXicl247UdZ5BaPlux
s630/oqP/vNUL+FYx4HmfkITuF28xk/N6rDgpKEWUhzcHF5AH50MsIpQcQxVqHsyzz7XEgWM8dRf
Vc1cfa4zm3fYGBxcDhryuRdpLNYmsyhRNbPGIKlX+b2xioqKKrqEO3hol6LdTpX6OAEr/7gmxJN9
re6nKMtOoK0NRRytKPtqDmcyybbcbFsnYyis6EvOINW6HVAScQG/tLksrqhtrL3s02NGzkEe8RTL
ZlDgLDF9MoZ5m2tQCA2t+sJ1oASLQyY9Tyvf6mpUn5VFcSoiB8GczrFHNtb5BE37YJgz2i7VXAKn
kWg0uvhkLkvlx3lCoLk3fqLr7QQ/3xb4n7bg0lT9s+X2tv/y9KMUeP3+XxdY9wMcrBWAg1Fypc/x
lW+LLLbfVU1F5x0lCTPZlY78W16w/kHXV9bsOk3S6Rr/46DvfYCl7HIuh93z1gX4KW3wW+fi+44f
TdN1sghghTESs8b37GTTbZC3dVRJ0EDsu6QZGgqRmEh0tT13qzJ2vsbq2GbJpqsWWbePJigPSvM4
qsp5PxuppgYtkexbW528vN40eC60JKD6SBZvJ82lSIOoNrgtLg0al5W+hQdEAZYlFkrJoGSnkfsc
Q/ASCHBB1ZrgYMvsohdmbG8kuBT9MptSm1/dK2mF/wUCr3DybWOXGn6wCZL6cxwRPpJvXTFXstuO
yN9yh6WkNWDIy4LJVWEbCXVN3HgrJWZh+Ui92lPFzgX/PXKQ0lfia089GrcBmpGRE76SZ84xt5W4
L8Iugn2/aeOmkemmWD/Lo9LUlvUlq9D3XhDoZ/VbZMv09XwmXVW6dXRZ0ttb3Fb1m37K6kBULbY5
kVX1QFp5XwoiB1qNJCWukA5tbt1dNILpByscFhYaAzLL61dDiFJsWGjKRPiqETvNc9YvSUPNGQuK
YZrzAK2XuaXH0EzFAIihIkIp98vGrRfcHpPrHjqZufnrLMxKr/xUh4Z9phIXl4fKmNB1mfWCfY8h
tHjAYUmTxEXPdyCKB/XhFKtoK9qiaK76ZnDB03hmf8vHZfUfpZN2xlmjmDk5fhnhNRdT6fbppsmX
qvH1ZorOsj6WdtD02Em3Ofo6nh5T0cHxCbbFFgafQ/9idQ5R77XbtkWYcwGjK8eOx5lvmLvqWKq4
Gykw+cY4Mio05pEwXLTQWUpSZG7E/dGyx9XTNqiuj0aTn0wtjUy8LWBW5xrcFDyfdiTkHQkCqh/O
zZ3Lm0lvFJm11y28YK2ZeZUOOgXvQStK09kosnNq4ryMYe3d0ApDyxtrCSefCMqQy0YWEbPWCLMY
GjZnvXdPkN5SKwt0VwEimJci/TJGRjLuHALTSHJl3j0ZT/AuG+OTWotYsFuCsYkzeu3moB/QRyCa
2A1YicYNdhaitfpiwbo/xbUBZipOjVPlTQ17K1R6djMEKkAEwSEWgTAtxsC4sUi5mEuoQ7vcVei9
TERHXPWaJb+YJPPE/pK5M6H0nouveTZq4LXjbKcklcZDfMUdO91z1fI2gvuoOP7OGYpbxR27E3Ay
frWe4Ctn0Bu1XiiGWdL66o36s4clSYaiJ3VwVIbS3MQZPM+qtNVbJ1rMx0Udnfu6acvWHyajOi/a
WGh7F2fBiPESZ7Mvaz1lzEnJSQeotyfA+2bGxVbUhclJrUXS4ntlZ6yjZShC2JEQ5fvuaIuDaRWC
Ik6dhhu39LBNWjUHYaqDESm9M/OsqyjnUnGQv3xuTJYYH2tqMe7RW83ivF3wzzqjVbiPNEM6LEIS
9Mx06kAU0x+s42QGdDCWyIqLyZXVsQMT0uOVzmZjkxEG190KVHTFRRV3eI3zcREUE3FdWZQORDqY
GWwwgcZZBlTgzvLQ5XgwbvAwYTUPlGaMpowbcF6m3m8nszEvYoPblNJSR/gL7oMQz2BYaiveQStM
ML87Q66qRFWAvMcDxdtBe2wQBiBadHT2mRIrZnfIhdUgbesTVznjvk2c4wjDycV97TUTECWAQ0gT
dHqIWJrgjjDyKOxBxC/gpJPhcfIiSi1rjPoamZXQlAfyEjJ9TrCEtelg+9A453GF49DiffaYJy35
AZNdrJe2Hxutmu29EY7Jx0WV1imNyxYHHaSfj6M6OPiwZWzSrLGHtt3VRQ+UovykNwMLmUegujGX
NCeWOVFvbdTQzMLO8Lav9sM+7x4ymTOBH3q97m8qho31IUkknBSbGya5LZNhLRuXoiqpptOp8ZEG
0BB0kq73tkVs6AkiccaJNzGR207gMo69djWoTwGBX/QgdWwwE5Zg4taJzRjLy2hodHdTgdp4ctUi
abdl1OPWhX9TXkqUAoI3bsFpibSKS1IFw6gHniMbrKfY2gryw0m8AMVk04hWVit/APQpvxwMbWEz
lVaX9sjZLP3UySKad41ScKaQFLdXhPwlkZ95YpwPwmzpEKt213yVICU/2RX55FvPy5yLoZnri5i9
ab00VPVYIvfHB5KqXrZf8ogGHvkVi3pIATEhOGTf1TeRxqKydRRhx3C2CkS6QVYPMz2LuRueFMG0
OPYmN79QWr2xt1lf1Q2VPmS9gIODplHnjyTrFQRFEy4bmTgYZ4HtJBVsANhxShk1vjSUKvebRqCc
6rwSGk8McCglmznWzlIDSzCaVmt8XIcjE35NLym24HVaz2f77lhVhyJWg8StU+RVepQfEbuaE+ac
pcG1w+W6zztPjts4q63HqSYtidI/d+omhMSy+r+F0i57lXCo5cZukL8FnmEYu6FPbXHkgpoIB/Lw
KGM8Gu1bV23qNIRPnHyxo6JxA6Xv5qNeRJW7qVvdFVujrof2EiZEe4yN6KZoFsGvLMfi0vMGd8aF
N6P472V9NyrSdsNpsKMGPzeeO+OisWKusTSutPnjbCdKgtc3Jbwykrp+Mm1zkr5sSL49FUm+iEPW
zaz8FB/JNSuJ8dkQfZ7uyYlKv1p8yryhZWbon4ZON/uPFdSZfqfYGY7yVgFBdoQKN6g7rDgNXvqO
0QydVzATlAONpYWdXQI/vp4slAlfiEOy9TGwO0fPCH7ylgvGk/pz0kzxbWOYYvGVRFNfwGLhxE6L
vme3EQ0wrJn3+gbXF93waGyddeNL2jvYTuqX1ux7+mhJ7PC5qsbyUgBkYJm1QM7Q9S70zk+cynnK
4f/rPnUcrVokvMaZCkqNT1hiYvc5/+djqDuqfrBK3gjfrsyUXldqDhdJrEF1atta/YjnQcOrLjyK
Ciiu1InKUsMkHSFlxWEF7onluCt48pm2NM8lB1d4N2rSPXma6I54hpIHZagE6AF71kOcbiZjnFoM
F6kgARYqnEOD3LaWQYZp1zVYRthh6UCq5etgWcm5dLroVU6D+gm+v1nv5sFgLFJglaH1vIwNFLO4
1Q+dMqhfx36wNR9iYnSvpqN8TTACRQ8NB/ycna0up9AD4Kp/nnDWDXcYunKnCuKkrxwwBK2mbpSC
s8JfRbW9V+DoBoxFNK74AnQER/rai/lOI+0NGHUUXpSf4EIo+STqogiFpsrr1Mk7NIDN0GrfToH/
dWsH4HxOHTrqTbo45ns5g86JaXBlitVCy8sz04A1uCBDCudoWu3svNnfHciuvk0uv3eucMr68ZjD
46HfWnGVPCB+hB9fI/yTjE0BkpuY42ub/RbwL/wTLVu8MFbonXaTNmz0vvJCgxrxJ9nSxAeC5bWx
ebjkaeJy//HRwavOXaJhwJyErYaeTZbYpK+z499bfP/kJb5TTaCfQp4HOxYtwzoBft8yy7q6SiYW
c18ZTDuoUaSarMEqqBSsRd+6pv/y4/vnj0WUzCpzNJhS//iCIoBocYvj0O8pujZdrJQPoNnU877N
wBr++et6Ew1/N4t+e2FvBgjOvMgz3is4Fa0Zl2JipswxsQjs2UFcSBL9sm+bhmjXrhjDmqp700xZ
A6zEcEm1wAyWrJ6soYYKw75jPkxT0z3VBYHyi1K3P6uuXt98PmQEsxhsHe6oH9+QIcbPlY+8+Rm9
qJBIx2JvKtmvZpB/Syr+Rs6hBrqaNu/vl/zmqXv6VTxx+VR+/fvf7vrq+ZeDXFUV8vuG9j9+9lvL
xbI+oIUDzrt6H1bxJN2Tby0XvoIQ703sg6oItgfN699aLvaHVfyI54U7Ff7ydy0XnS+BcwPJhxST
KEy64T8BuuLBf1iJ1nUPySUdd7S7eMzerQWaXtKAtGAwOhz7896U/iiST+wAz2WfAPiBXL6FGPrd
G/VP1gbt/Q27Pir+F/NNmc8p7d2j8h9Se6aY3nAyFn7nOhaiDHCHc1oeBzO9nFtW/so2dllZXIHY
diB6MLPO2+RjRh97Q6d+CdQqM7dvT+zfV/RvV/SfKoX+87n/5aKXLL7/EAn9ejXzc79fzWTZMYYh
LADXC/HE313NGBaRmgMWtNi3PRad365mIIXsBghC36Sl6zjmtymNzpf4NeTnMgrgnqNV+RNX85sW
7/vFmW0V6fC6+EFs48F4dt8XD0q/CMgaiQEHKj4aM6PLOYs2ScRZXWUKAocoy8PRSm49jbnuYo/7
ASMUBnW4QhZwIWvR5v0U24dq4X6Qliv+G/3m/52ACtTuZIIZGAAAUnJdIEL9blX4w/L5f27C2/Dm
Ptz8318eQAV+bZkQ4o3+4eL7p7/y90khXmLVYHnEQ4o9jbX626qKlo3rT1uXVY5qxGd8p1gzPjBu
9DiA8FNrp/kf16Ghf8D2xIwRc+/bemv+zHXIwvnjuvrP3ovvL8S26422KClU4zKy/Nay9jHosZD+
2LJPuxQ67jgkOyLPLqxCuc7M4Z5ROG01Zt6WCfbLSHK/7QHRtNYl2HjfoSbvPXmZ00J+dN0pCgbF
JGUVd4EPCAva+2Q/GC1Uo7Qg13DWmAe67WyeVIg5YZYur4UVf4aaXG3nxR3PlSJCcECkm1qUN2ON
mKAEcnHNKRNY2iDMQ60VdeB1jNbnsaJR43H6b72UZvkg2uam1Rk/JlSpftqn026GOOEXDgkFWpVt
xQS3u0K6Ubrm1hvgD2ZJfWWmKJssF8E5wPA7YRpPSZte0pi7URPADJZKJm7jYtfPkksB12YR6T1M
+2vIQ+cIri+SVN9BwljCMpc95EIXTI5lEOSV1Utg6RlzQ8fbmWqvh5VUL2DqvEJoAPkXg88BtHhe
9sv5vKjAFk1Ey+XgUrip6leZFE8ysi/jhGNv7EI1NEwlx5HfWltQ4QzfpHsAPkR9Dir9vKrRQGgD
AhmZnxl1nAdR5d3mUXGgtXDq9XjZlZ2YvrayecVvKoOEwzatgPnQaeC0cgKNK/epjqZDlEPn0De0
aDL8DD4D5nCMnFOVFq/93GICqPuOKWAJ0sFp65O94IzuC/QvWQbe1EhU9CYy7uRBn1UQ4q1iXlYt
LR10u+3O5C30e2misVCnvZCacztqzw4hiEGfyPQ4p8ltEuskHzFXAZNKJhE05sjvgbo/pOnysUwc
sOLESxMlFYVNNYmrGY7AedeO49Wy8lsGZVSOSyU/S5l4u5KYdbqoL7Tvmi3OfwjtehSa1uAcmZJm
DHVXJLs2nzsAA3fKMH2U3Uq5yvEj0NpEO6f3DCRUv9aLveeUpzyTd6iCQ/SsCLp6P2tfIU5s03Uc
ahCOTMCDL3sj6KskHOrUT+L6INAetvMjdCY/7xvkXnbA8f26q7Rdi09oKOuzJtaDSv08ME72sim0
2jJUojigFexHSECazOLmgNDgFjunvVKTaTeu5Mt0613m/Tq8wYJv3JupdVGB54xcFSWkop0ck+ZB
h5BTBQtfDWSRfPz/WJusFc6LqFlA46SDz/trxbOuuj/8S/im/r3uv7bzzVfZF91vm+36nf/VL/5a
HtzNNWXwC2CQbv1t8TtIsbWGg/3r8vk/q+6pfenSlx9W/Lcf+rbCa2tV+G1JV97++ddiQrHVD7Te
cVHDftCg5a+PI0XfJX//m+JaH/ANrbUEqdCrYuOnimNNfataviuQbXYD3I72aq/HEcuk812pWhOC
q9eZ68FB6+dCMqc+Euznpa6G5sHAjqTRiDf9eizLcuhea0emnXoVsTcp17bSMDNvfFEybRgD+m+w
TUJMz4ZULgyuV9bfwvX69aA4Z4sZXaKpIJ4ANVgEONWXs+iMHdb+xZxuJQVZpoSLwgBvOFYGC0Ny
GbvqjHIMJPG8chB7ZBPtqHTmidxjIHR1lGlMLzw10fZglub2iyo7hA5zaXrzS2cOb1rebi5DrMxt
HfYlzaEdDrulFMeq7WhmYgGWgJP8qIaOsZ8ts9ToiZmRRwxBbcPUo7WZQK+FEVpq+bb3LLTF8dDk
l3XXs87ItKhdAKF22ogXiaake1jEFN3w4XmAforeSTaZNurJRUTM+fiQS2sONTeOkXmOXkF80Iwp
PXGUur72Bqv+yCNUTx6ZlZeTkrgtYAAjKQObJEmxt2ARHqW2kMRQebae7CL4KV8Kz2g6skcS+0ou
kcXRgkT1KDsnoTzdQWZxh0+dVzRg61UtXKRtPuVdyzKd0holS91IGU6UqvB2EzHFQU/I+P0wDO0c
pnQ/ZieAlBTPe94sTlBTh3W6IsqKfWxoFZqRgymPXdKKh7FM5k3Xz2QDRMwCzyavnxhoLXjOtqMs
IZ3motpGQkZqqMXERewzS3bLbkJ/aOq3bcL1cy+XRcleZe+yWwWKomDVn2KIM0qRTDFdO8UBEw/I
UT/YadZnfNJG7J21rt7kzyqsqp0LLXKjpmW5x6oUnw1I2IN4sr3boVcLj0n47Ao/qcDlNnaunHpy
AjZSd9lpZhQ17qzQmMNifLXMYztCsEsQj6+wuknomYmcJ0FsaYq4DlTFIuphynWHCPuJ7ayIwFHk
zozkqACgqMuGDvFizy0d0EZNPpauHK8QBaAeJV0kvVvaCUUv3ZFuegXWVXehZYhxoAXtgFDSxShP
zWzwcYZIABoRhUaFLzKsEmJA5BwzJ+mMqQwKzei0c60l3i9Zyja9gOhjc8Fk1I5nFb0w4yxtndYO
6YPHSBSjBFsjFjKlcLs6LNN+7WOng7jHy1INT6VWGFs1od8TjfCnjj0N6SXAqRTpX7mDgQ9XU3Qs
+eiU8yQSptzDrkJaXKkycv1Jz9r70int5GpKCLMEy2uE0jHkdh0M1GFTm8PX0RLGg0dGx163OuXT
0Pc5rLwIXYMPrbG46PSluPVqdDIRi7O2ibw+2YLGQlra9+SSbByiIkiQoEt01iaVScxRH5noaPq6
mxj7ADbejCNWkNDrR3ZJYgTiBaEBCVp+lUoj7PvF3S/jWIfDKnbwo97I3Quz1mL1WlWhRxMyUjjx
C12P9qFA2UXyhwAbtI+VQebbWQFJFvZJSrhMsiRgm3UMgMEUKXpE4HlaXAyum95o4yQeGoLMP3az
Pj7M+ewxqB4sdcMiAUyx1XMbjrIg7yBALeCWYYW0IdRyNTouw2TuFpuA7KGg74L2XdpMjdyYkSkw
eGUNJHDPRT1lF+Q/oo0eCDq7kODlH9xR8D9/rDuk7U4CKdkxSmPhgpidSwfoIbOCCBW96AfnAhkz
Y0qzdCuxG3QD1lw/O9Te/dIijehbl3luAUWYoNVikwtT33a1UumPrYljLbRmRuqhhkQEW7JU6hMk
T5KBJBDmUCmnxfZzJvAs92yLGy8dmJ+NzWDdRy7LN9Z+uvybbCYk2J8aXV5UCtlx/jRFk/VZb0V2
tdSIJzZRbuNYscSkod4ruiE6V6KpvBX2LM+zNppuhePl2wJrhrFRC0u7SZrEPFVKHN1DdWuU16Uk
WHUzoUcgaqghtLxivaXOBlhWROTW5JGOsH62CO8RZTr1MSAxsURM540U6Njsqc1VgxYTBULWSrEd
R8hX146lZfZer8g1kWlqPS7CSdCd2N2IOzwuczxfZcZAKJlq6G0xH59RacmGEBDFxLVgKgZ0VH1o
pxmzhJPe2N2knC1AtvPPEevTUYnKFvJXBCw8qNVIXNtWzawWl1u3GdRZvSaO23aDorfMa89RWMnd
eo4/O1Y1fmwiKIUpaR7F8lVKzfoE2xsfjNQnlY+5KHbqejPFueeWW8ntmYcZOn+XKpmLxM9QsJxq
qyB9hXl5chH3JgMmxR5GLxx0BxThaC2VsfeaQqh7KZxu9F1CPmGHdbITzw3KPR6iK9l99TyL93re
1tpeDipBOMLo9QJ5AXQ8jYBqC3VHo2sZ2zsHQ1msgUFTWnp3XtOjZE6QSvht65gFh4TOpvKUrl4F
PLU2KnejoQqA2Yw1T24q3GoTFUpVbyfbkjyjnjXeruou6cmXVzm/RYmRJBstQazCeWvZ9h1LBGd9
bQtzmyEbVqlMaFsTnvDRlXLi0Kkr/4+j81iSVNei6BcRgTfTJH15113VE6LaXATCCCRA8PVv5Zvc
wY3uLpMgHbP32jFS+MlFwYLUsHV/L2xq5LDvWi7onJhHPDjc8d6zbV2AfitJz8sTNdPK8VeDgd4M
v62yqah5akKOvynQQ8zl/bQqSLdt5oAlg356DroR88SM/RBjDhdhR6iLJVgla9rMHgbHJebFLEWd
I7nBTRjxkT2Co2tovwAnxvxQ0Kjzsahkd/FEXbq0VPwSTly5y4VFeI+TxwnDA3cSH1PWlKB1C3Mb
/0hf6PE6xEVmLorxkL8bIhv+6ViYl+cywamBR4w99eskWb4+MCKTzx3iFYGStlP23LkBtso+bfwX
XygFm33KOLnJ0qp/ssc1Xk4wcQxiUK7uuwuVzd1N9Q1oPW48vUkDHUiQQ/BrmRvnqw5Qij0U8xyN
T4KjCmWbWZadauuaJey2SfICfH9+ZkWB1N+TCxTMNJFJ9VOWovzdAkiOc3LNO4Q5sijDe2x1U0d4
geOZHfqHiHtqcLFGZ6UT/OVfAp0S2ap7TVFw2JNNSqoSiBPhZ7+M6D520jVDjYNk6ZoDE2aiJVMT
0Ok6btQdKr0xTRBRgEu/yhYEYA5mUfxX3HK/1JTgARl1aZ3j4jq2fZ0DU+KjalO7vG3+uPzdqmr9
XL2OE7KbrZkQlQ7wkZMmZRM6qix+mZGsRCctPGU/1toU6qCjLePxVVudHYugjNFmk+1+z0ds6PYd
GZ9J2IleWLr43zZWqjhUM6kSjL770eRhih4KVMREDHBEm+4wgwmRvCQuK11MTOEcH1IBq406F7j7
dYwtsC3Zpll/N7rQZoZTsG1ELODcIgnq1Ch/0fukjpf3dQrlX51o7eSJbZy91hrvRdMJNC9sQhUl
+GLSt9k3jnftbCirPcqarj/OXQ3AHnCPGxDJUFCaNFpAJch0Oj70TcnopMvmQj8YL+y/p1HG1CD8
+MijPb/8PcuxNM9RJ0RxNZFyT+RGFK8jT0/E+KlN1PdgQASXpB+l3cEhTWZ4tfG0DS/wQjYOyc1K
HIGznw6AjAsZRB/Dtmgip6JR3GmUzWk+x83anoLM4rQpxhZBo0jS5XfRkZd2taxdu1wNHQoLDC3Z
hxFZ5hxnNHT3ESVXgA6MTMRdvBFbTUbcjAHLqQfwGQvtdLqLuZKgrpYRzMfVutV5nZvMXpsKlXwR
RCoJd0AMiVQc7Ly9GnhyNeFjW3oZOs+15BG5DQVl7FbuEcz10PBxzNF90dQejf7gL4g350r9B2SC
ZA0EaNF7f7tRd1mmysd6moLqK3Y2D2UJSih7SFF0+c9SbUl4LFMAj1ew9+lv9n4Iym1UFNeEmLJw
N4xGlQdu5bjK2b2JX0HXLc4d1y70LVmOiX5OKzf4N9IidjuK5+lhsPQJFyABCYrIzSm/ba/E3TaP
8UtbO0517PpQII1Ml+qBtnPIFf86tOle+7wWa08jcGkIfAzv/SXtvDt4sirYT7p3/ipfTME1nUpX
/g6bsZv/umXRMlNRY4C2CrErFecSt7/XelnBPM/N3TwG1TVuhKBQK0v8BNEw7AyKvJ+BTU14qF1H
/ABrB9eyVn37Es9V8oOf2R0xN3EekP+VDStnk0aTGLYSsRhiSfMxu8YvHprIZPhuSvK/8tIZ2+DB
y5xoPSaVbYYfSxDr6l1OwSz2mD88+WrdtR2RX8YV+Le+pOfLuy2VDdxtZngPi+V5OChLNuOuLQbq
u5jL7BPsky5PCFrW95CJvntQnrMY1FlpPT/6Ni5+TT6/5MM8Cx+pPgPCtYT7etNXOtDK7L/FNSr6
sLH09andELHXJsIIReDr67Ql7g9M0f5HO8cTKXvVpn6Eg7Ptx9g3XwH3U/pSjx1ylxkRLc80yTX7
qZbI6QsvHdCeGIBJp37x8EeUSTCQT5eqMCfLun2yMaT6ZOzSU4V271CETONGI4sHzxYVua/S++G4
LaHQvi4ixKLdoDl0plkjiKSE20e4CJBy0b49x1vsQQ+ttsCg5g2D7QQbVqJrIMq9gRau3fIQY/J/
oNadvihDRbmb4qY/u8O63hskgumu69oowz48+cmR6rny8gFIaZIXjGWGnEuQN7rLSML5KXgWugdF
Fh+iBk3Le84IBaTciKP6vS1avR4bFfo0wks856As6lPRaXtpcX7+6an5CQ8H+mvdDvpqbWN9SKos
frKLNzyEnuloIGyLj7td3QAkgtsW36nX0Ln4Hb7VHsUPtP60wrHWh/Zx8Xo7ffXBWl6jOh1QUK2J
uGMqO99Njd7+bkEDzdysXvvYlOF8slmp6ryp51rnhDjUKbkqcnvtYIPO806Ao8rJyzBvEg01Etda
1T5pfBsjXIPw7+8WifGjCJI5vuqxF2GupDsstI9J9kG0X/k23cjJgaR7wfIWMjosYEiUpyns1m8g
yd6bs4Tej2olFr68iUGxpAhz6lN/rnZ2EQul7eBTlPn19qhtxye6pWbNtS814jyD28hHPkcVPMbL
dBM912AuO7E8ramX4nEZq2yPTto58gWZahthAwjKzA7uJ3/CFlmNIXKGNEK3jLS4hbpTjzMjVq9q
cldpjQleFI78jGq2Dyc3VSP2xora/8UbqGKfaarT4l831+VnuQD5xPTntlcUMP1r7RcTwhYu/25P
HWi6p95DFLWrLRBVZJCIBbc2cMcTtYD6A8QzTMDUz3G8r6c0Du+dslG3VtV/kHSt9pUbLfo1BLV7
SRE5QekBzfPZZT0OzNEbK+DyUfaS+ng08wkw5lu6IR48yNX27GK0syT5RsTXXbQWgl82SQfhpUi6
/nNDu4OhZ6yK53KbLEmcjabjAajD5Sa48c+kBaQfNuPlOuglXJs7KRJD8gCosmR/4/Z+RzYKHoLY
KU5ePwSPIcueP1sYqubUM1M63Cjnp6Say5+lKlxIVP6yYmTCjXhfIsw+I7fuiVCwa/QGTxkhY4Kz
YIdyVOlHSuKEnUqReSf0knhgJdDNY1W0+D0HkqTGFxfz/bDfptGp3pq648mBybtEC72dWLibhzia
LkJ35gkBefMwQZEWb2CRVe7xiCEKF2a8q+aKeXZUsyy7et2avgUutQ9vS42tuZSXsEyKl8hJ02d2
dCUS8X7C4ua42L0NQNtrFmEtYHDgYwhfe/nhbKI9t+2kBM5Mmt7jtCTByr2cDL/aIm28HyZOFv9O
acbAHBYAi5HuLuYycVTdpH63cQQW0yzlS41ZceKuzN5EvTnjzq0b/O0SffpLYUQNwSHivL2NGx7G
AoZ1nhEPZI6onGv+cOzMZ4jpNb8uMCZflFRde2HjTcYLlxluqVte5eyzcJkdZ7wKsHqgtlemkFQO
COSuQwdBDmG78B5EXcxkK0W9IqYl9Jpu/EhMQ2Sq3By7/df3i31OuZXWx3pbmYbFHeO5pQ26x61w
gC3ja2EFAm003K+J6wyHMWoqWe+3FkrogfBLgjWAZpoG5whjE2WIMf0IRBUO7CAsuYEsb1QMEKDR
awp0wYmZ+frx+E8RQ/ZLZGNKisRIKAMEaI3t9YZj8rOXTXsF3t6CnOPnXoXG7Nu1MMdS3szs4Sai
H2sVJ48BSWwBu8v5Rh2GEt/hbtbdfdzCw8m9ZSoIWynWvzVTFuJOE/rf4zLdCO19nWVgo0N1jv2y
W48VU+onXuX1g+Da5dUUJZOAsVpESE+ezHvMu2tz9FQfntYuFSGjOIm4snDm8lB3Qfhpk1jeywoh
044bYWLLuPKAHBaA9OlZqWUiKJA5lL34Fa/avhJL88meB5rF7ACwDPzVfIgGODvuhjSUuPlWleVD
WFTvaLSRg9t1mrM9gcyr3Y9jG8+EknRmp5Aw/2q0rMKD6bp6OiMGnZeP1UunX7NK28+lRybQikCT
YNgghEXAuV4d1yJPiYdl+hCr4cyc3MG92cnT9HxDl3f7vtDZeuI47fqXQjokusD6T+RLSPJggDMo
4/C22ZB+12joyl1fGkjrVdKoJ1+q5dTGqvu1kRB/78Ttuq+FM+HIVkEuY4GnSKOHDnbMQKIzZDFb
5iuzcNbJKpF/p4HkX4Zp4tTUg3NKA+Pcd5Ox57mboks8etHT3GfuLzku8z0/l3oSge+cAZ1Hdyh6
/eTUCc+ZTvHqRP+6FHjtrpnNep5WItnWoCj/VToNP+SwdYIFWW9nkPZr8RMhT/dSdk59LgglornO
Rn31NAGieUmSI24ifCck0emF4LzOqRgoBChzNTYEkf4Jmi38PUhHXwLGs5chTii2q7WqycZa6x/V
EG6QbbNlhlbgsSf95TOM5zVKeu+FuCFRXRlp9uG1QjVS4ymdErStXeWl+9bU+oznwBv2gGili6sk
Aw1jfLaQpya8bQkL4+tg3zgCnHrcQ17fDV4osrtiDeKfXVw4YW7DbWH059fO/VQHQ/KPQWOruUGx
h9yMDcV8bOXE6HnkNNuJfslIwKLmDRyrHsuhicId49hyOQ5rbJgnOAEcC3p1ANyrM/DKTXH5MteT
IfIq7sgF2DaFgl2WxmfcjuHjuV+n6RNfWPkOjCuuOLYgPObRuKTxPvLAIz6HYiJcZqbos/mmiGTm
YhNV9Tx7S/KCbXQaH0PVYhMb0fu7/3HuFZ/4qlCnx0mdPsz14D8zYecjCFqyy8se/geeQPLU+iL0
r1GlavWViCb9nqKkeSCVNjlEUg6fmQJsTBBySoW6wQ48e0G7sA+m8GyP83IbW7p6WbozB41zv0rd
dkRvF2bdaSMka++0eWmsWDtcbmmLciJW6XfA6w2/PgoKbhkSDvaVKpDvAC7bs2jCt6a0A5xkRlCu
ofYNaPqllCl3Sxf2ad7jF5GYa/zUvpmkJArdT6Mrgc36e9uQ4/KWBtOu9GMn3WfCCc5RRgzxPo2d
6o4U3x4/RzPpX8Kk5Pcth3kla33GJOPtZWjqS0oqBZSXZVyPisCRf1OwMk6ZOw5StA8MZWizp2HX
tYblPvX++julyLmvXO0w63WUffLmJvxT+lMPWN+ZXjlXLGChpi2OxewU95Hv1M0hYXkjTroeyNjZ
OgYFh0hNNSn0q6pft6WrCeoJFk3W8egyJkC2WucW38gH7hK9b3WQ/efWxiUNKup/gkYHoVDPmfpZ
GQ+jWd86xFO7to1edOr4PQeI5/43hvH6wOg86K8BEVswY7rVWE7DJuzPQ1aiP6DR2dCOrEzeXhiN
wLGJalE+J6TA67tmzbS9E9D6BdnSvXkKMsdP3zs/CIbnm1MOPjT/K37GeJqdGHcE6WmtkoHWvo+W
OwMvDhd0WiTlCVpEhxu8ogSwU9RF+5G1y0RbNRaExqW8LBzC5E3uYxlFR3ee0uBL4FlLDgjaEeXX
mz8TpeA5QUg4t1d7eyaeCHdyRhXxHaQWIu6Y8OkGb4m4gRLDVUXhw0KN/KfY0qF6bMZ5wfSlksBF
ouAQw5h0PIgceVL8zMJBs4AhjIBQjXr2dl1DIBINJV1XFTo9z/fKYiieJRGWEocYPBzpUfPW6byP
g3E+0BMaGB8E0bjbPm37iJk0AWNY6VjtF2G1t6goMag42VLN+dow3c1jMSynhbf/bUNmibWBrz/v
VpKwxzwxTsmTLP3fGVbZGk/EkHzyd6dXIQN1sZD6T+yWpu/NN/5PN9Pre0pKpN2HxYBLAnujmZBq
BBvBvLO13bUmBbX50ZDD4NynSSeGlygs2Xr61eTHLOri/t2RKn7BDjV3V1mHbbffNp3cr/MQ0vgn
Ra9eoJM7yVkRje2cilbBYF8qlUxfhS78/ldY6q39t2m7rRxECe1/6FV1dxykks0Lcb/pkm8i8ypu
fWmWv2OXQbPbiilMD4ud6ji3bPDYZkasOvK1yIo/zKkYl1GwLN8YM7MEdQxeKy9MlgfCw4x4XJfY
IbKHNQMdtECE0wa68w6pt0bNV6yH+Ns3K81ZZj157glc/92v7FDwe05Kqx0Bglt9GRmTlxf68OA6
1VjGcszFLDk6f6z3luCPhybuwF616wS6Zkhn0AoStvQJC0sp3rlokpEpT5xgRjVBRYnCVGP6QHlQ
bFd37m+Rqmi+HkujMtaUtR95SIjIQZoffL+Ks4vHhFEfU6lvs3XmHh+V9HlKt3Ke/rNw0/yrxmgi
rnyo4R3LBqRcQzs6ExIls4X7rIla791iw7PXpR8Qr3fO2n8VbOaZk/5/4H77TjdEAP5kjnbB+v/W
9a1/QLOxfqpW0hitVaDFteG0mC92qBbvgjJPXOLBWWO2dcwpgrRd5G+G685hypRv9xlMt/AUT718
2CI8czRHCpbMZJLbp0AvPzK0vQVveK9rDFoglYK3GgXxfPYbaGqT69oLzqa132lLi1CoIdHvUVKs
AIgaCEgPo+MtzcWLHZtHcJ8PS+O5d2xk1c/VYNi6wfnXbN17cvAevGX0XiVU73kPOKmmDl7XKN47
SMX27hgCO3Bt13wY6zqQl9jQRnvCbADhSBmVn7aXA+mRzAZ3ltyclShHFTcffrpu3+4kNt4fFAs/
uPcIVM/YULTVve0Bh3pniht3cXdxyCz6E0qTqI5tA5DoaaO7orNPdL8e634kZpdOFQSUSij9zkXJ
TAdUZNbO2y+NhTda96yLVHVfThabFHUEvrmDLgRdHII4P13qQziq2dHHzevGODvVJIIWX0kyI/uL
HEnU5m879k6wo2BhBmOYds4v2DIzBQ5p0m15sRJvYMK00qjtCiw31Jz+ZRhNd5jmDAaEvvRCv7sI
3szlU0ZV6T/3/ZxUn3FVrA0iAE0L2ua8GTGBi5vvOo++T2e91/Ew30J2oxJ2UVVL97R57sDAmz1N
9uXrKQMhgtCBlhdTnquWAxHIGgVLpROYagWD6eMSTtgF+5r8mreBBQzmcl5NUb97gSyLggYacsZ2
7YVyAAz2URSadT+rpcfuNwMMwBznj9R7wyljKC2Ys0beco4I7Wz1Y1cHSf+746mhyl/t1h8qSgRD
UZz4zJJ4XMJouW8KqgUWTCzLaBGYYQ/PrY2EfcZeVbdDPgz4t/dkTty83jZ0wxletW7KG5ZLMWY7
O/SuwPJWt5nkqawajyKZvArGcGm7muksGFnbfApniUje7wfxxMlBmNGO1S7rwNbAL1I5Rsge+jW/
Rh3tSscbMHX7y9JodSTQaunltcDY0jt5VZk5+deHyZh8eGkVlPc0sgNJxl0syj0kggROByPs7W7A
pcr16BapZ3j/mC//6J26NYdUB013YNnP4dZFSEcuaig9+cggLbBAzRARXjaRmgJ4UJFl/0ZEO63e
o2CK+v4MzB8aFNFTaxblwkY3OVBfCtr6A8urJbnGVraRh7rGYSbImrjMKCSExfRIK9fUdXAWSSX0
HQIy498G0ljNyh36kervWLMbuxXrndYQ+dKi9aNTg9MyWl61VKW3vWXuiGsOKQ27eColE7onwTQm
oBpHYjLirh2CCOf2htol75OunnNEjGa6s84g6oMokG8lF7YXpj8nWWnXk4l7NziMWMlkPoylZBxF
ZNiantyxiseC6FS6U30eXV6ivYbm4J1RjDrLP1YwGNSPQToR2MjPR5y22NCSvCxLZd3/6rRwmG3z
VqjfQ+mwWPkvqgbDBjjsupAlFsUy2CucxlWPxDRRbslN5EbcoE5umW84/0Y76H6fLkEnTw36kvHo
iNVdGAkzCmYpx1xvp8q1mR6DBgbXSfijIF01XWMHgiKJc0APPZk9Z0HWcY0KJZ0In7Za6v5tSOo+
+w//abWexajc/r6pWirUqDAbNnm/Ev53HQMeq/Yx0yzvrpTa8VmlRmPyn26xP+44B7v24DNc1nIv
Nx+R6NBYOT0gUu7eXZ9mOR97L2t+45Y1PRGqaxpJvWPu3jBLAjogS6+/bDjclndwvW1hDlI4Uf0o
Gdb7x5k0P3GYkrZyT07fq+yANmwqPwl19w2R5Y51ft12BDFWIMY3XxyPyuTp0ij5o3CSdXzUg0qc
FkIG3II8bVS53WWt1Qu27M7v1XGqOOu4LabazrdmIvWP6VZWqj8UmFQh/OkSumczNqvDVbkJ+53G
uvS/DMPQ6J5BFMUz7DuugLcmjJ3m1NE8wNn0PKU3Qn03jZmQEythkcxWMMvYorrofYAbycnFqDbF
bduMiAnc1HTHZPOIMDxMlL3ZlVlOby4b9fH2qUL62ivhHxMIPBbuQ7ZX86rsBZ2OPzzME36Q//jv
SqPlEiJmHnE2cyxcGI3QnNkeWvmhJeSOl5BwVqLIl5rkdsAXji2OiBNl8+r2bpm3U0eXwJno4Fen
pbIzXUXQLClNTMGv5hG+cJf9jLt+WDPUx7AdrktCmt9VI10oTr7HWf0MLSuOzolL+lK9q1291noX
Dn1KjZUJFATPZuDCzLdwLEeGOiBTiku8lH17bBaoGm+KbLrglfMDUcWJPfvWvtayFbAz58pwnEMF
bNf70klnl9p7rlq0yi1mvx9hY5z+39wKt/wXq2GSr5zIPZsoFepiP3LW+PejYwbyV8dMmh+0YGl5
3komTN/JWFCqHKEot/KJh3wZPjarsoZsxCUc7SsAChPeN95izIESk/3ZSrQtInzMj2v7SawNW9S1
r9dyu26TqqJjaHzp/RcmVs3dzjXpC1HOnHfsWJ6ScvY1EpM64pt8qte2CHVOzYoQ+9Im82SPWD9d
AuMYBw7z96w8g8SMGmYiDHqePAgiu2hdRX3HGETMKLRBbWdP65byOQHCTXl//8i02ub5aZ562/zx
CzKUfMZQVW/ivJmp+4N7L5WRpXphagUpfJggd0i3XnbelMTOQc7lxC7K96TnHBqw/uY1FM2m/NNy
W8+/+bJPb4BSblK0OLZp4G922djVX/FMDiRUlGpBrQkpW8wbSWIuex4CClsW+Q9l5E3hI10UGX5o
ZRBuPPfo+jxkH0i35Bn5iWp2eNeT8rPw/XWRB2XatWSlP+uYYnXGbm2POpz4ohmCupd6nvA9JJXv
smOJUdbZYWg/otBDcD5uOiCXR4xfc6XDl9YR8C4D4Zj7aVBxuAfPoLu8A0eRPTqBCBDstiEHO6oI
UIynAkPTdhjTNqDVbpkAmkPswlkYWF/M4rXwg9E7AoiQ7T8zM/Z7QsvlL1/+tPgZ989Qhkm50wl9
3o44zrg9IZmceGjBsnsVLS2AkXvPjuGjBQZzBOcBSoRMLUSdlUQw53oFXHMCV+EWOF44Pne6yM5F
OrBDH80gzhuxOY8WXRjOPA/LMOPDfm8WCZm0qZftNaxvQESMuBurmKH+GmUdn6o5iK9REGN4sdkY
XLzIcb7iOOSvFw4Tnngryh9qypJ9FQv3m3IzPGkZeXcen0buzipac8tNdJx6ln5xF4XX0Y0aXPX1
xl5HV8FzN7fzkxCO44PGmUjfcWQRs1hco8fSjt3eD7bgIVvLW24YM+hLn87tm2utDyq3S159Xzi7
eSOGK2dU6w803cR0zpwQPzo640MCufMzQUYMEYq44qQlCVwNYCwB4+irg53IIGcb1RtNU8fwzPEE
S9mMHKjWG5wsV75KcgaOzWddd6yVk87+5yZlvD6x2gE0uY1NeBayEH+1XhqTRzzjt9NS+H+acBvX
nBCQ8jTEqxmP/HnEncB1eSui6jElof5XW04oW7xRRx8IZtFlhGtMdTBPwWWMOyiehSju8acyYnRK
hCn+UpHk6owh6NF+UIgt+wkJTWFgTU3I9/ZC1e1hihqfRNSbNpexesbgH4P6jkvBBZxF27lbZJE8
C79ijYbTeHx3TYRul29YPOBYX/xdVvEglnigHqRkLnPxUJPkhJB1AUvRZFNglyE153CWtn3mrOtj
bGaUElAZTn7pEmvbGaQ4XCo+j8ZgbzTjDl6uYkhx7pYhPsk1Ldm2JTdGgGaeyFaYUXfdsJfPRSAr
OnXYSAS2ziG6W4YmpzEW4RejLHkMdG1PQbqlR7ZkDAun0GNOsNTVxaLJeMLTTRZ3JqjW6znemE+i
YjX3BM+2TNtk+9Y4LO2ZGKQg95Ihau4MYal3cLKIZBG0jGDy2BbySLdovGI5TXQ1kuWsGDeLkCB1
uu1Y+MyN8qj09YFNYdQ9MpEM7hY/ZEsh1yGFiqiwkdPMN3vUhMGlCqTGrogJls2FX5C0OwyXyYzq
nGzSXMTAVBLSDGGD/M9PxLPdWzXRnKbbLXLdMBWmZ0jFuWqD5WlYZHVfpCJ7cLdiQfaVZfLRmxdm
0G4cJ6+izZCUEdwbnvu5d65FYsPfLhMeyfESJyq8rD5mnWOAwOGjL5yG/HLTf/jdml19O/qHRnss
Rr11K89UrWw1ilnApzBT+iNpForMDSh3abztXjE6uZ+WWvesbzzvfqmEeqiQs3ymw5D4h7GVwQGb
WIqLC4NDeg5NNgK9biJ5xT7AW+hNbfs0NgZBUcolIwi/iXat9cT9iJylOprG03uL32u6hihecgq/
qsMeZ82jZKP32QWI+W0S9Wca4+44rlvPAjXzBz+fTffF8yzvqgJaYl5TbRygmsgHBcDQ2bE+iB8N
lxPaTvac3BLspM6gLXjdYkKC3xlFb/fgXdhlu2FzZas9HnrEpCSi9kwHSx81sSia+TlT6bZv6iDK
NWPaYxTUyWNIiXqfNRsE762Brl55FM7PejHDiIVgqN/6JF2eEz6HnFubQDiPM+ffipZVHXzCUE4D
Urlv6q9sPQNbc/f9LcGiw9hxTtOE5nbXQrfLt8FWP2vu2a+qwRbGfeMo6iaXbVuWZAtNdRPbaj8v
ZmaVH0d/1FgUb0KNIbMSChcmLXrI/HPA1gOSl9KzPTAKCbt9wm7rmcZpoR+I2g+NVhjLXJC9T6lv
ogvMme00JWDFnjZkLuDvs9B+APNzH0tsLiwoVPbiMUO6uHZcLj2LBIUdUafecS3c8FQyb/6HADOK
CNTV5o0JpHaOZTVM2X6idl14R0vGl9tah+W+0M2MC63t/kXeBlEujpwr9389vo91G2T7uXIHWDca
oe5BJSp9T9BhwshrrEcbUQnBV50jHxCaO8SPjR/qAN2Wp3/P2Pg/boqIFGPMJi59IdpDVcquPblD
JtZT6Rfu9tkaldTMJC1//8wvvgn2zM/C6W9phc9aranYA7LZR+3jWh9nSJ241cWsaKVJk8kavbDv
6EOKQZHpunsia2oGdY8SUb4ULruHW4fvFXGyi6aVNrJwQSnfcd0RSJBVSYvQoFinheLIQa+iEXc3
1d4NgVWgItiqcvLzPkP+TsVoDTOzAATqfco3hxSBPeHCwpg//RMheUu1gr1uuqMCy4qdmuLgObLF
1L84WRO6R4cU1/TSM+IKaSA5C6/cggDtowkFSJFgI9gPZZpRPTmLRb88lUy2nTIamx/C8QqBsA75
/NFw6BCBYqYbMov+Dy1ilumvsEpoFNM+iI5OXSnzd6YphMfbDebK2eV8w34ch/0aTfz0Tk/xoxF+
8nINHCI7OcxyQsRZrskxrMNEnAu7bFeG/dVL2d4MI1vtmvBLmWEYoLtXKBq2xSHqRowOOSjSSVnI
ck9RAicMaau7CX1mDY8qvCkPrV8Mw11VLjp5hwFLKkLkQ1j4r51n6SAd4PdPrQp/yT9nRg/JL2a1
y5FhBqLXNiHpl6tENfKHXhsEt9nClhagCWkBJRrf4Q+eGmW4rdfYe1UjQ8Jb2uTUMWWwOvH2re2T
/gLdBVPTwZ0MTrc8WnEfX5hCju80pRDHskl2V3KbpECb7nr6WdjOZN5OFUuPpGrg/v9BDndCMMCK
U+FP5I2MK2XS8oFsbNBXJmhlaOAw+lV2pgZxQKHPmhNq7y79/zg6s+W2dS2IfhGrQBIkyFfNki3b
suM4zgvLcU44DwA4f/1duq85pxJb4oC9u3t1zqYYrKvsNo5iH9mQr0jIu3X7cvapTEAddQ5Bb8pv
46cVdnUh6q90HZlZ15wdyiYrg8SQo2peASBS+NEXVbidysbGp8zN28MwiHJ+dFi+kkeGA5jvCZvZ
6ZsWk7nakvetH7pZFuqWYL/5DwPyVJzDvob9P1e8oO/xOMIXbZp+11Zafrm1ZI0H9O0kg7D4r3Ds
dEFcC8MTYLblEffvf8KqiAdVoXK/+VxnQ4aO9VdQU1mMT/XelLkqfmaF6sWDTzuZeMJi1UIw5gNM
v/UqA3scHGX9YTcVKLO4CJfanny4amG11S1E5nrLSBeL0yAZZSmOq4041LVMHGww3jgzBxOhwppV
RnGVvzQTevOxjte+/uWQokWF0xTxlIeRbvLld042Xm1Kju3dtq69kbSWpzXXnWr7/1YVawtZrpEz
qb8JQw678xXDTrY4PH58kJnhHFjLtGdM890JN5sf8EUr8h1x2gfOO1mP2AOzjkUg/tshPq7Xruyx
+xgK5PV+wQJWXrMmy5udGNOyYGW59rY9QvadvT24oAQqUGqrGB0a5/18yk0dx/12sUHzR689y7zL
NOPJTHZT6NX2Ejh1DHHP0v2rBMaAtQSA/Valy7AsD6FyDFsUjl3D6u10wuYbc8pUNfNTZklrUT7B
aVcrLDy9lAR42IM3VG+5uIHZdIpqF+br8hFa29k3Gs+rYh+CM+Iy5vQS5h26x2gqeix6+b3ySVX8
U0KkJId15JjPxmA72AQrEj39FqiYy8YouJbnIVN+Zw526hoKREannrglark0z24rJ/7ZwQsK99oP
3ewAv8+KUL6zrCrCvYgMeepcslxnQpK9wR29BKTut5BCpX1McSn3CW0NWVr/68vM9b7dOEPHpE0D
w68YA3QV/Ow3XdWpf2Hwdek8VCx2bp7t8KO2ni+mhznn43kzLMPnvcT5OmySpJTnoMQCtaEFmP2U
nmZxcA0LUtzxoKh5KnXt2SFz9cAzKaW5BG3qgk8fF2GXjt8lquKuxIvk78B/WjJNU3FRWTKJg4kb
efC1ch9bbO3jl+l6nkE0SBSJOQTZMLnxYZbS8hIllRbcFx9LNp27LguokeDnK8lFOOHftWiJ46yB
KX4rp++P47Qu9Bf7tQpYFbHI4CJd0NYrk4X3pKrjwmBYIjgFxTQcuqo3M9sevoB9IIf+aipijzwU
2uaGBTa5eF3Qvi1YYxOmSTM/wTTRv3qLNEBOv5WbcUhJ8iLUdtOz7xhcsouhf2AX4YAdzvgt1ofS
9wmV4MWFUD4OvCZZEbMhGEmfx21x1MIY/qhc+7OpsuK5jC1DWD97+Qvb/bB9kG1CHe4kpvxGDWRG
Nh9E6NXTeFIYopFNfSTRccvyz4rnZkBIvUufONZLpuDXzh0jwq6V8bcrnjxvk1bwy7mxbSnOftZ6
0b4mGKMPTYg+v1UJ1W2d8vIP34XQPsVD5DLDlChpFWZz5ylcqUavBlxse5knrdjFMw54LDBQcvOI
XcvGRhZ8YyPh0V5pMmWKI+pmV+wKJVIUQaKZX5ezW/w5Z073Q2V1RG8H6Ryegzqx67n2KT8FKRdP
X0tL1oAMDi6djkbzdy9e7qTJ3mlwlZFBMg8jDi6CoGsM2HfMx11XzRJay+Bnh4So/5aeT+S2Ahn8
Zwh2MiJcPCz/ZQGJ3Qet4vG1zqbAnhUIvR/uFCqWLM5QHIMuydqDiJknD7Xq5cnmhTczPru1fLZs
Ul6aMtcXLScdPGnVm0tB4dwmyDhV97WZz2Kt4vPU2/AchFXwrWI1sZ/IWI9LWXYvTMd8Xds8GWqz
D0l2fKshLU41acwTt0q2Z1qZOIBZlm6XHO6cPrvEQghqlmaNr53BJHjScICzg/AXzm915qCTOjhb
scskE8J6HWfBEXC+2YuccyovzVH/16czoy0zPHDIeZ3Wnavz7qFgL8/d3PXOJ4DGanhza7xOu2S0
LDwkkTbyGxmyMe9p+BRF0x+7XuUTaFeI1nOfdpyaRspr916AhYBtQTycW8i+5S7mOPBm4oKtjq9B
jHBfDhwvOxiPgGVF/NxONuF4TdByM+Z+eFvcghjfDP2YsqsUjkU7OMNL4hTFAQRffVng++4nOeI7
GvrlVhN+3DomxWXYjKZ/gvtIroXbTjNxVmrauSPkT5CGDR0BvtKHJfDqZ801B5a+owTGE3l5MZWX
7Fx8vQ4+fwfvZsjSPEMw7v33gQeTZZOq5DGLHOxNOYjZu/yeDmyA/QpXEYueVpxN1BfOLnR0jK1g
SLrjivx1cbDmcPYeCAAfcMNgcF5Vwe2bl21La0EUEl0qPEyBmejRk70hDJZTjkGcvPU0RJwyPBnv
XBSEUy8m91D6JXuyzE2cvwTFs2NchdnvwODJ3ayJ8M/eYDHENFZBcPbYJrJj8ZPfklzRT1nWgwOD
U1M+FpbtIQsG6t1lExefvXD9t8AL8hWHACrFT+2489lq6fqHBrWIyTD3YmptUHu6fZBn1V9nGMIX
TcVvdaqJAItt4zuYgbty+oZHnIEADtZbs3TlrsbN3IBHmfE1dA4lEhqF9qwRc1+KcjEvfe9XyWuO
KvrcDegv2BlCZinAxKBpxZ3+6402DfYN41+7yV3ss1a0DIBTU/vf4dQsyVfTtMkjagJ3WdNAlGQI
SUPC2Ky4TjRJkNWmMjoSz5DN+4LQO1YIZ5mRDHkaFIDlgYedhkSEexdNiMPPANM6bmfWZZijC6GS
Nxm4DMA90SyMYPWc/5uM7QX8UXb9m8pPeagSXnF20XBnvGh/EQcP38DbkiyYa1moiaOxJkp5bLY1
Qw5Bi+/IWYmDiTHaalfbZ1G4eUiHFY+NrS6chi0IR44rCePOAKFZkqeZs8vPSQt+wbAPMj6gZKKT
vWLD5TWcN0xfBdspLMdXht4suqq+T891a/zHyDNzcYnJUsT0xKHdb8IRjPBFyNrTH8gkNKLfVTpz
nn0zNweCQzU2XuRVKoOwrWJWIBEgrgnXhz7hPBi+8BFUD1YtwT0PMg5ku2k92nnJ2I6HUOeKPUEh
n/B6wPbOpGabls6tPU190Xy1fl2Crhb1cuY/+09+2+CZ5Vt0vItiAe1eKRT3nqbYzS6Ob+uTA/H8
F7Nr0z8ugHEp5ujGgA13x1uUNImSE2ktpVO25PAdLv19WK1bTdYLmPtYnO0MtiXwRfkvhx5OF8kc
mH8rDlW5wSmjCb3GMUmtjVON3gXMTNH+mO4g73Ej47QN93WX5OQCSpStetR4IbBOFqcqMuWLI6kD
ONb1PW05uRMxKpdknX632bLmtFf1dYi7rF7coPtLaEo/QPiwy5YYJpZJa+kb3FRYVqs9Hm5OI8Ib
e30kwdapDciBksMg3N4T+l1MpgZYyI639vTM4dWYX2RGSJ5jUPPbc8TZKTqtckwv60JRUWhZFy+d
qHEJxcmvaiHxc7svkadfWoXwZwNUXvqyEq/8LBb2FxvG1/XdxVHDFY3Gi3sxYR578rIaumtJnAGT
XOjnJ1MrLzrIth8f+BWhLzAhmH8UQyTv3upSMeNoHH9FlXsSoceFSYAJs1y3svR6dVRoIgm8+7xL
yWlgnUmJIeIvGpO7XS2b1k8ejjkaDlO5nyJNkJ5FcEfxPKUzieljHCSU7PnNiPkuWgW0CVtJ38qd
HghCHFdotH+8cOhuPZ6EdbNUkqUjlwLKf4XJ9FZGbvjaVDbZEhQc6I5Y3L3Tjd2e50uxW7wIr26P
k2z+EYzYMaAV9Ue8dLF+jRqRZg+Zonb8CNx/Kdi6lst6ngIQHvt0IfO7Q17yHkFddSeHbMy5BcxE
4E21C0vfCfUmZv3rW34x6BLDc4LV7pKyGP92QMj8MhkgAl5aY0JQOcJlU5M1OohR3B+bGSwHBg7Z
ovjkziG0gQ1PcyHHPWkpnjqT45l6tywrcRIQMORjrMgHfL8Dn11LXGLh7+W+D/ilW+QF+GIQUqtN
Es2qZlUBY8chO8+J6YhfY/lSiZ3AmI5ABTjOwreR9xwUPRbTf9yITUZ6P+2fGCs9H9SqrF7p/07+
Tu4ccD2xaKWVrRqPaztSHlHBY8EHmax7EgHd88oO5hws3njU81phzB1aFnyph3gJ8XZ23vo+IDOd
rbhViwjFn9VO3+7HPuRzrZgE9oJ0wi9Bz0T4bxGdFb+dBcukR11IsXOXnFM5ueR6N6pRPxM6is7W
FSyRyrGPmaJSESB0pbHFHbvO7GyaaQsiX74ZZpqT1dnINJM1xTFnI4yZP1gwhXbGOM4JrBnnCvqb
6+jgEIPrd6tmJ068OuSbDWwUcHwqV64y/ph0C6VQnErj+smMjb0mfOGP+IYImFWJG3DdGQLF2VIT
TtMpURMV9fWFcVPuiYREf+0Ai1AbuP9bXDgm2U9WoJIC3IhJAdoJAydJA8qsA7/7WXSZRFKK1LQp
2axUp0B1BHHLzFY8FyKC8ojFTWgK+HFUinSuBCDAWAN6XSEAVD9c0wcRgirf3h0E5vsnyqJtBOms
cavt0PtZfKpZJbf7CjwL1heFqk4Wdgxj7WLnnjLyQR4kFcTmoEqPnaOF+0LOdBivA3mS5zormXuj
iSX/i1AWBz8mSYmrAV3t6DppzrKPb97ZRMRXNfyPft4WRbE+U3ti+StCgjwEqj9mxLIfnDMxM0qZ
hfUDtuZ8ehTDUmLQmwavONZdH0WHNgoc+0j1SexSpyBCiVrpYbpP+lafApY3H5hVi99zXI4d3sII
cyzvou4dehrtiby7c3x8+PLscWqcDPKBGxzJyLJ8DFBIyb52M8ZEr3goh6T8zKdK/fUjGd6qFMTq
dXXrKX9gHsDIyNudstCMXQKLV3bPT/Q2+d+RX+XPlq/zhoW9J+StqgKGNtbHZdyGg3STM+gXz78p
vMj+3vd6A5+BnXgPZYYQwzac8LwgXlTIQoKJTAPkG6AAb5Ab6CEFgSLOs0noYhrj+ZDwF/5X1fBr
UM2dON2rNKdzLzYuUcYi6+PosOSc+Ei9YDH5qWbs6scowfCyVyKOz8tQREdfZt1zO2jKAdYCuMiO
n6YnUoQ5j4q+aTHbaVmHj6lcu39hpOd2Vy0hUeYm5IS2UeWwPKctpoLtLFZwCS0OqEcVsnZ6mtN1
4tPxWxynqjUoyhGtEpAjqKcqrmuUVjdHdZW6OquPkyXgolVHemLsxVudZd8ubnip/Cj5FjNmB57C
oVUPQYtl7QrzigLaRQgNK882VXvJql48V3ljdkiWyY3ae/ujxFJsN0GC5esBwnoaQUxaJRJdidUv
XA15Kaj6zkDdZFmzN0vZaU+/h4EPqLoHORMs7oEW9QkVfnpOiyQZSALV7X6hLe0UDE1xbWdPnKAu
Ld4vxPoIX3XJySEr8CVzqIPh/uow0cstU38UnWk5WU+oWgspOD3Kt0UOSfyMOYKJrmuJ+V5j8hfU
T9SOT2MteQQ7x2jhnouz7jI5QtLP6mGq2joJoM7Pyp394odpbDOjizYAiIhjxR7n45bfF7UcRi9B
Lp25P0jz8GDA4uB5Dy5Na09lMs47m1vKxw27FX5c2YZvWPzj4YY7n1pdak15DERs8VAq4J/pWyyD
VT+QFy1HyYxDOIBvxZT/BEc7+e7XnUN3LiISxbs91QEP05TC92mzFkcFkfze8qSNEkbEHADDX1fS
46uiSgRXR/e4VMhC0VIBprBekbE27IhoN6f5BnkL1d0X1KOqYblyo+h9EFgYRdUc7yovxv6ei2E4
rg4bRdjdEopQ48dlcsCtEYAe5jwO1TZ8pBSOMcsufnojt9vhL3A5JITMndcq8cIvStg1tbGUPdTN
i+cQKjkBjCIxAPqAIHALdBFCAWHKuq3Ga6niBo4/OSizG9mzg3xwlyl/HJggsmPt96y8i5H116Yt
/Xw8+q1DHrjotXosTSum38RkAv9dk7/60gE/aGZqCJvdwEOQELSFsKYn9/7CgTGO231QB/a4Yj1L
9kWbxe2r/uKGgrTjBJPucfBT7JWAdiQ6B/jP4PcwT6F7SnvFwI3XCYUjszRFEKpshuXvEpXdm0Hg
opwITQMz4bapShb3S1OW6l/VN23xgQAh0hPOhqL+v/CNV0SHs8SoHxTmEHU+024ZdFLubDXUEfK6
0mfJiQJF2utsvR4Mhi5ufUmyJRJTHT8wBK8jv2u0foWMso/tkJuPBFUqf6EeRz2xHFppER1NZODx
oH51W/IYzn/1ZIx775s3F0RMnmRog85jpdZ5j8WzIjAKIpRii/5kbBnugAm1sD8wsBe4SFvpvTtD
jfdrlLX6AlBwH9ymokiLTxu7M6LkgrdtmGcO1CG3Rpq06DjwZXiEeB455p94anF+geni0XyA+4RL
VLO+VftYTOtwmgMPjlTFYvnDLxvWKiwWSxZEdNtgcarXx/LeOAAoEBfVjl++JYebxOxlhjvC1Bhu
PiIXr2Vc5Ec7pnUHgG1iLdG5UI/Po+X33AQ6HWM4OERSn4dm8fqb46oEk2QY5rhGLf9LmLt340tv
b9zK8w0Wk0uPH6jtYJrUumlFEnyz4Y+ueMXpD5wj6m+oTB4wIczYu+8oLxv+8vRw34jkdx00W4ms
XdgL559+F4PzJlLvP3UBejmrk7kugz8I/JikErQ1qPSyfPbrVhFa8eT8GwpJfE1L/JP7lbiJIKUp
luMsOTUc59pJJJCWTgf7ainET4ufnoWilBD7UnzAPcWalQIO12V5jTcJ00R9WYPJPuqiGn+YCPsw
iZJ0qo4wcKZyFxQ13U+Qm5rXlXl5G0xZ9WQQvmfKpaNgm2AMAReBN01hGjz2mHX2DqP+f9z+pKIc
63H6AnPLqb4ZouTczcMcnYZSo7IT/Frfu3Wc5mNYS0e+lqZAu0sxr9IVEMNw2eDmClnHR2AUPomX
r9ywNg3jmy3YYm0ZzLuPiB98BnYheMLVHCkuYZglZGMzhwWonC39zWNk109M9T0Q3ZR2Zd0v0OGo
8kUqDVghptjVDisD4JtLhQv7AoQFcegJmBV7kO/xnWyEnTw5AFnGHFe4mEoRVjI847w4g0PPA6q7
UVeQ4zwTYXFookZfZ5fX340I0+hdIWjLi6xlLZjG0crOWN2N/+C4IbwlSODe7wJKReSS1246IglO
UHeHTEH4farwSRe/Yr8NzzrA+AnBarAKAkPuTq9j79bvUcuZr4qpUUXXKbuHsgFLu1MhHJsFuJQU
H3TFzX+SunVOs6VrabtOy/JaOYHqEZtt+y+42263U2WM90KwwK8OHEodPIGVgvAks5zS9DRxaBjn
LHOFnIBmEPvSavaEWCTPUT0ke5WwsKoOzKAcufpoqruj6RkmMeSvkm2tE4tb5a73dO7igwg+2mmW
J5eo56XGZb+DXwaYNkzn9TwmYegfEhyJ2KRqrnU8uvHQntNmjk9+G+cvQYD3CCyX2/xosWR/x34S
bT28T495Z81/c1D6Ll7bEcZGKsSVF+mIfKnjD0HUct5kGjsSV5ecriPG9UvLxnILcsQS4KRpTryg
1ZAQdCc0uUucsZ/8sdANiLvJg3tS/15WRxySmUQkR/RE8E8LkEr7zOuQN5iHMHRyaG+7x3sJ37LN
J/I9cHYDbx+F8fpRlUP9t1wgAotGIHBoLQMcZoYjaeyki48SM8VvOeLEY9d25Xs+DhiI+fChnAXc
ENQTCbOrYTGpH4V1EEG7KfTJKwZYGe/5C4wDfa/ODWq0vmnc8vhklan+wkYgLpHJmWWoL9T9Qbmg
jkGr6/6ssWlva76sf7JRyXcndhz1CKuxca6sTXJuFtRAn7VH40/7QOCxeZ9yGfFyYrdyx6KN8wPC
vaJVqOSleK5zNZ5TNoDhYSn06uwqEhlHXqxZyhO+GJ55FWuU7DSuD1FVu1SwdW5xVEM1FAcgzwJs
dcn7weEcBNKRK8oBsRg3f1gRQxyNCV5ghLD3HVjW29O6xqwSxQg9grxldebG7PGN+fpscHvKTRXT
07tPGgxJoKsMr0L4ZkRl0qpvqauEtJGhy/jFtxATLfbrrB58fACco2WMt9d4KX4404e7ttaE47gY
FGJZEhPqjgClXromVuBsgB01BG4J1XBwQ0tDJnJJSh1Ii8zbRkZsL6c5H9+KRmek2DrSObcq6zma
J8tSHMRAyj0c4HI/g2FYvaNrapudV5dwBhytMPvRsY0GjeManV05a6TXMSPUAo6UQwSP+1VsZBfH
zQuS8Wqe4SvivIKIZyN6YxX6Hh1I2r+0qOpcu6AXsXDRrrnsZT+2+mFdlpo+utShWZjIK4H5BK1r
2aahT5K614BvyVPhLNzhHe79LcgMHJKxSL3mn16j5ink9fXbL2z0OjtyPEln4rlUZhiZXeHRvhas
LTK9xNj/VLSV7g6YZaLnPnCbn2tQUBvVjXp6Y5+osteYLIvKt3WTi/EzXd2Y4k0RxWgPoavZbPQD
kfVRsnf4F9FUJ39LRo1/U7UQSzXFrD5V6+U0ogZpRCTdKOSlavBvfhNAKzfYadYfnJP9+xuLjU21
S0O7qlPFgNW9h2PSmr/VSFn0HyaMnHiDXdPyEq2G0DnCEG9ehd63YpStILdXUUpzplZ19K+bgvhn
kGYANFC6ee3jtuC6QGW14w+WgdyZ+54UxFPgjG7yjOUQI+KmFgui8ZJHwUcYVfI2O27ZnkZdLWdf
NhggvKV9k/mIsYoqFOKLdoIepeOk6+muM8uFLrXod6cBUH03JDH+NIbHKGJm2JjvKaBa8im5tz2c
YRkGDc6yiFkAFrnLlqPBY979ZqzTy18iVG25I5bs/afpHa9f1J3yIdACfPyQTdI3R4NbiIh4xEC5
8VUSXQqevNdgWmwIB0R5X6M3hic/9jGZqK6J9n4ScpXboWu2QqnJxbnhmz2AAQawdo4JzQDBWM8F
rqj5lx5kqD/hbXgF5xw6on9bT08Tb+U8/MBrMNlXrhTX/AQiqGFHzHHfR9uZLSAB7rZ84RkBAMZM
GdYPy8pehybdWxXHD5pzeA8AzQWIRdxtkKe6nOvsnBVe+g9Lu2p2PKm9Fw6uwyVuV3Xfe8f9n1LX
3a+umAldFGmqTyQ8+lcLKODYRab7GoE+PWl8E5YqujTHveJ48TXsPToM+SkEYjN+SGBVnHqKP+zi
Jzc5DAVGFYK0ftTw1+RLsEcdDRKwrVj++Nb8Opj+JmvuAy1usQnS41KA1/7kyc0/uXJgokO7SOST
zpicFk5O3sVIRBXMT6tAdaFkMhe7AN70zxLGR8nyrQBdQdhEqS0fo/vJYU9BYskqXcASI1LMFT07
Q7ZTIIWnQ5HiU/lFiKHABEgx1XgTteHqpwZWht3jQAiw2zV2gUkT9Jk9xoUaWZi1eIZ2xA/zHFqX
JYglKal0X4J8rDiQU565a03A2LDmVeSQsbUmANxqO6890zfXBHhfu/lv33AcfyyyiAXwaIr0cSYH
8ZXHaO3pPkW6w6MmPDRUH5zpDHwiAZxmqzW7MafjhLKmRA2z83xLfODZ05ZckzixQEVBaYgCfLWR
Sde3vJE13Fd8HUdfIz2h4fHggeSWiN3k6UWfMl66GJe5omuKUcsmvBZEURpEwzYP/hvpIoC2nyUl
YxumUq6ZOxRSJzdCWG31XudQHPeGU1pxWLwy3dNcxhSdJt1S7BtTxA0IijKpvwXhPffDD1cXC4OE
UPg+kFsoPyI8CMiieGaT7AKz0ntD9CvYtuTwG0uh4PS3PLr2UiboEm6XtcfG52HbMdPXj2qaiVjn
OF1vtWuV3arJCV7Yfif5vnRh2H73XjZwgUASDfsjRxvyJhAXGXqptU042Hg7ZCccexQ8ZHQ9xAMx
BdxGBC8DGuAEKc9jUzV0CZAMWE8rXV7Oj6YH432kKjrN75q9mz6u9Em6D349S/1gJ/b7156rRx9L
a2POgZL17C5N8/6R63f9CWjLVryDOszIusdx0oaCBprGzfWfbDYDzZR+U5TEODJ6LGhX8cejCIBX
7ZfBnWCgFQvhCp9JHXJRQwPnLIoZTplX7WOM3yzPCHWcXT+AmK6iAS2l9ohQbio3affGb9NHRJHi
rQ46HCGFL+ufMd19GRNOm32hZqV/oHoKKCTTiDUbDyffLSySLa5IH8iUE6R1jYdtDSr7u6TMbTwV
M9N+GbL73CtwO4cUzYIMbKWgG8QBeL+fd8xZwdmZu3lvOOvEG99HC+Waaj2zxxY67sh8QSEjZwF3
iQXTXYyHGAnkq23WjTuGUfPMIp6Af141rKMjnF/4ggKRs0XxSGc17AoCgp+wNTd+uWoyDnZko5KE
i7D71WNvyXVlFjehJWSdos+OBxLY1o5dxhtEQSd/DXOWF28IiZwIYhc8+4lTx5K9rzwH072XZgSj
GJrONXoi9JlkPAZZi5ZeyuWCFR/wG5TR00Lmt9toWSBqVO6oCM7c72QhoNUfeRnmgdik+A9o4FQG
JgvGkXn6E/EZLo8sYVeQba5Log23fWNRWXuuhreVy7Y89/gRSMH1pGXxy4bRe1Tl0xd8FL/7cAhU
EGZo+DFSljqXJlTqsWBD84/JMsGlaGyFHt83/s8i8RL/xHa7eMwYlZlPS9+kL5hTPJwSy4Q4nU7p
lX0RehllzmoXkAPbsL6WLPhGKW9944CKDFw6q3vJXnzPEyv4hWPGeW1LD2eotBLSLtiR6zxAPsnA
uaKRT1371YLoerCNsQfGLtJKUtTeacTf8CPLQONfI/LNO9ARDvXkoczlFo9L9Zxp461ksMkPb0t3
QvpH+/L3qLwLpXazGt8WhtsfGOFDcQyJPPIxTVRurmIuQf8HqrzYQCvn0HbUqoRjrxA1lxQPIvYC
r/+ZxXX7PblsoMkYmxZ7ngiTh1wt4FSQH7x3HyG9Oc/1OlFS7AmbnyAeJNfU8vIjDXffn236mBTR
/W6z7q9WQTb84hQq4+cey6h5m9OhVA8RvMr1RxSb3H4akKGHpouB0lL5Wcqdt3Kuel7Z+O4i1yy/
PI9s5138+gfjEGOS0IBpmxCLVTKY7resF84ZXTPYYJt3RfkIJTkcbv7sszGhAboGeRUIPJUiMCeC
tal3NoajxhAF6Oa65X/cVM5ifnfOOv9yqD4h8Dhp0kj9eAQqEoRcDbo5j47XsM4L+BFR4ZZIP6lo
xG+z6qq4uhEUmldIGF6CEyz0Trwz1jrF8IqHZc/CIfwUIC1u5DVLYCcU41yL1XrMi1isdzXnBbg5
Tj4cwRUw14N7Lv/LYmdGUh7L9Gnqm3r+0kWEyW4Ow0VBuhnsUbpDNR7GCiTwdsCU728579afOvRg
rHYtifGpCiJ/w65OPvOGUG8V0yvGEz8j89FE5R8AtfoK0Hu2pLet/wLFuNjVOc/pPSeJ9U2quNwt
RjnN0SfNv29kQqg0cZeSjAkkFh5M4ig4bL9nE3H1TRqO8rNfyH8zCPM1zcz1O9dh3mN2dPKfgmaC
N5IN3QtpmC88qdMfaPbZaYY2w/K+rC4VVpmTD0yQFbzsCpbHU3BWSgH6ye8R5k0keoqR4K1PD67N
Y3/fO6Vi1VOn4iZlFH5ZzcMa509mTlXdKOAXg/fhsUxgSTRoj8dDn4QnOtkQtuUd44NNgZ+SVXH2
b81l+YOU6vIHzKQD3SJIfDQ+wiuewE6NZzKPn+dJNG+WH/sTdq154YTKUUyCCyKVJvJbNU7BV1F4
HQEBNcbXWIzh8pD6WaiOBG2JrczOHB6nnNkPhxKcLEUq50m6DcMXJ4W9zPDSb4UGvwtzFefouKxX
D8s9J02Iz0jpWMzGOKuRrUS67qTwx3CHpyj/aDOd/ayY+nnI2/gp6yr71nU52CzOM+XHoPpfuakC
Pq4SQ4O1fnN1k0R+toBc3jN/JgGp+iI/hTOa/iqXv10WTcciXYMb1eJFeYq48fY+b71+YwJPPevG
YLsJCd09DlSM6f3UhwPJrVCfF+3zqaqu/8X5Y9kbkjEHr03j+U9gahEeHJgrhxZmAO3cOkcexfaN
S9bBJGf5tigyicfk5MxN7O2cXrxFsZyexH3IwjfC9ZtNYCgxGMcPXl0kr4JNwoaXVLWTqF5oGzSY
XGzn52e29PtFltOBBifOWUTMTYHU10WXcdQDSBN5G+cMAByN8xdnyNOfyxi+EbVyDh58vqvA9Xxq
Gjd6UYTJj2vVLuPZbYEE8CzqmBewSjc71/e9S873A8EI9cDdSH+SKDGDyzFDVs3Pe9PWBdwd3y1K
U4bGY/Loo0XHXE8Sm8ZN8rI6FVkiPrA/UF2B6RlRVYH9CM06lLvJl5Fkeuy/sGbaH3HRYgWqwuID
I6Z3bgIYxNXgjT4ufNCQWLyzb5QiOtboK9rkYDI3oeXnamZYVsXg4ptmqNq1vg8Fq1T/I+m8mltV
1i36i6iiCQ28Sig7yl5OL5TttRc5NDRN+PV36NzXXefsLUvQ/YU5x5wkAN6JcTBRbuUjxoYxNlkY
XTOWTbT0Jk+RhVmSjX3hVRk5PdC7EFTU9hFN1vTXzN387RaippzVX+gN551TTTNa1TqJ3qwwQa2W
Ws/r7S9FBNkSVk9LRj0bop0c6kCyWADBDaiXDnZED6B7cyyJ2NmCq3MuyCloRMNgHm87T0KxqrnN
zwFGGz7qCi23zpFx2A6lDtjT7WCYaHuAqTeCBI0nFlTAopn7FDMFU++ULsdh2pOIMHQn0AcDOS+j
Hp6idD3yXUe7Tq3IAQOL9R+W2m8HaUDcC2Od53w6Y6lmWtlJXfwLRTZsLO1w+Q18qyt05fJlXYg5
i0c5kXsC8WDAyqS2tJ8VFxpAro+UfvdWsI19f1sJUR6iknoiRyP8tAb/PvOVuYALSJ1zlAoOVQHC
+sEekfFrqE9b3PEQTFHV3FMsVff+fDOfS6QWP0kn+L79CgdSVIZyT1JIL6Bv8ERbwvqvUODBnHwB
tIjPYM/cxbByRApWKZcgawCiXMRhUL+UbVDCuSwr5xQybf4MA9Ve5mDEgk45/EPl3vzWdftY3RyW
vLpJwP+ZsKONLSzxNXXVYzuo9COEY77RbEQfk1DWe8joBIlPKVjXbeFHhmCzpOVSz72fxhLVMxfW
fPaptLrNBJZnM/Zk+xyVS/1McQtJzg3AhRC7c7tCK26sNze1Aegyy+UbjPSRKYXNAJKPuSpmF2rJ
lzPKHtTWWYF7AVGIirMqYHpAbbuhpI/eiVHHSjC2wREZEACOosJiW1TqdagGmk0CgQbER/4NmbpO
+a6Vfs4h8/9vRG2qvyynombnLal4UGZNHQwNzIx0qqHNKxc215Q3PxBXtLvh8bsJXpXO/pRJ4jyQ
41JcPdbmcTXMIeRx6v95q1CHBDt3WDNizusxo2VNO9azMBs2bPj7W2WR/c6Jo1/o9T+7xE0OQwH2
GEc9FQIrUiIIavXFIn7KKfw6dTFDQaBcxhYbNgADuq8Fyk62lX7XmIs90PKrsf/LdDiJh9CdgFnN
Y3fNpR1CnYrym/C8RgEUFDe06AjyHXe48+q7EyE7ft9VX6oQ2WFFfb8teo/BNmyz9rBAMntKe9Nd
6VI4S6TpzF8SPcymG1ekBKapGbV0vp9tORcC4nYA/OyGVWZ6f5MrbOkqpy2JencctyqJrdpC3zGn
WBGdkt4HLWvDNkPaZydhtttj1ooREw+71uQKQ0ONVdUuTL+V80giRNGGSu/ytaOUbVFXkcjVxSPA
So6T5Q3YHPpHd7KIOJ0irK3Te5cRUgiaB+s5aifYN+mHmfCVQtGLMPmiVM7m2cAzZ88uOc7wVAjr
1VlY27iuKe/swHU+mNFknyawu1OkI2kOoioPECJv8qOS3wd7uJM9JQ3DsH3gwF/sFc4dos9XpDFJ
Tw7PhAG7yNUJrJt1ylk8tgdLMx70TCBfKlzZL4HrZ3GE/41crggGWjA475Ua7A8LXJt1qHK7+BmN
h+SGW6v+Lf1hus9RY0XA3Ynp2jrM+29+cYp9EjhqTo6RDEotq4s3EXWoTMioH+4Dhg7gO4mWtMst
dqEcbbx307FDKs3H7pgXIUaBnFVXHaQeSr/5v3RGGIVb8lzYGMtbqmMUVcUHgxf+Y2P0XGs2p1FZ
nzEJRJsunIb3Aho9HpV5YbS+lunwx5TLa5rcagSi4JvDhJYbIbDnxwtMoZ3UYXXCeJY+KVYOn0Xi
3lI36oCx9m3X4MwZxyceJ0ouoOsHlgxMNUK7Jl/H7h76EPJnsZTqdYJPsS1L4/ZbhAniplPMXm9a
vzcsD0t9Thh6UE2lWUsgEIjXuxWM+o4glOEHA3ZkWGalDQdclKME8wN3oXdzLHfX6Xn+bVXB7nLk
r/j1p5wnK6+TrdUJQP8Cr85XZ8rpUjOdcQ+UQCF4bjbheNF4wBHc5rXFRBddCVzuX+gT8zvzE/sQ
VpGvCLoa3OcxbPvsVArW2fth9TyMPBjhzEZg0/rnCI+raEZMGo+Zrf/y+IrmULOx/+MU+dR82cY0
j2u/dk8BzIenCdkJvZ2KBM7+cCpvmH4QNifUbB6pUpENrLeAxTnFAzR2rDzS6WV9pXH0eqYdHTc4
ItfCOQZuc6PoJfV0MfM0R18jfV6AUGrAvYFqyXpZkd0uf1XOK7AGAaRZpk3IRMY1A2y4mqK55EvI
zcsPWBT1czCNBgjH2pXn3AkymHlt/rM4meBWRVvt7wHS+NUTHgBn2k3gxN5Jo6PWMhjg9plsmiPd
IRrpYmyCRzGB3gu1V9DYVmtI8GfpA5QziP1ebEa/OccGPBuqidE14w7ZQ7NLtLCiOxQwjtzqqvZ3
eeHbu0nRd6MXhF9Y5kT+7WlcWS1pt7w6vHyIzNbqZA+1uqEzBb3jEnpEJgV4ts2ls+chexYtRN2j
RezAHk7J8Jsj0HxkbkN6Tx15HgrhxEWNCcOBlWOIlcjEpjfMfGzoBAxyMPZvR48x+t4Pg/UTlY1v
NoG3yj9mqJYmTu1GqsdJYxcllq5Hf6s3lfYBBPp9XtxYcA69XRZjblXkE/IB9b0LCq95ZXVlLehx
bn7fL5u2tf3IPPQEiAo61ic4Kej0+Z93DkZTf7Zqiiwym4atMzCHUmh302E50R3wMbFDFS/wS5hA
bdluCD4dG1B8XZlXSshRwFW3OHya5NlNyywtYuRU2awoZhk550cOAysVzETd1L1GqCgwCaOIzP5A
TiySt6QeTfQ5YYvXZzMh4Mex0loGabaBP9dO3D8kEzoH9AB6Oma8nUXNViczFjiONrHzeydJXBsc
NSQn+G0hqQ/lqUzzYCbDaiX8mlQl1c81IVk6ryja+EcFOnMpMLBTYKQJxi8aD5P/Y/9oy/+mCvLJ
BFohL7wOBUclJ3XNqkQlKCroiEsfAB60l37PMBnwN1fNekUIEt0cK2RfXqPCtoajSoAFEZvCBbKh
7RKY7Do7imupyEFKUTZssMYyCcvmlJExsujhs0zn2yaqcsw9PW0CRB3WBTUXnhJvo3tflcexnla9
N5FXfxKfYdcnqySbQOAAGmOnsMviSP9MWqJcprV4gGxXBIdFBW54miGrESDuN1SZIGScs3FHuhK4
PKyafPrVF2A8sB43ltdpfal1wswGNX7bQNUK8/mKkwmtcGMkTbPDXT4+lHoO/GPdN9G0D618VVjq
WvPpOCNE3g0l0uzd0a9MxwE/JAL8qg/6l/7G52jFLZwRlaugVb5pf4laTHJs8egYhi3OjlTvBfSu
rzYfkYN4AK25XWrfeQoyf7lRsjSCpkGSlXJCDhYup75zZbYXzlTVd/wnpSJEVCHB5QCQhJha+q23
luAZyZOZXkklGh5lYDz+KIJnQJO4rjo0Q+2CsYuYwQhH0eL7CMooYSt74jTP2j+UB834O0L5+SWS
Dv+Twzo8xECGZf8eUUL/3lVZB8yW8fpzY436X+ThCDnickXEWiEiJdZ4cItHTzmUOm4473jssm/8
FMFwspinbmSXFo8Fx0F1MFNFjntD2N2PlCTjxDmuQ4ItGFamxxKSW4bxM+dzQhyuLyDCJOFUlpN7
8Vp2zvKPCfx47VPVjodo6cMfGHE2LmoyExksupqqWYLTsOMsle2p9Yr27wBOhEmSbZFGN6yTfbHZ
q33hIJ2vy9xZb7y25D2hDyLTLByLMTgNfiIeJvoUb98IU14yDe2XeqzjcOeXL7y9p0p2wj0jAkwa
GP1ZWagiuq9gr1lxihGD5pATSFymam3f8ORIxvy0RuiohZPjYZkDQafmSJe2iEy2/oHsgyIgtKlD
KlJJR30nxG7c+b5MzqOPeZwreioh3YgWA6Ec2FTGQWPJ1zXFyMG/A98H4aBpC1BpFMEdCQq4o6QF
K/DmyckMQ7tK1jF6Nr98qyGhT8d6HOsfq5qRo41MY3lm81lgGAJJ9OMVuFJxzoskeIVaXr7wizZs
AfpqOBP0EXwIn67tyNjPQXU0GOTGeROO+574bWsf0vW2h9VlrB7jRaHfdG3Pm/c9ojeDs9XG0jfg
8v7M1ynpLpUPD/iM7DVL//Z9Vhc7S0863VmTUtUpAceYw4Yldg1zxSxeQJtD25Zs924JnpRmI7a/
56AfFSMQkYhyW1UUgZuJLxM4aAdY/FzSSTwXKLYuNozN/CB8+hNCE+mS2djKK3UICFNT3T6xHm0m
FI3VEIDjFxU++GmM2FeENrWCWxUzauJacG6btXOCA84WWM2clPiJB07eZ7wD9YdofVJueXqxEKQG
KlJMNhjsNa5EAiEUB9HJpHmevvYLw+bdCDBr3DIwcJ9yUGFtrPgbXlMDjyueXS/dAosV95bObdwo
6Vretbqh2BoYs9afvW/1/R8GqM2dpdcpxbE1dfmZRs/bKbwZ+sAsjWePBVgzA/2EDOkhwL9jBmef
RcqpIbLEfIs6rLDOVCvTToFrjv3PAvHy9sylzUmxIUQvQ6CZQDSJn7eIm8np/4AIk8tfJ6mJANnU
gqHdd+EahAkUm648UgIauRl6W6CShr6cXXXZ8G2Ui5jIO/LkHMHfiZgdzXMbDbtlwsO/EXBOp21l
1WY52JOVFAeTh6F70BYDMEfx7Gy6SemfULDR3suqm+4EMpzuu2OCXCJhSHt9Yh5upXcdEaLy4JpC
SmqmCmzMxDjhWs1uiJ6pp8jGTFrA4ZP4hIgyYc8G3YQprOCrliad7COLAJ1/sdMd1b0ncZgfHcdr
/WvBeNne2P3YrceqHUgVc9up8Y+L3RfhidtiYgSe3zCmOqUDhj7jsCF1bSDqW7vrgtcGIyQJU2Cg
0m9txqY7p9z+/4hmYTPDj92/WD16zXiAC7I+eGlj/0OLPD+O6QRGusthuWB1EPbTouAXxPMEJ+bc
t07wD+UCeznp2XmwDRA6hmfyRdbgS8ELjccQ0ZOGW0j1UFf5Q9B7xt4ZbmKLTgj7m0DIu12qLDiv
YUT6MaUVM7eiz8D4QXmPawIlOQwIRRb7wmbD+eKCWDtVQHAoH6bmdw6QQW9Mr1GNGB+C806kDcMA
7Y0gEZtK6cceUggVZW0ognOV+6/8TcnL7NuA4LizIxuwXEJ8UxGG7ficIw48FSt7/Rs2zX7A8J7d
tUp82IrlbqwhNj6u0wxphfQ7tfHBtuxUa68Y8C33HIIVTDmoJdr2JkzEOw5UXTwvo+2DpGLyvXU4
d1l8WM5jAE/IxutcS0ZfrfUkUJ3fFUxQy23NaG/fWQURhLekh75BprWrGIyfEEhksEXmOjogFGOT
70ZF/bHWBkdr7RISdZjMbJV3/eIiTTICRphWEd+FSZJV7OCjqY7NVrJWJVrYFQNSWzj/lQoXVFbP
3Eht29yqqfDzRod54DOoB6BsbE9ddqsd4qaqdDb51EIva+rlS7p1D2p3xZtiY0c5e477mjLc3iV1
eONUGXFGKwWnoa2jD4gxf6EbeYBXzfSEwpD3vxhXXgImtf7jTNt0BRQ8c+AxQ90jc0zftKW9Qxny
GJbTkpFsUecCan5GG+B3bnUPtwB10xLp/zpfl+emsyWL1hJx5i7Ky/oucpLyOFSFfGvDijuQ1TVO
ox428GZSeMTRB4ZZseFOCHa5jxAZ1FASbZSOHDBpWIYO2UgGNdpvnHJ67Qn+Lqc2uM8FrmYgGsjV
DPYYdidwSVxv3fmJx00KvuAhLzP5mCF1uwsF4ULMo+EVBQxJUVd26mek2hhj6rbl1awu4CMq8cj7
bhmoupS8/GHb2XUYRrVcFozGukPFI2Dv0aonLd+e4u5YBgVzp+nKud9pZ8znEwtcO4lNVWtQs1QW
OF94N154rQlYZJhcdnsTZKMdB57qyu9yMWwOfGvmyC1AbYEQqAklfM3RQqGw6Qw0MtTQMgPXQcQb
0AH0YiewvD5j6dkGxbAXgtcvpvmol4/B7rJmK9Yh7B9nK9XTHdMVrBwSj57Hsx+hZdikCSbUQ2rd
yJacBHCqOkYn7rZyJjQAjHkihJO2Fx28zlQ3ai25Plwvqf8Aj+K2ONPZf1GKhwxaQLfcIn84Qcg9
RCYP6MNJyB/ZszAn2haFRA2aLCL5jC575Eh2G9uQj8eYjPy6oUYVYxYZ8McLus/b5BiB0jbParVw
G9ViZGAF4wxNORLpuHHS4AV+Frsz/vPFu2pajrMljLovN2Gxt4V0FHGD4NrtrgPOWn7emTDO3Yxa
F4cXBmSMqDhkgYWEwTDuEVh6L/DHIpZxaDVSlH1Flx+ykpJnx5nNUrLQWRTCyE3Q0gfcR7zmJDDD
8czMBH0xAxYUe43jLUfcQJPZ9s2s3QOuVCc6uECNTm0E0gUpR2YMwxKlijv8EEoddMlWZSeGjvyJ
SA4dYJTQGh698ZaIEZI3/1ZbHdo9jVHkqrwSmiwQQYTAhQnzhZOks+0DwTHMDnmSSJnNySB2Lz1p
ig7mrabPfoFzAF5uwiX5sgGXITDRKldxEVUV+yY36V9tYgh/12UAmU2SE/c9Et2WBj/wxO2zmTB4
W1ON24eqs8JD18O9PatlyMkNJHLP3bfLSkIQrYhHx+RQufG6kkC3By2p1xgNLC0igmTKQPJ8zRpD
6nYg8rnFNB87UBb/HH7Yr4ZBb3jfLIU1Xzg0MUSTA+dhsaPBeub1xsEazH3Ilioi4IWKIMotomnk
jQiAVuE5Qt0Mby5hk8PzZJenSQHA2pphiT6txLGcbVDcXEJoVxsfmunSOywXhu4TQSloNioEez/S
UhB946A/IMy6j/TeQ9WExNMNlxbNxTiETJjoZ3a69SA0ORVwqM0YVlAzjHKy8jIwHPEZdbd+fmTH
Ztkn35Fo9kzS1WAMjQnD3dxpHiEIJHLcstRqXTY19XD1C0TxN7/oZIPH4/DjTHGRETdFQ3srqPHD
mAUWJ04lBLE5Kc5GCXGaBNwd30NbwqJJOu+EXMVNX7wQMd0jy/WBSA2/9edPX7it2oP3dMZDWYVO
tEUuIn02sQiwiNsKh++Mi4QsmnIKbkNWovW2GUrjlzmviILEtaf9Qyqtyd9RhPfunxwgv/0qaLks
mNBBHmFX4PmMkZ5U5d2I8A8AEoXwuZRW/zu7+gYvr+fmQCGYvowBFpFd1wqc5LBo5vDOliIPayjU
poLM4Jtm2cm5hTAboABkHa9vulQqUvkPyjDrOyoHPzwvtZP8m/2xIIWqcvPfJRPdXU1cNaMUuC78
7qtXJSSGIqBEBBSh/unZo7JWgSz2ifCuHRjcOlCOMLciUMtSy4KNEeTfzAyMYTbboUxKlDzXKWIs
LBTd8sI/C54jpLbdbnXRzu0zRs/OFhv98MPqdbZiShXlx6OVDeMjg9oyY3euG7CrYvLpJgd0SPdO
Gtb+h5Vg2zktZcGAx+sNke7wH8dyOyfFeGcmPP3xgtCk2TFi6tQ2xdt3RQVB91v0MPmszPfeqsVf
Lj2q/AFwbBc8wWYmjIa0DaVPC7UpB23PegV4FkJCOJNjdiSfYPhnj23xYw05tfA0IJw8OViKxdHn
tn5dgFX+A0yUqKfGwRq76Zx6fRgpYh77ofAfmrRjAZFwmIKvmVrrOV261rqrB1V9Z2TB/+fplMgv
1SGHZTDQEcRA4qcXQ+yXiPDMQIRk1Ftw1Izt/tzkgryuVl48SFaIfyEZiV9U6c1TmC7I0QrsfQf0
TXBq7dQlM4wVFey3nnQR3H75DaUVBXJkceaW1GueEBSz+D7dd6JadLGldPaeKwXSfFc2Eo1aZ3ks
M/sOqNcLtEyni3vkhT+dTV9O9ITdvQlixoItcRj5sO/DgfVN0TMFuqnMoivOa/K5fFGkmMNxqMId
yVHTYQ82dhAHS5axSMV/oLs6+k5U3jNDgaS0ugslneITKpYz+7yT8kFag/cHKua1bJdX0ItPVV7M
T9a8ENfQz+IONRl0nz5LH3HILg89j1QOzHouTxXS25N0DCIL9MnZaTCD3HPLlEfk1+qFTJ/lyv5+
3dHhEUw5B9YXkkX7Qiwv5zO8m103kNJVgJrai3BY3lOpX6fGm1AqFMXWzdzgMmMWupfNgNK5DK1z
E852bA/+58qDskt8/aJA1MQNqD3UCGTZod1pWMcyeWQDq7DNREFmPrAmvLOiD38rzE3PloZNQH2f
HzO0kyQ9V9FXJ4EjpcKwKusY3m6Stqo4Vcdhv0Se/PLBKL1bWXPjVY1O/dSIwL53pyzZIuD6SkLi
aABEBh0i1Q7mA6MQdYfB6XXlxt9o/ADwtKw+xp5RkGM457+tDU9uWUbrXEYpiPACJoNd9csTckHy
MHqLDKEw7C8or+tLWY7FT9el4D6Kujj2pAA+WmZc3yUvZUwbG+AJ8tcvWvblxP2JmSEDNPo+53gV
meT7/wWdrS9QlG54yz75Lajk4zRc+0ukQnXn4D/CIj80R2Rb49uIKIxV7qAeIxXQXffwIS070K89
4XCAM/CYANNZ+LuanyILoq3ua+ePjUxyG/rSOUHddo+e0e5bUqTyvxFX26F3yANCdCCeHDGUf3y/
UB+uH9LfOy1+Y4e1dddb1QvJYOqwKhsLA77onQUERXaqOIi6+4+4lWYHOIIhXsVI4mIMJPCkRQvt
G9dj2oto65BASsDw4g0E8hBodFgq5LCUKqjBXIRnsSlLcV8pk79BAaqQR1M4oiIZ96OQ+ujLZroH
4grFd5QMAEgfYpAYMV3Ez4dejbHJCd7BgtSlmEKWOnO4oVyOnrhZZA3JegkeJi98GfGS3JcZ7ldO
5WE6ObZVfaPAveIY6T7dEedNlI0IY9v5RCJT8taW0d5iiPbp0w5dlqF2Di0SCCylTGtxzA1HHqAn
/MEf+cDlLCpr/IfxD5cqPWPlzcMTZ9xn0Kz5e+l7UwyOllGUA/WpIVQRLvPAdJ0Z19ucw6rPGvw+
VP/+wfEU5wJMQfyp7hC424S8pGsFOMqAzqh3oo2qI7Bg9UTaGN7PegpOK26gfSX0CXudjU6ki4qY
nG+aNj34fxZUIJ/8FBMZC9ZLhxnv0yppGZBLNHdEwZFL46GiAds3Yh9qCHc+dk7mHX3gawR6wyZk
rdwwtkmn9bcW2YLYX5v9KhTGqWl8F5aNTpz8WMn+NYWFkEwjc0oaAa63KV9eJGHghN5a6bvsVbJd
COl7LU1GBOjqq+AH7sn0WLrsHTdNv2JKwAXHRB5lqPOTDoMfSwhOYuN3uoDvn7rd19rVz1nnAxIY
5J0CL4q4piYTg39HiUtM2VsiWfV7kTXmhd9Ebrivg4PA586A2Td/bc+OPoIJ6WM2w7dXyq+93Zoi
30/hhkH6RSYTN2sqXt1FYdvwHWydTkPQKdHXV1G06K4LqHEr0s2g+EMP0h1Cp57jaq2g4SEt704y
BVFedegTvJYJrES3oMBhPla+zQJ0aNdPeyb5Y06Q4LMedC4sZPXOm8ghFA4SiwC++kkl0cfkg/HX
dE/XPA3zfww9UUx0Of2/XbbFPshlEOMpwN1BTZgwc+30jxMwtKbiJdGGyTyZPSoA7te6iIsGClXs
AAJrKIlCyB66FWKvUucwQ2lTyojej8n3tk8idUyn+n8NKS4MeqL3fLTNB8Y+ancWVu2Z0zj7qlLp
XPre/Gcb9AgQ0b5yT7gX5RCGPREFsE/AzG2FdgxMjyZ9YIWF+dNlSx6jz8LJX9nL3ta6ecCdAnCi
7FmkDBkO0baQjcIczWoOoJ761kXh3RehSR6FPxeIAq1sa4/+G/DX9I0BDEtnNG6PllXlnxOjhedZ
9HgHa6jwCvrkPUEDj+QUuE+VCcShX+b8ybWEeXcq5Le6FPoGIr3BXa0uvKiw6A9RBKaXQtDF4QVE
4gErCV5fOZotM572tfVs9K/lpHZtlDhbSE5mz7xNPuW8E1TLGcGHiLTxy63B8K9MwH4h7JncK9uZ
BOu4EUfFYDB2Kp1c1yoEzpCSh4cyMbk3AYHCtNPkISHtcr9xfWGkmeeBMtEbOa3wY17gqsC5QZcx
vwFPa9NYRnScG99m1aZT17tblry7x6/I9l6kTrwydH+w0k7cwZUcLvMcqjPuCfUe9DSQUgRqxyR4
+erT7BksJNrZNHwCiPtle36H8pRh3aZ2MOXIrHGuCaCLvfaX4eI6HbcP1+BeytE9iaW63uzAO6Kr
YNKXjsXuRE+HJeILmYJqVNtuSunMQn+INgbN12OOgfJsUDS8BL4Wf7TuJZx4G6jhLsHfqTeNpAG+
yMKXx3Bo7BOluzjOS69IxqC9P9Ez2ZQdrfMpVzc5lXj7z2ql9YlYM8R9Is1uRMIhECb3/fPS1vrY
5PP8jke/OYa6AePGFxvAFGQh+jKrbr2Pepbo9mxllz5q3dfCCfm04VBEjJX4gW8IjfHR6ktrW1rZ
65xDNyQoABSohJDkbSebSAhjoMrOWLQQuoYpa3yPUSQwVi/7VkPSxmJKkg9j6weAYf6zk9/IZXWQ
JBd3kNlj1Y71H3xqCF8r8KXRSOIsK9ux/WoKhjRsG+3f0iFOpdHtGPeBqmBAtyRbWGNyJcSDjSKc
4x+Ctr1vGC6HicYV3w6EjTsh6uXQQCahUUQU3TB7HN14WAhuOxcDe6obZD/Ok9zNYvZHhDUizkSy
aLULwuvE8XK20PW6syudHpKZQShPTrFtCuEuKC25VRJFXeCusv3NMqMP/qyDNz2b/BdBMIoKIF6x
j3X839IIZACcGf1GExB8yAP3XU/YWTfR4k9TjL+8ujImKSGE+7b14uA9+RwbY9BE+Fayl62fPOST
zFB20ybsiDN+y7TShGRI7wlFE6wxTvCSim9uyAXwcF8UhGpgxGFD85EQnfBKS4r6zdVpjB4x3Pe1
bx3SWoh/UTEB9rgh1mH/Z9Tmif/qEeiO7cdRLwiWe3iCyQLCggzuvJ41+b+k8rA2rEYq16m/Yo9Z
n8GnWXT3S8Bkr6rMKYc1REW3BKQ3dGFMlmCCZjMdv323tvet2zXXNpdRzg1iZ3EqBIvfNCTgoE1a
yoM+z+AwR/JEsHX0oArdf2uuorupCoI/mK7GeEk1SwEab59MJ5cHQfVrGW0YJrfbhOn1d9mRF88q
ar4TDJOPOY6Sa5GRihi7rt18FqxVf/FRZnsiL1mzlbZ+GjrAC06Z5b+d46J7ssZbXFbiXRDoFQ9r
NBNTuVjeW4PaNW51Pe7TSAQ3wV8XviPo6P+wmkxOrlsnb4saH9p21WddgO1viLn5SWmcd3g7ODaW
wdlkYDJuaBQBXCck91mUlj4jhhz+CwYz7vn/Ja9WaNMOK5+guRGa/hmqsr936PXxcwXLnUzEfGpS
7u2pZm3DCNLRDzl1UUdc7I2/Zeq/09KMDw3Mvnvfxy+GvBOOuj1jKqzq4peNP6d7nlk3cq5R3+NM
bCwDvfMMHmsD5Dn9j0lW+Ugb0H0usyGLRhnR/FmN84Z9junFQNrgttMU21EXjI8RfOPy5gVvGA55
/ruxUNZhww8mwhV8ee5XZpsm4Z5txjq9Op1RD4XSBiT9rOoNiWvTM9BEs+cVtYlasMIzk/VIHwIm
TYgZ/udgU846XOcwNWcNZGQ4k4s4HkmUqe97yJ8bOdFmbUDharhjVWNx7ubpZ+mPRCBjPZObKp2r
fT6ldJiMhN/8oW+wzBbsaeGyXktgnQdCxkJYUDaJo9hAZuSmkI4MBgtcIhsH2Nz/0ibwbriG5FvE
rDjIqBxoytEP1VmSHNEVRvOVhJNR3iEhKmNyJJIXuBqCSh9GUgt4/5ZE1m8rMNL7Xro9QRDhLYIl
LEiAFs7wF+xm/kgylp9/mSXkcZvpE3j//wxOzkfqXf3BOqSMK76sauutodwVPtdiypj5PQRlSiTo
nLabyZKUuhohN2OlyeuYKQj3OMumO8yRGH4yLvX/7U7CL1SBHpHp4CI5Qsbdiq2lPq2W6nOmtRFL
K/YzBD5S33Tlrmff+JzgLfpNeuinpUokFLza+5f6Y89AhpH4HadOZG183hw8KoM6Bbjq5b6fgy9A
pbDl28UlXgiIzNElUI8nKqNsY9eAHa5bbGsFpgpbUoI//g9cSifuiw67xBbkT39ZScd5mTQgCBxm
2SXKZ/Vf1vfDNYmaEhOu6j9zTqUz/lkTp0SzvhD4UZwibLx3rFD1wZLUQ3ntI71cPKvZhY7Oj5Xd
9/Uu8rr+Kiy5vll1Ki9LafkhUjy0gogbavR4jFIkP8lg7yHDZ7Ge/fzsOrW7s+ZZX9GB2qeISfRH
qQpnh32uZLLdDP5DVVgaKSeVmXzqXEt95CwqObQYoXSJt2AgWbv8OCO2/BzSdPmRTrU+qVCXj0u3
+pwJJFmEyhaPYpAkQ5u6efcIUI114v2FaDWQRAHEdKgH69uaiLuZXZMfA+hhN5l+8znMDvP7WypF
UmeS0ZWf/ZQIP9gENM5FEuG4mYyb477HYwahIw2AmAGseEoyFFMbQJHylBrpAvBpiucbcmtjMoKk
5MSTXYgOoAbGqoFa06nCJxzT+hWDcn/f0OOR4Fnuuwnh7ugeAcG4hxWtA0Mjb7knc9J8r0NhQYtY
mfYXkcFkgcK0aQZKKYaMKdbyOWxONpcZDv8oydz7sUMSZTP8R7hZyTdD1xRtAKi9Y4PAP23hL/lM
ks484FCentcs1aeGq63B/0pMiCfxkbvQM9D0AnJg6TKFOxIZ1v1Yy+qQR8n0B2yK/j+KzmTJUWQL
ol+EGQEEAVtJoDEn5Vi1wSqzuphnCIav78Pm9TNr6+pspQhu+HU/fqXmuryLrXEE+IaDyZXlLptE
0FFoar3w74bE3QGpGV5XRi7gLkvyyZTKcPMmYK2zIaTkVP5mkJrmsBoH2gFxIIuri8NbhJbBuh2i
AaN0xyLvODZwkXlnO19ItRmR51RPQEC9hZoJx/JuyzQr0BlzKlHf+3T8AZkhLKxhbsLnjhcv6OoU
F48/u1RebKmR0MEl9VltfPsXBGfhBgDhrAt+M3ZAyNClpOhPStMPUkakN3aNKE9Dqdj+pRn1bN/E
FKcXFPBYhEk9tc1+wn0yX+2kx8VLSV2cPeO8sehM4n7zY7vCtPdlwSLlAZd/X4MaTrJfKJF4nqgf
TdYdAR8szCKfZbkvGz4MBDe3eNZpR8hiyUqbmFo+QUBEGMd0z3OME5lSIZzJPpfDYZ2NB11sQBl8
sRjMOt5sNC+p/DX3na0RW6Qlu5lcZwktPAk+htLv4pcJN9IdahIGiSQ3CD9DZAlgBTL0K9uuTg3W
DiaUovJ6/HmiY73nA0Y6l4bYiJnKX/8jqkBSyFuH6dLpVawX6JXNG+hlEHAdy2pwCfU2iWVKRN4z
WFc2v+SmeFs6CXQhsGS5wW9bTiQmfW5XaF8V6cWrRbSVhyEdSkqLvHgoThoMGMD7GQwYmc8G0BtM
dvM4uT2RlKzKvyZMqoyFxOTcHS5kWuB03fjXNe34raSmtYLlg/S7h71nIZ2xvcczyxVYlT47T+0k
sD1aA5pFMC+e+V/eG5SfkI4yrykQAO6adQOOkv9IsjV9ugiIeKWUl2kalXokm9Pw3DeC6mTTUMZ1
EbqMAssVVXnogKE011L46kQJm9mep7yAe6fmVPzZeKZMv7qr/9lyUmHpUn6xy9gvvLF67VfKZ+Ak
hC2ladM1Fabzz9QjV5ci8ZoHsA/OE60s6jPmMOcKiw761kdckgKB2ZgiX/BkR1nW4Gt83q6wOo1f
4E3NM0RajdBqlbUXYroUXqBKFqoHZC8cGTQbHae2mF4t9NYfY8jfKQYG2BL7aKmk18kwOLBS9PIH
mPAF0y0u7Ci3Fmy17fwKW8W7cqVh8Ii5mn9il6eygUJUVDXA8lGuAx/85q6w7E9ujggMujSOTNr+
R9rN/xY7S0PaUrjsuSPaulP6pxZjPaMEwQbU7yF5wXdB2SoOhOQ/e8TXwcMAqtr9XjiuP8E4XSTB
0d1MuXZtT890OOwrSSYcHNwzsci7twUUfYZIkrafbi/xLs5TR4s5JNygxGd1EKNLUA/KIQWLsRXi
oCLW6jbZyer7AkuINx4tahABUbrtIykW9dwMSPD7iB4uYAXLFJIs+cLgOD2gW5vXLG7U2ZSe+HKG
IbpAxqPTyjP8+tfatP5DrjevVOS8FSNW9tH0078LF/ujSaqaJC1wkRqDTeGzkHb0zsq9mzdb84OA
MbgvatOFFUpmDU9D8tayMJM7Z8AfCvXwjrwsPhAEvQf0uvonjoR+9uptSIkeAA2BrMTB4V1VIZon
JgCv20ap9TRs3vycqXS2hPeSwHsFDAUpoRQK60rXlATpVwc+RQHeCiz0Z+l1/3z26iEom+j3Ajjp
v4j2bW7G2nmWYAzDPGrmne0ZJ7ZhyN6lxwvbJI5zG11ByMztefGkVf0eG/JlZMQ8C2gqYUcz5CMY
h5x1KkcUe65TnJMj6f3ICCsraXYZgnV3mMHIP1Rallcus2hw3p0dYYq3onWvcIEj4q+JmTAXTq9i
LRZn53UQi4uJ6tKKEydAUWbngFPviMGE6yK7K/SOEUfiIn915CB2w2h/eOyWAtY65Y7A+pNq/OjR
mK2HjJjcbiRlHYJG4qPqi+GwrEqHy+w3B5TgKlgNyKGj7JtvoH1DiJ11CHvH+UwWApDUsO+Z40FJ
AixmgmWx4JvKu+EtdS9SYz/uBKVZXYTfTnfknC3tvxUxlDiKg2HAuN8rgUcwjrqyrwoj9blKEveT
lfhVrhjFRZemdCJLNNVR/FoW/ddq84ce6kHfastGQjXbqx2V2dFW7hm3qnNwPVmj6UTJCWtyEcRd
gopYyyWsh856RvL3rjJdrmD00Jqj6Q2EjsMstAY6cZYrPsvfiRgVQZsOHDZu5RDP0x+wjyzYYhok
sXECiKDWa7MXxkRBVyuenkcTLaWg5J1TwrzQv4GrZ27UoZsdQarOXpx2p5Kq/SXwHIdTW8MDbidc
w1eKOZW714p3A08GGFYhdrOHhZcFjzxCQbJe2s3bwPjKOLsUTtBrUBPTRsbjeMJF3dXuY4v3Ez+6
SA4mDbjIajSTM60eBLln3PDWcCIehjVtEnqX6OK/0ubrM3irce+YAi+e2fUn8C3TvvPS+hbZw7vP
7vE17mykpgyLo6ZptI/sY6Ps+VuYkuuE490UChh3MCBBQC26EMoaGC3ieSc4R/ljDyfm2AzGtwZX
vKNIa8AkTNbCc92ebgyOopNKO/VNoSAukbyYasrnCbqamv1T4Qv9iIHsgYgyzeLSZIvjLVUd2M4S
nQtlcNtlck4vSTUib4AEOE7KFKwwCDGUYP9hRWYtjbV0EzgkaynLzgQFh4b7ixz3QC/pWEgIGkqM
XMaxY+6geQ1ERkX62MIYCkFJtYfWb9L3RBjf4NnH6eKlBrBM8tD/sBubAGQgVR/x/Nf4plNqvY1q
luHaUVeLcDrNZ+Zq3oO1PV7h1xinTI3NM+0r2S8u9PijgPjzWaK3pc1SP1P+oG6WrUN/+XHq1EEj
6kjEbkgx0BMracOaYKLrWu5Z++gWmTnmz15hy53vWcad1w3GlelPi/EmO84IhL8ce3D/6tHDOyPi
ZdnrLO6tM+tfrvXpr7F3oieXt9IVXTHETOA9kHK4SVvRrppVTjwe2Bl8VhojPm9YgFQD14SUlp9y
LrBh1yOhUb77LMn+pr3CUe63+YH/41/MZG2Wq1ir+DM1aKr2IkvtEeg8moDcP4u9/NdOWr+0CcXl
DvgRJIPi2/QifB/JevPoLHhqG7xeZlze2rLt2IpaOebl3AxKCnr2K86PYiel14TLNHrvrIVJcxQj
V8qRzpJjZnW8lVrl37xtyT6mqI/0KYHhiGNTXJu54wXYyPKN/QotszzWs2PWkDqS/J3rFQcSGzfC
axz/To0ckEl2TIBG3VI9scN/irexESBc8ZCvY3uxq8EKMeXXr5RxR1RbU8R0sEzq2t2YSGXJuPYb
PxX95OPw3hmY4srKc2nzqyEkNYpZymTL3PobX4Tt830W+mKO86fXxqE/YLGqCNessz1DWq8attBW
+Te2l6ahzcOAsaIYCVGxH4Y0Ux/5SlXLvGRPpnR5ZbWdvFRTFBZd/t0bBVAbuP4+8EB34ZdJroxg
U/y3N9bxSqIH0tLEeQ3JRT86vm8j06fdcUmG7Wfo4yfXSraXn2vLm+HF/TEWaf/Gq3QJzKkG/eGU
Q/GlXNf9MWeR/eAvg6GSpHVAK139L1LRc5oShgnGcfjq7fVJuxniwswWaz9QBZCsbn93reY4DpBK
VPcd40Xes6rKCEzN5mmSlb6xHNsqozeES866Zkp0ILEy7nmFfDPBXYCQzud65aBxCGKfrW4hMzIP
cbrrO2rXRt2UARJsdZSj6QVGP277juadLdCr2+URiZC4v+Zmlb/3K3uYUWkqO1FJNZvDOn+vbc5V
ZcSEW2H9nkbPPwJg/w+tewVe3QcFlLFrmuOvTMF5n3lMnIfaSI7zQvprsqsoO/SI4IeusmBYp+Nk
sAZmryGb9w4vzo69OSAVwdA7myVYTklTT+5s7enFKh/J1E0m12Y40FH/y2/0CfBGyXalrIHL+M95
RhxLRTgwCPPQxKWW9ExXXnZl/IqPM6aJm66+sPJgwx7fDMrJXHgiDakjLAqo6Cs0k2Osao/Bu+o1
3WwwRQ0Ye8dxwm5YTfnJ7FsRtsopXzQJwaBON60wK+l86guG4dJ9ip3sJDRpH3Ik/R/8++3Rdowl
pN+P4dtS0PnGsXnQa3L34NEwksBwLiE4N5sMbglZf5NKTn/6vH/lARL0dBbzW+VgeGfLKn+4ptPJ
YBOkvudN0T1YpA/pFUU6trzxdyclYZedFuk9mSxc1K4fb+omQ1QOYhOeNkKNmzY3f9BPeAhfGoHp
eaGncAel5NvXVX0FPFMHw5IwLeqtZzxncXztjKY9D27qH+aYQmJVMbel8fdSdrwcndkJMWq8JaJ6
apqOVynS6Ax2I1aniXHoPrLNJCc040JmD1VMqXfstTJeE6I5iLfsqS0MutuzLz7sDUiX+Yw5WDSL
kyGTl5X1Dk6cvD7EeKdfjGh4LnK4ugwVZoBWYwaN12Z/TXwEHDM8uIP08+OMgBVwgnQwmrAoBRRb
SjrnjfElHUdNsQ+pjR2m3yzGSbTV9KVu+tVIMiuUdm013u01XlhlEvwPNT9n0zgqJFDCTS8GvMsF
GNz2oUud6tRlCcymCKqM6/2L+uTm4KWGdcp+Jvf+cB1wzyu8kaM12fJBcbQfjYzM78z3oop4OcIs
EQGeXa60iKXDFDaRN715Mq4PqfSyN9oOLi3bnAdbtfZ/5GpY1Y1Z9GUTzt3gelDfmtEL2Kl9xJ45
kqvlUuSRvVlm3Dr1iqLuT8vE+gs38MHcho6DETG1EsWnPDv24wvQ4UffcCZUdugvuU05wmUlCf1Q
QMy/qBVYIt/cRv32S9XfO8N+bOAXsOJCmj/j+MefmPhDek08GPwWA8cOT3v2tObsTcaRHoGMp+M9
6sp0Pzei/1pZ0SF/ULkNhya9pGMcu+dS4lKt0UOY5dHEAEaD5oPWw3XTKhL7SLKqOPCs1UfQBh2J
Fkh+DuVyAJkVZmXmTjqSwI7yocyz8QS1jk9GFsYXUyj4e6Jje2ySjxsnkk2sVV4aPJGkSxZejVdL
zeWrM8fDu25l+1jnsRn2yTq9Cfj/6HfIRZfeRaeQ5XItNBU6tVUyG9II/A9stc84OW2ZKkWV0wFb
IMirMk7HIqRZqXlsm94Ox178yf3qIr1h+tHc4a4EAAVnL+GXmW2X3f9L+KCLY146Lr7CtoUEkGZr
NBzpc5jYrkbRM/bt8Rrr2M3uBWKNE04SNejsip5jv+HKTMATFWKXNH0vWM3U6qMlPRE4FEQ/qxRB
2lgHnN4YHiuHd0Devyjl/YgxTdCqOvtYQNAKZnfBk5xbvoTE7M6Bw9UrXBkkjrXHc1OOCmbSTIgo
pu0H/3q77evMGfwNqVsM606+/tVD2v5ZSvV3qXr3WOguD9h/Jzk+wpJnGbXttAKLeclkafz2mjqi
NGpLrGMfJmLqWTTwwjduuZgW4w6c7F9oveQrLd42G09tn9O5eeTiNOzbgfoYfnj4F8l2r+cuX1/6
Om5I0xMld2Ja2bBQD9Z+9bOzrFLMcm2nscQu7Y0jE/oAbnGs2Oa4fPajVYMUIkXFYUmxZfE22qwq
L2qaMmwbXcXXFJ4VZsUhYSeIwEAjTMonEmLYcdURVkB/LiosQnsXA9kR51rHWjMtuw96YIj2QpFx
5KWEdVBPjwp7FjtfY9TJNo9hnNBEXusUI5453lbsy6BWXCWDtYx+MW2vd4cctbkjlm6dkKj0eQSo
8EZoWYETwRT40SoNmR8rYnk39TQd88THcjnwj5tmH/+DODkGPuWXF0Lwv0luVKcVA/tmpqMDttya
2I0FfmgIM6WtAlvVzp3pfbjmM6wxzFcIeL4W8VPkdm6Q+nwvsbpj0GgmtFor+6IZpr8kmgU+F9wO
UKliHUasfryYEEZZpqNDsvhnvcCmPMGGSAEf/RissL/JkJGVtRPP2gGXoiCLtkaPFAviGorJDs0h
P7J4sLOgEBg3MPMn4t3K9Ue2VMiQywLVhqC/jWlPtv/6pATsCZYU1d0KJrU85TTr7sYEmxHPz2Gu
Ru8Rr4370OHUBVsMlrF1WPwukhYl3gd/U3sUYVQuCRuw6SO2bOCtkOVgx3CHO7frOmIBafIIVU6r
6UIb/bpLV11sfB8hrqOZqIeeQfhENMSmjQcWKYB6ynNakF+Y16bLLFJyWiyDgoIq9tWuV1SEk9my
Baj8JDkNXkvaOoXp7RS9f+jQYbCZcvL+ZrrCzB4NznuUWJ98qpsCjjd3FxvZbY3U+lk5EAvrfsLS
1lkUaK5p9SxyUweeXvBTZ+2d5lGW9hEg563jQvyL0T+g/23rHPQ9QTAe9gT/km3BgGjOmwqMJxQW
xenLt2fpDl6HhacxayaljIYyOt58+vja6krvyEgNZeSxWOrzINsm0Qg+IWUYs4fSgs3+QDJ2V9sZ
U6Q/0RMFG/ypydS/ZfX+GwjyE6iBRTIYtFzhUCpwWw4OJtCVQvZgkMri7iTxfkIkhL6ZZnVoedXm
nFkr/sBVvpNBo7jdVW76ixfJCyFPGhUEIXbw5Az81Hit7DHom47uCxQQEgvLMD/y/m1fZpKZy5nI
uU2Uir8seAwWTg00wIGSGOc5s8RlwPl6QlQtT1k2UApiUcvHBs8/sB+oWXMKrLpWnF1n7Bl3z58P
CSThozJt1t+F+b3GxlG3Hb2VBVzFdirQtxLLf1kmmhTUTM1IsTRnr6F9ChOY8RVntQ3ksTMjniZ3
hRXYit9VPyZNSJ8ooJAJNmjlyuHIENpdyhWrF2WYzZPXLdapS6eN4kA9nG9pYgS2z44ny65sp/zn
zDfuk23VBwfuLf5YAw23mKyZyp8Wm3s39QBjBjo0vQ2wuvxuaFoDsk9l/XUo4atskQjvd21ruQRz
tqzl1YRy/qqQausLZgH0Ct31Z13WE/jSzose9cBj+8RCty6Cuc4hPSRLOU6hdFdisQf2flVP7Ka0
rnO3Hd6tbl/nfL5nlikPVqu/CRXNzX7RuC3Rh5j8mpXmRzDnhGK7GMoOHqkYI5sEPXCYuRmeytTn
Fzib8u88+M0lQqfD1oj013nFu2GQPIwXdHQTO1gCLH3XEXiPieTObLTnOUabLDD35GaO3cIsoBFF
xIFRazpRXL2VRle5FNMtdwo4b0LF7b5ovJK3bTaZ1h6zAvXby2R9cKzX/zEFrJ8Nl8s56FY1v6K1
6ldnhTeeEcM+CRTJS2GYHxsTO6BQog9i0/LfsD8PRH2SCXO4PfSsKM3m4pqtd2aYAHmRzyrAbo5g
Z1HL8gxRYSnIJLcZeeg4ukneSvmTYWsxXdkBLxdYKi7WLa8ZTtgsJp9VBwamjHvqSekpehBihSM9
qPxrKQv3T0N90N1ZC/uDLle2Am2pvZ0FDJqnSFMWtGdZFZMRiWi+LpEEfAAH4CUbp3vP+IM/26Ju
wlE7AWoF/YgrQd2QH9FiLNOSEDSneLReXBWl9xT82sPkgS1DE4OdBRQym8N0mQmslJPM94vS/V+v
Zivfqxb5iZMq9Fwu2TXfXaNMlyQANwHqvSWPdgJa1/Id5IpHUy2OZopks/QALgordOotB5OYyCkt
ffVYr/kveOJxsBInJhqn2kvido9lv77VwKkszcoIDBOFNMba/TfEqIe+qvFiuxN8b9dR7BfLwti5
btmChEjkuP273qIqLX5KrCCB344tPqzUXwmxGnk4dpFzMiE649ks6s/VzY5OWj67SfovdzkECOCT
xh4ywgmsIXh/NVO7FWFIRSl4amT7OIGSlI2AdmMIoEHVI6AR8OvLDz24ObsygNvosBywHV6m0ODa
fza1nT+smrR9j/qMcsOiqIn8U4+F7JRzS1Ak3JbXkX73Z4qSa740Cyrw2Oow9Qd5Rb7h6qzK8ViT
Zr7FIIX+S2EKgA8G84Sc7HP9KKz6SS2Lf2IrbeHAIoS+zq0Ke+X9p6j4vlL7w8gBU/3IkQOTVWZ8
CDzGoZqZEXC0rqTA3PqrYZPgUTy6UjgzaLmX3ShOtWe9C38uajItRftrxp5Dfhd2VBIWqbJecJa/
UNtgX/oNlxBZ3qPXGPIRjyDbTBbLNNOKHEx9Er0kbCkPVFla6oCTfqD7Y7T9APrj8t6Og/iOXUzA
lkc+asxq8dSMgvmmheNsniq/cw+yq8un0s/mg02y6Q7CUPrhwt+udr1ta8jYmJyuLDmbD1uqtgu1
TqbXXBfW45pFfF3tNDuRjCwuzIJsSFyLgDi4ym2vznDL6ohG58nAk+C2xaDvk5LNn6GLnV/MMcMl
jxfj2GiRXf1kGFz0DsM5gtUSP4j4yX/mIjC8I5IXS189qLl4mBz9VLNIIkrvExmfirS4r9WYhzR4
bO0qhJ72/uTa0HcN6qqppzqX3Hj5H6cCNE13NFsFqjjq9r80BQdkdRzrCLG88IjLsyWskHN2a1WB
hZ3EvWtn/hCeWfraiy+R9W04cVvJ9qZJu710VBROc0VxGJ0dsDl8ugzZfJ6TFvon6lW9LrCMWEif
qlnEEZGOwTbOBqc5GbC6ne691RozGoyIbm1bWeMpG/hdvK6AiwBx5i43YwfENBU91GRqWBsH2kZx
qESKjbsDTeYowUUeRR9h210l50I7QSyT1JChimuSofQEu+InYWv5BCCBeu+Gj+JfotbiPBaTMtjt
cNxVJo0gwUQS7snDRXaFT+WHfAOL56WUfzWpvyAS0I8TCbiQVEG3m3jasonw9OJqOtTBTxT/+ZIw
GZkR1vADGtK/rIkRxAdRTMdeGidLlgXxverF5m6BE55IA4IOFQ1xk+B5AQ7GSkCwBBGuYR3tpuVD
ITn1ClydzC4tQaijzQx8isVmiGUPkMZc4fB2tTs/rOR10YJaGSHgIvlhSkQxtT0fNlbl1qe4Zn2A
b9r21zc59IkbdJ3qf+vGLAvaGcolPUQzJtg9iTgeOswRo/4ApoTZxqlH86bozb74WW74r/SvuYES
LQDWCnxKQEO09U8QBn5xnTjSuxnr0kFjLPhKeih7uzxx7Ic2Wga61jB9h5mfrtERh3vVoQGVemsZ
ZEufzwP6yWz1Q/rKBXC2A0CYyNlV65WH3pizL5lYeWhzi3B/cx+fxrOhmykLHbOnfBSeFg41l1P7
ai1p+1J34KlAcEXqN8R7VT4nCJjOay8d9kpAHurkRfMyqAM/8pvqCby25NpHc/TYXDThzznUMjPk
JqIltz6lvLGZ0sx+Za9JtMU2Y6/fQUKhdXDPPSQO04jAMjIN1dEIYxaV0M1a3MiJ2tRXV4bHjD/L
RU+IGVT6sqlCwDiXjspRPHBFYu+tNRStlBZmr3E0keyCO9hONevcXRfXEsXrDLrFOA6pmsxoJ3Rb
o4fg0qIZa/3TlfTRXR3gRX+IqFphUcl4fcJ3mXVBF/Xx8s6oRoAfnT2tfjynly8MfaU6Fo4XEW0c
EZD6UvaPRmHmgm73fHK/yDXXzZPdCLkeWQfgbtmtAm1wvySwVpodYtMI6zAH9hkZEWGw1HJ449X0
fjV7Y3aKmcdvQKrmumUye2HY9ekzr+0zUUX5x3EyisyxsckDrwiaXqNMjI8pi8TiFgOoxUmDMey8
Zl3pPIoaAO8D7QjVnctfLk9cgCaO3XwmNxwJwKK7JOFn3+Ue3CrIMSO0x4nXxYKcwNvS98uCp9Wx
KBYYVd2IA6dO+sV4aFOiaDbl+9LlY/sJ0k5l/Aaxx4Ml0Mcuyli8t9TNRhdaw0xxLpMhnm8s2hdJ
wy/XrT04/eSzLrtaHaZoJMKi+eBvZSqd6YLnrOphx9neCQtYb30Q76XF1KEs9OgyG/9kdHJ8sAxp
5U86O+ltkgMTqmSHGgBvyS8wbIanYhLVydzCJLVJ/9TOaJDYETTczdoPJOcDRS2nerJScfS7ZmKd
Xlzcx5xh9EnbpeFQ3lL31XbdLUcyTG4fpdO/mcBzfahkotoQA848fBeG9uPvjF7z6WJak5XfikGN
Z+2imNId1BVbFn3q8CQbcXRpcByZd6zZ851AIvi/rtc0YrvlCsae6puE288j5iUL+1vKcTHbKfav
VTpjeqvIwGWPZmnR2BgvVnaxsYw30GkShy0Zd2VdICDS2nCqzAyjr2jjHJeMHd9j7dNFIIuOvP1Y
FvRCDtlyMzBxDyycZfpprBVKu1PRh/zU2pGBAdYGouXS760esnn1PscR7/DOmKmJj5DgP9qmkYdq
jsy7VzfVWabu8Ce2fFfBN7GkwFxJLuzqr3Bl0xSiLdS7RVcjHa4oHujFWZ0eEcUo5Jt0bCZHyybg
wMFO3IAThy6XoYvwbONnrn/bbjzaTAqZJvQ3s6s/N7E5/VAJNX6tOYpmQuStGOcAVjh6aBfDvdls
FyJqzlHfWli6in7FEW62Zn3JwHKAVM3jEbGNapdyZu0CRRpkEFF5e7XWbzHKYfqgbyLuw2yus83m
kaS0drRz6mXHbjKdh46r+Hq3BTa4HMKRqnbkbiS5f5p4KDPSTfucLLQv4COjpm8nRoOun6pCBAo0
u1o0WLT94dobw+ggaMbKezTh8EeAJVLrV81lBrYiPDtxTOjSurRo2jMeU8t4B6oGi4B6jtGD8LoR
lJN9J1hXc43rLbCxFy/HpN8iIWVUaBdZjK3AjOqtzlpUcPBsKMHYFHh1z0PXvuUtfAW5GXw/mrGz
/X+acPD4RN60hiAvNWEXg+UmVphHsfQmcmZtqkJePNpbwzrCNbnvRuhVt3QaLU2Lgl0l58ZjQjiN
7PkDHIvDu92lgNGauObyuhltzsqB2IBjF8AP1VXqh/G/D2h7w1QUg9N89i1Wl9dGYN27D+7mMByW
2oJE2rHaxNtH98/jKAqPzHVKApx+LMqlaA2YS8uuSd9pH/dyUbVnLTZjoLk5acKs8ZN/dGII7xG5
0i0fsVs6uEB94bWEgQXKO1JkJhVhrmzi1aMScxChzc5TPdl+nLBZYV1xsFfoqgeG1Hy5zQMv2Gez
7lC9MBq1V1VO9Qf5jplRqTL6z8K02iBPy0Z8MbeV55TphM2zjF2gL5i1+/eGaHnC4sV2D2bHRvJo
xREULjfxzlnZRX8VcH409LG5AsaOLtQ0TzeVihJSDj+BQ4dxb3fYOwdiHxn7PdigEjtBz0WMZRd/
AYpnJwW8AKWxx3N1TELM9P18cBIJGBAPlYN9zHZYwJJWTIJYEBS+VqWfbB0Xw7h6V9exYHBNI9mV
ge8C4bdajsWxhz7AkqhS5rtXbahmIFhIi9aalkHOlrLc++0CIJ/EJfe4glNln+lWFfTTdfY+YXb+
SEflP/GfyV4P5+642UyX5Emx3LJ21mgPyZHBu8dETM2GfOrw6Z4Nj8UsQfMZzyGQU7xucStNVhb2
8mELx/2wEi1e8jFnbT5tHQQPXmd3w4NJu0n1MCDBRD8lGz5ODktxnsKjo8rqxBUTxRGtiV6mWKWF
kR58YpRxwWuC7+/JmFKbVw6mlLd4LtVNqWEysh11NUbxsJjceaBTJaDgZ879ZteXhvpiMhXGi2my
Jv0yIYoesToVHyOBuukHUy7kM97ndvKlBsaTIz72ZrpX2ZJQ+DIrvDzu0iyHrqH+g55b5ZDRUfWL
DZp2IVnN3fXg0pnDr60mXnFdy0zj/9oorZ+j0WUBl+Lmznci0jeSetYbbSN0jptcGs4p21XFTlvG
X8SmhuWAQ87n0eJXHl0jOJIkOZs2AAMyUoU0GWpv93PlsGWyZOI+Ss0F6QKGsZTrDpzKgh+qjdMN
IGGT/X9H2Iixa9vo8UvkE4A1k/KvKzz+WAsTZMA+a7LxfDFCn6LF8s/A7gdW/DwmgbmMbXy1Z+7T
+xyfffmUtS7sB6QsZt9ial1wh4PFGs8yczgftXJ7A4eXlIpMnWeRwVU9nlzol74b0Nzgzr998KSP
huC3Zx1QjqePsRoMuzrQddV/QcemJbxtGERsMhX9NR5adUEgSLI9TohNLHAdvnBO5nQkEgXMSW8n
PMdKz9JxhX+uslTle8vgjbFDg8WOmCh3Coh3rTck4PUr7oXZHceldZFeuoX6n3GlvIps2rTHvOfc
KoB5cP5kUmWHnKbQlQBv1BsfuD2js6c6xWEItsq+11bVzi8pec862xfQiciJ5W3syVAMouleymSZ
WF1AQiVEILGg8iVoNRgSW5/RY/UNQ5ZFSfICW8SQ8qbgv/gHrMoSQkVW9+J3C0zePYwdU/M+g02y
YFcRqV+AoFLVdBH+tqOqE0s27aGGLuJzjVaTXMZDNvGdZPtF03RB7zaPA/evkFBgfIjnUX5npO4f
PL6lJ6q41UCV31rPd8cw0YPbKQJ9PpBAASFcZA7x+g5B3rX9uTvIBa5c0bV4anFVT98siZLkx2to
GH4gJV0QPLXoAwwthMwIF2bW58NL4ows0+3Bq4oj7B8h72jk8OonZVfHpI0MNIE2KonGUVrXaMLy
J9ckXRpkdVZfMRAUgW5NdYpnbKeHskZ/GmcJc0pVidqYkzEf89o9UD3MLB3Lqe8DjHV2iJQ+4bli
E9jCxcnG8m2YvTy/5aY31RjcV/Ovn7TiL0INRN/asH3BPw588HfLAyMPawfIJp4HAOG71C1ZLQ+F
806S0zkQmRjBiVXG1STwzFCHNlgbh6bwRAUTrigggUQgF/DxWFX0Z537KdBQOkYHHFm8Qu4cKsO6
tLFjbjlF9tsjcbR3tzAa94/ZJ90DhvAV6FJTH7En0HfCGimz8f0sYwhlbGbZX4/oNtACnYTPI7PG
AMRgx62m6YdQtljUUS296c4El9XvsNtwHfCW1Yrs4MBU08iFt0CrPdfbVw7ezaWe8ZXD+I/3NX2Z
eJgbY8lfqIpevaMeGdXO/eBE8n/OzmtJbuRa16+i0PVBHCAzYXLH2fuiXFdXO7INm+QNgkP2wHuP
pz8fRjfs6oqq4JYmRgrNjLIAZK5c5jd7rwis8jldmEW03pGQ+TH204gmYI7SVLwgp8vyMCNRBh3c
NUVHTTAH0WdQ4bX6jIDWAB9M9R7FuA4NtGqwsC6H4YCuYljjx5eT9jyjHUcdtRHOIoRZaMPe2k7U
MWuduR0bypoyDj95LbaDq64HS5gAsU4KeHMmIyjMQTChbLalO7RvKl3m4DHtmUPteujcUJJidCXa
6qWIAn0V2ZasdoGwQg8gl62es7HRT22XtM9WrcO3EVEF87uNOMMi7u5Zv4AdDqDME7v/RNIeIkkS
jgASErsauMhD5H1q/l8aXdA4NdogfDa6yfhGk2h61EGsfKwlPPRtke1D+evWR0/us0+x/laZmmYR
scB5Rg4b/6M0GbrpIUUK/a7ULQ+PaILEY1X1WbBVZaUE7qcVqt2dExb1NrMghq6VlU43Rsx4Ed9R
q38ewzr8oUFgWTsw7mH2yStNCCW+hpW1pXdMVDNH8ogA9PEz8pSGfZiU143kPSnC3Oha2UWO1HeC
JQqTD2Z1Zqf1HVyXssTKtcImKHNold1kQHBTzFQx1oR1Eipr2+HUcSNKBtAIuOGqzSyPe28LHNAf
P0EK0l9hgqQvjKSHflszvb52MwdVfwSBHmfB6OVASepkh4DJ51+hWfdfPLP37mA0GBMtDG/C/Vog
EqoDa2i/42NZDeXNXNETKgBRcVfdRz2TP/yBjbL/hq0NABVAPDMjM2QGfSiX2gQ8hsztTIOMsI7C
uQcgRhVGdTPil1usGcwzCgq7ZmAuiDUVBr6259SoDYPPG+97S/cPfdW69yIqsicHLUP/wRgTHGmF
34/4JJduq61NbpUNeZ9f6mIrUL0MEdevon3UlfaXUOFOd82Q3m2eG7IXSOepCK2NxjXGpZQuUc9d
wYMckJgxEOe3MBPc+7WK/rJDq3qxVY3ATdybP9M41QdgMNXfbWS2t3HkqZsyDYL0SugeSyQNOYJ2
3ZBFv7KpWWRb5Rz0WOwYzr3rM9y6b0I/1NSGpMQ3k23W4hbMc1PtZc8Tg9hC2UiHOSStYvSiCjVk
4cjvqm+Na0j2zfAFTpo2abtTkCLiXsM6fis8Lv+HTGX0eplKzIX+ZatGxXfp0MV0mATyXlgHcKUA
tPPlyP1icfdvcgyDrZVGeGzf93PU31F2gKaGH0+JMMYxEoZYl5YzVsEzmea148RgYoep1DibT33w
WEM067bdZCVIic+hlA+AXYwOSCop/2HEJIM1phiyjC+94b7nevgs3Hl6wDDYKT/hMJR+y/OAluqg
AwfFh6iMIKAt3w6BWpBKOUzmTQP9xXhUAsGLfG8FWIUg7T7VuvxsKI0MshHbCOetemKOKBYj4Bj5
eTvUSHq4vl2ASnUHqoQVg9PBQL2jtEe0vfi9Bx+lUwwb7LLL+leDiWAo13ZbQg+jHRWNwZ5eM3LR
Qs7L5Fdha3prVkQfIIw05GgjTeGXAFG5EnZ5Mdcb5upwwGmljO6LwgQNRXCgI/Gt0o3bRugFIjpT
rriydH1rM3J6dXzk/7+3aESkdEqKgCI/mzBGjdF0QDZiVAUcZwTgqSxtO8EfpIWOab1mWd0i2zL1
YWDeUUa2QPdS2JoM0WWhEjgSEEeAynlqNujGw4xlbkVv6Jp8d+TlNYWzz6wcpkZQjwYWeJ59LR03
aZAPIStBDRbhE+dpoR2Xb0jlZlfBYJdXsqLkfnPtZZN0WHJcu1owmezLKPs5xlLEFPfWvOkxN3c3
OHezG4euotEadhiu/TUPMFj3aUH5cR8Zblk8CGF01a4GGhasrT5X6bXRjKYD/Vrl9l0SJAAm8d+D
eIJLz35k/yOLKQfHfFNA8tMrmGyEzZjS/sYZAlR0oyStHpCt5ir3k3K8K5gYmHpVt0HlPKcQLtUT
7IUsDVaAn4wt0DZghCVKVgD+9PDKJBAthkibwOTpGAVgOUpD3KWk3i8WOUj2eY7z6MmhY0vtRt/4
J9YcpHaeCurPVlPHxQZvBe8m51x/g+44o5kMf3dLQUaziFmmNSYrm9JjREm9yJybqAj4C6jcoy2I
64KHUGdj1OU947UI7dNwlpXzxbHcaY80gYItm2NLSDNPrjo3RuE3T6rrRpaJ8dBQAwHhsKQ9PhTE
UyaijBSyeTM2buCAetHyOUIKEERUpPP0EDE7X2uAyV25GbJY1HegaaPsWx6Cnv2uHKfvsC0E9L52
/KYd1klkGv6n0IAgxGRdkSHAhy2E87VA0sM1VgH6Y+IVEhBDMkBdOrkGfFTeiVEhasOswf6h8YTz
oSThdYytD9HIuTJmmhcZVQ7N+zvD8hP/TRf0rdAqIygjq/u95Is6e45V3eJckJlWdScbvI+/9DYN
8F3cidKChGm67pZxFMy5oB3mLSwE3IZd5lDIvbRqdm+9CeUD5Clm9y7HVcVlDDTR+tDblH4O8xuE
LZ/pd4Xg15iDkoR4UPJhQkmKqAIShJt0h9gDMnRNQJudRwy8qwBxFMNvyJlL5ogpRn3yIZ1lvi59
C0gjCWOYey8NXSoq9TJzx1+0z4GxUnlOoBZoN5YJbUhMsMb+TWqecG2piB6FHrvmOUnDXK0zukFf
J2Ix41DDCTMysGl8bkiuP6Vzb3CywuoVHR21r0qrm28ru6csjZB73TnILgQvyjJHmhmzlTi/qDEU
5DXGW+IpDSvvdcYiIgh2QsyIeIxEf2Q/XCtBF0v58XNeFIH/0MHR32GZgWB6k8xPnYX63uLK3Afd
ixpTK9zqfkI7FZOyKm8/c+3EAJ6zLC9eRRVwPGHBhN8IMd7XZhpcGi7pjPkszuPqk2XY2oSMUPU9
HbV0BjCRKfV5oj4wr1usMb4XXudFrwCMUDAb7TrBM9rz5WNf+AKeUJVQEoWD+iqwpj/AQ4ZTS75q
B88tel3eZ+xIqbY4OfrH1I/9lZYWJOWxzG5qa4Hc0yRNX0lgpz3tX1iUnnTaLfbMSCUi7N+iBAZs
YLrL7Kl+hSgRjU+Jlw5TvSp6wd+5dEhpOpLa/myZZS/IfQefKzRqUE7qSoh1eVa725mKGcJLQC24
nlstozcfwcnbccKb8WDFumBWl7ROeSW6mQQUVb7yKoy6mKFMXaHvIkhaodEy9cK5d3TUOh8a7x5D
aFJuGCBMdpMi874xci4/d0r0KGzYWd/0W16/Yd7m2h3qbxb6PsbLAEncWM8wvtYlQVpdW65Vo/9V
uEaPH4Psw18u+Wl6XffoRQj8MNxbmtl9vZcQlPsNInMZ2CjdJOWDp70BNhyVlmH/Tf/JhthtoLRQ
PqZgpout5brwEZHFRCEbevHAeNU20uCTNFB3M6MRr4etMTeV9xjENZRSchh/zYgT4Q+ku5CtiuDM
GVt+n1velYNZgD/2iMz4KaBOWPiU9Rt/tr2fMyMlzJk5BS8BshvgLBJ0l+FTGFhlkhWKdN3M2aA3
1ERC/qVzCLxrtJOZEqP7Y04kw2DzmTWhYIC4EExA2gWMyJ5ka2BTUTEFRffRYUw5iGxrI9PVMVNy
qQMQ4wJzIsJFo9Y1W6godHaD3SAhafcImMq1ZBr3DEbeTHYx2ckyITcn70eO4CyyVqGo8h1DaR8C
K+avh3Eo8pesrWsGHnE3BSArF9lOqlsQfbuQBBWGb4eoCpJ6Qfq9I4KND16iRXJjxV3UNjtzKl3j
tUR2y/1Wdhpdxjbg3jmgugU6r7L47zTxaJ8+o3CQkhiTPD+IsTOTeaUkMK4303Ri3huBRSNIjC7b
jPNl1XoIsfCJv5YIYM+vsAWcACWdOAu7pwKfwCdmt2OAhYIX/I3Adpd8ripPIe8NUuEqNXiHZMUu
eCfsO239HYcnCw8CGU0/phZH4zANmLJCC5UrbwrAYLtmQAnBgGLRTQqC+K7sguIt9T1NA8Cy+TN0
A2fneD29pmX8PR2Ad9v1ax2N/hsjPK/4MXBRYBMJrpv0yPDr+jlHmgHleHqAj75d0RpIEAji/hDe
/CMxwhJSHIkdxD5cyPGsKQk6dgcs9c4ZzWGfzmZ5U4eD3z4D9hnl4yISUF+1okWyYFN21YSbSOcT
R1QIY/4Ju6IsfGLEJFjTTOCcSgO3mivMKpw3nIkoRGOvDRktxd2u0p77UKk+uRZuUm0rKzb/cqH1
waUHmQ8cDV+b6taZBc5UtMUAaM0cyR08BdMERBXNV1aRUwR1nA1vlAbtHeXTUqHhhKCGac+fawOY
1UZl9vA1D7JRXyVYVU5oN/kazwQZ041YI8meYz5I8ECeARV/X4zz15whGEBRK5/jCRoEd/uamZSz
iF+SYax6YXvlMwM6b74OIIAmFD2Th+QacbHah3ZfMzqayjvGkXkNJcfO5c8udMoXz+gshXDPNNgz
wBuDf7DNp/6Tk9fdLSAed49jjgF3JxEALvIBKYJJu3pp+edIvOq8n19lW0aIWJnj8GrCh7bpMEEP
NfuMLRzxXtWeZCnAhjDXTwyYeMeZ4cUGgUzb0DtzzM/h5GaxVTwFusyw2CPEAZXsCvJrH22UAwhU
uosBCtnplnRrBoehVSnXCSjc/KromIIGYJAV+ujgC/eZM9oJ576v7W+gK4u4pdsQV/QF5hngpNwr
6AasEE9m6H0GARvdzU2WFggbeL3xqZ+9AQuzSjvmw1hZrXkglkEipAqrv9d433xKTKP0v7hlZ9iL
5ISor0NfiF0FEeOAqe50r9TETNaInLuJ0qr52jvMYNd04sQvuixF9IIbw/xSGS5ZG7Wguy48Xutn
/BCjl4YpzhocbGn/YvYwlwfcMvVN1uGrs0bzVDOHijEigkqMs8ENkvvJJ+4FqEmUBNLYRm6lmV7H
GbzGXZO5MxSWIeKIjocKyTxEgBWdX7zucEHFO9pyMHdAClUP8dpKyR4EQJceBuU+aU3HjTcB55NU
N7M79ykeqCw3TTcPVPdyMj6V3mTAM86WhvbtDJw8uBpimDrYKGm7/24hu5g8T82YBEjQmQ1tCXvQ
0GQgWtFNDtCaGndGj7umuZbYGWTGqlMlc5jKwwsEMftS+FP/CBkgmKu/XbPuemiLfTlBo4QW1Y70
LQtwa/m06aswb80n9HJjHL99g9F+8xxJpPK+tF7Rj3cAdYwy+KVJtmN/x/yMAwbmewQuf+V14I1x
WMug9N5T683YcCjX1EGKkAVCEHv8RKA+2BPV5z09fW/edIUovke1VfRXsTIqBkhWJVV3FXORddD1
RghC+drNgHDKPeOiMPwW9oqItZ9wC53KnZWDj7Pbv//9r//7P//v5/hfwVvxqUgnrIz+hfzVJ0Ag
bfPf/7asf/+LsL78z9e//vvflCGoVNouii5kbdqmw8Vf//njMcLjjb/7/8gkyFrYV+UP32mrakPl
M1ylZmq9OoJ6ArYfPG2I89hwN6aeqF5qj8n9mDDXioAnnf817vsfI1ya3HhFaDidjl4mqO9/DNO7
yRm4978lFnCPjaVK/dWC09JuRZ9N2RVGKtCBqyQkpfjDlSHl27YwXelIVPuler+yUMyAjNAYXskV
k6s6m7BlcQDHua4T3EKO/Gn5CFydX9PS7x9XIjgnPUvRM0cDzsXO/f2iwKZoJbngvTEAGZo7T3YO
wpGtsrMV81hGT6uBY0NoLhvb+mQLeKcI4ds65XaWLm2hkmnqBp/Xwtw7tGljmlh1R1KApeaCTzQw
uE7GuOyfBqvzvUOQUdjcnn+Io08mTS2RFPZsrYQCaaW9988geEGzHfTm4+RaPfCkcvyOel6/bYSJ
VJckqfk6CRFcn191+X/9bddKS5gWBit0MdkotqWWXf3bri3mJglt3ymekHrExKLMvey2T2AWQiOe
2zXtYJf5Mh6z16GHO8eFbWqfWF0qV7FbBf9hiverd2Bl66Yxiye/GNrHJJP2U9AsMF30ES8stez4
4weVni0kwDxHK7Vsod8etBHSYCCgiqempbLMAX6sIRPVuy7R4652Te/l/Is9/pyWUGxI8Iaezb4U
5tHntBHsqUboD4+4TsJbCPUyZqGPgbBclO9p+DM3ckiPz6/68YWyqk0DX1mCJNw23z8lPQ4elOHb
Y5GQoq9mw/krbOhgMzUz5p9/vBbblM6YZ1vonh7HGPZmZdJi8x8ZncsXEkV0S6CjRUs3Cjbd+cVO
vE4lleV6wlIMWt2jnaIggTu0rhdjoIXOj3rdj2lh4yAFJOCvUaxjK5lG1rQ9v671cd8oFvYcviJx
VMvlh/22b2wD8KjQqf8I+upQGrJOd7VEizeg14KpdoNEfTTM9Y/MsV7V4tGzTpoWnwEfxYqaaOtA
fBio5zT6L5+QLHnWulcXDvGJ3+hQcNKFdmg6mubRb6zCMhgaxCseJ4UzySrMHNpy8KXVTd7g+xil
RfV6/rUcB1x2tyuIU+wzXgkh5P1bCamWZy801KPgbAMMhD/Q0hQAH+2g4CxRkdorx2B6D/2k3UVY
4q7P/4ATG514afE76G5Zjjza6ElvQRPpAvfR6UZxnaqGTlKZ+oBx++7CUsc3OzFSLZAg4iyANuQy
5PuHDeLR77ysdB4RtNObEl7tDvg9NSHj/Ks8Lm9KMr8V/Fe5sSwflY2iABxQz9n+/DN/jNW2trTN
jzF5ctM+uuVazFzA8Y/2ozFogd7t6FnXZZp+hU1Ppl8gxdqn5rSBIxtdWPnj5+Za8ljU87jSeQ3v
34Ceh1rbpVKPQD6YgBr26G5G+k87b07sW4ZSDylYo53fOQs4xCtvzj/4x49tcz1xNVoWKQVoi/fL
c0N5cAYa61HEZLJWPBQjok/hvJFR0/91fq2PZ8lxXROjOiU49oza3q+FxTS+G43nP5rAGXdmo5eC
LrSvgEi369wc46vz61nL4Xx3MblgK6VLkIGRbCIl9X7BDMRF75kZU77AsMobzA1jue+ZeNIajny7
3jntYF5n2NwgIjUF2Ny5syOvJ0zt5k8NkpN/FYDt5Qpgq/utlcIoOfqxj6J6Gcb3OrT1w/lffPSG
HAc8O2fBdUz+LC19tA37ZuoQjLXyGzHn8x69sHpfGJm1YRiXPgaheen8fVxPmsLhkyDbq+nYHq1n
AjnCAD2pmE5qHGrzAeI6IqI+Ov8MLFAX93bnH/Cf6PXbJ+EJwSuZnoual8fp10fxtAcvUQBgqm6Y
I7cvWhnZlVIiXzuhOV5HcpZfjUEl+MCNwEHKrE2uZibXG5P6ZWsLMV641I8D0H9+j0vGwIZE11Af
HT8rRU+lE8gpgZfJsxBPz1r+GuLSD//2S0Zw13U4Lho/Zhpf5QBmEBlGGfVJYVDkHSRupy8XXtBR
rfPPDwKC5ElJOGSqcnQgGdVZwCVbPkmQpf0aQWhACgqfJjanHZsP2EcCIqYxi5gRTo2T3NmdYf6d
liIKN32mmDSe/0Un9ojlaq1tzxTesl3eHyJtGgNJ/9gCBnDSnY6t6QltqemKvoN8My0aRufXOwrF
ywvgPrC044B0FqY42pNJh/1NR5vjpkIxGtlgVJyGO5E4DLcrCSZ/71W1M97XdLafcdfs6wtbVCxR
4WiLksdy6/P+LXKwo7y96VIcY5qwuQnHdLpusahDGNQcv+iovifZV8hohQ+Lb+2vbJnVUP5K7qWK
drmDceoeqyTExZnrjCsXDBSiwJb3d9AjsBQ4Q7zyQyd6mqTr7iOZggTJ6DACmf1x/iUefzSPkpkP
hhik4nqhtfr+ozUKLUOq9vS65KfjduPYiNe40QPXn7u2sCt4PL/e0TXieJ6jtA012hQMw/U/kfi3
VC4UdeiiBW5ce57uTUieNJ9H5oxVANdtlWYTl/eFfXkU3FmSapQrW/Kclmk5RyfXgZtAr99rD6o1
y71LxxvLjwm9olY1a8euxi1ai8WFzXF0W7Oo59rUAZYj7EXJ8Whz4pY3ZcA98SPwXI/JYQY7zX5w
UsYl+8os62mH4JdhXI+NVbYM7ME1rOOOyc+Fh5cff4g2kRwR3KW2R9Zw9IFzE2hPDefrgLOPOdwy
Zwvbxww4ecbN7XTNV9VZDrTejobfRgaI9GTorLXj9Oz2kd3ctgxczS90dm0aJKgIm9G3QS5uOYB5
Udy8jwH5JY8Vihz+xmSupn82CuHNrQVkn8ATdrX5WCLaGlLBVkDlELRAxB5YdBuSoZVThFF0NJSW
ed0gDYSxT6ZGZqZTXBhLDRqZ0WHosq7HvzECXb+GJ2UEz3JAmPklBluffiK1Ro5wHMaxEyv8I5Dl
Pr9nP5wRanNtS4lUDeWccJZX/NueFcD1sEMAouQ0OcPRxB+cFdNF1HDEXP6ip+Jd+GjL5vg9sLD3
GaiZwuIPjy+3BJ7fFkwaqNtYkWUHcxjbz2jllk94ogYXVvlwpf1nGcpqwaHgpj16rhL1lhi8eXYA
q4GNM03D61pJjFpUL3F7LsW1kaGxiP93CO0Ju5K0zJq1G07JhdzyOJLzQygpbeAxFt0XrY7u+jGR
6F3iDnAItBpeVJVGuxxb6kOOEV+PwPwiARkV5YFqt7rwEk4cD0FXyqFT4FJXHL9qC2G+oowsLENg
Fq6dPI8eMmSMtsOyC0c4HdfAfVx8IvEfTunGfDq/tU58aeoZyb4io1fynyvmty8dZo2YpwwgZZBb
IF6Bg2a/jCiL/nwHCzBtJtckEF7TOcoV+qHoXIzI+dIzzESUTUfnTnr+ZO+CeAheQfIj/n/+yU4c
Gr6oi0wiORO6MUebK27CsQyzMDw0Ckcc1Tc3kAdB1HcAy2yBHcb55U5tZuSXLRMAOH+wnd+fmdpM
ppZpWHgYnJRrdExq4ptP8BjHZIfKAy4paYnExhSXt4HPdGDyWuvBrKuf53/Ih6yAzUx3nJaT6ywd
4OO0pFcj4IE6yA4oqAqs1Ud39A7wdMbkq8KrdF5VWFbJ72MDaG9N8SSijVPQLF7Nnm0EvxJ3NMsH
vxOoraLUUs+OsWKyYctNbelAyFVBLhkf4mgeyvsZRFL/UFkuTH9tonHUrDO/03Jf5KoGgAOiFm3O
8w/44QbnMpV02Uk9SYWlOqr6EYnEP1rQiPEAq78tYrFXbd+j7gpuCO+/84sdt364R3mb/GEDIaap
clx4AGrIvYhLAtG8VOa7EFmhn1A8UclOvMnZE9RcqlH8N+edADZQLcZc/XOJG096yz+aPwmwMP7a
9ZroDsNsq9zh4St+xuSw1oUteGLHU5PRcnc5YQ4dwKMdOBUmnN4mOiCFOUtw2ljVqsBtXuxZeMVd
y1Dj7/Nv50TcdHgrvBZKQCmO9/zoxIJWu5Echkn3G2yFbBCxbnSICWO7UormtpEBNodlEL+cX/nD
JsAPXCKjStjmgmLo8v5Zm9TClKmK2IcOLrOweESQAfzsopsMlPfd+cVOBEkSfJviC4afpLP6fjFp
QwawygoXPemN1y38yrU1Jf+LS4g4xeTIVcKhsDrK5gcMHvoIwvOhmRO6mQCcwY6aloGHJ5pKCCl0
GA5N4OD8NNuef8BT35HUzHRM4uXSrH7/gDO4HN2qIj5gJpTSvhPFVYvk8Cb0WD5rIK1Cj1LrQMzD
1fmVP+bGjByWOM2G5X6wjg4zGHY5dDpJDq2nCvchNGj/bDFFCZ9EIBjqjjg1Ym1RjP6fb90ll1ru
e6p8eDvvH7kulZxqw48PJfYu22QojdUEmv12HGPnbcSCDieMoIDTQq+1vHDnf9i8S6Oc5rzJoJCG
mlw+x2+XLtDxIPK6WRwcSHTrgr/r8yx8pABjM7tQXn14v1Q4TCMtxoA8JEf0/VI2mI6c/pA4YOcs
YODh6eQCOV8FTjNuJ6T3GPma2Z8GIl7qsiq3EPh+8tb3i9YpcP3JlO4hRbvjhjILFSs8gVb53EZX
LbOPC+/z493LlUCh43j0z0yHq+H9gsLN8M5JMpsrD+oAzEjMw+P478rBhgD3kmmVRxlPX+aIt4cw
PWA6il0xolnzh7t5uZosl94DQwK21dGmUk6cKD/w1aFpK33VtCA7kaXIN6p25Qqkrvmcw0+78PQf
Du+yKPfUcn5YUh+97chHEnM0fXlIm9gJAe92M2CZgXx9pUndDwgcokbt2pm7r4Gu/mlmx+qMKsk0
BOkPsfj9q1emVRPdYxvFJQbxr7WLeQDqH0VxDyYrQSMjaOAa/PlrZv7jECMZ4tGfe7/mbGDhmAU9
yRyuYRBSqnjrG4V+8DA7uQoWqTcAsVl8YVefOLV6ySSZdClh8XWPVrUYcAxBqw6TmUkTNaqmQdgp
8GnGWiE42vPPuGyVdyXY8l6Rg+QIcZlz/bxfLUvdLjaMXB1USWRoQzdfM7S3dlE4/ZCIGR7OL3fq
4agDSBdJPLjQj3ZuB5MtQvxJIhgxZetWRPjkmeBZctQJLpQcp/br0luVgnSZTPkoMa+sapgVA5ZD
2uESYcpO7w3Uune5m8vrFsj7SxtZ1ob2ZWFe2DjWycf0iE7UXBScxzOMGukD9GNDfZAIr2ce6Oa5
LNYo44z1qoJW4m91BAxti9WGibcu3r0Kl4hAT5r+VysdNPp9GPsr/tkYjUxk9iZzN+doTryArvDF
BTjAqU3goqNAdKPHShh/vwn81veDOoIMPHuAEHvAnyhluNk+jylppjAxLryfD4kOm25BTrDhKJu0
e1TDzIDwy2oKEBfP2vYXfo71FYTU7P7P95rnmJbnAFNkJxxtbdV6Y2WatTq0RdU+YbCU3bQt6k5R
M6sLsfHj96Z7YUmalKTwJDhHD4QzgW2gSuGSoPbm2g9bse0qhdZz1MsLgXDZtu8P7NIoMWEde5bz
EfOSBHZTwwZ0ge57wK0CZJBdEbVfAIj3O58MfAuS3t9MsoQfYyLKcv6lfrzoWd5lNg7sCFTyPzv/
t5xCIraE5kSuD1Pozbdpqe6SEqFbWmw+TvTADkWIgsD5NT+eZNYEWeSyR8mMvaO0ETFG/ACnRa+C
Vt2jOY/ImLmDxJ/Rze/tApvlZughYBfGz/MLf9ynS+7EzlmGkQvO6P25aLyhrCrQQAcnzhx1V6oG
gXTkkqvky/mFTu2fpZpfiiraCMdQit6w+2qSxIsQfYgD1t3lbeSEL7XJqz2/0qntw2tUS9eWD3hc
ZyZha0aTCLxDGdYGCDanxY0yquMbaxiQjEvyqv+cpG72bejM+M3mbvx8/geceqdLEkGDxhEUAUc3
ALVraRjZ5BxQjpoffOQBMTKi3v/zGEO9RnrocVKY1hyDjfrYVYaLZsLBDuO4R9m0rbyrhPbiH0cZ
1uH+BI5H05khyfs9Qvt29ubSxdgSmOl3V835DVSimhrO/HX+zZ04BiS7niMA/i3/WjbRb0fPVaEC
P63tw1hOxtY3rWxHj3tc932FuTbYM3JsXJdtRqUXvtmplUn9CDmOK/l4y1//bWXmPAs8nJgDZTz7
hmRSvNF5C8uD+xTJ2tjNrpD16zZgyi4Nn06cDHqTjL8YSAK+OD4ZRdTDJw079xDqHBqWwXRratNk
0w1edHX+/X68BUm3NCRPgo1JQ+Xovghjo/+Hd3mAO8wYy5+iYZ8pmir0idFaMXAKPL/giVjKY3kM
iLh3+ffxazXKwS3LmPBiBWgp9/Z1Z2u0TSKJg+JQ1BsX2Y/zS556RpcgY7FV2UW2fP8lqRuGCl02
edA9GtsBANobJeAumG6h0JhJ9IVwc+rzAXGgTelQgwKfeb8eitizOclKHqQSoAv4RYiQzRiSDN6f
x2qmshS7ko7Ux7ZG1E5jVZq9PMyFrV+tPuw3nj0WF077qZOA1IdNU4iQ4h7P2ERjIQKI+sqhrFBP
rnRmfMELIN8EfQG43W5Es0aJ8Xvk+n8I2SSw0IeQrueB81Mg/Y5yNOTrEwz6SNQtcL/5Chqs86Up
9KuwwFirEV5EvZRlf7xdBOkgcplLkSCdJZj/fvCL1g3LPqEHSsPqqg2SYKN04T93iJJsKriZ0YXM
8MT+FKgh0rnXfEhwR+8XRJ0AAvdAkdm3jcLfOuqvRS78a4yJGLXbzcv55/uAvljeKkKvFJQIAYP2
OzoPZlxPdqQ7eUDUp13bQYzEDVDDTTQM0BJGcoNVH0kEN3rlUir09V2xkHwGZr9IO4TNcOGFn7ie
BQ0GhkRcXhzPo688YrQ4Fc4gD1jaNkzNPbzdV2BSoKg6+ELu60GXuwYew74CifXoOXG6O/9KTpxY
as4FiYJuDoC65Qv99smVP3t+1NUCK5zBv4qYph/Gqm62YVUEFx72RPyTFsBVRo4ewBdxdHUiHygR
KO3EIc488waSCYqoXed8KeI5epvceLprZW9eiPIn3jCgcQAAVARL1D0Kuq223d4dbXXITYR8URTX
3YwvBBouq7TCUXbVIyl4H7TI3qzRZndvXDWE3YUnX87NURLPfQqOx2Yexlk++sxIT8aI9lEATbgt
fouawf8896GY//w0gZuxabcuY3pEZt5/yyIdUOArLHmwfJe5S4eeaVE2AmY+jDyZM+n9872jib4g
VfiahKr36+FQPGAey/SrNqzs12go54B/vHFfQD24cHee2KbLoF8s1T2p5DEoFPW+wKhVqg4mnds1
Yq8jxpUt+smBCNEuP/9cJ6ISyQcQnKUEATy/fM7fzoRO4rmXJbdmBlD9WfdUdSv4f7gsSTwcsHnV
nn9hyRPPx+akxuIQcqcdb1MYMTHXmScOcLfM27qwS5p9Dep9DvKm55/uxImglWnTnf7P6OFolzQR
pm5+7GPzZC0YHRvljWEV4Aq+gTkHxVv24zdDDs5uQNOAEnOyH8//gBNxAI6cx7CN0wD68igIT1Hq
5pFfQq0Mh9mAHi8X6BuiN8huiNFCnwjkTrKGmOVVF07IiZYu0RaKE6BriiIq2vefFg5z1VRFmJIG
2e4ETdBHaM50cF+a8c7GvMvw0OeLwuR+EFa87j2svL059N5U6zrb8+/hRFRglEqJC8qZjf0P8+S3
bZaMhklVbSY3s5FYb+yMbF2msf3nyfzvqxx3UnuUiDrU8ZMb24z9jdCjwvYDVejWy4ovrq0f56is
D12UX8Jxn/rMXCwuJ4kJFzSQ969a5QA5NaT1mwFKmLqZamQcnnVgW08MLdPv7WgiA+haqTteSNpO
nKVl+EO7hEIera2jeyZuDeEgTBnfIAFR7728EVdxbOFZEUSX7u9/BklHkd3z/sl0PRd60HEC0w78
NYnTxY1bpwozFVCtuPZEWYa/RVd2bXmNe1/n7wJsIvH1HXNg3vuqgnA8Yx0No+jCdf4xdIGbZPqz
9OwFYfLoOifpSWZ/yrKbmLy/wiK0nqK1Sc73eSrt4aFr80ssn49ve0FtEywhaixQ9qNwAisqsE0j
xpI2HLOrPDWjbWVnzcYV6lKu8nFHSVvTnll4WECo9dGHxaK1xWUIWlvsVM2P0IpylDw5oij65C2c
81BkG3PSqCaeP6gnHnEBEnKDg+eBOXMUNHqn7GJ8ZP3DiCBdzU1aZ3ddFObFukwSRvbnV/tYc9Cp
YRzM3rUg1h6vJuGsYjsCuhZhW+8+RQpt65cdXjGYfKOeO3VduxblglOn3e3/PL/4x/3DOG8hI/C8
Lt2Fo9hcwOxwB/wnD3aU0eFLu2lV22UPx97RqzSIqgspxMcYuFQ3TPppMXIbfGA2ygz5Okx5Dq3/
/zk7rx25cTZMX5EA5XBauaqD23nsE8EznlGWKCrr6vdh/wusS9UooffIBgyYRYrhC2+oKaI6uXkc
QLHs78/q9gPytLoUhlUcCHlpcSoGz0TCFw/zy0RQ/VI1/vyswSG/5G0ZrKU0b43Fs6ZTtqHUTWR/
fe15iZcL8E7TBY0hBewokKFG/RuecrZWnH1jKBInBZnnMIH1WsRfKU727YCe+GXqvOQXXlv5S5lq
+U6b53RlU749FGp6dALBnS7vORw5hI7YVQ8FoxpfUBQpT2Zll3tkxdfwz29sQSgSCnJCEKuantcL
6Dc9Xn1BMVx61L6OvkQ9u0gGMB8VAoHz0HYrU3tlQVzf4Q5tcwXI8Wjao/p4PSBMYj0e3LC/4CdY
YLbpO8l5isfwc2XXzg/sJ/SjrHy0+mRB6cSNeMd2ojCHk5ljNsNVLrCixXT3/p69vewcLhwyF8BI
1OCWlbBC4g1npjheoXWAqoY5RXuvC7NLjJYMQhzjEW3Qd5K9KDrAHQS9TKFYXefLgL4r7KHMEea8
WAj4/qWBaP421jHKmahBHIwGs7r7c3xjV6nQAAABNC+Xa2ex8sGItE6RdJcGnehLiR7ymRr/fPK8
xjj+fwwFFwbgArk2XbrroRKjG/s4N9oLOl056XYUni0tsg8xidlKe+2tWXHN2KqMomqLi/2EA3eH
8FXaXsY+aV58zQiOBLzGFwod/soCvrFJPArRFE7IiTxn2fRMENkQeu21F70eUZzXZHAaPBxVvTgd
nmQ9oVU1V+9PqSm48bWIoUG5kHFeL2UUNNL3Cl1eqmEGbrJD7iQEipZj21hgTx0jtowB2hgfad2j
hVUFVh7+RphFNCst3zduCmIv3mUDUCKViUU80HU5NseyAgOOwO/0scXuID6XskaMjiRHQwO1s8N8
++6N5FtcTArUxLjL59lrJgoNs91cPKsYjxO2W4cEEZiTrSGcdH+ot+anlpg0NCC6DBbPFq5cY4Zv
FNG5EtwJ9eB3OSfhHtzdhISB1h/uD3cbeDh0vXgdaUrRQV+iac2uJ22MHXkJOPmo8cNwn/DLOImy
+oi/UHJqlFUX8j7Nytl8c56EASTAFBFugBeIFZaThjnvZWyc5AvKHvlfg+tEO9QXlKyikPv7E30j
C6RCrU4NkS+QgOUTkxJmiLoV/cWBhQUALc0wKs9xE9tOQ4vMTCNxKImmxEdasphHEqYi+juTWvZz
NLLmfP/X3F4XnCWoRareClJteV3EE4LmyNHM1N3qIdphwjY/B31WT0e9Maq1PXX7kdXJRcBBMWvV
3ro+vH0s08nOa/1i1BVWZmmGDvwOpzrr64SG+JfARXIb16k028kuEyuIx9vrirbAazebe5H3dnFg
gRoZE9JK+oUeSb31mlT8NAaZ/FuVGqoygbIKdtrU//XuBQaKTkBNaQU+1RJnmaLVajsDrryRgaic
nbb+h7Iwm50fNcXKTn7jW1LgBLhEqYoIcAkh8hunjm2H4tRQZdbP0hunM6IpiA/qiO/dn5Vaq+uo
Baq64mjZ1M91Pub1h4x4I5Wm/nSJQEwfaKs6SDeXzikH/XfC8xZgQKOBgUnFiMqEKFfO0Bsz9YC/
8zl5C8gWFo+AjxxvoUilF0Km6tiQimwGfEk2qMqtBWhvDAV6iG4IACloeMumUqNrFrFnVl8EYPi9
EUz55wJ7JBxQZbJyBb6xQSkK0RekOEXKsOyXSco/OEOPzAplVOD9o9ZcwLwXuNejEv29EBzkB8lx
qd79lNFvRVXBIL+E1+6rNfijFgQ+NpniGPNHC3sQ4EuRN3kE194871q08v4RgRzyd5JtwTqDl3Et
m5BeEakWY7Z4Euo4YpeXIhhEcZxrPSgOdZyh6li4HSYoFVXflcvurQUGn6WarkraYYnhpC4oevjc
xWXOsEsNa+dXglz0xu/gA5qu+F1qONzdPyi3rwvTREgC+IN6SZedNGNU7kNBWFxkbTVP7tyIQzua
BSSsujgOWrMmH7AcD7ixquopVhVFPX8ZlRgdcrru6NvnycirCHV6CxdL/G3jqHtOWz3vyo1qUekr
O2h5H6hhaS2otrnSClrmuHpVlTF8aeuMz1XTn8SEUO22sKSLGHaHbGwZGRDhCsffxTTw94M/Dvv7
C33zrLL50XmkAAXWhCthiQqWNS68cxGZZ7yDWoq59VgOX6QDfukQzEmtv4w4drqHUAvC8CCQDcE6
KxdZ9DQIauz7GHH6ZCUWvynQ8Zso2FgKPgsXCrrk9cGKIzcCxCqmcy5qZ1NFkXwY6axuHWgzQCli
jG5guG59LKWo4WXRUWCx9t6UVv0InloVwsFUAqNy/SMMXngtgU1yHoDp7D2fATETHy+e1/6jY2a8
EqIu33g1HIV1Ug/FpydMvR4utif8jQqzP8fuMMqXrAhy2EnxhBP4oWGbpN4G8doM42Zc35KJlieu
CCvbUU3pz+eJ3wBsjNIEh1wH+bd4nlCsTzDRsPszFnnmf+485d9yGefPson7lemqT7gYigIkOw+U
AwXOJSd1xulPbwanQySv9DCbqJu9SwK28jTcHmtKLfQPVRzBBbaMGYPCKenED/2578X0JHNovUhV
4EqTj/rGR91uc/80vfERlewKj6xKxal7Xn/EIIWfWRpzd7b4esOXPquIx7vCmsYCt8PCzS9Q3MwQ
h0SMizdR3tr6SudgeVfTkidaIpSB2AwYTl9sI1dkHqrjUXNmk6V4FKR2OeUH6HWQSbLaQ/mq1JIO
C8rCwsN7TVTphnCmhmfqPFGUZwh01AL98SR2ZdB7mLLPZ4y4IjM49ZLEPtv4+D/lB+S0pf/g0/vT
v5Y2UnmU0/1WBMNWznrv/+hwWjGeh9n3rWPumon2Q0NgTxysHvnzvaYjX3BsIJhFchuNlAv+iUOZ
5i9Gl3p4c1SKCPXTD3Bi/tRgXY6OZhKjwvneLwyqhGfCoD/DMVmGUHYSJOB9I3pfSf2ljDusoFtM
bRoth03R9+VD55ntwTISbSVKvT0wFnhcBcfjhlBZ/PXKZham1aM7hWddB0maknttY3cqvr17eoxC
Z9gmqWP3LL6fxDW4Mu0uPONZZ6abqOmUVpTdD1QNO0f4R98FHL73xsy0wZIW0ef3jg+gBP4GYQa4
WexPrmcZe1U5QrEKzrMXwg3lppKbrqfnNMdZ+At7wGiXRXkXoNXltmv89NvbAkUb0hlKd1AJCSev
B0eRT6BsMwfnsTfwB9Kd4jGt/eKlNxB8rH1GvT/ZN8ajEIMen+L9wF5Q//7HYQkQue3jdPTOTVbj
aVxZVo/ZqYRc1giNBKCJ6pXo8Y2XFb0cAg7SEIVpWD5qrhsSgNeld47mVlFBcDufK9IPfaJH7tWh
hXplHVc0MgDTJAnB85TAVh2MuHjKmiAvV47TW0sAtpwCNadTySpdL4HM0QOgSc8SYEFx0aLxC2rh
9T7s9eypEFqyEu28MRwdEhfiGMBWRTm4Hm4oU6/F/ck5R2NabOIWYkgVTe7eiIxxM+l0F+5/4dv4
DqAbRQvSd1NVFxfvwWizlrjSRJeuwspgMwsTO1IURIxfbhWWj3XvuHh8TXb/FQV4XIkC7ErK0/3f
cPsi8BowPoRFVC5uLo7CpZEcWg34rNGoTl2DW3uWxDkmDRRJygiFw5zr7p3tXGqotHMRfuRPlW6q
2+yPrV3Q5KJIMEQX1PSCXUHP9BhUXnmA2L+mbnEbtDCUSk9UfkIPbPFNLZ26M54x0QUzcc08IEIZ
VXtHh6e57/MmeC/YlZlRt1QJPIojqo9zPTNDZAIvIxNvZk9rznhdapuycLMf2BqvFSbeOq2Agigv
Ue9ixzqL0yFCC/9Qo8OyzXHmg5Vh4Fm6WJUJA/lwOQz2Nh1RRkVODj9zmEg48Abx4f72eWN5eXFI
q0kQFAx2Md8w1yJd9EFwbruuOgyD89Gf5vQxBIHy/ruAiIHghYuf1V2WfJI8cGYHGZtzz3oc/aLU
xUZaeCNsyz6X2zwqknfqTXLroNvDo0r1lySebPP6YyazjTb/oCGbNhrmE4gHB2a+UZ9glLUruhJv
fExVwKPMRA9cHcbFPjWjoTAifBTOs2ioE9R1o/8bitr4y+0zrFFqeNMXe2pHPJ6nTn+abS39jhOg
vXIl3V6BrxQyNjHQLNIbdWX9cTJFNbcWtOX6PArNp1Dbopsls+zJr6Q8G2T4x/v751Xg9TrSh7JG
yEIiRauYLPt6wKrF5BALE3EOcK5BssTNC626oEnuuV9m7CiYsBUWCJQrbZpjG9i19mnEEKV+dAY9
q/8La21yLm4yae6nAXNUvGtkU1i/vLRzI5x5BitOtnbYJcV5NCfRHQJjKBFoTiQ+RpvUNPHxxHgQ
Y9/NSDtXTzZTFAXW9zjwMO85GrJu4oNjZz14fbgU5g8dx7h/0NjCYtFHJtzb50MaZS9+WRXdJgll
qe3vL9HtDY2CMbuCpwLCBeHl9QqVVmWyEPz+pBHhMRjnT3RMxxONkeLQTOB59TEcV2KP22NNqK7k
+6h5qi7UYkxNszG6djNkXDFy3CUS+2a9dFzsrShCvnd6wKUIqyBekOnR/F5ML52KMtaK/DzWk/nN
xr0i2rWZ34zb0DO78Sj6EYzyLLlPV0a+Tcfo6UPYoVPJ2Qa/ej1yEUSFpAvcnV0UgEY465EO+kSL
MHChGJIdfDvBN7Lu8W6dueNWbs7bz0oGCFWBwg6FM6qg16PD+qolz9Z4dvrCQpkbLiGVhHHfU9l5
KnN//lgqIvb9xX7juwa0JOisUXyFMbp4Mjqg0vTc8aH2zDGuT30JbfCkm1WMOHbz/rcQiTXPQnhT
db3pd13PMIlwf5iMpj/rte7s3Qa/cAKcYDOn1lqd6mYxX0FhJtoAHmkBza7roTxEm6exituzAGuJ
k2Ze7/H5G57HSDcuZZpnuKlma5jSm8VU2BNqP3S3QInR1l8MSl5pD1XSnNswQvaecpjz7NVTINBP
E9HX+19ObYerexKFJSJy0EoASvl8ixkmU4rlJsYs564Zgv1If+u5GESwiZAo208wF3dTRvTod6Uy
6a7tldf39n1SiZdCUqiSPcYBi/cpS4BFYXdUnysLwjqK+MHRLoccwelZxh8QNM63E30nm1+AofgO
L+LaxFbk3eB2gnPwf1Tz6R+wk5eaNVlQ4aDsG/JczBYqFG3n4HyAEfgmR832y/01v3kM1VhKPcSi
M0zNbXELdo6JvCYivGdnskCylphmppuyRcT0wI3iHOy4Do2VE/rWmGDKiXRoqqE7vbwWbBQ2pBvW
57pxRHwShRGPX12pYWhdURb65EGbf2/jR62pTauSm0i1ipeCqaGXj1rWOTWFva7614VDtXXnyP06
dWh83F/S24IyYxFcsJGJrYi8F2sq0iR0naKTZ40vnHZ0Z0WZR9tctg0lWy2cjBMBQVDsfSGCrwTq
wtnHWWI2nzQMTMN001h11a7cxW8sOoElkCtQ76rKuvhRqIq0La7WxTnF1+07kMT+J/l9rG2A7fVH
6lJR8/7PTBGbRFPpEqlzfX13iHJ2PK2yinOXF3VDd3o0kl2MOdv8M7Qz+5vV4hq5EmOa6oxe3yGw
XSg/Qpqw2NLL5ETPBitxKJOdZ4AdhbeZOTiJ2DoYFk6ImKgymRnnYoovloVV0UfXLdPhUGPQ5jxP
tYmYTetMQ/WPgcmOtRWO0UavRosp5j6dSxUkSCI96PZDHARozmEBNjibWOBY9kX3xlGe6tkV7fH+
jnrj2yktXGII3wV0tOxQxJXVeOVY56Byq+RUao55yjQ57k3hfBV+nK50H1RqulhDysWkrErmm4Ry
cQ+KoqgMkaTNWae/d8nGtnkovWmtjvgqiboYBnof4AmeNF7qZa1dxgEKW3M9nHFd6b0zGW6JFIuO
u8ih9j2a3KEGlt/djRomCV9q9FKNS0SshpK0lZfZj2zGaeQFk+gh/EZ5Jog/pDb2b9POCUrL3OMl
GGH1lxEpK8vWUeDJhm+me3aGkTsdPqiPKPxU59beSbKwPYKyT7QTlFEqbqUsa5iAQA7MUyLs3sAH
WnjOJpvzyfuIrK2OQk6YB/PPtsKkFhNMXL3+LjVDj/dFaNriOQ6MJNnnCHYM26TBFGiX+/U8fstt
G8mXxDT7/7CfKKbnuTTa7iGfYs1CptaKZ4P4PC5L7SKDGrmhjWEiq5FtwHU4wTOSh6FPPXLChej+
Jrt96ml8ECsq2WUI00tAB1gWfgNJwLlFTHc8NcIcMemO4iTfQplp/r0/2k1gCkgYyAGxMOpwbINF
YAGDPJoCmtbn0c29Ot4hJ27XL1jVe96xnMYk+7eto7Qzdj6eZd4+GfFW+XT/J7wxYWDZED5hKlNZ
WN5P2iBz4MhTTW1hLL9bUCq+SzxncD3FWeX/Yyh1kuj4wORYvnhBWXiTm5Ty3CILbXyfIUwMP7SM
CPW/EZ0u++P94W5DRZYWbiIlxVd9wUUNe+jqVAAEcM+4wTVPhcQMDobrOTdk94Tnar4BPeis3Lxv
jKkKx6T13LuQuRaXhp2CUcWUCldYOZXdzuxaU25dzS6+9lGjbRGn6T7HAa4396d68xEVdQzsg6Lk
4BqzTOYJa1wax54LkK20nzz8ri8J3Wr8LNu1d/3mFn4dCh1BiLWKm7fYsjKNwwYBDffUxFr9y26C
We6x2cxeTMRQzoU19ysn8s0BufSVxjvF+CVM0qrihjq95p5ce/47RO36acCta2f48+/C1JOv91fy
NvxFQpALH0YI3xAogHoW/qiLYEwzYy/p2adK17KPRufoP+yOYGKfZqUbI59cVvgkp0Mbnk3Na42N
HiIatcN61tzf/yk3iYBFe4dSG/BQSDg85de/RPfDJvIbzzwNPUa7/2pTPDXevvD9IW0fxeikkdIj
y/XnOQXksnVrQH+HNLOK4fv9H3K7uwKSZlQ1VK/Lg/dz/UOCrqGBmWC3OsxNtImsWD+aTlMee7A0
53cPRfqoTHvYzjro2OuhsL7Fxl7gBIrhrV9Rtolzy/1sysgdvxOm+cGX++PdXMCoKCnpHxCa9F/Y
Y9fjpfSMp1HXuqObusO+Kdz476nFTIrSjzzGtoCu7bfRg22LZHd/5NsWKUcIKwGgFiiJGDctj7yc
fYnETXuMvQbfNkRFPiW4/T5oVij2LJHYwXFF4cfwWoDOhodkYjU/No2enN2uwkjORj8UYEKxQ58O
Ma9CVOccZWcSs6DG7bTvnI+OGKKzPmBymIfSfLaN1Fu58G5Op5oFzlYQwGG70wq9XsAEuEpk43d4
ZJ3ch7iu63Ne6ek2xQHigKPZmmrsDeCfAAhMCKKq5OJAE5ZXHcGAWw4iBdRl27E4oOYe00K3wi5H
bnKeazP6PKI02l2kF2bRhw6kfU6kAJzn0cehQ/8SjLGvHfHVpNS20RBTstcyu9dI9Cqm4zdyfSCl
QJoF1HhxR2poBDvt2Mljgz3DxWgmcyNlLDdNnVTbeNCSv93CtPb6PFhPYxWSZKLzsGvrFGtbkaZH
o9P9nWFHmFHFcfoRB2770DhOvWvmKjuj5p89Yj+ICyhayV+DVpiHQCbONudyPIu4cTcOvqoHICPa
Cb/gaWXn3txLanY83z6YJQTXljJkCP0hIFRp8lhEXrmDXpU/vhqGV0KauzDr2qcRzaid3nbtI82w
+L1XhBqechPiO6oBv3yAMmkgSzzGzbGoJiCndeIfY1nP29611vKo29sBcCldAYuQhVRgSTg14PiN
wrXSc13ogex3RpZ64WFw5JgerLkKq2ffdFPrZxjF5fxrlpT/9JXFvgkoYCFxuix6PwQyYLQW58vJ
Bj2XJT8hy8eHOKqaLcahzZMzFPWlcTnoWjvPp/t305uDMmFIXerCX4qLDwi4St+NsnMgzbZPtrJF
aRxlcbfyTjr2IvM/mWkWabYtM1s2a0rjN88NQkDsLtUeAfVLrHg95WmQwqwMPTxpA1pgneOB7+69
bE+dKVtZ3duhqCTSw6OI43KhLCVCYpIZNymm4FQ1bn6ihGh+REHD28448a685jcXJY8MhW8SPVXf
pxZ9PatowgBZ98LgNGZJdNALROL83nQf4AN8k5mZvbe9w3DUmumhERypfuj1cNlY4bOEBe8phyi/
11FT3+aIqZ20GJcsTSBQfH/LWIulpIcOooCI97V9QX6yiLapY+qhbQ3aow1MpAAdWtXDY5HIJDvE
Xe/XlA8LD0FeymmR3EhPF+Vf2P0O+jHDINJ98AdbR10WfxKEZmEs6gfi6G7+IUhK/yOlxKU1nR0w
yzPpa7q33cydjg7QgLnZ4TmVPY5DprsHYxRZvAlQ/q+3YTuOE4ZXczhqzwHs5RdUSezulE7wFbcI
cdPxsEOQDScvFc64m0UdRsekDb2CFLwwZmsN6bG4UGDYgu9QlgcKuaPS/euv0ju4zlP5iR713AqP
Uspvfeu4X6xw9Lae3bm7tPfA80z9Wt1rcaIZmAST+A1aKpGGbS8GNshiX+vKSJVFCGnoxi84Ntq+
zlrzbMT2cFJiHof7W+KNMRHk5I621MZHvOV6snglJ8KZ/fpxjHz3FCXoFZSd8B9kak+IjEfZDvjd
Gs34NSr+4+1FAhyhVYZUgE3EK5cJfNTzvDvSmR8o4Nj6vu/92cSWp80remjGFP+uZDj8VWeahZ9y
1eT21keP/FOEuzECDik8+21du02zmdALfbbrupSHsIg97ykSkf/NmaUZfa/SQstbbmLAfMh757GF
Q3kRTzVObiyF2AQRzsrP6GS16a6fWs//oteGX+5qvWrFR8sXs/FNDlVfPHo4hmWUVMIpq7ZlDoa6
QBQ36NiJSjA+Qh5Q4lqBscMA6vQTlT30OrZ67QogOp4IxnpnRE0pdx1+Qw9NA3ftwDuSfe8FMnUb
+ubDGRn6Wd8nPJsfRqh0vzN87f4NICj6mwY37PfddHwBejOvMm603LjqFk9WFcRDMCNp/VAEhkRn
zPg1TWHybMPOOU1Jaq1EoDfbjOEICgkGUCIiJV0MJ8HBhSOQRgQjnfShCXub5iyW4CFlq8PcOb/L
IHon11JNETgGRwnMO6CBpTJfQD+oGeHaPohOTp8cMVd/tWYnH1yLfm2gxPruH6WbyxUNQGWUAE4c
/xayseuj5CA8mkSEhs917ExHhNXSx3mOqyOg5/n4zqF477ko8DXEFEexYa6HmrOwLiEHh481+fZn
XY7TBvui9kc+jmuEjVd9oj/PKnAWvhpqIq8CP4DtrsfKCr82SC2bB+7KihzMstvi4piD9tPSUhu/
ssyX/zZSdr+AVw3dVkOLJzjKwhu++rkZZZD3sEE5tT6FbAhQaH7UU2d8b6fWWINlL55vda0okSXu
bgWHJDa5/qlzVFHXrnvroa7s6UcJM+cf4grr02SWv7RUipVSmZr5nytD+QgmCXGuA8eN0vDi7iyz
xi2G0p4fQOP0DwMOxU9D69bvvaFB2NBlBAhCaQUikDpaf9Q6qk7gUJmJ4cFIq/pbmg1Y/4q8OBnC
aV+iLkkO9jB6K4PeriSDEpvQJ6Z+xJN0PWg69QBEZrN/sId5QkREGMGWD+0c0cyNDqWs3DWJ39sb
gtWEN0cuxi0B2uV6xHEq50orCZ+9uNb1rbAQO09CKym2Y9FOH/QI36F+CrKVid4cWkyOVQzNvaQ6
1cuLSTNQq4elZjw0ztzvtMx1N2RV/7VzsCYM/cZIdETUaaULD09ucY5amJdZmXftgxOifrSZeng4
jk2auDHcWK5cEK9oicXeVBcgHUs+Il3xxXLqcKzcNo/ahzDVwl1n8sRvNQlA7a/O8lq5MXG4bDf+
MMU/+tbuq00bdHaALqsZWhsVLBhfInph/anu2r7e2Z2T4dthat95CoNqX7ROd5mDFucy10giNNWk
NOxHD+N0ulb0BNK9V/Td33bp6tkWFZ7qIxqoZnbQ7WkSiCF3kqaJ14xrZ/J2lSHyk5bgygimH5LP
9TaCxjc6BoICDw72bccCLdFN74X9M+2LYSWavj0jXGgUyZHwQbYBTZjroWTTG85EA+Ch8vr/ypp8
Pxx4xBS/Pt04Qq/+eeelTz4PSAQZIyU9w/V2PV4Ism9w4wFZydy0/xuxH9r3rVmPh8mLpjW110X9
QO0d3jBlGgoGk4tucet4kxUmsgrsBwex550obYQDOPYPThV5yPD3U3rA2VMCNzbz+WiJeE235HZ1
qVrQdH4V3uCdUx/6j2uvoDFdTVj2PtiRP15k19liG2Tm/Nt3pfPBLmUSrnzP263D20FvBbwo4oVQ
Iq5HDLIizTF3dx/Cupv3MX4456gb/H00JvPKrXN72WFZhcKtSejt6Yj3Xg8VOb1vRwYJlRVmxl5H
NvTU2SMvo0D5QscP56evYUh7f/8szUqJ99B/UWwB4j2dCEIt+R9LmsoqjPwgFA8EzXkKiNEbim2P
1PO8l5Y2i0dE37y/IImFOgDgsJ6PQo9Me4vad1HtkskW2UbOlW89p/HgHYQOIX9DRc8zD2ldJvox
D03Z7+//6uU+UD8adhmOpcAhFAL0+kebBSIE7gSpLCFETD+WXeYbuwYG2d8ijoV4GaLBeWf7RBm6
UhOE4kderiDoi0tk9ken792pfkiyPv+bsMcvdppsxVOQpl1zCMJ++vneWfIGKQwG5XQIHUs8kQcN
Np/GsHmQfV09mc2sn6iDy+9ppHdoOFprChrLHJcZgvzgzkItFzD/UjSa79mbVYHlZgTUPSIJN5J2
F/lWEZ4riRnWxkUk9Ks7C207mN38/d2zBWOIEAFCjVQ9lnowvlNSoBqM+iEfRtfe97Zw/G3QiSB+
GodK36e5ww9595iK5ATyjW4N5ZTFhaYsr4vQc3ATm/LqWzKaNbLcra9vHKMpPia+1ny6P+DyOuGN
VG0YVYUlJr7JrBvb5Vk0telBsWJPOQ34gwxAU3Z5s5YO3J4RcgEQUdwklA1uoH0iDMwGuZDxYRCG
ta9tu9pWU6AfozL6Z6YwuZLMvTUzQhhGA2enmL/XR1JBPAYLevpDie5lvJWw4rvdENvtT0ck79Xc
xBNdhRsKi62abJhxXo/WB1Ni+2Cvj/k4D3vPLL4PkMt2Pap6j1nf2SudzNej9mfkxHjQmghwaJ0q
5s0icvIJFwZQp/WxMoYYJnFqBcVz2/lBuwGAlcOkMhNxHAWmkpuoLC36XxqKPqcCLtBnHDWDGMVH
UWabWhQ+RJXGHD76RuZ/rzXZmJsQ9dPPehNo5bYstJHGM/RGf4tldL6PUnQ+AUxr3T4qIY5TaZJl
vJ0ixPW2sSeKr/e36PKRf52qKpkrFAU0wMU9R2CHeWtfy+PQafI5atIYHLNeH+iElTSH8N8ZXUq8
RmnnRy8Ip5UH93p4ZGWUQCTS2dTY6MRwvV9/2dLIW9OnEXWYRjc7hWZhXiZtSPcWRZd2N2iYYWtT
UgKycMSPKNPX5MIX6Lf//QDQI7A2uPDhQS42sufUQZQB/DtYDb6qpQlrOTVm/VMM9HeHH/L8NJq+
86E1i/4sjSba18A9d6mriZWn+fo6/t8PwYWHgpji0vFrrleiqONOC2Zfxy48BAxA5QoNyQgF3a5u
uksIY/ql7rzoAL3DPt7fA+q//n/bnQtDVTkJQhThVompLdZgxoYbxEVsHjPPjb5k4Rw+NkTxK5/6
+sp4HYWOIE8cBXyqQMsyY55Us97Zs3X0bdJzHCuNT8Zkyl2QhmsFi+vL8P8ORSee0JyGMQnX9VqG
IKoqL7atY+J15odEa3nCpDH+CKPRP8xzuBZW3UyN0j3pBrJXdNkQ21osoK/1bSCpRB2TsocJo8N7
wYhUOwwUD7b3v9WruOTVx0LukyeTIIGvBdV+cWKciLccp0DzKJ22fZm7LtwZmu9voJoaR71Nf2dF
LM5kyeNXDBDnTeTE/pPuJ9kXt8RxiRivObIPQUhYlb+bCLouk4vvuemlyXMSF9qn2c2AMA3IOUto
hsc+8gto0MpkEj2Dfel29cf7c1r0ivleak5KIoOLSKXGizkZTjNRbO7MY41g6mfe6BStAG8+WZkl
KUODotbtsj+ZvdS2cT57p7x0Jc1YTe59a0LUwEdd9f5vutlC/CSFYqS1pTKB5TLrIjasnj7T0bcy
5wMKzB/bqZlOskTatarm/+6Ptjz8agGIEnjaKI2yCIvDX7nzSAvVso7QcoIvWYCQGXuAirXe6Ecx
28amhj32IxVcje8emQYUYSCKdBSDl8lyFhOlQSyxjoKjeYkNQDOpFYcbzxPTZ91KtIe4mc1zqDVr
najbOUN6oBwC15H7jrbH9SG1nFBSLJ2iU069eGe0XX+wUqz8KjsnvfRltc/zAt/ezloTZ779tkTY
TFfJaTukFovV7oVTShBu2WkO4DeJyqv2lWPFT5lPlIY41xpfaDEeLTXln6CiF5IJbr/FePloozoT
CRhCloA/fxgyjcisIL3zA4SPxxm5U0qs/en+p70dlrIWDDbedTYVbMDrBZZegrqyK41TEVoaLpA4
dmGe/tuuh/GQzNEa/mvxlDNLVfL2+agOxFVqhtfDQXboIhtp6RN2ZHLXBF63z6re+m6VSfzT0YL2
lI2+u2Ol9U3B114J7hfb6XV4NOP8/xmW85fr4V1MoroJsYZTznt+6UArbtpEG461SD8kRavv8yT7
AY3ROtxf5es8npoPpQJALsSnvADcZItxo1JPgiayjVNeh8l3H3vIrZ0N0QvaZ+ZxtojuaP8WKxHq
m4NSIAV8pex+lreTmaCI5weFeRqlYx20wvWRZODCtJsYFj7p3K5ujTWn0Tc+MNIzHBeyVNgQN2JY
YH7dubDNUwy87Ig9YbhJDaM+Wim6FC7J1TYIu+YUVpWzg6Fj/nd/oW+3MyV2wyJBhhuGVNXikRjQ
fDWT2XNOiECP+7xziq3pDenRj510M+vx+zwD1YflR8IfJPynhngDY58S08qGOnNPqT/6W7fy/ecY
MAd0zxrhyZVn/a3JoWLEq45poErHr3cv+helNvede8rYwyd8neWzOSj05GAP3woOzkrIt2Ae/G92
UPwgWXDzUvZenNa6mkc0URLvNMMu2NSpNT+KYSg+m1WoKsOGdZSxWx7N3MbhDdDkceIN3KRkrse+
aOfHNDT7T02Kuzo5QvViibJ4aT24IsIw4i2YoAI4ik5INITRULwvlFSfhvyMxIw/AWksgY6UWHur
ClMsnI2heHG6wtlaBsK8tezWdG9urxWubeVioiN6QJRuXn+YuQ+NsvF691RXfnoKTJgxBnCUl6Fx
gSBAjd1WeeIfkhrVxvv7fRFUvk4SMhtPFAmjsqq9HtlteCFjHyQPDirOX3PAD9jUVo34TmkYX+6P
9cb2s/8ca3G2BKqt2I633smLDCzDPejqk9e5FxcuwVbavXe6P97CI4btpyjqYMKAiHG+KFhcTy6Z
ReeGtOBPPE3dJ030L6XRZTuzidsvgwzi33WQPpidcM496iEbJNrGA4GKIqJq9e7+j7lZaIDngMGJ
23ktkSZYnD2vxxlah1x9Gj3N3aLw7Fzgaz7FQWN9fu9IBLlKQhY8NsZ0SyleIGi2pxHdEp6jc6Cl
s7YfhGeek8x033mh0D5jCDgWLC4NoOWkOr+dq7oMjLPp1sVD2ca/NF/8TvKx+GQU+rR/38RUs44Q
VrERqZneiCxg9FN7UW7ZkI9ceyubIH0MSlwb875YcxRbPn0MRZLAk6fQYPQKF+9tLyfZeyMbI9Gb
aSOm1lV7Yt4W/4e68+yNG9vS9V9p9Hf2MIfBnANcFitKJcmSLIcvhG3JzNzM6dffh7LntIvSqMYD
DHBvo9uAW6ra5I5rr/WGxlfW4ah9rTLdOnNBWS6P5za5Cc0ugjDD5MUMMcaYuqReG/sQIf6NWgvF
w1w0X0VmFa2biVzb29253HTm9mZKEzkRkEBslqero07R+s+5lezBlZdeqxTaSh4AEXojydJvnYQs
vTxkzgRJr2Opvt34/OW/XDARPZgbp21AzxwBy2Kz7OdW2w2GAZiylD9pRSF7rV9hj/V2M6+NI1kH
Lh2w/PhnseWIrDBax+6NPY5t0sYcx/eaBIUnttCnRlwlOJaBVZ459V4bR6ofJHuQg3rJoTGRwC2a
JDL3sWYHF6jId+9i00nYwkexUrNe/vr2Oy53lrkrf2lvmYfQ80I1EzJJezGI93LVd5fIFY5PXWTZ
53APrzXFNYOXm3cwps3plCGnBOOu6iG0lGSq0kZkVxYHlTezMs7sYq/1Ipx1AGPAFmcpl9OmYrnP
fRsgwN72uyR2fTOwV2WUJsQNqFy5nZnnZ8Ld116Osx7WHYmqWSXttMUsqHUtlUNzjytEtWWjkY6t
6hv7BIDqbzeFsNNcfbHZpBVuxadNjaPWGnEVWnslyh7TVBuv5BgPrcIvhjPd+PKlqAzMcQXlOK5L
zwSXX0pxbdfbtbBaa08NIbyGL6/hWdLPCo3l7wEruOPCoKXCA7hwznRy4z59qaSNxegHmrXX1PZg
prNtst03INVsUGsW/HwtNKf3b8/9l7OE6g5cSfgwM5pjabwzthPuhPbk75ugUl0TXutBrpRZBaDW
t6A4f09v7fkdZzUaEnCwHHA+W5wLmd8NQ02EcOAsNb0xr4IbS0+0M2mhZ/mc093RmStIhM7UUEnZ
LJrRlCA1Rn0IsAx0sq2VpvWqntLuNpLG0e3jrLsqSgoHVuyHt6UexStC1D5cIWMerWP+cOu6U3cw
cloqmGpnndlVn0F7L56P2JGq5QwaWuKJ9W5AoitVpH1sdoFbAxN4xAequ6za/iEVKCBJqaltYFdr
ntYU1srIcmdrGHntjX6oHrp+aHb5kOg7Na61WV/mphwmoKFlGqCyb2srKpTVRwPbwhVuemzcKWp6
kmQGa9OIzcck7s0jqlnJutD1/ijpvbXPh2zYdUXteEYFmrqPreDMefnKUqJkDyJ5ziixbBeLVphZ
TaDeSnsgo8MhDVFNHOPcODTcEs908OtNzXB3igIUwBZHs0iqWjfEKO0NDugriOjoToPoOQRdXp1p
6sUJac7YB0qVVARAiDuLqZai+JYghhIdrK4OvSiW1L0T1rJrhbW012z4fLqOkNTby/bF+9Eo0CRK
bjQ4ew6dbhUQBNlGtCE+IEFWb6PWqLeaHXXbXI/PncavNUXKcxYNprRHSvu0KUuC+BKafnyQGoEj
zWAOx14dmtVQZ/kZjviLzYi3+rWpxenYpp0xGoMdI29mt24VKvl6DLXQo/+/BgFlzLc7cQGYZDOa
27Nn3BXHCPHiYkI6I7xZq0QYsGuFscolIbwgCYu1Okx4/Vh5cNkbYD2M3LI2o6S1oP+lCQAxOgpq
rOTXDqI792PQFQjCcDERRRr8bkjLE1p44AE+YXYxCKed71t5ocQaMixs/9l13BofBlUJPqW0uXH0
VPyekOGPHqFaAVCS0ioTTDttD6eXoEcTP8Fppcs3cT5VV3HeIlaSW5KLkEEpub0alquJ0C13B72O
L0ws4c4EgAvW6PNjwNIBqgVnBdTfEuun2qWc57WcHBxtQsFRkhHKHYph0q8mNYlwX0or54tZd1FD
xiebvtWqT4HFgYRf/u6eNYMNnxXByX7DNVlMSXD1CL4WdnJoZVCHU4DOFSz+bGOwus80tUzcMRvx
PSCMgNvB7XOJtaga0cUCP75DkaTqVZCllmuAP1+HitUfB780Vza2CDehGcoXfoDh19ur4ZXF98zK
MgDjPXtdnw79gLKgaNASO+RKN2zsWg4PIpbrdTGK8c6gqHmmvVcHmQQRRwKQ81nOftFgP/lTkXXp
oTMHjQme9CBYpqZ0e8cMU/4MjdUEGSBYTWmrrsSAfg6L8pwP4mvdDiB6rnEQAhnLkNwvKqdDlDA9
WIM13A1AwTYB9mkHPW0f+En/QZOcdGWOdbQyGxx6zhwfr2yvc1QJgoELM/edeVh+iS+bqQxGv5jS
g96mPkmj2r6qzSI6AKE459D3coSZwtz8yZSCpSWPctpU0cHg7wYnO0hlOLqit3rSw470BdHOe7WN
knOyzS/SRzMQHbg16ESCMcibi90L1hnYWcWpD4Ow7JUco7ZYoyYMdykUrpTnKKlk0AHl1knXnaa1
21or7XeUH40PVqefq8m+mHCEHuQjmXIsMk6yZVeXeWOmozQMu8RKG8ctAYrsUorqK6ZagUjIlF1F
9MN+LDr9E2X+chtF0rffW2WkQuc8JeIQdAfEJfV0DLDOMkQvYI61mjNcKTgAuIYlwgs0OYaLwSrP
pceX0QmpcQ4PMgQcHlzLloECjsYEW7mhHBw9NzwdHLynqVXrYlCkIsqhpqskyM0z+/cc8vwS3QJR
mbUfgYISfXGQLHWR9NJvxGgk0qU9Cu2QD1Z4IzVyh9Z/S1m26YzdIHDryPL8XIL+1ZZnQYyZMIzk
32K7HoaA9NAIbU5JDPkgAsfeYhVY7zuBhnSFXqLbyErIxQYLv7cHdpGP4Z1RZiKBRxZv3kGXye4Y
YZGwo5pzrEFHeUmn+Ju4r36zRjm3wqICDch1lGviUt/dqK26cfIpOw6D0u5CudHcoBnCY1XL0ypR
Jmn/9lstdqfn9shXaFwPZxjsMrjNwPv0gTFmx9S2Ys80qmBXDQ1+4JN6rtz7SlPIkpETgdQHHG+J
MYKIHnVZamdHbrmMUyF8y3KzHuFSp4ztcxfEOWo9naLOSWuLdQhMepLqDPNKCiGatYoqyLBtb6aU
8cUdgbx2wwld3hd65RxRFtNcLJ2VM/HnYj+eO3fOK3C4sDGBa1psjz3OLUkaWtlRVHoWeBnKVSsI
m9pdpekXupShi/n2aC435B8tzkAOcrNzOmNxVxkbXtka6WMjmMaLxBiPGE453/NWKg8tRnrA34hy
i9j50DiWL68Cg0wHirg5D1ecI1EuUM7sTPP7c0XnPojwCUfE6V7YhnVd432cH5PJkKj8Vqm56spa
h4idAGhrYkYjU4Ot2lvZSvLTJnAVuKZHgMX12gh1VKY1soRBYZsPrUBt0kIlQPP8bFTWZzrutemi
kGdi1bEYGLTTR216hbK5JOfHrsPJMoFRiwVAYK4sX5cvI4lIpQEf97m0a/19LWJtHdid3Z0ZvsVe
/txf8xUTefY55SUvAqZ0jpbt2MyPsmxMICJ6o6N4bhZbo+wS148bybXU5DfryT9ahc5tzZpaXJUW
s9SXMquzM0YpSDTrCvjqx3xQBSCXcVp34ElXQg+fRCnb76eqm86s09c2BY7KfzW+iI56vxyQmajz
Y0Eh76pByc+Do2ceIrX49PYQv7YYCb9UFgdUMbRLTkfYLiQ/FMWYH8fSzz8DS07WVtL25IA4qN2M
m9Dm7QZfHlWoAYC0o6aF1seLakVlxkVL4ic/VlFZXFchfmd+ZLbbfmxuECyPUDW1h/uOkT6zp782
jcC6UNOTuVxRoTl9U1nrx1qOnfwo4TGzjeQy8owetqySWeGFbCGZPwWgQt5+21cbBYZsodBILXvJ
YkUKmRrIGIhjGLXTXWxaxaUWYEhoVZmx8fWgehcV5jmR5CVs9Hnucr+Y9RIBh3Funr6qSGU/SIaC
6ROm+pcRQf4dJ9e4rsu4vq0V4zv2quaVXUsfSrjsRxw8KpLIpnaORv3a2yPwAU2BwGiuwZ0+hz8o
MXouZX7MUkfZ6KPZPsqhQ2W6T6PPg2P4l2Pb9mfG+XkgF2fcnJICykmSCEnixUADSrCTcSTNr1bo
uGOsLt2VrQHB346H99ooy80qKOXpS6anxgbgUbi1ImdkSITY+74oNhR7w0sG7lye55XuQLSa9C8H
PTeRZSBemBRWWzMLj9RyUFpq7dGzjEpbWxXyiKNi+9txTPvtb87A+ZAhHGW5gRR5Ufz0pSLIEqx4
jnUXBjheAal25Vbg1kAwkF11fYuOjFGZZ0bhxbvSLGE3f4A8IuZfDEIR6JIBMzw8po2ifE+xkt4D
V0kOad5/jOZNTRvGc7Hook1gCLCAyZ4w2SitoFlxOt2KoU60Pi3z6wKPl2hb+XZvpy6oWmGIFeU8
q7mR/aZNN47ajObvpaxofM7tIjUC7gnO7tJ2PZ7CjISV1V6LchIX3OMeyHDBYRpqxUXkZDhzKC72
baCQXC4pAoH7mBlh2iI92RadaQjdaG75b1u1sCR7I0H3HaebHdhF7ebtWeTQdb+sKZoDig8Qc2bj
EOg7i9OwEpaeO1qv38r4pq0GlRtMFqMGYCLVRqA4DuterrBeD9P8MhG9dPd284tD42fzTClu8vMx
tZhNYAggdWuRfltrU7x2uqHbS1klA4ccHS8e1Hujt83VQNbZe7vh+YtfvvffDS/eW6sDrQmDQr+1
40R4NRpY72JVte/fbmU5cX/0LswYFgoqjsv0Y4Dbg14WtX4bO4n0seogNErcNDejbQU7UabORVZp
3ZlXezmDGFIEkMhQoIIEyvZ0tVROnQRyMOm3UyP6Db5xpmc2IJrxQjPczPHPYT6Wp9LzID4LfCOo
wUpdFn/SyIpyczL127Ir2lWumOUKGzT06DUxepCGgo0ZV/EmRd3jXiBtu1JDuXpXIuByJgW3iK7m
B3m2aNCIKGf/hHnQf8k9JbU9KkkUG7ehGeRroy2jg1rD5p6EOCfV8kon46AFfwXuE9DxpcqVGaQl
aLDeuB269qa0OuWgBYbxOe0SkFLWUJ6j/L4ykyj8kEbl1gridYlbyNXa8aeqNW5HuNW7PGud7xwA
ktej0LH29dHBD1A/x514ZXVqaNFAgpzN3tj7TvsT9zotTtTWvMVHD0CpEzd7Z2gRwBaNfpx8+BSJ
ELe6PIznjB2XZ/08lGTrCSPnpNKMtjtt2u/xAGtzxbgtRoiwqVlSwtURV/dBTG5GX8bBMgmitWHh
O0SpvN0IMEBuiEbttd/E5jrMC3lXB9U54PrpOIAb4aAn9Joh69zwuJicPpcSJ2FIrsZ8nIkSzgXJ
zlS98CO5Kh3P1zQAv13exN1D1orA+D3V/ufGaRZuNLgnaCZL+FrYa2RXsTF7HAor2iTYMRzoxNBL
TOscCfr0XPjRFHUKKKiYK1pg5k7fU4+JWGxtsB9HYGrb1FKqTa+m484xWwQYJAt+v5PI8nsbKzA3
xsD0t05dUqI0DlxtTraBLYEhddq+kSpDS3o7fhIDhJGdg8yifFOXYWd+SMpQ6X1XQjtgOrN1LhIK
c7MkF5GoI2vLqY+a9GmzalTmY6OX6tNUZxIMOSc0kzWKVGa5t9Kq6GoPAJHc3mmQDu0bYKByfDXW
WVi7uuoDeUdGwl83PjfoM2HX6X7DE80Gx8h1k+6mwodQ1OmDEXEB2TMj+QmUJPQaPUmUTeznTecZ
dVZ+tPOiO0fEP91NyWPDgIdCSjZ/xl2/AEvaEjJ+nWWE30l31FhmD/17bAkHV8my8PF3zsmfTc2B
yOx9QzC72LjDpmXBYWn/HbJepF3GTgvWDXqTnd4ramzdjF2IFyFrzTLOjPiyX5npgOghSZCgQ4pj
qTZAbhvTKWeIAzfprPYisnNtOyLvr7mRZUo7hAfyc5LvL/oVWC+iQOQ98IBkZ10MZedjC5U5If6x
kkWZXQoaY1UE7OqtLILt2x17uoPTscjSzFs3uQ6qfiyq02kjsYdZUlNWgRsbpr8TeUZdPxW9OxZK
dN1Pln6NdlrihtaU7d5u+kXPArGd03JM2lkPY9l0NXXkCRGIxHJct8crwaVxhctXQaIJKSS1pBL4
doMv+nXG6DuwuaBQAcdZVr/rSGpBtuQ+79r68WfEDwvTBTLWXmZT7dRn4vSXrZkzTx92FDk//lxs
kIkSkzmfkj6kagzWEKhRkrl1nDqO23NSnWntxThyBaLAgwcV+xN6k4vW5EkPpkBNzdCVA13uaQ3t
ULcyQl+nCJIayYzohZrgGKM4aqNuf3y7bxe1JiYSPftDxIGUIYXdxQrtSd+mWqf5oUspRJWRFtbi
0Sv6zE4PYnBw+apEEGPhLVf2Y2gj+e8mjSN/bJq6+T0HMJ5ldv2dlf6pM86+yItnCQmZJ8vprdBt
LS3atmraXDSi6BhyK8efaDqnyvCi9ykxktLCxg32FpvEYhWpXRsMZCdhLOR9U99STm03aE1Jrp6m
/j5MRPsuMLXeM4hEzqyiZbyB2vFs08MS5rVJks7n9C8hLSYnVmVnHU0PWpx9GrPiFitm7b3IZUrI
ljruE8Tnz+waz4pAf9+OKDcReBHyISpKjhTw3uIY7PyIk0hocujqBPL1nVz29eBVQzbmK/6u32tm
OIjdkA7qJ7PJondaprb5FzNVussadcbeNUQyvjfkPFLcwcrG4jKKc/0jyD3jqCC+c1O1Ifz1KDB6
aVvDuhw+syX2l40M73jVEMFVNxYSXu2PG8K/fRv+PXgSNz/eof7nf/D3b2Q3qygIm8Vf/3mMvlWi
Ft+b/5g/9q9fO/3QP6+7p6ppq6c/jl+K+o9Nmz9+aSKRLz9z8hW09PNJvC/Nl5O/rPMmasZ37ROC
b091mzbPzfHM82/+d3/4x9Pzt9yPxdM//vwm2ryZvy3gsf78+aP94z/+nNfuv/369T9/dvUl42P/
J3uqom9f8j/uvuCWtvzc05e6+cefkmLaf81nE5rN3FqJeFkR/dOPH1nKX5waVMEJDQEzzyFULqom
nD/Gj8g3Y5VD5MYRN6Mha9H++Jn+F1xAoNeEEgT0hNF//uczngzb38P4R95mNyLKm/off54eLsQI
1PBmRzKCbLjWUPlPl0XVOGWnG511p06K6gWjgqgxieZ1kubynsrBOeHxBcCR9zTJ76GNyU4PBhnZ
ytMGVUlDWnoS3b3lIFDkRV2Tsv8qoY0WVd16dq+rlwb2rBu51LUd8kXBth6lLvfQaQ4Psd81LvZl
UMY0u9P3WqSNT3nRfspsI+jdWT31ttLH9DNuYMk28BXpWootrOY0tvn9GHfxl0HnVr9SWPdeaDb9
ytD1/GCIcKP4D1ZrD5Yrl5O6LoYy+/TL/PjZ97/29elJ9+PVCcUJkbiHUd9aVBIU1c/8Meua+wRA
3SqyVYwoRu3jVCnngrHTzW5uifwpiA7iFe45LyJOB0+CSmvM7D63ouYqSgNlj+2F4vlWY8UuXFZx
0cK13Lz9fouz7UezXKaefT1mlYDFHquFoRjycMjuq1LDBDBqLQ88ReXpGtsuSfgE99c+AS0TXubW
8G006+H+7Ud4ViH4e8P98QhziR+zDxCDrLnT6SXLwVjNJpP3eMeDlSqraDvYYDoqI7sSFq8cwApc
wxYKNqE8vZPDusUokYkoJ0myTmpDXUNH6bdmWuH5oovKHTHmBSagVwdMVPQqQwt9qqpjWo3qmSNq
OT+oHQFMJdtEHM2lYYlRCKZW01Inku5i+YOpBjjnHdTk3NRYLvi5ESzaaQAABvHWYsFjj1FKaMJK
d2aYbc3oqcmKLbvAdogfnofif+OEKJ7yu6Z6emo4Iv4/OBfmO/x/fS64T1XWPp4cCPMHfh4Ipv4X
tmDQLqCRc0YDL/vXgcCPsMOAFsW9FKOeZ+z3zwNBU//Cm3umZ5HUhgAwnxU/zwN+RGlyrtwzrDCY
WRG/cxwsdg7I2zPGENg/YqEU4JcqH2WbSWZBanEzKMk+NJJtAeC29/3VnDNSe28wbtHf9rpkvArs
ZMdutuWh3GbqkJRTjth9bQXOn+X40E3JSqnLVT44qzAhrdbALa5tz5akA7c0z9EekRtC4tUdynZn
h8GHIqnet22+AdG4CcJ4p1TyKu9XViw2QzF5jRlR7JfcIMbLoQk/BHrtDSbKt6J0Q+yl/Sh1JZQQ
4kG7TKAIObvKhLpqmz02WrOEPdxul7z8PQilj77T3SL6v+0jaZ04zYVpbFGrcJsMtAffo/Tn8uSL
dfeiYxfnHrz3zszA3m+aUhwKboq9eaO3eCaXxplteI7af9kCX7S0iOqLEmXuoWAIHfVGUj9159Ap
zz7ppw2grQzncjZVQph3WT4sLSkHftpXGzs4RnhQZPYdJhQJAkem7ibyfaCKlVP0rl0mV0V4oYls
A6nDi+Prxq5XkJHX2ixDl4aHWjI8s/vQarUnKw8gaVz8u926IUXB5+NG4CGKR1o5XjpG4JrgPCzt
nTTKLsYcq7jJXX8U67EQ6zqu3VYP1pUGv1tKdrlIXA0BJ2EcSnEOj7vIqSIVK9MBFFBZI0AmucYt
DhngAn7Rd9WmMgOemCPmGypvyJ99aEW3SxDFbTJXtwbe0XdzOiVV/bmWvf5lX3klnng5pU4fY7GV
Z2DdkNVjHGJyOuDP8PNyXMXq5qP2zJxaHE0v3ph49OT2VOidEwYD24I2eQDCXJ8IrJPPvdFzNvTF
1IKbwx2NzY6Y9LQdJ8RMr0no2Vq9DyGJztox2AEj+l1spfBD5VyayrRqZmmb9naSroSY/TI/qE60
mnT6upBd4a99/6vfnctTzMHLW4+2iN70GkXvOm6rjWwZq3CwvIRkZdLKbl4Ga07VbWdKa6kLbv8n
g/x3jywCGkcaQAF3DHJp4iEvhCsQL6iLbpP65/JpLzeOeT793dRii8qNKCqClqZGPKLrKkeb//Pb
L3OuhcXWFLaVnDgVLfTj58q6r9vfAs7958IEaAlyjAqDsViYs/dEEVtssq1y3YzfWovZERjU9L+9
/R6vLgdSqGQyniHqi+UQWY0zZDXtlCkmCN22aB/k6e7tNijavjbjSOVSq5qr9c8wuV9SFjVaUTIG
hdUmqxJ2uH5TjJx0kb3HXg3StOzlSHjY0+S2Wb+JTPSPZXcK4ohN8mHAAiIorO+qEV1HfevaVRG7
rTS875q2dk2gr64S8at2hDmz3+2k1LjMhvdxIu/0NN+ECqYjYXgtpSTq22SdFsZWLh6Dpt/Ibeq2
znTVWN/k8hGG2CqxioNUyAclvOqAE9iCYJ+LlQ5Uf1pL2iPQNwXKIn50BhIUeuKVE6bz3L9yi9Vd
smokZ8X9dRNMuL5kMVt4sfeHYRXKFtCnxqumhxI7Rq2LERtqd02/LQp5janAlZo/yYdIEV+jyvqO
hPeDaUx3tj/cNta2Ua/6aHjXptb3uHW8UEJaRanWfizfhR0dF4dUcvtNHVoXk+CSEmLmhFaBnslY
pVqe2d9UKanl/nOFb4CEGpnRG1tRTG6RJYCjr9TSWTNFbvADuEpq9TIpH1tCiGlnvWvKbwjG+5yN
8ysAs974yuSO0m0rvuTmt2D63OofqsThcPpiRNmNP6QIgLWePjhe0k84ZFSeQCuqQcIapO2mr+Pj
NNgX7QDRKnzfl+WmTMTBdLZqZgNWKVfyFB/jsd+ojbicp4sUPSIRuxnkeGvpIQoNsmdzZracFNlo
eIEwLsdQfbTbYYM0410/BOkqkq3aDZTkkgz4USCb7iKieKV1/V1R9rvWqrdDeefDwHDGi0ytvaKM
1q3arwBdX2R24OpSQrS1kzPD7efjIWK0h8q1oFCRcHZhoXt4gDE3vkpZ7I0h+zi6RuXjwC9FWQ5/
ZvTsr40jrc2gX0eIH5SNvreCC8EqM6xwH8dfNA1Hrl7e0Od5QBzaHHX5R0QARjSWWhQw4hVa6ys1
Ctys0NaZyLymc+6z7rpGkIU4xBlrjxz3umm/quG6iivXUa9Eu+nlG1nHdbqUVnEd3ooMQSvMK4YC
5Vit+xgHOqef7oqBVZZknmgDtwpyCF+d67cO+7F6RFUZgIm6MUR6VVn6l0SOP0f6dJ2b4kpM/S3w
iMuMUFbWvylYJyDFABsw3Dbtt1Z3wBJWD5qUckt/35XELmGxCsTXZnzq9XCFdPQKfeEdRBcCoREl
8JqcTb7mFrtKuWOHN22E81X8qPi6qzWch4qyjnh8CypUE2z1HqGFrtgqJpG0E10NkrRSYHaoI9bE
oxcr0joNEZFJkx1mRBdZiYOWWhyHIP9c8G2tqq5tcS2wuqosdINi1w6aa5HU9EOPvakgk95tKNd5
Y/xAGn0fltmulTImpLFJis/+WNz4rQY7Wt+IfvSqoJizk0fbvutVsfZlY4Xz5rYbfHfkDo5+sjsH
kyoosCB9BxZw32NMEI3aPgmGNfpJm9SUVobsP2h6tcNVzrOZ/ZMzujmeqGO01svh0hmta7xDCNHQ
iC2ywi2Q9e6yeu+gjgh9cTcJc1Wl02p+w8Ru7khIbDv1c9cH6zi/Q5Q4YXCK/qoW+U1EAinMs892
Jb2Lmuow1P6lOiqrOOi3g3QpmeqqjEO3nj7HJDo0RsFgu27Gat0ZPda9d00hNgoNKUWx0bN+r/vp
BjbqDk+1/RA5LOFuo7fOusP8LxHO2pZvCDQ9rZy4K0xuJKmrMYt3YBWmoL/UsPqh6Lv1E+sirIIP
VDu2UtJcZup3eXDcWr4JnfaCet9KMkt3DC6NKHhnqd2VVn421OC2aod91x0LG1uf0VlLSerisbCp
0tSV832uFq5IE1TBaTwerqQ4fqh8FEWV8KIyu2sFcPqUJLuW0rxvRGtVSvdRfVcF50TQnvVATsKu
GVTNv3P2HM2gZf1aGqcaZKioNkYkDrHKLSBiM1CLlbAdV1bTTZZzJVRjbxh1ZJYTDzTBWrfDi6ST
0f5kM7C7Gyl8SPpzIjgvjufFky3Cbyux85SADOPezPa0yr+WkVdV48k16oeUsXTqbNOcrdm8CD0W
rS5CD62NyWXXBfIzQ7Jy9Iemjbe6eq5Q85yGfdHtCtLHVC+QpFhSskOrBpusJrycVbhAFXaGRLTd
NjetXMG7tDxqVWul76/nACAO6/Wo6q4ztRddaX8MGAqMjgu1XHWz9UR7oTa4YqNJPd/Rw95wdeaV
3urv9VLj0tiQnhs9jW8t5UcE/Fg15r43H5rbJrpvFDgWTrBKgAlqyrrbaVwJO9zb/WplhIkri2St
6B8Lf63pRCdBvW5nlojdb8bQ2NbmeEUq9Ea3po2tPUVJcBNK9c285kylezCC7KNUJ54xBTdp7axT
Jzv6EFydoH8ITWVtO/07vIk/9zAwrPDORGvbHaphg3vpXS2RQe7aXT76D2NvfoSGAFJMP8hqtZVU
dZVyGyus+Dvce7dtbS/AwqgRiQfKwY04SLSYBR1qq7fDxoUYJzHwPEH+Hrkl4IQt0Iemn87T8kpm
TwyrO13azGkce7IvO/p4emgPbS227L2+cyYyfpE/UkAZPSejTCjhsPlPL3B1ifB6pdO6ENs6ajfF
PryKMuOyyX9yVn4rv3gvMv5dpgxPilH/vSLV9knMVZ16+VX/L1alwJGw6P/rBOTVXESi2vbt6VHk
0Ukikmv1/NkfuUhV++tZAYHyOlwjilNscD9qU6r8FwlIECvgomdDs5kO9DMTqZOJRFMf1jk8IWqb
M1f0ZyZSl/9CGGwuW0Ei0GFm/E4iksLwye0HvgU1WpKh5JhmPhaqHaczCenaUg2bIV1JlujsHQYk
ymU8qk8RbufBSDgWk/Wrx9Vk2J+VuvgYhtLeNHvzyyRJ4zYPq0cWN3I2dnuDcq0BpgA88E7LLAKM
yucK80kLJHWTJcrW9pV3ClGhZpQ31Dc+FkahX4u+Cb8bOYFYVZUUh4lRjWKDjtOVSIHXQP0o0tpf
4zcR3TWNJa6n8CAn+3pMsjt8NZICULPhxhMMJRAqjj4mt6Ks1mGteomdbYUZXwdD4znK0LjKIFSw
rNJ0DMfIORIMO6mrdxXXh7x2m/w98m4PlM2OTZIc0TQPttNoulEubWD9rLLIGsmI5dp6tNjLBiHM
azZbFYPqkSp+ss+cbtbX2rdV+r4JNGcLFXEVRfo3raEDcVBTuOoH8XUtyif8+2DX1fh8sr9KSlNc
NiXAD0s8hpHyWNrSrjDSyY3l7IPVydgkR8p9WU7apg3swsVL6U7DaZ4ND8v6rJI26dB/oByEFvZ0
XybFkxZK3aWU5veJsD5hVXgwsiFAOVZ9RGeE+AIU3jBK7xA9uRC507HbBsR0WJivfDgSVwE7p9f4
ebxpsQruiye/kr26+C7kahM1Vv2U4f/olX4IWLUujxMfVtIspM7OdUbTa3ltEbO4TVV6BiDtR4vL
kmuiaXIbqul9WN2mKv/DT33sdKJyuIsG2yK+ru8paH5p0s5N9XgzCInsZMWjZkozbeAOZCtNTIWL
yzGC54g/1sTQ15Y+6R6udN02yjpl7StmwaNCDlPbYBdCaluHcbLWRGOt7FKCX2JlDpewVNkO/Szc
jvECaT2rXKsyDnJSLnJKky2nYR9+HjGhdjUJlnDRWzeGFKyHoLMvJDRe1g0ilwEvvFbUSXXBYTSs
gkz3MhFTVCqyr1Eo9r0y1bukqHZ+ZF9Z43Td2qRfFbXbjqVB/rX1d31MwtzEMjGOTPK2GdzslsSt
rIqvwsptT+c+gZtIbiNZWoGGVjvf/KTa9ScrlARZCMw+YlcNqnbrD+9CYb2L6/pDn2qk6hWOP7I/
+G1tmeZeJWMUqVvxvalrQGCTtPwa95HJ1XEyvcCQ9E9SKGHDJ/T1UEp3KF9QBnYkrsOukwDdK1RG
QJLQkhTXaeh/Emnt+k5xsJGqmD60ieo5Ybh2/GyvxK3q1ZIVXhnh9A5bwnHn24p/HVc74CM5Odxp
P+bRGh/azK0y7MA5zbjPSuPaqovV/6XuvJbrRtI8/yrzApiAN7fAcfSgHCXdIFgyABIeSNin3x9Y
sTsieJYn1HcT3R1R0aqqPEj7mb/B5eR77KjIucmdZimFn6bfrCHlkoqr2WdRgDqqmbmnbrTLJPGP
MKf5ZDtzfQKaO4ZGYTnHaqohdXZNfjQG7SNa2PveU/0pSVDusdW9SikDMec7T6/i+0wsz9YcOfdU
Qz187e/dLDb9IudfbccULcb4MAnvGoUgBCmMkyrUEp2iQvvQk8f6k0DQC5u57LbLQHq2FkcM6Ngu
i42ryhxMH3LLj4aQvyd3P9StdbTRqQxKnfWpCs3lr+ofs54YO7fvMIoBNdmm132ShAk/A7HTCt21
6dmTSbnHkIZq/aA+uIa+MzXlJkLLVqaFD6UHFEvLkYlLHKQV7ah403et0SgV6cuU0MmXp2a1WaTS
3iPHY2SB2Y1PrkCmdGwKv1/U0p8X5xqti6/GlBzVRUH7QcwfaEOxrJlyskuIl/y/6U2JFo1rTwDz
8g6r5pVrnku/s5pxp5D2fVcz5Voazve5KG4mLMnu22J1urIKKg5y/oak6s6S022cK0OAUNQPL1Z9
+sCH2NN811zulCQpdrhDOEFbWadYdmHajym7mYu+7odPajT4IzbJtf09rrXST+rGunPso7MoX6fE
MSgdL6dGmfxE7Z7dxj3KZvhEs83HIP1JqbxhrzbTt7kf7kTakNRiJZDGDQbVincXO2N/n5ulcq1g
Nb6kYvKnoSx3shlBcJdl+aMa0P+MxiHmuI7PqEQnoM2XR6frYFJpw55Z/60NBp5itMd3wJ5+dNNk
+Hb8ZYxncWeo2fQ9bbICooH9VBLiUe6IQnv4pFgxqsx63uA4O6f4GdhoNOSNDF28MDAmtw/oKMe7
2YvLq8mjQpBTHa+U2NuXJk+hbTcPJuoC1fRPbsl+J+Lim4OnJjrl30ogt0czxRfVXfZSqoMX6J2z
U1T07LU61JTuJq3s33HdzAFdNM0vPfM6Fexnr/HSXSYGM3Dq4Uedzpaf1p6kkpB8jh2pHRvb/jF3
ayvMms2PKhp7j7HJi9pr4L98TbrxVSYbk2y9Vj7nMiV3wPR6X9W1tRNA4vftutM8DNC/gCyRdx22
26GlKoO/pEVzb0dZ+2FKhIIoS4pK4NCpj/HoJr8jXea30p7LsMmjMrlJlLg7ep7EmkmbkoKEajFv
ta5bDpiZJk+1bjmQ2eslwPPZ+Mfroug25xkhpMiUoJsndquR+BrocCas7J9iN66e20YxrxvDi/aN
ZvfXXTKp+8nKsg/ugPcGwtZyCtQSm0GadfmHbIn0B3qv6XU+uDuhl3Ng5a116lMUzT1w97VvJFX3
23OheKi9KAPqgtmzbYpp1+iddW0WRfcAfUG/WYz5WfEi+TPzspg7pmg+eT3YHS4Krt2pvRb2PO6a
UoyP0GeS/agW0Y9+GqPF71AXumowat0J2aj0ZHUovOqY1DcGylx702rUB3WhMxhzqrnX21aGVpE2
d2pnT9i25gerf4b+GkSxx+NUFjLfNxXye3rSP0zCBb/ZNvZKXG3b9nGcPOW6q+UCZEi3jtqSjIMv
bHO890Td+EpGC8VbUiiQsRl7vki9FuOOaKrIU61q3+ep/VVO8fSQZM0ztdhhl89y/Ge0dEoOio6B
cjxDtU5LYxS73C7tD3B3l2vdiZoP1Cz0gxwz61vW6EWFIR8MGoo4yzGmY4hFomoHZXUfOdlN5HYH
ECg4ZAde9zxok3rsZfEjn9VAme3dmNk3ztwGXqnnVwDV5WdkYO9zpthyx++iyG+U2eChzscrvR3F
Q4+e8s6RlCv7uOZSsl4mVvpRoR4jPdd3slVvq8TBiBk1m1qOpT+22a3biZ0zyerRqar+ps6XvZl3
H3pDBsZgkQl37NucV2JJ+vE4ivynPWl60E9O/nmOhi9dtPQBLfQYLEBS7PsiORllGZMHejdVrJWH
BrfxB8Wr7qrCPaGJ/hmyY+8RWzUfp3HcZ4P96CU3o84hXCKsdaBt+F1ZqveIotvQreoDXjxh08hA
be+0KiMOHaMdRe6aWc2roDOU6jNyAdRMtcAEz9mnvV+rmJzldXqMlPTDCOCSUlo8HeJRvcae7ssC
s2vn1PDjxWwXCP30to/kl/c4xX2xt/XoaGZ0A6zki2G3za0zclfiLIFtUF/OX0kqvvJI3wgQE7te
Wifd/d0A3HuAbB9fTVXH1ufvfVZK1/anklciHTvAn1Q/bfkjbrTluvc+TVl8Cx/wUBh2t/embjxJ
RfWN1Non/aRWfHnhL1S9s+5p8rASSokFKVXsoPyF6JGVO5WUpqiaB8ic1+C7gIyiZP/LG6koR564
Q0mex0V+0ZJGoWqY3dHnW/b9iOGjiO+s7rPRuRVO3sOdKrPb2VyujaUvgwVdbF/Ps4+epSSBJ6/n
hizDqcpdqXnXuQYmL1DlrA2/8n6kJD9N37O2SY+mutxoueITjdUB7FKGQphk37YJEIFiAH5rldfI
HOqohA1KbPsNh3hf252fdi12STH/CoRkifttLShL+x5tdW7g5aHD/ct3Sn6mJw+xZaZPMNSM23ZG
vMh/yZf/qrTw8L8MlLTi5v//NYGPVV4VVflfV13+XP7s/kSrrv/gvwUBfFv/e5XIQQbphWZJ7ebf
egAUqf+GMI4mgEELFfQYfdX/C1W1ALHCMXthML8QqP9fPUDRqBWAQeCPKCNCcjaNv6kIbChFcGvB
RlFZgpyAPQVSARtsAOB0s8WBNA2raW5OMCjL0xLl3hWyAsp1pTb1vvByLVAHt91b1SBB8i9VWE6l
+LqI6Ncf03cGe/HSfP2fAum/v8aFTbQi+sFbbmkLyBxP0vQGEWbIcH6NzIqQubCm/JNR5dGvkehz
3A0CQRVzUlbwoxM/qg0yyX5bG+i3lJQ1j3VsaJ/EnCM9WZtpE/vzJJIXd/LxQlnuhSC7/bnUU6jO
wf223vgqG1nT25k+p2GuwibYVcNYf1pptB3GIo4S4uxcI08/195VSbL6YZpxCQ2M2P7Hygb9XuWq
/zzUyE5YAEAsNHjy9lcOVueoTHb0OOte9luPhvSHZSbL57nL6o+ZPn1AnU/58v68v0YQ/DvtUGRX
4NzKFt3SrLWEx8tM2jS09VFcubGJQiuGJn8Fd3kZZeXfkhoTefHfDU5hhfOnjZzSkApGthtMbQzA
Azd4GdF8eP+DVkjCZmE8MN7oytOhQfd2/fM/mvwDqoXI1PBBStr/Rucy9SWNxI7Ki9961uf3B1ur
r9vBCFRXaDCYclz5Xg/m9hmeGa2ZhoMrzZu46gkCzaoKJ4Ni8ftDnVkoVGcAiK1WYZDPt6fV9NJi
WVoRijJJD6NpjPtlJgn7D0ZZ1c7RR4YeteWFz4WlpuTMIszjQhz4O9r95CrGhTV6+y1AqUFhgMyF
EG6/+A3+sUZYwI7RtGgi5FKK/aZv+kPkiotU3XVKXq8Oov8oXFGNpPBqb6nQcjLTtEwytsJiA47Q
CaEUEPh+SsfZwUpuvzS67iPTNO2XiXKDkVfTBfnstXu0/Qk4w9A4REN2FV98vUGEVQrHRhU8HBP9
d1+L9mjoA3DLJB535pL2wUABYCcr59KJOzPFqywELw1TjFXW+ud/TLEL/2fIdVeEbdljsJnkPT1Q
hDje3y5vD9tqOYAvLAQ+DXew7f6Xq1qvnopQbTwjsAbrWZ/LJ6qRuyaeLhyAc1PJUwkYDiQvTLr1
z//4okG4ydyZtQgles77dpDWHud1BXXBOtkZk9fcLuj/+nlhVxcOxZm3CYHr1RQDQ3sq8tv9OiS9
W45Rl4cuQVk33JmzsR/BQ7hCvQLg+0nkZaDHUTCVaKM6FHGXj8ksnluN5hYFTMyXdln/8/2pf7vA
cBKQmyGMoD31RsHBHppEt6olCT0y2y+eIrwPAhmO4/ujbCUUOD+wCXmRHVR9VkD0Zh9FBn6UVZ+I
9UXLdqmBO8A42vI0YpYTdEmCRcqkiG9221d7ZAq9k2ij7lCb1RS8/0veLj+yI0DEoJxw18L8fb38
o2a26OsLESZgqU51bcCpkSrGR4WaBJFamjS0lxQwNfar74/8dpMzsqVyX6mYowFSfT1yQf29qCc2
3pR4876aAYGkNjhJr/CshzIV6oU5f90HXx9LqBbEFugPMu2IHLweT9e6scDjRoRwedJPizGSjHaT
UktE+gwLbp9uIIaSzU2BeHl6SCCWLhc++dyyE4WifogMGWXxF8jyH4etnuEBmbIQoVNr3g1tDW+/
pqd+3Xc6d1ZWXoE+kh/F5KTgamwUc4eUt8+g8PD+5L+YWb++QaFtrZQvtJm5P7e6wH2tUfCfCxmm
qeSxQDrMkRQV9Krf9xB5272AANqjLFrFNwoGiBifuY3f4JcKpMEs5i5oCmUIAYeU0b6Kiqzzy16o
1GNjW69PbjfZA460RurBC43c21aW+rcKrB7kLVQt/WIq5VfEdaYPhejdPqAdW942k6Z8cCat/VDk
+Pb4Y9/RP3Ljuv1d9zNJ7/uT8HYHEhmvJ5H/cOS3fispLiuUBLMurJRBD7qcgLPT4BAk1gJIuUn/
0peHoQgAVgY2MndQPLeaHoYzuLZARyg02oZCe2JYhLIQC0Sl/h24ft3sDMX1hWgthqGs8uvNrvVU
IaWqUfXlQUY6i7qNI1T78P4Evr0s14hGXZ8qD9/07WvYzH3qTi84BdVgx0z1k2Jmw38yCMAaIL/2
SgDcvPVJMyQ2PlxAOma9OuTQov2Zatjurz+FVhMGZVBbNG6lzSizQt3HElidmtCu99oQ/ZMlxqV3
/cx8YUinoaO2uiZw879eFXeWsFfrtA9zve/2chp+DXP/l3r+69LT+OZQr5DcFZz+ehDJG08Fd+5D
4bX5VWzN7QkfyBynhhhlvMUogmWkSPn307cm16tqFo/IVhLIdhq0RTA1CYUKGyKzhp6WK/Wn90d5
mxcgxUKeQ7JDYPRmVxel1lre1LZhlg5zgKyqslOYAGo1VnlhP2zwKS8nCPYjMAFSnhfbxdfTaBSd
OxjL1IaYmgD/VHNn34tJO9S9E91ROPdudTOZAkVYDaBgvdmPcWN8zJtK7G2coz7ro7zkCnLm83FP
gxlObAIB7436KXVeUH6lJFSzpr2BWi5tm3z2s7K7JNX5otaweR/IJYCywY8kwXyxHvjjpZK1Gedq
a8kwoxv7RZlbfHfwn4TnlLXjMalKatvqUo57c1C1BjLuOBdUuwVN6xhcIlq7Qyc7wALlU9orwGob
ryrK/fv74cx54iU34Bmvy4RF5es1woBSrae26sPCoRfsZW59ZU1pf0HD89xWeDXMJkZynFovqCL0
odYm7sGajfjBTBSQS9aY7CJFl1fx6GghnU/lwUGxEeYqLHfR0RQRWjwFzpI4F778heC2WZ8XVWwE
TUGycNu//vRSzkk0a9YY1pVS3wratL7R1k6/G6Nh/GFrqQUGfyk7ESiN4tqYLZRtSCGoVoNukBLj
PWAnuLG4SR1j+J4ACwWugoXO6PU0+lEaB9rZ2H13SCxFp1hb5mDtKZTUoV2pUXrh/tjwrV+O22oR
YSM6hUU8D9fr73HLZYrjyuvDtDG6PTAWcRhmg9LqaLu+U1gUmG3xC4Wq1o/wtrmO5PWYgUgedXp4
drufyzw+LIC/d23t0r5Fs2JX5bkOLksffo4l2EekXWDEdHxpalm/0aAxQ9ccKP2nQr8to6m8GsXo
Hd3UdXcj2r5XChq2+8lB92KADXLhWXt7mLkvTXINneINufrmhabi35NFq2OoKjgxJPCPn2y7rSCm
GeLxb48JYiLMqQf/EinHFz70H2e5mfrBtBfa+ko7G8eky3812aCd/oNBHEpEL/9DpuP1AipGI9uk
lFNIqQ2xLiVxAkp8+oUX4G3IRsEL3ie3Esgu6MGvR5llVi0EClM4iO5XKt1r4QCmpEfnDxL0zvuf
dG6JVgkAcrTVjnbL8opG08oKdGxCfW5zv1mGGRiWShFUafIL53lr5cIRXq0q18LnOpqx9XCD+Ski
JOfnsI2tOvBiN71q8Gs86OD0d7izNNfenHXPWmrrMmD57Bs0MeE/WV3VAckfC/rJKVgfGi5LXOhH
6WTjb/zn1PbCpLy9c8nZEYKFeYswp7pNYcYOYq7KKxwa81jTgfWSwG7j4sIoZzIlhiFFxj1lLfBs
S5tNoStOoTEfPHDqJyQOhxwegAnba7RbiRSDo7YnEVdD75tdpz3HfRaDMYkQL4l69CEuhANn9h1V
OaRnKDjx+G7LhFYcG62R1ks4LqkGdG+J2d2OCEun7Xb5dNHUY6NRsN6H6Br9MeBmo8NXVTBGZEDp
1tHDvHj5EcGANMhzO76eITCQHNXR11Kd1Y8SA7kDvmSXdHfO7H+CLCpdYBzxbd+KhiexY3eYiS3o
HerNccnnAj0cRe5KA2zPXx81oqw1biVDQvtoE7T2S5RmaTEuYWTDxx69xg2MfhgP5thdIkieadAw
tZwwnOqoAlANeH2H4KNLG2i0FspOrnEcKD/vTBrrN0g8uyclGYBFFeUMg23u94sHG2gw2jQQllJ/
ilrtkuPD27IEv8Yl1qI6jKC9unkHlLp1yznrl3DmcvA7bbA+V0Uv0N0ou+sMpXhfjyQ6S4bxo20H
5UJsc26JUdCm22tj2/MmzMMM15ICbk6oL/lXGcPjmIrqS2eIS7zyM52dVW3vf0bazDrepkB5RkUL
C3vO7+CcISSt6V0tgJZK+bCYdiL8PMp7/HOMTguHuNWpRdSFfVykC1UEn+L2Uyxz0/Vn1dIHCI0t
uNS08KqDUurtD/zDYN05eaOpt5xQ3fY11RW3ZVMZXtDUCfCk9zft20v7RcDEIBlRyUvQL3y9k+B6
TUhWKkbYullziNJaOWKdVoSJib8xGjE1oraeimqRbyA5/+h1tfo0Z5U6+HUDagUajbWsmtXObxA6
ispDhuAugBLty/s/dHtnQ41A18nQEerBJwzdgNe/M01de15E1YUIzVgreHU5jl53yQno7SgOpQDs
xXXGw55mc2WNdpEZUrY95Q3xYWhGt4UgkYMte/9jtlcx1TNSTJpDiGTxPHibYQqI+W7TtmOIfIpz
G5PQ+vWUeZ+VtHSuFOiJH98f76WZ8GeoDaOVoIn+KaH2auq1GbDONWkQNKlh1BjOD5nlWeQ3mhMr
EFoHIGy5cOgAYC3mDgH/Dl36WIdCLEwJ/n92RqauVsUxWO5hSNInp+k7bWeK0hv9SutAFy7WKuVQ
EDwVgSMT+0Er0pwoo7HT7x3/dOWXhiKFb5d99w8g6Piu62vYVCP691QJLbX37QWSe2CXEfW1VGux
eqqrFmCK6FJJG1TPuoX0wBrCoq9BLySjObs+inrw0SVElmqXWEZ9B2QDULGgjvPj/Sl8AcG/nkIa
4uhNoxiCrCxJ5esN2PeammGI1odeqiWUNlN9OXmjC2im+aEkhvLZypb522IK+8ot08ZX7T6vQK7q
ogoKE+CoCmz5Z6nRo/OzBb7erhCpkfs4FypP8+BonT+PjnqdrJyjW80xlqs00hIYkNKU/ySJW+OV
CRv6tHq2CcIlLwnV1m4/JblLkyHOEZ3ulzZTkRKUtXHXC8Oa/EgW8rroJWINhj2rVCJnNFh9mJ9x
s+8NlMH7PkZ6J+6EciwyK3b92svLZm8LfbxLlsaAnFjN3Rf4fMgBVC1VkmAlkWVBV/Y9MHS3tx7p
A9be3rK15Hq2pNlw30fLfhllCZnOmxcMVKXTLjcKYCYdcR9TftazEh7sAJjNDeIWOt+Ni2jHnRIv
w2NVoa7m57H6nR3WF76a9Frrl3mkqsGMuhLEJicZ3SAzkLE7WvpIvlo3cQWXbqg+pVnWpME0Tm4W
gGXKpn0R476E5mF9LMpiTgDi0QqAAxu1X3STFAZEfwKgsViMr5GtTdCHVau9ZKi3vVqINuF4eVT/
SJdgxm0usG4uUr2v9T5Ue1vutZJqY01v8vD+Nj0zChUz2rOIaCPrYK5//keeVOeFpVdlSQyO8YBv
GBlc08y6lPi9Ce34GIYByI+FBbHOS3zyxzBRJYs+UvoZJldXn1RM2fa4zdeBMJbxODvTs1Vpk9/N
Btzxnky787LuQrK2JmOb87jSFNcGJq0Xap6vvxTGbDQrY9TTP9W0XVmOP1o8g3wqxGWQx1ZxaoRz
QPns1/sT/Kbjt376i+33KuFGaLkZF+ssx1Dchr5B18cSjLHSPRVMA6V+xcPHR9bDb48oJENTe7Hv
a1tDk2VZvNBWFDMYi/yLVsLd8HuCw/2sza303TFOsZGRen6hRXJ2juhLcW+RAwKzeD1HHcbyi+jN
IZyGQfVjE3ReoY1ekFHNwaoqrqFce5IEzKmD96fp3D5cTYbXV5vW4JbUqFrl5Pa5PYQ9uLxgVAWp
HSXcC6NsA0/WgloiYk2QlhydcPj195UahI5GVcZwdJX0pA4L7G03XUDbFwRV32RZJK5fzk3yW6Z9
2gRRE82Xyj7rem/2IQeN5iPApNVKavMuiKHHNAlLu3AY3eWkTV56jGc9fbTK4crL2+hTIR390/uz
+6act3444S6FfjoWOiYIrz9ctektDbE2h6nqoSIhfaK4e9LHTzrd/LlRAx7A5yE34T/JsOZqzwGQ
5sYlZ7uNPA+px8vveCFCkuhxIF7/Dtm0kos3JueZ5HTlJrp5g2eSeV0AH/MrY8YEWU8iX6+1ek9y
0AalNTt0jBQZjH3U7Qv4DwGQHWN/YYLWgGazKmS6bLz1giIJ3UwQcGukKjJ+mDv0E1jK5Dfa0GBa
RVoB0uZqbCwJk3aIs+dc2O5hqSL8o0oC2Pd/yJndwSmw6DGxUFznmwnyqghRpDXpjsde99WpBDs9
JOpOtbBJjY1q2tXKXF+9P+gL4GHz9WtYScBM/X89Iq+XxbZyURuYQ4WQdRDHsIfoYNdZdxwXJboC
Klb6SDx+hBbS703FVP1W5EwG3QKkOaT7SJblHPuy1GjjZ82tKawZqhXy6YCMlEPbL87VkIGrnb10
vDKSSAdf6uY7fdDM60E1v8yLkWCZqpE5sPI+j7Jyo8sIUZAF+HFalgW1ztbwOU60WGS2p6GY77Ry
Nu7M9KLTzTbYZo/SE1ubSczIqtD+ejI604nEkGtL2M3As90BsK1X4w+SFN4UCH02LzxM60O+nXwT
W0CkfnkoXhCcfz7BjaRFn/URW0/vxzCznXaXZ4nci6Stju8v9JlblmiUkjNSl2z0l2vij2cYLD2P
8JKpYYYX8GlcEvM4eMqlHPHcKBS1aS7rgMwQQn09gaidaqKyBjXsLCJavRyc06Byjt7/ljc1jXWd
bG6UFRKLYPFLOe2PjylBXoupS7QwynlkQcysQZ9BUP042GX2LZ6m4cmCXCavI770QxVPWhE0ORaB
ByUz1SaAuYmWxfu/6ty3r8LNa1PQoj2zOUl1pKeGlnhqCLUXMEnWzkHKXXthlDNBxdp5JI6hOocc
5bZMVVmuMFKn1MPMwlOmGrx43sUqTBc/9/Lsi1GJ5IkKLro1URw3oRiMnhQtS1EMGJcu/U4L0UxP
Vl+U/9hu0mFolDud79ij5gWmqcTuhWvt7bTwezGpBtjIvUbv6vWWEINHUW22KHGoM89qZLk7bR7k
hef97cml6A86T0PEFYLyNmQm0XcXG3JH6NhcHj2ipyRbhrxdAKqfxLggOfj+ap8dkMLw+pKDJ9me
J57ceJm7RQ/tyMXyPI06HzCTth9JLYMpzb3d++O9hEGv7wq+8I8BN9uLEoFWwjPVw9KY/dhJxc41
luvUdG5FnaYH7KDd06DIaC+8MToUXWoeKdggnNhXzQfqISXko3G+rrrmecpcsW9oV1xhbKMcJuvC
Yry91vipaGOB26NmgUP26yUvTUuAcuGndkoP6ScFNVsDnAzSSGYXhjq7DH8MtQmpPCKeZaJLEHpm
Afkztakw5aYGeXhODggaXQojz+1mTjcqnOANVMrjrz8tNmdBclboIa5O8VWcqnzVXI0XvuptKPBy
slkB7FWxIttcoxEm3tOY6WwuCx/xOmqcsLQzEZjEJIeJCsAeNJn39P4Oe5sB0JPh9KhoQK/S15tB
S1UbvMLNjFAuhh2MMv+t1pb7iR63fdupNYm5NyzPmH84F26Ic2vowNSGNf3Sttu8uoatz5wwYYST
Vacnbu15R/95uTcLhBq9We//g/FAVtDRARNGU2fzoX1tWb0eTwYuxzAnR0tJ7xyvrYMiMeddRUX4
Qmp15jiwXcg5EPlF238LhKLmnc5TXywhSQ5BHHIJR7c3fok6zi6MdGZ3gmsEqQxMifG2xcIoHaYx
tdolFEajorbg3IGDvQSmO/M5gIFdeiQMQrdqs1ylMZnw2QmS+j5vTsRkyW7R6dBEVRtf+J4zO4Ne
DJhr0gZaky+wvj/eec8rtFaplYWVcvUHOVXGXZbZBV5bs3akFJhfOHdnx1sVBDEGoizy5tOSqJqp
6aqhEIt5cEjYnpq8/64YTna/ZFNyoR1xpjaC5zXdXWCh2Gy9KfTMVafVVmqroV2ry7EbvfbRSAo1
aKJIPXBak0PsNppf5+5wsGRbXndj9pee0URR629A2cNY4xYIRa9vtFKT/VzwhIcuFf1DOlQoC9vC
OBpUWS9M75ntSeSmkmzgM08KvnnC0LGUtg3yNhxSPbqZJ0Th4rZVL9xjb/oU6xfRxCMX9OgrEo69
/iKsslZLCSKO2XHrH4bS8yAbig4XO9KvOzXHNlXGI4RQHNoME+0ve5TKwahtHf2PqrjKjfSXUhva
aZzr8lBigrJ7/6Y995ZT71hZWCtA4U2YjK28i6lroYaz16Md5ozJrTWK4ZR26bcJYZcjcDAowXnx
pMdleYtQgXWsJ+rAZS2sJ2UGOS5bFxzFAE68wUFxr5Rtu5NlRmnpQqBz5rij3E77AQF37uht/cBF
awXtN0sNHekioVT3xYfBMdf0PLpEIzrzAq2dSmp1IHxABWwycR2xWDu3Yi3MJati0Xu4m9q8vJe2
6IAFe9rK3VJ5IXT58/0VOfeRvAj22h9dMdObMGJM9S4Rw6JB8kDmOEmX78gSWqdcwM5/f6Q3rf51
d/LMrv0BHRi6ujlvbiSXjNXXw8Wt7ys6AUctLuQ/PA3lx9zIbZ8aUYcwXq59XwVoPlsdvmSGk164
e86EGNxzpLoqri9crpsvnpI0rZZ20MNYb5FNWcz7cnTtXU+lZLcImllRrH18/9Nfrs9NCEtvnScD
RXWLp3D9TX9c5zWWD9kUWUaIO1O7ci6S/NacoFn5tC/zzOd2gwBsw3lzq2zQkUFtLQdhwrxMad/M
WVg2eAC3aZvsdJoqe29WvSfbU+x/FAJN5ZA4MQrTblqDhuqdrPwtxDiNKGF3dRagPVygGqQ4hti7
juIuKGF7+letL+b72ZrG4zJLxb4zrS65dppVMpVt3iBAiCRFlI02LdlFNJi6eFbd7dIqMpGTUMbh
BnrSQLtq6Wb4aDiJFrtZixdkZzQFbYQp0ewHI6J1hjPMrAFkIFGqAEFjdhDYVt9NQT5Hk3KSbJWj
5djljaqgGQFhzLb9jnDrodNtkGpQKavjQs2wChrpVk+GMqr6rowWdwn6pB6eatQPUKYxxM/Iaqv6
SvaxtVb7WkypClQvUGj2KoRHowh+7/sre25TgxhCe3ytnEAq3Vy5C40oTxedEQLPeXCWWrvtUmf5
vJRT/9uc1fFaQmLcOfT8vpVqhM5GMdXdvQad+fT+LznzxJAIATPj+cZGcnu6RjNTFD0aDUqsZXxF
HxEmouNe8h07M8p6hHVor+TiOI+93sil0+mRUCIjzJvUPUQ6Lnqorj3/5afoVGqw/MaB0wMCtk01
JltH1FRKO0zl2Owb5LIQF0kvvclvbj5GwfkKaJ5j6TBTNu3eXkvMSY00J5yEjY6FiPHnIMk5NY55
6ep7c73TzOLkr8xkwm4iyNezNo6ZiQRqpoSVIwy/z+sPmTqjX5MhnSJzXe5UL5l2rlldgledGXhF
GJFgcPVCUd1ErJZYFq0aDQXJlCR9dNp6DPKm6PfpUvx0VZQNRbbIHYLMl3bjv2WAV1ce+PcV6AJ3
UF8BCZsrrwF9uihGmj26nUOSSlUnOXTVkt/1nZIuO5pgCg1irR3u6AWKk9VZ9b5OF3DHBYRTM1Yp
XNiF4j2YKF38QCvK+ZIuffMw4IxiBl7UVdUnCisp+sfZXEYHLR7t7kD4U+2bcikiksek6fatoaP4
2HVTdd3gw4XCSw3sZsf16jxkmiN7H4fvqglQlnYKlHqT4dQudVyj4blMIe5pcYq7RJ4+2oo3POYF
BzCYq6EMtabw7hHczZ9FpeVc3FjRxdDnQP1nip09iQQxAnTMxvGX3S79gkpup//SnGjyrXmVEZKj
d5Mga9zdcYsK7dhpzfwkrTE2EAExivjQddbqMiC66efUW8bPoo3V3xUUYLJS0em4goMo9fCHSeE9
JwisXc1WikELjNPuV1bkVwo3E9d/HMHoMSSb4aRk2Xg7C8/8KK0FLaY4ze1TMy52nCD47CCOgITK
3sEIEsX1BGO0XSuN/ueQQNsJUnR89vGgG8MB2fSy21MzT0+akusxphc9xRS3oW+PJgLuAhXirWqs
fO/x2H4qVgsc1qbylJevEtdU98yQQqF4Mt2mQxQ2SizkoIek+yrNDlNYj3grdPtFHEyvjq/+D3vn
tRy5lqXnV+k4V9IFeuCNYnouAKSjT7IMWTcIVhUL3ns8vT6wWyMmkkGoero1MSEdz5MkN7Dt2mv9
prTi+CmpWgUAaNEqN4EG78UOuMZ69gAu3l8J2M+ChHn2koV4tc62yAssVizWewahQXgU6wBNGUsU
NlJY526rFs2mLpCsLnRzzSL8PLtLBQTpwzlKwnwQa5zTVkWhVDO9NeOjgNiSo/Vl8QX24OiUglDs
5bGPdmaZJbs4pxAfRJOMpEn/Y5pi6dKo9fB3r6AIKnJlIREDBBQ2+Lx/volZIp3htWIvPfIcwUZW
PQXj7h4RlA5GrD961u7jXf/8TkgsrVGnpAhBmzAgThtsk8RSo7jOj5jxtrZioE0TxXDO4xyln6kz
x0sxRo+sLlIJBbtkvMfgUn76+CHOzjeZfIXK1Z5x4Eg/82syhcA0s0g+Gr6XXyJ31V3qcjquRA3v
tDLrWhAtzCRuqhOnb+oHXVXqdaBSmUQHCB6M7oKpWssQnh9wOqkKJCvnlBZH3CI0YeeSDaBp6p2m
Vv61oXqSnWTINXsICXzca+fHDO6VM7UX0NTr6J2+jxYM3SRWsXo3IdqjB5Q9xmyMdhkSHJu+yw1S
rq3Chqxbv8kPn3U8iC9I/VA9hKy9ON+yMQBMGtbqXSVbSN0JRv3sD6W6tXprvIj1vndRw803xjQJ
a7N1vq2cnm9kumdkOxlfSNrIi54sj1oeNTMtU+3OS8cvY9zon4xWj8CQasGFNOt05+V4wLAhcHU1
t24GKTpYerJrhOD7x53/uiucPgmH7GzoTDKDvNSyfGoiHiZVShEdg9EQ3CwM/K0fp/IjulUCepuC
7xaNKe0LqfId3/SKQ6yUyMUhUPTAmWNuvDhS9roZm/tQao3N2EIQlryiRaYtCxGnG8cNRKc7pIxj
C7CbUl8YtVnvdaARF3JqSG6UIaWccVCs7EDvTSvyM9xN2YGNs6KkXuh6YrWadld7XXurTaQE7KKr
5L2YCE9MK/i0kGNSgph4+vxxp84R2WmfkpOFEAWvkgwVUKHT0eXYj4o0VLQ7CBWTY7ZhehUag39I
x6S/zSvzMioSyNMRh4PPRevjxt/ZCWkdxg/lRJCcgCBPW1eCzLCigQC4C3PUTrKw2Hf+WN9mvWF+
M/IYXyK1VlF9QvXtCPAo2Qy5Vt1+/BRnKUHW1tuHWExwyzPabsoCnTpPJzoDzofoVJEj0Bq0M1AN
CDcft/fOPMYcEEXNWUaFeHIJh0FZVetbNF7uKjEVgM5FSfyo6FH6rHHW3WsF2FunEc3Ed5qiUR4J
iaTapbBSAZuRx6BxmA09Uxw/qGTb9jUWDjrA20diImB/YTLqjV0CxUVoKqxjFHwbDRwIlzo4H00o
PNZRhZBaTV16n0hSXzsxMN0fQ0XY9vGbniNTZC4CFL6hbdI0gNPT8S3zgWiyMvW7caDCn9eCcLDq
yrqJUq/dkrMUbZGaVqDoHpjO7jaKAE8bPGzRBFgRSTL6kx8/0flY80DcT+Zss4g8wGLC1XLed31e
6ndg/qpjllkv7F793ghS87KXh7US4vn5R3NMbuoQBBjcwk7fPwTuWIbaoN9JEq7gWp72ZJ66NWv1
hVY/wBu6mUveLCBCbRoa/mkz2ow1Z2c27tRS0L4D7Cc/MQZHKZStWznHTMUXGuFRGYX6U5eMw7Uy
RJdNZAk/Yb5xMZBTX9v4Mk7Triin3p3loSgpIgcaOpnUjVcfD8G8nE53nPlh4YtTXmPfWcZ+RiKG
RWuO+l1v+BO4Th/XCXCXsB3rNfes832VugIpP5Q4ZsTNcqHFetHrYaEYd3Gfo/9nWUigThVmJAid
7Q0SORg79ZZbdaa4ssbfaVkjqJ4jS3jeZ2n/LFGaKTICH3nradiTd0L7zk91dO4F9BoD2BhVBQsX
qdY1fMY7eyr5cEJZyuRs6uB9TidDjThmYAx6cOzr4ChjCrNJu7K84AZbuGEpq/Yw9ZMdE9ceMfZ5
QtfVWnn580U2PwH+BQQqJB+RHzuJGHK10WQx14IjQBtuhogROBTIWluaQD+2YKBXjs932+MuARib
fYbizml7MUJ8/piYwTHCe3mnmHW698tUdbrKRGKJAV95v/M70wwegt2jc1Rr4OhP2wsAQydjRZ5B
NCLEI1IBUZfoUKASiPitj7QM+ugr+9Y5JoQbGnlc6Esz8AaK5WmbLXBtSu1SeJQxaHoYNcgPdhmk
iXrtj0LQOl6WFJ8ghYJXjuXG4HTo8kS2AzCOkJx8PzJtVe763lZUvJmaSVde0qD3RVcf6/Q2Uqps
zcrinVGh1AQsmDUIjGe5KekW/iS5GUfHlEnQVKSeujBUuXiraGZi7fC7uwpXDAUEMCp1hMev/ffm
EoeR/KQhKxsdtQQvGsBWkStrNd6AZJVXIuJ5eE83sLkplYGXyDZRuz4dioSkeipNZngEtmbabZRH
V7kYpI4f1/XKzD4/P2iK3rMopbFbLpOuXVwKfjXU0VGZSn8HmUNwGxWvpI/77t2RetPKImsnSGk1
aRGtBEplOK2YgBK0rHtTLKUttJrJ/TuaozYwR31Yri6nsjj0nWF2YnQ0Rk19KFvkd7txNPD5EKyL
tg/WUnTvLFeS6jruCeivUY9bbEdBJZpq0kFClsH8beGUNm5e6FiQYnPgaNj8uWNY6n/HS87lZUDx
vCSJhdNJYoyp38J7iI4zaWaP2VrgIKKB8nwQ/siVaC2SPg/jwaGzRZDGQQOHiXDaXIBWe6CienuM
ZhMAQ8kum0F4SEv1l9wpR2uIrtRUuxnK7HcVQDjkqPJws5chf4NJWFxMA5IkmpSwF3otm3voG9jP
pGO30pvvRDgcZMB3yWFT9kXY7vT9msyrvUAkTYWmCXwOCFXN1wwejWj3MRcyJLEF7SASzbgUoEl+
ttA6fdvr0BkKcURHoq5XxZd2gMo2TX3uGN5Uaxuzj6YtJmVTa6P8EK+lud5ZV3A8WLXQ4WcBz3li
vtmThtjTUNQlM2z06Vzib8pdqMfhLp4i3RlhbK6s43c2JqKqmYBPgRMbkTkoedMedMFkNL2IrFrV
PYWkww9R3b1Ai1mTfXpnWwJsDi19hhHR5PzibxoqB89Ki85Ij74fQpnOI9VpZHSNP94n3lm35lwn
Jik3J3W0xTGrp6Ok5q2aHpH8ocomCkgyQ11zct2KNxk6Tm4lq+bm40bfO2jnFjlk4eUzjxadmA7V
2Amtnx17qTIdMJVzyDLgR9ghD20CMNhVQd4f00EFa5+j2BYllvZcYAnncoXGYcnD+8qyIskJFchQ
VWuWN+q0mkR8Z6xNQsu5CoYbJtzB0yHoWzP1fYTOj1HSxpemOJFjF/sB5iAK9R93yTujzVCTJKRY
RbJyieloGiSdDKj5RxmtJ6fKBKwoEjy2Pm7ljE/LTgLREgQCp8Jr4HD6RqLRS2gvxehgA8gEMK5o
Fx7u8Y9T2b2uakop1FyvpsjvdiR28m0Ry+U1qqTkDDSt3BZTA8VHKF6qIg+3gKcQP/aSYYsfdnjQ
u+RJjjSo3nIx/fCh2TmJAAft43d4r6fAKFAdRbKIaGQRegv9rAzZmTmBqCixC9c6OhjBGsfkFU22
CEBmsRxufDOPBzTYaU/5UAAB+VnFMWvUmOkYdeEOlz0k34Q2VRK3VYrwexDDFXZLuVG+TKNfGHav
qt4zpQnp2A3y8NmT/eIhm3T9u5eNdb21jCo65prs/YBSJ2fkGGfEdRU1UmHHppeurLP3umrOgs/p
51e5xNN3mKxSKcM8Lo6Kms9CCI2HA2SdWk8fj8g7GQgYTygYg/iAJUncftqOb+nFMOC7eFQ8D3mF
/gv2QnYQ91TDajL8SN+30iYqcematNpBLP9Q9+J1Pv2ead18Rec5CE9J+ZCngn11+hwKWgMMaBYd
9byA+JUXwyHSlM5RIguHgqn/NWbGtvWa6rMyZMkKEuSdXiBQ5Spsgk3UkSJehAdSXIoRlLzsWCkd
/hGNNHxRAjwZ4RTpu0iR5NguFFxTNTEPrnvUSBEG78wdpNXI0YNKw0xCyVd0Ot8509m+Zt4gfCkg
QdbieIQv5weBQmLPUAb/uarjEU4vKK6nUe9weBFKOcdjdTRxCBjV8DIqK2WvKrDp7NaXRG8T8l3f
E0Mi7TuEEfSSphx+YagKgTXKPJFCHza+axWN18DtdPEBPiefQIGbogPSLacDGXnpkMAu5Q5Vq9W9
Ugb658SfU3A+BQp0oxCczF3uH5bnGPCoD4xIsUOVOhScPsQdz8Hlp423Zdaq33NPlK4bXm4rZ0PF
OhuEDoCO3kaQAT0BA/WavRAao97KQPdHOb7rBNwBNkYh1E9SmPIZPEGzR7O18zYxPqW35hiOplso
ZV9sJHjRsdtY0XittcSILlnOAW6Pb0IdqK0sw2yqEPStUgLP3fRmHfpOWylJ4U5iiaB9AFrpIPht
IF4IU1DvSCzImBGggXXUpUoFL1xNFV62PhqKIAoEl1ug00TGDapG013RA9KYtEn/kaMSg4GJKlSf
2kZuY0cWg/5ZrAw1dkB/IrJf1HH2w/O6/KlJJh1jU8nM9o2JGgv+gx5mlwPl4sRRhc4DSjQMAu7D
+DO0ZDHzonIk9ndEez0D3EmZZtqxiTWcjXzyAj9j+EelM1o1FdQIGSXdjhOUKO22rs1fo1pQlP14
z7HO9rZ5qc34NjKeOsmfxcRWBFUL4chMR72MgRCxHyAaWeaFmOD9bCYwkCeDALCdrAxLnqQXP0cA
XbednKECCFJEii+pCQ6FXeeV8iIPg/dJ6xqvpeaCkVSFeSqrAzVEfFnR7v1WdJPXOLDo+kt49yKE
V4YAHwwudZvWV+Wn0GzwkBinCqa4qlS6G43ScCkPzQQrN6hKmk5kZXaxF5/DTJ6+5GLCwim7slBc
LxGTOwmFLYpNzRgnGxi8iefk+EYXm3jA1Qq/kg5PG9lsZLdnxRMDWWMPRSMxudoZXaE8DWFWH5oY
HQwbQc503GlRN3Z2parUYYakkSucJdG7MuoRHFeudJa2NdsCzxkBxgQWGs1sjW4EmbjJ8jHFRiWy
Ekcp0WIofS346RV+HgKY9IPESRNJDy7g9glcACIl+CVOjf8Vhc/oQcLZwbwsKx0FwWJmKqiKMIo2
1Q1r06cT+LQ+iZGKF5R0uowhTWcbDkj1CV1bj82y9f1nr/Qh4fdyB0+uN4LZXBp4OR5YpXcdxGmc
3/hNLPcXkaeJ3c4cwZ1tpyrPHz6eY2f5RQqCM+CE3WNG94iLSCMIvSgJ26Y+9pGZOFpRGBeqXB1r
0a/sTkOpVEv67/WgWCvJ23l3O9n9SDVDLqNuTdliFow+3f3GiBgsmsbqWMSJ4uQtksq5LyPD6Knl
rulW2WbvvOdMXZ/TuCKUtiV2qY4yaTBVj/YS77JNKL+1nmIC9k0v2yrbMbfyTS0rv32r5bjmHYk0
KTVS/Vx0r6z7kjnJXX0MZkb0LBS/SXSE+T8exLMYnrKAMUNRwSuRBlnGcThXsTzFtDtKpXEc2uA5
EVXrqlcreWW2vNMQoY9O7hDINPNm/vzNfc1rkMXx5bY95ghju1xa4GhSEtjGZbUWxp9PEHKiYLCY
IqT4yf+dNtVLoBaIH4djhvCww54wbaBWmhjpJIYzzBj4j/vwPN1Nvvdtg4v7WqTkgJbaYThO6iDN
Pi64loxQ8ZVYRvyC03AnAVj9omkcy0UQVZiJYTH08UO8078aGiBcyMBTWOgenb60ivd5XZnWcLSU
7FduaXi9jJNEFCCaK1f8cxgmr8utdo6ZmTOkF06b0qsoLrVKGI6DLOU7IdW7ywpH7U2l9uMlIAnT
Kf0+us9yr9r7PLQDOK11hVJbe5L33vlVZJuEE9eQ5YMMY4REbtn03M7VCmvEUtvoTZC7sRWsaZWd
aXeSaudARYaNRTm//qJ/kYIBvZNUw7HWlF2c+N960wyfyrK0Tc/bKW3g4n+0G4fyAAriEmD1p4Zp
aBeGIlwb1SjCJtb3vz3kDABgRwqJJEGW94qwVUJzauch14dkh4Bkfxv1oBwrmcTS7+8Ts5gV92IL
sBZ54NMxt8qkG1VyIMdKa0CnxZH5EPUGApIKAlIfv9Z5bZrEkU4NEWMMiGngXE7b0sFBCYGvSsce
FC/3P9HIxK1K7JXZHYaCIRjKqBAwM0wJedNZ2fCzKEjCVVhjYeVEdJlsT4aW35UcnJgBth5+F8TT
2Ij6KHBjIZoqG1CA+vcJouhtEnL4OtXQ/xqmPP7BqdOOl2kvTAf4vxzNxgA27Xry+uy3k2W8KE83
3w5h2dKrpy+qDnmn+KM+HjUlV6CLYIwdkNa6p7hQrly/3lkqAOJnOQjWClnMxZoVurYTxlgYj9bY
jW42K/8FKabU/hiM7sfj9952yImFFzSFR3JnxmL80ILL5UmnLa0JDSdvcOdRBR3d8wxZc0UIrmHI
CG4Ms37PeFz1spWvbFFzC6chAhAWUt5oDnDRBLB02rFUOLWB4HvE5BPYP9pfIjGaj96pMPGfKMY/
JSKOqsSZ6dqB+s7hM5/WVMJh/UEmWxw+VLkmLWiT6ahxr7HVlBpgpfcltyOMycdB+v11SaEVxjME
dbC/S0nhUk+qzjBG8WjB7jFCufyspEpzGHqo6CvDOgccp50KdWvmOhF9cf1UFgFJm+JZWCSJdpxA
U3z2LGr6kWWydMoSapfdIeR7yAVwCHamJ8i5WJM1yK5fxGB6ytr48vHjnF9wZlQ8KWDGl7zgku6o
ln6HgKjRHeM8iyEXV5Zj9RiLfdzK+WhCEwJ0Rq5rTt0sp3ImW2FZyiU5VBUPs76reGdZjQ5SY5bY
1jXSSkLinbcySY5oczyGrN8SLUA+HgkOv1KPIqI+OCqTBKtyPM9++604LsF6WRzjc8n6dHm0RV2R
MK/1Y1ZhyBZDhtm3vhLsuEcM+7ETxd9FN7HNzXlsQPHzSC01tr26TKZRHfUjlRXJwVsW7LPYR07n
J9a+Kcc1MOb58mevA95EsQb1S/59+n5p5qMJIQXGUbKwmPVgpcOHaYSDX5Jwk6aqdjAuNnaTEPz8
uGNfx+d0jXAcvwIVkZxV2QRPW9aDBhmRip7FKav/paoE1b6Q4EnWCp/p4vq+oFLuhrUJ6l5MIOUU
ke5S5lU3iCSMN1KgJY4VKd9rIkSE/oLsaKJnvPUaQ7VDQ8v2K897Pt84fTh52LFeabaLjbKOsfoa
WsU4lomQbXToQo7R1tGTlyPbhjdnZFteH7pct8arvM4Kbsd+uJGaQnBrQy/sABa+E/egdD5+sPPn
AkUBqmHOXFDhWcIpvI7u0PzBv/dkwPDE0rITIVi5srrNuTJ4OlxQ0NmREGGhDTxfTocLfFavRRSz
7wUyk0erLHFfTIYWEIVUNP0z/rfq0ShJHzgTdRVzG/nICuGeLkk50n9VH9tcZLCd5riDiRWE5ncs
qVr5wsQ0aZ9FvrULoggsmelBzraHIvR7Ml91ObmjZjVH3LZxF9MzLtq2qEWVilecln5BZny61PUM
F2p0sSzYEADR7bn2OG0MbMP3EXakeOji2IDURVtiU58YerIhaZN/tVq4/B2Oi/ccz+lPww/VZo8i
Vfa5rFQr2mRFKN97k2FsudGkzyIOqhWSHd6Qujov8wLeQJywEM+nJ1mJse+qmxGtCaWvqouhaCtv
00uldAD2Ef0MCynCITlPYt/BZLwqkbDTi8u6rSLMMIcEhXPZn76WuazfRmWbxm4+xcpNKiM8uDMM
PHDQBB863267FoZa5RVBskv6rHOSINGZVyWJVnBTQ7ORk0K7EnwvAKlVqH0LYlGPpZX5MAdBi+kw
58eZDYCmSKApp9MBYc22NLACvo8a5OgtvZddJTWax1oVkHRRuuaiMgRlk5eUuyb05FZitPNtC2+A
17wdFS4Km4vQIZxwqFE9jIGyWHlMB2zstSDWHQM3dJKwRntH4WSy+w59049X2/yLT94boVWCJFDl
3GFQYl68tx7iWdMCIrinrFNdD7nRuVWgSxcRabGt5s1WoU0lrCzxs87WiMw5vVl5IBS4sZ52tpCw
LFlO8n1aBf4n3aR3Q1zHNn6ViFstj71tgRmZncVF/hOmbrlyJr2GK4uXBhuBxC/gSPQSlpmPppKl
nidQ76dAB4w2tKYmbCJZ628Hc5RupCgg2evlYoFFtuq3QLI77UmpVcSDzbzsUNGv8vqy407UbzHi
Vm8qq0fJKUsnsXcLwiOUJjFSIKtoedm2j/waQC1SPTZqe62/AZGpRq6aq9Yh5j5DMDohue9KUlYg
T0ZKPHOiCsw9uGMsXUkjNxxbHw/7WXBD17P/8Q+swtDMWdwJ9Caq+org5t4iTQtYy0rJjuBLXVR9
tsEIJHQ/bu9sfs8JtNc0GtVVMBvz87xJAfmIb2MUGSn3tV7F13gckYrVPDP5XIr5p7gS5acy77Un
zBDrFerC2XEyt4zi4Fym5lhe1p4qRahrGafk+74aVDtRhMQBeLN2aJ0nRmgG2CEqvXQmifdFh6ZW
OvRyUSr34ejnF6GV4JmppdE+jUk8Rc3kI/0nRzcSg/tNG+NHs1HDA1LVaxpvZ5e9+Tm4JHKDJgKi
Pnva0UmhtlHot8o9jIrxk9hn+d4qqPEFjeB/+XhM3+vZt00tQi0CulRV2S7vU5Pc5FAIqUNYtIZ2
PN8ruJ4TgJPMQ0AXaMnpC4WGJCK21Or3wahI21gM0wPIcQWLzjHbt0UhXfiygtWW2E7XYyxJK/vj
+Y0WUBOpbuAHYObpz0WcEKo9Z73uqfeFOpibyEx3YRAlttqUlwBZnzqcquupO+RqddsZ4VrrZxcv
WicTQvYFpAtV9UUfd70hiE0WaPfTNEzXbSwpR1R1g+subiYXGYr+Mk6K7CZWxPRblSSfszychWyr
aC1anM+B0y1zDm5nvhjDQM5/cU7UVmtMRpUK92LF7cGWjJ5CNvoszW3FZ3d6ikssns5DoTgmKne/
er/dN2yyMEr7enSmpgglt5ys6PvHk/Bs4alzPhKSF4eJDPZsOT517IPABh52lNvR3w2idmX6o7I3
1FzJsc5JxwukfOs7LQY6U0apQBYizp5rXwnXlsNy6UGQglbH1Z+cHKHlEiQmGVUY6CSbj1khl4Fb
j0IRb+SAyN2KyzhzIJtQqtCQQpmurEIIIPOnJRpuvmo1jyY/67kD+uwjCLZWUtxJMZO5/tWr4aaa
EGeyRbXGLxsEsoKyaDZlV56R9IZd5bGwrxJV+1GCxL+isNBXcELD+snkGG1teCRFbyNa3n1X20n9
aolFeFXm+GnbCrcly8kzmH9OWs0Zs8iPhy+mMjZAeqP0EgNBDX2tKJNtQrZCdivuLwIqJsU0kNtN
sojsCtVeWxrScM2e6kxnZb5FESjA1gTmei4EJPpNJvVFGT/4alzJh2ECcmM3gY/IY9iZtWyz38cv
XSwnn7ANqsnXTXHzIDetsifoTr6HUqQCSCZFTLIwsvzAQZCX3IWE+86vlXk47wNvFwjPitEIQAK4
7sCVlveJZNLyOo14Vgi6aFrGZtI4XVdKu1QR250qB/khkPJ0J0dV/DDO2pVgLzpX6uPYIeu5Jqoi
LRcsXi4UXUCezLQMzr9FjIXSbjhWpSA/CJiJIJq+JyW9kfRvgUkeo9a3s5xLrj+nUnSjTfRc3u3V
If7NqJqHgIeA5SpCORAuXvU63hz7KK1orebJ4kOSt7oDFZMRmEZ91xFuX6S1WNpFEfTfejSiEfFc
iTnOgEpEtWQ9X/llnMrsoKdHR9M2mmfoqfEwyXdhcl1LtzlFWVNpXaQq3dlYTUWdN4ru9cbCye1x
hPClqIXja9epcSgrc6Nmkm3JX6Ms2olptVmZMssr6OvzAZhkf5+fT1/EDIPZD0IsJcYD8NhdujEP
3ca0h01gHz9uaHmEzu0gVEH5gtlJFm/RD2pfDPgH0Q+xLTuoojidDQnFXovxzrbiZTuLIC9UvKLr
dd5HdCS7dgIXQUh3E9lAQ/46r/7lx/A//Jf87q/rqv63f+XrH3mB4IqPkd/pl/92Hf4gys5/Nf86
/9i/f9viu26Ll+yhqV5emuvnYvmdJz/I7/9b++5z83zyxSZrwmY8ti/VeP9Sc6i9NsKTzt/5f/rh
n15ef8unsXj5yx8/8jZr5t/mh3n2x98+Ovz8yx+zltS/vP31f/vs5jnlx5z8R17/6b9dvrwkYeb/
9z8d6uQ5+1kvf8HLc9385Q9L/zMQIbJgFsBJLpdz9bp/+dsnJjBBMgpUQSB0MCGyvGqCv/whSNKf
qenzM0BcQPLOlGnkoP76kfxn5hA/gL4WpTfSen/8rwc9GbH/PYJ/ytr0DiRGU//lj9fZ/WbDBBEv
4/4zS9CD4AXsutigMCeIkoGr+E7vUlvrLiN/H1aXqLCl6aGpXB1PAvSKMnL2Kg5w4n5o9rpyiWaY
PWYK5JOLjAgoQfLRRj6rCNHz3Yu9o+gXlYkRyEYnr6Y6deGW9UMX7RRhJ3j7CuSu4WjlVSrP6DM3
0NFgu6iyg9JfefqhDzZe62iJqze7dLgscD3Itx6qWeOntALscx1cGl/qT+lPNOV/Dc/AZ9SbEYBw
9DSqh9Rbg3PO6+WjHlrsDzJhdeUFKmJ+wqb+Nr4YX/Nv5TdZd7Sv4ksX2MZ3qXCN7/m3/Fv7kgV2
HNvT9wF84QNsEG/bji9jCDCGHc/OW7hm+z66bKMfegxgvdxF03WtOGO0HXOwMWhEIdn6lAi/CKIx
dAjsIbrrx5Ut+VVP74NXes3KvTkQjKSoFc9n0HvjsaiOZrIXzUtN+FzIMIDtm+mXcDQf26v00/Ql
flI2QmLHT1zWys7BvcEqHdQwoZEW971nj8hoVdCrbYUffLOo/jZX387N1cdchN3/SY+prkyQZeH/
v8AEWdsVlsSV//d2hXfGHJ0hgpm5/M+1Z07ovVlBqYSwkJ7qyi7MStOG4phgdEEi3tPdeGzW+Ahr
rS026f9ga8uIbT4TkBZFJIr0FGoEy4ioUqfcVzuEhVtH340ObqhO5EYui96xNmzxzsSfmhO6cORd
39VWtifi9PMt9+0DLAPWNImnwkOmdafu+g3Kh7gJtcBM7TpBTsrWHkenuQJH2cDu/GQ+Dz897GU+
cylB159/Cg2AQTu+KB5gBpWQIKcdFD3le3iRDg6W0XMt+nP64h8bSmG64+Ps+1m4UQy7uQw/i5Aj
DQovNjeafSL+7Qu1sAfDxpOpjwBNQfezjU2c2+Ti43oTNXbjOfon/6r5FaSu8Fm4ju57bNgpUVz4
d/7T9FwMaOk42U3vdve+6niJc+XZ7VX1RU+cIrGvjMrWH6Uv9U9YDbfj1/7Sd9P70oYuGd6jA0Ap
StTsT8p24DJdOlPi5FjPRk4fbKcnaqGBiy5r+Cvg01/Fj+xH8aOK7N6f/1IKW7/5Kd4oHLuzuQgP
7CjFZ5L7oEiTeAe8uEJECfMRbDG+yZehW5uUPe057/nQ7DzowgAVLgFSr4mwrg/zYn///8P8X3GY
13aTpQf5P3o3WZRW/rqZzSqcSFHKZJ/nvfXNTl12g2QGY6LuCtl/6WUVFYoytBujxqsLuTRHUNS1
+/Zak4vD4R/R5PLW99fXhB1JehJ8J5iC09eMNTkuAR6qO5D9zuDWzqevgC5vnHYll7Da0CIc/rsb
kt879DDx4VJCSg/flkUvhnIeyGZd4l/heZ6jmHlvZwbOaaA/9nI4DNu6GPy9YcGvUpDH3ApkxuxK
j7VZVcHczLKcOFOM6WFUguIiwNTEUQGto+AZlFt9ZOetbsqCyrJusiVHXpy5XvxpkNUEwbdmjQi/
xNS9DtDb11kMUFbHeliFkbqzFCd1gh7nF2fi1jTZJVpOppN0jp+5SehymHWI3dni44BnWXnHweF1
NrkzY7jOnpPUNgDvOmuH7rvL9O3zLcbVTxMRBweebySyP6BWWBy8BAktJ3qobs1HfW/u5ceCu4F5
23/vrodddR2uVATXhnwpcPVffMi1xfn2f3vI5xm3uAUS2/37AlsiSvMgzURZIMwrn0vUYWB/Pdet
DTjQ+fgetza1llWLf8bUWnvXRf3q737XV+2gZafO9gYyaMD5j8WuVXdBEk0ooO4eH0Xn9ta3G/vp
6fPDw0pW4nVwPmpnsZ34ZoZe4dzOeOHfNwcwgLZ44e38fXP4XhyqA/TCje4QIB9qe7B3wk5xkFey
ie2uipvMfn6+cDfCbnOh8z+ppN8U9lfV1u3MvsGHy7ZWg3p5kZl/3f/edsxyf6kGMywhie9yagH3
7H8eNLOjtQ3upGATO2XuiIdqcjLkho7FRXlbiQ4WowaMsc/GYWVCrjzLa7XxTUyAmsY/7VnWJszr
efvmWf7eCfPuuf2m/5f6/1rgk4pMmTDdFlkz/aL+duCQyXeqhSjBZlXVbW28Xysjb96rj8papEqp
7hp3+JEOrnWbfEK0QQPRE7hB6HLeAexoDDvaK6FjKZ/ijuShU7ow9BKuS2tYi7UV8zoQbx7oP33F
rI7YomDwHx2xpR7rcoUukcy13lpdHDJDstTJdyLXYsfbq6or/VKcIMYL1RXWFEtWZ8liu/ynz5LV
Tljsq/+ITngvgQgaGGG8mcdnndF5lCiWph5Q3c51v+X2t2Lb766/IZnsPm4j137xN3bt1q55++Qc
641i7x8ebqjv26O7vxydx727/xzZ+4+3SJDV70QHbx5KXUJY2sZEwJqHEncUt10OGkc/avawDT7p
u3a0Ozfo+Kq+yC/rCxbyo35NvftIpegH31k4wn5k6Tdbxf4ibH+We+VJc1vH2ntOucdrcWN+9ric
HL3N8QvU/zt9g2eVrewP0Cgd09UPJNKcYW+64a6xDYe/N429u6Nquh0ug+0LckGbyandYvNSXaoY
B366IzUlbIidX/Jrz1XvGvtFcHaHeGdsOjpQt53NU2PH/PrYMX+a7kvCabdxKvsCXcVt8J2j+ru/
q7dY0/LNiO46P+60azu9ujNdY6NtDhYnlOEUPIfuJvam3ja2eOgcg/+t8h2oJzjhzrvKvoY0qbva
vXEzp8uknXj4Gv1qLtrtVzzsLnifH7HzQ3evnnr3641pfyW95Xy9u0+dHS6lV5mdH1By5TDefeUj
FPZt7eKCmiTfrlwkc+5N3GJsbF/cPByPIFRtIIK2vrmsN/Ofj2iK25c/h1tMELatU7n1pnEvW+fn
F5mtP7WRAHcj56fGzyE5vqnc7Cq1u+3jZWtfJwcwzy4HhNs7j9eX0aFyyw3Zodvg6jK7mn9Z4Vb/
k73vWq4bybL9lf4BVMCblxtxM+GOd3TiC4IW3nt8/aw8qpmiIDURdbu6q+qOgiIpHodEmr3XtssO
Vv26eyjB0ECKnPR0XEfbaNUiiZUi8kPadURBNnYU4T6MtuNaOrDLshF61MP3HUiI8RWT1/0XxfEO
Only31tyd8efkOc8EJ6QcosmlZjjwqpN/sH6Eq8aSyWdla++1GZr9ua07m1th2nm6EBWPnFGMhI3
o26P+1s4CQwafoe0fjud8/bFRYv0RBQ0yo5CaivBneIGdvYqd0Jy2A3mZGfb3jKPmoPC7vWXemUJ
awzRHm2Lmguob0lSzGvg/iOSYml+ZjlJVVOWDfoWsPlhm8rbaYfe2qG1KELcj4I5mQZJ6fpp3FJL
cnAGMsLb/nG7Xl9OC9OzLLRmMD/5KbR+Cq3/lUJrhh3/nYdyST7MHLD/TvmJLpA/EOYIa4HeirUm
/S7Dn5MbbwrQfAe6qTIrk3eYfqytzu7s1mqtyZ7wO70b7MFG7Imy58Z1CS3ZXF/HIlLsOaRS2vlT
thJswdbXkylSwVRs0QpoasVWaEUmZ3Wudu7czuWoagLQmAZ+h0DUCtoYELGlWmVnd605UJVsW9Pq
LGXdWU++aZi6xTQpevKseou7jNCiyFCzezwK8kITcRrY7EAMCVANpOk+IgG5fZLoU4HHmYkP0OC8
pVQ/5tCO59g5nmWzATDqyDmnW7El8dbYly+SM9EtNG1Gtsft/RcVToGAuAngw11ODDJdtTbU9Ovm
TgFWgD9DI0CAI1XIqSWvbG7e2YAu71DfeL7H8wxUvL6+Ihq6ppEV276dOCnAq0xGu7ULi00LkjJv
S3O0VTs1C4eBAtQ8mYnzud7Gei6s9QzKh2gklvlVDs8/Vq/F7LVUxzdbeQmqnK3kpjNZhJMto7zu
rWKVrXSnWA3maEk2j9CjCCdKARQeWmAJs30rsCP8lcG/nlooOMeCS6ZmB1h+9ljpgIwUzozIDq2a
Jnger7ZzGlqTmzoxnh3ceAebFyRJ/CHNAWl4ewIERSug7fgAqmL8kw+CU1m9Xa8mazSB9D1LJKI9
WKgQAJougMFwM/gSMKrQ8nAbKr5HC+jN1IC4S6ul6aa0pIPqCDYPR1Cy6uzCBEkMELiCba9jZXK7
oaJbUJohn8YKXFLe8KtpL53ybbkSt41DA8s3kS9LIzJhOMI6c0NCAM+t0sns1LL7VbNv9rzNm9ka
n7Q7maizosEa9HUUbBLYwgx6gu6HJpDJAIY0vOvwd2Ll5oBP7BBNBs8WBcmG2VgNpmIDvxMAKPj5
LN1S8a3hhgDa2eGBY8DVtsY2tF0DqXPqzXhobRKu/BVFbyQnWNo+i6Ji5rD6KSr+tqICFWafi4q5
seu1MhejaJ45x2oIitpCciwE/mB7p+FXxeDhLImQEewZ5QENJyAfBJO3RpxAz+HpiCyJzIzs1OHo
SweDFZvWWoXoj/NQwxxozclKzRD7WcMhTGjirM1s1+z6lfowYD/LxIMfdlqPB6QdmDgVvpXZSD9n
9gVO70gR/MdHygee7MWH4NzQZG2sGqdxcPhsyUH21SrY5ysE9al+PTmQdtbnIhUtLRbmaRbRqLoI
1bB9JTsSXALsRLcUlvyup0w9tpbyMtmdWUAtTrbykKwmSCVwb5qSyeQk+1KRk6rS1klMpEFDYspW
YtZOZAeYNx//RxMh17c8E0n4+O1bueOvQyuxa6d0hGcme2NI1gzyNTJzJ7iw96XITmGvDU8hlC9S
6sxyh/dB9grP7BMEN7JLvD8wsTZWSj2Tw4R3m9Rhr/r6yvqNvSLHV2Czn/46scO14JYOfuOKoVXS
2kkx7hDrktiglsfPGCOLrdQqbIwJ95hBC4CMASNgUt8zA9xH6uB7lzrsfpjnwl9H5uTmbDw2+41x
4k5yvIpd+fp9YHqCvQ/Cdt+5KUQuE7saAIQGh0JIj/EqBWbYghEQ+CEhxklZ16vkHJ3lh3wF8Q3d
2uzrG2Hdm4ONFn5OewU5Ayx7BmZQTGAKZutkWAWZBjSGlmstaAzIbzQ5cvKrjM7NZj9ZkO6UaRcR
6+W7bD8OWAMep8SzCtrQivImeqqdFSogoBCbgcUdQzu2AyuwTHSTBjjhTA7qnamuEgqhsj1rdBPH
h0ob7dFM8Vxjw5PAAIWMsXY2U9WBw/wU6GQDJYCi2fNoCnSr28W7AmDh0WCH1nrmSJQjYrtr37zk
yPpxQKtJM0c/R05oQs170GseBSgZcbYsdE2hCmYSIRkDXqCcoi+Mo1DDKVf1tt5qzmVXQlVWUGO7
HjpUxMArGpsPgq3gpmtMUG0V2PbsfKHzIJKfYluiPhKhNu7GWPXkjt2hjonBkDF8021dxHOhclsc
EIzWrKzWzOHaKizthIoPXNuwCFRfR4gGr8FEb10Peh64zIUrfFWvpHW9FRzxQX5RX2pzfPGxM2sz
3urbzl3Brs7pxAxtZJQDfqVkA1eOuZvsB7uzuB2WFsjTd5ClduTWg5NY9B2N4ej7e0JPrwin08vt
/ikit7c9eQXq87BgtHWjW3VvbhjaE8hEzszFUpMbdpUS/8lxLQPwEL1EccHX1zvDrUy4QUy2zUqr
d42jjxXWMVMl8PSIrcWWVDF1vLyy4W9yejff5FgYJgvZbHlYmhL7YEQyPOJCQD1bJF7Bvdfb0jpw
11hJBsfR5Au7jm0mRMuxhTyKHrv4f4Q3oJ8eBGwJnEk1J19pjoCJk9bqAwfXUObgtuheNBU6YmK2
NHCZe49YhmNJVnrwD+85kuMjx8Pez/CFvDbcAhPUEh41sISaia7d+BhuwWWhXNNf5u6lDxbJ3KUj
F+Ax7YYacZKrt660xKtNwg4sQ6jsUCCCcrVPhgdme7ADne+hfGzfBdmxPZnVjWILpkyFrQAB2+79
jYa/mxVvSSHxXZmys6vSHYOpyrawnwXS3kKKmdnhilQh1ZgcA2K1Mztet04JeQf0ehpvW6e6oJfs
rnYEAmmH10ESOsIGFKUuk8wRJHAOXcVkHZAvfJsxyxLEF8wMAw0hD8NJvIiXcNt+EfbKLt76K2Xf
3efOQDi8y7CYixSe1aMB24DJQiaHQd1lXqUsNEPsxDi3KmTh18/m8Je/lUkFi0kGhsW2cX1bxyFj
q8QcjMDWG8EaaHDX23gV3Lkd3tMfO6quhg0ks5NcfIuNsXHhsDXhuGssINjs1jcTYGz4pe/7+8pp
zRK4M4R8i/H52AUWGOkgXiIc4hFKe8JueqooBayusD2xTljBwKmfExg1hSmeYMfh/DMTKHKEFbyh
2IVwlzJ0i9+dzVa6gquVqU4mmpl3nf0Pbkao/BKJPBWcsbBOsRGBGZzwMMLHyeETMweV0fiU65eF
9qyQTcytCtmFyQiwqwX4x1vAah4S1nB6mFvF+x65kLa2ZU5a7SrGfGB3PIUqlBw/YW7YDIm3cLEO
mDX29sGaYCsYsDkkwo4wO64GBLYBM9XHjCSYc/RgPKb3EHMrj6YwZ7BW2AkpRBszeGF4ImOUBTAa
fD4zd9oVTygkOI6TdlVF15lxOXyk9qXfcKsAh/n6ZSfrzmmoscr2PJIls7tureywXMzpToIn7gRF
bnkXFcEBbKW9Z+orfF+3oo501a8KFe2w72MMgRkRyl43JXwz5RrfeivuDMW8SW87d9gwxQzwYLNP
QG8rfCIDFQAldmaGLjMGJxyiZ1je9apG+UNIoIfwxVYjgtAW7a1oa9YL28ghQEHvBDABATowBekW
ZaOHwnFDO6M0eWvhqNaxui0CISXWzzBDbOXGAbFYSegr9jEmiM22fA4ctquZhVzes9mGVoSxg71+
w9QQd8Neyx7Vae2y/yuryBHPTHMyazBwYEbBGsSrKbbdAiBctLHnjQt+2tg/bezfio+EJXNi5q5H
rSmKV3t44yKAX6Y4aoC8JyYmxd1SUuay8cJG8yEB4Kfx8tN4+Wm8/DRefhovH8t/PxboMQ/oZ6bL
LLIjcGnqG0x8I9UAPumVowETLxQBLl1jliD0/3SNZSNsFir4aYT9NMJ+GmHAXT+NsD/fCFtE0bNA
1b+EorUFeTwv0eD5Mk6NAZGSnsrXuEexYoHzbCsdWGCVZY4h/kjgrEB0V7nGEAvYphr8xpMpWyLi
GAp8TRP8MMy//dVrhDw93Xx5Y37ZmL7lBuFf76c13Nuol7QUp4fbALwXdEDSY276SH9jDhnm8/jq
Z90w+3gp72vxTmexjr/vnS6Gv66R9A+W0f/S8Bcabf4I8KBhIutkhW6N8xTyvurQ5qdr2OaHtw7+
OuZzu7t7vRvpM5yqaMZO7vBAYcKbvkGaYI+fEnOtM38f/FCryXw+T+RQ4qU1hVP9hiMHpBKss0N2
qB392NyLR2kv7YaTfFNYBRzaJTJHNISrariWyPF4fEHTM3KEVzMhR7iipvW05lfISV1PTmkqcPW3
dg7vaGALNF+NSGYt0f8F/WxgXAc2wbs7Mq2/JEQ7vb9fAnJBGABj5czX0Dy9IwYg4R5iBPZAFUPv
WNomZ2/uNnB8b1vi0dfXiCL3A5E/eP/vKvMOoQ34BRV2w0jhRFZIy36zZ9jdn+4wF9c5wieDaeL6
CpZUcHr9PDL5Yy/6h5WZ2fZJGBuxHrcycpXZ1wYhH/rYW4OZkweN2DcoxLkHCzE5D+TmWsvuIHmZ
WFuC/JctMmhuUSNjgSrGBLEQYWG7DsEVO0PwKrJCBCZwLxF8rnevSLUZr7P2jtyXyHpfopa6ppN+
B6o/3MkMVA8g6FYGEfEA9bF48N6QZu30a+0SPqkndFc7DUcQP2VkCMBfTVD6yBsELc25iWg7/YLi
QBmsHhGrphme8xcVQT6TQy52RGsPFV4UhYPiSbW6nnRfPl8Badbp6lo9gISq/zkbM6AOJjV06fVw
NtBEOUSc9o2FQFP6gh5ExPRJuAOt1G1qp3ZiofX8Jb4EOzATI3IXIiLEfNosP/jzMV0L7D6byxms
BxWQLMUFi60gQiVTRKIQCpHsZqsjj4vF85AQQ2r3mmtCG5TxC1aOTCDhvrfXyF1CxRQim4gC1teg
DNqB0whDRU4MYkQ9QpjJDjEjoKbMUb6gRHUh8xi9gBbkDXv+g1yO0HlaCzmMn0ULdIyXBWkRN9ix
lJ8RIVsWHWDxoQyJS73ln1n6UodInHeH2A/y0ZoDy0arbxP8ZuFtFmT2EH5m4XSWzsTC3yzJnu33
kKaIvjtVYfmyKZ38m8rYlLJZops8HM+jGyH9ukYEszbD7QAv3ZN6mCyXpfzotIC6R+AXq6gjcFoj
7tfZ13AanNBsxMlquKYlGWaM/DX5wPIVOkta84AIGQLF74XTb15fPev9/Xb7ljrnYxaTLCM4f5BR
oYkfAc7g5d0wa2SoMe8483kzvc9+9vB8I26NQEHrsr9ZFIj5yhFehHO9usaTEbL9F7eXOCuRaOUs
9EYJWz4l/DUHAfW6Lpve/lZyS8KiZyEJaAhRAsG7XkNiXAo6koLe8uQ2NW9vL7mZ2tc7hEw8vb5m
qL1jUvTzc/BjhPjb2bwWaH7YR/yQhZ3UYqDlOTnI4KM0kWnmdE7OssCcCos0bcX7hYsuactr7c+H
q/7Ulv8pbbm4H2Yp+3/IflgSxuLM2f/nnZYlsXvNDPywcX+K3b+W2J0hpL+YVl8CStdGER92138C
KC2BTnEGlP4qoHMJ9s+b/f51Yb/GvAnfQVX0ZmcdxRTg6Jl0VPLSR9MRQD399Nghc+eQD+7qkF3q
neAiydt8QyaFlZC3eOcDySH3wGxvkUZPwzXghZuukdtDkOwD8+5loIpTI5cMPasc1Z52OTwxEUGi
XreLr3kVGWVVBsGtAeQdxjQ4FQ64mKJTVZJTAksPxZoLUHbx9mb22d/s9tQfBrLR4V4Q0HoalGms
FOHDmdbTOg3R6BbFsiPNblqkyMj3mvnAoDnLhR1MgHFa3cD8gAESu/FGveaKlrTdsTzQyGZlIqBC
VUE5Q8CGmrC8PVY8YEYHJFnZ6c6Ayc9SjlpEyFnCJVJ5qIQ1Rct3B3SwJBdIrzqKYBut9TmQW7y5
GVr4W92c9MPM7w8rNzt3Ix/7mYgGxA7cBArZnO7g17h7gB2N3DseXhDHOcrwuHT06p08OsdTgXIZ
gcIeWTAnmNr6TgJ8GMnsiJQeOhklCkZysFfry+druHibM535b7xNhc3oZ/c5cxSAaS9U2wqumtJi
uaTxfoKTxg4hvZ6Z8+V5tRfJ05et46N+NFyv9nDZoDsNnjk8I9kRL8spfGjMrTBaj5JTr2Q7PYpb
1VU3uptefLAQuJ/PHhvRZyOeacfJM7RcHzBi9La1N3Doff7xV5rIzz5/ZuY3YKbLRQ3SowJDNIqB
RhrfPbNiMmErUx6/M2RgKi7L0GSZ6IkpuLawYWnjzIIP7MA81+gu/l6hKh8ei34rUQHCwSMSTc6T
VREkp5Gut7zz5wNfmBdjbv8OKs8FE+YlPX1B6dhpycD+sdb47UjMeReKcggaqcQFNg2qiCdkhaJb
Fs3h24MLlSM3bGdMsL2f4Ve1V8RBJVuGBxT7GXQy5A3/3o7odXNbkS9gyiIVwShR0MY8hAGs8HVF
ztCFKHC6wI/3Dr4tpOW9L6yuNOsv/tUx9uEmZrqBKyYu4gPcBKTKiME/GOShhAOYeYsfd+yRzgRv
E+Q7K4LafmGLxzkVMT9frKVzZ8zE+F//3M1JR37vuVvavjOB2/7h23cmdP+e23cmrv9d23dBO84Z
DH+XdlwSwFdP1gf49pcRwOKPZwWBKA1UQ4wg51vcmcWcUCtqLzvPAcqTaidH4x44G+8h6+gFEOUW
8s5ELQULUi1ULgg8Exjfq63fLj4LkCZTI+acNKC+NqXlPkJF0YRa2NHaXTt7HVJLcjMk27N0fgPF
VAOaTSHP86KgEOp5U118sHCXBASHNYyZEjVdTMKjp4bkdqb3BSnp9n7P4z5E8z3CXXSOvuER/o1I
iqqc3JTohcd/x9XgsFKjCA770OZd8LMQH1UkCNIwR2tkiW4M+ye1IytFijWeRPWHCAAtmrwpmk8M
R5d44nNhi76bC5Mzk/pjGaILpYeVMTVUUo8opmESf5ND9YyAlexPHqJ/98hfq2lYbQ2qjfGIRh7+
O4rFqrAH1JZLNtMROWG1AY8G3lniYYaaWCUOq0dkn/ZYEjz39Ss4stegfzCMwhuUgCGJn6X5Fwhm
IGRoiQgO6qiImuiA8i4WZUfLLfY30v1RkYSycA0VA921wAJManjGyojhfM3eF9YCFNSAfjSfT9k/
0U+/baeZfkp9IW3zGNuJh5VUkmefrEp6vgFPDIOGNclMmz3A9khqZavHx/vRvJcoOtcVAD1PT6/o
YAMdHpHX0/s6xK4vaIDNkJpLa7u48RnC/SAu/jdt/B+2jdL131ZxplTLysu6IsUqXuE881SwL7Zo
DL5F9s3qBjVEqCVCAfkV9IdY35vnZ/Azk9P73R1aD7y96ej9FMMe9lYM4aGedrt+f39HLeHFpe8c
wrFscdciYeeZXlCiF6JEp0AdXuagwI3Fa6P1JbBGsiDzFu9uptH/Xne3LLRmuv6n0FoUWjPT8E8T
WotIYWZj/qFI4YdA2xB4AYQ2gihdnRMf5KXnqWEyDtCF0FKgf8aRziHg0epuIusn1Qbj73pBRv+w
5az+4ZKz2w1FrlEjEZcMNOF14HV0pdArELA0z3KA8tNO6Jw0EiozjtPUzib0SJUFtBqVYwIKrYe+
R6P9Ms1qyvHFMe3E5yIAX1M2Vo6ixTUx+o5fGvEPAcNvI5ZnUC6N4ljxaghOdCLpUIeLlJyAFiuJ
jDv4BxsU9roF2oDcPrGkhPXeR3/+BQ189fJ/B+g+DGEG6NJKA0W4jCHAsGYi+uxbrFCOtbNLCGsL
w+oGfeQJnYCuLu8JciE+xwAiQ0WfjWCGmtKhreOgxAh2zDp+Pe1YQ8SDjZ5+Detqc7uOyGnhkkvz
Pocdf/y8XzuZf3bXMzxRF23TcxzuWrBLIDnkhZUUvi+4OkqkFZTOhPPCGiOgkw/jDNujjo9Bw5Sc
MmQThCYSJEYXS8LQrwK3P7wcSFJ6v/t8pn4s6z5sj5lqH/SO48QMw7yDtn5mCBOoDLATLg0GaR9M
p6PoR1SQI2uy+CKjsRBr2+jsK2aHsMJu171hSIANvWf+GIpC9Lu798v75yNd3MhszT8InD9+Iy8u
6UyT/klLuiQmGe3Zx4n688Xk0mmdyfXUj6U+LrAHU7I7bhf8vAsfPs9t/n0ffiWa+OSUX/MjPmzK
aJAU3uuhknBaahxgAW1K0JiExrvoviFbVgUf0mSfI6WqRcsx9NdAu6+C7NGcgWU8vbKIwxfr85Oy
dKbnmb9/3pkWFkDEvIn8HwEiFrTRdfI+rNgfoI0WN8lMxqZTqGpg/8Ym4SlaiflI5AVaggaoKWt9
y3QCRx4HEza/oyCJboQDJLa9PXIRHeQyXlCbTxeQyeKY5tL0rzCmmXz9Iw/Tr3SUx69necZ/Ofvz
//zftm6qpyR8yv5B2urtqf1H/v6PS/PUhHUTvtR/A+pLJgL+OfXlnhFUvlXZP3ZPFW7y6Ufcl+wT
vnJfCrL6C/i6gRl0EKtqgg798pX7UpDlX/AQCGtAjQl+YAWb6lfyS5H/RVHAms7zAiguVTBm/g/5
pSD/IgiiCGYyCYTEqqzLv4f7ciZR8PmqAiZxXRDA5AYWzJkuEcBAnQ+eMhxjrpJMnhMetbgEE0zG
a+DQziYaVAirfZitX7fIx5JJBuU+KAFcUxNVsFProiIoqjCXt0Wta5kEOuXj1LWdHfJgzwxKUG1+
fpU5XTq7jCTrUCg6WLANfH+r14UiSvpUFLpjJQTZNohSdwqiwUwmWTQjbuhIUIv+Lu7j1ZDpFzUp
fGdhBN9NrqjoAuNhFiRGCn6Nin2QnbneteM0jdVRzxtwGhexYfeFoti80aG1Za3E6zTl4YcNfOQd
l5244mIQqkm5kbixUKGVsFqNmzaQ4p3QCP7G7wr/WVK7YGGm5lCR50XGGC1KmsZIUEHl9+1M8VMg
R6ogZ8dIygJbzSJA6MznnD5LFXcSpw7W3lTLICgo9yGHtHt+Kr4IQRDRVJ5eG1DmvmRiI+0jvirX
qZcMu8CLDDcRtdYG87rkFL4e2aCGLlyZb4+9OvYPggSONV0xRiyD0NG44bNHNRouC0swCzzi1nQB
038lZgcPujqzKLN05MZOkpOjYsTyusyEgWqTEm753q+pUSU8beWq38ugvbaCbOTtzADxwueDYADy
m/2OJqvoaC+DiVsUDTDafju9ea32iq5E8bHPGnGTJMp9BLJzS+rV1h61gzH5iFSr1VL3xu8PgKIb
kB4GD85dWdTmGc8Nb9SdmqX+sdfGgE66cJ8ELVoCRQpnelFtuGETXDRPQTTBj2uTqzqOfH7nc1sW
BUIGZB8j5IKcM3R5dgYzwcizSM2MA0irakfzOeTSl5N29rOwt3SQxjvCeJH96FCLI+IVYFatw8qz
hVaEax9UKZtYKgNb75LxFFe6G4RgLc84NJhrhIcmEWmDHkjaZCzUW38noBQQWiKcJMqMPV3hZ4o1
buQCfNiicahCQ7uMSt9ZzVh6C7hTYMfqm32BT9clzI8uKwK4sGeTIw557ueaPh3CKF0Nfss5g4BN
ilwj0sZKZAtNNTxJhfwctmgwNKkjSVtdWxDGc/OH51UBl9Y1tj4So037dndycRVkXT6Jh0zy+L3X
one5lHgPXWOgFMsrwDhZSrGwFUGLpZKI754VpVQDsy00HRunjPMvirILaqNHG7aq9zlT9Dptr/Tp
Iy9mgegGTclUiVw9Tm0lvX2+weaImI1e10B4Lwo69BivzXCZn8uqUsUGfwhSZVtxof+llrC1IrDR
o3OUMHbIBmyNaAcmlnynhbLmkWHovJXWKbxky0EsEnkMhEelV+sdEhg8tGqSRn+Xefy0pA5mphXG
KkqKoPEKCoRAQz/vciYaQ5zWWdccpCgtz6KiNE5fehpQbSzYHOej722XaZtsLIbbNC9q4qVCDt9G
p0PSllFX01jOiogUadQcOE0q7SDLjO7rmf1dCO7/T0Jzxgf4z1EdzfP4h0gO7/qK5DhB0X6RRAHk
gqquKLL6G5TjIOJ+0WVANR1KFJEf/jcsx+kgP+dRSClhyUWV19jC/zeTuSj8YqAPN2/IsihIwIfi
70FzTJP8JlEUDapbVQA2FImHnsFu+/Ysa8qgtGrlSeeaE+G+jP2KykGuOY1CPKRJYnuTsR+IME0L
evZbiXm9sKZhekCYKwHuCDMhksJlqtR+JZ/BQpibuRYgjq1NS0CFfco3twegDOgL6ncJoX6com9v
T8m6qE3bhj9NnLTjtPLNEziUFnHDOu5ffTnK1prAL0jpbw8t7mx2zZmQzuukKoaI50914JE08NFV
sU7RSI73j3pRLVzsW8D49WIy6Ox5EZW10Ayzacy51IPcxcWCrOdNA7Wc4P2NRzNEweol5fvA/rDD
j1+n7iMSn6mg6wUViE5gcEkG7/0cI3dtLVVeo4mnyo/PoifX28orV1kcr3yuv6nkkVuFIjwxsuu1
e6WZggWAMKvCuQ5AUxRB0MBNakDrsun/CJGlYqyMJhdPuJS0bWVxHxp54ZRcr7l93iKurdbojNjl
oqkGWXOJ7U5s4V8tsug+DLMVt2rqrtl9Pi3frTl65suA7orOwyYChPl2UD6UpFAkoXac5BZVm/U4
EqSlo91noU2uPpRLe+z7WcAFFV3XgDV0WEXzda86tVb1clKPmWL4dNTDSyVwGyEtSruIRvT7bMTp
JsmGgQQlR5UeTQP7Hkw/xVisxExBD/80v/ittgQOvpMnGBdaJ0gGusVoGshjv50IXhziPjUm7Zjz
qGBMlBWoAx7TqC0t4E7BCVR+21ZT5I6JUC2EmX84J4as8qoqQSrq8656VeJrddvh2ppfb1MtejcA
5G8Ff7Ax2uFeM9pD0KCt6aRUsiVLsr8yENDKNQkWVDeOW2PwRPP37wtDQ44RzCTN0K85ER82KydC
vvqliGUqqvjI60ZJG799izn5S1br4sIunE8+40/UdYnJOljomP5vJ78PPU+G8aScdaN9MkpxVRWc
3XHlzTCIj8HU3A4hOsln0yIunQtzA+pNEqDGDJiEoAuerXofBgWKmCfhLBuXUMtJrPumnErEX/to
W4rSCPTqbRuioGmxJ5MoDE1pqZL6qjA+ivrrGEQZ2laAWsXW+/bmc7+S5KkXhXOH4logUhpIz7Jo
t+peqSj2wrum2kPoqhwIY2mR02DlTSSSf694mg9jJp6SKhwTn8Mw/HdVtqsXoXVBNF51lNPWaka9
lkTogv2kVqYmrOWlUOAM3WKPsZX4MAuzLdDkfurxIy7fo22d4Pqi24XmFIID+NBzrn8rCySoaDXd
JmjP+ZAlxxq1wm+fb/qZGfn9IGbboY3SDIYdL5xbNaVK+aUT0edAB1YdXjL+VGCDVAa8+aO8ZJnM
teH17iXmHYMBr8raTPV2fBX6Y5iIZxmEIgGVecYV3PpUHZxuOns+Gl9LLlQDiftdVA+k6h+nfJ/J
67G3++RGA5urjEQ66RK0ZlqsQ3mVxtRXd6Lofj5FV1z13W7FeZGguaHG5Pk2Ubi2ymNJOMeVPSB3
rCMHdTD1geboH4v4H7geQD0RW9kFIL586d7rlZKhU/gAXJbYReaU7b4UiGiQDG0WTN5W7urcbAPa
akQWqNG64rSwtWd239dllQUeQgZoUTfmYKoIdC/lpE48x6jjj93xqRK3fke47IuGhvQpDX2iuaGM
wVtlZKGLwuSfpv52AHtJZsLDsyDtrrH9+Rx+HM9stQchD7KcazEekL2kdPSptte7nY8+OaGtatYA
33+8q/2VVJvBYKflbSS5woi+Iu3Bf0whiJJTym8U3uVDwqG/Dn8f9qTKLbFca6C/q2RU8jtF6Khw
HzzE+inxXLUi/Bmcjp9vB3YgPruTmewy+KZpuQYzG06PjeEamp0ghUB/asc7STp+fq3vEJwhQ0Cq
UJOwL+CsmHtYZC5QDCOThbPRgJtQslO00/dcY2c8aiCQ/fxis0gZ9szsYrM760EapAUa9nmLlEgJ
/0hTWaGKWLZmaflaSYmRrePAkeNN11HJoxzw0zCdQ6SbgAQvOnTtHv0l+ALsOyU6HOdEOfHbKQb1
KqnRHyYhLXIwL+EFPKglkgAeZBs1XbG6i4IQPHsckfqbWnKnbhdEViSb6biVfBNvDl/U3Ay4s5it
P7/l72DI11s2FObJgsk31/lAmzInZ6NwHh0D6aolTdFn/EV66FVai7YXOnCPd5oZBtsyplW5cEqv
4dZv9hKbcShh/II2AED+Vg9yfSIbUYEZN3wnQiN2NIKeTCaBlQyNWjTBGqN9pjg5XB72oLhBQodX
+Gl63WwEkuW7Hk4Cz+7DiIjRHeuCkhAPyTPpKetMGWct2U71nZ4T+SK6KIOUYqt6K9G3O30w8rPP
USG3A+QE6TeTsOELtEbTczNbZED91hP2674CooIFLKJ28JpI/AFY1UVtaJOPSU7QOnyiMRJ+n3hI
zzsVwb+CtsKu9G1xWGcIB+/bjjQqkZC4W9uRavK1Ay/g56uufes2/n5AM8XrNZ2Q1sMgnPWRhgg3
ineRvO1B7HBAG5ku2ZXNoQsPnbpuo42grhHBaDkiXpSKBCjLUkkcERny0zdrz8wymC7mgEXJiH/Q
AxrktH2u77SXwhzPwUl5Uj2iXbC7vGllq0hSTkiuk+qs296DKhLpToiJrxL5HapFV0h/l+6BAYyD
cYxQCpTafUdFjkp4l2gWa+7187mYpXH8Ohdw38JC0xBv+s5txasIUnG9cOYuxkF5iV4NiSrPqbhp
5BUv2CpntxDX22qtvFUT8SNSHnDv6ROAuPGA1Pb8iRPMdN+cJau4S2/KlfJe7bHl+JRkD61OGyid
l/Ccbb0N/L/cCTwUq3zJmpibdNdjbPCCCFyryzo/88GLWpI3g4GbwORWID5BZVhF0j2HtvWVUyhE
iF0sm/bWgJY1g1WBFuSfT+O1DHt+kpmRJ8ODAZv7uuU+7PG+NrhUDQLxHLxmyPe/DdDE34lb00AL
uZ7AK5P0dmLYEJpKRPkHkeib+iY7Y0HbVVqYmUwSGZbNrrntA6KjyoBzPh/hjPb360Ir6jVaBYML
VtS3ssZItapQdcwROGyRXpyQ4Qb6XzlZUUjrY4NS6X/xgjPh9l/sfcmS3Li25L/0ntdIgCDARW84
xJBzKqUISRuahhJncAIH8OufM289qwxGdtJq32ayqkWVCQEQwzl+3P20RdkbzrKzZItUwnP+kmjs
ZXoaHQG0N9/bcIJHVCc34srNea72gsxlJMplL0Rf5l+KeOND/5f4bD1nP4Yf7qnYiJ+v0jhc3W9W
dV2BMpzy79HiUwQnMTQt/kF+s2Tp851ushe3BltV8uJZOUnHkLppNMidjrT3Y/1YVRAOaOglqq8J
L8HyLDzEUxUo6ObONvxa7FK8wNHnnh8q8uTOhzp6MFnssfZky3sb221A5sUeo+almrYsyd8NYN6u
D7ncdUlmGD1NcdU26MeQBPqLrA4VOkKkHgX2/QvVKZltbbwlTrk6i//sdGcFJMpRFU6cYMwI38Hy
tA4Ndye7F8SYRhTSLwYP5Kcs9jB19hTVWwftvecOuIpJUNxH5rR2bDDiUdr9XJJP0R/zR6xvom+u
Fcqf9a1le4Z6TMuN2PoVxrua7z8DrgvRJB5k51YN+eS4IRHBlPvM3ZX6s8TcWeMNOO4pmmiRW444
KzedHak2lny5Oz76BauNObRuZ1OOKQ+fWzR37oMELXBTT+efP75TrmLvJXzAVWZysSCaa/paErfj
pKPIfBkn5IytV/Q3utkNZeTVCfFS99vHw13jFKvx1vPKe8nbFOPlOizEoS9DNewLdHZ0/Bk9/8pA
lQFpngse5EievwzPHZpah2m+8YW3pr06RCMqjNE44GcI60agPwnaEnU3VvwtlX4p/v0ts5r06viw
rJpFlGA0AyV8uCvCYbDboRO6ybwYjbjscHAey3sB9p4I4+lofpOFR+N7h6IaEeSRhz8xerKkgVH5
reM3FiBNwPh+TXYff55XkPBi261+qX15ubA8GkRd4ZcW6B2j/Li+S9BTadhnQAofku4YV7egfWj0
NZs92u4lDsQ0EI/pX439YNeIsaMUGXAZ0BpgQns/otFp85BDqIz2NwbxJ/RxLO6g/0YJfd+bic/w
cDn+ZBS+06BhDZoyGYfKqnwTiWrDX8rh98cztJa1vpqhY1GbAqxG2WcFPTAjyfqUYIaDfPxeu3Ck
hQGbc2zRVYZ+o/nRRWo/PxWTr5ytd/QqSF4W983Q63hBpK6ZmBg6sUPu7rMRi+D3UKlDh4mjAJuP
LTH89WOxGnIVMUjQBv7+nsVdZR5NfxpuBndnOr85GA7mPXVD3m1c187VdY1BCahYCw2LmeAFXG6i
xDBTx8y09QIUTjVH29w3YK1QgDM7lnguqKqFp08Gbk43IOlNlu94sreAxI07AtcMhVfzWKIfEjoK
1UEGN03Dj3hIssAePfZp/Obem+jZY/8yvutvMfZijL9aBUnhIT+GleXwqUWlGu0VS9+9F6kHmLGz
ELAugWoKd05x59a9p+yzaPYqvhGtP5ZIIDaO0uubuN5ohDqo7xEKMsmaJFS4WU9iZZgv6exhvBZl
67vhDzxc5h2PHl2YNMgAu8D2h+RnD7ZmGuD4tOfpBs19XU98Nj6B21QILMA9Ajw7CU1xoN2uF4f0
W/w5vy9xLr2JhakIimGfgPjU7SbhObUXo6PU9MU1wt7+0xs34OzQyh/73Zx5qfDIHlDRjMU8Jw7g
+L8i+D8iRwMqnG2E8FfB1es++GcFVpescju36zPs9448qxppxD41Ds7xR1NCSGocPz7Yq9areMJW
o60u2cQQ2pAO1hsgy7H9xfGpBRoqNYgfKwh2a1+gqeBfReE10ADKPUHQfIMcE3nVr/Z7lnt4aKKf
+RYC9M5tAzx6cXJA+QNCpsujAKqbmeZzZr2ALEg7b4h95CUfT/w6WFkmzkyH46/HQGvERTZ5YZXt
ZL1wqCPQfxBy3spTv4ufMfGyyFdjMMPqp/ZkfIjPH4+94iv9vehvxl69F3SibmKXGDvtPPvEz+Zf
ol62IDsP5xF0l2zxJuJIx78B7eksPz5HwFQOOdY69swNGtJ7j/rbhVihbbFrVmM6jdaLKv0ZbQ6f
S+abcB+N0Rno43lfp0SrNV+9ItKdtVG2s/XSaXkQOcA8nMbARPtU647jVTeQuOwM8173G9fK5sir
RyQvdWJCI44d1QQAuBqIXdHXGf3gkKGAm4MGisJjaBy5mQUun/LqPnvzqVdPSZlnNgW1y3pxvven
9hv2mPNjFl4mPeNk/JWYftMExeQhMtlY6/de7Lefdblm3gABrCszwXOsNaOfKFoWDkHc7M0HBJD0
Uf+w/+qnfU3xpeeN7bSief7v5l7K7SCboai7ilXdgis6jKaFeoifoXUt9Q29a6M9c1Wgvzti8Prk
c1t9lXz27OxXGr/oL3N909JvjWV5pfU05qjAoBaLUmAEj2ziO0R7NG19SjpUWMKPF+r97f/Pz13d
NUlUW4PCyC8RQADbr/HOdMfIOqH82DdbMO+7b/wCboECB6bmWp6pCmPpwVVbL1KFjQMfsXryLfhP
L1SDu6Q2vCjd1cnNJvRJl/19tQ3fDLzaDY1RibpnFWaJsL3w8AaibNTkQUFCAWdr2+uHoByC+YxC
SE52yvCdHorNALpMF7Y/NOzRQrgHdzVI8qOebgmK4WpvZzvq3Dn8ebBfYjhRD8dhvGH9/Tzto27j
wn73WfxnBmvRppCpZXRlg21l+wrIdIv9ATRUZ9/UBMo14p08+HhnXEOSy3XlgDMCMS0n9pqgUViz
XY0KEVnCj3RmXpvddVaP/EMGdnEkfdChxyNaeJp+ax90V+4m5IAW9R04b7e7Qp5YeV8U9wDdCDzs
08dpvhfEH4yAEq+tj814z5E18ercmt9SNP4cwrn4WtjHVh6JOBSw7Mjnu7osvLpoQpkBLyfAVKxP
SXSXdi8bk706BygAUFBRHMDjYBGvKY46ZWniTAgE3Pq+QmhnCzSnVICZxb48te6Rq+esfsRpLcvb
uDzybDcXKMs+s86rHS/KfVn7Yxq4fykX/liWDpMyyEnQI1ZDEIbg4cEwwhZAu0Tedqv2dQEzkEKH
U7vr+HH8SmA5gqcXC6JgySefP57eaxX34gCsprd6AAw2azV0mJ4N440eGaLfwd7qh/AN9PYe4EAO
WxSYm7TPQJE5wcKHMb+1GQCpnY02ysyrMTfbF+jmTEK4rrjjnww9i0nYY5novnL8zPI7Y1/X4BqH
ZQl7alu+tKZnF/7YHRT3XOGbScAeSu5bmY+laUXAYr+cd07+o+xDRe4BsXdp0JMAFdu29Hookhsv
nTzQR9X3qfHq70hfW7Ir6tlzIt8Wu5ada/fu47W6Do2WtYKWxDZNAdxorZxordQC0yZGaGSHmuzM
JPdm9STj2lOgBEFbbvtd/xQ3N/MSe083jtoAM69uq9UPWAWl7UBG5TSI/0R2EM2XWj1wx+fkdow2
jvh1XrsaaR2J1YyCE4Vg24xChdRS66+W80z4sam9vrpxo0Pe3vI0qKqg2/K6s66utNXgq8jLLGkz
RcuebGBDp32nCFxshunGXDQRd91wZMmOTWEU3aTt3soe4nbvtL6LlgR4Fregs2sCxurXrIKzubWl
FWWJ9VLKW8UPAtWJPrRfqt/g7TWgD3RbMdlVhLIacHUkweix25lg+iA4Sv27GY6liD2Hns3yk9RB
0z335VesOkKXaOqOH2/y68QHvA9igtjkcgeM2SviV0eKSc52/lKyekDwLaRnqzINlTt/i3gF/ztI
eJBc9t/jxk1u8yX96hgdg44jG5KMsb1uo4exLaVva/1HEJCoLcv4q1XOd8R8ek9L/SuJd8M88nu8
WJ/nrm03gq2r6BKToEiXIfdiUFa5q+BlKdVzmlr5SysXUoXTTOGEZ2v/8Vpd4yFIxy0HyCn4GyjP
vf73N7Gk4hM1spgnL41wvk1VOaPbtQLBt1IoMeWRFYKqfOfiVgM9DZXTHkV1OmzN9fpaev0VoI/C
fQsSG7ECSKZWVHEc6eTFmVDKzLs4EI2T+bLvnKPdBpUAbcq1KRQ2jl9WB8O46zLywhvrSz+m88bu
XU7Dm/dEQPID1hQBIQKsIWhfVnF9M02NSqIofpkwSNCkxUsyddwzVfxnbNtNhcvqrCzDMdsFCrYQ
+0EWXQ2XC8nM2a0w94HeOSS1dhZVid8o8iUqYq+o7fSgCG3DWpY/mhyZFDUr47Yz56/VgFe8Hrjh
2U7dhHFR/kIBNO57dmgGimxzsqmf4mKxGERqicOKjah3zQFafvxShYBIDsQlaq7l2FpXUISB+fCJ
TCh9zA3gw9aS9s6N8mOkintmcOso40l5jVEmgYhLYxe3qCHVTd543KlOumpyLzXJkdQi3lNx6yTa
CDKO/iusR28ORre+78rFBYGQ+UqzIuC1mID62SpiHjU0KoTH5svkWA9JaXpjY2fBKNLuds6iz0aa
G8+knGNU3Sd+KJJahrIj5j4T4wPLanU7TQALQS+902mpjz21/Dpi9yl43Z42zeQpwjz9vp8RBThs
eEjMfoTszcz8qsxm/+MTvL7tMBsHBCzXAacYLpn4c5kNKqfP3JSZ3cuQuei8nWD1Y6NLEVxIHrI2
BREr+8odq9+hH07iRzGINLzMwYKrELO1sp9uDGMEGoXKssy76CFLAcHFs7NDuwsfStbmWRFeIQjS
8H4banQPM9oogPiIbOQB61oIqNIgi0LvhfPn8oXNfDkVc5zcwS1r91NWt9WtkY5fCELN0oEaCBvJ
r5y684u0P7AZWCmd2PhQJiC0UEvkN4WVh/1oZDe0yDwkqlUAulMWEIrn/nXF/7++5f9w3D3/b33L
Ls1SKFmkSpU+/v6/r//3/+pauPgPjj8ELQvP9m9xMrf/44B4iVudg5UjFuDmb3GyYZH/QBkHZSFi
UIgVwNu/ELQgRMUjAMbUkpkR+m8ELVfwEMJc6DzwwC20iUU8ebmnGlGkimHnnzRt9A1ECd3XIbGN
n7Jr2WNC5fyYO6UOIuRrDwZ2/DGfkskfG1I8aTWimvlmyZ7++4x8LJiwMS1Itk2QPR2IUFbHFY9t
EpujwU82yehR2ZXyuiKrbu2Zu97gCuUZRiUBTRMRFmkRg4pYEz9SebmBxK4DDCzMIhXg+Dio+vDX
N/nNyx/NhEbS7a1TJNsiTOKkC3I9d4eP5/vaiOHNa8pBV8GEIZ7Gp0Tyua6n6sIxIkWG6GTgNfNt
RtG7qDRhoJhwsJwiJfaTo25xMcw+6ebxr6lu0TksYvzoZHkGPllb7Eqr6fdTGYMHJef4KMYoOsjB
JXvVpUUQlcN06xTGtMvrxt5ZZtJ9KVVdSg9AmRvassXTSMmWOHt98b7ObBG+LGIuYl+FTkwrUg4o
IZ8MKW/r3gAO0D5UVnrXSOR4XB4giPYczYK6glNXkvpUgzLXo1I+NYckRgRuRjvcTx6RHDruapdl
/DBVw4tiyEmNaG8QZA7GBlJ7/dnhI2DBEUDALgC83RWGR3D/01EpcUqI0xwMkbuerputkte7o4AC
BPEk54ilVvlPOUWVI1IpTpr1zOcZ2Me649NGpHbFrXzlQiHSR5gMqB8SscvDHdOmSkhBkjP0velz
b4GUgdZbE6ijeVx0z21nN+aOiiw96bbu8SSQsb1PhNly34EUsglVS8YZEqkm7r16dsoqLF09Zxu/
853VIDaYGtDIQ0Yt1gyevGiLDtyF6JTVtRG6BhjdRHds42p576hhH9pYcNNGYLE+0WPdmnGijOgE
UYh1GKq0vm2IWaOuxhSeb4Ywpcu6MMvqbj/LSfhaNeTFbXL5jZFUBwYiUX9sk3SnK/k7hST3MCKR
esqUk3tOMihf9w5FsbADY28e5iCrHWun+1IGVQ5RXann6YZkpPq3qMXymW3kQcQCC2+JOC8/syxT
QkB3QT+2qBhvWo2ZwNjgJ5h6+V44Uvp9VQy7fgKdOGvy9l7yqvGqqrA/GRnIlb0JHipL8627fHk6
Lq42EEWgtSIo6iICRlR5+bPYFANJy1R8jokd306phaDQMOmtiKA71y1qjLjW2vuu7Prg41t1laJw
sYwMwjagS0B6UPpdjqzo3DtpksXnUpR30Mg7L9zIYDgSQc2WOd1GiLk8Set5IgNFpZ6AdojxLkdj
I5QJ4PknZ7fIAVJUHGTVkaKxX1V2Qd3UAEHThm48HGsEBVNclNmLpcQSO7z66bx5nmLosoVbueIU
QbH6kKQ19yW1pU9sWX2FPJSH2pZn2s/zng3jsHFilymtpgwpoQ3RCLJsF6/k5ZQza85hRVPj/ooH
Bm+F4ntiVtIvdL5VzbmCopeJQqnlQBxHXHi9rIZqYPzCCpa6J2Noe7TNbDpnH8Pc5OfQ9MmhoeMd
HwU/WGPzU6DK9hz11mFuJxa4Mf8zmCV6m1KneqIp+d5P0XwwGvsb4iq+mw3Se5rkA/jA0tgVdv4n
t930gdqQnVkyZ34Gaxe4JETtLevpeTa1GdZupgCVoQhg9Qa/TbsqDbVo69vZAo5GZie0ef/UFG57
rEoDWpMqLX/oirm+Mpk6VhDw76auNgK3zToUQGYKjrk2N666d3YkX0QnNkUQSWDPcfl5Os4mOtQT
P0G66O7IABC9LCO0K21K9HJ1wA0eynKLaPjOjgQtTCzpI9AlCDsvB81YbNa0dlxoMCrnbhocGlhc
GocSd+mx0pr58QzmO8icHEzHsd84EO9sSYGrBiEUMiMgE6tTqJipqSpy7JOEml5fEvVU0/jZKqtq
IzK8wgvx9wuyBAgLJQgPyXLxvTl7bZpnjqsT9+Sks3wSvdkHNKVm0Dkd7LITNu5y3o7+KDT18wHk
UEeNegNauEKmlh9B4b+DUBnEQ76GFqayG0eDVcapqEo7aBWv7sraavZ5W05exGl7Q+aC3hGd6gMA
BnfXJ1Vy6Mwm2UDi3rls8dHBvMYDDiuYNRKX5oM9sarmp6mzir2N0NRzs6p6yDT7pGbTCj++29/Z
2+B4w98VkSVKrGssDGpde5CSilObgvJfQw+/y0Rl3hlUO/si0+RhdJ3fH495FaBgWjayMDxmoE1A
unz5wcdibGfbGsWpMxMn1Kn80U652Hi0rhB5JPTQieERgWeTudgMXI6iOJL7XI3puTKAy1ZzA1eU
nOrjODrOp4i33cGi7nQTlw3es7ZL94lFjJs6ddVDif4l4QCYYmurr8u2+E3Q4uKFXMTri33R5W8q
TAlLnapDaNFLCZGaHu6yYZwDK4+Kg2La3CeU6jBKmxRQoBhvutEa9wAI9cZnf2e/w80Kj8BiAoHY
bR0yV5VVlHFVpWd4W4HFXCTqACH78Ii0NfrOGRnCdOJyXwFMPLCkzG/kAOZxIxO1/3gzXIc1QJ4h
rAc8ht+CJP1ySeAKZ5IpatIzM7KmCrTKrc+NFSMV7opkQt8YBHwKRaw4OSvRV3Qj2rjSOcCOBQmp
vQR84DYjd7wc357QxW1wh+Ec5c3sVzWh4QijG1/YqOshOh0PoxENZwCzKHjnM7SPkduAtyrFOYvs
6a6fhu47c9z6MbdJ/NJrEyVxVbQ33Yy3EETm8intRBdIJzG83om4N+ipPTQFgXCoZNY+c2EQIHPT
DbKiHQJ46jgb79f1lQKiAG4UxOooxAFnvpyiVRWJriyzPDdVNAV1W5C9yIgTVI077LuJTBtren2+
kVgjUIX5BV98pFa7nLXF3NWgZp9ZOaTA/OZuT43E3nihrtMxyHsAKbg430tmyVfDOE0hi9ml1Vk7
Wnhxw25I6UIeUc1TSDNNg2aeelSMpfFYsjHeN2n3e0yJ+SvLi/QoVFnspOjSE2E02vhtyw12GdAh
Q4cMDpc4sp+rKKsqC0OVROZnksY0kHGVB1Vb0Wezhqbt354f1FgRJyNOwGgQ3V1+3Jb29UQqIs+z
lvJpbKv6Z6+zBuS7etwnnUifLaL6XQpbhK0b9vo2A2MdwASY65BUwXjhcugRfIduJl1xhgEmeYkZ
LgjKIbg1laPR0nysfmYRWAyIHKvfCmagARcGbF06sHM+XoPrDb4ka1AdgmVB4TeybMg3EUQzsgTt
4Jg8GzAI9K0hKj0HAksu3drrzHqLi3WNxeACZA6gvoVbCNLfKkNkpCwySUp5Tuk8nRWbM8gqTXWr
aAcrOsGH58YacdDLFp3ASAZsZSobz8wacsenAh3JIrgCuAmyY5mUxk1aT4hsspF6rEjje9S+etRR
HLZnpdBBBk295+p+uqVO3T7XDZw0Pl6+6xgAtziWDr1oFiB8ncnHVWFG0A8m524ai89dxiGosmMR
DE3r7gfStcHMMrEVcS2LdHlGgBow2GVgHfHPNSmmrIRIk6jIzngs86eosPhNFQ2oe7DvwvnZmrIN
SyPTt9lcDg+Z5FsKt+tbCtIxgIQCDyDu/ddM6c2m6RQxRzcrizPeRxXYGgZWY1IPG2t7fRNgFHDZ
sDlRCsJbc7k1dWny2Wl4frbNDkSVZBpu86zme3i5bbnxvDsUIlfTXQjPKJRdDtUmDp/GvijORVWV
XsejJqAZ/ZIxqKc+3jDvxFYOcnMbPnC4fxci/+VQbgodHNN5eR7jmO8sYAM7o2+6Ax/p6InccPZ9
1381OLRaWmn11OcTatr9mIStY6ehK91xI4W+/ppwKwNgsIhyEVythcdpPhmtnZX4RVHn7ktgeP7s
GluJ+vVJgWSdg9nkQG6IR3W1xNyKLF1bY3mGTCO9G/jgQI42yV1XJeXBtXsWwBJ+3Ljdrr4rnFNR
t3BhbANdDPrNXi42HP5pMSdCn+Gh9lfP2mQ3dDmBwUCnPm1816sziaHgQIqgGTVW1PxXqZhpxkKZ
eTWf+7JIw8lxhxBoKuDvuJE3MYwfPWMGpS+hU38ne9Qs+9HeMkK9+pLwkMFNjkMJiz9QK1a/gSxx
qYhsch45NAeSD6AtwZRx41xefcmFkLTME70hLILyyOWiAgZqpGnQ+jyQNj0ancXuzEmPAZgQ8y7O
RHRQTZ1tnJvLdwoRJgpNWFcTzAfgxzAvvBw0t+yx7YXbfYmZc2f12XM3LiqUxDqlsvzz8bckl+v4
38FgsIYGHhwfFL/7cjBta1Vaddx/KWE5VHhcsRrEjjbfQzHAfVW5el8I5YCwjPvBbS37MYbdX5hz
gx3xyAy3swNmhJlFjtdLpX0rGbp9XqoWEi0IMNteD58sXrg+cqdsL6QW+4Z1zG+6btp4K1ZmG5iL
gBkdPpUJRARksnUfxBRHzpijuT/p2ihvSiOHzTb2yH1UNCU6kqUkdDU4b9RoyrCKgZKA69LBfAYl
EZsV/KQ4SUPTtutQimwAUxVvaF7K/GTyQu77ZmwfsKXFTTExEapuzF8MBLChaCDynG1IrzOeGreo
YfyZMnfaNzKiZ5JxiBtMMI8FSPhg2k9NBaCL5zc2bKduRYx695wwK0wLswajc+SBYwFX/PgzX31l
rAxoLMvWWqLgtdq9UKOlG8H709hl6KjmKOrVI4b6eJRVrL18AER52LTIp00Ucq4UmVFSusqOzJMe
BMH8NdzFJmkH/VANX2edDx5s0NmuaQ12iFJRIAXSKcKeIvUI8o+7rmzLXds7YG5TXm/8uus1sAET
I47AxoX31NoSVERGq0tnxI9zJWRv1mT5KHi5G4d33R7udQ0Wv0QwdfDsoc50eaBkBufftGfmSYwx
5HS4w0CG71vIqeziEaVqzNWKEhFSqmof69LAURSKw9nQEPMxE61z4HboR7Ww4BvC8geUGcaNlbgE
DZfPBPhsgRjgVA0Yey0UtpN0MFNhWKc8YyxAZgZaajpCl2CxAQQXOR2ihiX73oh/iw7H5ONdcvlQ
/Xd0BFMojKHwvdSeLheojqrEqJyYnAoxZTc9Bw8njYFRlnD/2vgYVzcp8CrErPCRATaKVoqr6ztS
9dzWhaQnJBPlzu6tKEAYK31awyO7RFi+sbCrwv7r3JBCI4iDnZoLAGc1IEXVd8JLTwHRR/Y3Xdr0
aLa0fnQXGg4DihBkGs48KOzTo2HMtk/aMtrNfZ4/5Xk7bYQE700fmAJ4NPCG4HgoL1c6MXMjxeLQ
UzrWOgAAzrwJCZBHc2UHsudyY7x3vix2POBvjpoikoXlBL6JlYlUMFxsOD3hgo9uERdiD1WT9WBz
s9xa6eUR/Ccv+O9KLyU481XXAOj5ciwW9aIceuzhvqv44wxgOBhG49kZYyec7ZGD4FSbZ5NnfEeL
wjo0bkt8ZKkaQE37mYBUGGQ/0WMaduahwawSYjxr60F69zfijMGGHnQP0E4uf6NTlEk9R7Z1Ggdi
f7KpnO7HripCXffxTqDWuyuzigfVMGdPH5+xZaWvVgf8PQ4pAUMdZ/UlDGRMsS1dC3cdIbsxJ+Ou
FXN7/NejAMAAcQ1kJvxLLPvhzfdmHHzWOTXsk1CJ5WUCAGqXFJu6iOu5YPsuZA3UkWHYsjpTfEoy
N4kLmIcBqwztSn5u7WELB35n69qI19HMADS8BVe/nIpltJUlRs1OlpM4x9g04oPdV/LWQc+A53+/
arCWQ58DCxcT3Pwvh9I5KEF0xlBKJhEIlChVSlr2Gy/+O3sPmO1igmpZKFauKxVIvRKnbyf7lCLQ
2c8x5/uyytjzqMf8Vlf1BKUxKtW0dc2to/l6r6x2nwP/b0TlABTB7Fjt+6xyVDaA8X+y+smFGiMy
dBRmpYp/FAV2PbzxJRxDDPQyuE3TIfvSKkN8AnLV3DhlKn4hJG7u68JxzxacD6Q/D1b0w5Cd8RxT
Vj+quhAdHN34TtkmaupZw9PIl0U2/4TsLoPGjJn5j1lpaYUOyJDCJ7kDXADV2vrOnUm8o82Q4REY
rRx9U2vR/oD1MCBII2XiVg6ChXCtgi5VMKSjuo/qJFBzPbWe2yr2K0oj/tNtBvSc62YKJ6CYKU3v
kiRFO1cJKDMoWF9XocU7p7ltC0Dofipa84dNB/7bsFXNwmmexgP80Q3l51bVFEGc5N2LtlX6Qu2+
tlHDq6KniHb3SZVXha+oluaxVTb/tbjNQhxSd2OIgHFM99kcAzLOrC6v4UJQZbcuy0fXi9wUXiyO
tNRd3kQQTjQAy1t/MiX/pkdsSzQ5IQJe26kF8o+miJWjYujmsCsmeNE1FS0eGkRi+6VnDQc73p6V
13PWnlUugEE1qIAnu7EZ8ZyyKZI/5hLsIIXyWHyUI8H6RVTT38OkAHYhrMPl20nnoUEJL4WgpJet
35cjjFcqN8sWQnAFBQqbEzM9ELOPXgYsP9RHuRxO8WA4f9wengMpzarHJUWBsBwv+nGIZfubRguP
n5Z1lcOiYCCm1zlR/4UU2SQD5CXqS93MY75Xluq/ikmwQ0YmZsFmseW/86SY7+jUwf22rrlCbFZl
A3rpKpkjbE91AgdDMHEg/WJN4dc2zKzsYa5RjoZ92lNbqj3Xk00OOkOy7dl9REswnFv9dWgMwn0T
bSRviphWE3xqGDjsJIvRo6MgUfONYD8iR7YUXKVLizU+N9o2hRq37v6M1QQ8zYJNpPJMc6ZnAW9W
+LrMswtZWGrfqdg00TlZZzwPbGcSj0TVkY/mIclXqyyp8tD/ydnFSma9D/i6Y8dqnqs/H99kl9nx
6xuMlx5UAFTPzKVwcHmTGfNgDIAxQaPD2/JlqjTobW4zGXCjx+aHjCiKw17a6e7jYd8JsUGQpsDy
USFbamWrF6HgXT0lEYtO8HVi900aNWdXGhDpDaz907QsAgukz8IYhbygHvsmGAo7OsQlsZ8FSyXM
YiD11w1yPxxJcZNXNN14Gdcrg1oibnGOyqXt4PVd5xp9GxFayVydcjakD3ncFaEYMu7bcwctV74Y
G7ZkC3B+b1CGBxnwAXBEoHuXnwNm7SBh9eWAaJdnfkY42lDHZA5N9Mt1d3yQvz/+DuvwcpkkUEHU
KJePwNZUo6EmvZ6MZjhFc7NvBTL7KYNrQV9Z7QFUoI0HjVyiTiCSL5EGnjLU/wB7Ali8nF5jS0fT
gQ2ncR7Gne3MKijAZn1MqnQ4ZHgZ/A4q5JC6aQt/miw6JMjxYIhGiZ/VWRMolK59nhRuiB8OgSNK
jb4B8nuYpFl370ZcB3Ov9cZr+M5HAWlhiV5ei2pr2oJddJ2bsHQ85UQ7sOyxxZOVEAuHXVoH0vRR
mIx0i9v3zpehSyQD1BVlZHCgL5cKyMtYqEaOJ7dpm4MWhnEYwPDzwDodg0wN5f9wdma7dSNbmn6V
g7rnAecBqCqgubknSdZkedvyDSHbSgbnITg/fX9UZjUsSq3dbuRNCrYVZDBixYq1/uFM4v/OeAuG
0F0MRgwoI6vsqU+zVhpCjqcosu/jRK/pgUbWJq28i8icmjOjLU//e3rBQkDHzaUAtdziueKt3g7B
9oEK1XiSjQJHWAhoA15z7obxzjvxPhSTyN4p/q0JwL0BLDsd6/FUtPWw6a0pv2gH+57joL3kin5u
8747nMO3QpBTA9a2Wt2ka6oTxfp4mpMmR+cIpScLEPRxUqpfFJ7KM7vpnTmkSAaehiyNwt8avViO
/TCEczGdBtcUOyDK5a50Iu3LH0cITgfHW2Q/tKWB/vpLIfThhrgtTSe1tZ6srLv19P45msZnZ+yL
7cdjvfSfVssCaK9BOKKrjPnE6jYSCdcZKzAjp9yZukBPE4x1HWXe9ok095NTicNAxuUrbh8f+z5G
L7QwxsARRbSRWWxsKtUSQUGO8PFzrW8WFNzgwXBBpTzPWn0Ja79dkrw4UxqUVruTEvX9rnITI0Bv
xj2oJUf+x0O9KT8sYyEtskAxYeCApX8937TkrDgO3e7UkYL7QLWVhxrTqquhsqutIUugCsYIAtRD
4kT1tOliNGW1D+cqO7Zk4vv/n8chLlCppw1ED/T142SIH6ulKXrqAUp9nHWOXgAaC0HGHP1ppvYk
+9IAeg9STw9HlG+7uQ46rZCHuCuGM5CpN6Xul9nBgG5Z8UvysJqdqi/zyGkVysPgqy/VHoaFNZLK
esAQAltHfdQUebFXp8zFjSbur8c49Pa1i3hGOA2w7iGOOnOb7z06uBtXSfUbOWfu1qos5bqTRXYx
ZzpcfKhpG4B/I1LXUJnbrBzOAISWB3290vHJo65g8LUtWj2r+1Xn5X2vAAI96dkMf6v0jOvU5Iol
RKv6rvDCTUYL4dJMzNPHX3QlCb6cwQYAX+YOWh1AnJcC8G+LWe2NhhO67E+EDrS/lWl+AJRKejw6
SPpA9gpkA4t9sOppL/FZ2E+59xgnoX7XzVX1tbQSZ6uQEm7MSI1RU7IU30s1a9sMtLpdQ1HgInis
XMuUQdcIc2fXfQjHCg3m2RPlFzfrXDQ7DPpadtz4mmi6Sw3EoW84Yt5Wtjls2mbKbhVdl/sai4sz
ed3bsGkCyNJp6NP/Mow1mCQVLXDZIZ5OljuhSGCUAxfP2Drzfd+GjMU2hwLpQlQgx1pBVqamVIc8
tudTZJXdBgczxwd8VBzrdlDOhIx3XgjCPYgI2nhLCr8kXb9/UBt8gdWq6qkDx4lKcY9Igpuf472/
90JIQ+oLWJvwvFhC/j5KRFOWm3iqnQC8IHwD68mfK+/WzbVu+/EKfXuMgo8GfYuJJHkIuenrkVLD
aeh/1FTfe+2gplq9sbX8rpqsC4Q3zmn5v92HtLY1AGHAMCnwvQntVHa1JpTGKbVTx1eiSd3gGdR8
UjXqe2GbqIepVMuvmTqfq7G885rA8cBQA4+ksb6e0FlpOu7wwjh5Q+Q8yMh80oSq/lJiD+ldxxnO
RPJ3vh9JCUBjOq0U7t1VciLNwm2raDJOaq5qAQ4Gzj52kQjXFbv78vEHZEW8iW4maRccO5NVQZVs
9Qk1e4yaKQmdk3CjS1lXhbuNmza6akuKVfBBTOdhTFqZbsxUcT+XLaiRYND61N3Mg11ceHoIpryc
SEK71iTp5Q5kGdQHXCTWvLEsBPd6NXmkXBt9aRwIGgdpao0WGCb3103iVcgSdzmiWHXj9mhQFCOq
eFFcoo0e28WQbE2FtIJDFNa97zadeeEMqXMP/JGzS688X9JpPLVtDExxikqqvaSqQNKVQyWd8t4J
87aDnCAsqCp1f18NGWoe0cDE+zp1KRnYs9C/2aVmjEdnnLRvwqzvB2tMG9/S2yQDMKRkj4mZJt3e
hWrQ+hFHaYZa5QSGvop5tmiUynGhkaPcnbVxgMUP1+FObe+sBCg+NZep1w8mR9hDR6L+i3a0cjuM
+Yw0llOFX6Yp9Tzu72oP5xvA1oVal6RTQvRocALvd1DRbcDkN4D7vY2gpqVx5GSt6delh+70GFsd
pZSUkusmtYfxbqpVCnPWHFdLDSdKLzu8DoEzlumj1k3KD6IDBThoYBXxNLMPWjoT9/XKHqRvlakY
fU9P8u/gg6jFLHVPa1NOs/JYAAF9aGoTqTLbjvXCzzg5QQQ1s/xC+XYA+Q506rOqjtFlq0TZvpmi
9rNU3fm75ihDs5ei0ComyWwoupnDbO9doJ4JsppTO25tCS3zSzHHdXhjDR5GHZRvxLWS9PY5Gb53
YgncGfAU9Gk5Zdf9DI3acwWDZj4Vsdy0jl0d8Ktyd60wlN3EPvNpXCEVoyZntvbbA8Cier+gamEx
qdzkXwfMOrbKbBSKd0JioDlMamqTI57lRryNVwvdlcLr0hEF2rba05U5h0pftsqJ9Ky9QHlA7vWh
VNC3WQwTLPNcJvw2YDEe+S80z+UCt7YuGcpQOLHbK6fKBbccloja9NK4lpAMd+fi1ZtwxVC0uyA8
ectRsLz6byeoFkIOHRtHOcXSEZfC0+atRkUzUJ2W1k5tKEGUeNF9AoP5pjXb4q+oivLAswYjSOxK
OUdLe422XDK05XGwawEuR3913fmh09eRJujKqcFaM2hFHd/KJpwu4ARgWGmE9Y6tL/zZjKyLBoGG
jcvq3rRzfK4m8N7CAvjJKcwtk77NKonRCiWNIz2Kvg6KkgadOVOoROPgTC3gnQ/NGcylBwQQTIg1
DYwqdRMPTmufdCHg9xiZ2MpJ1/d2hUzXx1/6nRdCyAAPRNRPQAKur8yhZU9KGXbeKck686hHRRpU
mLedeaEVz+XlA9pLGQXjUgzzqOG8Xk9IuKdun8LoMXW8+dQOAYgxz+WOEDxtdY/GhY0B6XaOBs2X
5WwhCDEpZ9qHK9z/y0MsiBFMBch26Yutbm5J3aSpETXiayh6sPzSKcIrbjmILeSxWUaAF5ZjUsdr
h65IV32ZIdKiqeco7hfdU6CIfDz1SxB6feFZiC7QTiDo4wC5TruR5VCjUJSQGh0kfDbwq6J6p8+V
tdijhDEWDFnXqheyjrzoj4emScdZ7lJK5OazpsZHujuOBXHzhFlmh11VlWyAqnsbmeaPqTSex9JU
th+/7VIVef22CA14izwAAGKOgtX1LlE61Z4Xdno9TsZzBhR4YTbI+iTMTAHBEKKjQgsBg8GNbcV6
uikLUGJ/fDGAvgx2EeQrAEYAk6+XoV12Xhy3OvRgFXlrs00kTmCwDz5+1XeKNq+HWVWIZhvgSZIz
TO1VdKpsp/IdQselU+varaPk2U06us2XPAMHq6MsE6CQ4/hZGovrqrEh/nVTfTPViXvmCrbCri47
gEjK0UjTWee8Wn+EToba3MUqqpm6Xe74a9knE0kcYHiiusrs2dumUJKCOM6bTRF1GQXdefyu6PUI
FzlJAi0aojOXz/cmi7L3EudAeSJItFoYTe2Fc9SPC8XFGPYplJRtuOS5SjahhTT1tFwK3AJbd3gG
QezdVOZgB+SJxPwR0R3TlZnfeu7wx4GR+9tLF4gz1yN4vV4qZRjpNh0m2kC9MfiUS/Oggop3Zle8
1PdX24Kb45KscDEAZLI6UEQOu3GMK3gESp48KPWs/KXHejVt41rLVDDyCEIJWslB1Blzgahu0e0N
NcGrqRJG4vm6Kb1bj3bvnQJaxAlkFeOQkowqIlzh6JypNr33uAgNMDHwW6hWW6s4ronQsYvUTb4a
U+pezzPtOWVKo2uiO0oKMwAZw1HkPQas8YU1kTCIqc8vTBUd3tQ25a6s1Wqv2nCYra5JkMWMMQ0c
ASqc2ejvrSpqzqh+0E1DjnEtgT05lLqEPrqnakKCWMlyPKAyvUYoXio/ojHsf4mxMR/LKGuR6G7J
3S2JDQFlqWbRyoCsa5XUcagX/RlUfdmDBFyAVLStKHc5b0hXc9IpZjJ6pzaFSmkVQxFEpoJbUumJ
M2t4Rdb4eyySuJdKLbKf60QiVrBk97o5PFWqmx9THT3iypTDBh6Fva07xIqTEr+FRkzzXkZWvu+y
MLoBNzDAWLbdveGgojpqSHGpPSxBWQhxkVONuK875GQzMpgvfe22yNIOKogIld8cucnWczrMHqM8
O30cWN8mK7TKDBd0F0B3urOruFr1olSRT0m/poAnDoMj3AutLJ8+HmRZwq935AL0Itd0wJ0DLV0t
cdMMtVEZ1PSrGDH5E1FuBdQ9u6DR3Olcmv32UAT8Q1uEZUAQAIT7OsjoSVxMShSmXytN2H7dqXqg
JEVz1eRlu1XZGweFnOqqrJomUIxRvXDCsaek2GEmSfjaRnNu30C11LZubsvAiZJoKw0PnWDaY58j
dT7LoV8S/9XsUO8HnobNGpoBa1ETSrdZVBVz8pW00QbwHMbZtxwdN933hn5IF7hJfQO2ovpqdRzF
vuql2bFv5AhAxpw6yD1mtavGUlwN4RQ+WIMTYh1kJfk9cWSkAmrN6akXoXc35FX6SRmJQ/48UbTY
Fnol7uFVqFD30xpdKr0zwqvEC+sc77MWzZtIyviJ+mYuAF/GLJOWorvGHNuBl8fjxuFXXLhpkbdc
t/v8c2O6NSZ2qNM2G7sd8QbwpA5vis2rKSAe8H8vtKx7VOsIk6k4Q5PrTJx6bzpJwYj/gEaXRPz1
ApCobWUci8lXq9AEbrl5E1RUpX4MaSm2jP2nKPwFPAcoHjUoKi8LrPz1eMqixqaZSgLxx7YDo0aQ
1UUZaWOajbfVp3E8cxF/J/Gnpbk0AGFWEIHW6PVyVJy50pIW5Q6pU7iZXO+r6JzpoR96UW8dGv6f
IPRD/M2zTAHyo8Zo9/RFFp6T/1sphS7B0KO4jagJbX06DN5qY/MbUc+ulf4rhZXmWJiq+VC6g7er
hurChjx0Qf5h3UIbUP3SjX7WAuw2thnVTu2a5jhrVrRVJ7aaN2oDOXMp95RF8TYc5u/ces4ZAb0J
QwAcOR5AI3A306y1WYgLsHzMkhYNhJzsEXOvMp39If8nI/4jibWb6rn43DbPz+2np+o/l3/6s8TL
O0bC5r9f/yj//jl6LoOn9unVD9sXtbK77rmZ7p8lla7//k9+0T9/8//1D//RPHuYquf/+o+fJdyK
5bdRhix+l0NbIJkfiKc1z8VP8a/PZdcKhFj+9VT8+tf/Ktqn5mcb//zXFT/K9S/7W1vNcf7NooAH
TTWHYhU3xP8RWDM89NU8uvILpZcy/IJu/D8Ca9q/MQEHEMi/w2zaW0iochn7v/5DMb1/A1eFyuPR
HePO+z9Tcvt3RGU2/56if37+Xc1sdVmkU79waaFegYBAU2h9T0/iaWxLQHEbwxLygY5AeoPts/3U
q2a4yxAKBd2VnjM7f2Ho/RbtNRPwKPsAdhnDo4y6hK/fykDKKMNsxNVyk3EAYnwLUyhzfjTe1Zzc
m1za++ZO6vd1m+AP2viRlwVa8lAXn80YGNfw2FmDXzrqMW9+NPoi6634aX/Qw2PmjMdc9Ee7uytk
v+vDZDOYEfKJV7r3UGsuKpAcJbh6eWhIm3JEDqnY98BxK8zNk2qvU6BtnXMQjJUqIuTP1euuyoZG
U3OmUY3YOJ/dT/E1HUCfFl2g7PA+uqHXfJedYBNpGw67M7eg5Tbx0USvbhvDOCtqODJyaHedb4zD
Tdh8i7RkWxfxX92Im7v867dN8c6CWuPN3rzs6igoLZsKjMGQ1VFud/V21wZopfvZzsKUtjzafr77
/PGQb9bw6+ldE2mmkm4DbDQuNMd4m93QbdgNZ8wj3x1CI39T2Y/walcLVsOFXmt1jD9H5+fsxlvb
QmIbjfLylCePH7/NuqXz9wT+NtZqtWRW4wC5ZazousB74BccsC/NYbws98O34jp6ji70G5P2+2Vx
J/ZR6xt0ePzh68dPsS5qLU+xaKtSY3/pEa7hikCxuEglGRYnyhaLCpfkyZ8XoQUax2SvfoxX9bny
0SpreTPmarXmWmOriDEzJia0fdzti3aWfoSo8YZTanfmDd+OtuQrL5IpRD56kq+DkAToRW9IKzZO
qZibCMnpu8hzw106CTsoSsM4dJNsd8Vc5Z9Mr5IBij7u01Q33UHWRn1ZoQp2QzVMv1FiN32euIj+
2apbTJZs2m1IMvANoCCt5kOzFLSBmhhxYAvxwYYTPfC8mLuwMiUbKFpxEEaNdSZkrC5DtBGpg0PG
WgiySGe9QS1ouZdpOvfaTljSBy3c7ICYxYePZ3+JAr8FJmofvBOcJsozy8norjZUBrUwoSs6HWx3
0tKNXtpd6yd2YT00qlrdAI91Lpt80Z1KG9uJsUKxw/uPH2FdtaLyvwBPF8Eu/o+dvYpUWuX1hp54
IAvdCmCKlnk+6lfVwYxj1bdNpATnqPoubFD1MYyYSxyoq10KBHwDPDC86Ds7PVMHWYUZUBIkk+Rk
iCAAgwK08npJzqXXFpGMql1r2PjgxnN9SdsTv7HGfTZiZzi0gmvwmWkgkfj9UyyDcg5DFUHFFeK+
t5qG0iiTVikEg05j/rnKO3UXd176BapwekA7B6i5zkU+MKPQtQMLFZDRjw3ZTHRD+gp3Ei0tzszD
Or3nmVAhAXG3kFgA6a4LyeDSRTnUM87VCO5s0GhOL0MHMWO0AcOdGrq/0iG78MoYdmhEXt96tX33
p9NiQdgGMklrwVjEjlbTYs1hTf2oHnc2S0RszKHQWBVZD+lQOKW4L+wEotBsubk4VDCXPoeiqZ8g
b5X2zitojvpirMMfZ55qWQG/7RuQ4zQ5WCQIlCz/rZGPZjRIpa/1fqfExjDuZtub7xNQNYcCOO+9
Y7Vx7atmX9GhBzr4E9F8CzM1x5g0f6YLDYokz7G20R2l3Dr1PH+JdSOKgzNPuQqtyzH5N6cFHQrE
L9aSsZRkW2dwCvtADAivxqzJv2kDlo8owNobpZ+0XWpo0neR8PatBOO0ehrKrXSxJ4knlDrM0ASg
0Fq37Lh0P0Ztd4b9vN77L09Ic5VrG0k0UEPj9U5LJ0M6HVfLQxFOzkKdcF2/jYW+05pK9+FCVtuw
ySq/1ELjUMYYvbluk2+TiCa9MEPXV53pz/QWuKgza1D0PeKvR5tu7Qlb1UYLcES1D20yY/KeSZQQ
Rs0883HWK4hRkKlHtVlfKlHcBF+/OeDSLoZd5By8OXpWG4DhA9yObU5Z0T+zDJZJ/H2xImGDogN9
Ge6pwCzX3HxN1vVYY8B5mJrk5+RBaYc+LwLdgFIcZ4X5QKWsfurAWqI/lzZBmjTNxqI/sYHrIjbO
UJdndvUaF88c/w1JW/QCFg7bKsIiehm6jrDCQ9i2ya8xM8w7r7OOapQpm8RIS+TX4/IS6S7MgJVG
/6JNQ+cPfI/dOMSU6kOlu5R2bwvf6d0WKF5bXKSzzPdtmST3NcfxVuvPcgfffjOemhYjl72Fq7+u
7WYcX64u4/DQ9c58FceLzUhXq4csVM9B8FcH8zJB9AxBuBnEP+dN6dBKI4/GgeUdysrsHtwmiZJd
XerWt6kCpLVpHCff6wle6UBKqmLXFInlbj5eN2vs6csz0DaGEk9NySXYvV6ikw3FV5aLRoYc6q/l
EKZ35mjJu0qMiE9nIShZP7amrt20Vq/8KthKsV+ZlbmdXVWRu3ZO2i9OgZIlDMikFAAeZbyB8SqR
10cvZmESZV6661sMG7q+SZ5yK7HKg5NbtBFKx6oiqE1Wfuae8uZUW+Z2sSXW0FLhar++9raiqPsI
og+LTzi7vJscbHrD9pB0dbe18gyK64I9kg4inW0zw3TTsbD6eHLfWUpcuBfpAfp1Fhz/13NrI0U0
u/SfDt7o9Ds6RPM+7DP7MtfTczpwS3q62v5kd3QDiWpIxK87cIna2240q8pBZKGFEVMvAkoNyBdP
IwbUpirwCcFjvC2hdn38ku8sYnQXqbITVOlKvlxufqsvZG4xTAm1XMQkqXDrXZUHZQWrzqhnbQuR
sQiUvFC3ed1WNxTByzOB7505XtI3pBNAsFMSXa3fGBp96s5JdKzKyLoK0a+7LVh8vkLn+MybrjNG
ltSroVafc2xFrrppFB3ZtO6hVoV1pCGeof9slEEP8TuAUnmOZPzu+9EBczUqiIhNrpL33Og5P8DC
HduI+nkrFRQPE+tadYCQffwh33099CGAVgArAKv6erXSatNbt9R4Pa4lgWWC8VCd+NEB8HZh5KH5
GeeV7x8P+TZ3IfhpTCuXICpUa1UCsOGo0+PScpRem+w6R/mOIEuzK5KUixCZ6Jk3fCcoLOOxE5FI
pU/70mv7ba3ObmWnIokjRDTlRSz10zin3VOnLnJERk8WiZjOQxoWxW5Cw3QXc4KdeYS3kwxkAczI
Iu6/KDGsJnmcs8TL0Yc8GsItjoobZwAm+vG6cZY0Mq7CQB3n/FwGtuQZr6MDm4NK9JLjs1nXlccB
jeHMrhg1Gu3he6tF+S60+2Lhe+pNS7Y6T7kPFzU/aqqCyXJdasp4dPUQjujkKfWZSXjBDK6eh3SD
7iOyfwSNtWkQ8RqldJCch9pF524wZX4QDbmojZ7zxiScbGTRWIGeoeXjyWS6SAUXNTtSun3oqLXf
91l4l6epuoHfXx6GSnYXdTJM33InabayUOU2Hw37Mg6T6jZDd/zoAFo8ZsU0BhlXsGM7RfmtNobG
JyjS2YWKdxRNgL6+GCd3YUW3zvHjlf72uxMbaXcu9ytaT5b5enMNZlwCEFK9w9iJoNGvZ6x2W+tb
UV/HGKD/8VhL5kJyC8MTX1/j9Vgj0g1NjhHWMY4d8anuvG+OFqnQEezB9yoU8mbAaB8P+c7OWrB0
L9zXRZt7XT5Z+MBz1HqssCT8VYFgPtgt4NglaN3MaicPnRN6dJs9DC1aw7kKyyk8M8VvgwmPwCnA
rW1Rml9nwGVcJy02atExhQfiU3J7QtMNW6Jp1rf2gDvGx6/8NjCDoGBy6aEupJ31Ti6KuTCqKBJH
pKO6C02Ja+w+9f4qm6b2DObn7RG7tA7gQfBmqMa8AUK0UzcNohDH0bUvovJFzylHvceUMCOYTZL5
MPxsq4BqanM4x9lclydJEZcaFWEL7XwucGsJCpAZhtJjIsQRW7qbYordYx0ZYgu9B7Msw5kPcsqV
H7LP6GGX4XxTlAqamj0WLR9P+dtNBN1xQT/RioQstYYEu1li5aPw4mNBG9LO6jHQ0NV67LLB+NQI
Q+03ydSfGXPZmK9D1TImyG1Aq3Ty1kdU2CSDnKmKHW0DSblQw0+d/HU4s3bfLiYoS9A5wbsAsSNY
v96yned2SlG78XEoVGsLyEU/GM1s+GJGlvPjSXxnMS0zSLGFiiOd1FUk8hpjQIUmS45ZKfuLPrQe
MtVOL8swVA8ad6qN2dM0TSrV9svCnM4YqrzdpIu6ExxwqEoUP9cKhJVWdmnoVsmxkGO2RTi53NWh
VSNCYBzn3pFnds7KvWy55zMeKxSYL2hBWnivJ9Zs2wEueJkcExW8NdSUccu6wbC06IvIDwGxXqhR
k+w4qVBeRS7mINq2B8bRFLsWuQc/6eL4h9o1k9+mpXOYWiuk5z6H2yH2qmOpIIg8i9rdt2oS7ZUQ
JZ1wVpBaphD7ZPXtnWHL9svHX/CdYMtLEWNpWC4VqnW/IEo1IbtCJkf6n4nfuXa+dfV68kVYRHu4
lpe1kOrFMLZd4I784RhP53g+K93pvycWOj9n2gI6RjLm9cSSM+UTJnDpse1cZTNS5g4qfTTwO5Ma
YHo7uVHqiQ+LBrZ5sBylvdILy/2maf20V3tXHPSyfuwGLBSlsBHLtu1hY0eWdXAVw7tSzKgKHPLs
CzAVve80cXcXIt2G3IWyiOL1w3MyPo4Sqp3hRBYQGy/afTzL7wUbaG4k/YQc8u9VplbnVZwIMSbH
QcPeua20YjvXk9gqqGYEugzrxq+K6enjQd+LAwtsAx0XEPv0v17PqqklSm9RLTnWdmf5agkn1p0B
5HuNdY5o/c5OpB6PLwSiWCQJa33FOJIdmI6GRaSUmh+HanTZRWq20w0QJKj5ZmfOy3cCqc65zKoF
tMLeX4U4r2wWUC+LVpMasBUTRRFh1U3w8QS+vQfDUMSFgaBN958w83oCldmpoNPMyTEcbMQXLFds
2hi0nMy4gbdq4V0r8Dsg38jwTJL97vstBtkLEp8u/zLfv90t2ijpK2zIkqPU3O4TBqgl3CqvOQOA
f++rLQJ5sBdeAtoqt5uiTlDuUIhno6ehFamGQG965QDzK72zQ/mPfd//FbPw/ngAB7iyLLf8ZZf8
9laIrObN0DGffZxs0csud7rdYdbM10Qj8VxT8r2vR6aBBCB51SLe9Xo0jHOMyHMYzZFafimGLg1a
q5gPYzrjlDl9suvxW6RAXft40bz7kvTF2OUgNFR3fSTSAWpCAGxHUelij7FYvYvAjPmYrCqfnFi1
zlRG3x3PJggyHGqq64YcAhgmTGkM5K0KLUWMOYqrMOHTDR7Fzb4cvDNb750jH79BakM01dkV6/PC
KLLSjWsuQFQ+lc0AJv8wSnLHFsj6UVHNEvlRraTqCnp1UBVxJuN4J6iRlIP3pD0BHmqdmIN3tjmD
7fQI0X3gzLXG6zFpvo+IOB0+/pDvj8TSAfsJNXBdBRP0sr20FtlR65NwG8Vec2hiuucUUtMz2/29
Qxi+vgkejsI+ZNdVpJmSftQkleijUFvxIzXm+jhNtbOr56Q+xnZXcdku3E/I+YcbMiL5zerl2WvX
MsgqO9XJAPBEWMq3EOVeb5gK8m+BpnNy5NqOypItOVwNJdwaOQ7awum1bebk2oG1H22SQpSbyDYE
yyCsDl6unNNVwOvpzfNASqHTCwx+Aeitq8mmYqA9CgAeDbFa0/zWEeVfeWtqN04JD34P0GkyD22V
mr9weQvrvW2GwxXastajbKuRyrOtfbaLsfnUIlU1I7k96l8TxekvrKFHu9IcUhUDvja7nd0xjnw1
FZOAnBr1Rzd97NvinnpGd9NVc+fuaHnmz2FcIFiiV6P1OEaGdAkjScDtEYZ+Nd/rmOBdF20mtyGJ
xX2Owu6tgnRa4hdD3k5+aqG54NfIY+LGEFI7ApOKOJsPjL8NersA7GSKyB2DQTEkBXoatpkfykzu
u6SuSH6sFLpumkiXQa02+1kas3vK85gTNx+74YdbTdknV83EV1OZbbGpckEb2h6M0O86h2a96Mpc
D4Cu2ldqo1WfQOm2CbroY/5Nl0TDpqGks6f9yLNNY9Th6mQKudXc0Huqp1Ke8lmxnEDDysLyY9kq
n1seW+BWHeVaALlOe8zVIvrcjWXs+gredZDxVOTeMBOqlD2dN3f05y4q/UxLrKvBrZ6HODlFjuKg
FpcV2re6jdFl1Se6sNeU3Icftepm21QNbcOnXJxo0Awd47DMt3OTj7HEBgt520uX4k6xyTtysE08
mo7cGk08fXXTPv3hCCg1W5uT5tEsnSEK8taeHj2ttZ0LWuBmFnR97FxXqGs+WSliGMdmsU5GpsyA
X4H85vXcltLzvXwocr+p4ybcF1bp/ozLHGU3IyuB/EARDz95o918DtNBw4QSIIS2RSRsdn1UPhyO
OvT7tQDu+vw5N2OaqF1Yuuk2bR0U7DLRF19yAxz0Hu5sezBFWd4PTWofUU2mzJTY6ifIF9W94zZU
vcOupgXh9H1/B/YaIm8jvbT1s7nTHtSQaHJosi65mtVGvbX56CYUhnFhD0NSRJPEHlSxr2I1QsCq
NqZNmE+dG2jS/lRO9vizqD3P3CDDF/Z+NNRtHZS6muUs4Fz9JeYQNz9znlWX+nxUfdOHqv8RyRTu
SaU6Nd7ljVo9GlZcPnuQpT8b1tw9zWqsYR0lRwOS1YROnx0NyQ0Gflh3ycmyfljt0KibcIQOghmp
qwwsQwEYcLSaz12durHvhuAS8SW37CcpxZRvJkLQU5qkcNUVtDy+6amT7GPqjtDg3bjKYbMvvyeD
yLiZgQuZR3UotR8WFdN0Hw6je0vnKdIXfraZbFLuNoHXCvMUo8d+UdRTMuB4rHUQWqIC2naM/d13
b6DA6rslzG/kCaco3hp6ZlwIjo8SPEU9GSyQ1LCwPjWplE3wqHzhVewkM6ZptelU0US7rkCBa5uJ
uDP8YZozmmKJnd3mRiFvyySaCt8YnQiAv2x+lnLMvypGYh7zEna4rwpQnn4R9vLoDaNxmtEO/DVQ
BwbZFUco3mhxGkqIe5obb+AjK0DMBJD1ZgB5v8FLTH6PEqNofNRh3HqneWr4c0i69jTgFzttkFOD
OR8ZaPdteG48oAXwU5NqsjnVRw/PxROkj/w6G+pwURtvEIyM8ta6T9Dv4+ZdecuFt2jGW2EO1UMs
AVNv9I6lu+uQR3wWzQwRHym1CW2MaLptkkYoIAuStkBUpbdY6nEFmZd+er+ZcSDvWWtT9DRQc5vR
24ICgZJsm171STr+6MNC/HAmbdDho4A68cNG9frASGfvfpKDZwQo3xbD5SLr9pB1zhj70xBRJh9s
iXsYO28UfIEu3SSmk93lat3+tNDrhCj8VZ0ts9tVKbgeLjRdZB5xXqvUoFKGOsjBoQ5BCO5t8LMe
bnTAWijFbSVMdfHMxYK21Oc+upCKcJyAFpaCNoxhJ9s4mZt7GXfi3nN778fAZD6gNX+FOtBXro5w
6uyOwwYxTCJH2hfdFaLP87RNWMCPVddXL4oD3jc1i5BAQGB6Mjd5kYfz1k07hN27NI4fksyIHpEF
ESd+feOAifL4TnM6hRdQ66AWxgqbxaeuU/5VmiFmhVqr5F9yEJJfOpnVkpfK4LdqKN9VgacoS3kD
kgeHkLQmdGhmw7p3p67cZ2OlX2V1arK2RwUBm6JrlWYLjB7F99oKQxaTwGKINdF6ie+VuT+0Ik23
U1OgL2mhVHecc4n2y/9m7zya3Eaydv1XJu4eCnizHJAEWb6K8tog5Bree/z670FJ01PM6iqGsPru
jTsx0wv1KAEm8mSePOc1YxW24YaOX1e4CYIfIa83OhdtUyif+z5o9kMw9LaLbHymoPgnDVcsZo12
vlZaPVoWA1Rds2hHeJNa0d62nQNkeMrN4nNWVc1dSYLYbSCyIUxphlSdkfVIFgP6MgAWqla98kkK
DfvGLmen+HWP/H8aU+9wOXsZU7/vvmZPQfPL//sXaB6O6BuKu+Dm+adMi5H7w29Xcv4N1z6uRNSe
H9tlvyHzivZmMVJFqoqrPDeZRdLxN2Kef0W2j9AZSEqQh1SI/gQzL8LXgelQE0WznpeDa8TIpxlu
sEgpqEOQ3Q1G2b6zs647oJwYf1P6usY1S+txMUJwxjmAxEkvhnmAkFKMWrAjLo2WlTvVh0i9QTC1
GHdVmwTHzHGkoyZP0V2M39ZH4iV6pxiN/yUoBm1XlIOLUkFyqxTy1HtjgIrslOjvA2nsUOropSNU
Wm0bjf74XgGlMbs2QInrECDxd18eUc+m6BeNSYJTda331k6lnhpuBmO2LzPyUPiTFCjcaBiqa0h/
6m8g0B8t3Jvoe100xV/tKfPjkarwX1rI/22UEQjnr63vq6iOvn1to6dr/PGv/FrkEsi4N+gxLApr
YKSwvaJi+XuVm84bClPQAigQUwpb1v/vdc7ydyAQo5CJgsbCAKEi8R9miKK8YfEvf4yOIC1LBDYE
Mshr5JDHftF/r3I8YmFEIvENHw/IConR6ULHcRmAX9D299xy1F1Q4CKd9NOPPo2GH1WVWBfoOxrb
wsyB6cqokCGsnG2GDiC0WnXnbDXVpXx7+jYLvx5g0qJsgL2mUBJRxgiNeH9O7oe0nN1a0i4x4Es/
jEaoupwt9SFT8nzbRbgXlA72CGWoRBCqnIM051+0eDDdtrGzbZXZzbsRLYx9X+vVBRcbmaudP15j
SP9pjKRz5T+B3LzMIiwf2NigYNgYkKw5ncUx9tvO6qX4Xi4b+r3yHsdKqC9KI29xUUweiroPLuzZ
bi9btXfuc1tBEEtN0v1QGsNV1wT1d4Rqmw9l6t8a42WmKD+fLMr7X1P4lAQk8Hkf3xBkKeV7IOwA
D8UmFs0VXR8T3jCDHH7Us7L/K/IRngtr04B1KxtXiACV7ixXNCS6RsIG0Eo8UwldYAXpNmya6k7P
9OEBW77m1srnYp84EVmpNARuLWe5N0Z9eoD+Jt9VbRdcO6M80QBd8MSj45+r7Zze+EnCaH0Cl6MV
wPlAtrPUnp4UCKOOfkMilfVdopkDwpa4Suhokxu6Zy9ybUEUjsPGCOdjY0i+ctW38reKa+Zd1Chl
u4n6ieyoRf/ISst4G0hNe2tAqk5chJLrTTWX0vcsRqxzk5kOyz2V9tJo5PezFXY/86khuw65qr0r
DUT+HJcLr31dVVG7n2edTKFqa6Xd+LOWbKQyLa6QrQA9YJda+hFiO9mwFAUATTrsnONRf0cWZeab
QpO4GDVIqHzx6WZu8R/8yfeqFDdtKTq5VGCdW1B9as7lIyo/6e047Pyg97tLLh/1mfVyWlbm5EP+
DbwKSTzhz9IWtgU5MaomaKLi7ayAK865SXitXernQODCZ3z2GOGY1TUuBHYRFm/Jo8u9FM/hPp1r
h0JBEfj4r9g30Ju/sALDDded7EPuy/k7R+veZZP06fUIeQScP9l7LKpqdCYWxCiUDDznlr3pyZLS
rWGMtcksj3MGhKzTzPEWORmUMO3CvoaRnG3YxOv9gDrUxugH5a/JKaRrSgvpVVLPs5sDcbrUK8fc
GFw03BxgxzaarPYOLmbebKRK+wEt3Nyr+nDIgoFYqc3mSskS5WDqLfQUzS4MJInnAwIncMjlfrwJ
xqm8q22KIVYYFwejbOR7Jx2UI/8Ds1/F1QduE/aZeqbQeufr01uj9QhQaBGXodp+OhXjZGrgF0f/
WGqqCwr0JmYemjjdzDLw7cG8NHH8C8BORUPxtoJI8vqnECQYlufzHVCIpbyItzS6hafPL9WoNVs9
0Y/+rFeXhi9ZzO5waaYmeCF/SikX+9HbSMp7+qGm7erJqLsoacVb/rym1Jyk10kyndMZfRYUy2vR
AVlE/xYKu1D2jFoD3jiViWOhTB/NVlVujSjUL17/8afF5N+/nYN44c+gWCCWracw8VHwmbUjRQlt
b6qDO+IFcNHV7ZngO20HLA8ysKSCHwV4ZYH5kWM8Xe+qHNuNDh76OMdZgPJ3ETZI/CXhtgGv9CEr
1PHX5ebFps4y4EmALTxq6DjIv8O4ADd6+sA6rPouVbT2GOjNTu6nO7y6N21m/ujhfNZAr0FDnFOt
/oelTJGcviapElg06vOnDwVQkNBf6svj6HCZn+u38Mg3c93ts7H5ZlEmnB1r15Fay3H4l6pm+9e/
5vPfjOw4tXKuNySAuJycPj4yM72hvjEeBykMIKeb00NClY+KXDvcNa36jVdSL4GK9ediWFisNuzv
hbLONFuL3oKoCq7nXUM1SavvoLXMt3IZbTJJKS4H9CRil3Z45qZNhEasXxTenGT+R0rKvcelozpU
nd195Tgq7mO/Us/MiECmR54TjBR0DNYCiS01e2GfTfCXw/NZMe/Mdp4eOuRfLrNqUDeIevlvZwQO
zTH13dZPNHwxnCurGSGXjsMPrjgUCqw8OnQkLV6IzAr7kTVsM5l1VBkmxwMsHe/1Dyg0XBb3URXy
PxB1FZUNkGZCmEj4ZmCPO0vAi3pYi7kr9d21Ytw42rRV8wJPCQyFJMn1cah9/dHC2gHfhbIPgmM0
5qE0ICxyunb8IM9j2AfT3YSqmt1O5kGlP+mmgzS6ZaoYSOLM8QGDiTPbr7ADPT4XlhqtbFQ6Ft21
0+ciHUEzLwznO22Iom3TFM1OstAX5Vp+Ti1w+QlPtgTu9xhJghiEJUjv5hnrAXyZ0lqRmdxPqSzd
WoN0nc8SbFSw5hu05RB90MfPr8/qI8Puv89cMDkOMogLn4LjBbC+sP5QV9Sjya/no2w5MzqohU0Z
sJnJyrRaOVjpnO2ojmYXWtVZF1Njcr+mEltYObKfc63g0IxBqp/F9l6Ss+ic7uXj/i68Hhm6ikwj
uIWl0Xc6+wb2Tjnn13TEwP19gfAnQqV1BDdpciAyaMZGDaYIHTw5/AS1f7j2g6i5jboObk2UDldW
GkFqHPV4i/ShubPNKd2YYAMQ0Mib8LOOCeqFOucbO46gJkRmeZup8XxTJ3rltqP+qbPnhbrVjZda
08dnTgDhYH+ce0SPF+wi6pcsNCGtRBKSGmXQz0dq7ebG0aLuSqNguyvnce7cKtQlL82U5jK2v+Gl
iv54OW4cp8seWETv1Qlt4U2IKuv315fEaaDxVsv9F8Y3y1DVWBZCoGlG1SedPymIUibaD8Pu8gM8
DmtTLc6eYSSNn22QB57iy+cyndNN+teTwaORZjkLSlrcC2Vr1AsjL5QjJkqpR4E72IyTo5w56U8D
ennKYg9DNQu2N6m8+Pv8NjAHpbLrI1tcv68142PVYNGJVsQ5pZTTeP71pGUy0SleAP2PtJ8nOTSA
hgUhU9RHo42DT0aBnrWRO1eqQtcUOLgboSl1zmXv+aLibCdRpFqi0RpHE+c0YuyqHJF3MrojuJvC
M6VQvTervHHVQmrfxmw+u3Cahg8dAsA7uenbjR3O3DCg/4IHGoMDvdoYLKvVnNtplgefhPLjiy0x
DODcoqB5+mLzgPNhU/rdEQoJCUikKl/oDXVXvq/NFwVsqys/SYvlTAOOgeH6JUdLTOkgUbc5xQr8
Cg0v1Y1gj1W6epk27bcisH/qKIlu2pwq4etR8KhtLr7uAl5C3Gcxw14qtScJYQ5lEW/f+lirg+HN
FQLIbmHKwd6qes+uS2Dqc5ftdavWPZCj47Hv7YSmkTqHX8wQ9CFjNheKMofXWHUFt9yy2m9GhUGA
sVDas6Asfqp5lF0GNTzfpAqiK6ekSNDrrYo3iuFch6qd7/QuKm+RfP8iU838wMYA5kdSFOsWMVOO
uxnX2XDwnWPf4pMdxsgHdNRRL8tKr2hB5ahSd1l48frcPCbDwtywPXBeLXszS0w4NGxz7DIT2aGj
5ptoi0wFDK+p0i8NqK6XZlQY140c2od+6O4NnKU+4sHlfPan/lMCp9Rj5213iQkTSjUgVU9OMt1O
kh5eIu+Xf3v9VU/T+iUEF8wwFA8u78DDRSxf3OW4RoRSeUzxTzs4U1rSy1OhuY6pgW+bMe9ef97z
kOd5tJqZHDJ70D6nqyZuUwMApU/DWVXlTxChUNOm8FFHDmWYqTUvHAPSwevPfL6hcQ1jn6YbB/IN
bdDTZ2aWTbGmDqojbpqmWyN7uA1bfdoQzucQp/8wneCvEXqHrr943i+v8mRHw0CtR32QR9mZXSAs
Ewe3BZ3kTRQm+WXa+eeIV8+fh+wgphLwCLmiUeU9fZ6VmWFIDlIc7caR3g0lqCykXvHdk8t+p0hx
eQYZ/ezsW2C0dOnxaEWliJvt6fOapm1rtMapegy1eZjhRrt2FPaeGeFYVpo+UOQyKy5quT/nyCjS
cThvqTIgs027gSsht5XTR49mZ5axyU+NHGn4PFbR+K1UyhkfSONWrQxtT9lWRo1BVm8ldLm9BGOR
izRESbNUpA7HQ7XY2vQ9PyUqKiqj2WiuLg1Io0d7k2G3I/qjCoeObzf1Idc1aVPpXf2xS/vgIzpi
bpojKEMoR55WtTl9+34aDunQdlfFXJzRoX62YpffihUZhVhIvoiJnf7WEsnpbOhZRkGYwopH/M7L
2D5JcNPp8HpwPAtI4VFC+g4XMZ99hQ3ALuURLdTmE8iPiGuD8xH560/q1Cpn0rrHwsfJ7sgtiU4e
xVhuDahTCnuA3it4XEJhOrJU5csRIX28m1OnQLW/UrZDh5sQhiQ5XGr1vqrnfssWUdyioxBu6joL
dx1mBASXPcsXejrtpKxM95LU1p4TzxEqa5p5LABdX1UaYoCTsYDfpfbncq3Ymb1UyO5YzyVO0cUc
X1X2vK1Gu7hss/zcDxUug/wwlA6W3X+R0VhsvYUTvZamhYzSJUe8/nYtu+E1je9p04Of8fJMGrfO
qL8Ne60F45HSxdbHD69/3Gfbw/ICtEofW6YUFISdLx16avMJ3ocAhkKq0JKp/8xgVngk6+37aciS
/esPFAoov36yjYkNDRkaRVyFT1eunNMAApGeHrWoMi/t3sc/eD4YCxI3H3C2C6RCv837Otiiam+6
UaXPrhGO58piz7M8fjkWXXTRFtlLJGRP36OrQejWapAe6xiP9M5xwn2iW0UM3Mef3a75qfo+8P5g
tHdAXvwtZzLV9J7P5CfGQ+/X9tcwPvc5noc1sHKusDSrqLCAqxVeqlFzIEhGflQQ4fgI+TDdzoMZ
7YxEUh5e/xBCb+zxQ1CN52K4MOxsduvTZyHAQC2L+8KxbLB2LOwwCdyJLguGq02g7fooCy47DRNl
BdEWDEsl1QOE313C4QKltAh1GwAlqSTAc90rCmAVAGkA/hqVKhxc9AtrSfY2XQIbwvcdOPWv/4Bn
dx06jGBkl/MagVGqcqfvryuSX+oh9UYdxVE3H/MIputsn9mLRNmPJUQfceOL/AVbkkg6ZTcwbHXo
i2MvBT+j3joMkf0R34FpY0QGODZjsUAJI/9BgzvnSn6n7EEPT+8TijybVIbi9frP/qcAWrTjAejT
YVgYAqe/G1wf3k5OXhylnCt3lmC4mExqfBmV5jvyv/kmn+6auFk0vud3ajZ0h/7cRWQpcj7Znyni
sEwXd5zloOUCKCQVgaR0qtQWw4NC3WDXtXO31RP5r8xAiiCzmnofABf3tLzvdhmlrCzrzxCihJsQ
LwD0C8V42NYLPlr0eF4sTujmyfWxbHskT+Yh3RVN/CGP5a9BU0qbJg517B8qSrOa0m9e/wLCwvv1
cMgf3IE5oqilnX4AOW0NJInL5hiM0Q9VmvRriuHZu9cfYjyb4yX3XeaYHwkEWSSamEaND+5gdkdK
q8gf60PgzXSlXT4HAoeTpuIIXprFlaIGhYcOTQjQbxh2Uhj678xyTo5JYc9fzbhIbnM7Hveakvif
JqcMPgcN3mC6ooWeGo6dl2tT59lta3hhp85elDUALinYHNrBpkGeB3e+P1A37XqcEkIr2VtK+KnH
fH0PVtDZyVNY35rJ1HDHHKTdFE/O1TyPxU04omhrBVb8rh+xQ5YbNfVCFTgr+vo6XjfFl6ryiumq
n6Jm31t6dX2O+7TAd07XKbd4lrzNp6Iqwmlz+qWyXkkabdTmY+VE3zVY+hvcE+TLNHOQJseiXl3u
9DZY20gd9n4wlV+CsPmcID3t1mjgfyuLrL3py7p8sMMWJH4YNp5UhoXbx7Z5VeZgV40M+zkjnJyN
0xs5mGzfGtwOe6QbrfdVkIVBepirWfZeXx7P1uBiDmeS2XOBpMgkrg4tk6xssEP5yN2hdZt4lB7A
Q/v3rz/lnyaQFgtKVkiHUlsV9YXMSB6c0a+VY5eO22KMdsGEwRyFcjOsPVtp34a2eZBGfR+x7SVD
7vZ5fq9k+zz4EDR3eZ5Frjbd2FhpdE6OYfAhrdt3STS49hBtJqtzCTa31IYPBif+mY3yH16eqqyC
qy2QK8LIEnJknNgDxK5a+9hZRba1iiTY1HZBaq+rI9g/DTfqOp0ahFv6ArUAlTahWwdxcaNXjQ5y
kcpOP8G8KtHV3VT9cDmH9ncwjOXe6AznsqKd/dDLNBhsSU5/JE4depxCQGpB8m+NwKDNqarDoYid
9MzZLZYPOJAWiBt3SLgJNp4FQvKixPqQhqEiHcdEmzwf2CGt4eA+nfvxfp778qaWQudDY07tVhs6
yx2sybgdKvDeBajNIMIzupLlqUItQQ00ly0lpns0mlvwzun29UUk5DS8KzIVHNRLl4bC4WP/5smN
14JvCiC2U4+FJCkUmgtg7uUcbRJJlc5cVf7xUdQLuf1RFiY2TuM9AL2fBmA8jir+xNy/qnTvAIbY
JSyv4+u/Sswff/0sfhfATf7zjKQzGq0yzG2pHbV47g6JHijbDM9ISkbyFfdfN6yL6CJFaGU/KSjs
O5N6APG82CQH81ZViA45Lv4sm398J9jINlVZMGLsC6e/Xy8cmndzrR2jcPiLXLrM1X1v+g+pNlhn
vqpwcfj1KA5hPiiFIVpap4+CUgKUFQzCcVSy95IjwzLJI3NrSnLgWkXQn+MpLdncScphswPBYgVH
YNHbEXvlgV6w4ufcOTqdVnwzJcyllcBOtnmk96lrg3r4NKJR12yjMD/Mvi39sI3enl1YHXOCVlgM
RHpC3Ako10dJtvyLOYrKC4XiJ223Ip7OROjzk4faB10lusRLk1qsfQ79mFFPnOO3sxYiHTSrw3cN
I80DGCGNZpvaXdT5WV9LMTXko3DKgRaj3kpWT5/49KP0ZT87Sp9Vb5tONS/igtZTlpulh67BdFe3
oEDybtS+si2X2wRW590MTWCng3z79bn+P3zz/2CY8WSjWLTHfyuF337NUAoH3wb9KPva/OuiSRH4
PoVx8ld/Y5Vl4w0YuIX2bkEo5P75N4qTf0M9B7QwvfYFfUwg/C3wLb9BwoK0F9EfhHfo5z2BccqI
f1vKogX6uAwY8Q9gnKLgALHGKuL9FiA1LePHpueTTdvR5iBJQl05VGWjXappUg9uJWVWuC1L4JuR
UwFQ8rOILlasVZ4OGEKp5eRrhkXNdQamuXCVRv4WW3F5EZrBPaw1NFB79eikaP5v+jaub6sQie0+
8OfvfTUqG1ikNCLRasgvdL+5KfBw+NW3+qNV+e+uaeuvafQ1/5fb1T+/dv8q/vrX2xbEbYMoeyNC
jZex/8Ya/+/QnF+i/mV8/L/r4Cf69/nXk5XHX/mNHzaAvEOw5D5BlZTS0yJa9As/LFnaGz46ACn+
UIcLuriS/Wfpqcob7tn0xKhdL9ZIi/X1fxDEhvGGmi/twKUtSLYIVvQPlt5pZisBmeNia4BiPt27
9KorwCmG6S5Iu4+zM33zuzOn40sjMxlPS+6pEcit3jEydSBSfYiAQO6fzPH9r3PoKRz2paEFNFA0
T61eAZzfTY51D2X1HjzSuR7oC2PrwuWl7Cw19xM/2cmDNt8UhjpugKqZ21Vvri/n7ZMA92mA4coO
DVDpPazSyQnPuQu99N7CIVTEcoz8lJKAGsj7yzmXu22aTM7bde+95CVP3lsFaDFAakx35VDDuNTj
mZxD/7hu8CW/fDK4NYXWoJtjQgE5MQ8BVg6479i7dYMv8/VkcCQUI72C3bHTGuhiAaKcdXBYN7SQ
jBn5ONqt3Ka71Nk7DbvfusgRwfx8trKk0ZPswO6qt42Rd9+1OKILsO61hcD07d4CNtKlu27SLtp6
epdAol03tBCYVjVUg5nm6S6msXxVxJ1yQ054BgfxwgrXhMg0Wou+z8S0hOr3qgwWwZd1+4moKOeb
Jk5pscqHjGGqljaQFTz6Vg4uBGYEVKeBh5zsorK687mkgv8d/6ww8ff2rQrbNxlOhQ4u9htNp+Mp
3Ok/NEi8qz6m2BKGa1KUjVKmu3qa0u9znaG0GKvnjC9e+ppC0OspaN+ib9Kd8Wmmt31OeuSlYYVw
97kZTFHMsEMD67hW4Err4MDXzYgQ8DkpJSgPVmAwxvs6gIWawQVdOd3Cp+wTpS3hmqe73qKon46R
vxnsrrpY9+pC0If4KeGtysEDDYTNCq4wZe5ztZ+XJl0I+znL5iFAGHBnBeB/dcOkvWe17bpXf1YN
U7suoyfI2RNfN927ojxzyX3hrUWINqDNPJ6lKd1RObrJ/DR2oaieqZi/NLYQ9KY2h7Iz6/EOfd+L
Ismyr0CbtC+rvuXjLeLJkVaZdtOMg4bzlGkmX7DigPjqNGiOrRteiMw5k6Mq0qEu+03kzQMKXBOC
nvt1gwvxmRZTh5wkE6OmabH1jTw59Ga78vwRKzEx5hFtHsMcqgFAyDqF5/7HuvcW4gd/k1hKQ5jD
tOO32YjbhBIP6yJf1O9TfIOekVbFO9BAuhvVzSGzsnMCvS+sRLEO2PYWJNaaF0+GAOtGUONpnDys
mhSRe4AQW56pyMDvYoaVtfx9k2VnauEvvbYQQPlIW8HOGbq2kFNFpvJSrkdr3QoXiTHAckO9bhg8
o/luGNtaX/nWQuiMjd7ghcLAUzpsQpUNFms/Zd0yETuQTVzUk2yGLJMKG5wmlPWd6Uzv131K4WjD
G6/Mky6Ld2ac6uneV5zJ+GwVQ1Guy94eGaxPNi3LKtoybPEzDLFMsKWPYa2t/JpCaE6W1KHFy8iF
NF22QYk6TjO/WzctwslWGmHcoeQf7uJs+CZJ3bVvlNW6ZFkEvBay1Y1jiBRqr40mehrje0Ci6hnE
0gvxsxQOnl57/LyKIs3paB0p4U0utdx76JmsOzlFYpejtuh+RSB+yuFnDSM2X3ehEgFIjRamiAAx
rj/IG9mRtmN3zrjnpfkQIhOZJq6UShLuhnw3xPh8AqVftUTk5YlPFrYaIFM0VYgiyxFaTlqef+ZC
+2eoi7/ze1GTzC8TXrs1wl3UJvnOlujjFlm9LkkR+zY5xudIVzN4GX12wnIXhvK6lE3s1UsyXuGB
poesvtF261JxKBco59B4L31LISjlWDbKAW4LvNnymgB6UNtCXfU1wcOefs0WKwqpQ8VrNwZfOZSh
EneIY61ZKVSMT8dO7UgZ4EOwUlK12NkB0jr4mK2KHVTCTwcfAA6p4KrCndUabmzsVWSs1722eTpy
Z6jk9xPLZIjbDeAuGu3mWUHsf/6WzzxZYc/oLUi7EFubSkZ9q1A3ATjSVevwmaJcTIM+niQ13Km4
kLvyEGB2CMF9VS5L9+90Yoy+7/rRZvRCHm7TZPiJdp25ctLV07Fjv/Z7NWQrrCVbd4HF7DCv8Ved
PMAMTgfXAxu1+tAMd2alxlukENqNklXhqqOHBXE6uloHSMGihMV2VW7m8t4sP61aiKJ3cZ3ZcxsE
VrjTIlSu4sHpH/rBtleOLkSnNKhlnIS4LvtoB2KE4gb2qjQZAPHphKAMkw9JxchxFW9RlEmhma+b
ESE068l3hgqMH3gvgH6h9m3sqGCtG1s4MdFCmVJpOdeSoVa24YTeXjeeMzl+IexFTk1Z2aAWCyQt
i84Z3R6kYw9ccuWbC3EZNhDMQ6li8PY6mvbZua74Sy8txKSl4vrbz124a4vpukzTG9DD6+ZaCEi5
tufRRoxuV9DQC9xzQuYvvbAQibk+dE3Y1GQP9ogxS3ul+eF21RuLGC8HqL0dhj2xOJuX2XCjTdEZ
cZAXXtoS4jBFZWMY8dHcVUhpHkOteZ93ebJubxLBSWNWA2HERYOJ1t/W6FJU/rrtwxJCcYSG29Y6
B5k+vQu6XR6uyrWRRT3dPBQat3XdEIbIYX6flNmdZ21d6gpN9XTs1jGDts1YdiP0tr2fTNVGG5xz
uswvfUghDLMgTRoZ36NdUaAQN6uFv8WoYN0RtnTyn2bdWoZTYlHlDB7k5VfLLpXr0Jixblq3vIWA
TB2z7mOH4bsKWb4+HPdtIJ2z3XppYoSwLINWtquC/NVI6urjjFiN6WkWysbrIkh0nQhkGcWZoCR3
SOOHBB3O2D7HTnnh1U0hOIse/b6+IX4wp8QtbMJwNUvWVcDBVZx+06Iye6seluDM9pYOYX48R5N6
6bWF4ESux4gANbNb5fYhQUEVoePxnNXJS4MLEZpkSPSaGrvs1Krl5FnBPDWuFXdwllYtRtF0A1mm
iVsaD6glfb5K0u5HXKn6cd3gQpSidow6DPqwO115Z1iNqwBHXDeyEKKdn6oDnFqS79DBxw+RUlSY
5JVzIgSoVRUQukcGT4fiEEY3OMysy+pF5kFqqwg15Wxbid3cp7akeGY4ncPxvbBWRK9aa5oV1c87
a9ejm3rdyXJ+XdHvWZdGiNwMUy6DJGtn04tiiDx1r+cX01AZK0cXwjPJ8Zeo69b0gr7M9k7dzhdw
0qd1044e3smGblllOyptxE7oDz08s2DahWY8rnx3MUYhpU2Dg95I4jTdoQ5QRxi55q87jER/LtnP
JKdGZduzkTO9dQygpukUtyvfXYjQ3PARuvADtFKSHhdeDe19CcG8M/O+zO9/kZ7/qTAhxnk67zkH
XY4lhOllcRF/tyBq38eNNrtFVcWeUkbmGabqSytfCFjkz8cWvWjDs/xaueL0ll0/OuuQ99LowpFa
TKE6DhOGzplj5g9wyLULGDrJus1GxATJ5IzVOJeIp3Vj9wD+djykoTXer9onRUxQBDEa2Zjc9IbO
Njdx39qfMr3r1s27KD9TZ3M4Qq0wvRy20kFKQu2+r9r2Yd27i1GbZU6LprzpFYlauDm+PjeDakjr
EhldiFopl7RKxp2atdkBbSzNar7BFlla+fLLYnpSuZUbX5cmieHB+uMkJdlgye1gHUgNvdvT0S1l
AjYMO8wbqvChksbsuuztP9My+ztqn0GEEGZw4oCvmkRZhMaLMR6QNVmZcIgaeoaMh2cesJ8Z+li9
M4pc/SssImtlNAmxGvVBVI0BE4PFVLb1Zas4dGR969aMiBJy5EazimW3zOxp8YIuUBYwZ/PMbvnC
PiMihTJtSjJkKwwv6LpwP9qpvuttOVlXrhTp5Tp4vbjWOWHbOFHhAmvtrtGzlQtSxPNEAwX5LpR4
dwPzu1YesqvONNaB1owFr/00mMwE0e0Y3QPPMHr1QDoGCVCdEm/VPiMyD8e5Mhsbv1xviJruLjSC
YAvF8JyVz0tfVQjVTNdswEiD6dVDfqwkQ7/sct08rHt14YDFITsvYbKantwWP5KmdC5QOCxWDi6c
qgGM+1CebcPr0O/YBlrS7UMJ7ue6VxciVeuqaE7M0fSmXA6/VHqqYRBXRqs6woaI60n0uNbSTDM9
pbWlPR7B1qU0ad3KbosI78lDySljveFoqjosL2wNqQhrzNaFqsj58M12wmLCMTw1zmQE+ScTr7XY
X7fNiAif3i/LWFMJVT3JpLf4AmJWWdpOtu67ik7GttXpY49lsVfT2r6K82jcyNn4Z4Tdv88mUT1K
TZ0WnxSiqYpU05WzJPIkO9TPrPhlP/mHfFWE+Nixig0L9B+vQ8zYHZuquUqMsb9IiuocCf2F7UAE
VY4W4mR+yVYGLWT6VCpy/eBkDiyJ16PqpV8gxGwE84POPL+gdor8tvZTVIODnMVfWeV45hkv/QQh
csPStFk0puFhMYN2D4pkyHjlw/fXf8ELo4uYItxRcoX/Gp5pd9GhVCILJ1llZWlZRBXhwhypUq+j
XTXb8X6s9cxzoNOtO0keNcCfJH1qwItz7BmeHUQWl0Df2oMLSNfVl0VkUWok2FCgMeWhgWfu9AaD
DsDc6mbdvAtnrBHKUtXqs+FNZjjs8nwaNlpSnTN8e+mrLn/+ZGYQZwvNZuYGLjVBdiiwPXJno5zX
JduPgg9PRg8XHosVpRbm6OyVIArtg2XDFFw3M+rpuyutP0RBTNYnt1n5Yywb82oI8undutGFiG2N
xO+VkqyvxTNyp0qDc6jbyFqXsYo2bL1csfFJZNtx20/pVkIT/WcZFOo6BCBaW6dzM1pmPRgT4zfT
pGK8OFvW3u915EdXzY4INcIxJslzxAA84BjtR1tuous5Lc4p4Vr/vN+LWCOQrn1kLqsSez7cjlI6
cGhJFs5dhh3M1kfy0+1oVQbrQkyEIPV0KGLVSixPox28bfS6vC0GJV531RdV3bi0zXbuU6AL0gqL
j1gPN0gx6bt1H0IIYHMczBF1GdI1AAnvOdVrNEBm/e260bXTZYTqzIiMK/lUIw/9FV3F1pvrdh08
EBbm6eiINNXJGBimZ4KQUTY5FiXVhj1I+zOn1b+zEhGSpNB0TwO2Hq/K1PlDZ/v6X7Vjr6zhyMJ5
qwPRKnuV0YHYOztbLT9FRjpt18y8LmKSklwb+h6ZOQ9+8/i2z3FERMsuPZNQLavjeUKFV/npzGdq
gZGaZPNdVaW976VJ2VhZWqw6brG7PB0dkTMplPLG8px2KPwL31ZwCSAKpFVrHnW/0/Fx2xpKWc0c
z6g7NE5g13nSRDK1buaFAzdGac7Wy8LxmibWbrM0k69xmbI+rRtdiFc9Mew8xA/CsxvYelJnOe+D
uhxWFf7wxD2dmQaVY1vpNMdD4yW+KKcwcwMkVlftZM8EDnO/mLHuNh0PmxeQVYaWfQ8Drfi5bmaE
A3eCdOD0KL16jSlNH0CbtZkbgww9rhteiFYcnzA9sSbHkxK1arfGnJrJxvGdaRWwUheBSoaMP31o
F7430e+5KZLWcWW51tYteVFBzNC6oUUq0fdSQxn3lTz428KI23WbjQhWwunQKRAHdDwtaSW3y2Tp
gGWqs27mRfPiqNGiFCq0v9S60yuc4bRLkC+/dRBetCh4YSuzhXDNUjhrQVL7XoiozO5/mDu35Uhx
LFy/yrwAE0iI082+gDzZLttlZ7oOfUPUUUgCJECA4On3nzUz0WVcXRnlfbNvOmKm2wkSOq71r/+D
j1VwZ5uBvU7QwNaiJRj9pHVSwjqv1b6/9WCt/wkkPvv5VYNybULXBT343LTxQOOAVjEaJd2BT/K6
QBHca56vBrFLdYFoiLcr05o8RYGuNmYq+6+ve/fVfF2MgsenrT0Yqs9uOySk2E/WI69bhdeuS3Xj
dbJPq2LH+6rKvW5Wb+NABV9e9e5rJdPstHLnDN6uAgTzFu4+7Qn3/z8D2P/v2IGJ87zfF78EfXaY
vd3Yju4DdVxdF7G/vCoKBceI57/O4PNA1WCKXbMs4BcYeSeKWr8qCAVrguc/XtRwG+/1VOzgOGO2
cMgsMrfAuOR13b6aqwUAyMZTo7djY2i2KCiQ+4l2r1M2wdvg+bvTIhjgBBV6O9tUfLlqK9Me4fls
XrkGx6vNFQRUpGF54O1IrAKoSabJEGBPhf+6CbWWN4F5nJCW4f1r30YbxKeL9wET4nUTKl5NVxUO
jetLLDXD3LU3sFWXV4y7Sze2f1iF49Xuin2axnMSYhWeh+qKojL5nQLd69J18zz8fnFeXaubjME1
cNaTt0vKIeR5MTh/jxK6YQd2O0jFkY7iJX/VGF2rnaCPS6qaOW8397CX0zygqF7S/St/fTV5BXw6
K7hSYUmGWd61zzjLOgQAXnf8i1azV0ColXo15/t+Cid2DfZYBA6Fl3S71/XNav6WqZ6tS/x2bwdS
7JAPmg7S9K9cHdaSJ+tRputY93vYx4HXPY+AWS9aLN9f9/Kr6cuGsBQE1e37GJzcjS3DflOXSr5u
aTsbuvwcSJPl7EWC1t6eDThdlrqa9q0MX1c2Bs/a579elKlXeEFY7MO5GeGfJ73oG4Nx76uiUfCq
ef7zPioayl5ZflDU85uNaZBzj1TnXjnq1wqosW+1LhJ4cMSG+dlIgeGxRl3yoPyHtWetgFqCNBbM
p92hHyzzNqbiBk4lJbiGrxo44WrOqqEJajUk7WFSYZebBF+1gRnK6wbOWgPVhvD0KxQPD0bCUgTi
BPOgAju9KjbN1h74Wg0TxqXzDqI17+cpbL5V8XSJlvFPHX/+/38K73bJKKda1OZqDFj1V0ik+Wps
c0kZGv2Qq/xi1V+TfNXgA3xNB9hazTbgNyFCUQXZxxZGtc2bmZaDl6J6qJf+jUl0zG7VNHnJnpJg
Lr5NAKacs3/gMAlQpntthrPnNszHbz0WN2OTe2oO4l0M6Ij83DYTqFox9cF7zLy5juh1qQcFvnyw
FKm/k2IM1GfPBQZFZwsDk+VjfP4ThwOkaJfHyM1ddd0Uqahv4zKWzXXIE/i/AgLfDiIzALx3R79t
ByAd1GwtkxkaUfDPHp0IcInKhzHeV2/yLPwvXTo4/lTMJVwkM8a8EoNOz11xrwmT7k1t3RJ1eU/G
xG4IqxVYfyNcKm41ksKLt5EQpMrHuB0UGUFu4b6LN7OZw+5d1XVVuUdBQ2OuQAFJwozbsR71ZvSr
qkb7y2FprwDtOFuM+d7Zcd5UQXOXaJK2Ip86Ftk3GtZiLcCak0uSrzUzpL2Ly7D1P9S2Gqm/GUkt
cPvS8MmJu7yhJedorE3UPFyN+M223fQtLFc/L5Uflm02JS1o8PkcuMKvMwiiaayzlOKo2CG0U4xm
y4up0HcSKK3woYNjNn4hCT2PhlmFBHM4bzns1cJ72TdK3qUgsleHFHcTgwYVTM872xPcO5cEfpsP
0tVmohts8HrZl+Ec9rf9EFSwzxUeRAzHJQ2prXKbxhFvs9At3BxKWCV6H+vAzn2TCUgW4zKD6WDj
NGIgLpymDHzNqR82EEsG3QTEbj0Hwc0sqxFhNZ/MdskK18Sh3MOyquI9KKW9FyLT0iRFJHIC0p/5
NAb9ND0NgiblU1uAawTAuoGZjshZRB3cEryAB+VVNOgw+kvA4Vd+t37sLXIHlfpC4Qcbefgz2MWO
0h2kQ6vIfq6LvvIyCXsE4mekifHcbZNCg4c5Mekh+e73vAxkJmRboPCxBUDJ++Atdghl3pVLsHwh
MFfxvgJFWNUblGjYNi+lSettYKbWNTfNrM4TLG4BKNiiWF2nblOCt5a6GyZ0QLqd9OPINlsvLW3g
5+EQlEWziRNRT98o4g0D8BzAYvUbq20R5WrgHyPX6Xgre5u0md/5GOZdGwv7hfToo6+t7Knh6Lya
zNeN39TxG1TI9/QxaZFMJRnujdVDHUXiGjBJMDcpfPC+atiKqxz+YcsXuvQS9CC465aU8OXEFJn4
Vw6DaLbncVrGCyDhrmyLW1dpq95MVgGwPOSOFaniH4YSg0rdsqVMqbiGnQ0oovl0tqR932N1YHrb
SReLckOLaNLXleTz2G6gs+Sy3QCREE3v4dzZL9+8oODdUz/GBrQBWyJC7WcwgbfLQ0kKbMebCjsD
afJqipVcMqwenmsz7SOHaXYjRAIdPcT+CPusPeooo77Ialgatd9ReWbmKeOwZLEG+nQ4syQZECsJ
HbN4kLL9KBoLacTO4TBXpTnsidSos75JB56CzsBaH90+wz/rQ4ilNAVTqJmij8HsWU6zdKw7hneb
xol9r2wX6AdR9kn7welaA3HHHDPDXeFL6j5NfJQVfOAAQBH7qgjHDvZWrYENFbxpy1qQ3cSjGBoE
NXeBom/USPwR0FzWtMG46ZIigEihol4Pw9Fhmv1tzFTEvg8eLmHVFTizqa52sUIWYQdAXQ+bwxEM
HZ0p4cZlB8NiFoMZWTL/Mz7rMBVZ4pJQAL6KaqP07dBYGkPKpSF4wd/EjZs+Sxh+c4xm6XzSZR5v
HB32qjXWa2EpZCJ+H5WB126oDQG88AWz2C/iaEx45rVT8XVW1Vg+qLiahntdtCHdo284+1IlrCYo
XwQbgD9hox+kymBYW/MxK/u6ma4SsBdAAwTRb4KrK5JPSLDnlo0NnfJ4qAb+BNq9tge/o/30oa8m
uKkCnAiUzbStrGvtlJvJ+ePD0GKduYUpe3V25vEFyQmoH2rDqyVNasB5NXmIS2aHrKlmARqyAeKy
eg8zfXBXHnC2l0hhdGEaSXMzx2aJtxPpjbtBGtEL/YyCmjDsoQUnbM6AGqirJKt9Pdefw8oxWH03
aTkhOFm2HTMS5GNYAilYP/DyXsZDhyW7KBz7BGezqqk3C8gXZALIL+4MuAIUv/G+BxG0v6+VkrrZ
l0B7qmTfkLFL/C3hxBM3VDd+P99PyQh4TJ72M+XLbbAs+FZZS2zVQZ1gZ7/wN5p6taw3TYSP2+Qt
MFOhl9kl8MyDsUkfywxlnzNtt8uEIF+T2S7kTXJftRP/WHg6xJHAdZa6bwRtX4osDqgcv7JpSqF4
cz1ppqzyXGMPYHBMQc49v5jaDEaFU/LoDwS6WJ72ApRppIVwpQe1exnndmeQlkqfsAL6cMEeGRA6
O3gsD0O07wDnBZaraUo6f57Bsu5ugBqf/WvZxst0aqqlH2+ZP2vr57ZVIgxwtliwCKjMYD4u5ZOb
egyQnPY2Jl0eAKwrdD47Wrt3WNWl9xfoOTHlmaQ1RBBcpkH5DabZTXfqErj98j3TQZmAyVlFbfom
9NuER/kwaDX2uSBGi8PcOOGnm3QkjRlhVIrVCYTUeMSSzFjLmrdBBCv9qyJ1NnpYfOWPHIYoAhy0
nFrLgVPu0CcJuGA8gIQER9JhylXJNWqWAMUKqiOAC9jKMxiFh/Yvz4G9883IgvUGWmMwFuZsRKpf
fkzBHWtl5k2VDN6TMZVBCQiuxgUG2KBh8XTmSphIkW2/NEZhvs04EIbZWLFZ3oTR2EWPyPwG6VEs
YVtZfAlKWgRho1Y0CH/B/rfMInizmuuEFaF8Vy1D2HyJqTB0zlgTONJmVdqR6AvgFNgGMiqiSrzn
My86jkJiQI7KzJmwaK/qvpSFyFgAyfq7vmqFr2CZ7ZceOjCyFkOrmEUMWJzAOZbmAp6gEuvgGHoE
RSMwmBlwgupwLc5EXZniqiyHHj2oZkfe4MzBkndBhbVxZxZy9hFrFvjPfZh1oNTOtXTqVMb6Oig+
1kuq+we8SohFrhiqur+ZfN0DulcD/JOlkP2RLK6bQedeqiypcgljv+JRF8x1V8RVFd0tDN8HB+5R
p082Ll2Hesqezx+LBVj3IZtLD2TwjJS+Zrfegjnx4M8SyrbMtOmidCZ4FFYCS2xlUzR/1lyG2DXG
pm5wJGEgzG6DtOfxt17BHs1kBqxr/PeAdhbsENbYpd4vcxHH104Cuv2BE6wnXxaNDntQnQ3H+1LX
wXjnoJopr6GzilHLh+vzlFwD5d3Z78BUgT199nQOh2wcSKkPxRhIoKgMPD2OARSP5eM4ecGgM40q
6PmdEj3IusjHlhPJElDc9Dswtbz561InpCHboBtdNGUUScLppNKW4kA/8gnEq7mVk4iBDJcVqlpF
6Q11RgozhN/IoGSI/VWBjA5GPfDlGSJyIkQfAA+Er4D53LY3bqmr5ZMPZeADAEEifBMPXofaaTv4
b50eUNESCODanoQQcqxz3JC68NZTqVIfKayr5L1CEILuOol5CFxHizmZq7BIQ5R8kTRAgSZh38ZC
e+nDDPsBh8vT5PnhofHhAnSFJHRiT7qitvw8p12C5mOpV/N9PDVVjdlWzba55d4sh4zycmo+BA7H
yMwY+HVfScNN+6bzSxfsx0EodQpDU9YqG8FQqQ+VYRoQF5zp3g2Qepn7oRhHte+l9bw2G/0m8U6l
aTn9pio7DXvsfK3LGqjzCNAHNMaoJJL2G9+O0n/TsaFIARFuKoY1OwnNhoghMU+uYYhHopcXTIJ+
iS0qFoYIR7IHr58sQs+DKhq5HcPWU5sxGW386PHe0etu5Cw+SOBOKtQ5gEANhuGiFp7VC1afk0tn
F+a66QaN3YYXfbZEsh9ufH8qo0cY+dWjyosmrizfgnozsEeE4cJ+J92osBIC+xTIHVvAf96bvk7i
rW/6kfcb1D+zaQsXiLJ5g8NnPF7HCSfRtu4HzncywAy9rpcmKrYhW8CxpbEg7ZtiVP7Z6XTQQt2I
GsQCCE3IpOyVP1uQMyjuu9XdCGVXfzWUC3KsUVnpmmcD3jA6xA0X0Z0Dtyh4U/tIiWzCCLg6vCxq
y+Is4KB73RRdpPQXHtVJ/2GISUvuSYVTNC5wqH+K7rnpVbft4Ag9vokmGhk4S4M+lVMyjP6VYB1x
b1CeCnuLLJKWpX8pLYzbJWIZm5PCLIZnhFxIu+8CXGruo7FnBkerRMbliIgRTevbSjV0uRsjdHRT
5YPnfCqvwpkzb9lAKygakRfeDJDTtqKRF2Svi/6sAnth3RJPS8avHHZEWMPUuoXEBnnjv173+6vQ
XksLzKuxK68q57c3SK/7d6rRr6suAHTxeYiG1naIcU5arsIzI37qSXuaE1M8vOrd1zVSZwBC2wR6
umojQa5pWcn35xPzhUTXD2nyL+I/6yIpPpGOz7NQV5WuSiO3LFpg2EhYV1yFEDqhLg5ujnxjI+ph
2M81RJI+DLu/iVThriU1D+8EBpJFwBRHr8XlzKTdnHmsmwNsRAlqGzcMADv8B71hvNjTVqcmk8rQ
OKsqCGhvvTRu+ms+ClJiWPfIifnLXF2yiT3H5X/VwFVkEUrs2XLppqs0xvVhN3apdYe+INN37Vui
NgoOLZcUP/8QrGPnd/gpWOdaFXhjP/dXI0z1vGuwplMv3ASC+HqT6gVhmCwsFhZuEE3wkiEvoS6Z
M+jviBciJLYAO4EdY+q3JLRetwPoHWjGtA5o+CYaC3BtQcBw07BlVnnpgIBAVzWgW9MqwoHMWjMk
FlbMfW+6e6gRp+EO/gMlLg99mbTXZ/Ga9jZxoXCr3grpAWW2rZyW8YZ25TxhxcS6Q/cq4tTtR96R
6VTrHrmNrIrGunRguBdw+8JtFvf3ed8GIUEgpl14X+Y+cK96QydYGm1r7rl+vGaJS8e7Ook4zMbU
1E+N2PyYEn9kgH8rvkCypr/btdX9z073/+d+/NZZ+OP/6/aT6f+1G5qvcMjXzfpv/n+0xz+n+f7Z
H//u2/Sv/FP17atuxKdnHvnnv/svnSGm//bhdh+QOALzLTxjtP/jkQ/8yL/PAIYA5F6Y4McJ/s3/
LPJJ8m9oC0AbAiwXSVGQi/62yKf032Az4JIYA0pDz777f2KRf85o/T0zkwTCO5D7EPsBogEmPuu6
Bp3EljNuisfafAZqOvLfl5cczc6T/MUj0E68cQjrq3Q1Mb1uOFtTugKURn8rzQebCnBCPhF+soB3
/fQB3v7nV382z3+BLTm3h4LSBabFmTWxrgIpRDoBagGa0TRnZT7fpe3WtRDDZ7HIa3ZocKC48Mhf
NY/SMPBBxA0Rhl7tQD5u+DjpMe9x+K7/0k9gbAKlfOkhzxfQ/3ymlJ1x7MAmIK6zekgIblQSoGj6
0Ug4d8Q4pfEuZ6HcLfxSBccv2pMAw4dBAfL7mZz6fB0tSBhwUNSLR+sjh8CeTPUhMiYDPzvDJnih
854v1j/aBcoDoj6gRIBEspZZx53TRrdWAP41bqPuPuj0hUT0eoCHPn4/AN0Mhzv8Y128gOBm2bhy
5kdT+G8SeufzEKrE6UJy66x4+XmMr5+y2uhYS5Nx5gs/FuO28LIoeF/cR7sRfoxxc6FB6y47PyqG
opXCDg+I6XU+jfR8KJKUl0cQRLscN2BE4dSFZ/zolXV7AGwhAbiENASH4/kgcFMQNIArl8fuK8BI
s8tns+uaK/dZX9HPZZuVOseeRN9PCLOX2ZTufj+N18P9RxsB7oW0NkD1/guli4HjJG4y5XGsnmbW
HktIxjRRX6bWXPhwa2xusn7Uefz8dGwAyUXGBNXMR1zWF0RGH/1dfd/u6Bt3W/9R9jl58ajVQth3
0DvXAo8i0XiF5EPO7SV3sPXkRWvAAgJuBXxuiim1+m5+NJAhrTq0BlHWZA5vEEEFt6DOLYG1TXNp
WXo5uc7fB+hKLLRBHKzPx30fBgb4SH50Jd2qFIur3aTBf04a/yh8/NVDMG9hW4ndEGss9smfvxDu
czHwnFgjdKm+eyjDDeUT8JQXhvzLaYUCNQp4MjoO5oBr+0CZNEBI4/p2bIHkPDFSqryMC+/PCjfP
YwCPQbIeJwLoul9shsi/dgEy7OUxAc9wXkAVJbG+BMH4VY+lITsfLRiespZCQVYogYbnWFWnbjtU
d2Ul3o6l3P9+kv6ixxghQDkGPsix0bo8oG6XaAnDSRwRRiMIZeUdkvsXvsqPotDnC1H87CGrj2/b
2jjkDMRxc3t/Cg4o9Unfj/fBBuTBw+fHt0s+bxAH35hrdoO4kT7Smzl7eEU7cdJCyCyiKc5ez8ef
6iJdll4vjgH3eGaVvgPNZfv/9ozVvIW7n0gLv8UXY9Uhgdy0m/5IFvdj4KGy8+9WBM9bAZaqZ0tr
xHGySbctw2GD6JC8MFV/OSQouHrgPkVYv1cr3NSPekrqQRwb1R2kyBcA9F7TUX8/YbXRWid17eYR
T8AC14MJXTYXOmp1G/9fT/39iJW6NY6HFFFNJ47dju7dLtovG5Gd6jzZiG+FwQ4hnt5+iffT5m7O
5s8TLF8ek5z9Uf34f18ioOBj4WjEAOF7/rnCchpt5y/iOKjhii/IbyHe/4qu/PsR6xI9GFZorxSz
OKb3kA7se0gnf/+AH9XoLyYvC3yCsYDle01+Y62JZTEFmLyfoXfb1wezg/jtVt2Gd8Up3n75eH2I
N/iOCCjeqh096F23h+NY9vX37/HLUfnTa6xGZVnLngtFxDGJjs1wPsaGF8b9GoB+XtaxBv7d0tWw
rAgBSkrF4oii/H1xPSO4v22jfLEZ38Z5lM2bZgvWx74aNhD9wf1C3yPaeWGx/GU74TAHRuqPk9uq
nef0l3BTKI48avfT0NafPNoW337fmecfefFN4xg4P9D8ghfuw4hzlDjHR+Io9F0RyLzybuYhyLX7
s4KE/86Anx503uR+OpiRxksnWPPhq80iDxKT1Rcf8csBSinuOmDXwypvrXh2IMgsAXbG4+3n+rra
kRvyniP7cIi37WbJgxy51bzKk+1wwzeIyGZD9jAdymv/5vCKPQYHesDYgUfG26waOzQCZ4Kllkem
+7tA1nfuog/IDync8y8Hvjq0NiDnIjqEU87zDo30IBYZq/7ImxHZp8Ubj0Q622U6gOwkD5En/zi2
4fLduKn6MC+h/dSroHoybJS3UeDoo+BKXHfBzHnWzV7QZFqOxZfEtdBLJYuuGbJYtr0dCul/d5zM
X8YI3JUsMlV5O/lhgezZQoIl7xKsC6Dajl6dVbRnp6qlGgnMymseoib0b2lU4H+HHaSPeV875FFU
ZRLId3xI5FAp28OGMBWkuUNKp6ozGyzscWnr8jbpPeSWUH3jgq1DibPOkgqwjQxeJUUNCgmdBPDy
JeRQ0KBBoWRZsUAvERL9YU58CJ4o5tfZshs5H6gp+uT772fPi/M5ENIIBSUxQNgMvPfVFK0bZppz
KutIw+JuNo+ahd/Tas6m8g57wZ/uIYSEuAyQELxk7MXrqidQaVV51sfhYT5SzzbzuguLwQ9Lpmdj
igKHDbo8RUwCft1rToBvGOW1ZuKUVLCbyWZbmY8RtAJf9VzYPk9Y4z96QYc8cOiCjmRRFcbXnSzl
91oo/nZIWxypqFW0y0DPrbqngY+9zIVj8bvCFrhp+jTRX4uE1m9hjWi+2yHyv9J+Gf6aazqhOBK5
TZFZqBVcXiMh1iJ+PUCi2chQPSKhEbYZgUprznri+A2H7fsDilndU1ImQZnHErnwLCwD0N28ooHI
rFMGGb8OaIWsqokK907gGpwNOKBdcnn8cRl73nmI/EW4OYURYjqI6D2fkAiJ96VtR3HyEjPf+olh
mU+GLh84bKQzMVX2rwiCtuuk0JBDFDx45A3/woGj25ZpdKki5oc1zfp1gAA/X0zCmPgvXgcloUPb
anUCnsGgopjwjSuK5OBB3gTXacJvKCqUUNsdB8fOmDgDak8/Bb5sSebY0EP6lIx3XVi466I3fr7A
AOCYGl7u0gScB9dO8bEoUMoKT7vboKDDznct2VXwTrjGiqQ3/TQst2MVp5tyYlCGSnupsuVHOuh5
G+MIdga4sga44+GS/LzLJ+tz5CCIf0rjsyYSVYH2O7KiHPoSTeiN0B77WAN9fAVhn4fqiMqyhymY
5XjoAGG657jsnppk7j5BTTS/XVRTvsO+Qk79bII6m5HJnHPUcZi3tq6xK844EgRjbkZNTrOc2odQ
KJzj4npQt5HfEZEtbVH4+ZDy5BsJYveh7PoOGcmmEd9GXXKTR6gI8XM4f7fVvRepsYV6wnMVsvEL
ZCOFTt97SqZvyx78gsyXI4XQo47VBzqK9suMXPuUEWP8dy0imMfJk/YWxVUDg5oSKJKiUjG7FEB8
EYPFgD4DoxlJ0NMQb646eY4j0RbjlJ6GPuUp0ldSQ4WaFkZkfTWMpwEpdoFMcA8B1QISBTzY2z5h
+wVCjgFg0j+kteIoAfhxgAgCxcEkDrAePv/qi2KwgmajOvWDTA/YKMKNbeL47e/X9hcYdzwGKFwc
JRChwz/Xtx+fE2hsRd2cigIyzXYaojeF9MaN4f4BWu8qr9MtuO7RvqACuKDFuvupLuA23M8Qz5RT
+BYCy0uhtBeHQsQ0EAliaDks7nBdf952bXkZ1sHUnBpQBXad1eF2WepLFiUvT1LIVzAG2C5BUAPb
zuqSXKuelBH0U6eq7vqbEpL/O4jiokNyvi6bWR2tbus3hEOQCDkIvrsnAiSrwjqHbROYt4N1WRss
Te4qipQ7pNIHKLSDzVKrRyTGoLSbXH0A0zI8DH1THkZvNDc2bNs8karPFyQFttjjRd6DmnThXH0+
fD1bNM5tw44NUDbyNVg2nnchT+AtF6PE4zS1sGjro9jLe+YjtKvCcv/7MXRe8tePQuchmIZRhGzC
akuwC4Ypaxd9SoCZv0kLGW1j46cZ9DMIJ0Psk9djpU4pKdLcmLm7+v3jXwwWtBRsC+SBQooY1bog
IYoqXcxQ1Z5wJPRyF7nizi/FcKFW44fX1LqVSCycTyYRQbBydQoyRvi9SW17MgAP5CiYTkWmFrts
VRuVe1oLu2O4cj3yuoiww5PbLpAkHwnzDiDszdf1AOWicYpcQxqKegUl4u/CS2WuoDHNGpxfS+ze
tcgTn9OdM43b/L6fXhzjcNPDQEd0jcQYWWujNM9D+W4jxvaUumHJSdjBgcZPeR724dGCr5VRz17o
tBcZhh+PTP7z2CReV1LDahoJ63BpT8oLA+T7SXFIIPWEetWhj+CzkGF9xUVTwWjkzxsbMxxPwtgP
EABbfS1LURDB26U7paqGPqywSQGlEdCVDGjJjfLZcNQwB7nw1F8MRfQtwm1Ie6G1a+tFv6uZ35Og
O8leWyg8QQ5lc3kJjvtyauMii4tfigoKnGLXdWdk4MwaDK4T4KdyE7vys7Xn/WhSxR8PmSBBxhZ7
IrJcoJuf2/vTdXbg/WiiMgxOvMHUSlNZbLHXL/vZq6M8AvN2E6IA4sKg+WFA9XymYYgiMIG8MyG4
4q6WLsrP/pJQHpzAKtdb5oVX/VjLLC36TWSna5smN6QcTpCe7SCZbzM3ho+2YCaDUGH7+2H08oPi
XotwND1PHZwyVyFOWAEwAXkXRG+oldkQGX93YtAXevk8FlftRZ4PYyYkSYLI96qXq8CvIYeR/KmL
23QbAW6SabijbQKd1NtRFvzCev3yDI+zzo9kPO51gY8U4/PPmszQlfqgOJ96Ef2l22APcazK4IH0
4IpjOEGTh3hPMw2ZaBTJSmgVlbpUNPmy0UBMYYIyiHYRkFkfahEQwpUziOJTAO9GVCTNy/WM4wni
8XreSw2p4u+/5C8PeFGKfDd2fD+la8OLusH2hd0yOZXCn4HRWSj92EDF8LanixxRoJI0j2xeoJKp
AhcuuUf1VO4KuGR8tdj3LwUyX+bw8BGQVEGcFDIDjPXzLP9pbo19URnnZHpSEexxUT/Vb1uct1Dp
1qbe7dDF7B6BMO8GZMzltg9wzYcmMX3/+155Ob6RL8WeHYcBPgRZgx7qtnJjHJr0FDkBaxTueflS
ke+/f8gP5/LnAxzJbAoxRRQiA4wTwvOmzp3fVaJg9ZMozIi4wVhjdCfSHky3kCUPq/GsiSwJ21s2
gBWr2nhWECE1GrlUIeEbXCfjZ9+khOSsLB3fJGxKq9zAnhDX3MTc+5UOd7izqw9LDcAl+NsGMe6S
hNzLeFQkb3FFbN6bsptchtxIl24m6vrNHDr1FkyO7p4uTedvbDUPuIZ7Yryig4Q2r1KF9w4XedQ0
SNGnHwXzgilLSWxgFRlGpt54qvUeWbfQJ50uEG92aeN7WY9yKrwZVMV80/gSGtNeCii3jErTexQ3
SJdjJfCivDT6sfJb/+vvu/wXoz0OsQPFNMCQR6evuryEp2g/ttY88RQF+W3qmzxFjQVqfLAe5Eym
0CUXlT7EUl6H4zzuuDQKJW72Ulrv5QhLEATCCEeeMgkQ5H3+7XVratR/GfmEWjV+M0f8jAOOuktL
2vlnng8xPAY3JYaTDWQG69OZH/aoDVKFfJp4LA/Q8ic3PI5QbEikQpSwUIciEf1WDF75SIYpzjDQ
+s3vO/3lkpZgy4OaBtIkgrc4d8VPM1oXVcQWHYknP+3SWySz3dMEQeRdrdNTMLuLlhq/eB5i5ilU
UNgucVMMnj/P0IQqvTjxVCvibbySj4eFnvfD0Hc7FBNcysa9FFjgNOAnuI5hwT7LuFYbMwIN0OkJ
fEuUldnD3NsxH3rGt2EQRXnfwEhvBqU6g29RlLkohUYbFW0bD/y8jCW6zFGB1xwnZ/sr1J+WG9RI
BBfyYC8PnOc3xG6C+xxuj+suaRiqZRGfk08JwScIuxRyKjw+x4GTHayC2tSNQ3t25PvjyD/6Bh8d
Sidc2aGc+7/snclu3Fq2bf/l9mmwLoB3b4NFlKpDIdnuEJJls665WX39G/RJ5LXCJy1k4zUekE3D
xyciyM3Ntdeac8z1Zv1y8+UG24sGJvVM4yzejZS6G/qbHw38/+bVzcfY9ME5h1D9XU6nzFie9ME2
ERNYNNNMBKkbpqTzxqBhsY1Eom3qwdLcLDPbq9kQGZZn5JplLGv+iHLjgxW/3vCLp46eCeIN2v9o
bi6ZOo0yNa1Ultk5KZzbKZt/mHb1aIYYtaz0pquG1z8/YL8XvlSjukEhir7H/G14b/OmtJKqys4j
ovmjKUXGA3Ein2mkKh/8sN+PtMgfOUDbNoUCldnFo4x3wCiKTi3PxoIoPpL7O2e08pt01GevVbox
UEJt3Be90vmJnZgfVJ1/8zs5t9CRALbo4Gm6WEuYwLEMMOk8W9jIDkVLI7KWzSawCuMj7SH++t/u
oSOrGo19Wi5M2i8BN2aNyX1xwvaMXT+ud/IAzJNULN3VqrQrglqXshpPhTZ+XYxZk7ehRGPUbURa
vZRVnoqjFeJT347JoBZ+vdR4SdS6Mk6K3UR30GWXKDA1mEiaWeWMKpKxfRxVqQoG3KZaIOl4IMyE
O4Gm2JRflNXBmmJL3cF5bfUDWuD4ZcrCvnYT2eJkDdh+7t3SEmXIs0xF4Edkqn9xKjGLrTWi/Rs5
m7/aqsDODxRZv5vErL+WEaA5b+YBDQoiolqvB7lwpdWlM66FxvwQxvx37kCj4cEpU+0x57AjXFhX
zbmLkFmXPI5+vOrYDnJNjLNr8NM6F/figA/MqPHwDGNunbrKaK5xMRn2Jk47bBKTgIF0bTZlIbkG
jZDdXHMb3HXQQf+MEm9vCaEeIvqtj1UjhT84hmcj0wQhWy7FxfB5UQQzp8XI8kBUQl7Qz4FP9xIM
CXkgI5kZ8WOt0gJZLLG8xZ811l5U9bHw5BkjiLv0c0yZW43W1pEYNnEXGFKkSjYvt8TwSV8auyd5
FJzlgMTcajTHZdA02/5YwS14qAytQZSudbHqUjHqsk8jLAvMMqyfFyM01WAeOOZ6E/fNvJOaiqlN
3aWqiu9UFoNrO3BpfTKlzdDPYjNHFz605TM7dV/5Qp1wI9sI2vugoiOGK3ps5mNYRs5rQlv5FUBu
cT3PUSzzP2orMzBwADe40gCquphPwsQXupHsE0dIyEwLPTnzjlALPIV2xanRGrQbh+KydK284oTM
wii/YBvEol/RM5enqQvYAoxD1ErJ4+IovRdhZPBVZPeRN8XhMiNTn254+OT61sRQgwOGeUTpJ5WV
td5StMmDw0jvpMox8L8Se+Ihxgh/jdRpfklp5JqeukyFvUsNgZ28kyy8/ZGYlQ1u1eK7bRRh6k50
+R9b0IfcRjuK73sevC/4oKwviPSbOwnK/Xch8hxTlZkgE4706og3RXV8yeyi16bvomdGlpLp23Up
35FupWAf75KzPurZVskbOHO4eOgvcfornqxKF8fGnOOt3dSxcHV1RPffLXJSeE1Xz09AheKSS5Qt
JswBvcvcSC3Nw+yQJ+tO1DXPaVc3D6TNyF+brnVa3v1J+9C0rdW5bUeR7i7hYFw7fdL2Xmov8abW
TakM8BkF7dxnZxDIww2O6lFypTLq69tEWbBjG0jL+ARzTL6WwFBvo6WMXsvEFDz7kqnlhzxL1hvt
3A6lbX4OmYa3lDySQitEWqavTFHpHCz2VLujGWmp3+Y5dMypVqrGxxIxmG40VfNbQ8zncZhSdWd3
I5dhbmIv67LIJ8BZvspG2XyLW7sskY0K7VnWlvF2taU14DlixwgmfBsxJKpKe0r4u8535MqxvSQ3
xeMyUeY/ZuOC3aGDsfo2KZlyK2wnf4tUp1rtEXV9cqLcepTDbnm1jEln7qcqhteXQ76dI4LIIl0r
aRQ39fJjMEy3K6QbghD3jlzMu0wPuzeT6YkPaYRZJGqA5wgbfuOxsDHTQfbQrqWIkw368bA5FJne
yxzvsCWCxVBmXLgRmSaeas/yD3VowjuqtfEU4dR6KpRmPjhY0HDPj6FJOUmXkGZW3MzfU9tZuHyN
0CHQGez6sBUmybMUbXXVhnmiuxFxVTjSbQMPkL6w9tjjEhUbsjGk96WdJVfymFaKz72DgJDYvf7c
KkY4f9BE+l0QxYGDJi0VOYJSDkAXtaquZ6nqCKU9q2oduiKdzfux118KR2tvDKeRwWJUpac1ZbJN
tRGYRVFM+FmsPOB9yH0wrZ4JT69d6ePA9p3P+a7uLMdFx67eKLi7tzXCbTyUqRpg8rb3PUk6D3Qv
ooNOl/WDeuT3imDtWCDCdBySuWgcvK8uU3bZaXaM9jwsSe5mAD281bjqAbg3/u0e5q8f9VuR5aiV
jGbQas+ziCMCnkfDd7DGf6Dj+psfpK39NEZPBg2In2OpX8rlSdZjokyM8hxK9cs4OOI2sm1CTyXJ
+PHnonEt1d7XqA4CFVT0TLoQyl4OQmpk2QInZXVuYcS4E01O18j0/IMD6N98ChXUWpBTTNH5vDhv
J2EK7WOI6nM8scX2eci724QT8uff8vvxxjFkCmCHlvZPn837ZdBjw1UawmHPodkVh6gzVK+y7dxn
QwrdNJccX4zDvIO4+BG+8Wen8+IyOkhmOcJTj5Jwe3GObydTy6I5F+eMllHqhRSTu1gvoyATqjH6
cmUBsgjDPs/caZ4p1OoxJRUB33nt4TnrbrtQzq5VPVVzdzRo48qZtbxQwXX72eqsYVPCXNIxyKpt
tc0Lo791KD4snwuCP7sf2+ScR305e6rKqapTSDDAte2ATortyZTYtbs889SJCY3bh0p0L0xMaB9c
/8u7bIJ8MBDA0KFgB+NavL/+syyFzMyH5injTeFVQk+8ukcG8ue7/PMQ9+u15hNYrLpGw4y5FtOL
9x+zVL3Rz2o4PFXuV79xsTG7lWd5tfsjDkrvQ0nH5bN4+XEXa9c06yScTD4OEJCrepRqXhJIAXs5
n5UGB9lNNn/+hesB5vIHMlZAhm3yXLKs3v9ACgHUPXo0Ppm1c9trVOZanb7mmfguddUHjd/f7xlt
gF8+66KFHwLS6FRdGp6G4ko3viXp459/y09lwJ9+zHrA+mUrU5WRLuLE5Ts6buM6bu+LYPD3r7qX
u7areA+xt+XV4qub2M182f3AoHHZEuD0JjNwwge3Xk/5N8UUVpDKLFVtOmdNKStemFUzbT4y7xSv
ztTuoGQ1krK6THs5wN9NmgXxZlaMuEkmNI0zg3Gbgz4qgz9fl5/pML9cl5/fi/2dWphxqUVb7P11
kSFQwWtp5nNYJNNnoUC3yQyOspYUL3vR6KFXVlr4YFWJxizJ6fd9pYZuBALgdi4JpRNO2942zXAP
6ya/6ue29+dGjnxgFNnDn7/rxRr5+VU1/eecCyYRYqD3X3XhfElVZ05nZ7EkIJcNGpeJo+WfP+Vi
1fMoo2XnJc6hHref6VysxE4fNKkYhHWeqbXvk0KSvazuhJfRWtrBpfoHo+//hdu1/l6e+vb79x67
6/8HHlcuIU4/iqB/7XM94vEdql8Nrv/8R3+ZXFXlE/B0XqO2zWQCYRWL4i+Tqyp/klepqcxMDu0p
JeQ/Ta669gm9GEMzczX/8S7gHnaw+eL//i9d+WQjDdAQabHmEVYr/47FlTX3flumj20xEZTxsemE
aOHCvaj58jRMi8XMSk+Vm/bBSOvlIIku2jctOtRwgUXGkS5eteFQeOXNoHb5E7Oct6jKvw6zdlBF
/5LKpROATFqCeq5716oGDYSPKcGPtrT7aZgaVzjO4CNofYnQYW9mC2mtMs8+Xuyf+KzbKO2XjVaG
T6M1+NHqGy+74l5StGQX27OEn1vFaBc5HlKiW1VMd4WM9nnAVOFqknJtt4l6whhS2QpwmDY6tBJA
pKT/rqY1pJEEz/k6/OMIOIR+KDrLRX2R8RetcM04fFUcxMtmc1NOxtVkIRGzlIPOAOkYES3r94XY
K3URAeTJrkLVoCI26wd2pWJbAvTyLTHlu3HJb5auUfehlB+ZDl0hzj4iPtKvk8S4pzt0KpfQZss0
oTI5FQGkWXqbouwMBk2EAW7yuwLG/OpP90Q779JBMra6opVbJy0COwNeW1lAp5tucOtIcyfVfOo7
Wjyt4zFBFm5q1V7qTKM7adopiqabph48R68eZGdm6FfDAcU8s7T7ZJq8stb2SECuBlkLbGQsI7zL
qbFhXHSRBznLYyU8Mpfiv2ysswOozEtC7QnERuUpkozIzlS2TsHBZ4JbP4fSrgdEeD3reh6kshRI
XZsEdC85xEffsnai4bNs67m3EPnH6j5uattPu2VfxuGpQP1aFsbi6tkCSivO/LLTBISHNkAOSz/S
KjzQ0kDxsr0kop1aNrvGMK+T3N4kWbotSQf3OZgmfpR1R7gxx7EONU9K6TBJLY0E7sZnRaktLyt7
pL4IBUE3bdTO+p7Y4FuQwAXLAMCIITUYStLNwlR8G3TlKoX65yodgudMpTIqsq0OJpGlm29lpLku
cXq7FPKcB17qJZfnr84YbWe76TazKElFKp6kLrsrTHHbKKafdcNjiBI81HM/m8pAUaFDqj2hn6my
ZeCxgGKsJ3/U7deGU+9kZ/qGd67kgQJkMjgmiZuK6jBa8i5U+odpUPe4ka+0atqbUja6A31QNxMy
FB4dxAzr5wkMzY285FAzhfmg2CU/ZKyupKSJgrJtdhlUUy+Uy2BesshLVApfQzh+0RveAiaMtizm
4DLbRHUVWHP4PM5QcDK1f21oDtVL/E1Xpae5LJuDFuk+/blvhE29QII5Rmr8zZIhMEiT8ai2Vv5N
YIwwwHdMlnKlGfOVhsuPQ8ZOjYTlzXPjY8/YpqZyi3Rma2XTPYyKHqOmc1Xl0zlu0vuogQ9RaSco
S/c1PvakZLXQElKbmTgPs3xUU01BnqFs7HxmagFsR8+dZ42ODE3gG70LXxZ4Vd6iNfetjTMu7K/7
ut4taYW8OHU8Q5J3Cv5AOorGLqyrN6vP96n9puYRwYZddRoV6dCFmeyuZAC/bcWwsUs2iUz0HrOR
fpePbelB1PpmW+2wR5ZQbOrpSZOjYxih4i0KLnC79lJK9ZE/ZDAvrWDm7Twu6heWaOjlmXpTWHoR
pE0DqokNp5Gkg2KKTaip+W2TKuXebIniq8QjLNGzOha3g4IaFmTzNquUxqPJSswux+Ht6Gj0x+r4
bEujbyaJ12TOc5Jqvq1W1wPYBd8ekl1xHDPfMZ+c8hzb58KecA5q1aZW4tmXRu1+SHo2/2W4lsMB
p4n6lLXttndCv7Pnb8BpYRVGeA7mRt8wvE53HcKzQMlNDzgp5V9yI6ckU4V6KTwtMY+oMa6LCoOE
SAxy35vKTcfFp7lyNqzyzjJ42MSS8pSodewilaeP3Gl7Q4gviWU86PmCjAMFpGbeqbp4Fgbw1VAD
zgxR03GLlm2t0G/iGf9NvQxvXaXVWy0qtHXQcC+m4WtRITMdkd9y/+wzCbD3Tj3SVwwrwzON4mWM
E83Vi/a+avA7LxL+foMt15qH51HwJ0aRwF9LcHi95LzCsMtpY2uHUS7v2Aoml2v9bGbKchqm+KnT
y1czMq+cEsWxrt5FRf6Z7XzfhvI+H5zFzQWSGEU8ya3YqaKT4du3e4voRndIuNzprG7yeobYuKBW
BucpIwUdKjru0wFY3asEwpgX2ICxwxrBX/fXs2p/y4ep9AcylgOn1Z5Ks7B8GuJ9EKb17TTqvJny
1lMi58dIAbmByCXY5RXhTmUSBSlMy6uqib5Oo/zZTvPDohfbtkK4wcuN/qxjfVum4VgJWqnYX4Gx
SjXjQBqhDjuDa0XlMzDcZsPE4A4xwhOJMt8H7MOuM/Z7fVYe+tlM3NakGHWsexCC13rV3xV581It
vFQXhT49Ynl9bVNqCV7Mbjra2FxdO7N2ZLOZ6+u8C4rJ2fWWGcSi7j0GobB7NPXNStU7bifGnKi9
yrJ6B/km9obQrtGEigfCoxgUSDJIVQb2DkBWjtfTdww5pz5MK6+XhmPv1De8OvDcAIpkWchAXVOv
6DvTxYqzSaT5PgfzClDJbjbgYO8YpB6KmlK7ygyWrlAApYIJWnS4yckYvXbERtNIlm41PfvWqfYh
dsLIncslvaaiydhsFO6hYz2PUCu8fukKBNJzUMW0UeukesBl8VnRGtrbTr4bhjJdAX11AAgavBgk
m7Xs6sUV8s9zXnU/JEfbVQsK/rjUfhTVFEitfRxsTkNFjb5NjPJW14fB1yJa90IVynWCMQWvCWMd
LzEbf86GfW+AouqdbcyYxHf6ZeUzLmwP3WYsZnwJluXFnKWMaHU9ZMvXxLRfZ6XoPSsSNiRn+Xa2
0q1TL1+qkPtkKhhXzGpa2zXckuyFs3J8RK1wXKdXHjLKB02tF7dPiy0ecJV137GcS+0q6Qrd0yV4
YI4QtYckYNiWTZx4TmG8aNqS+30yXuflIgeDaQxupnVb2D6dpw9j5DZLejbsAhhf+a0ZTHzYTnLd
RBNk1GLsPZzzO1Mrx43Sx7qPLeZRoimP/yjdspGJgKGQTRs/aYKoqhIvlttVsZ6nm5+YbDsnsq43
9KsGQ4M7d+waqXKYhzb04jB6HqdGbJYZ3ZtmMBJv1CF1C8Yvm9gAy2xEo+pWceNlWAn53TbKhuqm
tNQXpcaj0/Iu2HRzf8M+dyS694qdHOiqmlxbdvli5dyuRGK+N+Lq8pKZeqtPfSFDH5T6nhSRDO9O
lk5G0HT5rTlrepAb9rlX5wdTJF/GZb5GSnxFytmLJazexQfGtzGyIVDjBndZ32n+7CQQpZuaUiDM
Z08urRQKq/W91gRMOmZzfgoOcOSNS97YTujNdQNHxO2G8VZSGYiMjXbfT2zMSinfjDjQe13rjzY4
60BI0qkYp+089cdC1Q5RxawgFNpbjXPiaE3jaantc6fbQSvZP0awk545GYaX14yKyBkx68xfjKLa
IFvh0ZKsIMdp5Wp2pXl4TSdvqKzc72SA7c48fgG0hZTewlbnjFfIxKBvh+z4fT34iTmHewaKD+M8
5BTJaceWmb5kk7hSlK53NcUe/UUdb9BT4rdLU93T4m7ZFFG5y2Sd93cj7ll961xCfesZpodhuU9n
4aeFFtTr9AO13yNO5rVz2jyWXVQHwOePHUnDEnw/V9KgvrbT/KiG7RVa9keE3bd2tjx0pTiyhgtu
6/iIdrbxUsV47ZzhupfTEeLsdNBS5rzGeNRjbR/hu3CHPqXisowAtQbE6Urc4RmKEbZJ39WquSa9
KqYewFTHjOc2MkhZA9x+HBnxMjtkQc5d7q+tGl/KjZ4BcLgzJOdOJcOcwd+PUIvF1rC0IOetkkrM
OkPm0IemGJ8zO0q3eVR8FVIWIIjZM3G3r2S7L7ZFn4kDA9kb3UnzgKvnshdtoiwFHmrsKLvAicef
K1jQ+16uxV7OUf0g6Rw2sLLFrqkdk2FlbOxjg+3aqRKxwxJBNc62ephj2k19mI8HrS0PizGdw0Y/
zghq3SZxXgZB4drlIMhnp/NRfBzqdchd5gRjIdLKKVMYuhtJPrg9c491jHaYNDnb2Lqc+PI4g1sm
zRep0l2s43GduzRA9ckpNOuetb64UqvkyW7KY4IEKQgrzQpqM3vRap5GnV61Z43RZmqdkX/VUgYO
httqJVx0yawJfsUWBSrtjmkLvVC0fB60leS+JZRAUePlqAvjUIAc8oaGLZGBI4TeqN3KqQi90OQ4
CuT5RouLuzg2XnqDiXGCIKaX9NwFhruRMPhV6yeOxr1l4RNd7BuE49RbPf8TnWUhYQm0q89MBBMO
fmjmipUHnxpOSfU8fzUHbL5FcuZx/aba1i0ZKpwv2kKlKm/fnBp0v7TEJ7P8Nmv5M3qHYtNqxUan
tuYE2yzuTCx40Et5gbJ3Ub7GCrMwO65jJuFwdJdaWm1gdX4F3ORFiWtqOIV/VSSmTN8lPvVLFLNH
x4u75LZvZrnsm7PEAcIJGgXXA0N4vzavZlv6nMb3YDJRVipHg6Bqt0vKx6UvPI4hmGxX21hkuYoa
efCH3+wqWGaGCwMliLYP9f4O9DJ7c02rP9J38YA9UrtFn9F4wIsYM1qtX0DPw1VyAFx6MFc3LEjP
TcJY1e9i8+jIOOKYKXwuo5iuCaZZVxfmHJiSyphm0e97+fM0IsJQa53sLo1xvrY3S9GjWGueUZaD
r2yWp8YyqWLma3iWbjjON1WntZvQ0m7VAuCog66iLPZTNd6XWWiAVE5ulqo6Jp18jfj2uqcEi83y
3FXtY1EbJyernpRR2XVxvOpIup1Y9CCO50faCLpbO92dVUOtGhw445U6rujMLyFmRhydC7EThfic
pjdF15xbNAl+BJZ+p5rzW7voh6bjaKpTgYXjeowH7JnVQhCJENMZXkzVM2ro7e2YcDAuD/CZR3fp
nNKNeI5dLUwOvTq6UvhNA5PEhjgszX0yoBIYovzzsTCd66ourodBOchTzuF6CG9xROd7ww4PJZ/T
ErLgIYD73lnNVS3bnikXW6nmNC0bDZzcwtMtyaXMRKf70og7o37RHcubegQiljRs+pqaRE4xF3YJ
L1IlRGN107UYRYywepiEWNwyKQrfmOITQSHSUR5F7/fGDFFqGKj18SPPlv5YZfZZQ78FBh0Z+9y2
yi5b1pIyyLXqzVgYSFvlctMmlreoYtyKFuWTqdzUneMp4bAz2+4xiat2U84vRmq8WI1l7bMJZdK0
T+kkFKV829RiuTEWLKWV9KbwjZ51OV31tZ9J6ql2os/eqpBfAWRruJlnY0VxowQhMNy3CJhxgTip
Qe6AoqqdUAGZX/jRHNOtg5YmmabuEQUhbRX6fNpU8t0rHhSnTNQfbTwiTOmdHNVGDx9Tr9LrwbCl
gwE9/Wj2mhJMCm2AUc0yXw+lxeuEcfrZTP1Pb/m/lJU89K/7yjeJ+P5rV/nnf/5XR1nCVv6JV5Wt
24DbIBitgaB/tZR//hXTe8tgW7JM/hHd3F/AiQSYGBAX1+mAwpDxn01lSXE+IfTEmKkhodZRN1v/
Tlf5AvnB4BjNEZJGC/WkxWDmsqe8GLkVkUZWn2VpFeoNFM5xQFfykC8oTegqW81Nn2Aqdwt1RuYn
BhPyfasqW3Tmy+jOycTemxRLdDW2DkEJ6lCMBCzQK3dJIDnHcjO2oBLq7rru5PgV12b2V4zaf1be
f/0EP/7rlXd4KaGRzt/Ld8tvFb78Y/lZn1BuMDgG1rWaw7jP/1x+zicZHYzprAP8leG1onn+sfws
5dO65FYTDmw+3HIs/3+MNCz5E6p6vBssZcv4dxaetQ5B/3cYCNZL1pjYIFNfDb0s5osJG+FDdUe7
bPELE1C211VztE8HRd/gTM12MXoJznNDUg0cLFpx00SGSI7yIvvo+KKUiG1JStjSopBRjtvjC49c
TsBYgiU9bgmBsJzkGTK/mRNVbo1fcyVOrE3ch9OCDVVGKzApMoqmlJ6mjFxz6Nm1F9mt1Vq7M+Vk
+qEcf5ZFSt65Wk3WEZOIZAuJHQHUyr9Ax9cvFtTaVJx43fi9NUuJB4RePtMciIrtkDi062hgtL4W
S/OmWxo8wVKZjViG0cMdRtNIv6njsrcNxBseUSzRoZ5g7HuzWYundc8o/Dhqmm2XjOj3saTl2ynW
T4A5cNunSyQeI7NofWAF5dd8TtErTWZVbJdYUl7UVnFmF5gEPIumU1+mOu2/lvZQ05jRgQhj7d/9
5w3Qz/u3/+YNwCjwXz+HTy+leOnFu6dw/Rd/PYVIvyDkolN1mCC+GysqpvnJWL233GBdx9zINv/P
V4DGA6rybMDwW9mRqyXvHw+hxDiSslSF7AzZEn4Rc+P/+T/vQITdxZ/fwWbXseH/PomMLW0Afsih
8IYz+YSV+n7WnY6qldWF3Z4GYzKfyW+YvUaS9a00wz3rbWpt2qwaHYhM3TOES49tmakvyK5Vb0J8
H0hS11wbqbXcRrpT06zSllsEXqSG2MQsLTwnr79c3bu/vtqv3/hibP7zC+PqxoHK4BUo6oXoJkKT
ijsZBBCQhcXPp2UhHqheg2Q6Z6OQp+D/+fPU93vVX1cIKAJxOlz11etycYU6Q9jkoHUnnmn5SW+c
W7NYZncqpDEQk/2c5XpFbkWe7sg4hI0lMJWVOl2KtGcXq6XhmtTGjpSOMfRMyxFXNAu6oO3zhu6w
3bmVk1obfdatbaobzl4jV+avZ/PdTf/1krHRX9xjlZVES8ZR8UtwSnz/CxCMm2g8iv6UGvQVnELw
5k4jWnNk5QYzKnU5bbu91Im/qsJ/+bm/2c6wmv0U9GGkZAqOHeb9BxOZMRCEMPUnLPniMHPI2qpR
nRwL0YuD0+utO1qS2Fekx+3qWZL8YrE737aZlP75Jv7dN+HzsZ6xUVKSXQoMc0Jr6jBvxMkojW6X
5pV2RXdjuEoQddKa0bs7ZNXKhjktXX0jxbzfZaGrV4jmP/gmf3MzcCTJFF9YBMB0/iZ2wvMvl/Vy
QrYpsCPRsnNGMZ4bVtDWmvPpkQGR5SYTxyUF5csNT1MWkCvCpAVp7l7Ig30/ZmP+jFNZvc47MTzZ
Up5DBXa07Qdf9veHDUEW5nI4T2w2v91AQp+UPAdtdLKbkZYm0+BvMfN1zyiT7jrWCELUptbcinAu
T2lttgeTjBimQUupbGQiOTZaZS4b/jrZljBObqUElcufv+O6eN9vYGg2eC7ZEQHHmqsE41e9FXPm
Ro+waJx0Quy3aT3TsFDREDES/ohMq/zN5YDNzSNksVeiCLh4kDCBxA6OK/U0NCTsuHaRlAvBxjFE
rr7IE9VLwSo8DoQgEuQXyfIDWsjJooM101Fz6raFOqwkagc7XBHTxoqYjh+lxFGeB63R3v58YX7f
2ddvCEiXTCQq/Etbd2e0xtLHinbKiyXZtkO4bGJ9qLdyP9MvIcb+2OTLvEc9X5K1GH6IXPhtoSMQ
Rf6qrFZEA93K+ve/COGEntci1y3npCmD8YVQvSk8oNToaGCXuswcBxKR25UTsU+8djLYKTmKZ5/Q
IahsqdwZXwuwYqXf14qzJ3vEoGqTpvBMjqn1jXNy7lpTZxwBOlidZ2YzmbuxaU90ruTY+pa05toI
jCGfBIS3iGs+Hq3C7Ixpt28xATMGEw1UtnHJFFjk08BwsxfqwvG4KovCU8ksehycxqjdCHgKvXdG
gG+4WZw3wrlI8gvnIiI2zc66RwvW5QIQQVm+Z/ABKjcaTbXxa322E0L++kzegk4iwc6o63zYOPQ1
1IB6td5Gg43DxB4WHMQ54QfwRnMYSoEyrD4Guo4J6GoCkLpNtLTpEQshk005bGmnF0AKsmtCC3Gd
CKvTMj8JE7BAZVc/pmabYHYRESd+pdVwBbaqGm6HnoGY35BuI+1rY0z3o0xk1aZRi/i27kqbAZ06
GrJXdmP+kdztN4c7axrPL5ue4fzcVC42vqjUuzFNhXUyGQkGGMFkClQzQf5Q618rqGZ3MqIX0qQN
46SqWvw2xbn+wWbx2wNMFgHySI666ookvXwmlKqKi7jqrZNUNNlWXeh+lfhvOFSU1a6w1PGD4uG3
zYnPQ0tGWKHjmGgxLzYnC63I3KuxfeK8Mu7yOM98g8bNBuPER47Tv/lpOhpkNmpwLoCSLj6KPTaV
jHFxTm0V00aNjWiTSUDjpk6NNgUBm5s/by9/89N4jVE4UhdRNq7xDr8+3hBqRBROtnPKFoxRS6PT
EpWz76Wcq//+TaPahWzJpQQIfQl9bHRQAGEhh6cR086eWMjIj2op3A28EPyxDaePJLRrWfLulbLS
n/RVQEvBh3n44nRa1JlsJU4pnfRcrXZZ12rBkOQZHkae0tLkjZYQ2eMSrboETd7oRNmm9Qcr51LH
a/O4AMSAZYT0Gx+mdVE7hY4ydG0lGacZIheDAomz+j5rGrn1oSfYIU3PQmcrC3V8hwCjnNHrWYSR
15aWdl56I4HzW2Od/OiLrc/pxdVBC7nSZngRGupPa8Av+7qmFTbRPaFzMhJhEoQc7uvQKfdKYyon
DYDssRoSWpNaOPiyZOHsrOaRRKjY/GAB/l6YU8+tOGuWPYchmhLvVyC7X2NWiZ095n0hfSO3Jvls
VI5+28Ra/ya4GLNPri/MQ/IypxfmamrhySKJFB8lqKR8djone4p7YgVTzYgYlCUNNGRLAtaUAf87
ayo/0E9iy0r/L3tnshu3tm3ZX3l47eQD66KRHZIRClVW4ZBkRYewZHuzrrlZfH0O6ubNZ4UEBU5m
Ny9wGhewzSC5uYu15hwz4KiGh0OdCx5znZv0ehK6DKX/9Tf18RtmjKMmRedpcmg8jhmh7ExvoBui
70pMsGFtVwbNfhtjILrOLfDJU9/wZ9fjuTHOVRCY2jF0hPhhCvKLHX33SGZHkxCFRMDdL0lx0/bu
cGLgfPK+VuwDs+GqYF2tI+/fF8r4TidqVfleumb+vSL28kaP6BxhK6uDcqAEFDed4sOna8O47UcK
3ZwLjEF/7ZiZr0WPhCbBv3+WE0K681LbJS3cw3lRRCRO+/HcuecOPKJNXjcLbImk+YEF/xQE6bNn
xnBj3FN/ddhyvr+Lgq2DOiiJYJsniJq2o4NMl1+d1F+wwm6+Hg8f51ieGJUyWEOc2qw3s/Zfn1pq
lHozdpby3cCtH5SFcYjHGuSnZTx/faGP5yMm2NU0wFDAiIWI6/1djUPXF7PliT1Sh/5A4uPyE+0f
yozKnEYlmBsrVYIyjbqEg7aUxC9rvX0YtQJpVIFZtz7Bff1kt8APsrlr/uMQeZwrZpa9lhR1KfY5
XcGdo1TjbQ/PNxhbgB5q2vWbvlHzK9y79cb1IveGY0l9wjVoctPvZzqQE9j92fKzd+G0dvRQ4jR1
uzyO93gzx/Mai/jGSmhIfv3sP7mKRTIEhwoqRGAM1gH310sm8LKzs2bCbJz1cRizAQsTrKUnvr5P
hq3FyYWDHCc5Jk3j/VUK0rrxaGF36SlFwrTpvmPfx2PRyFAb5t9f39IbkfH9k+PsyRJK1UuDo3lM
CptLW1fctk73rNhhKdSSBsE02Eguk7nVztq4t76ZRNE74DujIr2DvqQQZl5r8+1Iy0DdLF4/P+R6
7d1KV6le9LI2z+0oaJzmzCjszmCzDJcHLafT7r7+7ev3e/TTgWnwgb/5AwFxvX9QtiYVD6duuu/U
7iK1qRU3TvdQ5ealauWvuobq6+sLfvzI8Tzi4WScQSr5sIxZpCcvcWek+9GdEjYVithG+aBu6kh6
JwbBZ5ei5kjTB47aeqx/f295SWnaIPR4P9az58eTa4fk91n+rOWn2HefXQqQpscQsG1AT0fTZKun
tmV1LM7sf9NwaYgttttMOY91TZ54gGtH7sMr4xpUBDXmY+PYIDfFUH0IZa/2mYnKx7Vb/YdYXOcF
Fab2PGiz8cuQg3KdlnGlBVaROSBqFazIBFiDr6W1oDzIiseepS0inLEV1Ss6CERDAunHFJAA0OrY
gKyGfeAy9ldRnbVLyJA0ls3YJd1tmVmVyXdkpuCiCFxHplfbL20b2bRdDXJzA9kikrhINYzQvqJq
SK/6xjlP47nIr4Qtpyu1E3glF2GPnOzm1jZCB667oF0Rj0GxLLodJN6kz5cqzlgnYPF078BXgX+Q
elT2a3wsunTTrptnpTAhG+tRHB/UejLAVqVVi2jK0SvkM1M6/tFGYbBsoXtL1wRan5xgu/OVoc7x
FMxz9a1ViAoNNchYbO2FlKRp2hmZ6knqdVdIHBU0I/00fcu05qFXoijd5M48X+Z9rZ6I3DTWieno
e8SEq1F7dTX2DccpEoRNm02mtfW+EAUaEY2xSvc7lSg7kZo5UaihHyfAYnZtsG1o8V8iu53XdOwW
abBsR2YMo3GeFvbsePHKXt1CRUpjX0ZTd44tzjgvZ1E/5kJagYpZ+1vWxhXQ4sHov0kIuPkG+7y8
S+zUe+1gkXeBXowjJA/TyX43loravypy3Q3GuNemjTP26Y9k6pVTx6A30OHRk+A4ybOgW0sJU10/
ub8WihTgItI8YsDNTPderbJnGW7BAZNXLGv0slVB1DwBULC3/Zk8YvXMVkZ8FAZFfi8wNXR4RQHm
IMjxg2iEGFfRq+JgNwurttFtH5Xwcz/lCLLhvZTX3BK+FLNmD++nC3HUfoZ5IcLNLLRVeG2V33pe
gN+ADbTPv54TP07CwA85/wC2JMLNPD5c1gOpktHg1Xt10hXUg2V0EWvytVeMeoPNyLlEHnHqAP1x
xqI0bqwVK5dSJw2R949Xt7yWtOuu2uMsKMKmbqOtXpjORm3H+fvXt/dxyedUt1YRDVt1ud5R06WV
9ERJRm72QoNRaWvdsPEm5PxfX+VjAY6rrOVKbX2IXOf9DVFAtnorbpr9RFxA2KnuTTygJBMRPpi4
n+/LhkOGJbNp8/V1Pzm60pei88qLW+vcx/PxrJl1Anev23dsO36qzqJeO5UaX88OSPRqUbTbOuvz
jc3kF2Z25n6jVur9TuPY2SVtEZ1Y0D/9OXwydLrXXtqHFb2XPbvH3O73QD+mMzMp8Lm0uNOtYXyZ
65gxrrrznVtp5bZFNXk2LURPF7hHLvQ6KU9sbD959RaNJGzpgNqoLxzt9uwU4qw5qR0gZkBkRTPG
oVrKUzyFT+aK1ZiOX5GB7FITOhrMjXDB2iVy3JPUoF2rQs6vpD6xafZys9+klT1j7FMEusLK7C4K
fuu8IXcDvXajDgPoYTVnIbLVbFUCKkPrnsONRoYaR8nyOuQdGj58g8YY2KKJ7XCZ9Q7+jDIXoQsh
Rw/1WNbZri1a6zVKetxwvVJ4wTK36Slc6rGxGIkDqH+dh2kA/kdoc7SzHTRXmiKZpz3MEuRPsmPV
zDqjOW+Qr/bUcc5Ko+uueCMPpMqnD0Wp12cVUlE/piuGQjidKVk01cUUlXJLBLN2MYqoCmG+TCcO
FG9tpr+n8PW3UshC7ryCNvVjzKk3a3YCXHnaC9WZH/NmbffnYHz8JMu9TdsRdpy5KkYn4AUaY+Ue
hI1y3rl1ddE4wrvREfM/ww3qt19/ssdz3/q71m+DTxZehXucYVnLIe4wrcz7poyFXzeJvBx0iWF9
mOP/i0sxHmGZYfZnH3r0ugROJZtgxHk/JA0AcISAwWhExdlgxO2JCfB4FVnvir4H+VB8cTZj+P0E
qPYAGiwAYft1ZQykE3f7eYzcQOD/uS7zzL3WbDY1Xz/K44PWelFImzh1aXkAUTu6qOY1Q2I7kos2
6HuFPhl+a07KRgrqUWqD3O/r632Y3rjgKi/j1K7T5oUA/f4uSUzL+27o1X3RefPWYHMyBZZI4qta
tmaoZ1Fzpq7NhGWyqIdI7UG21fBA1oN3PZa4b77+OZ888xVTB+xm1Qq9aSf+3qQMtafwbZnqnnJl
FshkmO4rag7+OBbatmn1aWNN43zqGRwvdeszWOMIV0EA/zv+rtzWNDK9dpe9FSnK5eJZuCrMpAmJ
dOrPOuiBGwJcqn3dlvlWXTJ139F6C6kl1ZfD2F8rtDsurdZU74Za6c8VtV6u2OlXYWMTrP31A/rk
U6MxRhcCvQWpNsf7WfI2aC071bJv46R4TKsBE82SeNtWdvWJT+2Tp8Iug72zwdCgnHw0MiptYgI2
c21vOsNyTpdiPs9naPIWvgBc4lLljIHvaIqy/sT+7XiVY6NOi4UQACJYaP0d3yRSEpXas7fsbTmr
F32rz7fESPz8+kl+vD20aMxbLnscutRvJaS/9sMzsUkccXN1X9aIZSX/96lUzcLHSp1tja6eLtqm
wHclenlih4N5//2hhPt7O6uvu0Vgzcck+1mKJioSglTqxUT95SrmfQGUCTqYN+jI880ka8NlWdSf
GEnYOfe418awBxVPOIhaOBt6mKoa1K7E+rxMcf2gd7G1m2j9t0ElFv4loLzfDKcCQ7yU8/Jn0qEF
BjWAy++unQzfAaI/W9aS37otygX0YaaAhgww84+5WNWlh5YEhPaabonLa/Bgk6mjfhN1WXIYhJKc
o3XGxGbSbXzsZ4sg3ISz4k3uOfDIDNQrzYlh/1Y3ebf0ATNXATeieDXpGL090r/elpvLtSlnZw9p
pzaXkPpUvDdWNV05c5IL0oAI0LpRaGBg+8BWe1c4JcLvKioIAzCSbh6CaSkqCxMTPCo/6pWyD6TZ
/FSKIV37t6ACAfonsAzKsgzTUk4evq2xqC5xWqGgmCeRomMtGnm/wOwXW0/vLQB2keh9zVL6JKD0
0+1oqqymxrJJT5RYP8aLgHDWVtGuAYuZnIN14fjrAVRKMVaj0TcPjhHHlzW6/Z1mpdjVUmGXgskI
6xrGjqH5xgkn3Ykx70fAmnY1ByZayQY3O5GuQTvHeB4x1MmdACy3yWXD20XPqVkhvLD52m2IQvQd
XAV1iMc1fjFpUfUbt82wmi+UUQLM5u1NNmKmW/WXZr/VAGCcOLevR5j3r5u6H91eZBmsgUwF7++W
VgZeDeFWD1I27ZbQJ6Yc3lx8Qby5ecYoqTaF5XY7VcRm76MLbk5MQR9K2rA5CdoFDktRZU1TP1qI
TVInu8FN5INnZeMuq4pmUzl9hqGgt8IFRem5MgJrIPeBdRkfAAJ7O72LnWI++3qe+phgQODEv3pV
qDFWJdb7ZyHVKSENqZoeZsyMz442uojn+tjClZZh3A1EbdFKmvRa/7GoC2ck4WTiBo+hLrFw5v1d
YUjEptmc/+sl/X/x9H9yhv/rJYU/+5//8bvsk37+9rP4/T//89vv8T8Ov3/mP8tf74Sb69/6t3rf
sdHavwV3rEJ74C7/lk8jaPkvlyWHCAh6j1SKWeL/rdzUPeSeQPk4lWjr+F8lRP9Wblr6f6H7YkVc
S5W0GKn0Hyk1v1Rurqv3f39hK+WbnS2bHv6tt77/+gX+NZ/o1G9mTMb9c+5MLoBvMT+NbAVAO9VK
oNi9/sPu+lIL7TyX11GUOPc0veOfY28xPVheNpyY4N5vbNbfw7QObZvlHu65etyOTZY4osOXmM9a
Id1LIBjNxWL0eTBl+qke9PvJhUtBKHbWtcRCV8H1jiYXznQzi+iUHuroDNfwUri+a1ucVkCOs59p
qyBPTiUofXpNxEyo4hkUKOLeP+7e8uaSTMb00EFgq84Q6gTpRoSnAmePpq3/fW9/XefofGQ5Uo6D
mNNDv53CcisuxKY5/6n6SniqRH8kZ/t4qXUX99cIatAr5wYNrYPjk1Hg20DlIl8Nk+C1CXfwenzo
uid26ke1eujV3BrPENmzvtLJjqlXOcfPCJ++/jJQsUYVW7r6uUhbsw5tmkb2maO2tQidQlqbSKuV
OqDHX4lQIrT2Al2wZGAxVsQS1EY1FH5LZygKpNXaMdsGDjWB16kZuBFwG/o2QseEHTd2evwBSpbd
GE4ZcRIaK/fF7Uf6t+wSJ5xuWOLLcEkEq2xbW/ZzVEh7B21blhTMccf7E+w6lPgLTsuBD6jx80jP
FlTS3YBrC1TKa111Obo1o+thWST4tQT1+3YzuWkEOmCM6IVNahWRy5PPk98xv+yn2QaHMIzlbO7K
JclckkTtovYNCCveGRifxQuKmm6Dn9YD5RNRDZkH9hgxdqj1ZdpdGo0Gx8kotPSq8/pWAEYwBzeU
hdpMAaTc2qJwnyA8W7pZvx5Tb21ZTymboqWI9A7qkNnmoRj64n5GCPPPWptvL3udIVcUJlOieqwv
8GLPS6yiXV5ibenPWq3kWDXMyon19Xji4XDPzodaAmd9tAXHFQWMf31Wq5H6UjvAkTAxJfhrsyrw
2qY7sYv98HW+XYs5zkVzipLNOJp0CydO26TLtRd1ZA7kYrjsfQyQK++jU3N6BXZTfE+mONnboFd+
5zW9I38gPfIwOJFmnjiIfHLrNg1ql2kQiSfi9PdfcNe2gil55tZLYW9hkI9biEP1rp2d5USWwvv5
bzWjsQjyGjENrcqoYy1C7Eap0IeyeGZ2zLdYXZRgSN0MIlAiApMWUODYE5BIuMdXwD2Lh7/W59t/
rWt/a9jf3+l6+fXC+CHgiaxiiKMpn8rh0GlaYTyTTFL6o+dSv5zksLEIsDtxbD46vK6XImBztUbh
3vPs48OdO85unFIpe26Swbgd6QRuXdmcEoKv2/3/Xr7fbohCG0+UFgC7w2OBQycMfXb62n6umhjo
hmO31zpxsdhyk/nSA/f99PUDpAt4fEXeG6VHjCU4vtC1HQ2WvnbzQkJv/ymTNHsptMUVZ4pFnpCf
9K0srzj10e2OFBsySAklN9vAxy/1QLhJ7QG2iY3mrLCbnH6X5hTtVo4OnXmOJugnXYAGm8rS4ux8
gJbF2pVG5QsOcC0Lx5p6G7HK9GGpPMw2zOmyFddYUePzsTNZvCGcJEyv1ZD+WjhZD0FqiiY5Lx0y
fM7i2dJmmPJ9f4hgIomda7EybCg9KZO/GOP0iLI/bc4SL3ZGPORK9K21qyg7S5s4c7eL6eTevpCO
ea1Dq0eDmwlQ3djOxhQ4raGMNXLsQftFXgdAK7coHHlewu7p/bma+hug93UWdJjz67NRnS1168Fq
98JVZfo4mfAvyDjlD6eDnldBVlBrDwRx0cgTF8IfWWG1aWc5IkmD2Y0887qKOo6miRC2tosr3Vmu
B2rm6c4oUXfexvUisl2uFapN2pQlbxiKMgcjoOXZrjHb+AKiMIxZtPdpfIbkvbD4BqAfBK4W52pg
1GobhZNaj9ZZjUzZ8z3ijXllel5qtxiGB8A6yPfaM6erqRQqxoQAeYHKRuuX9zKjBR9HzuMwL/50
TgUDCxspq67ZaO3Gi3EZ8KHb4KtSle7FGlisjmQFgkcLEysj1VWMzABZZIrHxRbufZYBvtnGpQ5D
wxogsFMTtb09otHxsajUOQ84jVp3AP5bWFqVV+R+NVqkAvSRYz7JBXJFaEB5Ced0oWuj5kPahM6k
Ee2b2MDE/THX8/hSq5GTI86MnO48j71UhouTQ2cirrwYwJUV8ePQeM1Tuyxw7mZPGBeNkTaXI82x
aJPlXeVu5DAqv+Q0rYEWBoW6jZpU3sPS6vGfqVgJd1ED9Tjwps5gPCt1zLqaGvFjDZVG8y0EsQ6B
FHp2qzhmPwTLaEOsGVtn2VDrts+E0S2Pttn3la/1Q8WsqU2khdaqnmwHEEoRLH50p76k3u/9JBva
eRyjTr+Y6CNR+nEqbPoKWSh10M0jPbQSvfTGsNj/dDZqd7wWS5Pu89j2tAO7KDf5lbHpcb/RsI1v
xFAqD1bXQY+S6pyNV6Wup+mVSg55f5lYI6YlF35e7pezp14KpS1JS5r0KdsWnjPKzdJHdYowPB2x
HeZquvH6ybwuRtV9IInPe66RSkDg0uzsR9UiJwTwg4rM15dIuW9St2Lf0qv5TTKDawFrX7p3qTZa
vwF7en+MtNeeOmIPJt+yWqGft8rCX7Cm2l7rIG4ehxnRmPdLlqOEbcFt3mn8kwWVsnLaDJysx8DI
YR2sP35qNnQ6QH95o1nfWKLtrs1JlBkPsBnYGOZ584vcg9HapK6V70GX4JQ0OmljZaPNb7RDRABG
VDjIClv9jsZY8iibYtjPCwA/xEBC3iudmx4wnFrcCpAoqi2YQL5LXhYKxdwlXctVIzu0LPBi/jw4
8hoREzRbRRmVxJ9lxqMaStm2mFzN7lWO4JJ8z5Uq9LrMcl7qDOOPDyxXIeS4W+gPzVHX/XEcOYZN
n80RRiklv6Y63X9PTGnGaFLn8TbSqC0jBsgJNsqssryNhxj8f5Y6vIky17o7o5pj9INGlkw+z7Ix
UYJJ8Wu2kIgwF5aOF8TtwJ5Z9EJtgoHZ6xaJg5DhCOTlh1Azzo5kj+MPLDKbkhxsnTzIoZzP33Cz
aJS0UkeLfHSBRJmiy9R31siW78orJoB+va6lY0heiTdeMFvpRohWuQKPZfDBQ9ZIaxgT+TRYfjlV
9hMsod7yacYpNw3rf7IpjAK2lJLlC2kOSZk/Z5luPlAijnFtKG0O9iHX5iUkEd177gnrgxLUxeYE
EMgjaS7NyZ1CGjGgkqYlszArkvx+02CZHYKumwS0nhSluQ92kfD0KS9jGUrypqdQaNHMBFd0HcEh
Sw3f0ySHmYiIKVZhOSMYuwAIUpebsdbTB9x1RbUhYlD5lWsVi3qnjDC37KEgiGQR48A4qghPDiE2
aC3Pz06QCFX20AXx4hVg6yAAWYG0h8HYJHWuEk3TN89TqWA8dAG4no/D3MKZMtoW7lzs1O65AXGL
+RKLUo+0Y7X/lpz+AZfUTmxtJ5o1dRgJtyCLa2g96DGK7WFIlLN9T6aPeC1KdEoEsMb9JSzW5B48
U7LPLDUmPCYBeUQ9A8TUPAzr9ouUE7FN2RVNvtl2jQyWOOugJSppdDdIq7sxspxqpgGY/Q91ikUN
FDNyDnoG0HuDC2X5KbHFLCukbMKVKOSDO8ka7a/SgmSq9UbcOIlp/yrZQeDARnDihhTztbss7uzX
bomWPwWgra2rRMyBud00YKx71y5CHZkwoRxQ4PdqMQrtDH8Y5y0LHpPwu3Guu42ut8g5RaPMBKRJ
9zBXKccwU83GfZ6QFbfhLqiSMotwQOUMiCbRLq1XAUUh8hsSRkp/zsfuJQUzdNOXFblyCv6AeDNW
MnqZmmnmkVlTo0I3KWVYljNMOMJrxC/FyftffcGf9TknZ3/YvM6XcMrMTV/dlbQy8Ks3kVtuMc9a
T92otCyti5NaZ73uTHmwSIUETrr3zrVFSxM6CNkwRPcwM10NLpgFX1mo7jNHuOsZEwXgvUvc3OvY
aNr3xB0czAx21GA5NTvGB7FnhwzF08NInTwLC2fu7jto9w3aKLXqQ9bL+EDuS/acNp3NqMzsAkDL
kL4WSDeZvOhqAIjvh/TWmkVTIzFT3WxbEZ6o8wqk96SlZGUZxTTFG9ZEoFzJZEznRdyNV5j0Hj2r
qW6qUiSPmI9g3YxVv7Rbmh7OAuLHMA9NXmYyaETlxdsSdsv9XLpOHE5sOiNq/spY8udcZgPBtxL7
mjZNZLs0bd8HRpom1/pgeQXtGG0sNs2UNYKJjakq0RIiCZB+ETYlMTBfmF2jz8DSxEShZTXLbxi5
U7+LFVXfFXM6BIzG6BotPnwWPo/+u96U7CKtyWImTMwRFEFc+gsF/YOs5MBCrRWTGdaFnCLYXfb0
ZPKtZoGhNxU1lolZWE/n9ArfhoqDptdcYMrotAJsbkmPClTMQJSmXjQXUJLzbYSuHU1bnxfRjV5l
xc9arWwikCZpuDSdcrhT6hLxCOIxaibY+aWg7FCM+gTB0xuScjiLNKOAGzc4qcGuQalZAeTgPcVl
U93iRumvEUOiMqf90eUgIhWpH4ToEIclnW1flSbB3QPZlISgTvo47pFAQtxSqookdM1t8xvFZI/h
U4BId+vckrMjrpHZWX01loB6ifxOZbMWVDI8Z2eD3jCFqOMCAjCvW2sMolgbly0aEuelnOf8th8M
PGwpy/u5ksA/9Q0kFXf2MnXThdpKF4Kb1QuQgUVXh8NSJualvioJ5o2o0zpKw9oZmg6iU5mBRa1N
U2wVBaHjWVZUzFUa7OHXJEPKD83KNG7Ij8qIwMHi3u303ulu8jbTAWHqTJ14+FQqJ2VDQFigmbO+
bGaljVFrL/ZU+no/d7dUpqS6hc2QXbbdrP0oqsJ7VWumBAielVpssOFlrT+o7EMC0TneEox5gTXP
AbgKrTTJ5DU59ywNiOzJGdLtJblpPAf4dbSAPpxoSbFRb9t6Dm2afp0PWE+56Xt1mbbNypFhNXGB
ZqUj1kiNoOByTf1Shh0x7KNPNobNuQZZJ6EEFBlLv57N8qC1BKpFQq1hNvWpvW1kk967YliIlVkS
pkzwQdNtg+KfdB4w4kngeLPz23sLWM7LMn3i4BfdsJXJsP3qdbsz0xLVwdCS3pEzazEXC0N98Sox
E3XWZvcNnxoaAMI7cXq49j2Dwn2xM+dqSVYp1L05Mcr81LXdBw6xuKNBAMrxkgV5+AmNd8h9KNby
xm3xq/t2FMM3zOu8etSZ0qLruY8y+LmmRATrR5CRRKirvXgUnZa0V7IuAKcacr2xyc7BcBTDoN+4
UexUlzE6Vv5mNzk/FKptHvgbF48i9rb4QpCqVYdMQNWvoS1YAMh/h9qmyDEhS4EqvKSsJrzIb2NL
PsWUMV70dKIX7XCEtciqFvNF3DXdo10Jxl5mJIZ5JvWq3JcaxaMwjlehcUwEJlNZ1kV3hdcQnVhD
agyJWnQuweDCK4n6trhbEhX3TFoXB9UcVTLT7Vyh8V3yHfYiax85m8ePSlWXB6sxh5cRJdejjHqj
9TFoK1d1ntXVrXQHGF6AapW2obiqDzeGZi97eKMFmjgHQgAbA+tZzg5aIy+K7ZbX30/g51xPdC9i
6oDJRY4XXaA9iNRLVdERg/WoMxDnemn2gx/RPhWKtL+nUz3dW0Dp2TnZmbzKDKVip+7MHpVLC8LQ
gJb5pxPNFWg4Y+LNFLHbhnqrJfZ57CTxGSRghTNOTwqwSwt1osO/QDSWyYsqmALwEBjp5UC5mT1C
6S7hkDKj+KULOAWZsgFjcO4W66GF0EVQUiW8ba/h8CNZzYk9+vG6U4Z1XACgB3AJcxZKi+CYHxvd
j44qDYX+UVTmtZ3EsNRxw8f9lekKB0BkmlH8GidvekodY1Do4rsFcHWeIFjLGULsZazbtb0hqMJy
Nu7QyntnojXqk9Q0dueSxp7+JBYE7L7RJoJMM3cs7Y2WlfJPUkrD3KZqVSbbWHESm9CtDlR2DV5g
PLciEjPMiPoqWdVq9WC6NINuBQ9tZ4mybs/FmAzDrmLJyLCYj4NGVjvoRauqB22nlhW53iy8MtvG
DYA7bLdTVLNZcqGvc2Jm7TP0dLS2lZ5ayVZbzKm/EJOxpBt4oUbJrmZSywu89152WJSyaYO0MGeA
lLZoSd9zm2k4F4VWNEgRoij7TvmhNB+T2aImzrNwlh2vxBm3ubK+7AicDstbqse3fW9kHbbCRtGC
SS3kvkaC8YMjEmzqBsHDY4wzi32eyo1to5pTDgRY1w1kQX0wzFAHXeeTapIesHRNcebEE1ZmT8y0
DHI2fuvGoqq+Z3GfPklGVBoMtpPS/CCMhC8Bjm+3I1KEo3bUjuyttGYwG0IUk/mhBMTg+RNFmbsU
PVbpq0rdPGm5OYggyhkPl2hh1yOmkRXWpZ5HwHCJTrd+uGg+x2CUVrUv8lm1NlTzsbv8DyruuoUO
wHgebLv6XXvJjBJQTQyalv8HSPNJ7fRDQRPWE3Emto3+AxmwcdR/joqsSpvFdp+TItGuqnTSngx2
Q/+0bLpeBdkPlVHgNUhz3teil2Vq5n6ZScXO7XGD0MjdVLl24lY+VE3fLkItGKYaxuq3VvtfLass
tykCUbV9nrC8h9I1ol1lwazF28DGeEhPaZmPNEZ07XlsGq9hFTEg+jkSERBR3PcwraPnxeuIXTJJ
ZenHRL2mzFpuiRJ+jN1k3irTkp7oNHy8UZ10dMr6bJl5lseoiXbszcSGg3jwnL48w/bYXkKP6oK2
WLD+ZkN/9/UY+VBfZ0HFpo7intYc1tOj4nCX4pEYORcecq+uQ16kspIY6rB2MWf+v1zKUI+0yU5l
jbMwDCoohVJd6hUrqx33LVnuSn3Cyv1h5NOnZ5iw8VGR3iDLfD8mFdmzvYd0fiDcE+g83cCb2SqH
/T+9IcdErkVnwuIqyE3eX4Vq00oWy8uDCksDiTTmIJPQ2YF674lH99n9/H2lo29smhqCYdSyPCiu
6M8N6pih4dV/vr6dD0NvFTcgHqfZgzITKev722lG1VWRjkMVG0W2bSu3vBFCb54hiRnfRndRzr++
3rEqmk8LfYyDB47GDv186+gtkaGaY49qusO8qtqEUpdFgFfMInAkgRtup/WunMQ+yvvpFp/UtFVa
A246mgz7brF7Gxro2PyYzF490fP6+FHw+cHH8tBzsKq8dQP/mm20WbSSWI3uYDFBn3Ua/a0BO+75
Ug+vXz+DT14smVh8fsQfcoi0j4ZQS3eElXlqDv3YFoFT6YCzFSM6Mal8dj/EFPGZo4ui8r3+ir/u
J++1uh7Noj+kuadTaip+LblSBDEt6BNXOlYlr++U5s664qwmBz7A95eaOBw6o+i6Q67IaFMMlb6j
iF/ecKzRdkqDsRv6THzdkcD6iFMLmUo/1teL1um/LSnEiXlA/9C9ZOWjlsybZEZnetOPfk5tLoNb
zuOBkEKIxJEjOR55cWqf5exDCBrkoKVvIr3BgtLQ7gjtrqs97HGuuB1lZf6wo55ko8okQM4fpTfh
2KG4AGoQyd15qWPrCDK7JPQAPb/Y1QTUXCtOKX7lRqHcuNZYL+FilPmDYpSV63sthdlgNhbzTrIG
3ChZpP1D+8/6BhBhYxNjCPMd60e3XHv94EWjQ9esxtZhU6MMBnaO2569QBi7VvyDTUD/k17Zsv16
MH8yzHj7qLzXMM81a+/9w3aqBrlurA0Hg+LCgd1tcy1tDeB0Y3XhP74U6ZcanAwD3RWAmaNLGRo0
iiXqD7lFdIiisktGOPqUNm154qY+dE8RGKyDR8M9zRU/WCQUS2DjLZcDDZ3Notjuhs3vtMm08bed
JqQlDMmJb+jDY0S8TZKfwW4HJdkHYwtEZYW5V+PeHNUJKivXvrO3BnNNr2r3Dx/jqhMHM7DeHUqK
N9XOXxODdHWlzBshD8QP4aVMsnFLEJYWuDoGy68v9XFm4FrrNtFhm8jU6h5NQs5MwTCq3eFgRvGC
D7aKbrXOAkNd6EtQLTLe1A2eP3SpzxNn2x9KzjlGSWIrBMxpP574Nauc6l0bnl9DhC7OAfwoHhLd
9wNozotaVZJaHlJOlr5EybmbpAejSaeFRJnCvY/SOfI9rbXvHVmrG8761mNbFCpFF+8s1Tv1+euf
9NlrX7UycFbX3Z969HwUpxtpFxjyMAxqckWis0p2itVcUNk+NcLe5oCju7fwBpgMaQSJeATe331p
16Mc9WE6KI79v9g7k+W2mWxbv8qNM0cF+mZwJwBIiuoty7LFCYKWbPRI9N3Tnw/+69wjQgoxXOM7
qYiKKjkJIJHI3Hutb02hS3Of+HqKXCiM58aa7ojQ5dhld+r4ZEOTylwtM5xdbQhEAFBXhluSgWGq
NupER8HqM1RYstUUv/XoTxWTQsIlBT1OtzU36qdJpQTSuSQ9ZUkkP35+25bb8u5SQNOynySjj+3E
6aWoI4CzLNbGwzAXBbitnoBzOyjOfEj+sBLXw/BsZCRNnLPfLQOZoAYw5cV0KJSo3kiQ4G/nci63
lVbmDxHeKq/KW8uN8kq5tZK4vp87nTtGggbxUXa4tciou0Lopl9w8hvPvMbLZH3346zltKDSzwFx
dXoPFLVO23hOpsOoGJ3L5iXfRFX4XAW8Y1E/iL/djYIwRM6uwsjEzMJZ6XQ4h57GIiWYDjQuaHwG
Y7Ipw/Gci+WDi0IiQ5WLjxk67vXCW2ttIMeEzhwkksKou8Zotiein4Q8Szdqo/wHV7V401gQWXnx
6q1WBLUjVCh0xHQYTFm6lFRBu95W081fT1dHYcvHd9lh1V27tvIyJPEzrCdYKzMPJ+uln7kQ5zzj
C0d8NSNMTMDoVdFkMNaCIH+74xsNdbArJ1EOQWLVl12F9RAPBrFGrU4/Kad0t2vrLl/oTdglGj04
CEqnLoSN7Do2iopyF1uGiWrZjWZDVZTsmH24o1x1KX3PYkiKM1P4/WvM/hQUCXsW8IWoBk9/sJkb
ZRFIinIo0zDelhUhFkVHBtHnd//9GssorHc6YDEcmcZqh0JajdaZQaAcksIJdkkv5/5UB0uC0qCd
uaD30xfhnMFsWj4zvJLLT3nzaU1krXUStTQOtkGZHwu0ihOxNm8cvRovacxr/ueX9m6fwpxlKNnk
hWEpWJNOJwWT91DKzoHrVsjnM7BxAuMwQ7eeK4XKfDztwIKVPz4fdm1y4GZCkGejT+mHjwnwntPr
BMlEPbtupQOSLPWCVaGVbssK6uKVYHbfSrhBbgQpIgA6kMoSLmNExo9AzavEm03JOTQ6bXHSFhwK
sJ//tPdTavllSyHF4CCHOv/0l0WD6QiHsKhDi3LlK6929C234vTMKB/cdzzv1BlM3CZ8flbbbVLw
1IBwJ+mQDriNoOBVvhkqFZ3BqK5uY1L9dhp+yzNL8AejMrV4kny+kSquta9KpQVhUdHD4XAh7UNF
0X+laaI+J1kb7ZSuMDapk6VnPJ7vpzTCSKguMscKLDb26oY2UzU7mPvyY83ud+8kI73mrKZE34ho
l8hT9/TXD9BZbDOgwxD88yBPH2ClSjKwkrE4MsfYIvJdu4mR9Z1ZE95PExBoaFuZJPizsGqdjkLP
sVLr1iyPpjG/4p9rfLnJz33M1gsPR2+T8ycvJwXMxQd6OgitK7VEUGUcy8C6YWEyr6xo1tzIEMbu
726apuBa4QDBpp5NNhSx05EKjTJvyT71mLd2dQWmQffGMAzuPh9lHXcOCe3P7OOkxzJHBXG1vFmK
hDqtYy7MMTzTTVfbKWk3zqyOO0kZtbvJDJMbmhMO4RC1md9Kcj3tHREQZ+UYvVG7Er0AFPmtugUa
rBG4likFoblo+HajoyTlrojlpnXjAQm9Lwml/+LMtvNUyxJpfHJeZ2SH1QCVz7xY6zn+57qY27wx
xBS8F3r3qeg4YHP7BmWDP1hsMG9Vl+2s3yFSOMceWc+91WhrqDnSTCcoHEbrWiXztRaHmrCC9Mw1
vZt8y7NaPkXsO7DlrUkJ7DdaBaIJUTtJKnlZpmFGdXDnZUP/6/Np8X4kdp+LTnzxOlE7Xy2GUdOF
M5F60THMeHaDZHKoKzmbz5gO/L8eSsfopykKG0R4F6t5nhOImaXZGB8LeVSvMjHQy6pwdrLCm2eW
+HdHVzaDeBlwsPA1Z/lbLxFDkkVNX+jpsQApglNEb32Bth+RMeAj39Bxn7KjKWVXn4rgV68Vo6/V
2nAdTRHopYS+0pnNxft5c/qDVhcvhaDjGktOj4KG3t5QcukizIAqnrnwj4bRl/WKmjBEPmv5Cr3Z
w9SKnfd1SRxkXIeyXzu5fG9rg/j5+ZNc71W5uybIU9bfZQPB+Xc1iohRrA0txJheBmGQyd01pZHx
Cmm8873NNc6ZEEo281QiqA2i5EwHZP0pXYa3KQSwWMpY89fnDEvv8giVoDjShbOuE8xepMeW3U4z
JgKrDaRQhOP9B3f2ZNDVrikgxhEdoC2OhO/lOzOEVtXZfX9mmrzbnHFtlD0xH3JdrGnm6tYa5ojC
PhDlMUqXDD+UDgjlqgQphdJtygxNVqTodPeZp90uNCXTA9/mCBddyezNrP2U1gxn8/nzfr/EwrHS
+Er945Rc4wkSONthR5riUUcAfp0Rh/hkow9EyZgpN10bGmeWvw/Gw/9OVVJedqgwKk7nV5p1Vgzk
tTlSU5vvRtwC91VljW5oF/JNqcNg+Pz6/gCW3h7Hueu0UmgI8XVEfWCtBtTKSlgautRjYNWKsU3y
3FDduFmiulqCXl/AadlPzixLr20KCSZGv30RNU2GHW8I8tt6ZLb6Fd/OvcE2GUCXOTiyX+HZksmr
SY2cfyyztnVZDMLVR9v6bbaoQ87ctg9efvozFAZZAXBcriv5+mhImdI2zdHJOmUJJ2yuhBIEZ27W
+1E4o6K4U9mx0No1VuWbLh7oQkRzezTyZtxAKJDRLlTFX18Lo4AuBnirUShag7fibDBbHWHf0Zyb
zFNsEtEQPWt/u1ziFlZxwdo04/QlZOt0ojUs+XGspfMx58i3leM52KCgjc+8Pu+WS403mW8ei+Zy
2lv8yW8X5cXVUcvwJo50WKSGwEAdP4uWJcoGpEF9k2gj0dVyRV4gxgHyXi0nO7NjfvdC8QuQg+KU
WvZITPDTX0AKCucdTe6PbSQR5tkPE3roHsVVPiLvWKTun79Qpys0311aOBo0K5VDMlNyPRMVIgWb
1Kxm+oTldxSfonTNjsjjJDO0C2AYySaKl1CNz0f9wxH539f4n2FZMyjH4i58X1VDGNN2paHMh5a4
9YfcEi30lKFHppua+F292bLiS8sKibbQtaiX9yaGbHZxSZH9XWflz08xIP1g1F6YiOC9Tu+4GqMy
I3+KnzLbOeLtYvaUmIJYOTrdX/U+/wzFtXKcx9kq09lYDdWi2s2K2sRKgplmJzC9oAuKggu0pucO
6KuF8s9YnBKYzZwqgf6ucbFaIOVZPWbygazS0PKMeUrvRRIgq2Vr3sebQQ3rx56og9Jnv+cYaI77
cMkkzaprWZsD3Qe21F0gJcTAooWlrAH9KKq7wnAC6d4JU9CbRiw9Sgp9ebdgdj3aetV8+3yinL6Q
/1wF6wqOfI3qIRCk04czxWYN41ZmekL0g4But8qdrjStV0E8epiJab/GRFP9zLWiv5kSqzhzFjvd
dP97fJIGeE1YfWi8nY4fT42Umdo8H3rFbPxGQucWs2HCCkLGw+eX+uFQfNwUCpg8tvX+nth60qvb
Sj7oMc7tzpbACwVZvXcarCKfD2Xzq1dvHx/RpZm51LTN9V3VMnXSCjIdDjkaUz9Gc/WrCVLVg2dY
Q3miuNFWknMZyVHyV2WOf+7nwg9zKEOywKqrBVaUidULHCaHMavql4Qvx4b/t75UQ6P9nDXJuab5
R3eV6oa2HC0odL9rYYiCyHHwiAcZr6WPZ8m+bIbI9iNDqc+83adL93Jti4WXj7oNtoH2z3qukLXH
i1VpBz1nSSXcPE62mlNVPzCg46OKoyL6/vlzXFmn/xkSigYFFnb53NfVkPhN26CPZ/lgJ3VvbXtb
L6sN5qvoYXCa4VCMJRLrOI3TL72uldesucW1ZYSJV/EvnvmSvJ9UEO8BOYDdZkPMC3v6qiDq7Nnv
LfVfVBaEE9uggWKwj5mnUr/AkJlkj3E9ovAsSvXl8xtxutP5cx+WshnfzoWY8U6TNEsCym+raQei
aXqSNgOivB3EyZ+P8n4uIaahsUdBkteUiMXTKwTEMUe4HJ2DKlW2J4+OClO/P4ZTm56ZSu9HQhvD
nGX1ZjtPN/F0JHVshpa1joR6+Ee+kuj51qilDvZQ3J47x7y/d2x5ZULz0HKAyl6XzyLa81XntOmx
DJ3iOR1prSHcVDdhiO647kNxo2CC22Dn1Z+kwdRZ9lt4R3mBxBSPi2d1qJBjqTq3E/rgHuiIpsDU
4+heIm5O78EsVSWUTCs7DnaS+E4Td56YmnCnxnRHP3+wH90COgka7y+6RNab06FQOI+RAccbstiY
7+S5EBsR6cr+81Heb7VAJ/5hkoNXA1i1elnboAF0QJLQEayadl1T56G/Kw+Yc4wYF8JoPaN3aP3P
B/3g0iwOaBzSoByDJ1ne2jdlBjyCRmTNy6CDoXnWqCX7vlT0M6N88KzYky84A95//nN1aVYkS+M4
JRVngCwgzh0QoCxJ6pas7uTMBvlPw/X04wWomZQc2vhskln7Tq/IRGvV1XNH5Vq2QhxXTmu+2KEU
XWlBOt4x0yua7qbR4uFSDGAKGZKcmNR2yzK9wY5MYqNDM8X1kUnAQYZeo+1ezhhQ2f1i1SmsTHEH
bW4e1TGq062cmMqlEcsgnEE/EwCjYGQhQ2S0mJUUhOXfBW4L2x3HzPhGyjYNqYq1B9vYch5yW0vD
z4EM+QfYte6ZbHJ+I7KIzqsVy3lECtu/dl1KvVZLk6L0HZX2wx79pvRzlvNSd/OS2HRZho7nUU7o
MS0TI/xSC5nLjBED5S6K82F2SfdQrxoL7zrdgyB5tfqKkCKp0Mb7YSion4mgFqNvNwoezRb8HXSs
pDakK0IhQtnLRSpHuIbkMPATzM2Sp6at+hJSn3tow2j8LQxc1vRgAoz2o5VVR2O2ARnUrWz/LDR4
qx7Sd3FjFvaouHmb5tTGrTYp/D5LsMAS/J7j8Rtng4BufBKY8FCHtJvcXmgfOADtpx604rlK5qq8
iHqJryIa3CWBg13Hu/iXMkVMXIRt8WpDnezC39C6t1h0Z/uxEOBMCurdxV4kP9P4QcFW9PnLt1Jh
vh99dZpTihKuldUVr4Ph3kxYil/EV/2m/WF+MQKvVLy425WW3+4+H3a9aV5f8+qdLzS7DHWJUTON
XshsvGBdvJSk2iVXkJT4jTnpXtf0Z5a3D04crC8W3xB645RQ13vlbFR73sCiPpLmIpbI9S68SrXp
V0yKyH3pLIbyWBovYqVD/qKSSlMFevlY60a3BT0S+ZXSptupM8Re51O7n5vI3jQF5Z1QbsdLztoY
Y8tM3QO80M98bz9YJaney0SgwT2GIrp6ThGOz1ElRuNYDHXJ2bdGB28KZfP5c/lglaS3gwKdRDH0
JGtYCADIwZzGJjtWHRZjYvMcf5p7LBnhZPwHQ7FZIfBoQfyjVDhdJENdG2ADaHw8ndm6yM3Q9JWs
dfaAn6Yzk/yDzxrEtAVLSM9/+dScDhVo2DR7I8uPUqTiK6aTxIc6rIurXpqryK3bwHloy3F6+Pub
+edgizSJ4tP6wwaeBAqUFRTHziBJglhbcnOHQPPm2I7O7Pveb+ypn7OzZ3rQ/Ec4c3qFilYkzmg6
xVFoZARacx97URSlF4PeAfYc6mT7+aV9UB0hLnwBv6GXQSa95npKhDwOepYtnHcdo1NF8yFNCMRs
1J76pGwF36UMyH3N/usSany80Wn8n9kTrRcRTqCQn5CbLvxvaLOrLajWTWNAyZDHmuAUa2kg3mhG
G9zmkhLfQeINtjk/0cVfk26qSRvP7CjezSoqJNwBTsJMYPr/y7v0Zt+iW0kItiVXaFwozQ8m8S9F
1wUo5iTZlyjoLpyhEWee8/tLZlsBQo0OL0cZCqenYxZz4SRsOdRj2MzAwTF0V24pA9QnybC5T7MB
ikHT5TdWVTcbe27+zu3DKYZrZpvGjWf0RRB3Ov5gZhHmCk096kHd+pOhj9fJbJzb8P/Rvb/dQHGc
QJlJD5HJjLti/eYM9CP4YObGkaJ3o7hhQVwpjtLGuRJlmHULs0TKfB1V4g+9wVgIliWEXiNTCRFe
JNL2NpJs87l1CDfxBLEXip9rk1CxcfUGeSHDID/AerGvOqF1N30RBJsW5w0ZHxm2X0FzerFwBb+t
KRUvQUGSQUlce+IrzDbNa6opiXz4SMoFVvjSJMK0xyEUav38LKmDGuHrD/Dbj6DoXzQwQUiUM3Wu
PBMG2zc7qLGMBEQzXgAMs/fK1DfyTjF7CEIFe5/QlSF698R9CsVwDXxnFRItHP+bVo+May0O+8FF
mFreCZGrulsXhXwrdQa/fkxG7TI09PxlTGMd8BsT18uLCHfxDAi1dfEe9YcG498OWQ8UxWDMSak/
szQsa83pw8M6xTJL7OdyXFunX44htu5qHPXjXAfBBEeqzyGeCt1kz6uYezZ96EWVQcT3cImdfo9d
F3sv8eOa5bV1lMc+tOr4iyZJ1lOpUu52h9HSHyaCDW4V7kl3WWSOdObFQtW9/tk6bh5qrAZhkzJt
rdUHFlyDMqQldmMNLzs26y7pn0k9rx3XAtcKWphKFM7jBSuhapVD+mqgyI/RnIijnowZbcMe0J9v
WmGg74jEaa7J/25/ErQjfXU6yagvx0KFz6FoHdlLsVOPV600trNXCDm2dn3XA5DJAjt5wYVvzm5X
YY5xi9J2fvbtoP40M2zMbg3oJHDnwBqD7ZgNKZqjocdvD0cICp5QC/xxDvwnYwuHOok9JWvKF2BK
Uu2ngpRic+jHaYfsXFc2g0NSkWdJpQFKWQ5S5ytwtGKiumbDPQvISPwK0m00vLgexB2n2/AmQXjf
uUoj5mcnGKcr1Y7zwIvKJrzp0hZKjDNJ2GXkOp2/EIueSn6YltJFN5gQxwHgJDeh3I2BH8FqF25s
A3XxlbRzfpiig1XRNlm6Aedq/8xCMd/kOEHVLZQyqSGsaKDZX+vy3Wi00zOlYLAOvWyw4hECbP3S
0w4vIAtw8KVIc7tHbidS56rNRHgQDXwsNyHllygyJ+A4k0YDcBmtTlxTb+sHQ+Sl48kkbyKRzDrj
JR3mKuDmC6PcYOiVQEMRqfFI7KeQb+R6dCx/7oZAXCJsCbJtA+/7F5Fmg/Q0SQi5/UhWwspPqnac
brKKiDcPOn1/HEtRTreQiaXkC3CAIDmYZWBI6PWqbsCkrMRS86DJQWaDkkhCkVx0cz/2gJ6Lycxu
hkhGg4IWVjIvLJrykifqUHxLsEE2bklOj+4nYSo3aBSo/7jkE3U75BFgTjh5BSCgJrP8ZZlt+53o
Yf5EMaJpWEhazWOgmc3WJOFK285B0FznkhTJWKITdUEUR9Ulx2YldZuwC4BLTj0bjLxSneR2IjCZ
xIiyUYadaFPCHawu6S4GrSnJFU7rst8Ekh0tGZzSlF7ltpz9oqBjXk96QipWFKgGbKFBMW+oV9Yv
utbolUfrxbwCapfguxwDDkFjCeoFHhNgM7RA8QhTSSaQPCKnUNmXU6/RP6ZEP+/pjBbyZacnk7Sh
FKZeW80Y6X4uVdBy9Q6t7R4UVfUQjr1U7IuW1NdrUkqd+K4eNAunBUWjvdI14hKvcFGB6Zbm7CWK
AuvWDmziskqNLGZcQFpYu0qZWzdcoTZvpalgoQp6s7qFUCr97toS/Tshrhp4rDEPAF1kSXAz6LBf
LkehhOEFkm3nQonYHHnM9qzx5FYTqp9qQ6dux2EkhEYvzSz2GiVo8q0iejAUdHrBOiTCzi2STqJO
u0ACCPotkEOszvPAy4ObooFxIfjhrrDH8sUCmYEOVKW7ulV5xD8cTNzET4dZD2ZPjcOHXm7zyq0o
Qj/Tug+MjSKN6bRJoyDYt9BcLBeOT/bSKxVWCDWKZtknrYz1akjVYqM6/A6/dML4yoj5fdDllDR2
I6uKXrQmNrTdckYnBD0vzS9hCj/uEhqpuKJhA6gB6RimrCXJ1uAzKU1AVvXZWlZINftmBdQ13AY+
2OPM9/V31aV163KeDhG6AyJy4MVN8SFobIhyeLad0i2jeYx3dqeE38e5Rrqh9nZjsjC1iuppQUaN
hbA2/aaToYW6dT3Hul9RDioXDltkUPQgxWVrdhN9xhboLOF8TcqxIQB9FlIMUOdHhFQOiv+gap8m
XZS/7abQDizigMKEFurf02SqfpYV4fC+KcUJd1azIrGb6tI68nDn0itba+RrJ6L0USpjJffZWHQE
A6kt5L1cX1TWEVfJ/r1VlI0W17Bn9TgaS9eIYtLqqMZkvctHRYn9oh+oYyuALTwSZIRMxLiQJtfq
nAwQbU4b358HW9uJkNOYV9Vy8E0VZlPQoJKSbxjujW+T2VaCQlATE1AOKOqZ0mZo++ropHfDmHMn
DKdSrmtNaq8h5alfk6IwgTfE/BVIl+7aJtwl9BQhxT9ZM/TcaxzIDq4G+p3VLZj1Wzj4MCeCaQKx
xR6SClZrlzAkuVSHMhEsJ6pHgbAuzInej68HcsLXTpMjCYaZ2dru0MX6Ns1KzueFYH11pzKXn/U4
c57ou+cRXreqM9h6JdZFSxA234VSUX9HSWNmXi2n8Ysgny2H6pBkV3qbzR10KiHDmhnFoPpgw8bn
uumjgR20qJKtKKYUsGkK9QukSAdRrUhj7QubOjBuJYkFP8xpkoZ9Ngxd4emiClV3qp1Md0tQEfni
gi85hQ0hb1ZTzHDgZC3qDlUh5S9VTBD6BUA2eZdMMQxN+ADTpdbnsQlbEISSq+ZZ+2ToYXso4cXc
O4MSVRed3umhn6CketQLu3xAg1beF+TjpTASSvaCGQfubRGoQnYhKaR3pi29mJXWFrR6chbTYZQ6
Uo2zuOdpJ6OtbEbFkeCckW8/7in3ExhTQDe+Yk8iU6OM+/gVPGIO94zadLgLOrVIAEmWuvaNhVtP
YKbNKuwPejUcO1utuLdoDGjwHaZZ3zVTSldpyLqB9cKMtV8FAWDqXRZqwU3ckkzhxqzfndtg4PvG
gs4HZmwSHYhjmyoPk507MULRxPhGzUO2rmLbLtKdAikmc2kdBvbXgrV28IDBDNPzwI6/c7URdsmu
a6AzbamYNx1NLRqvpHvpfOyHCa7JACu03bHV4G0SMGSmSyeZ5eCgU+ab92mklOJnIZtwD+W5mrtt
Z4fmsbalZHLNcY4eNL1S4UUNDXHEHWe/77S3ITyP2AmkSxOu61NEoAYlTVIyXTmaetPX7VEcnFjJ
AMsBiRs24ERU7ErC5i8ijkAeTbkk/zIqUzTcZkFdGr95fp38nAZIxWCaxrJ8WbHOhJvWqdXsOmLV
gJLdwvrKq3rILyQjyetLLRujcDsQtGY+lYByr6HFm4+xonfaFoWF8hsGx1T7Jukoqd8yFRs/HzBz
bZtO61J/zIRe0qnrqhk7oNZdOVlTS5tgAFeXgERtF/ZN2fkyxajYxzDZCqwFQqee5kjVc68gAEZX
Kvfjjapks3U/6QTN7cSs1qNvxfYQejZvsOzTExwTVi6VgA+tTYdfXTJZkodKTxxyJZDK/ZTXbCDm
uJPvQllprwfLieAW6nn+orXmxBdjqtJ0q09ZGl4DQYkJ+qRu7CsBBzl4CUCwtlZPBdsLOoFTi7Kx
fI80emCjblvNU99GQ7XnFANBicvOX8tStm7ZSkjSVoJTMLlN3VqD1xdKrHoGq9G9YcD+3EEQ7K1N
E7am5k5p3fzioCw/Akxqj6zTktgKGQuLow95iIrLVPepIumT15OE8l0KpLnhvnOW2NZc2nXCWZVl
Y4pI/rX72mpc/sXmyygnFUeOvJLKHXyh+tasK3ncjgoHNl/L1alxie+Rg6syVcrrHCUMQRFDSKZ5
PhCqu1GSLL/JcjwPrlyZ6s8xqviG9xZcKC/oK2UTNhK+AQEYfauHs6y7bdfHxTM7sGRjj43wMO6B
ei4NLDNAqmCteU5Y8WVTp4kvb1LPodf0OfT9SE0bP6xyUaNJcbTK6wHacaow0zAlnDufY6iYVLh3
WAqHeic3qryzMhBL16Vg5UnjWpGv01lR73OnqwxPr0OiLbull8xhR5ZMPyPs8jAa8vhDVqa0gKQ7
opYWdePUvmgki2wpKueBZ/SLYVal8XLdmfwXV8T07niz9OElbVT9t2PPzsNkDEqyzyQTLqFE1DOH
uTz4IVfdfJcnkg5YtpWNYw8PVIewK9liy5o7In9NcqW9JR7SqG/VcpxfjKAS9WU9DRDWg37hYoMp
5jjOV+f3oNVmv+knp5S9Nl9giqo96V+zYkzIBWOaDpuhmSYA88Y0m64Kgdm5tgGbzX7fVcPgDwRn
3WYdhmSAAANfPwWh1+jFBckxF6ZVRD8kNuw/rSCcWw/CqoydH54Yr74m0Y5N1Dz6BZM41x7bkUYN
zq5muEGjPPUXgUP/aEcldPxdgdhje1qMxs8lLLT0BbBvwy/N0AE+v6DNEjdDWPyYwZ6LPFHSBmTp
IlmCe8uBk4uN66NIUjviuKLGBY2edHx14L6DTUuITth0UqffcV60Js7HlCb4+OjWIzgAG/eIqoZQ
nSiOth4tXohLAmcLoGIpSG6BsVrSHvZDDvASLqhyWSv5FPqZ1lNv16So+xYPCy5TN3ML53eQ5lst
obu/dL/oZ+G4xOkWGnHtGTqgogtJ6Qttow40xTGL5/AyARnG901ZL/egNpSncYzpUvFV7I5jNEy3
dOqHuzjJp2CvA2mo2HWV0i0MmJBsHk30z3itCGONxlHcENOSQ71D/Y4EaNS0lz6Km+DSmWc0rpPV
mBdVblW/5gCs7UbFKCu53axHue+QVfQI9bK+ijTqUq4wgbO5GTm2X8Ekd3iQ23aikik5cnORGUlj
3EE+scCsDiLnKI5y46JXR7a/9M31K6x+IGgDjYADL68nAJp6Jyc306zox7G2LPwYqcL3Ex5YpHtq
xCnStUajGdzO7NvneRZAGYRl5Rwlo9i+GiGoBFeqplP26NhWye4Ymc3jEtDxbYaLf+1o5RBtGkGY
g28klnUXRLp5m8Tl/Jo3Uqt7/FvV7yhLzdehYvPsOtyvAwTJBvRwbKlHjLupypDRmLiByLQfVPHC
r2kPaovDeaz2bs/2v4H455T3FVBf/HNkWKYceElgYOkBpL5pZX0kCo/XSYcmDfyTekYXsI6UfJXZ
FDTFtYmAHHokQQzNTjPr9kc9JvHvz2tf70pfq1beUr59UxJOTbBZQTvQTIPuZlk08J7A3GT09VoY
sYF+pgC+rvqfdtGoWp0OB2BVltOALpo5qn6W5d4k/ybaFxBjdKZZ8/mF0aE+HWmQKHaofV+8jlJ/
R1mbkTTPtHu22wC22q3qPH5+J9ftrvWlrWr7ZQEDviHI5rVMaYFzN4v4/vMR1q2u9QirUrpRlKEE
+rR4pdbjLjY26WUYz4zxrqa4zAfEOChl0a0gDlzdtrg0aDwpxWuxb3a6b+2k/d+Fbfy7f/tmiNWN
GufGaO1RLV6RkW/q/DVSzunTVjaC90Os7hROQgXSEVfBiYylv1BdwsWfKr/ezJfOl/B+9qLd589m
3eb482zeXNQyO968Rwam2Qbcf/Ea2R3RvbuqoxC200Wxy8KLQvqOcevMq/ThfHsz4qqZo9ZTU1sp
I5o4iQKiy5pzTcgPX9Y3Iyz/+5trop7JR4py2qssyVtd0vcmVOgguEybM/KTd7259d1bVbIDzL+x
1U3FK2aKPYJQb7JqPrOZ39U3ALw9WWm2SfGrVs4inT5cJhBowZ5ZBMTGar5TPJ5LGpTFq/UVHcdl
/hRfCgIe3HSnf6VUkPrJDRj8r9P15J5LUPpwyrwZevUe0CiYzFi1i9feOXbjNw4m4VD7tvYqh7ek
3e907fD5HP1w/Xgz4OqtQNdcaFNtFa85b5zTPuHt96BGn5mXHz/MN8OsXoWZBqOVAxhjCVG2D/f3
YLh9oENnhvlw+r8ZZTX9sWhEWkcR5zW3CJNgmxXH289v17mpsZr+6qRLKOi5XSX83HZDyUJZMBXe
SLDWOXvVh8vum6tZvQCSnpKwpDCWsD1raxysA/jk/MwtU96NQvwuDUrmueKQM2aunkw1i1BX51F5
Vc1xuEfzBbS2hzE/m8nsT9Eira3a8IYGmUbiUpF5bBbTnwlJAX436kjWkyYf3dwxdb8WUu8ROaoj
DC3tMz9UXWbiSUPOAQdFNvuSks3KuATXvV15NLUr5bSpgp8IRunEc94ZU88i5yoiCdSKY7+tNPt3
vpxj3bJLIF9gQSAypdca64syOhpAW2MurpwpmH+mGAPo9Q/a0Lrsd9ryEuWBRVKL7VDR7SSCpPOl
Le726mxjAdYgBAcqLrfPp9PHH6VF7bDAxhaHxulFWRUd1nz5fNvJBXR3Q7jmsXkOvzlfKFnuI3FL
MM25L+G7J77a3qmnY+ZJ3saKxi4otxP2zoc5uJu4cSW93/BcZNpZYdZqfUGGDjMpZ3OXH+Pb+DL9
Yu/Ne6R7Fkf9azLQQgjav/Iz344PF7U3WrTVnA6UvjGQLbDPm77Ozvey9ECeff7kPlyo3wyxmo2T
aJKc3iZfWoR1rqR8kZiHUnuf1v2zTg276I5O9PJnzP+fePlfWLHe3P53iZf3cfuCPbf4PzS+jsVr
cxp7yZ/+T+ylqv9rWYjQ/iJERNLDUxl+Ne3//S8Jnfy/AIvgHkd8prPcMSf+X+6l9i+WAtY/IJgq
oJlFUd+Iro34O9X4F6QvBUXjYjRAWfA3sZfL2/y/S5gBosFCYIMfQzeQ7iprVqTptFXZd8V8a4xC
givY0WIOQ/JC4tQPJai6b27S/T//8NvYsZUmcxkPRRFGCQqOgBswKZ2+6bWej7HiROqtVBCOJUd6
tlFjEVHzAvw0qAdZySj0BW2yk4L7PP8hhRWFnUo9FyL7B6Z0cuGQOLFGUehBe2NRLjz9IWLOISQ2
QtyWWkSDjvNzUMTwifMxuqqaY5MXwU6LaVoIPbIu6tr4HTbD1wIgig9S3bhFD/ClE06xy7Xh0RJN
DGdbVx5UPbhoAUhvQ3QhflWDZ+4R4/lt2CNrfFbNEh52PIgzywsanvWDxLWPkxx9NMoQ5CerI2uJ
oTonJEO9oZ4URh46y44cnhcDoXncbHX1spMv9OxST/dhu63bi6z5EtO7vHfKfdK5Fvws6b/ZO4/m
yHFtz3+VidnzBr2ZJZlGLqlSVXW5DaMsPWhA/+nnx7rvzVNSGcrQXU9vOrrVXRBAAOfgnL8J7N/V
XZnTujsCGpfuftH3beIT05gvNWFfnqrTXD1k6cEVPE59cJxiFfPfWfv41m524ExinLs9n9oHbGhb
HPRfVu7nygFgyhKOGVpoN8ln7Rsy9LOD29adNp8Q8KFeXBUB8mjik41aklH9FNqdDVrbuV2LkGKH
KnEfODU1rp037DxQPSW87qPRHspk12MN5eyccTdZhwLBSFyfzQAhcuJv/b5/hy2CzUv3qf7H+Wp8
xdsZYTaHvg9oIOxpDqX8zEMYPywgJjSWlYfhYB9/xHt6Z4rja5+rJ+WzR2kbFIN9mMpDpCA89hP5
sYHaSnJajKD7SYO6wTWTbvg9pjDfGvXG8gB7+LPl5yXdSd/SfP2UnZxba+d8gD8C7Dn6LZ2DiwI7
rc37+AdfzfogmVV2MztBQ2LwEb/QY3Q0j2jA0OI9pZ8XpNnxWGluMRfyHsdPh+jkPfT3UTg7vvWx
uu8OxcP0xQOscRIiQMgd7mj8Y8G0K5jv2oN1G72niUY1KE+CqT6RHU7T0Xg3KICGfI/ehZ8/el8p
YT4sX8sf4uRax7LeZVMQH6JAP45/ssiPnoqHMfAevNtkr+4k3spB/W2+dQ/TpzhoAxxw8Dh1aPb4
4D8LFN1pToOXCOo/2R8PaukfYDCZeju4gXWH48mhuh9pJKNY8g5Zk2rHgn4VR7o2t023o1HUH7Qg
/5XfVl/m7Oi9dx+Wo3ca9qjk/B7CIvSeQO4oc1CEy3eOLVLouGIPvoW6/jttL57Ek5kHXr8DOZPm
uOCB2AxsfOL/iwr//8Pg/yYCPbvhX4bB73X//X+t9s9HTE9+fz8Lg+v/+u8wiAjQv0wYnBqCXVAb
ULf77yiomeq/Vrk7D1giCLG/P/nvIMhPYOastBliITRzotT/REFN+9eKgUN0d1U2UxErfUsYXNOv
/4kGrgMnBygxxDX+QN5kW00rTBBgsaAc+yCh8GL8YHTKH6GZ+s2zxbkQ/s5TtL/DWMBaMVglHbCJ
uOdBp4yWSgE35j4oXV38Y6i8Z8y2q0IkB8TnGDrtZxxG9FtUWNXPTWLbb4K6r8NTOvBgXiKUpCOq
RVLx/L2CW0srLWHFJ6HiH6vlbrkrp/H963N8uZQeEd4jPYEViarjugbPyjGJ6gAN0+LkpHv0joCd
YMhF9+tKInEe7v49FWd1ol896fn7+ls8GwXjrjjy5jQ5qQB6fIXGH+6aC3APt1R3b58QWGt1Bbg7
qNZuImveN2xrfF1OGAz1Pz1aywd0kkCDv30YtFJ49IKVRFF583E6JIRnnIWS0zSU3R52nYqlXN5d
gWNuaKN/F26VkEZyF2FawN2bV0I6yIqGjZqcEG4jBmByCLRGLci59N+jnFD5lGjxGn3vHkbkS3bD
tFSUP23v7XsRuvOqb4d27Qp1P/+AAwlupMDJOiUSVdPELS1Mh5ziSi3pPL3992zJupkoNwlv4vXn
z7YJjTLe5IaenJpc/TUiVOZ7dv1kYeaIu85kv32nILTDPuGqIkPbCqvRVdTa1LOJ1QBKCOWG9FHf
aK680C9sfQh3Kjxqtj4nebNyKF8MVDjb7GQsU4SoV0GeWc6/RxUs3Bu3pIlyDyICgI5XU+QtPbTM
W60ArlGeOsh8oLvZPHQ5pXblxnjxkUw2AqVnONoWp2xrBR91bpm7Ts2NsYBRtuMy/2XHNWi0vnSf
qO5eo8C/uKEYz4XswwdCh8HcjjdrhhxbmaQnvIHzXZLhNqsYbrl/6+LB9EGGATVSpJkhsp5vvQZw
TuOC2DpNuqXdYmw60OfNjSujvDzPq3QW+w0EMUHSsje3U7Wi/FsnKgHSm8JvJ1OlSd1Mv1JReYek
i/VHeEZPhtvIP/XQVo90mwRAxuoaOv3lolqwFxx9JYKvt9fm+kqtYq40aO4nMzFnFJaVX5GSTm89
YJSj1FXZgiI4rNYtN7qQetU32NSePICs+0i0QNodHh5v/XLno2ymgptZJAtjTk6dnmPgqZtoGo24
6rw+yotjTEhZDxd5B0836ofn+8ObETVRtao8lYpu4lY3ovubKP2eppd7pVt2eSjohrwLyZm2dUq1
cke3ctTyNJea/cFAVCXy9WbsPuUrm+9KHFuvn7NUyiSKcQOa2lq/gBt2Pq+llXhTOXV1Qkvw3QQg
/raZTB2vrTnQ1CEoGgRJXTFe0+R6uf8Y1mId4QZzi2wLGXh3TEMXAxhwtRhmVplGPii5/M0fjVHw
IECbkQuR7X4+OTcRWQ2uszqh5OXWwaBjbXbfAAumF9R1aXz7+h65sJZoJ3OEoelTqtjy4LEWXCS1
7foE7Vhz8UvGrwl30x7Ygru4Yews7q9Z6e3TVCPEdeVDvryWSUbIuVUDzrpOmD6fa9w6ZmVMTnOq
OihgO7yondhHwyb7miSF8Q13bJwfXp/vi41K5mPyCCCsrUrClLbOwrWe40bYxKU8xSAnfGSw6YF6
GcDKSLOuqLu82C8MRQLC+wP0BvF0MzusDTLHrqvuZOmq/sccUy2sVUkF4M0zIr/hylpNh/CQ2EQB
cJEgREQxnJZeG+5Rny8PZS/j2xjNuC+vD/Xie5F58DohpeOMr6ZD54tXeXlrAlzuT60L+rDgI92N
OHsGi6t0N6bWuVcyuAsfi2oXry8SVg0JuHWFn+VWcdXRhPdkf1J0JoS9R7cTqzEX/nTOzetTe3EO
1qmhzUBlC/Arz5fzodh67aTmfX8iG9K+Y8EHFD4eyocJy7NQLC3euJWH5bQDLun0+tAX9glrya0C
R28lJW46r8uiw1eQWn8ac4FHgWlo34SRLOHro5w3QMhT1wk+G2Xz7ewGi+QeB5STAfS6N7Hh1hFU
ucHQKfqYZcWI0mc2vjWP/DsmefYqY2igPHS+qIYwasDTjDm6ubNDbPNLk60a/NEcH16f3cWdgtbd
6p6Cira1eRLilRIPRuf0J68uwaIZqM1L/EVweNGupSEXh+J+ppxO3Rwe6fmkUO6bhhm88mnBZuZW
A239RY3U5S6VprjyzTa17L8fjWCM8iFwcIRn/jaanh0AqdvDGIOjwo28wbS8tt0sXBQ7v4PoEJ+g
Y+niZlqhfX4OfA74elzqvyGQiscGpecnvC2LawL1F3ary/lHlA+NEbLbzUGpVWySCYToYY3gRpdo
NO/MIY2uhKVLo0CJRr6A9zA15833XNJF6ZaOUZahwIW96adDThq6f33XXLjPeNdTJKG8QyDaymJD
yuj6WbfGkz4SalNC4FFtM6DFWtF86aXM3nyf0QgAWYg0HdUk3iPnW2ecvQRcnbpA77T0IONDBY5U
mgAIbb1769TYNCZZBALZCFNtNVNm6YhqKUz1lKkt1xY26LoGAYp6xk5pRicKimwCT/L6oC8v0VWM
lUQCCRX6un+lp59t19gpo0bXYu9k9pM3wzi0ZHpE1w2dscVwo3ovh04M7wrcSqpTscoTXfkFXl5y
vPJw/SNigGBBzfN8gftEV7G0T5UTfrvu3ejU2uNcKvKI0yTc9kxCcNxlMkrNK+O+3K6oM/OERQuM
e9zZ6irCj48IzdXqN+24e5in8PiqKLkSo16OskYHKhqrwRnKyevPny2vqkfzZFdudIpynNhnE7ay
k1bXilGUC/lzzvJrVAHQW8DQgUOBut8mVFi1YhZ8aP2xGViwp8mZFHMv3dFynxBxgnGwFkshZDeL
tjzEcBrMu7JF8ASeJkIc5SFr6nIIsBKV4x7jd9XuAOkWboUOTARIIYSwQGHEMEdVuUVArjV2Vpsl
MMGNGGaB1Q/RJ8UWCuWa2TCLm7yOan3XDkrFh9TQfvCjpm4kSIxUm3amOsK49Lwqs7612VLOQR2V
y+dC6Gn+Dskjzpie1tK+F5FMQW7EE266H7S0Byetwv+zDpiu9Nl33JzH7mAMtNfeJbRJvcc8s+Qf
S7basPp1K8kDPmC1easLDy/HvojrZrcg69T5ZmMX6o0BWhyUlNnLL3G5OM4OvqQbP7gu7hu0QYyS
dpU06FUkBejLBxgl9YOqTsWnrnNaY59RqUo/2rOVElPImL9PBmyqMMllnT4mMF7mfSoW95ukvPRZ
wWO+OC5e3iUHaY9VfFzyMeo/F3mTKw9wyTPndnJRWEAEfcY14ykbNauhS4Jo3+OC1/J4wEXP+Q42
GB/zpBQuDRABd2oXTb273DRODbKyKbDe3aXZALF+wIG+ux3MLC190Y6Ze4h0ZfqgDCugv1ab7EsL
ITPBudwpq72E/bj2oAx8XyFBpN/rRAX30KiWSIKOiu6tgvMxpHwpobzWMN0yv8wj+SMadft9N04U
CEknh/RB7cxqlSI3acd0CFkGLuy5NEg7XgzHKInmcrfYSm2eFDFY4yFfHOhWvifJE/cJBQvnsQRW
j6IjplTOD+IhxCcld/o4g5tmNe6+dhZYnJXiVT9AtmN5BKYcl3Sg8v3BlPgpPuVtqk8QIkpV/zZR
lkt+L46HY4aSWm51LCK1kHuIvjUeQrGd9Idlgil6cKysUG8jnQr2QVqwZAPXyx0r8Sna5QtvcHg4
d3SPpX2bd7i7G+jouz1dJA/K+E6A64FqkwOo3sllbOZA5tiw39uFgwnzgP9e/22etUYevHE00kOa
40a8R6uoHu8kfB4p/dmwJnHvWiNdt0axVlrAALfqvpWiyE+WrXTarzGSi6j3iJ0k9alHYwo+mHQH
uJJgjvTbDhnb9GhlUa18t4cSUE6NJu2wq3S1Ko6DTD3Q/3FhP9FNSCASQFzV1JVoD3jRpgWPeVJR
V+1x6aOuvk1z/md/zty02C9thwdv3UGLviNSmvbORsCGzimvpmg/4rn+zo7FiL3ySJPjUbZtlyPB
XOvul7go8nLwaT+04tOiDXb0a9E6EX+ZMbodkSEqcDTaCVUtk/62XnIb+2nFnQz5vS4aq3ufc9rn
B6XmlXPMnZL6d1cbXRf5WYKhcrtbkrH6lQ5i5SLB2YDqjSKwENJO7hbLmG+MfPwTRwrEHOptAPIh
AXV9fdcKXfsNH+xr1zqPsZfAH62tD/NIM1SBwxvI1lL3jiXLP7KfxKHDGH3nUY/3MY1G9iTWZgS3
2v4oOxnCA/ospMlWSuM0qDP9sUsVkxbskmf/zKQofkpt/a7v62NpJ3LvRVSbVTwdfMxF6jBCDuHg
LabpZ81cHbLK7H0dDyxfg0z0lGF6sqsX7OGLtHlMa7ML+tFRblyU9sIopWynzNYfpCBGFCzsU9bG
PXoJlgJZrTJvC917NEQk9sM4xTeLZvyY8ana5Y7ygIALwiVC1AeLitaxg8a7Q7kjhMowCb9QouGL
bXQ3DhzEg9ulxsd+rB68IVv209xEt3CqsxsSWqQ0YBRBsMh2fSe04zzk96oVOeu/hpoil/aIhoh8
LAQEUPguyd60RX0ytfKbUVoaHff5qXHUOFAGSx6mNGruKXLEX6Ixy3dimr9ITafcpqujv/Awh8RX
iGMLaxSB3t+AWCDBRdGN2dnRTIu/biZN0p0AbnKj9QYsJzwxZl6DNPDG6kPdxY2CfXnXV+/GMvOW
G0yuzeLJtFvLC5Qm1ZQ77km0fu0CfMZNC6/HCuw2cavHao5G8XNaxDK9m1vhrKp2LazvIFNTMf6e
27ka/uTprA/vvbyKuzDLzIUqPFUS41i30IB+l7pazh1xzFqWj7NYIjgtKh4Dw12DEVr7s6gmtX2n
VqVIdyonOttL1H+8u3LuwaTg6VS8V6SBhEUxLsZ81LK+LG+0TOPJBvbdsg5QLePqTwl7v9eChFib
udDHqZL1gTlOxkMUO+ZPDSSi9z3iko73toSPtbcFYgZ+JVwNRAZMo864yQDLzLucEwVdu04svQgm
TD1hULmT/WUooCk8EL2cyHeTLMl3ih7nYSUnr91TpHJB4MvB+1QmpUvARXT+l+eh9Om7nbJM914p
4WJNlV2CpplG19pTlijNm0QbPNXvrAWJCC/BQ8jvdDXhtSRU84/o8P31x9JqNL8nIy32Y5Gl3wjp
Bphrz0LLvFb65C6BwAojuTGAe+izW5QHJLrVdxOcGi9AbsNkpn2lmB+RKk5+NuWYL6CJiSoPjeYJ
wiDctXznjl2vhp0l0LJzRSrkjnUheZvdyax5BsT1L9BCEQyesl9qH9Uu+mOTAiPnnZjKpb1BCynV
RDApTd4dItxW5mMbLV7y0E4JBEIf9o+BpE8HxWmfVE5p70p9xYm7E5XfQG0NA4DeYLcYBXYNLHq/
LCYPxZEs06By9U1GAMPMy3pqYNfEQYwX0fvao+RDZIYi9Zhgez4h22xJ830v3Lh91zZFxn2Zoty4
y4wRWAzXuqxCD6EFbusWFu3OtBq7uUm1UYuOowNb+85pk0F5KqE5FX7ZqDVgFsvGT41+K/yEUXp+
Fk99ui9I8r+R5avlXcOR5EGvG1n3q0/U5gEq0eA08IPR5jkSLKws6Po8HyZ0DtO+C6IlssQRrFJn
B9WQoOqSD6SgwTBUqu4TgFGtITKLeuUXkacrKNwmB3ggI5xFXBER7pNNZ6v3tMjG2fcUWiSHlpvr
zzzoWXrLf55+iE3ZfZJtPbXwnKY1l0gQoM0DFzmPKDCnCmZPnlrsGstsS+W9MJrG2zvzTFxo4mhA
d0ZqYDYDQkst7ydR1L+sNdG8ha3jCNxHkoyGyxTX1rjTOabjsak0Yz5p6hRXh3oRxnKM6OL2R70c
IPhilAtJHqhrXu7aEUWQW69Tkk+pU7bgUqrK+YAcUur6DTr9FTILkfcrTTU9gy6rj3y8LqLl3NZL
/J2ySSNuZnJ6cSiyVULBiLusvVK5fPFao+CGkwQoaV4bqyLZ+XtGJlPqaumQhAKbjjCr6oq7RROP
BDIMiPVunn2zH69p/b+o3/wdFTcnkj+aj9sWKkl93lZzn4QOYey2tUS6z1LYaE2FhuHr7+EX9YV1
KLCVFBioLL5QSad4rml1tyTIxkjopYqan2a04oGPYasTtHqVXgHpvXghMiBFE5yvddS3QJmcr6gT
47ZjVXoSTqXhfIldS/uae2Z1pWxycRQ6tsjIgWvX3PW7Pn+HNlNfT8hihHDGGwl9vbajR29e1ORK
Ve/SQGv5FxLW6oa41XUabHOAk9ulYWMZza2O8fPemLP2rVVKFo1ntQuiBAkp3B3Pp1N3MlGANqch
2JX4xgOOgFhAJk5OgZDr2zfE6vVHK5VCBT2I86EKKMcc4zENLbV93xUe14RYUY9m/5U275fXB7u0
0deKNjy2v3psxvlgWZU4rYsVTihkYT6q8dj8XOTUwhHRrxXqL34o6lmqo62fa9vqEIUoKqMrKE5q
RkyQbYdIflI8Jxk+vj6niwNRfKX7x7VBqf58ToWZpsIgMw+jSHQ8NXDB/WQgQ9L9B1t8xQyAZKKc
7K44s+dbvCAqmELJshDl2v6zM9sTxlFLXbzRPBPIGXApqjmrNwTIqS0VYmlQ/ECNKg2Rr+l3caKh
3Om4yYe3rhpd1lWCG4G09SttymKyS2aiaZOHbjtND0UzqA+lnRdXgD8v9xv2nFSL0IRcpXDNTWG8
GGjLqN7gnPqqQMIbwExAEtTAny30N3+e86E2FSpVFgOE+Nk5OWOvnRpVuI80p65xRi5sNlIPAGBr
KZWy7eYAuXFdNqYYvVOdKUg2oSuMsobXXSl1v1w2YAb0P9kD7DZ921YekJ0xtaKNwxoBm2BGGJAn
v9koE0xyL/v01p2ABCSBzwObAqxxWyB1BkfHtspbeXWx2j4KsILY3ve2eeXmvhDaz8bZhIjFXkov
Ucok7JBw8geh7DX5W3EqcOCRtRzQRLwmS3xpGYGH0DXHI3a9HM5PbD4hYbcm4CFqDUWPvvRY3kG7
1tOb0Zr/i5Tyc/o/8e/qAsryws4wgeSxy+m6AvNff5lnEXDWx0zJYzUJ09LBNRppYYcsear/vP61
Xs6JcjHQMqQ08XOCSHE+DMVP1WvJVkMZF9nXJR2ag9VXvPULhEyuhKZrY61F4WdTytzCRYVnycMh
1ZcnsKVYtEh13FNtia8E3Jert5aVkatH0B24iLYZqqfaF8UoNoRdaUSfKAxoB/qrzlubLXD81i4d
bSq+04tmRGnXhtmmZRYOeSqdvWaPXv++BdU2BB6eWMaVY3xxUnwqIL4WuJTtZaFGWuxYvUEWMY5U
BCbcdzqtv2aDseYiZ6V5F8AXIZbItCK//iphPvtK+lrvt3oCbYSSHo9BICQNl5I13LSqWz307pg9
ICGghKgpTlQ/0HyMriS1FzYKCpyA2zDCoGXtbb6eJTPqQHOThY6kZM6TbYnSoK+y6rMWI6S8e/0I
rH/aiwljfLl2PUjQ1M1Nb8YmGhVKm4XIIMkDryCanDbqQqaZZ3d21nf3sZD6TevR8X195Asf1EUL
g5YOGe761/mBQD8r9YoyycJsLiCFNFq670d9vrJLL40CdxNMG1gm+wX+xnKnXEXeNQtTsI+fbTVD
V4R/mV6zHV5D/HYdMfyy12Wk5bndOBGljsiaWEfFGJcPdmfWHzLkTgM74tVVU//13n6foHHMLQm0
HsCxuf5Cz3Zq6czjEuMoFtYS4O3sKsOhkNj+dBDPrqQ365d4MTcuYXuNovC/Ngm8ENDzMzNKwzyW
/YEzEYMhPdWDrn5CUW7YZctwreF36RD8/WBkVfaKKj2f3Ug1vkjRBwytQTMPMLnEnaNMCqp3jrxy
W146AXQzV0Flbl0YZedDtWkHbmPiHsO+o/hgJ1ihNJ1S3o2dUHeDZmWW30a1dydzZ9i/fgQuznIl
SjNVyiHOJqObKIubGHJl4aTZ8pvhdRnMAYl1Ks0FCHRXjsLFLYoHOoRn7hduuPOJJknZzC5jhG6P
9nFUG/UuWVDJFYMm7nHpMr++PruL2+bZeJttU+K1nKvUvcJyxLIgc4rfca/kfjll2R2Nq/JBy4vy
CqLj0orCugRFiMQyT83NihqiSEYPBZwQlen5PsoSd/SHpBdfowQO55W78y8jb3swno+22TqUnehu
ZXoWaq2szd2E77hP8y96l/XZdBSZSOgpUgieO7dHNtsxxGfoI9cyiw3fm5casYp2MnkSFp5YDm3q
PF6ULN6YOkTicaTiKdB5/dXkCfUk/Euo2A5VjI+TsGka0sKqxqfW0qN3fVrHN2WNpczUqss+sYVV
X7niL+0AHRcDwhgXlelt7ijXlaMdZSpKuFqf7PMqG+VBaDkFYnAMfX4chfODYF9fqdJc3ASosANq
42HubsEtQBOiqO9phPcWvZ5KGJ+WLFL3TWErV+6OS9GF9xhZ1gqzB2F5fqQaV2kjt+PuMKaV1h+J
bGfPg3p4/SBduqEobtG2/ZuabPECXYXguuznLKwAzoQqIlMf0JqXDzpCeu8Xp/MwzzG7Gw2ngSsQ
y4srib8i386l5OVtjrDZ5mothZaFuZdbe0+ioxPrg3G3egle2SvrH7U9SwBKENJEh8H0tmBqAlif
kobn4TK1v0uPrdrJZvktG0P/Su1vPiaJO3+t3Kr8Tc9TXsEIXjxDBukPFDIA3dZfsvGzcFqoccNP
ojxseRMcFQWbojsEzDEL1Ke6/ZDXaffZKTGj85tR+zWV1tdZDOahdnvjA87rdH8Ta1yu3KCXPjxs
FAuMCDgtrPTOt1c+zy2lY1IktTIonraathyiGktYfZwHSnWF+EZXQb5XkDq7siAXhwaxRezFSRXp
y/OhRyMfvEoFDudU0egESYalg4+cHYCFtlRHsVMMi8avpuZOtUNO0euvHK1LdwemcDpILgPQ6Dbp
UIwo4TEgs1Bfcu2xAVrxDzyj7KRNSryTamIdvWQw3qZE9O+rFCw/HBZKiOuZPp+212AJpVp1FhaY
isa+VZkop9PLUx4HKuW3htCuifNcOmJIBDA0q/3SwjWekymno5WFrYH3VTCWUNJ3xYRqo++kBYJs
r98ll5bVxDcS4hFPeTKP8wkOS6SWbuERspLWZZyx+SHzGNyOl6TJAW1F70/CS+vT66NeSj1gLvBs
WyGdtr6JULBmejRuCQQ9Evudv8QF+nw6PdfjSpTsD0avyX9eH/LSuvIyRbCURxF2KJtsZ+qyas5g
gob9ZIhHJ4mneVe38QBLOzLzp/9gMKzTwG3DE+LZdr6qaewu3Sw6HvdWW3yyetCBh2pKix8IZ9FA
f32wl6hV4j2DYdptw8DEt/J8tMkTsvFcVlNWvGOULB/pxePxQUd2CWwN7f/C1J5SVSK0l+kJNkUO
7Z9YOpWv4Ir2H1zcgPKIEKCmKDZsdtRapsJGvMzpvfb516jsujCvEoqT5DtuaORT84hFWmT7SAjX
D5ZLE+DKb/CSQbUuCHcVhFwiFXf4+YLgP9Y2FvJdYZtLM/A0qU4Py2DNuAykyyM2EUoaADt512md
+aCkjoZshbaqPY+o7r7+cS7dmyCk6QPxJKNQu0l5hjhLGvTv8zAzE/dA4QplDHOJm/u+dudD3yfe
T3Mqi1NdVfa1fbF+920IXdnBYCV0A5D2Zl/Itp/jAtuIUJSgU31uLfNLh2LxF6WzsjawZ4m849An
rr+MdYejhmgmhOUbGNVXMpZLtwyvKaoYMEHYqJs9kY1lkedLn4daPwPvS1v6SwEmMrSgl5mK/wEt
9+iPohTqciX3uzSyQ4MOVRB8Sl40FjrmJRTusxXjo6FsUQs12feIbb5HMlbF0Ar0EWIY3XytZH7p
voFZvLY8Vz+rrQulOXnVbI4KkcOqigdtasbAVEXzftBT58q749Ic4XKyxUjMmKp+vt1xQEHWHDWP
EKqzcYgmNMwpatm34H6Ve1kmnzIxqFfW9fL0/mfMTaYrLRdYYC3yUKUydj/O8XuwBOI+qury9vUT
dClWULWkZ+3Qw4OEez67Cohfo4I2CKOqcSZ/1PN5OTY4nWOfoQvMDcZeaa9kOxfHXO22KeAA6N5e
IJFnQE+a6zwcBe143+wWvME44TCncsPbV4NzLexfuidIKNfkymXHbGu0eCf0TW7oeTil4NYivCLT
QBdRc6PruX0/OikivJIouVO89lrz7eL+IaOirLJm28b682e5bjKA3hp09o8St3eVGoV2NkHqsPsn
JY3kbi6v1TkuPpTRjfh/I24uaOFhy+lOWR4KHfysSeq1k3UT7QGUt3eO7JC1d8TXElOFo94NyzHF
VODKlXTpqYZGEC1AqBUAHje5NDVbwLA120ovhXVMPbX2XTsartRYLn5W20Nif0UlUHU8X9oCm+ql
wS86TISTHyxq+7hl2S5CTEPyMABZPwzdvGp7zWBvXz83F0/os6E3X9VGDxRZZY1mBt1hxffwI/un
ccE8+qqzgohfH+3icq7qA+uhAUCw+aJxKofWlEURzgqOS747DGRWdTNO16obl6YFUG5FyoNSwN/x
fEWR0acfkK4PM7fWKj+zrakD/KuVFBRaFUz86/O6OBzZ+Er2sylOb26fWq9xaYlddqpNx8FPRdF8
BgQr/yh21Bf/wZ7kbbe2ptdOjbFJG4spSxSxKFx1fVHvJHj9YKmm5MqevDgll9uNXU/7ZEuWhxkg
q9hLi7Cjp6EGJuY9+tEQSfdhlI4rryRAl65SUkEY8XCY8PfdJCGKpEvu9W0R4h+Xf+hMDKlaw0u+
IM9iuoGkhPAfVJl4sP3FmPx9q26SjUhoAoWLpQgtR3HI8cv6OHgdWMQCaHpQJbP5ronkfPPmjeLB
ceUxQwHeJXCc78vOwonKECRb5mJECDQ5RkHzEHwaGu1Sv/K+uJThQnD9+xh3CfovzEcdNbJbfCMo
Twh4G4Mt71IMHG+bWcxHO8aQFBerEs+EhuW1WrXZKaZ0vhSaFFd204Xv69G2YSdZUDl5h5zP25aR
UnCDFmE2mFN927cRiMKoVMGKtulifOxEK7+9vtQX4hW6Q2t5HlYX22pzJlsBYWFYRnI66qw/tCqG
s9Km6r5UB+MRyld0AACPfPvro1644ShbrnxVziZq4ZvDKZPaw8JQ5QOLZVZ2beJ0YCRH3c33rw90
qfbEDQeXmSLPKrezya0gITpKJdoynNrZzPda69GAs/Wq+GfpKp7LQPqzm2xogmywsj1pQ7lLmhh2
Neorp6iQzY0tJuXd67/Vpe+8ds1W+1lyzC3lamk9TBzmrAwBP2n7rhkQ+1O0qjlCpFFxFHPrr68P
eClJQBBxLf6ZPKRfkDH1aOwGPDGKkAwoCjrRecFS6zNMB3VcWRVqkNMA7qHAgIpVWbGPqpKLK9O+
tNe4Kkk96ccQBDZxjf4S8CCPY01ZdfmIhc93VynmG8UcnA81eP0D2+2a3sK6kzbvNsSz1m49DvPQ
5zchbsoLUxnpOocuTpzv+1i1l/ua8n2LwzVeNAgVfc5pSc0gfXo801G5MpZPry/+pa9NOkgpG14h
Tf3NHVqPEEusiVM9aTM20/UoTGtn8Tz87bRi6O69BWfnK5Hi0lKbVPZ4pwFqeqFl1bZGYuemXYRS
KYZ/9GxRbks1M0/OPNS7rlCVmwQ64OH1iV4clHI9pWYaz+gonV9f02TNRtvFZejoQ7WHwKUc1TmF
Z1yozQ3Ehe7rmKO4+vqgG8Hav2VFSpmcohUdBGV0m3wWXVR0ilWG2HBUnyn2pgDGnfFTu1TjUTVw
h3fTGXcGa/EVM4p3NspOAS2d+lZbumTvtpV5rGrIe1d+r/Vm2e48S18F2ki5KeFsbp4IUzLubLUM
hQuFYFA6bwcsb8SXBkxAoGjwviIDltCQontt6pImKOp/MECjoGpQRdTUJLsSVy/tRJ4lvKRJIRCk
2fxKczbX2MQ2ZUib2Rn9aYCKyur0KwkxVVuizDAL7cpCXDqBa9thfU3z9229QsNtLrI9vQyVudYO
Fmqltx6QmVso/M1hslYvElexg6HEVdmHuzdf2yCXtqVFOKU5Tzrx4klWpGMiBF3n0DYRm9iNPX06
fzAMaATg2ZFMnBPrxObCWa/GZGik8G1DvvS5VNqgVfLmLpPt/CeZAE1hFO9Wv6IuriEt6WPx6/VN
s+7V8z3DqVtfOGu3ETf0TTRGIKg1swiIKNLZYx/AltD+MTB1X66c1JdpK0zftZ/JzUiRc9uByLMJ
PZW1t9Y1VO1m/tEiCNZ9dacVDnTFN88KpiAgwXXbMdhm2zVL70FXsAHzFqaNO1VSNbgqxGkzvjmt
YN0QlEK0dk0et7gNoxaliUwtXfgc7KYRVeUOcYVrUnRrmNp8JF1Fo5cdDeWUzuT5NafohmS2lBdo
gFcp8C+3dnfASNIe7Voj+VQqYnVglIBV/Eb18uH768v58kARzVBFX582pMdb/AbKwRbQsDQPQVoh
1QpzadkLfVDjL7XS1tQioR7/xKAqJbR0nZT7UalQTX39l3h5qNaQ+hdfqq0Q4PWXfFbnaBI6Eqky
5qGTzsUem51upAmfVjknRptBPDUuh6Up9K+vj/vyCiOgAT5YQdSckW3q5MRpXJGq8KxrJz36v5yd
147kRtO0r4gAvTkl28yMdtjrpd0TQlrt0nvPq/+emhf4/22y0UQLOpAAAVNdxTKZkZERqN5GS3ic
WjvHXThn+EM06NXjjFAGhemqk3Px2dfMhwJZyEqd+OKNni3/AgcunjUYw1nPtPodiXn8V+3g//Dw
TCG/U6Cj0CLEsFZhgySFZtX3gJ6mPjrgvITvaIJkBW2X2uTEtEJlsr3zVW/cCyIeJVJEWBuO6Or+
SaIsytMFiGWRacc+9PmArU9Wa7Xm2rnUf358hhQ1BJuSC09fu7rXoAFlYOckl+ao0Spc0N+02JP0
xW477AiltJN2Logb86MCKUwJDK5XyF3Xu7aESmFWTpD5itrJ5vPSyTWmiJRfqq/oPTQPP7cWCRVc
cYQ6gFvXFf5FT3pjVrXC17KlPMhoLPhD3tCeBpR11qlSfHl4PQHlZfIJqHLg0+LM/nYmkUxLC9vO
6IRNzOxp6TQNmwd1/llgwzZ5Hb2se1fhjVsA3gS0fMHuUomvr0fE4ERJ4qUvfBorVOlQTcElQLjD
zXFTfTKG3sHJEYHxnV1645UEHuACBuCFoLOuxdAPE0GeXQqfC0j9ItEw9w9uXPPz/dW8OQoyWAiB
wqTfqCopTaj3CfR8v5zK8hhp7eDZ0rgXJt64z1g7WndYP0HHW+1I1FuLWq+nEmoG+fAJs93FccfY
SNTTotqRemrVGX/S+1PbDgr/lY5AdJVITOhFuf5sWhTiAtk6hR91sfHRihb9E27Oxc8lCoxPWdmb
e64S27WkQ4mMD5KooLmv25SSQujRylrp96YpHfuK9vBg6KSdOsqtaTkEULDacRQgGbieVhHqehKZ
NqPkFp2JakYXeI5wudWiuN4uqna6v4w3ZyVoHFBARMCx+nbJHFidjUqAb0qj9hp1NGNq5bzzDGyP
GH9fF68PeRXUc/l6Up0kUWVr0tofsyJ5KYIlOwbhMPDO5ip02zae/gpCO1B2tsj2phTDAp2g+Exn
zLrWWuH/mk2aU/kIqAwXI0yUF0rjCAKYppNKh4cXEpoROlEabBiIIauFjHtyODWMar8xhx99lffn
OXxc5wYlSXaeOGkOsgzr3VHTGj47w9j4SV8Xmgv0Xf81tyB/x/uTubELCa0dJEfhnW7V2Oag0MMM
QMvHZjJ2h8oKXxRb/aVmVeFPUrVH9d4Oxw0Mhq9Cs4VMtr5A5lJHdCNdRj8qw29TbVueJLcfTAMN
+S6b95oAt7Hv233/FoOBC6/13vKuLmS0LSYfz20TvlqAGTuW2V165Pl23hVDHjkoedV5fRwLZ9wr
w28PA5cl7VPU9nhYQXSuD4NdQO0v0nrmhCMAXdjNn52yfA3hU3m1MV6KSq5PD35NHjWojoLnAsBA
YnY9Ym9otFvUjvQa4ZJ7aCb9KKnIWkSFzfu2KI9GDG+jWRw7WA6s7+oGU+SWHrRKkV7jTJWfSNA6
WtDibnniwTcrN+B+2Blxc84BnAn43hJBlWLTakXjqZfLrCbjRMptMQ/YnEg4lAaq9W8jR5OxczY2
Nyaj8W6LpInJEUtfryZFWA0WheieGbBpxylE+qD38x7h8NachFY+4uccCPynrkeZxibUuAVif5wW
5D3sWTnYOZbXUlaMjwYJTEi0vnHehTD++lLJIiMp0ErGN7acqheYPNlxVrDmvb8JxUe4yjgZBaFN
kc8R+GxaVLntg8FAi8nvgVc+lxBG0XCNE8DELg+D4p+xiFM5w3AkVMI/ei2YStdKG9XZU7a7tbDE
sRS7WD5k+lYLG0lyEKYTnHogx6A89mpdtgdkHozhNXHMPcemW5sFeibxLPcosKL4Nb+Fs047GL1l
DGTzBURrVZZLLMPKout2Xp9bs+JFEAQ6IjFKEtfjjM2cz/BsINRkVoL6bh/b/8ZYxnpKgHLNfxoM
7ggAHKndmj8ddIFCRweDQQIdQA1wNTuiFtB8XHJsxXYe8e0KcolgvAZdW/gobRiXcjjlUQjgPsyV
fowR88DRYHEerVq9rR1PN3RA8SasIpQRPZ/OHCVqoHnt0NFlNF2MBIWW/KA1Pb6oZp48fOr4Wjx3
1MlAQJR14JVXSKaAj+U+1QrRBzRahXTq8hINsPsHb/O4MjUKrWi8EzTQxS8W+LctOCRFEBkN2GWT
dUPtypWSYwczmOV8sIYqxsenFjjH/UE3jxyDcsb4XiSqTHN1ykw8k5W4zkM/LHXJj4Vvp4TGFsov
Tf60VO03tY20nSjzxkSpNWHEhQr2jTJZQokkiWH++noy4bXdVPq30qnHj7wcyUEKUH7cmeT20LEj
hacIBVcY0GvrgcounWkaKVCkE9jHwSmt9ockh/PnRppRh7m/otvZUQuhAkMnBzEtOeP1Z6xLWY9M
eHN+PklS6alqI1eHsZqlGg0eK0KSysjrPQ+O7WdEvgBGjKB5k2etxUYTR89MM++w4VkM7FaXCYmw
bNa7jyrho9slU4gYWh8rO2/F9szraOVy3in0ESGtyU+omPVIjFF2cMYFTqqTQM+crObhsIjuTDp7
ybVEZXWtjmsW0PEWiwpmai0/8eeOf2VF0X+1sTyHjEoJ/dP9L7jaLtSISelQdRQsYDrO1yd+gQ3Z
Smo5vXKnBp4i6nc2ykpYelp7KturBRRDsSNVylfQXi06bK43iwx5Sq5sc34tUGf/1MSlCaK6xDtx
161RKMTgpcMvBm5bHfJuQSeq6ObpVdZb8BLen2Oia9nOxtfF3ftb5CAmIw40KDHcFJpBV2+oEYxT
U0YGPmIEuamnKUmtHgunQcoxrjkrB2dorcmzamv+FXZqVbpQXcx3Icmh5o/oMn5TwtL6WMpdPR3b
ItdU1+yyqfR0s42lI3OQJSzOEDtxW9wp++dRRmLsRS8TqXttB06IV455nZ2oPuvjWZ21MjrJWZCb
l74Z6+GAJ73z08H3fab8MpL6ubNuheG7xLTa6DWt7LY4OtXcjF4oNzIrpZO8PcnQbubnwqnzL2ka
WbjTNZU2PbbH39YOKj9RPwgXR2r1iRZVqRBpsuXXui/a5yCrnKOSZ2itOYmwvK7VxxqCxHiA5tB7
KMmQ669RGSVPJV3KR+VVG2vdU7TKOApyo9svWrK3L7bbwlZUwh1ebeGhuNrjVCYGE1dV5VVOu87t
Q1gPSxvuvZ5igVabz4Y0TrWRLYi47GoBdQt1urSZtFcsTCQUFpspOI1WqxxDJZU8de5/dYlilqd5
oIXu/n1x43ixkCLAsiAvbcr+mjQOeTxl02ttFPmhkIrwg6xm1s4OWV3xfDFgTThXAHcUQ4Air68K
Df1Mc0L45BWlrc9mjIjWZMtuXUQ/Q2Rl3DnYy2y209JVTh4lQkGgoIR7PaBU9KPZFJLymiAb+NQm
xZdZr/Za4m4O8iboAUgiwrrrQZyy7bvExCsx7KDw96ESnbgvlsP9L7S90cHGMalHFhiFEm2tX91l
VadJ1M5fIUEE5WmoltZwIVeDj6NGu9tNeONTAaLRFI/6MMTc9aQsq6uDORj01ylylG89yoXPGm3x
LzAWwtea1vzTlM7Jzlt8Y47wYRn2zZmcuuT1SkqG0s4I9emvJMXSv7rdBF+WMabBC/+U+rEonL0I
qZvTpgvXHipVq3KRMc5K3CS2/opIGNrmkpEe9CqiuwwJwENAUW7nhK1iqv+NJwpwQksBXETsot9C
4zQ3xzAAkHlNghRzycDIPWtq0ZAsh95FWnL6cH+/bD+giIjf/D4wb6DweD1eXMY0DqKV8UosbA1e
MGtV92zhUN48K05r1X+09OlA1s/y1NiJVbf3mKFRXKOnATsMAcxcD93JhHjjohivMZKkXjDJwT8Q
oSFLwZM6T004f9TpZvQmZdgTEbuxyIJVCjUXBIAuUe165ISKdjjbaAVRTx1xfAw6BCXnADVZpPCK
YjIf/qigJtzUBoUI8TqsNhG63XVFIyxolxUWeHTm6Tld4sjT4iwd8I6ch1/3v+r2rmE8NM9JhCHQ
kgpcT3B2Fjxu4056ZfV1t+tw5pzseq/8sKZ4slkZhhYqMTHqHhudomnRUys1pVdDwptWT5dDO1R/
j4b8y+i00LXj7lMc2e3BkufLqBhPdjJNO5toheH87yfQusIhZbbce9czhTcO4ZPIxu91s48O5hSY
46e0JBlAOtKxO/Rg0RXA4tRJo+BnryioRloyYoo79+72HEGCpBBDzkVaSxX9+ncsulpHaZyGvlMH
jjs3faVQp8fR1qxowK0SOhf1aMJf9P6H3k5fOB6SfIFUkhSt5fUHy5kolOaxX5qz+URzQDsf9Sqv
ZLeNVHNG3VI2/9bU2TDcatG6L4VS6z/v/4TtXqOUAbCqiUIUj/XqGFtWI1vxCD0tQmTqtU2VBPPc
etzZ0dsjC5YkoH9slthwa45VMllBmsEX9gtJld0xGV+oHWGhO0gv8Aj2sIIbc+JKBEklHtDJJVYH
lsuqq5Owy32sdIpvqVboR9tJxqf7K/eWjVxHckwK/iTCiQoqX2vcPUJLXF9UqfTjxF5M1a1ZPeGE
DDB67nsl/lkWurwcnGKskB+VEEUfX0IUMcaDXaBWaVbyYHlmjmPSJ2TenH9DqiSKqzjQj72klevy
MCtOqD1z41jJTu/GrSUCbeb1pWwgSgfXGz5Peqsseif3E6U3PYr/kmeVKPzeX6LtUw/BSTgp0nAE
33gDVk441MxOUPgWfmX4etrmYQwy06ugQZ/uD7WZEKAe7C1ovIScpHar+KwPFrMqrKD0O8WJvXGI
JM9GKHanmLq5JxiFs8KeIgei/re6r8og6QslGysObB6fsOomlGhmU3KDALMdFzL8cOpNNdrZajcm
J/QsoHCZJK1st+uvpWljZqJkUvud2S1eK/V03erKdHx4CcmvyIfxxwW1XEOWGTbr6YwJgj8GyuB1
bReSdlbx4f4omz2BSJ24ZakE8p7im3I9F9TdjbiOR+aCBPDTMpvJa0ZocwD52Ss6bodCIOkt1qRP
l7a31bJNC1Ywg7NUuMS35rntdQt7a5O2RSl6+AEhAKL1hPYM0DvBgLueFUhMivN7Uvu9Mql/8m1S
VFCwHjwm9TzFbj32AbI3i/pofCuGxb8LP8c3JuFqhnKXFGpUNbWfqBoNdd2cIOMeLN+CNMpPTp5J
D3Yr0dXJgJAWCKXJtTbgedzVAokoal+2s+rJhqV9jtK0O/ap9WDZ720oFlNwP6kYgxpeL+lkKL2e
NQpDxUr1JCdIdbax3h9TsKE/EqRcP9zfmNtDhqYKwRDIHRke9i/X4+lWlThSoNU+9GTzWOZGccoV
6UGS6f9mBULIEYDyD4RyPYpR93qcDU7tI0EqH0Jbyd1sNJeToc7VTtx6c0LAkJTJsLGlme16KEtJ
zbFb7NpfDCX4G6bV+L7t5mXnjt9eiSzbb6OsPhMlL7wTkF7yaRPBhN20usnTErXBFwNe67+SMf7o
zSH58h8+Fqr04q7ik60Tu9oqDIXG7sZfQjt8GYXiuoahxeMryHaHxEIeicbC2sbZ0LtAihqz8Xuk
fTnKCXYqUTw/fCMSkQhqs5Aeo+1w9RYHiPHXjc1Gb4Mk9XTkY327DqcXC3uC9/eX7caNiJM4BTTR
d8wTsdrjEBdDGteW2g8HJ/yUNYv8PCvRH+EcDztP1s2RwBSgwwru7RrKjYHtjKKzatQ75f5gt3bs
KlFie3NMfeH+pG7sc+GJxb0LW0bQt6/3OWFMpw150vjdFEpeXqnFSQ21j/9hEJBIgSZQfV1HsLls
9mYbFY2viMy+y5fR7WZl7zBt4uS3nUDoK7pFACFX93kzoLNf9QMbjpP6XFfo/NczFiYEa/VzmBd7
7tO3vpIqiDIiisXBVhzu3/AKKwbVcvqZWcXBlBAHzr10KqS4u/SDUfY7e+LWh4I5CBtNiIgA2F2P
ptFqGuTz0tD+rVXnOJQxHzbw/rn/pW7P6f+NsuaGBQ6taWisNn4bx80BmL/w6gRvmjIKf94f6dZ8
qCAQxBCYaXAArudDD2K3AEw2fiPFw3MyLroXtlNw/A+jkCHykdh+G8pzqBYlQoRO41dI2x0aZf6h
5LhK/IdBhFgO1RAi9nWkHjf1KIVj2vqBGuEsPHbjOZqNx4N0gmdePj4ODMEN9xflQdvp7bL1IUzY
3xVtMJxnHaNO9fwfZkMDrOhx4y1fJ7VYUXXmEuQtSrHNsrhOOsmm2xRFvSedenMHQKt96ymjGCL2
4m/np3OMjoaumGXL5/lAamC5GJQ9nM9yZwvKAiR7xLF4865HyXpjigcdaTm8rrRjULWYR1lQMR5e
NHI0IaqDFBV9DOpqlAFutNGYCNhlg+IlSSwdtKp//IYjGIFPItz1xL9Xo4RDYmIhatA1gBXFezWO
5R90wmkfwqVLnycuob/vz0rEU1dJOrAS86HOB9wFqr56XO1iKK3Jhoy9WJXcP5VRV0ufxmjul9dg
nMv6tZiCwDzFFm7dTxSiu/DhEB3kECRYI0YSUu2rCY85Sz7pQ+WnTQtEG4Wh8rPKcJX06A6T/kJg
qN+7AbevCFkPIwq9ZPbMOqDQnQSvrFnnmBHB9F5RSHp+gsewnDUDMxTXUvN8Dw7ejil0rwRpG+SG
SGl1EuSeRtEEmpwfzvIYHRw5q80/s0Ubwi+S3kja31WahDsghvib19/2ekzxm347fWE7DhOYb+d3
vay+SwHHDmaUd3/NKTHo/W20PejiOuGqp+IurJlXX9G2l1aX0Hj06diSDlMDizqrw2rngby1iGxV
tNzBysB8VhOKB6Ub5Lbu/VlLv+Z627tYaL3rF/W5T8q94PbW6gm3W2rctB8j53m9emWpLCmQbu9j
NNe+ICj2D8zm+WwvGJPfX7zNSOL2YkfTg0BZiyfmeiRJA/mruqnz7bKSDglqoTQkaa0bL3OzM9Tm
O3Fv8SLDltYJZza9F/lcl7GJz7MfFKh+pYnTH5Ku2jtgNyZEFAgBHJqVYE+vLuS2ngYlxtgM5ZO4
Vt2wi/+d0iDH8NzAfvzhxQMdNyEscJYpdK72hI5jdj3a6gAJySzpUq/oVcUCyVEqr8a5cm9qm/vy
jVEPO45sRNwfq11B3GQ0ba6PvmqPPAM9VMPCwy3DbJ5wIzMoG88tPlqU6oavNSlfvxOIbJeWQFSo
cfIOAXZtuKMz7h18Ytk3syw+DkAtXqsE/XlcjD29hU3mCkLMxqRRj7NN3XUVbENuWqJ6zDVYvpiM
4kVXkp3YyQlrZt1Xs8b6J9OC+NHqJwUz7mbeJCH9TOp8fRbscKqp5DaW39v0RpypAIXGGU12BRvf
QZr3lJe25wHUFfll9g7VMmqg18NNYz+kYVfaNDcPstdFiunK6u7tuP1owvSEIjw9cpy9ddoiaeib
OVqy+FlEa/mhsTt2p9W1doHzI8JhO4dcHK+rex9hWOpWFONoKRDNuteTqpREGDTMmo8VuX6ISihP
5mw3J9WYZFyla9Vr+5h6MiDwU1ure2/BZt8gOvimn00xkFtmLW9jRnA48t5afETemvBkjw1DtFrb
ZX9Q5moMjEVxpMR2Er+Z0/3LYHM6GRrSCNwUsGfSKO165roS4a8ZlAoq5XZVnZJBi5STU0WReuSk
DtOBZ9ewPSOasuVYSa3+oNiOYEzBpGP14V0LZ5hVwlibRFGlMuh+suA+Z6SO/V6JiKWisVU+4cW6
V2TZfGpoZ3ByyBX4h0ro6qbt+tyJl8U06JGSmidVClLz2SiNjDIlb+QxLWKM+8baghqhdyrOZzqZ
sna8v+qbQyR+hDAVF91aFqHx9apLsCTyOUsNAAaEd7iSspelMNSd2sLmENECgHw0+QoYqwot83qU
vK0We7ARRxsjpXwZZys9VOD+h97YtaG/OZQot0Kd55J1VgeISglJi2IHvuF0+nzq8JDJvRDrwcXT
e/Rg3UfXT9hwQRnmFXvrQ7+emaXVVj4NneVPThW6ZojUch3H1U7StwmehLgdyR7MUlCUjTR2pToU
m1Lb8gdwuotlN+oPCyLLczXiTe7khfz9/qy2i8imIFuGd8lC8uGuZ5UNkrZ0ve340WyntKEgh+BR
0M0+mMiuPXrj8ToBuotqvejlX3uRNKqRYfPZBj699AUq69LcHKSqqY5yqxvYhWLxC1VSsnP1qEiR
mSF+ry8763tjvhSfqHgK2XdRvLmeb1IZNvUUNk2J5vtTqfT9Ic5L+zhY/bwDxb/1jl/d8BrRL5g1
rzNlZzjR12OZWia6Lcb00gRK3bkR/sfVOeHDa5dUrvvmaMZcuAfsFPFMaYgUupPcNI1+roZ5lp64
ETNyASNs6cQYhT9ookXJ/AWNl6I5SUk8Bq5adGb6R7NozXCwY8f41bS1UbqlMSgzRrJZPgyuWVeI
UEepo/VfmznWGQVB9OaQ9FnfHeYsKRFomjlNupuGDW2VdHkVwedU14PxSU5LO3QbLhTJHRWzPc8A
1IGHrJCunVO9my5K3pnjh8Axg+A56aHLvVNGqW5elbBumkPrVOhpTEWsa8+FapQJLqN6l0Ogy/T8
T/rb5uXU6E0weXOyTPnn3qI599yEchgeE7Vrl4NskBe5dmZOf6PvUiSerHEgjnGeIxBYJTTuHu08
nGx3tBet/pC26oDNc2Ma0hOqwsHgcc7G8MS6yvpxSZHr+dAXlO5aV5nn0TnJsdU2f0Z9imy3m5GN
aUiI1HWnXxpprL/1fK/hSzI0dv59Uvs+fy/FDThwWIVp8HmqcUjDVD6YouDF1uKifx9Mqjx/dLSy
neGkxEr4vIyNUrkV8lTVGYKTQfxL5Gl+gDhrl0/3z/P2/gDbBcuDt01hkljmes/BPW1xCszTC+Gm
9n2s6+VrpGGyoFV2fpLkqtiJBLdvOdkrBS48F6nNoAF6PV4xKQtCTEN1KcfM+EPhxR4OAfLmfwI+
Ry8jldpXqFfDz3ZSpp3EeRvBUHwiJcM+nNeKtorroQNNb+dBEve/makHnI7Kz42MOO+x6CVsd/S2
cAww52T46/4Sbx9SoHOmi+IWW0db99UhERE3+CAlF6lORmyR51F3I7s2i50kYvspKTyg5oqCPYU8
KsDX86vLVJd7HrXLmHacwaFUs18Z/cJfORzQjJpMMarj/altb0eGZEZMD2QT8vr1kFqkYvBWa+lF
SpdSPanYrWfHgo7h4R2yEYu9s1m3K0kWhGKk0EkTdN7V4xOXYDi2jHZCjrr1MRtm5RTkj7bEE+1B
A4BEIyJO/sNZHYliGsOFZsjATzW9O1dQJz+W/TI8yUjiHVMoEv3DkQID8sGEoIgoFKzCS1VP9ATT
mMCnq049Own2FphFPejRKKZFtyUkDh6zN2Wu62+Vg1AVphknF4dTdtGWyPQsKbR2PpE4v9dvmE3e
LpRK6TIT7lrXo6RZmGMkrNeXgg7W4akqMkRoEfFYMPmZNas8zwh9dC+jQvPZeaG6tMOc324RxidH
EBwIqi1rx8vBigmYSq26RJhcHFtsMd1KDdudfb8dBeUQuo/BNtmLpJrXs8yNNq+yPhsvAIv9hyrX
h2MSqXtV8xujiEmwntD9oFyJ//8b0peF6gJqYI4XXS3mF7SuAzcHmNn5YrdGQdxepFdikDWlNUgB
8U0jmy5v9M46l+KfU1Ute/og26sCzIG7gpCRPY5c+fVkCihjdAQN0yVpij+iQLK8tAsTrHNoqrl/
Kb25P17vQUHtJiMndYEdvEZzllivtUZL5gsurksBEz+MPtbmjKG2lS1qcRjUcbHfV23YyEfiD6N+
P6Vmp7gjrSrj32EugZ/V41KEbmL0kn00Amt8Z4yhZPzrRJjB7GymGysjeoyI+Wgb5veubjXJykKF
qGe+EAAJJDKTnyal6y+2RTRzf2m2TwT6f8SXHAxOKIWI648QavLQL7TVXYhoh8Zt6Rt+KqJx+Lek
/PpZMsemPd0f8dbkiHhI75AQ4pFYwU1akDZjaiTLZUj74YV2xdybwRcP9mIpO+t4YyM7ZJGiNx+Z
HRg015MLmlQK9S7NL/IsK09duEQeDa/pzhJuowgiCO5QlO9BQkm9rkexYllbJJppL3099E9qoldf
6Zg0jhK4oOugZnnI+n7eKafcmhoUbCGZjlzRJnUVivDh5HQMWtGIX8VF7qlgpHsH58bHgokBooVw
Co/5OlIJm6FPpKQoLnEFnOBQyDjDRSq8UdbS9/q8VN97hAByl6ax8Rw048sk6+N3PQmzlwyfxj+o
njfHsITmZur5nrrFZg0AK4W4suCM0Iz3Ju/6222ItPKszlavXIa8ACQw7NaVJUt9vr9ft6MICB1q
KOweMMv1CaEqR4NZiBFvNMPZXeJUOdrw7ne26lqpkqMnvMQg9AMmCSbqahcl5Lxlqna9n6n5bLqO
TmT6E4mHvn0XLkYtvxY9Ke0TJemZlrzFsqtzJtmL/VKHRah6QZ8k3REn9mVyJ3McgE+WOd8Tdtts
B6GqRNzNLgd0hP15vdVNhSJh3zS9r0pq7SaxBs8OUR9XUlN1Z+ttl120GQCxwf0HK15jqbAISMDo
4/appDTeYEXlWUtS5/DoxxVHlhHEIELM5npCGWLD+JbXgz/pLRwTR43OoKf5o+Gc6DAWvByYxsCF
a3NiWU9bBS697C+SqbyUQ5of5H6WdrbQ5ip/G4VuEHBC3CnXXOaanjZ48g2jkMS4fWL802vLU1lj
PGMG4Z5h63YrAGKxEahPiCLdGqYzxoTkM9MUsG4niF0tpR3EaOsQpDvT/rz/lW6OJWrlwpcKW5PV
2SiDlhZO5C59qUhQF28i3Ssl3g3HBPC9P9R22zEtYamDahk01nVCgV9e1iPCoPhjF5qeIofBIV7q
vSrx5sngU8H9pYEYBRIu8dWru6TZ2KkLi4enXHkY+2IGn+mlT51G606jldVJMeO9JrCbUwO5lUUm
uM12J9OOWqBDxV/muT1pBZhglPZ7EN3NUQgp6CGB38w7f32ilL4L26jUFT/SzNzr26L+Q+vDPWOL
26NAoUGcXDRtrPBws5vmqYbPia9VZ3hBktTPktTudVjdHIU+b24hGig27MrUiJDonG32XWOh359w
L9edtEcFubkZ6N8SrS+kzGsyYj6nhTmQOPm4SC2emscXUw4+Z6X2OSmr16EIHrPq5KVh8/3/8dYw
fiQnBv44fKGk6r4XIVYnvRNWB6Po99jgm6qFGInEi5o3SNLGmqdFPrnXZ0nxtREzzkG1n+KweLIi
hEC0evlSL+X3oA8+4PfwoILE2xxZTTphwQeoaoov+1to0GaN0SUx+wMhhOCs9sMMx9gpnjIwpkfj
WSYp6FWQa0gvAMCvh0o7tsWysEmi3lE9jLJtt3Q00Mix28tjbu1HLlyI4DwjRCSre1AGcG4p16rY
ejq4Ejq59GLSRX2+fwXeum1NoDhBgwP+W1OT4knvjRklZr8JLPuIDc/PAHrEwQ7TvSL72lCNzwQj
CGCbui6UEooW12tHM0dbBX25+IWWRuiXTnCP5kr1stIqziN2Fpd+iabXflCGU6V0wQm8s3oqunAE
BrX2lJS2ywtJnDgSOQ6iMZq0rn9NXmizoS/64k9GOHtF5iC2vRTaw4ENiSgcLMHZoX67NgGi9tOE
yIyqfsGyHsJu+G5M9Z48wXYqXIvsR0R3KCBsVDAp+aaguNrsh1IlnZRwwAfN7vSdnbKJOJAugYtB
uVs0nPM4Xy9YEES9EjmR5ce1+W62jdeBVk43Qr6L8vPeZtlMyaDagiw1HZJwgqBkXA/mTMiJDklr
+Ehq6Ycx17G9ybU9yc1bo9BWKSiGVHf4RtejQPwdEmcaDN9ojNo11cE56Wm/1x99cxRQWfpWoSPA
8LgexbYbyDj0Cfi0ucc0DUsaDvdh8On+Qb4xitCmEI8ksgAUzK5HqaBd6AtNon6olcsBI3jlOHTS
dLg/yua6oCRHLwwyvYKvvQmhp9np2klKbBSy2u5TnVE1irW0+4EuSr9zdG4NhbYTDZp8HkHRvJ6Q
HSPo3PBD/LwfCrdc1OFs6RQZYydpHq1CMysITcIBlZiI7Pd6KHDRDCWpnEqjlEYH/FfRHpHRJ2/z
ZY8WduMzYXgkukKpr7PtVkPFZdnlUktRM5QxfO0DpX9V7G5+9NUXE6J7CJCcRIdK7fWEmgi8L9Zi
JuTo32JsoZ+13kF2wJ4eRQ+FcAPMJCzkiDUROLgeqOjQcYnDPLxoqA0d7Ur9USJKt5NR0YjHn7mC
9MgEQOLJ3cDzth1YckEspZq97Y9NM5eHSrXD9zU+dZPXUyvToTmrpXXhMa2zQzSnY/g1nsvJ/mDh
Eam+hJQSxj+zWE6L41zUiKuZhI+VR5FR9asmHYI/lXGsFjfSOgqgpSINhqsmg6k9V4ZkNy5GAbSq
uJ3ZThgmozlcnDE+TdtD7sxz5pa2HEoHFY+cyUtNIuJT0GWt6SpqMurHUp5G7ZQ7Y1efHKUd83OI
O+L00g+2WZ8dK8hPMXJi1uxSP5nUj3NeLuNfkN0osJr1ZL+EaaTXT4iwOtHz6KTlr4wz+JMAVlNO
y5jY4TuniPT4JATm+86d9EWOD2MFn+XjNBG3fwhSPYrO86g0YDRSPDfv1NE2sDsAlcUmVimyydXa
wPle5j0bngDVkWn5xwHCjcsi/2RGEEC9qdLV1C0RCy7e8ZRPzanWk+WjnLXWt1QZs5Jfm1XRYVok
/butAx4c7blY1E/moBndU4whrurR+iWpLuoQNeLGVlCZ6tGEwVD92+Z9+gGmiKIgA0LodSo6A6vc
vMFB65Io6Jy9zE01juepxW7plCa0hT8FZIcIQCCMNnwYY2X4JoHywpXhLTQyz4mkQP8J/BjKnrlM
2fwLozZL9RKsSDqvmPKq9TIzCayPCyGWc6oHvRq8Ih+W4WwohZE8daY10Y6fl/MovfIk0s+oN3r4
vmSJ4n8cawzSowxqFp1qO9X+ioxC1zya+7Lq6Ixpbn2Q0zmj23sIoo/hKDmZV5ltJSG7JNf1YbCS
UWZj9IN6GKcowkuU3m39jzQdUuUlH4M5JlGcneR9R5fy/KQ3Rbq4fAyJMnxr1baX0+A/exT7k+jX
Moed7Tlhk/8Iwrb4aIa4jrkGsVbrVeGYfOxnbZI/Z0uvvc7ylOF8zE5THPTITDnx5sKQygN2quXy
3HVy3h3MFoDkg7HoWXLoIl2KL4qeSck5IbcMz7BEzOi4SKWtHueo62FliM/wZ10prXoCIFANT06S
sTpNZVLJZzgiveopqRXVLgVvZzpTH0pmN4qz5TsifuYgLD84T65eB3p2iNGZ+T4ouBUdWjgRlUvT
/qQebK1WjEOFJbxxbLpWNn8qSp3LXqQ1ago/w1Hf15ocm+8VuWzL1KUjq/0r5dwqnmmkoQp7LFO6
U9nq8o/7L+P2Yud6gSlGaZnuuQ0+2ddhDLiqUEkfi4+4vUZfJJQ3Pz44CK84ILoCwGRRdlpTYqgv
9/GQLsVlkCklNy1K65Yqjd79UTYvrwmiJFTxaVWGK7oGLJRRHsdMKptLCIR16pwqfjJiSf3adEj6
3h9qs2oiWMHCAhITYTL54/X7gfOIEalt21yMqvs/9s6juZEs2dJ/pa32kS+0GHvdi0AAoAaSmWSK
TViqCq11/Pr5Liu7iwhggMfdjNksqixpFBdX+XU/fvy4eRX2Q7bSekXz3jgKyTqSn9Q0EroJDuXh
KJT9+6QD+naXOL1teNkwyLfG6IxvbPtNBRGV0KDUbBK0CiDTw3HURhunkjovRCIpZSyTsM9cCIrx
E3kEfT3CxtkEZpcHF6YnAqfD15F8F+I70AVFK59ltUUahaPfDnjmldX715b1PVYGOogFDQWwSU5G
PmxNV6076c01OvADKcUmeY1QMVo8i/kGMpJJc2maD3mpjFtdtExDd+jD+c07nh1eGYHpi4tuwBI8
XNRam7VMKHY9aLYvbUxJ125jcnGeUdr6Jk3U2zRCuMVpBu3Nvg3+IKEhqpM4CPg5hwNrXcXLorXO
w1CxfgGMq9uGhmgXfM/jsArKOZEO0Q5x1VGnP2KQqhpMyXmoOz9+7yRWvFH0UvrUhqSt0QiYn84v
59F44saJfC+aB3hTy6xy3pICphl8vavABG6o7qipviXipwxjQxOAn+dHO77fEPjA87EixKZEP4dr
WEmOL6dD3O2cYpjQ5jMLVw7kan1+lON8ikA60Zul8laInywZuhRUWl2A2dpNUpYPriLlNNCqyoBC
cz9W1M5NbM0O102SddlPxZmEjmsi+VDqkqFo7vI0KcZNWlE4fp9YqdG5dHT3L2Xxjs0qHxIYnZdR
UK2WNZpKyR8OfWfYYX1lvJY69mJcYTfsxkt9Y08MRYBHdgnvn7Vfpl2DgBMbjnK3y4yp99ClS55Q
zdRuy0LqLuQmTw4FwgxrkYwhpf6HOyyF1eQMod7t6igYrRWGDkjHCIIOX1GuK3NzYauFTTkwdoAo
IjknGsUQfOji87wC+6YybWV1soZdyy5mO0o3JdpjzamBIqRNa7dV0/Fr17lRW6pbaL1cPdk6PXth
N5axhfy3EgVXdEQnYzIoYXQJizmKVPh4kLZ5BziGot3s4cezB6lt4eX3O0tSopU2xPitpNHuItUh
5WRUlGeO0qUMw4lbBiBJFRAl5wBrqvhQr9Yk1FD5mEi87nggutCl442x91mTC2t/vNXiLnOiRBnj
cUQ+pehuJtk87tSOlPBKk4p5RxtWJ/K6adaDC67BidH+qnqxBN34CC6csmhWwM7mHQWS01UUdZBY
/Si6oxbo+/kzdbxnolISmFVEy4hSLV4Yp6CxbTb54w5rJb1HqzEwrsHMVS/PbC3bIAdTTas0Gepw
9eaBSbaDImO6XvRsD/cttQIoJzBVd8APpQekLrmhIg1eJzvFTqmq9GoQ/vz5QY8fAGhmOF2A5eL1
thYm2ZoR5S76YNrl6eQ8Rv0c3OaS4SDXF/V3TZagKH9+wBMbCThJgI6JoM/rUj1V0buGyDBnQBb/
PrBiNE3QBH/y/Tbanh/q+CLwYINTspFg/c4yT2nmvqLNVjbtGtkOb9U4QYUwiy51Sji1gngE1Auj
ZnoMtRW6FihEZ9NO98Pp2TKixgsUI93KXex7HQrZF0htJxaQ9pFoiKncBE7qwhFpZ7NBRiKXd0rq
mPRkLTteaprZxfV4qXHOiQVkKGRuhJ66oAwenkha8fRF1FTyTgsGf42kuX6la/GbEVGAHG4bUCU5
Q2zlYkJalqZhjuD1zhha/ToZnOkeLOeSzsOJuaDxB96KIYYZtMzuDnnTkJ6ulV1jwZZI0naksnTM
vPNH7qUT2uGDxAxAdxGAxfCTPDxcssGKAsm2fHnXkzPUPL/UIM8VAC+ICBaj/F0abSjtLazj91Md
Vs4G6n8TBKBGpeRcTbWsJivVd8bnyRqn+Zs65Km1zmWrM1a0Bx3sXa3mcrqSTSiGN4lf1z8sPzLb
m6KKevuJWLSU0RaLyFRqRhjGmynspTe2hyc8I3sh2jTDpmM5l8yJFnW2tM8rZadnkfWAP4euf1JG
gpWoKJ/OL+iJ2yWKHbnCxIWgeovDMdYZRiSWlV1ayNRtKwasWJfaOm0PUFw36zqNVfOCE358VHgT
SSyDhokedMssqd0iXzaOOX1jpETdqnYEj2nWmwtHRXzyw5MCmk0ZNcsoynXVxcwSVenzBJGGnWMW
/ffUaPoNB1d7zGdwrWmszU86fb2vlUnWL3Dfjy0IkSlEUgJtdCiwI4dntPM1KEMhZxQRjfIurSfl
uUtg+A8TIOb57TuxlAxFHhiMgvKnJZ2RB6eVmoKhfC0d7jWOyk2kdtb1+VGOn2w8ApAJKkoxIOiA
HU7IatGspg28tgP4rb3cGIxNNub2/ajWwYckMtOfDr3jN+cHPZ4aityoqsFhpfIT6u/hoCgtp3WR
q9qOLIyzMuskerad0HizQy2YUOwSkvCk0Zcd0qYy1qeC1lE7mjpGd3Tm5arbg3lvVtYl7u/xsQB2
gXSKkcSp5t+HE8pGyyklkqA7Rw6/17PTXstdOW2GsLmUzzthJVGjgzBNfgq5Qgzm4VChCcCsV5qx
g56eSPQ0psAvXicxwk/Xik6/Ry/Sh5LqI5oqKTdmOM+NV5lVsZOdyq7XajSW06coGh2USntdZLhG
XY6vAquP9tWUBJM31VL1k57PQfTegicSXKlIbGRrM5ejkBIlm4bPSpdFjgtnpfIpf0qb6ZKrIxbs
8IZzwanDQyOOM0CAfThL9Nlzf7ALbVc30Z9FW2krS++uS58CIDVqvk19eD0lNT3NpAsu7ImjKap4
ABFwSQQh7HBgM23mAdRb3WlOYd7NuiR9S41auXABXnh4i/mRaecRQJOFcZZwXY8iSz3btbGjJMpe
gf8bD6ltdl4Qt+17xWqanYyK73YyumI1TkO5p+1A5BVme6lP3PHJFW2LedNxKklHKsI+vIp4COK6
CBkCe2fRdsIFrZRW9VgVoPdzsn7rrReVf+Iy8gAKta3DoVqzCDKfXNpOl+xordHcgqwIqZHzo5yY
EJRiYkagQxp2LLm305yUpWSnBi4RGHhmRMG2V2c6YoecnfNDHT9Dlsji47gKRPQoH424W+J0ZWPs
lMCSvCno2idTSfpVUNsgH4odUhE4KlPsjVpaXqj/Oj6njA1IjuHmtAJFHS7mkMplJKuMHUeR482R
lhLsqJF3foYnF5N+BhTeAomjVX04itWndKxpemMXzWW3DWjaexcSiG1oRn8pFji+8UzIEkRw0aoB
5tjhUFUtjbRUlY3dBCUT7VDeiEcnyppPIcfWSzQt+5nWcffZB+MM3CAwnUsKpqcmKxr0cmpIOxy9
F3qkhz1nx9iVVDp8GKWwv0drMfhkZsYlrPLE/efJRayPAwoT+6hXSVHrSFX4qrlD0Ke3rvy5lyw3
qUyH6kgrjq1V4YTDc9FEdYbzOqb9VnaaqLo3a4WOUxWErPxCxHdq/XGYecWI4PFTFwdKTyYLBdDa
3OlBM4Etphlp1+lj2VRrvTANt/GV740TbJQifbPQL1x56iahjSjAUDDzD7d+puXJIDrU7HCd7VUf
yT6M9KDeRnXbXZjlqT0Wuiu8oSw/VQCHQzUkToCHQ2vX56Pqwmkyd1JrolGS+Prj+btzTNNiWgjX
cKDwQEB7FmO1Az3Zq2CwOE9tL3mUvg2/4rRCpTGTsvn9oDTT5Fpzl+6mIYlGjypbP9m0Rds9NnFm
jlstUcNLSIkY9PDhESE9jhcoAhDikkfV50HbVEVo7wa51h+KPuvvR9hkH8/P/cQoxDgIOKKHKlpE
LXbUjIKSGpLO2VlDN8I5yZvia2+Y0wUDfGI3RR0DhVBE2WzWgnZkFqHVzVJm86JkCbSjaXocDGXY
KKGpX5iRcDgW64YZFEuGj4yQ8uKdtGJ9trpetnep3fZPvRH6t9DrSN9aqezKut89v3kFEbKBDkz5
CNlOfWF5c6moVDAte2dafuqWbUplr91eaoh+agFfEhhCZpN3ebGAXd9ogWMnzi7J8m7t2123Ugor
Q5BXvtTe6sSReKlYgxQkpMWWmquGEViBVaXOrhmryRvaslyheHdJZuDUKKLbAjw+Vg0trMP7Hdb1
OHagPzujpfdJi7ieFwPzXL15c8g0IXctOLLkIRa2clTCnGxNEux5FY1tXgydK2v+peKWE3OBTMUp
4LxhP5aumYmeMDIbSEKVg5auushKrhMs5CVM7MiL4Z6+iPySNsY5WzZIteNBsTJa6u71zO5mb8Jo
zU9K0uTgYu0o2dcdb23uxWg2qauqUWWKd80WZnc62nrzHhVzdXykaSbkC4CBOl3hnNN9W8hMSLFr
YOa+RDKiK25FD1vHo92Tw7+TLpeuUh+w6t62hwJCh2zl5FUiw8ieaoRM9i22JaLhrtnKrtMNyHCh
rjCl3ws6dtb3hYWkgqsEQfqYd0k3fRxyNPITVzVjXV8xBa25LWsfTpAWSBEKC/TzdNxENeIfQ0J/
0ccoNtriqlYL1VjrKBsNtyOaVpYrKyDFX4ZajmY0q5TJvJX0SLF2kZMW1XVEIwWfMpQBZalcnRyS
pnMzTy7dMPrSlZAoTWovgC+of1daevH8euPBs6AWvwDsGL1jfa0eFwC1kMnedTgAnqllgddmyMif
H+XI1olRKOyhQk44KEtXrJEkRaUkyt7ZRRfvTdoVuVkf6LepNo5rf0ibz+fHOzroQnPfIPcNsEK9
z9KMO3rlFHxX2cVdVGwqFcnasNaNN89K1BviZII7AG2bC9NgULQhIzyh7urAqr3CissNFWnSrVGO
0rWhVpeqjo9XkRhSVDfDjlZ4dMW9ex1ZxbLUmXWj7ei/pO/pf+eEbghX+znwNSlw5Y6GzufXUczg
4I0CDoO0LGQLBBF3CU5NjdOWidbjwtVZZnmGVVa/9GEKy62ZY363lSGNxoamC6N5AWp5kftbDE1Z
DoxWeM0CWl88V7AJRU86x9llzdhND+XopD8SK08+19aQBBsrUbuvtBsik5cmYzCi8OigrtI5fver
bLNGunZSWke5mplKjseZtOENamSfn0LTbtQtAWM9e1GkWxRRVmNbftGsLEBIrosnY1UmdRetC9Ce
2usio2g/OL5p/umrvfWJ4lKtd6MJhUJXhon4rW9I3W7OL/yR70ym0kRThoJ9EY0thZCDtCV7O6MG
UJfx8FgnQfcQO4OB1TEl6bs5y0+53XsTsvo/6qJvvpwf/egRF9Ad3hxIDxRvfLrDg1aHULnQVHB2
UpxE26GtlZqMsRokq6lNkgsA6NFrYeMDgdgJYXhRA73YaH/Q2rypG2fnBJAYB8Ill7rVr+aY6W4u
Vds8V98HNub//ByPTAQxIZXWsHLgrVACJi7bq8vUazUlKABTO1XN2k3bUGWWBZSLvHUUgBCYDyCh
hPXm0UrWViYbSRTvh6joPg9SkbroGKvP50c53i9GoVpCgWjBTJbArlHNNPRK8njf9FKytTJFvsvH
OdkAbl2KrI5sECE7AwESABYApC1tkDM0GQJrQC6pQx8Jc/wyJoG18inGb7s+vGB/jidGfauAtXih
VOQWFqMFYT4WQVkG+3royxXYATnmtNQelKx7czNCgA+Y2UDjTAo8ST08D9k4oo9H94p9PBakd6o6
2/QpejDnd+r41DEL5BOBJcAhiRcPR5GA6Qo1r3gDaz9d4XGE10UcONvzo5xYNhEr8TiRwQaoFtbl
1dmuQquwkiFMWLZEC7yycMqv9kwhrxs3eSh750c7eiRIl/DGMiMLdWByGYejGX40mNnAuy4bwewa
GZpqTiX9qMv+Vor7YguX9JLi4okJ8gbCN0dxRry9iyE7LJI5J22yh+BeXvtGS9JraqWU29X6/QVr
eGLPHJE34aEXNYgvDPhXqxlaY6DLQYlcVNEE9w6y1B9jPSvW51fx1CikXVXedyH4tFzFXp0Ao1I7
2yMSi6hW0zrr3pku7dWpUUTiFcVKrhVo9OFehUGs5EgWZHu1s/0NlSnmtyA04q9vnQsyUjoEKSFB
Dgi8GMVsaIehDX62N/0xoZUI3dOSFmnK86McPxyMYrAplIkhZLm8sbMlz2rR5Pm+SLV5m1HPtXam
ZN6gJdVe65I6uhXK4bdtlZmXCDDHR14TSgQYJGIRUcpxuIz+oJQwp8NsXyhWPzyqdWbGD1TFqOO+
JojMP05q2X03S9+I3yzx/tKLQUM/hXwh2Jb4aK9OY1OmjRIPTbFPQ3OwV0Xp0IKO9rpvv2LkzUkH
4RSxg2gTHY6TRpNvzXZQ7P0epRbqBLKVkSF75qSm9WajKMQWeL94uVBsXXqZWpwVcM/bYp+Xc7cB
FzH3RdwWFzzKY4RUaDpQHIXIDd4LDJvDGUVNrHWSlBb7Pk6GKzPRk01oSf6WKCxaq0NpelkGFxhk
3F6NtJxa9/agP+TYvAvm+fgNpV6fq05GW+QulqeHu52CUFrFvqTJznaoctPNhjBfa1Lte0pCBu38
RTm+9IxHtT6AIaD7Ef+9qCajMoK43PtFFFOkVU10E84vuaynZkU4y4MtxECOUrC5muqYr67cU9cT
rGbNiVe541NNqvrlOpvl5ur8rE7cQQoEIXMToEBvXEZDBC1zPdVWueeqaCueJ20dkdjeOCn8RnsG
VIAcHHw7P+iJpcQ/EGinqHgCvzs8Q9htH31FoUvkq87KRwfTWKl4sPaFLTuxmIBagNfUb9Gcacm0
UOBqj8YkV/uizeU/IzMvHrPEzJ8bevut1TJ6MyuVIjEKtXhL4TKhibfwS2y1HrDYdrmHnavdCDXt
jTrq5irW9M/nV1DYjYO4jpGwKyCRmC881oW7X9cVlM+AmQHAaOsmSKt+hVgYNVaVmiBhEqWZ/GRO
1Gw7fdhe13FZXPgEJw4OODKlarDQsKBLRK/p1Kqf57jZY+MKbY29rtW1pgxdduMUSlldo2ogPeaF
bBQXooGXyuXDycOaITfK4yFcwKV4ehhGMXSgztinFS00LB4oo0Q/Fd2DMrhB+rOKrp0STtRdiLZ5
/WdpjbO1lYcsbj7k1kzxnJsU5mz+qZhNUd1Ko+ZM23ZUq0ZUJsn59fmtWh5C6jE4CuyRoFaIEO3w
sHcDTOt+VtJ9b+WN18/JTSD5+1wPPpE2fmukJAaDewNKJKLBI4lVVSk6xZrjfB8WjUKz17Sn/ar8
1vCFUVBtxkgJFhOx0mJKTVqqbZa39Z7GhebKMCRny1F7MpyyWEGSaC+8OcvDLoaDrEcIT2RBek6s
8KvHutQhbdr21OyjUrK2rc4bkzq9sqYurF8N9phum2mw13VtBit1qsILVmRprRieqjycJNwj3vGl
3k3alk2L49XuNYm2M1qqBBvJpMDu/DE5HoV7/CLygFXEJC9sh9mg/KvNQbdHoMa+ryh5y67GrBou
ecgvGZHXt0elyl0BDEEOAajcXPoJZpNKudN1wx5giAY6qhaP9rZxZvkGqdk536T2HH/RDalS3oc1
WhOzR+USyrGQAlpkkmy5ayoQDJXq3rQMoo9xr8nzluq8eFzZ/YC6zNQjNEOhqBPHbpeY9rwN/Mz8
nlhy9jHywSbcrA5jmizbgfN5QgaWqgZZetLMxozf6BQxWWAD4l64WqLl4CKRoiUULI5VPu4LR/qq
9nq4DYvYvHDDj6ozxCg2VhD1AIbimh8eUK0KVDuLyglMtleUdT0are5W8N0mb5ZyBJ+ccQQPk8bW
Qag3GIN8n2rc/m1sBHazocV1jBZLDYzojsjaSB45Jm14Y2gk2i5wkrm25HRBURbRXlnZA3DfXO57
x8bZzhTrQco6cvYv5/i/foz/K/hVEAXAs8+bf/03X/8oyomih7BdfPmvXfkr/9DWv36199/K/xa/
+p8fPfzFf91HIGtN8We7/KmDX+Lv/x7f+9Z+O/hinbdRO73vftXT46+mS9uXAfik4if/p9/8x6+X
v/JxKn/9848fRYfp4q8F1P7+8ftb1z//+YfA1P7r9Z///b2Hbxm/tq1/5d9+4gj99bf+/Qu/vjXt
P/9ACOsdBDSiXsG/BGYSJnP49e9vgd3pgjLCC0E4xM3PC0oN//mHor6jLhzGA9QLqKKkbv/4R1N0
L99S3oF/QNPD4Wc38Uv/+PdHO9ijv/fsHzlazEWUt80//xB7/7dNAL3Dr3tR76DqAeWeZccrOA92
Xlo0ItPQx1s1emWuJaVvroyxvaSi8+IELcfi44pmJKLKcyljqBRZiCxyE3uV4Uj3adeLPru66TnN
9FVNwmalJmmIqKW6mYagxL2AQkNreMoHprF3dVxwlDWr7YCWyq3K/V6b2dxsYJzRTiQrNllfxB7I
MzQ6VSq93E6ojAEDXsH1GURxcbZKnWK+z9NWe/9qw3+v6utVFCZ6MTP4RoQkcA55fZeAkZWTkEt8
hp8lJd204EorZWyKtWrUSARJuu6m5MjcucsuqfYcPh4v+8fIwB3iiFGDIL7/6oU0x7lv6cgce4qS
B2sDBUFvlvVLaf3F0/EyDFV1ZHF5+Imcl7U/xeBAS3MohxmMuK+92pDLddKFnSc7dGnGqmu1p8Y2
mJyiBP6P1o+DL1M5f6qGeLKojZbMD5Y031gTHGTkKNraNRCG+jMc7Oj9CCSUw/wYahTo+yJw3Ljr
4tvRVuKv1AFYHmBqUVOqbmq3WpW0191gjJ/ebrv+jxbpwIrt+l+QXOpf/8DANf/YdPnPbxSV5P8P
WDHSQK9OtbCSB2Zs/y391r02Yi8//5cVg9f2jooa0tEvKDnh27+NGOHwOxKgL3iYwbkWBci/bZj9
TnApAWshx2qA3oA8v02Y+o6UFgAuOpQ64Sc/8BYTdnj5OJKQFwHUwRFEsu0ordertPMoCmu6g5zW
ejSTadxQt8kAKxH69eXUuqU2rfUIxuyr9Tlx6w9tpxjYYGiCWci/oqXPwnGTy2BykIeo7+xwTtze
jE0Kx9T8Shmlt2mr/B6KKI58LGLreNKH17xPK1rcDXl9V/hILSRtb25Gw4wuTEgXTtHfduxlGPTO
IdMLgXBi54U1iYIm6Gg5093ZyIi4cm2Hm0Y20ieaG/c3bSQPGyNJFXXd1iP5CjVGGDZHiaJ35co2
anecuMhRqeSaN6tVvZVm1W9XplKUhavOlrqrtA5BhkGXqy9FlNxz4LrOzdtpelL6qfmU9NXws49C
6YslaalrzJVjuNEY9w99LRXA4mM4PcaZqj7p3VB9aQPFug3C8bvRxPJ7+kEOntqPHVRFX65y19ey
8aszK9LbUl8vqyRiH/AF8D2U/kWA/MrmqkqTqSgJtHfJYHUbZygyz+/GS/3cDqPHv0bh+nC++A+e
02IvzFiG9zfYzZ0xh8995WndA+2tyq1m+pcKG16Ib4t9J0tJtwRBsabeXZz0VzNqumCMjNJv7hDm
2FSTvFKDzKt8bRNTHdj9COJNqRr03URvA/G0yag3Xd8Se8mu3aKoVgOHf0vk+Dqqil+BpK+x6wDK
O60Z3UF9MBoHTbRpFQ6aZ2TPNl3Huipzh5kYTrtT6n0f3cjtqmwefTl2Q/mrHn2K+5umWKX5SkK2
JbTkdZCoa7qZrey420h97MbzVglLNGI/Nf4uLqb3tC2n4e1dTKQ2xu8n85ffPk9zfDtEjzhWm1S5
8WkoXSJPaE2rwdxodrBW+4F/frO0dIfAz1XePdZx7Z23EqcuFX4aInQ4eMCVy75ktK6iaWWjNHdF
GClbvtyYdi5v4iT/FSXFBNNRie7MYP6WVYW0tWYHskXbhx+VJHmI8lLeGH4oeVnom7dFnQ1u5ssu
KtqfYYxsev0XcUe9SkF9vazP6/dxI0f7JCqSlSPpH1pLmZE40bSV0ozRyh6Un2lptNeJZfS3TtFb
96beVCJPrHg1lYwftMQsr5MxGtipfNqqeRleiJleYI+jwwYmLoQUyU7aC/Cfwgi5jDuzvTMaW/Oo
+Io2GKTpZi5nY6XnWv+nM4zYcCvtXcRZtc9ovqjXORIvbjA45qr3zcqNlFjxDJijK4lo11Xk3lmh
a9OtfIzN1eg3/OUuyda6Dv3n/Ia+hI7LCSDbQAdSHGaesUXQJ3WhEbKw7V1Gw4tV3AbVqgkcc9uW
k75u7CHfpvaU3IJPjG6pdJ+ouJ+25z/DiacHkpvoTUFOjUTRAgUccr2XEzXp7iQbNqfvSPEtjSqM
rW34l8QaTw7F2yqqAAmll29CrodV1cxdd+dUNfpG+qSsMzWRv4Skqy+t7KmxKD0FX6ICXlQLHNoh
WWntxoDAf5eWcvuQ2ZlNXJJp74e+HW5ZDM1NwtleWUOd3IUKPmilouuOvM+EGmcFU70rzI3axg0y
JZl6gWjxAvcc7jvVezyN1DHw/6NSusBCvapBLesuqH113ZA/cg1TDmHlNaWNVhHNE63ARqmo1T77
VaR51Mj7V0Y+DJtcmc2tmQ7zFRkUeo3OvUw31+mS2PSxKyTiK4F8gJsJVcrD9dP9IIRzq5V3xdiC
eOd1sQ6TMb0x5zrfWlOYXMfoEd0pUEbeBGLxWgEEowUJAxO/gVp83MDXL0gVyEpnhXl+S9mdvcbP
L72AFOlfEMMBwvA6zhL7f7ADBB+UxcClgoGJo7Jwg8reKftqjPXbTK7HjZxFrL2VS5vzl+vo5QXb
RFoO4A/3DpO9uFxmIJtzOvXzbTYpW62s66tulsFUFatCtep3BPcm2OR/GHqUZ8CV/wthE8zTq4U/
Cjg+FsmvRcjx8hu/gRO00t+BVlKFQMUglH0Rc/4GTqhKAR4RkkQgI+goCiTzd9Ah2e+EXQTSEJQe
FG1FudHvsENy3sFNgd8D3ApZSqaG/g3IyUtlwt+HEa4rCQjeAJQBIesKLObwyAPqONNslvIHVXmv
0RYm8PxNnL+f1NtCvR2Ca01+LIO7Kddcenpl5kOZrZt4M9/ojlt/cpLVHN6lzk2Xb4vyJjCbtT+6
wZ+Fl9GH8WO9GQqvUlZ9vLfGh6BZdakX6LssXI1k5M193907wzaY1qN2VwEeqvq1OXNEQUgmV+rc
2H8K6y9ytMpoK7stxlXb2x8ls/TaKlop8Y2R76Poq6R8MfPdKEPKQLdgl6q7PMTtR5LMNu8V2ivp
lHs7szvpV1NwlwYf+tGFMulWu6a6oZb0wu1e1Gf8XlGKDNlyUJSj0tdBVmltGmbyhyYyPht9EHlQ
R6xbdA++WiNKN63jFZW0GT6Bpxr3loYATDx05aWPcWhlxMfA4YYaT1k46BuEo8ONzfPGLrVGnz8k
ofqsdIr9iM5edFtot0YUf6YI8ptZ6k+ZPEor1a63uDPIwmjp9IHyAG/uladXt+JEmHlo1Pk4ZJw5
XkKWRHyeZdKrQIcumDR7+FCrtbzpysjZNLP+udWmbRabN4KVeU2s8rvpyP+3S3+wIq924IRdykVa
+2809+Xn/2OVtHfwagV1RcTJLz29/2OVsC+8TKgiC5yXEpi/rZJivBM/jSGjOEZE13/juZKqv+Mx
Azyx0U76y2K9wSwtUhLYSV4vcAmQEMF+BWc9PL0WbEkD8R/jabQL505vi+baiTPJy2MzeKQbUn+F
95Z/BA+hozaKpsWVnqvjNVTOelXJgHtdizoNai31vH61jCcO8uG7yidDXBkfUsjvwTcwloWg2VjS
yzCS2idfDmvPb/sOAmSl7CuzTza1pF8S9Vne45fxxOMhOmwy/CIFFPb60JOd6p8IILp1KmqwyQQr
l8zFIWjy17QobCEVLkSijvo/hX6ZKH4e9k+llSTrXHLoIlmHtrT1Q2d4pILDXoWxTbQAFO+1VtOv
aArZ7c+vrfB8Xj9GCO7DchCCbsjkCcmdw12PklhH5tQuniVDmq4aVZU+T9WUIgpld59Q4mjXBeSS
vVoVICW6r3nnh1/ERCyCaEkGJEKOlkeZgp/D8SXdaGalUMbnvEUNyi8yeiaoo73XZNpdFIbVe50R
q+C3zfgQj/rnLqnflvF7+Qhg1ACNxJSAlcv3OG8TaW7SoH2uVdVfOZnaeG1tva1fyO9RRPcOkQFH
UGkx0XGMh0oJx/a5Mmk8oUbJ4MohNUd1fFGD8KVk+HBTqTSi7wy3WCf2WqLuc9kPCiT66XlSGsNr
4jZ5kApfu5YT27npVTRR3KIMlc9OK32mw5W5TXMJOVopjz75ga9mKzIolwoLhPlYfiYeI/Sr6OuF
gvkietcthPuzrh6eTU362hEIrGs/v4pH4/2YovEUlZd05sWCLgckoGBfCbZJYC/smWpTyGOW6fRc
jGjdkEZxvIAUNF25o0sZqqOhRKWtwvElUQoD60gLpjKmhrxE/5x2WelmFDd4Myya9ag3b4vUOEYM
RaMFgHH4l0I+6vC+5GUVl6E/dM+dlGcb1CokBAvNeuXXhvFYTKa8Vqzaon4pu9T9+tQk0TfAsQE2
4BwvYsS47cISUGR8BsTUrwCSJA82TLrRjekS/fzI4DNJUdcj8kZoQC61uulOl0fOrI7Pvu7fWU3y
mfrM1B3pZOiGjfb9vAk6OpgMxvuJXBGlp4g8qYcrapUqgFFP2WcyllDr8avyVUIy4KqcsvJujqTs
tsvt4oLhOzEqWQDoWNhe3hh1sY/1PCdTboXy85xk/vdkyH9oqDdstUiVrqROoFCTpP15fqZH7xoO
Bvwr2O+w+snoL24En0Lve6eSn/sg6FcOUs2rmSt19eZRXmg+hPPkHaCwHq5n3g+kPVp/fjab0FmH
RtO6tjZeEp5ZgCovF4F1I6WIt0Kx2RId9aGQ9aXRm89xad9nXYyeibySW5H+7e76eq1oX1oL7Dm+
CtPnEVYiGtdXYzvRdxz3YXw+P+kTl0N4Cuib4I+RVlpcjkpDgjotMvPZrmkFTfXHXIyeCjfm/DAn
Z03BDk+lKoQcliy+KbFAv2FOPYehp0bXQ+pqt9G9/QFRde09i6BeVz8oYgx+OgLdu4DVnJrk68EX
NwXOderQZ9Z8zp17vbuzaKwQXlCdOh6C7qHEcUQuFC1CSzs8PD1aIjKK2u0nUNt0m85Ug2QJkldx
aiRvPqe8xFx8/EoSJfzrcCiJDho6/Z+cZ7Rmh3WiWqOLuM6lDoIiRDh8hhwC+hewFW03mKuLdw8N
iDpCL8F5tu0e9e0wLdpfATWfPl2brLjw/EJtaFBWzNXNkKbZtmzb8M8qT+XWDZRR6EdUuv6FGkNq
bRXfDBOvkPT8Z2bkSKjlrTKj5wrUGqxGO4nabWik5NXnig5bK1trp1u9rPp93Zmov9pm6yF1r4uO
WxK924Oo4qw0ektiQOtD50+7oJP7BUN3bHSYv4aTKRjmAhk7XGZDSapg1gbrOW/SYl2iG7Oqy+YS
VenIjWWVsd3ECQBwQIpiF14lonIIlbVqN84zUpWal/hK3rt+S3fkG9WJhuuw0qf2DonOeR/7SVKt
lSbNLjSYEBb7wN8Q0jGQhmHDwJID2zn8CDOKd6RKpODZGFTnmuL1xlPlJLmS/jd7V7JlJ65l/6Xm
5KJvpsBtom8cnT3RygjbEiAQakCCr6+NXfVexrVfxsoa1yQHmU5zEWqO9tmNFcOuY90/vqXAOhJ9
c7g/4DjeUm/fP0/Eq+wDZbonX9GuztYYlv6wqvzg8/06sHjKBpkBEQO6eWo1HbqAuDbU3RPDSQ23
lmhM0NyT5NjZObkd6Kwu6DCQs0jChWOhdPxgQ/jt87drKRQfmz/EyVsqJBLxFfLTJzTImuvRINBA
DuFFI1DkpMilRUyAy1gZCe9FsuCj9vmJdmE7ZfD6UJtsIX9gHpzapDtuc4+xtH3iLC6t7x1wvKqL
DDxqIGjL+NAy2pTpQtrLKULdkMJh9iiXIP5gbv26iAA8Ap3c0BywhE4lN2Dyx8no4SsgD3U9uMbo
MpzER17tv30K0HHwdWDggmTs9zPKrrSQMsOMEtIAc+QOhu1++1E75LdPwX4LB1sE3sO9/P1TuO2h
Usq77gkWWEgYtmys2z7TH5xVP9rc75fjVsvBbwzdtq3COzmRJ/h2knn226fF65BX0gl95SUqKDW8
j2DB0N+ubLRhWSxx8Yx8VnbF+6J/hKDOf9sMeipBiIO1FfmeZW7+nvmTJ0tn4Q5XeuuwfAc1KTzE
LgKBIwE3cMebLvmiSRdUZA7kR9Dib1YBXgbNtO1ttuv6+zELHbw9Nr/Cp36V/DAhbXNTytBSe0FQ
TksYVx4Rrz0Uu+O8TB9sAb/Aq1gE0HpBA781NVBtnRxhote8AT+ufYLZX7LD2CGk2huDM+XDIL0b
g/awRC47Wjn5e5nYBGY0ZLl3xG/2tCPs/7AWwGaBt3YKAB+uke/HIgXyU9h+aJ8K7mdn6FoLuPPF
H5kobX/LL9MHtcGP5wBiO6mV5yJzysxr87TmtqtI59i+KWh/1vT9eraKxB0+qOy2yub9A6FC3PpG
4OPDEfi0bAZtRGG6Kv1U2PnzmIEVIxi4EzZIl7PVRelLYOaXOda0noVtz4LJ90vnz/oiUuIjf7df
UBngMCD+bjIN+PyDa3Xy9qzpM94ugwGSHyLlxydGn+Oi1O9oodkBs14/Y+BASKBxT8uR0SfWSL/8
YEhOd4rtV+Ash9II6AzuuydfGk75tu+izGyQQY5OhjTPKE/pmfXFtLP+JMt+oN4BHgnDfgHB6NVM
0fJAvPDbUIDYuph7ME6KDwCzHyqxv3wonAUArQDXYg5uGo3iZDUEwuYwwSbzS4bT/pJOY/uSam1s
SeDzGJYqy/u5hLA+GMrFLskVzbl8SeUSmzJo15SVC4/4tRwm8oUFxkcgDez1r9KMRbqc7azjsk95
OpYrnYOHPgY3qvQWJm7gkopAIZTg/ktIiwnOvcYODzDcCPzSixJ+q60O7gC39dCaRU38EOoxQooR
spPhBCio/EIbzt4ETtQH3os2KuWqhxbJQwz2ev64tqYMEyLvZ+sNX4ZeBU9LXrikhHMha8o4Iqyt
Alju/hn6Zm2rnHXFhXDpcKWEom8gXAw4lZJQvEbrIh5EwKKvBnysqGwRffMazXB+qMLUwU+loPIO
kUxgc0LTRf1yHOGBV66YS5cNsqTexiLr+3KwKM6jBG5bJfwoEMauxeKAxMIAvUrY6rFKsLH97A89
+Xk1+P8Wxn9teX7/mZG+00YMzbsexvY//GxhhPkfsGP0UcNvIi5oJLAp/OxghMEfoFwAQMN/xmpF
sfavBkZS/IGzA/QwYEY4ttCA/VdXNcn+APD9AwHZcnVAPvgnXdWT9gVQRdwy8u35m+Iw/gV2WEMo
jBRkXvUw+eFFtuqXEc3RgxesyaVZl+K8CfrhAgnLxSEPeHaI1AKnsSzjOKzZmhV1Ish0Pgy0ffzL
EN7+3Bn+yj14f5L8+GEbYQk/DNwDIIQn9U5GQJC3PPZr6UZ5MZgJO2aoLX5op0iVwOHyg33z/ba5
PRD6bHgqAMwPIN44NeGLfasa7XhYZ8gWrUDGVOcq8szT37/WVj/9exsEXQQNbDwLzH+A5pt7M/77
X25c8UR6mo8qrxtwMy8dgZ1SyWXjN9iMwschDOkjnWR4Oy72I+e7E3x7eza6qzDewGULoD18CN4/
m+SRnAXsAXbRmnZfaC/4uYbpYUlnl+pS8Wg49Ca1+yJt+9LT+YBINzaFhx5tuWue6fTGREP++e8H
5ERk+PNXAbTAKQ5qFQwSTg6GbIxpEQE/r4mLvH2CT3OUgQD8BX+LpcSuxe5bZ28aRNpfjEsGLGAJ
2DFNZ/+5G5DsDq7wnTf1hNVw4urVB7PipIr7n58HudjmnLSFLZ58sHzF1YGqgaA3XuR70xVR7bex
+tOJyR1BvAme494TuM00wj8EQQtWpErYgbhUXIyamg8udqfLAt9wcwPeLNRxwUKr7f03hJrSLUwr
tkvaHAuxZf20G9H+2mWj772wpFg+sEf73axBijQ2IXhKgIJxui5CeNa1DYPmvJCArVc3ZSGuBcr/
pNRiK0DOrKLgXH2X+AQla7W5Xsak24kwGM89UCkffev+Wfb1j4+CqbyV9KhyNonL+1GAUWoiQw5C
NoFI404Z3DmUH851TIk7Ds2sq0z1xQdDf7pBACVBww21M/C1Ted8MhPCaYzg19S0O5EResgjPR9W
tC8+GO/fPGWTt216Y5BmQEB//2pD6qmi6RAH6DqNAU0NaO58ivr7v192Wyn6bh9CLwkCNbAd4EsC
yflJqTo02Ca6tk3rLl34lQhZfDakhIP1MRlyWKcmPbRen35QBf4IWD99LM47vBpMX6GsPnk7Ew8F
CisE8Yp+9cjRY4n3PQ7gZbMX0JPuextoWi0RMnhq60EvvyMD7lGVWm0IYC73lKg9nI0w8y+U+dR5
EnGUUPBlVb6INql0ElpWqngZ71U2ZLLM4tXdt1D/XWIqRTetbYM7mUQ62Y0GJlulBPB1CaAtcFU7
JUjgHHufXLGcCHeYsB0cNG7y4hrDmCQIYGNuZ4Zo3EsPzPcSMYKiLVHbTz30ToF5YqNLr32vt8N+
ZqE4xzxpKRowcCGqkJwZyaoDBdkChMj4Jw3RMAjdATSNNWq2cT7j4ZwOdw4WpccxFTw/RMGCPORu
nfkXkyQr2SGkEah8ETakyjvPmyG/YEFTE99EiLvzbPbqha1StdeD2Z1O8kwjMvqTbYh84jFA0QYp
mB+y2X8zk7AdRZumFjTSUwwfAjPIDnDlRH4gaA+i4eSA9kO6S+XU10iwmK8Zz4fd30/fbYH/Mo+g
jQI6usmVT+MLLSF0iuiIBL5Ipbs17IudHJB8E3pwp/j7R/1mpaAmwKUFvCA0gE6hNK1BhQckg0dh
VVwEaO7vCWNdNUZjfI55voBO7X1k7/S7h4KYBecb7PUAsU5gGI5OE4ElVlrD1sxcdYu7gWcvr+OA
qNrPUJ+kRvn/fExh/AX36BSVIHwwTzZVhNEwjy4xXhQ+c3vYf6bV2OTDHqrb7OdN4T8SS385xdAJ
3ToxeNJmInp6UdabIVEwCTTZ4ZtW49RSZ/7QNGg2FetV0PcfhQv/mIQn8wU9dACReB7q6lMshmeJ
FBNsZ+o+NShwEHf6PV8tf23Y2jyAuB6+xPkw2YMvFBj8vZLrvcd095wUDPuv38H0Ak2/XByQIDoL
aO+UfytpgJDaeNDLmR683NR/P+9+M8XRbEQeI/rwGKpTQQrRxYgIMJHVgxyKywn4USVHArR61O7/
8CgUpTCaAVMT5+nJrjzPsy7kQLM6YP1QArttzloP2AHH1vzBl//NxIZ6clu2yIvCAXBS1i8s1Dny
2LNarwm5hDMbRKMoXEGB1E1aWsPbC0hn5g+e+puxLACKgAflg9KMf7w/VAWklI55a1ZPGZKbkYLc
VCqEyzeEOP/MLQelCSTwYIFtNmabOPVUOsZggcEXPac1kqZjxOASs5PrpA5xy3245Rj+j3zwfz4P
xSCkUaBsbPL7969GGBJyi7RPkY0gk7320LApcMx+MEN+XbD4mwGk40nY4sFleP8U2QC5LGKwYpp0
KSrYWE6HCMZ612AGiyrt5EeGMvgrf9nhscGA8gLvE7RPfkGxeAeXTo68otqksxfVbeMGRC0H8Vzs
A+PQpx1ExEit4e55DkfllZaTBdZTEh0sc5nnY3ufkRw2ABpYN69dmvYPyCVrhxoMAbTwYacoK6Ed
aolZmugIVez6gNJ9U7IhGvCtIWI5sCay33XfiBs6GR7uZTbh+OYRs9NeWBywpc6RULjLOtlcu7VX
X1wLdK72shhI2qgKWg6J5p9l61xawpYNarnWV9M3JkSjoJakvClh/W5fiUANBkGVyAzu1a28wE3N
f4vV6FyFT98/6mmSjx2+9ndIt8k1CR1YF/O8ErgHKeNDoiNBbak6mfUMiymIYT3sO/GaCDQqzwuA
ZdsgkuU28Rq0XOKUc7LXXbN0SG9m6jr2lAO935uyoDTdCvd7zzQgA08d2q8FLEu/hUZmuPTTtAch
FzZlOzeN4QNuDPMz75aFQnRmA3o5wSUX2sFlca9kVikvodaIBaiHaxcDqRvMM4NBy7g3a4TLnBNh
z/ddA81LFTCEVxwalyWon1xkohI/ChuSg7oE7Xnt3Y8drC5ASib4IRZGlaqc1JLGe8Ip/g3qwuSt
V4R9T8PZ4r26hk571Vh6zxdOxiqEoO9Gpd74hPrNACAkTbKWCK4b8lL3MlxL2XugadrOQ9OuESGc
NmgczBiXVRuvnI2LhjKNkKl1yVdHprMpzc3jxmBgFUOzeC4juQznJhyituzWvLgvokEWB+lgr+wH
fBjKPojZUo1FoTGsjdZN2bQDucAXRLI0SlArymXtO6Cg1Mvs9m3xBzPEcq1VSyBKnHL440NsprKH
1oflcw3tWZ5f2bwXZ14ysK8wdC66QysicgaoM10QjSOHswYUAVnBQYTezekaPuBBiAJzWokn64b1
HvMa8l3CxvmbFKqYDsgxxa8NexxyZZITeZOqJuMflBzvGzQ/Ni+AO2iaQeqMhLXTzRK02YAjdyOs
JfOTA5zFRI1zOLyaUs/uUHv0ZeRbC9GaVcAn4rO/P2F/vdqiokPje/No2Ry5TmVdA0B6GfYirMfB
Y9DEo01UKx6ucEAIxqo3ybif4pGiSvGGetQKpq+xyG5CfPA6TyZ7OQbeR9r/X48qLGfYVmylymbp
f3JUGbj5W68P0lrmuGKAoNfderksSskKfvfB+29/1/uqCH6AEFnByRayWvCY3u/qRSci5H2aqAYG
ac+cmJF91IrhEqzp+GJJnf6TJdlQz+0cl4FqvB1uIaJa4CqG5QyvtGxasFHl8Ud8nV+nxY/+xXYH
BmsPLj3vf1fDU2Dy7ZDVvhLm0p9sYeGMPHp7JN1he+wG3MUaElSN5EHlmfkjWsSvoA/8ejA3fjAg
EaF1etytcEtsEmZhsUdmeg3/snAPVHA8G7a4upSk036FGgIRU112mzUmO+PrpMEo8Rv9xRvX/uXv
P9RPWta7LwX8GD0uELfACQFb6uS6HsDV34vmiKKWmKfzmPE12UM6ihBkGRE4w/tuacKDyqbpmtIW
t5NwxEQqCWqrc4rZ/HVGWwrbxjpkZ64LfMxuzjosrxX83p1UqDQrknRqPMMNGrserPDcOYVl91Sr
QPKxGmmUPHXonh1DJB2HOInlXJS9DtQxRDd/LHFeos8ytQEOVBJiu6zQxUmfWUIHFNALKLV10oUR
wbKammsehpC+zLDRogjb7XxdAUVL38bBYbsxcGNyZ7DCVmmJjp59FLGMQnRtR6+pxhhanwDf4SUa
I24QjEuFhpi2hwXBFqDZv0kqYr7rl8nPz/niOE64xsshyK0yF3AR76MG2vgkGvVjutrV7IMVeqIJ
O3BUEZPCdQrxiz7ctl2qHnQGZGE3ha4PjjYPPch7E/+qFyodbmfsLqYEkSIK0FPx+ZOcaFQxB49s
2JwNwL/YqPVQyx+aWdGYjW60LH1SRZM0t06Y5Gsr8sE74ITk/bd+Xnzz0MApNHpcEQcXghMhWF/S
RbU+mupjNp3jCNdnqyXyGqkl6Xwps7aIqy4ia1cv3In4rLUGXgALM12zh+xYBXdhl0PEzeJI1pNC
skDpmlw1FZSfcqwE1+ymmSX8UkbT2gefuiQHnAEGJr4mTWW9TMozpYDRgAQ1h/jhXkW+fmOE2Dsc
2fQtwyRCH6prkleUv2lUFsWwIDI59saXBM7wqNWYrz/jejkBy2oVaSsmGknO8sU2pky1nQHd9R2A
g8I0bdl0GqJ2kAvMg9bpdgi4hR/MInK9s0OfPQhps7HWirv92DSirUQWwdnAB5Gg2xnPoaG+Dpim
ZaO7EeTXeM5u2qXJw6pL2n4pFTHMlkNo9BPqB41GYFvQvBSq6WEkhdUX7BVv+kcDfkwPw3+boNDz
5vGbXQrBjmM8TrbqB8SBV03awcaXT4qrg+QsgSBegXLmNzQPL4thew4oqfo4uJhNZSKWcMGmrtPD
iMxaVprVzlONSejGS6eJ/8iCARMQbRHYpts2y0r0ZHVWq1WDySfijr3QxNmj1xfQ0zcI+/TrLODR
C8gV6efJTAiiMxNJY5j7oLdQL1qhQDSuafzt/urBUGzxF4kpNbgv1gOuWEeOu5cV3hGyogVmWonY
TnGQym01Ds1fPOG5ppx0hwwMaEXlhLJV+4+TRvpd1WBSnbs1br8liAW/o9qfgdnzZn4NUqb8ymbc
/9zJwnuYXZM1W33p3fUmslHZALX5hKVOTG3TmX/u2jx9mcNiekiCtvtu53S+UnRsQ7Qixq2DGev1
MSxG+spNlnnl5E9TX7WdiV2VKAZ/Layzqd8tA9I0dnDTz3FUjA6ByxuxFq6FqXOiImQBvdVmjhfl
1nfahTEF+yskfAvZnnhww1Fe80rCW6E/DLgAfJl7uJ/Ctl8u57BdG7EsYI0UnnmenIfdZIYOjam8
yd+0S6jdWfg8u4uMZ/G8X3HHvCVO2hfXDylkg+mQP3YTTc61lEFUh3x2LU72lV4FM0FrOeiyYKmQ
bpXzerQaBJWg6zN5rmFzmRxxsCA42gobDmeUO785G6dMertu7ptrqI+lrZTBXbCKcp7DHQ0mB309
BCm5G0chngLGYEPXFHGz7sJw1l8jz8N+ltPWu5mxS1Ig/MM0VwYDiyB01bZoSrnOf7II8sjLCKtS
HQqwnfDZw5g9+SRELEsBrXNRCTcuB4GYE1lbv0M3i+ai624yxJCmNYwK3XJYi4J+h1Vnlx6tmLxn
fGkl0SaIwP2X8KqgZUJ5OldsDhrYu4BT8wILFrjJSNp2uzZvARJwKPDYruim9HEmEF9UdBL8axOs
PqIQvKx7Nj565OjcoxsUTMNwKRcEllQjWWMEeE2xI5UBfbWp/dh4amejAaQDlQv3StNQzGWICvqF
BHJ9Vcwj85EJcBZKM8PeDhYrerp0sRRoOWUJoFsjvCXbIWShtpmKGnhzbHXaBGPIl16ZUR0RkpPS
2g/7mdQtbMdBN+IeASDco5dQ/SgR/r/3DvkgwIj/3Hx/mOY/+fReP4j/4V/6weKPTc0MdwM0PQEj
ALj42X0HtfYPJBCDBo8+2lZcgfv6v6Lm5A/0IdFd/6F+B3lsU6b8r6g58P9AuNLGwUPnCRy5f2QH
96NR9e+6biMMAr8GLgUTM/QfUM2/r3Q1Mpdxy0jM48Sx6aBmSS9cRNynpJ/iYzPp/GzQrj+kVInb
cI7G8xhl6J4v6XqrIzdfTF3HK0RgHyhFUlouZHdZFEY+BIFDGT+Ab5kGjh5jpdeLbZlgW0k0uZTs
2IWItVU/Z+F/xHXfX142ej24pjDJA4oIaRyK9/ev48cqSQmk258QNkNr2g85Fm7+5tvW++DutgFO
/x64/3kSGsZQnxRQu5x2jadeF60dp+QT4INkx5jLQfeam8OQjP2FLFh6NU6bF1XBg4+aj795STwR
nOXNJhWy6RMsjOWjcDnaRJ+Spph3w6rpBSdxfEkTXLb/MpVvf77PX0kQvzwKkwydZzgv4HqKqXIy
ni3mzVzMvXzwbGr2bEn/BNLgw98y+Cgc6EfK1bsBhU4UZuOYhgAS0fo6wYAz4ae0Txf5APfQfU/1
GTRb+3w1l4PEBcH1ezgTl0l0NiBWZY6fscfeBSKs2vaCkj/77Bt0LZVCocOsOV/6W1+xep7jsz6G
FIF/Sib26ODJHvXZkY/6ou2bCzXTW8NC1BZh8FGf8XR2AFjGcIH0iYRJkKBPUObcLTgnQt7B1Md6
+8yHt5EjQ1j2ixGoWbyPLqy/zEZ4TuKeuIkvcI3GzHg/70frsq6FRODBh6L8sKJ1cywQWnlhezKc
jc4Wd52XwXpbfThD3l/hsQ7w5E1/jJXno5ly6u6DqEyXFhS0tSmDHIOOICrokPQfrLYTksb2GDCo
MagQu6I1hJSj9y8YjAHE9p4LHyYSiCO0l90xhv7zgOqkWpDRVocJ7B8JhYEYVejLo3Wdog8LA9u2
VyCgT0O08+BvNEnQqP612f9mhfwy8hueDwMbuHZtBIUfOpK/8GlQ3/FJtIQ+NoSiuuNmuskCL67I
OCMaOnLhbg7YvZd52QfgyQlTGkOykbFRC8NzBhc6NDROhgSOzD5LE/Vo4h1qIFxvGQSimR3upF6e
VTQ/tHxZqowW/sZdfEVpUlv4NmZ9TEo6TreoeXSJi/GfAjkF3RR+ozCKKaGTeoVpNnAwMNZH8OX9
ef/3Q3ZCU8UvB4oAZhlAHQQMoCdyAq8Ayc9jCj3Uo0zCKwKnHMvHWuTFtS7sRTvEVbL5ynnxczD9
nEf/X6X8F66xf/kKv5gcXDf0m/prkfLjz/8sUmBWgFID0fOYT5tIdJPA/KxRfDgVgEUOmh/03puk
cxOu/U+REkZ/4O4cbL5e6DOBr4av+G/LWqQzomxBixUbIAxd/glFMPsRT/PvowHoBcK9cCCAdojZ
HiHI4/1MbxSqaCrFjlAwFC76dhUQI/krKg8rVfIVBMMWXrZIl8uO3rjMW1tFGv886gWB8gM421qx
bl66W+IVMz8nkCXGX1m+NPLW5pF37bcwdDyQdhww7a0kz3xEJGLpUje8wRiXvWrX5leFGYIcdy8+
sirVMjqfgA7SVxsGsH3xwmA9z+FnAnuQlOyhE5uzi8WHKm5PAliH2BoSPOAUu8JHYA3cF+JRXS1G
bda7jTaPalDpXHJFVF+G7SDX3aqBj1VAr9j6fVlBPLtM5yUow65rx2Peplm7AzyW0Z1LW8+udQup
i39Y0INWpUyS2f82IOxTDvup4HOcl8MkcnDtVjsU8bFfgLruTEsc+ZKbcBElwr2i6DoVIJ1ACjG1
aQM+M+tgYjsrcIEzLyFfJ9wtnmUHevTGWxlkuWzGdtPWvoWtXj7fLxkF694HaRrXjsmy225CYjWs
DD1YVIm4UTXM9yXow1NDSG18H9cQAq+8GrEF4f0IaufeUOQcktQnSJ5c+MsSeFFWCq9or83i5X4V
LWn/Jua4sxUgLvapAFu67F2HTc4qXIX6GPE8PagZLbLUi6kBgaHpEWcMW6czIj2JDlURMlexxU+B
uAsSX8OFWKONgaMnqON2+hxYa3Q15+uNDhkkhotxB/Rioj0u+el9A/TlDachuiK48DZB2QXDy2JA
CVyxvoa6d9n6hPZV8nVIuiKoBsC4Ar0E3+P7KKYBAl6hZdvlAQs/9dE0+xaqb7GSow0pxiq1xHQ1
/C2oeOCziUZc9sJs+kIBiHSXPQWN/XKITe5GTMV0icCVAl82+tO2Q18EpR8Uer0ekZey7JUxI61U
gzb4tRcimGBbF53Y+zoWD+uStBexVLhMdunlLNzVWpjvkxiHshgn9ICIRDoUb84oruYVXD+bUjUJ
DIBlYXYuny65tj58L/jw2ibqYVFK7XJK/XoafXQdXZa/WTXCxtIBGClkK8pgnhPIz9Z8ryDDoOGo
Ssb4fGypW6uReU+G+08dvCoO6Bjq/Wq7ruTohB58GJRC410HtkE6M975uPDxEOrsifjRDszoo86B
x0Dgh3zRJWhLD25hu271v2o3vKxL+ipTDukZeDouBbhq4/zbyuOvHl9LeBjfessafhqUn1WxXTXa
bgDuHAHuNoZIVF0QzLK0jNfcZl/hC6RL6MaCkoWW1khcqLtklId8Cm5W6YArEk8DjEAPD72v5nXG
975wpDik4MgXWmLS2CR8HgR9NoKeA5H4Esvsk21j4CoN/1JAgV1L5MDWszddjxlslUfW34Uhbhft
HB3boIX546TO0eQfKzN6N5SRY0v4M6PIeu1h61+jfLKVBlD62AV9eq/H8TEZ7WevNzd27apOmwu/
pfyYiOnKwbnjEbu6rPLJiO9pG6DHYQXSFZoEm4XL3HKOpJ/71q5TCbk9/OUoGsmKSnSh4ehdoSkG
CGvtASM16DSXs782JXDhtSIOabUKUNw+T4UPsHMajy03X6CXn/dtkn7NW9VdSVwJr4dC3VII0Otg
jrxNLVtcajVjRLKQl0ui82t/gFcCblv3SgfP3MJNU0QIpWVxd2cKc2zbEIWLSCArKnatI59ZGr8O
hUSobVv4NY/ds3HEYJ9QZE9XP9mlkWZXSKStYDBNdiix2iOdZ4jE0KUGLKTOk1EDw2yiq6gpoJWU
YXs+ZR46oSwcd2k3X8Bu/FM26dvRa7GFjA0Dt2N9Q6LrfR8k8hyIojrYzL5wTvtPSiAqkVu3oVNc
1o0Jw2NAzDEMZnedg/lc06yBIsf3wcuWl8bFO4PG4E53Xvu5sdFBxfQVoXHxw2zjG97rGk1YAZdd
TNMWwqpjz5p8sxEdj4lVj4gA/dqn4qrrmothXADxLdNTL6LPOgerBpuNdw1JfVZiyvEKzIo73iSu
bEL3aHwHo704OPfteiW2jd7yQzaRsAr0UoEQBiMOrKgSauVDE8coG1GOpwzRBmKeqzgSB5EUNV88
zE7pwbds/ir8/nyh8joKQAdcfe9sHuI77G/9dbbinU2OllbbhGmZJONXwMKPiT98B3B5nsZst0i0
P50Ql3OzFAcVLGAAD94d92daZgXAYg/Zsb2Mz8dZm1eGTtxIetivCUsrMFDbKuY8q9gq34RYbnue
i4qO5i2j8VLnrBkuYrQVy9xKxCXrcN/59H6dQLEG2Rz+qsVXz603xvD4DuzO89RmV2uQA2Evc5L3
wxFHO5gDaDdxbHeDnxj53Td+92AEJiPilrnwY3ia+vgChY3Q+BFrC4u1zPfEmwuciXGkZJGuCgYP
pqeY9cue0MwEAI6DEHNqr4WR7i2LAL83JTdhoIbdGvQj0kkoWg5jXaw50o7KAIBtnj3kgGPsJTDt
9gyX7d5LKjTdkia9Q2qFKOQe1NBoEt/DYMpEfyaxZYTrbuJAK/yK6HZGR5NR28JlLYo1KifoHaDZ
DSxdv8S+NA5ooxpg1H5A0kzBw0M0wB+xPZBIhG44aIMgoAOD+9KxUPEcPuLjAdS8BpHAP/cXVty6
Rbo7UA78V+ljHdUQEBVhhfohYe6TypJOJMfMYykuyv0c7SVocDR5hssGh9U27RD7XQ5A4f07HmId
ejvhRdZHeF0rqIaqDMQNb5euLbRGteejcd6/kCWM/DoX4tEPesu9m8aHyiI4m9Dz++wGDqfRmrUm
R3NiKJNwQDIo+k1xLN1l24LTUEWkkSy+By2TIP426V3ZdR6V7WHkXUKhYKZWH8KiXTuGXKaATzUn
0Khc9SGEbqEuA570subI984xvNE6JPAHZGMW7HIB9LdMuj4CbzjnULTU3YqD5poRpfQtmjEKm6xC
dX239Ats9SMt+4MztOVolICu9nkI1BeDg6B5DKgW2ScH9j89A9Q3itcGZjTtDiXUrfKmFucJSLKZ
2hNl6BWCRyIYDxZqBnHZNqtlP5j8Ixvmg56NBCUlhLFSWg4qQT7wbP2lubVd7syLEb3rz8jsO1Iz
KP3ayjkMehw3TVcjrtWtDzlN4nQ/a8+2N2sOn7x81yiVZ3tj0ZoFOZ6wQ4eMpgFennPrngc4N92T
HvnIJdVpoEDcHTmCrWB5El+z2TGBkKulsYfBcUDwpmihaoy4lx7hjS6zA4OLtI/lHQc1aLF9v0Nv
6r/ZO4/luq02a9+Kq+dwIWykwd8DhBPJwxykCYqkKOSccfX9gJZtkvZvfxp2VZdtlSVSPOcAGzu8
71rPYgFdFBvpzhBAXsSr3CPsoLuWe5VmS13qSAYpi61TFy1CIpRK2N7mi2YOC3MTyHma7ZWqUMU9
xaQ+wNGGV9OrSJ+wfVzrZclFG6wUV/1SOyOKY+bXpesoPxnNIyWS2FGnKEGalWaHvFPbDbKabttM
BCSogVZ96bOkZ6+mlRlSe39CNL4d0yRA+CWFrVdNee9p0dTBccPzzOlAOptss9wbZPCdpUM/7hYx
jXupNevrMmO202cyspy2Hb2Oyw39dTHPlslSd4iuooNMHMw5n1Ly7ai1PJPyCBypoE13Rh2wji1h
erQgILlmkLX0po3yluSgzm1lK6OiW4lzOo/ZU5es3d9ISu6TyZTPpD5svhdzzS7RZI//mgWy8b2p
FhLgsXxJzxbNscxRecpPk5ElvpLjik2stPfK0KqVjVJaPfueWCVUME82kN+tF+J3K9sxJloUSdBc
GRr7rEzJn1lWnitU2HRQMgDQZW1d1oqRPnNkjTCf0ByuyzTZ0V6LhNuyVO6bWJ42ejQ/S6U+7ps0
n3d6YyexG698camfEtJ5mBelMDX2IeKgDRFueFXV4pFVJ3PFPFWPYh5oSaUSrdYqiO4rOZ88K+uO
Nq1HT8tQuHd0d03H7A1lY/dMN04xaMOD3SKSbmZwVREnKJwBhthNdffaWnW4afWovBrH+jIvhvws
jBn1y4i4N7VYypG94dXMzZTzWG6rnjrW4m6K+7tgFNE+kYXkW7mxESGimDIcDOptsnJQaJs6SR3H
aM/Wc6yZl+c0h1NH6ZXES5M2u6lDLPTqKOCzi6F64JOwQ53tftiWNP05SBKVZAbKchrzttr3QWPy
wYdpq6nz5PFJuvS3GtD/FWL+i/r1PxViHp6yLG5/eSq+/bKhHV5QbnxHnlz/7h+dI4Pqy4rVIeWT
KtkqUP2DPGmtqFwDzdra0Pm9a6RoOD2pioOjXHVL1Ev/qMhIiviVbFKqNRh6+Is63KWfgU5+7AvA
18ASTWmHsgzeB2yin2qPIUEIcazI3V3SJ3iRGy3PTlMRm7KrQ1DZ2qPcOMkUhqm/zOrwXPdNjyhU
bjm0a0Z6F9RdfcomTEUKQpdtywbHf3dR/6Ysy3V71555e4OrSIw3R+Nitap9LBmNE2+9sYzurk66
ywqhxCHhSVy8lL3iv9SmP1bAf7wUDClMEuituV8fX6obzDEI9aW7m6W5dPuxCf1QjpJ/icb7S6du
bcOwV1kBYNRNwQR+fJlxqXFmdTnZEOXYbxWjxnAejZcThEc3a1s2d3h4RqfrAroOLLqnpZbO0yY7
NlGgO6iKClRLKXWlJdJvcosrLil26iXznG7M4Do16+qYDtSWkhCmX9VGwTbqa92zB1ve/vPNUT6K
8NdLRkIuLU6LIQyl5bPucaZFR62nje7RUUTfTIrzl6zR7IMRKGyMmEUg7pXDJHIE83iptkO2uOGc
yh6SSDYl1bLN2rxxC6QaYkj8IQ3j/ysUk562ZpVRBXl3t/5SKL55ystPcxLf/8ecpPwqmEToeK6U
v7c87D/mJPVXzEa4KvCR0xT6OC+BiaeHiJqeKi5tnA/zElMIhTEBqYRjNrXfn5iX3qhcf1aKeUf0
v7BJ6m9pExSsP7VGw7qX8txalFu1WIXlVFXZLJvBUn2r4oCsMfSjjhQqIW67scpK11KWoHCRLqbm
vhjketzEVMAkNzft1g/HMV+cNjOMSwG4wHQLWWtTN0xn1fTIeChvkkX6SgmXnUChjuWzDFZmXn0B
cLIQP0nXaH+XaOV8DVR1s2Gu/F7WI47mlYUGqCh0hN1RQ0Us77LqMtboVdbdSAF7xN6Hrzaua+kL
HkX7Ip5CJEQ5bJx9mg1QTsOCTUI9T8u/dC7/MpuBZiFYYfVZCJaRt97Nu35Ww52NgdUot5mMya9V
+8bNczF478bUfzI98yqKwmhZsewkmH7qAGUNfbK6igFlcJ7zi6hsNpPWIhJUo8jXhvzfEP9/MzD4
KDQR8O6Qv4fq+OPs2at5QV6sPt8acjWDviqHL5NmSdpmDOwa5SF8WnarSoJUnsmbwaCYY+60WoVm
HVGjr1VknDmJKMRLXsjdayCXNscGFMym25ljt4okS3EjYosBp1ZivuvNWQ/cSdOQb8YVJ71iHpvW
Bwhn9C4LdFp6y6JQSkl75HcuR0KcgyIXyUWr4IbyhFahYZSD4CTZS694hqiqI2e4+tqIgulrFGZk
mEttrz1xwG++I19MaHaKyswdARYzd37yjq20RpUMYoxg9GDXZ/g9N4CEFtChdERuu7D4HizlMZS4
Notq76Q0iP9vd/hj9qVlxhQJ9WlVVMAvRYHz7j78ZTZ2ITRVBNCVxS/7NmPT+H63+Lc/6/eZWrZ/
Vejq4cla8ZZkJvy5e+RLzMF4LIFmILhYQ0x/bCHRFtFs46FEjE/6O1rvP2ZqvkRvEN/5ugNhowMs
5CcmahqFjJd3M/Xny/AZ1MThO+7jXiT7Pj9GeIVMBfkxQxfkwpsVYj6lJAGO3oxidLnj4CQXPklJ
ie5bkasHB7TeFAYET5/wy3RnvtCqEvLeNq7r+tIITouNwtUR2c5cHuhWJOY3sgbdYlacuHupxZUi
zoLwdgj2ETqhNbLQVfSnOLqx0hOVd7M61OqxNS5L60wkl+CaUn49SsFxiS/aaWtZhZsFR4UoJjU+
EVaGyHZxl+5kim0IGFpOn03Kg8H1aN/r8UUpvaZN4fTi1KzkRrvhoLipsvM8uRTDntPjEBz10jeK
20l3Ug2fkCclO7XZR+OTOtROU0aUxVss4tf5fBNpt4u8l9IHZfk6pHszOg/aXd7tDSa2cUsGDAgN
Yy22I2c+MxSwktk99mE1pWMGAf4CLaQRb4R+Edlnyugn2bGtdlN00MbzebicZaelthMdFph95SZr
CwcFgEYwBfGd2s4cds3y6OnhTpoO67/lZhEP0XTVp7cVHSGSifL8vNBPjbip25sgO0+iHYVIJJRA
ImKk2DXGJK8DPmYcGmmHbUpNzytlo1bbOvqNZfBTp8zbEl9d/r8hr3FVePwhPfnLVHB4yp/ilw9b
M6biP7ZmqAk56HBcBIDPyedNMvhja2ZanP3WRxcd18r/UdjQ/f7AE5+iCrYhOHzRIVLR/fOBN3+V
0XqsmzMQdqg1fiq0EbjCxwdeX3ESnGdxptKAImtjnRDebSxUkrV7G+jcZlHkGuvKqMZPFvLtlpIE
5UOnKosKrx40nmvQWGnvKG1RD96SSii6MzTjnStkXHlsR9pqcmSOvJPTE/xOwGtknnWyjpacxTVZ
fFb2zu2NjNEVZz2G4h6tSWHbS+AEVd2rLv7Y9KHqzLDwmWQPURDl13OWaISndKYxwxq2KMSMpCdw
yCJSFoljMM240Wq6ND5EFgxIcahr93nDQQenrdDOskAtH3Gq2PgNA4M3iNfkwspKPHlFOgh9Kxm9
nWxrvVVAfsm5vYsILLw3LADEbmR3lBLrFF6si/lESDgHZvi5QrJOZaikkzeoyoRAx6bvG9f5dKck
lryblDTLXXlRCHqy5LzfqExwD2Faq88moccdDkwzfupVg0pyraahgp5AV2O/w09CSW7p5fu5R2eT
tnEe7+gO2s8me86jwHFg+tg0aePIVcZRs9OSLPHINpBuFWrCkks7NX1EUSLGfZHM6yTTR9ycFi3G
Y4UUnxSZiE2/s6hyqzq1gu7dobNBa5ETu/TVJuVRcYI40AUNuYFMd60xn0pJtXAoSnH3qOYAxda4
YGwRRhVcsL9WYpyxaqN5Ea3qr0oN38NZqJ0wdgh4Wc6wXCaPEppJtzUGa/BiJSUgLsLlMhE0K8Vf
GwwhlH5zndZeTK7C61D3pORx6p5IDo2bZNO2eowHINAy3wgl1ZXErBk0g1WIGqLDpu800O0CMumi
JtoE/SCuaL4jkI0wWhzELMYu5AWW6d94xJ8KLjw9axrMb1789aj06WCTlK1B82aJN7oaFX7MTaRb
IdRNZ9Pjejet/M3enNng/coM70pW3o5xaHhWaN6n2k7WxxnVQpMMSL2+lMwl8TJzlFxLbyRC0Ox5
zRQazigQ2JdKIo+/2cl/asr+z1PF//em87LxY/dHvB7zIsJNQaHq3W36y+x/V8Td67dfbron6sS/
nMfM379gCaPvUYQ/tobth73h3/34H3tDU/+VXRwxtiubcT2Os4r8tlRgeP/VoHyIjpFnk9Xgz1P8
G0aOIcjjQ94WqDK+9LsknV0jUnQ+DPDJVQ/NgvJTm0Ne/90IJOuNfevqzeW8ZqqsZp8OaypWxnCI
jfBLPdCVG5pIv1ba5FShIZfq+nUkWatclptgZieTWkQyitzH+9DgZGY/0xTat3eX+m+eiI/lqh/v
B9YVIjhT4XT86eEbm05IM82AL3la1RspxFP+9kuq4OTAgmk5eS8//PNrfhJJcgltUChs0Fmxuepv
Eczv18tWUwtplmLtdjako05bLM/H5j6co9rpkN34TT0Jt6gJXqmLCGi/8lPTAPAIyrrosDEvQD+n
jvrpJuRR0XNJJ+t60WeM4oMT1dq8ESn+U2lPIYhCXKydZlVe9v/8yT/OP+sLc9IEOo58GjEi/3zc
KDRtGBG/o2nXqiEpHh79AZ1CWThaMKD2GjetMG50pdrVpfjyz6/MUefDyGMEc4MRBHKfwa1Bqv30
2gnrNARNFDepkzqkTzrn51/3e1pjbrjFVnqmn2xfP3U7yzP2xj7eGvvmSOfkJPmRZ3m2a/uSu/75
+n3VrtkVu865bHYd/2v76l697Bz8hnzjy+C+XMLo2MlfmqPtC8/ky8nz+GW+zI4Ib6+maxCk+8pX
TssJ6dDddDVeAnuaL9X94Ehu55ju4Jh+479c8kNfXjr+d3J7j+vkxt6V7vWu5UsbcPUu4Cpfc6Sd
4cPu2crb0pe3w6bZ5N+Tfe3jfnPtnb3TvWRb7mgLmYWzfJNPyh4W8MV0IR3zo+GbZ+q5tENfeBjd
2u9dRB8+JOG3n2/5+l7a4LrcLZfipO3Xn9Q7gft9d8SQ65Df6a1vw/bqXX1sd5l7kztwSF1tD6bO
1ffGKdrat+0OR+S/jOG16vhuJvlxP1Fc2gArdZwun+5nbAMTq3Upu9p4F7exoxzRhm4hEDzHUC1Q
WViI3fxcONNx2bGxc2Jfceg5bpZd7CNl2eJ3dpPN6/Z0mMnBa9yb2Rl3oUfJ0OEP/MTH9Mq7zrjk
xfrf+ay4o3MVcQyCJeMUd/ZlIRz6rZKHZ9ILN4W7/t3d7p8H7ptN591peh23mo7U1lBWbtJbhfX9
ZFGJfKQ0qOWE8tihq+mjdZgGVCB2WWzHOEIuNCfES4QWKvAOfdHbL3l0iPo82r/9rp3HL2Dh222d
Y4mtTFC9cTEPrjJVwiUCAYC2odTyPlAw+alTeXj7BcHBCy3eECc+TygeKLRhJlMDj5E4dsp4ERSJ
fAi4UQdO/D9+KdjQOQtCF+/PP3v7vnrqrX8ZAW8RoZ+uDMjGtWC9Uh6Mz8aBYCkmnLdNcoX36SAJ
6UwU0XXSRWdW/ip13Y0SAA6L05MmKeeqvhBFaG2Wej+Etr/gHlCXQyJ/CyMN0eV4aybFU1naVxwD
DgoY3T7vHnrSFoOWRI8CzcX4pe3yXTlFnj43m7jpT3ZpbGPlnkKzRbaJfSlQz9QVQMJgibaGBjut
n84m+quJiP1RBH4ZXWBe8tFuonemtmEaLgSaXRbYaIdlT4jumFBS0DJKAnV2DVbjZuzKw0iA+j8P
qk8r0NvDg8kR5CKybxIa12LQ+0GVJ1Zvq2oeXckpSw39f/yJ6orTR+RktkdSKxT9klCTDWTK4V9e
fF1S39027hg3jBWQYytbEXqZH1/bCkZ9njoFaZ5eTG5tj7GbLCOIlUZbfB2l0XWFOkxrYcr986f+
uPq87cpWcJIBE1dQof5c50Q9Z7XTqC8XSau+QjZCpDrU+WYJ1YsgbJEwdBqHGhvuMeoMZfvPL76e
xN99bJq2dMaA7Vo8xmQ/sj/8+LEr0Qdh0evyba2k6g4Z9XUCneCo9HjE5WBVEGtc6k4vz4m93sdL
3J+nerkZFIpokNdJ9y6eOAoVXtgtmRNO1UuVVO1tbjb/1o/8+3eKgQMyHfr8z4SKwgLgnrF/uO2V
+AvxU7qbyzKuDc08FkiT+lTHsV8XXrZk/5Yb+kb8/HNwYB/BVAUWgjYUITDYb9ZZ/10pQRnzBql9
X15lBXKrcQz8alj2Gy82K05ijc6qo4ZYv9KlPeUxqfFEF9zNRdZT+K/hHdW9fUa48y5sou44COXR
wrN91Y1qs20aQu/ffmuUUe3rYkT8PJvxtpMp6Ye0ufEnXFi1SK7MrgruRHda8nE+SxDzmtFwg46o
oZYfTvQKZtmLJo5n7VgMh4WEHG9BbnRthsFJNgbdC2ft7m38/NTh6e/rXTgoX8pqbuIw6v77H89X
64v98a3tf78VzsLXcj2RfPiNX3TUtK/612a+fkV40/1eDl6/8z/94g/tw+1cvf6//3op+6Jbfxql
ieL9YWbNCvj/F8acEjv/R/r1+hd+HHbAVUMUZKjwMJND+bY0/qiLGUCuiQam1A2R7+2480ddjOhg
MsU4BXEYZqgR2MRP/P24o9LpZMRjvtIZf5xTfipXWP1tIv1zPNMHp0AP3QzWHu1LhBXreejdeLbG
oVHRAMn+0DfQkQNjAejkJmrTD+dFGKvjraSms3wws1HSiB9c7VlNqYj5GV2ZeCa9JTC/dkqXhH5r
S0i3iGBAcpoZItR6twJqpa9m8eK6K+0o3shVlSLH6BJbR6i/TBNysGUulIs6szrbpXgxLo7eaHp9
JsulsGC1aGY03gIU0c/HZKypbA88ZRqNd31haVi6um79bqjn9D4r6zrd41InAko05vh9zKvuaxI2
qrmxuiJz4tk0/IJSjRfYMMtkbbpt+rxwg6ik5JSUF1JPSzDNe+gZc3xvYDp5kUbwnu0AfNUM52c5
trTjMkmHUA4DNzIH2QE2kjhLkdZORa8NiKoitksigbyyUDWkOjzeMAW0QiVpPw/2USf37wJTfWh4
CHBdUxNX7bzEHgAa1NnzGPpD1g2nJWVVXd13XmlGV0E+GkQuNye9n9g1RXNz0w+V4VtDaO2xgqKR
nvVuo+nda5Erk6fU5kVo6M2+HqQD7MbvwJoQPqdg8MtQ2jRTfIeEvt+OQ7hsTMBHV0qmPgMYEy4I
D+EJipV3VR43pFzlBWzK9FkKra/FROAo4xIWpLy8aEYkXchaX/lqnNSsj8vkpdZApBiwuZvU7h+R
nynXFVR1r7GIis6KEGeAOqdfY0bALq6Mypdag8joxhpdhSmudixz7KfbGC6u/A3hSXqvDnKMihzZ
j3FT01rfGzaJUId2wKHyLRjQHjMgS0mi/pfro3pK6GXbsFH0rgPja8hnlboIy7ezsF43nZZ5Q6Rz
oWSdM0sDhUVF1MiMPW1QrLk/tzoRGZfm3BFw6lskMujWd7Jku3k+C5Hc2+plJEJpDAGldbISH9pG
rwpPLOZQU1+lcOhjL+yvQ7kq56NVykrjhVKj3IyVrj6ZlG9hNi3Trk+i+oqiun01jG2zi7Hxs901
6NCQQYPHK+6MR4at5i5STxUSUCDyGjnvdlHa1OdQZKrvWsgpoqCdXFPWlI3DWITzqQ9Ts239sgoy
qb1vYd6NrpmkgZsOheqG4RiflEm7DM1S82oDcG5nSQP7CfxWggyshFFsoeXB6cZ8YR1U1DyVuW1r
tOg7qsKVK8JJOo5KJu9WsoUjSLBwhSTNCDxVAHnQdtuzFmxFs2sryD1eW0xBU9L6me1nOyIEKtOH
qkcWG8CgE2EY7HqUp85ct6SIl/pXoq9Qa+UDDTYQoONm7qvoUpTGvDUlSfFthEOQsLB+4R/qnNEO
Kxc9vOGoOQHikHUel0qnWdQV9V4ZdQl3F5LiNGoCx8ZycRUny3JoMbkIJLRCS6yLNlaxYwcVXuWw
4YHVmwm1WDNurFA0j2U+S8eyGzVvLDvrHG5q8kSwcOGkAAD9cF64GFpoc+hYv2UBpDaOItta6Wht
21aJQidtzPhoNYO18lWtLRilFtgxoneYyyg8EBydpYtNqb0QmkdjX97JIk6OYzRKR8Qu4i7WZQSx
IcioFuqPPy/Jvo2m+gbNFZLK9SXTbq5vxBxYjowUlHdl34cNM5YzDnZseNwOXjfumse3O1i2lcwx
AUCOpa4/QTLG12Zqip2eR09pKcXHiSbAgb7fuCdVc7q1Zi4Jc2+AGwHDgGK2mRs1VYxqpes2lET4
fPU4bshYsbc6Oi+Qfba2J5syd8ZpVi9qE28EKvPKjSs9cqvJ+GIFc/L09vqlbUQPo2lk27TlO+Q6
tE9v17AMy+lWnmguWo2IpvMQQfGDzKP3jb2wdV5ohIUQ0ypftZmZPLVmVkBFWpKntNeaR/LFlueJ
rq6Xm2GvOtZAj1SfWuNLqkjTvgsl+5bsteGmwdJxH1dUtqBuYgYhksKps8I6G1H5urlqjd/jUQrP
U3xeR1tZbBcfhF1ZDxrnCMncV0GCIWG9xugpedSXMhsO2mRUSQRwSVZCGsWA9SP8ZFXfHYSsEN1X
YTfYS0WZ3pI+rx0mc5624AovglK+6er0ejaK3VRoC8bkkTjMcatm7b4w6bH0867XNBTJmElwUgkI
Nm1xkOHUw/uxLkatZqBbyqUVLg9DDJ9US2vcS4ZIN0uutNtF6iRPDD2DaV5mTokoezgJpxvR6xz6
Sktz0fVYDhhcpIQxzsbcisSx1UgOkynLucYQa65RAMo0QxqxjcEQb0cjV2hsdU9mraju1DfUq8b5
nlpvzPUvb1M1+No3wYtO9IynFNKN0oxAvErNRrM4FzsoiHiJ+pHRbTIV9wspoMNiZTu7S427iegk
T42W9hGwV+WbgykdG5oq27ZEsVM0yrQlN3Sv2PXMxC2s75OMhW82d7JCCvecwVvS4uW67YL+COhz
2xJJPYwEZFezkl6o0AnOK51js0UDxW3N2DrOWSG7adpR9zRsp6qiu4CQD0caaSSNdXuou+Sh7pZt
ZagkQGYDyDNLA6CppC+xiGk2GQqFmVJtvncQUBxJtLKHMhvcTqyYyMrn3UI2mN/rZu7L9lR4NEjp
94zWJhTlHu23CovQyM7CjD6IM6L9LovR8mk2Mg3qpnTA6kaXr+n3PK/JVppmw++Vat/Z61xdRm4H
4+qJ2sPEothpVyOKjG04DlS8gtq+zDELUdU2RlcDUeUV+HduCMdTtyGopR3hsrSkpCyegJi0sdfK
irnQhxHFbkAwfBWE2p7doJVgWx1VJGF07Bh8UXxa2jy7ADqSb5irB2oEsyRfNVbQPDSzMJASDHG/
t2KCU9iQWtDjS5YRY1a7g2kHaCSsGbSrMp7LRYdfNMVUYVVVfhXLdekudQ36jkXaD6CcZix5JFMG
oseeZqaMVzFEp0Au6k0jJ81tXqWiYWorS68nYO9rYQOaM3sdE7DetO6yhON+GHLjMGvJsImnWjrG
HHb3etEqR81ISCZjvvo24UllSMKISspmYJiG6Rnw/WXDvKjsB0PMhBRM47RaSO3cWwSTTEQTY/bU
blZrlkMTrmrSVbNHGP04OSpsuTMgd6FnVmbPXrGszkuCCb0Elg0xAKrkFJPc3BTYTYkCYMdoWMBl
q9Scvw4qZoMkU+PQDRszvOZ0AB1UHxa/mMboNdFLHUJcT5u3jjLDiSja+f2sNE6XV7ojs1P3gmWc
L6tRta8qMi/ZQk+b1kilE1it4IUfnF7aUKj9rmb+H0hsuhtWvUYgqBvHUgJ6z0aoMQvPAHn7Gqo5
RsrKlOkum+C5SZSMUw1yTwLXWgeQt8UTNLIgGmbsRSUWyCpmTbKS4Lud57FvZCaEtzh97NKxPVea
uLwSKTitsSjv67hJ/SqSp0PRpNGtzZbRgz0S741Sn6mesgHt4AX5ycwPsswCCRrNAhWdS8BS5iD8
Ow12fx3IInJGlfBJlmW13zUNq0lgU2MXM61bdjXMavVkPmR2d5uwtT+EevvNtPsXOTPYe+nAl4uU
IiRwXxazUF0MqDph0WwGNXmGUWd7fZg8mdnC6rfk+Iz7+gLfEjITEBrYR3tWWopFgHRZOEPLUB0j
BT0LSHDxh87EKlGoZ5xFoK1N5GMRYAtajGohbWU7s44hNRu3rEKC1ivVtdl9ozoox81UMI82nO2c
UIImHMvqE9o/Ph9U3Cci6JgU7ewwVzA5pKi0d4GIq6upMEe3V7L6CNOt4DapAcBXezj0MiboWJ5v
5sIydqKu5bWUojoDlUUvyMSp0I0nK2vvwGOoG9lEyD1j7UO3ZEibtg6M0JGzlId+qYCNsKe0IOdx
U1+12DJRDBj9JdZx0iNS+metxEa3hjTQVEWKyHEobtTI7K8GqejwlMaGelgktXL12koYbH1w39YV
pF82WMZmXOXZc0WNFPyx2FL1aFyqzi9Dj8AoNXrQzoL71DZqsB9Y6naZJt0Cet0TBlcfAjHKuw6T
0cWQ1ueSUJatFOXhgXpY6CGWsJlFIiQUoW1sKqlRMTu3y3bkMqLuUrTC55Ae7nGYMZzZgXtdvMjX
MMilh7HDiEBowdVc9E/KUmV32LYc0YnqGrtbchsintkO1A+/cK5qN5Mlf6vJaT/Y2shcaNYX8iRd
LHJ5oli0HS12WoTUwR2tkmKfGvm8V0qtIZw5ek6n+Ezmuj4ERByRklZzH5URoXBsH1JjIMkooBvX
6eHs6Vmb+QMgoK3eqSqO5awSZyNQumtM6B0xHmg2cZPnTqqm8mawl26XZuRsiCK0j0MQsj2TvppF
1J+b9jB5Wi4Nr0FiNfdarIAAzmN7I7Bg7pi/wF+nVXAP2qI4ZbE8bhdDD85HRWIJCyziTCYoOVrM
nifgYhryGF6OoDE9uNb6RVxGaeUaZQlar+jGc71LsVriMznXNTV3o7zvTmsl0o0ksumWOa9PsTrn
26aaKPopnOLdSF6+FcIGRDFFwxXATGk7redQNiuGM4tO5+Bd988iApeoNOrsZUQktpx6osKdpNW7
G7NTMo0Yng+GOAPYwFnJgz2mlfJFX0ZYGFaiHGK9Fox/+iyUPh7nMQtd4OawtpmzHwrJxHQNnfs2
a035Khw6cZbYFcWFaZTYmNuLO4RzeIyL9GqoF8nB5KhtCjV7sOLI2FmCQI9qsIAtdvWwHwerdayo
JjwlNOJ6Y8xTcMmni/26LU8CSDYMBm3Ub5ZEfGkMsUAMSYFs9pWg7VMUix/bagtMJ6dRm1hc9FwB
hqnL7ET6Hh1cAMEd99fqxe8k+VgYSeBZPWcodhv2ldCy4aa11JAzOwZ3ryq1+TpCDeRzFobFWejQ
fsKkP+OI2tEnCM39EEG57ZsxvS3tvKQ3QLoMtM/ZOq+1bNnlWdcccSanpz6whm/zlDKPgx3fmWkW
3uQ00JxsISplKoX0iFFn2pV2r+FBLaqLXErrL3ItqkPcS5RUwzSZNkrN5NIhjr9vo+QqkstzweE/
jOSvGf75O4tylktCd7apRvauMH3r7TLpd2CTdT/V5/yREKX6LA0r6I7QHR7qyszOcKume0VZnsB5
VKgTg3nbN/pyRk/pVbYHBZFjtJwFBPI4iiADS0unjt1EjzPd4pGzk7DdCSCmvi6J3KmC8KVEW+4H
SfA81G2/zZr8vOH41S5tedGYU3GF5Mv4Hhgkumlh2J+hxdevpCaIt2bcgzPAa159XcX6Z1y62DMz
S2zNWbU9WY7aK5PN+GXPYWtnlYF8rCg6uNQ5M8XR697wJIOHZb1GAX51Sum8IRjIPBC24q34Jm+J
oNs4c1In12PUTrshLsztSDXPtfV83NqFKbl2U0uPdhUIV9aXaOXP5zekhwCHh3zMhYnqQ8V2aNNW
1BidRB07zj26yiDUEJQS5T1E8IhV3H5aEoEMDeoT0qjgNNlUu9nQQumcCvG1nHlT7RAmLXWO2tip
VZ1fL2yrUegr0p0BKdCPmqnzetVMt2BOI7Y0sG6lhNUWe87eruVux/uK9vZEMYlaQ3YuVhBCKLr4
e7bESJxNtJ4wShHmEqy0pbcyf2krJh85tJHgM/GJF0OFhFyVi/Vk6YSkwuXpd4veWTujLcoNMI76
MZP72U9igQM77jvlm93LxX1nVS1p63FvXyuVJV/UC8bgwl4BD4PVuF1niteecpKHhSP0ysRCQDgn
Bd5NKjQQWKHzRP/D3pksyY1k3fldtEcb3DE4sJAWEYgx54GZSW5gTA6Y58EBPL2+qL+6jRmkMlXS
SmbatFVbsRsEAnC/fu8535nqJ1pQ4etQptV1mOLqLXtVXUZ1D55Wl/obM+VnK7Kza00O+37oOwob
x5+qL/M04ROf4LnYUzp99pK6ZwmxvdcxWeKL2jDHfcbGXawnPYPlcIz0YexCFuEKCrIuTgftcjaO
1UQATNfEydqu2YSqmFPzCpKhSRpBJTyYDl5yUadD8mplOm9P207krkaJlrhvSRjJRytlVssck+Kh
VSRkGNl8oRc/qXcx2ItVUrgbAzlmgFegA/kaJ2w6qYDlaPjNwQ4Rf/MdNP4Nk1N1T7ctuxJ1Fn3N
JY6NVW4UkGD00q7H2BufCwHyJZzZ/7HdLo925IYXGByMAASE3OKx1scqSer1YJUxtZ5h/BjqCjOM
mdx2TTTeykJNxyos6J9lVbIDfcramC1XaIRQXNBvRLmdhXcGPxtF6ezfnkDYNDhdbz0PeX1FIE14
ZG0truNMWJvCaaYbPg/kEXPUf/cphGoYTaAHXw3HfLBprl4aZfnMZPEhsRbqodEcAxPTYqB4TbxY
fi8K4LPS8r+4Q7oho4K7tYroguZi/tiDL6QKkoGZqU+uhnuOHVNBF4+2QhAXoW3UoOB9mo01SzTS
AFEMUnbXMbhxpnHptkyjeec0BDroWlNgzvVxrKL+oTXgTdlddjXGkWS5y5ctSSGk2wkpj40F1yjv
5ydGgy9V4zfr2Bk2HRLyitMownBzvBKCDmIYFns+cGQMwgiv6r6XwUKT+0KZpUIrmtc8eE25Znlo
3v1YrWXap9jK3X4/T928m9s5D0w/O1YAqq84JhEeJib7dYTyF8QRO38yyDsL+vUeovLWHi3Ek4kV
7ep2sX/grGkfXCC9G4I2aM1aHKQWVLVrqxUgdyFkroweF6YLWHzD2cqndT9kV/Co6L1igEKi6pCD
AcvrZTCzIlDwrG7TtDeuSBaB6pMug71hS/FvXEWLF0nSY5HkIhAdalxjxq7T9L1Yk66Wb0/pAHcj
kuONqZURdFZ3tURU9F1O+3YY2ujgd/BRSnpJW9VqzlFM4smi4Nl7jDJbVxhH668743V4nMr53i8p
lZMxs1fUnVR9DXKz08kKC/q4adDZoiidjiHC2qAjXeRap9WBdLbnuouuxtr4Xo+pERiJHDcm48Rr
M+ruzNmMVqPq53Vkhmq/4I8LzMij+nO8V8/tWk4r5QstHjxIsBc5RHnxYbYiD57wqW4v5Laa6P8u
QKcNW1p3Y23xAuiClrRlrsFszAzNQW7nxmisCI6sPKLQvZuYj3ttyzrZjET8HrwC9TTApQ79sp4R
b8y5OqXheUTGJc9dmlQbjg/hymU8tG3spdtCjGqYbiz4MZP2CvoGtoWU/a09yfst97L0s3ZlkeoK
dx2AVmOpaQMiiHgtr966EIPgLdcdDIJJrmSbWY/K6D4PPm06lIfemtyRiR3TvAirbFins6eDIva6
C9vTn7rZT2huVSBCa/Ml9ayIpSUb92irHyuXkqvprelKxglGPc6iOx9I/7F2hnvl1kxHJtLgcjrj
Fl0Ao9741YSitpy3vhy/jLH/4IS0RNIq3bHSD0HWy5C1t/YOw5SZj5SP6S7xvwFot+jfkU6Smf4j
deRzlEw3HDRIMrWq+CEZyu8z85zrDJXjdjBVeWUb4rsKFY2mOjCTZSVakIt+s5R7bQ04L7xpx46Z
s6bxSigB7GI+HQP8vNzmdv197ItDXEl80yHJhZl5v4R2dUyjIr1sC062Pj5/6ZdfXS+mv4VOkE2Q
BKg4tLtDZjmUF5CyVkbplZdLmh45JUVHrUwgWob4lov6McqSryOObiIXDLHPdJrvCz9nkkTBehH1
kbOzKNUuTTdrY87Vet9VoGehAPs3syW/W8WYP2SmnA6VAe/ciev6zvJQ+XtY+4IoHmA5iaS9ixY5
78py+JxMbCOXOtJBEj+ypOtDXqDusPIBRmfBYGd0q+hLPdUiQFjEK2526Zq669DrFBFcaKRB54w7
ACqHXC+fi0FcdkTtLNY0rVARHfNsuKkGXsDECbOtyNPPuPPueN6HybI3Tnl6PTO2uRm2LF3XHTlE
D+Dvgyll9NcMZXibxPyhEXNS23RzYHT1PZO2e2tqt4OMD7XjBYWU2Yq9BrQFQSlLU/cXhG2RYxzf
Qvd4MiI+9Xo6ZJkV82+H71k+ZUFoiNeuMA8OX8PIq7HTQ3pVm94B5fsD1Od8PdrFETrD0bGyjbJR
uPuZvJ3SSkDBY3zn06EMXPRUedX5nCcb9yluyxcnPanZyvpzMxm3DiwaW3QPdkPST7eIg2YSGXNa
RDY71y/mksKYmdCp9wFbVDDl9SczHuDg1v62dC1ITXW3EfMsD+SNztdRWO2rHjdoi19jA0QF8wPm
HS2NJNDR9LpgBz4arZcdR0MPlFnhCzB+a+UYVFAuRByXcB8sllG3IQ7jcxGbejPh25AcW+AUmkhZ
Q9YGvqPcJzKzrvybiAHC1msU2SGxf9F0JyL7bJXqmYYYwpIIMnwZ9vrGU+ZFs1DHQR9MN2TrJVta
DaA72pl8C2WnRyNNkivfWGo6CSqlmwoeMbfcHX2W5AAIx932OHP5ctVQP9lNql/thoIdDVAe8JKX
+dfEdTitU1fbIWt+bc3GxuzamnzUYo2f4DtJwPa6QHjBQMYcgglCPfaWjpluYXbM82g9xaOtNha/
jKv8dFP6Frs3pYkdikB17Yas9GkV0c1IRvUAKTDbj2oaN3Y3fLOzjM4DQyp6FqthSA78gmuqwYqm
+kCyh65aFg3HOUoNTKFwR0YaxjYe5ic7LI+NynpyCsxbd1iyjVQ1iO+QKM54uNXwmRiFZiu3Zv5v
uHYaNCJqD+XSzkEDjAXGm+Bgbg67MQUJM1SjOnp2et8v7sELfWs7kPyytiYx42tb7mS9oKRsR4SB
4xK45F0xjxefx96DDdnU6dqhOd/ZZnbn8IsqlbmrInEoXCO1mxmMrjwatFYM27/IwyyYvPA6K6J7
VdK06FCeYbAA82Iv+zEGfU9c87YanC+dJ74M45SvW2aKmxFH8apN+6eoGr75Zh80oc8oxXU2ox0l
vMfWbTzoekvkCKOg3PzmZkmxN1wP36FiPqcIaKR0ANnrEcQ05LAT+jGIBu0eKpXihmMYkZ0Cuvse
zx9UNjuGZINM8N4LBUdu5753VXsTgc0LWgKYL9vKHoKwp709FuzKLJ/W0SvVWpEZEzCDjo/9SNTl
Ippq78P1pBdX0EwnW/RSuVWxbiPvSaAzuy7rzLmK++SiK7thowhoFeF0kxLPRjnBRhNywGix2BVV
t2FySTBbZrV0gJjgZjK90diAVlVnSpBLcwm9CJDiwMB+E4MVBj0jY766OTnkHk1r08XebnAsWIX5
eOnk9sO4gJqZHH3XgG1D5Wk+dV1qEpdQ2/xHFR+SUX4lxgOkYHGFP5gMDFnmV2Zk5xSgfr4WNgcV
NVucbgpD4YWOONihitUpfU/rabTqKSevLqqF9YNE+LAJQmzYnGKWvBoPVjWo7GIi2WVe1U2XW1fM
ZHFeCmfM2gNIOyEuGzKoDfIZ2oZJVBsZRrp1oAm3mFXIyk7rOKdP33fLc0yrDgYZrSSMVDQj9Y5/
qZ0r6Mh+tck9d45v2d/D9gZX5/xzySav3TBqr+nXF+D090XhtNk2CcsxkquJUUm1LoDTmlhTW0Nc
ov6gIHRnFX9uah1Z171jq/peMhSjmua9z5LLyUmq4X5sQ5/CNZINxio0SuWxjGJ/IByUvBZgeD5h
NbXVjAi2YZkwa86WKjMuInqv87WeQm4uDCtaWnD9ARIRUMFpYeWPxFcQDdzryX4pG70gup0JGKKs
mWzRb6h7XO+GSDpSf7G4G+5KGN4caJEmhBqTS3qLmsK7Bg/wOjXOrdc6JX7ykdwct0QFl3X6HpM9
WpC0bvZdGJKlo5Mh+lKkur41MOudqAv9ItfSZC9dmzBzMdPn98uonMciyl6iVm3dNKYBLsK1LIZx
G2XWraeL71Y44KZoOaWcUOZ3DM6rY2R4NQLyaRyWJzsZPO/n2LbydP3RvfDL7pOue5cFJt4aUfgt
tgexK3K189N2V4/UwG1+SYSxCMIUqF6RkpOu3XhhCJPQdVRyy/AiP3Qj/7JM++UgyKQny8lH9qP6
6alZCD1pp+oi7CWHN8peiOr4AAt/khcFvO1AnR5S6ZQWrW/Ug3DVDkQ6zjtt1a9ksl7H0i84IzVH
XVPjcTqaWOCWBoqcdOKNEbGOupBQ12bMF6J7JT6FnWI9nqR7ldumHdC9nJEypOHBGFv7eZ5IcAT3
+1z32feKoiPop3aXdvBjVd2k66j3EaIvTvpc1v53OXsYrKvhulJttqtG/RhPyXQx0vm6axov3zga
JlyamF/KvoyB/3XsMiihmQwsdbRNOaCV6F/T6ispVBLY4LK1J+bkU9wdiDCaNiXaNQ5VDYOIZj4y
tMMg7LMJ+jOUTFvoeZeTqUKVoF6GGK2uSZrEXQThc+U6BVZA6YOBE2GUoGjwrzzV3tulVz/iTyJa
fljcOzR9/l4TABwwXGm+hTqHoJr4EVExzsRsphP7bkTjBTGPs0TKpDZuAc6SVeWv2GdJ6WkJH+Rr
p+/qeRcJYprvDYMDmvsLiVZaLzeenM11mUGODx1DrnSYfc5czp9dwtZGBONDlo4QJb3J2zCGfVgm
/M1+FjLW9RuqQTX0MHSLdHqqbKugmEEjdWTgPcwoLXj2K9qis7PCX7t8RR4mX3M/d6q73udwKOnq
i22Ziwm1wFylYDTN2DySEVW/LqNPP3AFBc+5JJxrqQhvwamZCGTiZVV/QtnmYEC3h7VhMeAclva4
nJYsOJZhdmV7dck4rLzMkQuuG5OeS+3XXaBPxY3Anrmn5gDllgGzRualj7ILpyMLGIW1F+bZuq15
DzZl2Op43Q6CqqsrdW0e8Ufx9Vn9MHnfOfSVgJIHx994xBtctvCEiErTx4kEtHvDcbsjgUgyIPrW
vfWLad4ykziBnOPyPq7Lb7KN5BUfcbnOity4qzJIt8qrD21r2A+MRXa0jn84LfRCo03BXzsshbhx
7+pBDCd7Z2gEixulIWqbeOkvPDf6YuXVJyaPA9AyyJaERBzSkCOyTJL7KWOQZ+N3DdiH915jGRCy
0RhUvlp3c7VLZUlKQ7PoAyvE1nEQ9Xh8JJvCSOeBlzyzA6yvgp3Zza4iZT6MPrM9Mxc7Jl+42G19
Uds9Jh8LBHD4F9gy0dvFy3j2WnfJLarmkXK+ZB7Zxwp4SxEFDgKBT7Lu1XXkFgpcZEtwXUW68xp8
fn8QcJxXXSzbT0uaPeFbYvMemu8cgPp7JHioHCr9ELPsLuiupukH/odHGkQJ6DHnNKm/jwozXoct
0Rn1oB8pQYEEm6wTzZDpbTbUz4tf+LRnc30MO5OfRvTMxLVbnk4XutUEgKzmye9T0kUcByi/Vp+s
zLWvctzRW4QMyY44+E2KDmj2iwUgHYj0Hq4N2oSFPvgA+7pAX9tfqrgp7a0Uxutgks5On8g7yCkx
r71hxlQQ8oaFAp0KAnykaVYEhiB13L2FOkCv3H7u12LJcENV/ZfMafTVkIlsl6fdvMkHkOEMI7tr
a2qIeDXL7yXvYwBlPLtoWmSrq6KMfrhxglKo2eh+2tLRv8S6dnT85kFjbtlWDC32RTNeEtQAQXmM
9wWk8Y0Fl5VivEzW8IYTXnWInqbykWa41bZh0EC83pHR+9EfxH5gJCfnPg+KbliPLYqILhUPfgQV
oqgvC4BqdMaqcVsXEQJbomoyyMRq2ETYCaCNtgbynTReOSiVgrZsmKZGGu5LHAL6Sbxw37V2vR9o
vHG/CL8Sf34qBHkiuYpp5/OUsHHD003TYgXg8N7ojCdQlzPzLcw7vjOFq17PC1u9cwv1L7vIS4eZ
FhPzJCy6CwPM6hYx6J5R3RTEgpK8qmhUWpk5In7wPucxnCN7Mr5ZYn5Yamz0Pe33TdaOl5p8na0x
Ostf2bEhS63949R8PuhF/cAjRDSLcMd+k1EqrLRYFoIsRXEVlkPJCeSfa+Cvkm9t1VU/+3Psw6/a
9v/x/655GPjfe4r4h4FO29fix68a+r/+J//WxFv/8j3MugqJuzRPzvJ/G4ANx/uXqQTeYAyfODvI
fviPJp64KoEnhj+NGx3Glo2Zjml7H//3/yb+BTGKP48hA8QEcvZ/Yv9F2P7GBXMCFJ4ivrG+Orhh
TGgKb/XwkSSnJhWut1o40HkrtMOq33oS/Q+nNnpcW49e9o1bmSG19zDp58ItpwsnYia46vgSwr2d
iugpzmg/oe7sStSndp6hz57QRRVFcfpH6TZoqh06BukYF84qhg68JcOOGD4kzOmX1KC6WlFMIm/y
VEd1bKvCnAKcScXFzOr81Z4G4A6OPxcDOaaKyW8m24pk+TCUcm3NfOtrPw1jicJmqG/82TMJr63Z
GzdpRdVWDgaduirpkLUBYu6bgOMjFO3F4KBBt6u1X71xZNymqyUW24F9pz5EnRoIgjbnvFn3zJiz
OztMFn9Fj24uNp7XkStoVSmBtXh6FxpUwDG+ac+Ln2A162Vrtj3EWBGfBszRFP60hyH6FDq6+9Ra
J1YFsY7WcztEMaMsOQl66nSXB0QA/XpEpkzNmoXlTVp6La0lBK4FsXMFxFSW8tBDvqumry1TlufK
tt0vSVKiMx7TeHLXhk8HNqg4ZwxBTb+1CjKLaDz0ae2Vv2iJTzuClyNRAlXRQJkXp1n+WNDfLAKz
S4bHknjNNsA37F03ccRqafWe/5KAAr+DjN20uAnHYgdSWiT7sgD0z8ClZkJfAX9sR+I06dWXOIrD
DOrDZsHy0VAmGR66G6tF7dL5EdyNybbaB8Jam9O4aiy/oraQ3SWDEsMNojzi/zDSvv2T5XaMg2Yq
PTTc3Cs5Y8pe6Dh0NEBp6hgcjSnJ7Gk7E+FxZwl6aHCuJ4DSQPAqoOC6oVdRciBce1ad/DCjKnnJ
U8Jzd/OcFPWaygYnh8zjHiRuDzGY4zjOSQTIY01v27KNhuKjJGyE76hLEV2JIQzKzmxP2QOLoy7Q
cqNbnyKRxl9LMRjJEePN9BPdNcz02lAREwxvKYs7JI5kG49u7t/NKLoplyxJ49U22pcp73PUOTa0
24MbtuFDPw6wgwN7Mif5iRgfp3nt8DimF7NcxgdRI5p4Lm3HYqCWuG7EId2op33TGuHDUGQRXBaj
/MtUkZMvkORNjl7JXQqFX5b+dLM2XXjUe0ZE0fUIJlSv4MlEqNQ7drldKVIrvWTyr6/I/lIElzKC
ZxIS9RDx5VCJbOPX0dLfhqZRuwFyfwTuqdmNxrK2XSS+K1xddgZTOWXs2zfp0uzKORXDcYwcq9rD
ZUdclgGlY9QlnChag5YcL7sqRwkUGg05CTS003TjyLp2+IkYLPEXdE2iyOLmgayBLN40me30RKFP
3SNdQAOBRNH730vtoi1PwQl/zXWZ3fiJScu2KvgteJip9dVW6fhFIxcju3KK9LWSI96xKYynx5rh
LZiXpoJUzaQI3UodpaMRxFNV88/MZT+3hNzgVvUQV4fYTynwHGdmZJuHL3iioh+NsKuf+eQi56hT
ZyHawK1n+sF9pc0d8RjM9jqkXLR7CEq58Kww+45lifTLFNvljZAp8bYTJap73dgJbYaqXIS7Vsbi
vTplTmYMPHoPq1yX5ylAZWu4a3w3WziIk36DIRkrID1Smnirqm8lBoyqrh+xweYh5aF1kfVUBeS1
oWtbTeCI6MgjFiAEAT4y04tYdQd/8fNh01R1ce3Iqm5f86ZAazhHsbQ3fuQpGuBKAVFu7EwddTbA
MI7jajQ45KJqYgmk1bG07Rdtaf6sZ7cNBReir2QzO/oqc5HprNIugqpDvmqzKr2Qye0whfWXzOvG
L6c5hElHqp3I6UGy8RqibiQPJWX4v6p0jltwwjNRIBGUVn0SdMzkgrTtCUNZpc2z7Krqx8iI6jtT
fvOGRt9pzUlJZCM3Wdq8+VNHdT5EtD9Xw5h0aKNm1Cnky9RRuQIqLH46mhy79VBox8E9hSWp92fn
S4JEZgO17Zir0lv7TYbRIiZmeKvpfXI8H+fxEf0FKpOhc+0Hyf/huDcnZwJGYFbDazK4EqF8Yfiv
ie6xT9GylunaTxasMAYDbqxVbhEaKwKTqNnHUFBkL272hHrSGWDaI8MIarbxq7AASxjothgeJKdS
tQpTOxp2thUWL27I/R06HHf7TMx9jO5vTCDfG3hmVj0keIQq7hg/GvNoPo+uwddBZm1KJAFtTO+O
YB7gYsVc39NfJMAjdERsr2BgO+xxVVETTuHDL/r/xeRv7kr7XXflOk7yN4Xk6Y//XUdCiyFF4D+k
mL9tleSH/cuGUGTDtAEIIxz+B3/jxgyBG9MH+OspBw+i5I/+p4akHUCgGG5eEyyNzbmSsMl/W0rZ
++eoKnGjUsBjRv37v/+aXMlFfnFS/2X2By2MdsHmXCUtcVZDIqq3UkNMy4WInY5Rnle5+R0Wtzz8
JMuiEp/iKK1ef6my/3BNcXLE/2LkNOl9ACxxXUcBYfDd06P61ciZEMBcEFLmHdXqJlrdP19eP0AS
ef8ib43XBMaeXePsxvx5tGteeu+YrV6+PEary3D1AWpaWB/cxhnvZnbromHs6B27zd3L1eNtGtwu
688mOJT3b0W8LfR/v5fTvf5ifKU1n8/OzIUuCMMOHuOAm0GL9oGlX7yFCfx2mXNXfShjYaYVP0sW
amSUO0XBXi7xqfO6UrJdh5DjfG/vqwdREV9GJLMxOUAdyMZhP7LsIxwAhqND8P7tf/BLcmp6c/eA
rf9+zMv25sZf764Rzf9fXkK+vUSDnGMMc+68WH2J14/96prDyAeP9+S2/+Wl541nb5FKcf4TMBv8
M/dyHYW0RH3V7ypl69PxIA7cBDRbQ+1z+/4TO73b55fidGhBRyJGQ/0FBvjlfamNUCI1b/odaXTV
Y+R4x5Iu5h5vWHbU2CYIZEA4//41zxYSVOHC4gzKB33yiVOkvX2EGXMbYo+cYs8UGkuTiQfYwad9
Gv+XR5o6ye7961nnz/N0QZDIpw+dkzYGgrcXRNvQyBbuxr4pcGnL1naRg7fuGvEpOPRaExOTNeGu
TzFoxX2jLhynrfed0Ah2/KhhnNLrrxyDWiKYBHFz2Cq9IE+Sif0/mZbAmEKaQy654p1T+FcqRD44
FEkFDqH2dvVEnybpRnVAoVpcGMjb0SORiGQNTbN1ZIfwTpkxEVgUfbMqctgLhbN9/xmcXplff2dp
Y8jnCO0AFZMeONq3j6DqC4Xuyo+2Fv6TrZ/n+HIq/VEO6W9XOdEwLWy7rmVivj+Hhc8GY77MXJot
kYIS2mMIFMkY2g/u5befkxaGDfIXVAbICjamt/dCT55Rz1zY277326faK40j8xL9MLhKfIAB+sOl
sEaewmBPrmUKs7eXkllYqBjBwXY+BYRkXPnTXPTDxlvs4f79X+hPlyKVEzeB7wCKc86+Ciy5XpVY
5ml2HTkbUjhT/NdlvI1l7H+wvvz2MxGqy/4Ni4WfC+n/2QOkLb/UIfL8LcQuZ7N4NTE3OYzd92/o
fGmxgCGfMjMErwLliXf+1XUDQTvaH/bEoMifZS0W5h65jWo5RHIDC0jV0MdGPw/ev+7Z3kRuMhcE
nucoUjRsyzq7O1PGZtMD7CZAncYQbom8fcmdTGfb0kyS595R7eeEWgtvrOjQnL9/9fPFjdWNUowD
KhNz+Hbm2RtTFDKuR87We5Fh+l0vUSWc/USWFI71Fp2ZHP1I/MMnDVYephyNQgsXngOB+u1b6hHC
V/Sl4aL9rpI9q270UrvYO+gXg3XwlgrPa9V/8Gmcv0S2Q+eSxiYDMRum4F/50r/sHE4RLuRsedW+
KOeIkRwEHTyayX/BK/+XRef5V/HXVXyqWLA0EPDcs69CkLIx8wFW+6bvigtR0Ll3c5AQjH2Nf/hV
cCkJ9utEXBTswOfFQzQ6Yp5wIO/dFs+NVsJYqWUZN++/H3+4IQk3haWYmYwC1f/2t0orjHm42+u9
LmVFkdQt5DlGPufDgNGYa/8Xr/kfPD/2dIdtD74454ZTX/rXenDAQTFlsp/22sQFUzlWTCuiSAj6
0Pn1+3f2+wtBX8bhGMKn57rqfFXB+9tXsePOewj77bUTYlJA4zF9UEr/6SokXVscaGyM5qZ8e0MG
uT6RKrp5LxB1EICWtHujKV//8a2gL2a7oGkPLvIEv/n1qQHD6grfSPW+rsSySXWFQiFN4uHn+5f5
ba3gaRGgADaU8oSz3dm7UHkT0zWRw7HjnbxRQxNeSnQpV/VMC7WDxfnt/eudlce8Bdio+XVMuBsM
Ks6T5QWtqGiYq2nvlnZ052a9sREWwuK0IFAPIlgW9HUvN3hZ3UNvJdUHP93vr74iClvhjz9Rg5h3
vH2qGeslGYMjUlcnMciCTQy0I7hhaf6446f3b/UPrwncSTZuPOZgL+3zc9BsFnk5CtCCeHGJPM1J
RfTJmrU+WHr/dE8WNQhucZO3/zx2Aw2hlaaWP++nGVAYT1R1ew9cl9hVXKw6vH9X58dhOvzQwfjh
sDWdaK7nqwdN+z5RJPXtx0hb3hZHNMltphFVT1grjeuF3nP3OS1871GHnndfkpLqbRrkodGqIpUy
/WB1PjGb3pSV3LIECSHhQUpCQMTZ8kJybWqntIz3Ec8BmF0yjf4OPRoGNbnEdhs0PWmzm0RS9GIK
oZbbZrE7AlxJJQQWNB89emy8/xOMapI8T8mRxpOIkvmW/EsrDd5/fr99APx1FRs0AzF26d8e30TE
91BYy7xPgaR+L0ODXN9YDmSFtNK5IC46RSvmdVeD0tBDzVl/sBqfl0Snx6VAz/LG8OsR0fP2C1D9
UDt20cz7+US0kOSGr4Uek51VFO1LONrJJS67v4OX/ve3AC6KxcISvmOaHovN24suw9JPJ/LtPkno
h2fktQ8k7nRVuBpF2S0f7KK/fRCnq8GjJwIb5rB/TpKrdTa1tBDnfTkm40GlzPkIoWxwxsTS/OD1
+9PjPHF0qbT49AhSeXtnfPahRis07/OevIiBIxfL9JwMe79KNP5NOW0mRTDtB9/8X6XNr4ep08/I
ygLozISDBtz57XVjYZFd1E3wLmi9r5olzoed7K3wFguzBp5slvt8RpVQq+zZjHR9Y08EC5ZWtrbi
FvfnNCZXgmNLjgAp6uUHhdmfvknKQLrvjknj7PypGIkyyHOGuHOyCK/jspsf0XMYhKL3J7OqmX90
cvnTz+DTFESDAHWbvsXbxxEqGAOmLsy9k7s5Xe/SxxzbVZ9qu4k2Q2vZu0pDXH7/U/7jRVkIaW5i
AaPeeHtRM7dGw4nlsm9yjcS2RLmL9F02DzJp4/vYMlESpRh81Qc//h/eb5oXFsE91PjgvM94klOD
oQZRvLlPtA9CIUNfbWzycPS+u/y4z//4JsGOUei49klWYJ1Vv8bkIxxTaoaPZRq8RX2er8gmGq7R
sZUb/h6MMOuh+6eF3Gkfo2KUVIyAw/2zvdMdiVG1WncB2YR6ZdUKu2GWolMVbd6/vd826b8uxGp8
epBkWZz9hl4cWxZKPWzUKQpHDlTZPp/M4YNf7E9XQfvgc1OSLfO8hWxiXp8Q9Yh9v7TVGDihhhsp
lFN8FOh03uVld4Y2KGmnAbA70RHP1qOSca8RZth9mtY0GYi389AwmcfGyTDv9PgEfeDHro9sD6pW
nwADa2VHemrcKug2OjfVyqxxRO8TL3Ha/4PnQIWuFEszDTH3tG78cmBDGl3WjMEFMTZe7WPWBeK3
JZsV+NP7P+ufPpFfL3T2s3JWZXxmcSFAs0yilrIxzFU9gdYVbYNn4f2r/XbcZ4lDO41GEMYr1e3Z
B9kgp6h0hgTQMYBwwBU2nt0U0WA3TQUO/E7dJK1EylBYpAi/f+k/lBNYU1EAYl61TP98H5hDneHs
Yy2YC798dLylN9dInad79gX8mnnvm5eRESLj9Z16PY95nX7wN/jDu83xjnsnlopzyvlBRclqYCrc
wRsqUvKbEHR0GpxAB37t/Vv9w4V4szl/cha3Pee8T1xinsvKrIc+BSkkyPMaU+YMmPn9q/xh6+KE
QoXE3opaxD29Wb+8op016N6fcG6iG3bp3Rd68oNRJ8U3FiKCfxFl2y/vX/IPLyv6aUwZfBk2A7Sz
S8qsimvIQmpfIcQM2kh1OI0hg3IEDD84//zh7nx2SZa6U81MB/Pt3VEZobLC8Ewbuu+/IN0oby0/
NMbAbwpmxAidQF+9f3fn86DTkkTiEC8oPijasud9X6dqwYGJyN4XcmnUFjyaBLPeFNltK+LmYtEl
498mGn7aPTZXhvGJuEOj6FbBB38R9w9vEKdp2o3UCYInfbY40oR3Cnxy7n7sB0LOQUz07RYoQ3Nn
YGtxr4XZWuXOc2qCrOANtC0wQul86yOST7cy692UL6gcnY2beNlTGsVNFXTsIECbUznDg8pb4rDG
1OqfyhJO+DpJQpkE0WiTH2iWS/hQIVV/FkZSXJvx1DUvZEu2Fi4hMd0UrtIgFzsLw/BIY8vdgYEI
661BhBHsOGkgRY6z5pRqb7c2HIZxVhiwvEJ8b9ux/0kB2lSXsXQQKudaZk8NDB6DF7hXIFjzrrp3
htFWqCEMc1nVXafGTSV7+9voe/CQEzMk77ApBY9Ez4b/Mvi4+NeOPWVtkDmj4W0nvgy9Nv4naefV
I7fOpOE/tAKoLN121ozH9jge+0ZwOEc5Z/36fThngZ1Wa1vwt4AvDBgwmxRZLFa9oY9H7CMTjJDo
D/XFh1h3TP9g6wjd7BRqcCa+YhB6dgaPQHWXVY7mH2fAN9/VNlTad0DF6qd+gAm5gzRef49LEnTg
rqryo0Gmz/FQnhqmQ+2a05cWRctPJYg4wOlQHj/pUaz8PUEV+RXy6KvPaqrMzxb6OxofMy7hVfoa
XjZ+wsuONHw09WcEaerg0E+a/4x/uILrBXIGH/zShOukopr6K8zb0d71sV++bYXf2xfm1H8uus70
31ldwO1hWrGojinit287cMdwPahnjftaH5T6OOAt8X0QtCTOeuOkn5EZB7DkV0P3G2erKYCYjqvn
DonAEKMmX5i/nEAdmE9V5vljmLUi39vzCDItKBJaIpbRYQOECVHsn3BMcapTlPMqfRbzAO0gyytw
OlY/AkZ2Ul1AIMliBP1bTQCTDPUe6Y8gC7ULjJtCnEfNLfx9oWWNfgiqQSS7EQ7ZrwIRAxcIijpg
UW7XffbgKJjBj8Auf5FCzt6E8hs8bxXkI45EVa2farDXPwOwjj8Nvc3UU1F3KXB2IFn5sZgc5S8l
EBbEyCatn0vSCLKITvAz2GfB0REtJnJofg1IJwhUDA/IiWTGMeCS/Oe/EEvDiDKudK7PRv7XE9VP
nDcjiI33I8DKPS3Vn3H/4iUKoUn++6vYjhWYWyl+Y1yMQYfyXIu0So7JOIZ/1cE4dLvARKwTuk9A
Tota7NbTfy38mFyQBvU2mC/L9kqmK34+iFK7tIRJrPRs6MZpGm6EORnCFy9DXr1yfjwPaeMsJjlO
XasXeqZdtEbpYY6QH3DzO5iQzTvBDZrCrU/tn6E9gbW+v75rtwvXM30x5NPkLXq9vkZXBDJVQOM+
jSu8USNzOje6mD+YpWOfR2Bs98e7nSqwSjqJ1H2kQcbyZvFRTIDSOJiX2c9asKW9ApzfrYYSOcpk
hoeqNOY8nsJZIf29P/TtVgKiSA1MYqbply3vbJpOKgIWY+yVUxC7QO5s/WcQJQKMnhicapcVdt4d
O43YusP+1t16e66U4Sjc0qqTjxbeZsuHC3QbRBKtOPOsCKVQBCTRtNrnWExV6LyQZx9bnnSAUZWo
0S/0ASQWFJ00aHgNDu+GQPliY0lu0xhaedS0QAuQArMNrr9+okQVdFG0yKq6oQ/tNrX7ODWq+dDX
kfPj/vLf7jTG4izjAAMzg6fO9VglCNW8QBvPA6rbHUMU0I6OqnVPoTG4J9Ppw4253e403ixABlhy
KteGrV+P10PodSJktC5OFCdnEEEOXLc5e9JxyTsjS6HuJqE3Gyd5ZUFlgRD+KXMEjrEYVBcj2AzQ
9Bcid/qWi7xBesWCjtMJsTG/29CEOSwBgz1hidvGSR2Elt3Crb0UZqmdFKNLHlr4mqc//mo2zRnc
pzissgJ6vYqqP/NYKDtAOQJqCXo0yscmHPpjNIiBU6qGG1WEF0OR61hIJk8/jd4gR4Vq/PWAMVrM
w8irjdqwVqSUvhzCH/UMvXoch0p/LioQvN4AATZDywLe6xm6bfiuGWr7faQYSLI76CwHu9ivlU/+
ZDcBwjR6lj7FmpFDbUL9tjs3pdk+x6Lt/bd2PhnfWn9yP88BqdDG8q3sB4AAvPZo3WH/u+xmR5NG
amm2/mUUgPjBgfhVeJTWIyiPBSY6FPe/1upwEuLgMqQs5V0vntI4bjmD/LmUVedMqH7kmXKkalx/
grlYKH/8jASOIxuSqqZqMq5ej1ahp6rYsIcvoL5JL4Pe+tZZWb2BNVrZ54xicFXgkmdzV12P4taM
kKaTfyksBR6mkuhx91mMWNxvDLRyP+CorNFd5Z6QAfF6oMQ2+soySv8y2xEiv6TLGtkfsgl108FL
qX1rOEIeDt9E04z21p9/OVkO4PnKthcSj/k6z0mpFyt9o/lA39voExlRq/2VxHr+WVNgm33688Eo
DfLI4w0LYGxR/AgaB+7E2CsXpW7hsFSxGyOggqlUr7r/YyH+f/YRVsI+G5/6LsAKsowb2M2IG4QB
ueQSpKgCp33boq2kDae2nn6ibNJvRMWVqE+zAtwnlTQavst2MvLw7ehmqnKhNR6+0wR0FGtGPbpJ
UjSRyl7xatQ5NnaO/DiLmMWgnFpTlnMgcl1/vLYP25G7W0GoL7MEInEixGSgUhvz2FkNatoWjhXQ
gaJ8+KFovnPWmmYy/ri0jXswmApAMziXUIW9/hFJPlqZaXXKhcJlpl4QGQYYBp0CMXoELPHAmd0g
wFPHxy7j/nZaO6FYqRv/VpPAzlyPzFEM+67JlEtazdZjFs/KPuA5uzG/tVEczib9L9JVSqbXo8Dk
mc3aKfiyCTyE3UAfDkHizm3sjYHWdqzzkqDR+qZBsZiO1btGYvoh07GpJsVuWwLB738bATXXOsi2
wLdrMZtjgY8SuE0wT4vhWjeK01J3XBAxDV4jiMvTfmqRao2hoN3/UCuHgx667L0CS2OrLLaIY4JD
1boUm4mkBR7WOXH3LMLMAMmYwQ/f5UbJ9OLKdTeuwZUlJZ5CKSD3tcFgLAaeC7Z+OzPHDqeLC2VZ
RGnU2fqMWjz1EHTajvcnurKmrCX3rU2PQPpqX+8VEzpWKh+Tl1Q1YVH5sOmnEIZYM8HmuD/Uyrak
yUIYFSDsKXIuzj6t/FxHR9q9QOeJ3qZaHj50Vh+f74+yNiFSMApzQBfZ+4sJBUAD8F3WyIpQr3p0
mrg9IgsU/O0GZn64P5S0Gl9GM+4GF0IBIc1hp1wvngbzSB3S2L3EboMAP/WVE8YVEKJrAY9M+IjJ
pK2Ppn/QgdJr+n5XYob+FUO44IzTirNR/1y5luG/kgEAi+NmXj7bUgobWT3K+x95UhqFTlGeC1wV
kKTCaCFSgvQYQd7BQalXqo21WFt25Pc5lPK83LSKI+BjdpcxNr0WlA8GawQO5eQGqFxLGSEg3V/6
1eF4oxJ2COA3j/FIR6gi102yRcUtvdDCP/3AlhjeDyXsxY3B1s6k6ZDVu0QDDor8Ma8qKxD93QGx
LsxCbaDU6jgiTQipcwfZD6mDVPwPhef/TARWispkpnQGASnDW6TCeD2gpfQDTPfWvTQpvMhd1mpI
byHiZiCh7otaOVmFH8SPlPmb5JwFTY8sUq5HFfVQVKw3DtTLY3txZ/NTqEVIN1IulcWJigejMWLH
gM0fD+hCuxRhKnxeMmwf66Km3BqmMRKQ/qyg962kSfLYoy3yNwrF3V+4ixSIYHUpau/OGMGNqgM1
y86i7eyHibL6sOt85K+P97fH2heT2cVLaV52Jq8XMPejYBRz6F9Q1an/Ruk4+iaSpPgGXi6dDnnc
I4h6f8Tbs8dTjE45WbHLk3YZCmzOuRkiRgQoYB6qs4FAzzcfSX9xAF2RtscGF4PkACjH+Dg3KNRu
bNHb2OoInRYZV4eQ79zFtdGZTeLOfuKQV+m1u4f3GNunZATgt3E/rQ9kAHYEZkOwWQwUgvzt2sCx
LxXWrBDi0tzrWrin91fz9ngzHW4JAGsUW9hz19+vwc4dcd2GUZIwPalzbxxgToYncInjxvZenRBP
IMhPwBEBPl4PFU5FF4JTtrErBUQDfzG7lFrfbeQTqxMijaBwSFWHrOx6FEC2Ym4my76Edo3hkKtW
+7oXOKIo9Z9nSawdT2mKkXj03QBgoc6aEX54lPoJFXs8r6ZjiUj0fp6KLcPt1Vk5IGG4zbn+lps+
z0iwUUqxL3M4flUBCwHEHhq0n8ph42q7PdASYWULyCzAP6gIXq9fZIIynKFDA+wqWi9Sc+cksmTY
j1BX4Trp5h8HEOYkzcSBAQInW9ZWsGfQctBFzgX+unhAtiHB3mlujrneYDBsDVshf2V+7HadQ+Vo
/FnyIPIkD0kc0Aun7SXed7S6n3m3YYrmZ735C9WIWNt4ia18OzgQgDcB7ElC1OKIBUNbJ51SOpdQ
6aZdVAzoM7L2hwmF543YuDYUH47kgFRTvYFz2W3Rgh/Tncucz85DaLYNFsLcFbmR9xtDrZxmqoYc
ZJkCyRTwep8kbqVbLZfORe+p0rZ1gy4juocbp3nta70a5eX+fpUQ6OjDlO3UOBeOBuBLfGbo+UFZ
nrBLu4yZZf0Hu5FNT0XcJrST9FzPaiB9m+jm8q2KGW27HD/nyRonWPdFfjKMWPx5jcWhvAK/w2Vj
UE5aBEXF6W1qfIVzsXH0ONoNGn8WgDy6XOMWm0R+kevsgiIwppayjU4V2F0M1Zl4EmdZzlrWAn0e
jNEOicGOTLIZzYhBF5cSJ7ldBVMB6ala+33/plnJ4RkfeAJVEMB19Fuu17Yt5iTULdZ2sGPEiiLM
mv5G5rjD1zBybNRHNasp3k9Q1Ae48ZpdkQDpzcfM0pqHkhIZ3eYB6vrGPl5JJ4gFIDzhuYCpWuZc
eT3FXT3qNnUnc0Ik0irUp7j27R9dVzX42XOdYfSh990/amXSAr6/KGuniC4XRBdKbDAJF/stk9Do
yiXhtWpFiu3icALFV/Huj7IWFthcOrgxqJH8B9crHwa2MUbIMeDlUU1va+wLjnE/OQdnLH/dH2kl
oZbkbG6qF8YS74XroVqO1EyBx7kAeejfDTlgjT1iGY61H/PU+mbkTYy0B9L/nhA8tl11oNvbKltN
pJV1hSLpIGFEiL9tEXTos0OwmdxL7oY4miRlv+un/I+h+RaT5TKhW+WCLlxG9hrXPm2oVfyb8jjy
X6ojoLAnp92yW5ertji6EpgOxYIugyw3Xa8qJkgSV4EXJySDwj+kmBZVeEPVWOqmvhU9oMldPelq
i9Hh/e+5En81XvfMDh7nbedjqum850XK/kwT9U3Laj+Mdhg8GUGN+cXkWBs54ur+kXhDoH2sKn3n
65nahUaOmKhUSQy9/5Y4fvlkNaFDj4TeQTj449GMyFGhu7pn5Jyy06C2W5tnbdK0D9g/yAMY2rJ8
MhrtPKMMRWUIGbZvyGs37tmysxinwVw3dASaGhST7y/0yhElBUcugYY79+ry4qHsMeiZy0XntHa3
r2eUXvTCLU9xPRX/wVCMRelGhmGy5Osl1k3EoTsz5I4DyPAZYyrj74bgjMpVJrVN7s9rJbyCVf3f
weRBfXWBCzGMuTnxirG6UBh7hSz8WzfjljkCH0M/FOeF94A9HHtXgBAeL/dHXwsDPDdkYx8TT+TH
rkfXpFasOynORdGG4m1kJMMbmALaRsq89u14Q8lAo8mijPz313NMyCfKbiK8TmZ9NHQMADF8NI5h
Vfoby7k2ISqltJABit6yZowwmGeRknX5XYzJGlK1ByfXi/9gFCCY8nUtG7k3oIA2hmOHou0lTLPw
PCdZcZijqtzYhyuUG4zSaQuSFgsJul9sRArYY4l4jHUpUHqCa6c2HyZdcXHSMKjpGQkSx/4Unkvk
ww4NZi47bFqwo3AHmpaGlOpUBlxO7ap+m8X4Q/hzbG582UXctegxU5yGZ8ZTgfr+Mu5Wk4HsGY8Q
L2769n0Qpzp+x3PxOR2d6o2DmseFwLxxha6OKYuqlG9pXyx3UzQVjaH6A/6XiABlh3pq0kfygvYQ
jYLyU2mgKrqjAAkS8v5hWYQ9JsuTQfBAdwVsi5ttnBVtnmDcJbeVGb51UcbYpxg0/S6yrvgb3yC2
9f0BF5v53wGhwlLpgwB5A1ittbEbQq2pvDLBc3n28cnLkqjZoNasj0KRVjK7ACcskh+V+0vBULzy
cFHCEccdVefZjTFkvz+ZRRD4dzKS2iDVIG4/mxqEJkzttvYQxZ2DvTlhTYjJnjYcQj3o//njwaha
wnpHAYHawzJtLNRosisUszw3bJXHNoy7Uzj62dtJlNHGEVi8GuS80OIhmZKgHG6o5SFFTqrJcSP1
yrKp2t95HFLc0LopRXc+LcZzH9Vm/4CXi/8e7kj6dppUHMbuT3flE6L5wPGT4ZU0fRHGrbqg4lYH
jUcLrHtDRXOmsy/8L/dHWfmCUAogkyKHSTBfPsWcCKx7BLLEC2G+n4DO/kBdODvaRrnV81o5afJs
UwMDlCNLb9cXxihQb1ZHu/aseBbnbnQCFLUMXGMQpOy7c+sitLsR0lcmB2LBAZWDhBLQwcUpwOiq
HfUa7TmK2uP7EiPXk4FDy6NWGcHp/jouczi5ZRyaajynuBJ50i6mZ1QuOXBqdh7Ilyp7MHCBriFF
QgpBELM2HhqzLv7OkwklkgSSLnFQfNKCutiIZytTZsMAlOQnCCD/8t9fXcuZpo9apc0Yynb9/KkO
/A49yqhR4DjoW6SClS/KpOHOSrmG2267jdaJ1UW4JyMoOj0qQ2nix9PhJ2U2vCH2zZCjxn5/mW+H
RKBBJ3RSuwfXtZyek055nkYxZvX1UBxH0zpaatocRJm6+3yIo43hbs8gw2HabDFL2QeSid6r1Zwx
mNLC1qk9kE2d1yKXcFaY68Yot9+MUZDqAJJHxZzTfj1KmncFxU2/9qLWnd8iM+4gEu9CplK7LRLR
cii+FMR4Ws/cPLy9l49ipTJ8HBWU2YPlWT00hc4zX9jFiaJuvRG/VofisEtiJ2+pZbiGpDRndZ0K
b8SiHf/J7q9oKIdjoOt/WE+gcsWkXo0kN82rr6ROuosteoGHUFhiedz51sFQjC2i0vJOkKM4qCNo
3EEuJZPFAe9BK3JTdKqnko0gQmhaX6g30X8EsH3sWzU+Fr3mPpH5gxtQp/LPGDxykioUQs42VRP4
x4srCW1vIAFJKTxt8JsHnBQ6CMHzVuNzeb7kKFTUAUzyJOOdv9iKULYt1Cx14eXQFg611EqPxDwc
8jly92ZuVhsX7fKAyfH+zVE09iSl6etP180K2RA8bm8OkK3FCCKJ/6pr24n+fDPKVid5Hvxx3riL
m6DHPGZScgtj+LYDx4tJB3bNehsM6kOm4uixMdzKtHhpsoAOZYTbkrRZVJYCBl/3yt6E8VJhssjH
tb37wfBFneBVhUTuCQK9gM4MZEWSTK9XT4NUw7moDI8T37hfooIyvxcaRfOpKvEwgTsQgo/z0yA8
5UYzfdHzSkMQOppHaxcYaq/tlSBSw1PrdLZUMRH1hb2tArSj9+nvYUZjWtQRVoN9MfXVc4GRiXLw
1cB6P9NWzY5zqujGyRqSyP02umJqvod0t/SdmGgMnKx5CJWH0ReY1rUmYkj7MQXlvcsaN5pO99di
JdpQOgHxC8yYs7msSo2B5uPolGpeKHD4mOOx3MVKWniBipvy/aFWzoisWsvSlMsj9yUTeBVu0KWP
KwXdeE/g6/zVjqbWG6d6OHRGV/49Tv33+8PJO2bxkVHjooJJKioFU+TMXw3n1EOXz4LhUJHWBIpE
2T++3Tufg9IopGy19k5LMC0sUY3duJdekr+boSmYkBqCUrxBsWYpxrdV1c2sZxeYj2VuoMjc5e4H
GE2mV+CoDtkj7IJ3iMdUf2FdU52a3rU+VX6hfR3aPnuHS814vL8eK18a8RGJnAL0SvhYxOFshA8X
JcbMM6AxkWhrm4dJha6eBMUW6WR9KFQCBM9g4uFi6V1jRr0ZMWZPtEJ/gsSEYaIZ5U+Fgmr/fzAr
5kXRiOca8Izrr5z1mB5ZObdliL12Bh0DlXM0vcIPrpK0G725lQ2sy/cTYqT0zW7wtdVEChI3zowR
Du2JLwG53We8FvWnLnXy7JemTcrG5bU6ogSeIhwDlnz5vA/xNgzUJMdOaCjtD8iomYfA78Uh6YIe
FZRgCy4k98By49INh13Ci15Saq5XE3nr0q6SdvIS3GMPowYqGis0Ey+oKnvX2MEv4KPWH2beBGOw
UTyl2CqGegMfdMMQib7AJADndvEh6BzMlvQKIZkhjf6fQ8nr51VIaAvdL4LembxZc+LomLfT8Jwl
dZXulFRAEL2/NVcXE94GmG86yDc5gZFhBB6OLKbbDOrjkJbpGUv29B+kQa1LMJflF0FysrFH146e
RqMVqXaC3g3gJU5EUw5dMXlmUYi3Yxum57aso7N80m3kIGsB9kXWhdcmwPblKY+bei4IaqPHneXv
1KDAxiuGfYkWosajguyna4oAe0Vb26jSbI0sj83r74jOSqxMOZOkp7yvMls5Ku5knMSYuxdjVLvf
fdj46a62inxj6KUErMwddLAHvPxpwkllyeuxK7PsO8yH+ar4hxXc5K0P9ABN7B7JfABZcDqikCY6
z6JhbwH69SYjDSE2Wr77UMaKo+6EUWHlCAoPz3FVQ1hxp02j7+xqs6KZO8yUn991mMmkx/sbcm1v
UAUi+YGLcIt2wf/AV6cMd3X8d9PT4GJQU84pvdRZOBt7fy1wkVBAguG259W5CMuiN3DnHbBn6etq
OuHs11zcfixAzk/zG8TUp/P9qa2dNancAYmRAW/axRnVryDQQwgAru9qJ6PTu6dsAI73HlUPzfEQ
HZc+f0nTfrg/sL6SskoZFmANXPVkyotcEm8Faxao+2JYO2rlAXkLA98KEcVea1dOjWQ5uwi77ijB
bqtOMISiaW1Ou3Eezb/QUhH5O6uuE+0AXKBMdn4hbVlR1O+CvTMnTXKiD4+jUFH18ecM76bq0OeI
n5xEGdbBQ2Rq8+e46oU0zDEthXei2xnf2yBxsUoXSfsLpOJcHBDWQGokR9X104SiibGbnQqHW9Fh
SfSI9YEOEf/+wqzsAKq1OAYC8zNviadjnDeWIqMD56Xo9mYJb/oxTsLhu16KOD01XRdVpz8fk/YR
f1DMlpvh+myWoiKzbBUq8IVA3BO288S2IzIckaP01X0T9hQ9/pMxoaHQjaMDsESG1wHVYYll4Zjb
qDROqpUdWmLDCVDG+LEX7saGW9lvdKe4KoVODg00/HqOdm7qPW6Noxdks8GLrBVatDeHzNpqxq0c
KYPaNF0SCXcg6F0PRCtcjyY0Nj3DxMPkjUgFypAhlsMQssYhCXZBOM9vsM2Kf9xf0ZUwJQVuoTwy
yVvx2XmIGyi49eRpyP/E+9CKJvdo+bR4jz3cgD8jS8h4zsmlLg500iKnk8vw6i4xsrGc0ACcvKqd
u4ectFg9GJGC+7rdzrp2xEl5Kw6vXF+0MBBSossoizyL4OgUYdDqYTV7Q1+7+VObFKJGlwCvwF2V
/bAU5QklOX3c5067pcUhd8ciwZNsaJn+Y83Es+96ttNko5XC89QjplQXgn96zGD/PNQY8noY0xko
qmgIp9eYFu3Kvqo3Vnvt20oqoQQLAnFbRktKwBnJuUpUaPNnZxwyDx7rz7lNs40LYSlW9vJdJYlK
1n7oVS2zk0Q1S/wgKr4raZL2LsTRsTxEta3kh45WL/bQ7pyVT7rdAR7vQjX/XjVVfvH72vkiMpxl
UFlw3Z+cgsp6iNB4aL3UcKgj3d/sK8eZ6wp8Mnh5CUFZbD8r6FobePjsIUiUHtDk6456o21Jt71o
iy++u6QS07KQGl7UjK6/u6KpBfdxRBGOWz89+33WlY9N5QYPXWGO/X7sh1rfx5EaP9pGgYm0FuTz
N+q4xbxvx6T54VZpn59x/w3Ni23X6u9G+Jq1D9F8aXfNrNktJtSVkp/TcmjwzmyQqDj62RRm+9h1
Y/unBbfTxz2FRPuR92E6XZymGoIDjLBk2NVRZvuIerWgHPEULtNdjPtt+qafpvjnaITlsxEFwT9a
aWE17g9qIHaFb4tuX0F2V/dZ39cPOP3ZwQEj2glBhXLQHnTRZPm3+9/rRdpxuZJU70FMrrIOUhjY
kXzVe9aYFP7XYhhra2cn/UTYMNxy+LvTw/KrFpHyvBdA9PWnKgvd8TIjZXypunHGMYAvFe6prE3/
2HWtbIHUVrYUJX7OFgU7stQlIsVRS8dKK9XA7lhoCgIT0qICy/g/L+fwQKT5BcIeCLApo9yrwCnc
Oh8KdB29CEMu5wAxqjIenNjGZidofX/+QM8h/PPXDTUVCpKIrDPkMnIGc6RFJsZanukC57yQQ0D3
HLQuGP+agAlttd5WrkDQ9C9SC/LZv8wnQqDhhjGrupfpheXpIPrOEHXI5RHV/5oE+oAxe/l8f4Ot
XA5sLirJgKgIX0spDd6Rdo+FrkGLGwAeTkSphu+5kw3vkdgila56albBnDy6sxEMl/uDr2wdRK7Q
dUU+nPjsLr7pkOHna+Cz6/XUsI4iiLJzEo3Tn8c8JOWRy6dtikWLLX/Fq50zRBp+clNueUlnDrsA
b9YDFPh443m6ctVI9CrAFB47tNq161Hi1nR9g+zMGwsRH0Btx2/0DOlfkOra8f6y3TQxSSJ4EJpA
cmGcsXqLGdUaQmGRolte3dv6QcBjfWM4bXSMFHMG6INdWGBk7V9G1+uHUHFizMx7fWNVVxJuCT/h
y/0LDl78Bqu0hBR9sj1zsoqvKYaEH+xKxd3eGcyvE550W13itVmjdA/t06R3yxUrf9Gr74hDoFXW
LqLJpL75J5Gb2TlA9W6HjFIJTrNQ9vXkNvtkGKGIBNGw96vZPtxf+tVZO6T85Iv8mOVxSSYxjSEC
gp6RucYJ/hejxJYkPPn9ARnMTelfuYyL+O8KKtiwAiQi7qaK3cepFfud7WFFFWOK17oJrgVGfmid
oTraJTbKUeJEH0BBpAfFEc0exSrlMAGS3vXUfw9DrznnyHKqL/dXYu2HUQR9UYgB77VU4FeLgZK3
UEzOrmN8QKtf3SG+FWzUP1ZCIiv9v6MsIoQpFUgiEVmeSFS8s8Puu+O22tdxMH70uTY+NEOrbxzk
FwjAcsmlkQklQhAJN74wna2QvztcuWWdYVlZ2tJbAxO18j3mTA2eX4WLEeKcFs30Lm/CpngKSz/p
nvCay/U3CSoZ39q2mC54Wfj9tyhVDOW9oeW4T094O+GMDWwLQ9AsVOBHD0PyAaEE658m0TCrp1ga
jGc0a8cvNHQUFIXgoJteWEL6PUTAV85h0qrRQRfdnO3pWLXDoahj1T/MTmj6Hxx/BKRU6LLIGFij
FRyawYqDXQOsc6ufu3og0V4g2f0Xur0IefYYRGMcNBZ1MeDMpzgmkzvXFS4r2DKg2rhrQDgqO3WK
7ItqdZO297WA4GTaob8Fzl0Jv7LPg14R5l0QosV1cHCjTsWcerI8fD2iY2wFCHLHWCRxc4uNGLBy
ZTIUZXITqqtsH14PlZgJblmgB70+iMLfiTmMOycrm2MW1NNTZqkjemjp9EB/39wocqydOQlxoHNG
UKATuxg5q8DjT7PlNXM/H3MTNQjA81uNs7WlpCHKk1GyPekrXY9ipfMkSQ8mJshj+hMQbEZki/Wv
SRh+vh9D1kYisrk0rSQkf3n/442d6rqecTO7UKuSJCp+AHnWn6IWbMX9odYCCYVjiBQyUaUreD0p
BUN4uyzZH9lo6w+BqVSfLFxE3kS8wN9o42B+R7xgI7danR5PLV78LxjSxUIG8agnccRC2sit2UeF
JCzbR2ZfHnWRxBsvhfXBeCRgj0zS+qIT9Op2NGrkLU3cNbwohyZsVajXBIoaX8yuNDYOwO1QvGEh
4XEP4+EB4fR6LacoMhOjJyi7Wjo/VvWE7qxvzh/LGTD8/c92u+Plc1m3ONRctzfH2jSKhKCqmZ45
FAK/My75LG2c0/1RrNsjrcowhneyRKHdVPKwTcftuIt1b0B1yz2PtDC0ZxPF2/AxG7McSw/hdo9y
X/3OFUW7NA7X6mNCvfRTU1vik2sAMtzXWVyp/U7F+Sfc69NoK4dORSXu4DetWh9iv3W+jLaFKaYa
avk/cxRpH/sSm4aTX1gG5crR939ZaUw3H9Ht4LOmKkX2xqm54HdxRyFyV8+6ou6d3rd+pV1i6ucI
m85ftjk6yc4JFfPvOuz1XzUGBe/izHB+tm5XFXvesz1Uql4rxc6t7OYcumVnf2rtmXpXMs9V/6EZ
0zh/THAEeJ5zExMfvy/n3w62FdnFL3BsP0wD+KC9mCrt02BNOoCkCsjvHphXriKbmTThwUjzQd8F
ZR7/SnFTQ3tzitvpQCw1npJSsfBTzapWPGi+kv1QVJGJXWc7zQyxSe+sjWt85XaiC88VLtWxdMod
i9spaoWY2iTRPbLgueELpm7wU1QhtyFlt8gJMV2LNST1ENd0zviyjXgRF04fUawucby6v8VWHvIc
SvmGVNnJUEgWpbC+7YciB6RDvhR+dCqjOca06y+pTm2+fnImuz12tW/slJgmVqEY7iE0wviQ1rpO
t0lJDhP15U8bP0quwXWqw/mF3wdYircft/j1SZ6zoqrHtNA8I526JN5ZjpK/ifLYt9lqbvDVnkGz
XMY8MgR2rDgb7DNXzBiBFVGbPmRlNsYnI8r6rWO/hN9TTuOlBtQOAieoPmql1z+MRhiI06kwvDEs
it5zJ7+Mj+k0VO7T5Irux6y4ybTrG9Qt9n7XiXZf0dLSGvyWlewLpt+juCjRrGH/ZuO5vneStv1B
o356hzN7//v+Mq4EKfTXAB+Cryb1WNpzmPaEe7ZW67TNM/ExyQMx7ifdmrbKau7t16IUD8YYEDCj
LaXF+842WyeELy6G3P2W9oE4gHAp3+nkqdkOw6NY6kMMKYa+TWoHuyr2c3UDInB7j3K1gP83ZXKA
Qv/iwyiOVlkJPnCeyV8+stecXSUyrd8V2agEx0qB15YCkNx4B6wtMbcA/R1g8qi9LYaNcJy0G8zB
cVPutRMax/EDrwZt45CuXGzoMAAMgPAKyXaZJPipKBThO4ZHP6CK6OI07q8OY+5nlLpEvHHprEyJ
VwZ5JKVpKfKziE+k9P2Y16nu4QxtehPM+ue5jYONCvjqKJLFAnaVLv3y0VwNTh4n9qB75JTBgy/c
fod0RbWhQmjd7kwwHOD2oKRYNs+B6+Oaz63t60M1eHnk++4/7qBZyQGGgYEsU8MBfMrpXm+MubIT
DTTLYKSRGdx2xnOEABwbny9PrfTm+yAkTgUT+53dF9EBweXkzVRUycZHe1G2WERMg8yHygdMFKl9
cT3TBkmMMBr13uuToa6fMq0CNWfXIV0UgE31e5ZH0TyESjFPQ2SHbrdlo6YdmE1Y7mP5vU94pVfV
IcqyWD0EY1MH70YYb5+HaKbjJSEbT3Za5doxSMJS/UQtteHdz3Mg2qkJAfeHHhZh8q3kafVDaUO1
wJZadRogXVpknwaUV4p9RmodfEidPrN2sMX1ciMtW1v7F2YU5DWpNrJo1tmhi8lp1bYerkzTR19B
ChsJQFEBbGm104h+TnUY1Wr4cD/Qrmwz2aQDt0+nzgRDeL34YV7pCdaGnaeOg/s+Dcx5bxaOvS9z
zXkmWLUb05RRZfmxKVDSlQSDTQ1RLsOrnJr6V0f2DKQ8GkPzecjV5ldeOOF+CM3xGNbt/OtFknbO
m3xjn60cWx6WxCCcjOTpXWwzFEohldV0QzujsXdGpbVnE/3L8/31XLtmGYFTJKMDPoOLTL6anXio
Smv0hqhLiocW8e7mgne55lnlgHhVnBcYCVeOoyiHtCvD+dFsYKZ+7FSf7mHf6X77uw7KIjsR6Hrx
3scAFgQQIv+fNTGFxsbvXdl2REs6bJLFdEstSocBLcs6pp2HagGNYqt8P0EyJhFo9aTbRbWfegX2
LVtuk2vjSmtNHsMUdhHKuN4HZaxHvTP7k6cUdnlJuzZ6Nupi3Pd9or7jmmz2YVpHX+5/nJXN/lIY
p+yH5BKY0utB+360+Drl6OnOXB7wbkkOldM7x7ErvvhF73j3h1vZcViq0KblfpXSbIsjXeeJMFAx
nrym6dCtt3tXC3dGiQrk/XGWqs4ytZPSLRIgD3OYQHE9r9msaAyW7uCZoKJxgAz06AcSx2LYTdS1
/eMY1oanKhXWTk2XRB+FEhrauTcq881Iq3L6cf/3rHxbm5QGoCq3CIzGxc8Z0dc2nFQ0XjSQ4HlF
GtnPJfv43Hb/Tdp57cptpO36iggwh1Oy81oKVrBsnRDSyGaxmHO4+v1Q/4maTTQhb3hsDMb2VFex
whfeoBcvKD43+lFLRfH7VZYlUuRYGMu3fWj2zEmixvQj4BYig39El1f4aRI1l56w4Ph8ihtxo8MF
xrtFUYd2y2onTd5EohqXzbWYF4H+CM1srHO8QJVxexqNMjxrodqeYs7SSbjF/On58FuZGJuKVhJ3
KQWKNbRDzqDcY71sr0gVz+FBRyLO9fNmzBAgLjOVY1RZ8lQ5vBpHI07xdGmlFn1Rha3vOblsRHho
0y0RLMxBcAmre3UkxUYsHg7PmHTTwQatY/umssj1I59W73XbN44wNzhcBs4VoLT1M0myC4irbWB5
DQXYvVZ0F9KszveKPDw0nZrv5Lxbs0MVYFFO5ms/KHGKqitKw5PttR0brwiq2nCr84hx7N+9Kxp9
x2Zv43WkI0t6xkPF1lprZtHaL5vOrhFiavD26xTNCxpLK66d1JSTM07tbUTY648qpYD4fEdZOnfE
/cNMrWUJm5nm0qBdfUaALjIsUqhEcP0SjmpPqH7QrEX/nxqGSv8LEsnbOXWHjx5247VfmO70BXFz
ZTiA5gspsbtuiFvcPLvuoQ5LFdt3NxzUQzu0jfDLucJ1fPKGWju4M+WgY4MWnwyaCNgMylbFqPqx
OcdWEBmh9m+GtFznI5IzOb4Tls5HrWwUJDubbHwbdpr1b+JoijhZIy2DK9Ke2qciCjPT7+u8A/LR
dB+9wakxDIeyIYOwxUaCjze1GK04g9cHlBUSYL1aMxws+IlXWxfh8G8h7C68Qt9rnQAfYoQt6xod
DoSp4mQUvpV1jR5ElbB/l3nO1uIYk43hpI7f+7qh2psl3hZ2nd1EZkfyYOldc+i11suhMCYZ/4OZ
yLPazs7H55/9YcMxLrxUQpVFEwcG5/3Lge+KUZbpnN7QWJ+PtV5S6Mdo753RNyooB9mc+qpT3+Vp
tuco+XCwoOEt9Qgk1il5PiSGY5bhuW5a6S1vh/FgRUJwX8zpccxEu5OwPd6WC+UPkZrFQB4xpHWR
v7GnShQ8ODe1ECbpTGyPx1LXxpPMbTvywdtUp84unJtOJZLS/Fh19kvlGd2X315tIMe4iCBVDs5+
behWKlYcpbqS3Lywq98IBdsVO+G02En4T6LHzSfVFtNhxDtnJ0J4iERYAAq+KGOgPeRwc95/ZiJO
YyptN2F7QdSDc22+aUvw88+nt/VJeQ6BPiwi28AC7kfJo7SSKpynm56MzSdN7YaTHk3hq2mNe0/9
5oR+GWpVvLCUsnfG0MBvYCxtoAEgr8AShTsAmY3TsZSgKJBYYMUJj+8nREQlyqbN01syDNm3WJQU
kO3aPZepDtxL5rH0W83KMYu1u/zz88V8eOj4ZL+Ovfz9XxIl3Zh6vPjC5GbiS3k0co8bqULTm9tD
82PWdmeLPAaRy4B0f6mggEFgv9wPWFQAQRulSG7u1AFr1/Uovco2cb/AQ0iKw9AB6/SbVtQHdUIk
1W+91Hi1omJ+Q4KR7enNbe0l9iHlf1R5SBRWv0aaM19f8eQNK8JS953Rjd9QOK1L3zSG7tPvr/Wi
eoRaFqoDCCveTz0FK2p445xApyq/ovcanYQMhwPt+PiAzWNxej7c5txA8f1MQ8DzrTavJ5wKgfIp
uWmxV96EaTYBgG7lICLb2qnobO1gEgLSUNyLEEhfLaMuqnAQ+DvdjBr1Hx+LF/HHoBQ4ZIpOG/GK
j4Cd17EdjgfCzeT39zBtQbbVz9bnw32HKh1mWmWc3NR4tk/UOP+h2REdLb3s/pCO3JPN2lhXuP9L
IUNDe/GhIalhLD2lZp3e+rpv33tWZ/5bRUP1N5L7v08nJxZc/AS5UBexrPVV7lqo23V2md5aWkWv
eWhbVxSmrGtnTb9NJ2eohQwE25VGx8NLmeP+BT2Ja1WA8307K8N8sqOs/ySVSj8/35kb1yopATe3
S1YB/n4VDiT4miA4Zia3dLTk+9GKUfuegHI+H2XjO4FuXNTaENnZ+E50v+zKVeWt6Srx99S0VdCm
0Az7rjF2JqRvHABa4Ty3kFZhOK2PNu5CmURmWt4Gd3bwtZOlUx9x9TW905ilfRxQ6ZeQGzqAF/ha
O/b3MMfZ3pe1oX4FT461PO2SKTkChaMzmeGAHIh2sEFdY5bh+XUa8d9bC+qGnw1adoMK58rjhPcJ
ZHgdBf3Aw8cJeMkk2PBRkRn/VKIe5Em1woYCS+uGxc6ztbW+pA8AqpA1Wxyt76+zvhadR4tV3mgp
V8dyTKejh0DoO9EM759/ya3VpVCM3Cn5NjKyq5tMcZOwAdQY36wGDgN6Z+rZHe3k3GZWESCangUG
yE5fbczfFKJe2CEQHPmoODIijbWeY+e0dZjphbyZvcyOkqTKr5JkOMs2avG7U/udmW6cDJwDgKch
T0IRcT3TSCBNpRSKuHW2GR2LIpz/mp3R2wnHt74c8ThpGBk1EeLqIUKIRsy05eJbOGMTInt9+KAM
dXc2VDKg559uayhEhSAxLF36B5SqgleIFUUqYoJw7A5VHNUnGWepnwz9nlvyEvfdpZZ8qyXPIOCH
MfCAFlWmbphUPYxvqSmV4Wy3BpRpJdLSAJ/B+EQBPvujt+pyT3Bqc4oUaCgTEMA94EerQUNsVbqM
u+iIUssZ/87C8W0XOtWH/7CYvDpoJy69rofYKVVqdJGs+OYoEWKbemQGVYj+3aQVe0H2cnjXi7ls
wQVKh5LWeuO3Q+dWbjLFNzFNgFJc+CYpXTZQWdH06lSk68+nphtbA6LpgKIxLOaHlw7TDOAVqZfc
HGr0fxlTrn+pnCT5A7/n7ItVZuLTiCGipFsBUgIscKj/Wyhy/ujOIlcDFezfFBDvpOXB6av8OnoF
IrRuI9LbELVZe+qk03/rrcYtYV1Vo417qgXAo9YLC5pBbu6pSz2U7tiNABjwN+BAm6gn39+OvBW9
CaZP3vLO7W8cg+xHSd77vXBkDfhrNvHeixArO8xoc342BtAUO4/S1l1CR5AeBD335XG//wWN5SIG
VTnyNs9W8cWwIy0okmiP3Lt16hat7UV5CpTrOufTw6TtLQw5b0o95b4u4+Y8xtlnzxuriwfhLfC8
WL883yxbJ26B8v5UEic6Wt1fMyFTE+L9eusd5bv0Ku1NmUhx0dO22+lebx0DREaozFmuR99i9cbN
EQUKAq7kpsyq8tVVTO2b0VDt9WU+F69Dkzs7U9t66rCLpFzB5f8IYRVen/ME0iR3RF2+40hMgRcr
7YFCrIn3+dD+aTTKdExT9u7zRX38kAvjl5o2TRo6NWvwYGM0aIgX3NRIIaZHrGQHH83v8ehWYR2M
Xbfwpy2xU/d8nC6DkscDRsXS+uElmisiGCkjdk/Y5hdshL8PdmIG6RwhnSJS6x2uu9ZB9/pipwT6
KL1hMzInU+frghhenw53sow6Hjpe9qJM/lJ6M7V8Grkzdhi2ER/hD0fnSNZJfGpbTxm4dyzvz7Bp
irdVPmFnC/WwQIKrT8Xe1buWtCbo4KdRemZhwI4/lFGiCp9WkkLyGRotfzrVYhJvNWkcHiytz//R
7LywcDBR5DssxvPvWTQTEJmYjPydmEU/+zTesz132sfLhN/k2iRXJFpksKuDoBVjoaQdwbSade3F
6CWqNFhE7bwCjwebsgLaI8QmJgdgXSd0ctlhC0u45YUZ1pxKQsu2hDCh013HYnJntK3NRwqH6tgC
52C57y/ITstit1O4ohMRKy9ZagGyU9MR1bNSPSOiPZ26qDBfTFf8pljuzy9MComwG7tvMRy5H7mC
Lts1sAtvw2CqFyAW4aGueMYULd9TXd2aJHVAQD9QVoFJrj4cCAuZ4edCrBeJ7CrqwoqDPPQU8+Cm
Sj760xS6f1ZhU77I2YAL/vxSebw/kdYhXAElTG30IX6OJGVxWpHxrTKmJoD7kvzhRI7w52KQZ1NP
xM6b97Oxfx+3LP0yJsqR5v3VV9ONbW+KqwKiatMb8k2st0MR9EWZt9io1Vl8aHmcaj5unTfBXLgl
2uyhE31zElSSj47bjcVVJs1Uf1CjvDNeZ8OlHSCGeHgLFrF1v/TxoLRHamYyezM7esGt2IUZYLU6
wxUP15MxPLfzEAOhDydtgQI2mjyNldcYx6xXxXwzzDBvfEoVHY7gbV+9GTDRakHthXbt8+qFL1nS
FyIo3Nn+YvOzIl8VoEp8My3MNzD6hRpk5tyXfhS3xYfUiaV9GEbFKI5eUWXxsZ7T2fOdFH3LNxHv
Yu/j5dRb59Y0Zj3oVdtQmHRcFEFZIs0BGGCCQwwZqP9uKZTsDoM1OtNZqfuUQx4DcAzyZlaKQLfa
usfrXMmHw6w2mBrHOHbb9FysXkc+HBmTk97FQvPTUs1Gzq8wy5sis7E7de1cVxfiOONzlpcqoguJ
GpaHagR7oNYDXEBU5XqBLMKgGR9+exOSFoAgX8oA7Inl5fulxjmWS0+p5E1NysrzM7XNgqkazLeS
3/3Djpz+0/PxNl5SFIjhF3CrwP4xVj2uTCtm7O5jCdiy05XA9F6BEonUD9XI+NHDq/4A7rLceUm3
rk5oDSBmIe2iqLTa+F3rejzPlbhNMoJZRkMK8GnRnasBH8rn89sciq7h4rkDqeshN6B1V8V2Km4R
zOgTt3QdRPgIvjSFurOSW9fHMhDqqQB5HoJLa54cWER9fFO90jL8rrblBzIt+9yObvvdqlRl577a
euaohwMKBL3+2MIBWA3Yt6ri25QhoOArYVSlR0DP8O6fr+HWzLB5pRAOFI0a1XJt/7InVbuz6ZWY
8Q0kdx0MIc6EnVa1PmXHngxmGncmtvXNFmU+CrS8OA/PwBiauhhdRP1xPC/PcJGrQ5H0zYeu3s3D
N4dCsJzU0QHJ+bMD8MvUAL/FvZoLebNRDXmBWhPftNJojhMk2f+wEwkTSHIMJAowlL9fxXzSIMPL
kVXMc/OoNInpV5Goj8JM9oKFrVktlS4kFOGh0KW5H6q17RG+drLsDOA9gTKM8lLpehiSZGbGzu7Y
uEGg1aJ2RQ1IXcgv94PF2MimmWpzYxluEhizhw5cVikdZHe3PLdTl76ljmHs7JHHlJWeITUhCLfg
1iAV34+K8HJGOYF4KBvN+DttqeqYmFq16A2Nc3akexHSj7HhjvpLLf5zpMCqPj4/Fxv9IYyW+dcR
oKNBjfT9/Y9w1Jp3h/fzBvPIoSSVV8pbxRugXgC+TF/R2nCzD5FpQMSbenwWAk3Jys+ZqmbEF9gg
7aGeNg6qjtgYqclS4KWJff97Rg2ItB0X8c0doXZT/Zj9Wha6b4k6OdptOJ/+wwKgGkWTHPSiCino
fkCPlwmGOiGT0KXutxOSACgEwiMphXNIrCq52E5Rnsxojo5QQCTF5i68ze68x4veuAtRzaX4iZMh
Idz6h2i9pcaZy7Mp0xT7y9CK//AyM/wv8/0pkweVfeH/rQ5WTbuzsbw0uUm37U+qm3knsxJmULqz
9dL0bn51IL0EiCSNAcJX1H4aTT+YFNjPz1d+44QDtv7JI0KZn1T4fuHT0CwKZ7DkbZzG6IBSEZeJ
lcyBrcd71a7NXY6iNctLF2Tp+d6PlTVxGGO7Hd/QwjB6Xy0a1zoMql7/IEYs3/WFKz8XoMwulphe
h1DvSfVy/Qpntbk+n/XGVcOFhrAnwEsuN3u9v3WsEpy5ZNYWItaEYGn/Qnere4/ydHcmGa//pOow
7t3cG8MiK4MnJ88RlIh1eSxqWyp0VFSvGm7OoV9AgtUCA3LVqfYMIw8yrHJhrpRu0+zcchsjL9Lz
9pIfcKzXxe/Sgffat4kHCrV1TnqZ51cwPONZMePiRTahcSoXJdXnq7xxlqDcAbmmjMR9vp6uMcet
I3IGjbUiOoGRSY92T43j+SgbOxgZFVoyVCeoHq2VDFCzx+fFKpyr1JzyoFQyOtSmcWoGdU8eaGM+
HqVa6gHIEiHqt3qgQF8JO8Nb71qCuvBHo9bft5Hcs0DZQNTg/85syEkAnj5k6I1MrbbVI/taTe04
BENbKR8kkHkipiGKFX/uStt8o5ayjk+GVlal78Dqjl4rCjty52XaWFw+HTcUFGIqIQ8tvskOHcCW
UDFIFk/Yp9qfh8TB38aZh52q48a8EYog1uD2RenyQayAqDfNc5gJVzt35tfcC+eJd07Tvjd6NleB
1LyqPZblHH7EKNVIglw2/TuvrY0fzzfU9g8hWuRBMjb6mm7VY3jODX0rsKw9FG4RB3UNdMGnUBYe
Er3RTtAjpkCP9emQxaOOBbVp//P8Vzyu/CKbAW6NusmCQl024y8B5VQVVln2pXLt1HI+RPweKFN4
f1WWle2coM0Js9G4IXiB2XKrmhCAeFPgNKZck0WSJDCiShq4Kxph76egJy7CakH0F0JVJIDB3kKw
worqW1W7aPo9n/bGI2ECJSOU4X6m979+JBjOS1rLiuidNQJB9KK0P0qhpG+zqOz/JxUjvtB6Mj9M
KRpoXeFk8xHLE9Pw81lEexI3j8Hh/Y9ZL4ymkjzPU3TTczX/IODYJ/6gTc5rJcshSCfNPdr4M/ie
G73H3WvaSW83PwzVUDjZiHVRHTXuN0HVlEbXT0LcJCnagfphglVYPRjfx3Ai9EuT0ns79UV4imBz
fkBJw7uxFsqe3/rjxUdEtgjfYKQDhnUdJEiTzRjZXXRLLKe9ZJY9KcGcgqPduW0ew86FDo4WPrhF
Wivrb1+0jicwIopujYlddeRIcJlW0Z1myxYI6sXKH88329YZMxapHR6pBdu+iv0F1L3Z9EZut6xU
Ds1Yogcx950/JbuuFltDAXOmFgMik6O2ijhyt49yd+BOkZaCBBRNvUPkzsXXJlcBkP/+tKDjoCtJ
Z4PW62rXOBJ1sTxPolsrReNbKaBIq1FHsGXWXrttc1oo6lB4JJoid7vfoBhbOdoobOXap6r4Azkm
83NmD/3bIsu8v57PamsT8izSKF3Cc8rx90M1oVLNOeIgt8rsh6NZhqC2kzTbiczdrWEWeh5QUoIJ
aiL3wxiILRfhMIVXNDrG+OTAJW7fTGLSovetpXVfcMROkVRzZrrPfVm13+KIxsC5j8I8CUThFVbA
AzHFYPg8+Smbxkaeop5asY/xuvpjrHk60R8AWx0UDlz5wHba1DzXRBbzoZ8nKpeNsKN/Y1PWJaz1
PgQUY6BcEhR16vSHtlGU1p8dKxYBMCr337zuQ1IDyxrfQ0sZQ58KUTq+Qy2d7ay6Y94Gg6fn5Iyy
dpxL5KqVGfRC2DlPKvy+ziQDPlrUZupD346jdyTnT3qcz8ESvVH12f0stWTMXlFJaq80/tvqOJlw
Wg+IE5qX1Mlh7VVOKeRlTmzjK9K2GmJ1eReFx2Tss/nspIPSHLW26Mp3JaYq7ivhPoIz0ZgnvmIC
vDKUAkz0NCjdn7WbZuFVGHX9g/TWE0dFLZM3etVWg98OWT35cFvRAWxVBZGKMIw7JJWyqCr8Rm2i
jyRMWQ7aL9Zrv9G9IfbzHNsMYDI1dbNYMYtv1P5hhj/fnBvnADTQ0jRVNXQZ1pWtMKYdrIsCXIk5
pC+86xYyARGQj5lqs9g534/dDXJh4DLoDHEMCBbvt2iIsrIR5XV882zEY+gnjD7iDPMBpeL2aINo
z7M0PmiO2Bv4MYsAOUMFYqmlwSldXywwjDqjdlxxMzGm/1P2tfJl0AZUnUmysCvIEt7itozsnflu
vMJQJLjR6KUAMrdWJ981RNhViUmVVxTNO5dFueRG+24w3flFeub/aGsq53rsKcQXXbXDIN/omVLO
o7y8QBu4vNf3jmfNGupkXXwrLZF7fl705XkSlIH8rtXmC6JBfXEzmhA2f6XP2VdwRt37zvBIJu1e
S/xRqxG+EN2eGt3GlqNSsTSaEDSi4LjaBU6GxG1cq6CmClsceTrJH2U3HkaaYju7e+u702FaxKMX
Ddj1hsPNy9RnWYubm8X2Tcq5C1Iv+0c1sAqUnecd6Rnvdea3pscVDPMOGAK1x9WDKeSUpQO+gLfQ
K/UTF4h2DWtDeZWK1u3c+VtDwaMniSQ7pwO7CgNQ9BeAamifmRrtVovez6Gvtf40JvmeEvdGhEM+
TCeZ8cjD1ysZDp4LOMXkEZNTaPjYwUavCNL3LW132Z7jHPmwndOzMSTtyKUfqWLLQMH4/raIkEPJ
O9uNbiIpxVHS8v9E/yk6eaKqKa2Ne64MG5tlafLSvLBgPT2UtgppDFQwFNS3PZ0nuhs/QiMvvoLL
toOZa9K3hmn6DzcT4GRWFrwKlYZ1oJwCB3fs0SN3jCs8X3vdfocEPskz0hLBFLltMJblnlzvRqhA
mkKtGmY1YgL2Ks6ykSd2e5uYbrQKxO4iSpIO+nqdt6cluPUJf3rDc/tQYzZWR12LmsJu7Vm5Gs2M
8ZrN02/Iwj0oYz2dCyTbjs9fs82JeVB6FiQxdeDVeGGCeJ/Tjsq1Turyq+PmHYok1t5G2Th2hPlU
3ummURVbHzsl7mdkD1zlmja5fh6w0g1wineDpqit8/MJbS0gmBfaoWxKUvrVCZ/GyetSj6FMPSre
DAqED4zr/pKyco+FB9T4/2s4bxVDSjDMNv1hcnfhxb4QlnaejLw9WCLVj6DT9sr1WysJGI3H0aL4
j3jh/RFHLruZnHD0kJqcB1/XuuImotEMul5p3z+f2tZQgJJRK+G8kZfq90NNJTQODZ28azMly1yK
8mKWI6vYIaC0M9TGWBzlBYBGf/cRX45UVRkljnCu7I/8Yo9D0wEqkMPVpXn/ZlRD4rohqZGYTD1L
/qjNrh78gdIzQKVu4kSaxuTOlzY3psxPSZ7tj2rsze0np8GY+mhK3MECnfZPdciKWbXeC8fQzy4m
ZV+k2RZDYIHNeRFpbn90MHX+0kqX2N2259R4S1HOCU8888WPMjWyPgh7t30TkgtF310Cz8mH94Ft
QDwCLAtGHRmOgwOGXfUHJXSxvzaByPseuAr3ezP3rXpEDyv6Gnd1O/mpNajm1a1zFb3OWO3/SnQ5
dGfI0taf1ON4pMhQUnkwhCATUrQIcQOnmcAeTI78N6N0Tufo+cfYiDkpQ/DHkr/ykCzf6pdy1Gzb
0o7LSrkKPbFf0iEJD5M2qselQUTyQdKsABL5J1XtYufsbuwCiq4wh7RFVxOizf3IjUYApVYal1Fo
FaeBf+KQioZ6z2SNH55PcqvessAICHFRFmC8VdDRlkoLzsxQrsrs2JeJ3BaKmIJ0E9LK+UVJJ8Xn
8RqCWtjmOzM3vnVaWv12UQJdGvDptCdMaCnrwl9mxFln5UASs7b0AhsYb4AY4PzJwEZjJ7Z9vOdB
jS+hAc0QUt310maZmTuRTat6oDF0IbpVLmlSdf8+X9WtUZBQgee9dMYfqizWDIYHky9xG0tXey2m
AS0MJdH3MF+P6iCg9BbBXcAnmAYDvL/fKO1Yob4Hzgq0ntv9oQFx+Zb042zjMDimfQDEmhI6+mvt
O7LZ9nOKAfh5iqHFomRjf4O8Gv9PDrUHWFkVn6YGSS7k2O3PzxfjUViNX6nRclqESClzr8MxyjWp
7uaDuPVz1NwKajUTRiMi+xf12+hCWpGbvg418HXKo568N5s/4V84HDHHcQ5W76in3unsd73AQOz5
T3s8aEu3ZnEHXmIMDDvu1090czy60ohu9Br6c2pm9cWC3B3kmKEefn+oRcGCVJl8GaWs+6FcxaUN
lrbi1iqdelARBzzLvAqPqZHEOxeXubH9gKPDxOAZAcu5bvCjtQMWuyUejSB9f+spoWZ+QZkxOYdG
N3yzLdFiBkPyigKZFXbvgL/0vQ/ap/1mU9ZoX9tInc6j2fQmkDCqPYdx9vTvJRAv651wIcv4Jiqn
40lEaktpT0HGya96o/kUpVn8xa2zQfgGbd7LpI8SMe8o1JbSSzF+9SzAuAfV6rr35YLFPhj2XFL/
UbQqC7JsTESgRVZpQZ5SjW8tPRjKv2lhoZXMG/LvOBQoWLaVHdk0JCZZBXo/uiHV6CL+WIkZIYHf
/mwLpJIMm2o0LaHVI6DQ8UI4sRC3zI37QB/n/KgD2/5jNFCXeT7UstnuIY1LA4yqNXEGxY71Zuy8
1DJCj/RvzuVXDdeA86xYbeBmRn3Q3UZ978GGOGQw+/wYp7Kd/fmYw8AHpOBAuw9TaRqY9/tTA3Hg
dimF4dpI1ENWe+0BGnIVRBhYvtHhhQBrRDH996eMNgT2BqT13P6rQxENTpYoZko6oUr3WNN/ubZ2
s2DpuiH8kIch4nUQs8KzKAvqClVXAxF+/hNW816AAMtTsKQZ0PlgLt3POwRbAk1esy6YQnaBWhCi
aIcjuCYV81lrVzZxiYN/+cgPwy1H95egQuQl6W4U2Zey77VvIVjNH13e9dmpK+rBDrLaTC4gQIpP
6ZACqgQ31JtH+oKVsqNisLr6fv4QAhvDxKGKJto6P6C8Mdml3dsXZZDtX57QMA3Sq+hdYuXi+HyJ
V9fRz6FggcJ3+4kEWIusVGlJ5ZUSwwU1cjxFGpXmnqi7neOzSnh+jsL5xFGYT0kws/qQNilI7Ka1
exFicq6icXXAutF4ypoif08BXews4MbGoU+F0tkiREhisDowYMhKopXQvjj93L2EvfBA5GbKWw7X
GIyWlZ8gwP8moHyZJAkkjWKiE8qRP6O5X7aPjgxz5CoMarRp6Cd5CYp3UKyL3lnxztncWE8gpouV
tgvGgDh4tVMFIXpSCb5avARlmhkfeozgz8JtEuxui99Em/7f1H4Zb7WeKXrpspeScr0d032Odf2t
UzRjAMFIXp5vyI29T70EMOECKIQJs3r2y9FJuxi3mktWygx4ddq8G9Dp/FzY4c6turWIS8GEnhC8
F6Bu94sILKVZDGmi61DEvR/GQO3qxm1f5sGVsPStPcb16g35uYhLmc2j3M6gazulPs4UY8aO+UrR
2kmvWBHmn2WuaUWQFMbw1aVgBCKFyCHyE2noL23Sy+vzxd047SQkACegtkKoXUvytWJUNSKQ6NqV
jXa0ys48UOCudk77Kjn7OVEAExRn9UW2au3EYulpnFaVEV3Hti1fjVL0b2wo2W+c2rZfoxAHgAMr
1Ea+03rRXs60OTiUosVvDRK9s3z1X04h6OEoU8ZcXIVTeFUwThIJ4LjGZuG1a4aSvlNVFBr1Nwxi
fKtvRHiz0j7T/R4MY3HAYZnu12ibMO/7FGR+hUtOdx4U100OllvWUTAjiasTv5uV+dfzz7P12+n0
Lfaxy59rcbcuQa64tEh7IvTAhO/oinMKOyHep/Hc3jxMO3w3adSjM2Xuzjuwdex4BJaUFqIK5+9+
2UKnCFOXGtsFXenh4HWzfob+Mx4Qaxp2NuHWOeCmXLrqkESA6N8P5XDo8Oya42veicQ7V5PezwGV
vbT9aoeG/tXtDe3vEQ1niKbCdF8T7LC8HerZ1nRRjgNVw19dArr732CkAHWQwhRXVxvjo+fW4XHC
MbeZxLxzy2w8ReRVEB5I4+EarTXTZCIj1Zxi5aKAoERPNI5mL4g7pZ4DkQEF9nvba4djvMClds7h
xgVnEr0tOFaop6ie3E9SH4gpUXdSLkbmOrA9elfSnOyLoTkU/L0PDeKce/2pjYVdwDJcp0i3LbJt
92OOAqk6TybKJR/Uz2nV5p/VNPuctW6/8wW31pXVJAAktUbwZLVhU8dCM00vwkua1uh1qQp+0lTC
+ls1OD0Zyex6+XF0iizZ+aBbM7T4MCSMAChYwvsZTqrWdm06hJeCjNE9IM0OSBIcMRglZ6znHczN
xpUASmNhZ/JscC2s1tPplJSnZAov9Vjq0dkDwih8d6K6dyFZr4tzwXX/D0iH6GOuRM20s4U2hwft
RVePOsaD43yi9ILj6oYXQi3ls4aRV3GInAaN/YYwY3ztUBcpLqYri/pazUOv/Pn8Rty4K/7PdYK6
0FLsW00flZtCm2oprhDonP5HB0tL3Ar2X3/AeXdAvNZ1ZB4kTtIJv4tQFvA1ryn3YGBb33yh47LU
4OEfhA9ho1RTUmYc4rGJXlK3k76bdrXfOlG2E9qtvRCX15PqFPc/AfNS9FtdTUXupsmsOBDZKluJ
3nglVnknxPpBn/WYml8LkOeA/zqlcRCctMHcf/Ey3DICFRkn54TlWC3PDnzVG800pXsZFGV6O3YA
RXe25uaiLOkZmpAUxdeRmpUNJb5ykXJxKRtYflcm0VcFbz8zAARb7Mm3b11mbEJ4AAuVnjbN/bHL
klBPwqRXqAtiJqdYYMB8WKGzcY2MMvoWc36m0/PNtxEt8SKS91MVoo+3FjclPWtHHd2Mqzlp2akp
neI0D/aeH9nPZuAq7SRQQYcbNDuWSWubz8Sl0FW4FhFL3YrsRxUlWvzSWAtop9bnZPRjQ4+824RE
4HjuVIfGW9ENVueHVjXJa6QbqfxSmfgd+FNt1MNLmPfdW/iSdhu0Rl9awURna/Lz2O6mmy6dsv4Q
h7O0/1GIwiBlZuVIVFNOUbGzQ35WD9dTWw4NkHY08B6O72BqYwKnLL4qKIiBM7cRUsGdA7l1v5om
L3rTSbWsAz30IjXo5oYVziyz0U+GAcSy9JJM2SkpbH1TynycZRz7SNNWp8vWlEYdDDu+akhNXuPK
LlEfpuL2fOdsHA3iGorLeGjQwl/nu1Wlu31tu/E1c+AyqITD75MWzpeDeuXfz4fanBDVW/5DN/Eh
mpozcNf1zBLrAJjOo9TLgILpb5Khlktp+f/mmC8eUeTP96cvVatEzcljr21H1VpxFocsELHOBTxs
cyhNvX0TaaI8/5e5sYjgSch31zdMOvdQj1oOoB5p8NzxhlbkoajcdGcNN145OpXELLQRAUut3TFD
hD8KO0rlNYkEKRFzzPVbDP619LMkR+/UA6NVvlWMqv9sZpWMdy6ajbsN4egF1AM1doG03K9uVM3l
aCK9ykVTk5Z5OpoyWVW+zWs1vORtKy7P13VzPN5VckBaIBQ97sej8xCVAGzFNbNaeZqL0LiYc2lg
kSamL5DPup1DtzEetfxFOQo8rfVgZIwqAvShuYquWdKURyR6kHmQcX4Oy3i8qFX+H14merQUhamY
glNe2wk7xhClblhGV4QVxwDD4vIEd0E/TXoodlT3Nk46Q/ECmt5SLF1Hg1zdchBVEl0bO/b8sLL1
l0ottWs5xPX1+VfbHAoqBlt1gUGsM4l5BB9Z6GSH/aDmwSyb9CWsIvemZN2wM6uN4HpRUYWhDB0M
P4/VhpwLLRv6LhHXebKm/KWHkVODEs0s4/9xdl69cSPpGv5FBJjDLTuoKcuy5WzfEBNJFnMOv36f
0rlxs3ma0OzMDhaYhatZ8QtvOFb1QsdijoUIf1h5t8Tf73+ltjU22CDZYiXmu9mcmpXWupVoEXrb
Iq0f4IJGvT+5dLbbuMM2CqOU8twvdWgcR0Ods0PnicY+O8BQsoMt+n4+KEZlfh9a9JuOdd87T/B8
KxM5EZE8R6gFxd/u/+SthUHrCraywz1JBfD6OKWTbRfxPHiXsbYiNI0j70IVKHsk89njRq9bwvIi
pswIlAnhMITm11tbMe1pzvUFmxhw+s9JU5sEwuV4GkCSHPI6jk9j3k6nOkySY90gU1B3Sb+TAW1c
lzJGhV0MuIPyzmp3tPh3NUJtvEtYVMO/ZTkNj+0EOy10F3SwzGT85Fr5P6Goh529sfHW8Q5Rn4AO
Scq3lmJfYqtMkknzLukQdpdwNuyPDl4WO4/3Wvvl/+YYcCG1NhoPN/Wraa56Y0Ig5UK4ncJ5bRUT
eEHS9fFZp+Hz00Pr73uHKOB3qxv4P5giLsg1EQ8sz8oiNa5hyHrx+f4u27hEKdqpkvKClBRiHte7
LNOyNk489lbbNOn7BDnPf22PnnE5Al+rsHj6cX+8jVVGVoCJZgIkyn21q2MEQ5EZrtzL2EhoiP2v
oyUf4sZ+X0f290Yz/iiLea+jt3H2JX6NxrwEP95ku+2IvHeTTt5liYzyZ4sl+UF1cQCOJocy7VL9
raa2uXPXbZxeji6JBQeXj10HGbaBCjWhr3fJPfGTSlN3wIgcREyzNDvnRq7QKhomFJQQUglZIam4
XkG7sewS7z/v0icYAB4UWEw9Gkaimvy65rT5wOosjHBjrf4zapY2PHh5o7wNMSU3N3E4s8uS0j5b
X1ag9pUhqSkoaBUC2Jihq/Zz61ihdhjsDru7+5toa3LRveHVkgTum0DYaqdlME2KJVikZAfNKqNv
jRWLQ2IM9X/5sN+GkpfHb4XfIVGGaMqH8JK0onioe+WnUYnxPGvp+B9OIgUdQOdAO3T39QX7baR8
JMHAVTi89Lh2BZUeq09Lw+XgziUt4andM27ZnERibvbmlmtSBRd3VLM6vGB82SZ4hc1qf9LbLv/H
0BZ9Dy24dQbJjcjYaIzc9s6SQq3VtgPULmxL+vUi1iOeUV200qM+zxUFFgF8zMdQJ6lOb98thOGA
fyTE+ubp94zJHuNZ4fi7YjiBWHGfixKLC6M06/8wFBU82spg1jmOq7OoTAlMuTgLL3UZLWfcgjn2
ZqRetB5Xlbd/FWeOd9tEp5WL5npjdvGgVhPaa5e0HLOPuapFnD0EfYalqve4VltXDIETbUHZbr2J
tEdg9+mi0hjE2tr5WCvREvShqb6YBqhAX+vGFryA1wYI2o4/R1oze/n11quB/xsyow4xCnrU1x8b
gU9bcFMgMYzDUA30GubNeaFs8o+aReG/NWaa7TEaM+M70UK2Z6q8dVJAdEHNoLAvrdWvR/fo4Umw
iHNx8jn/0OX2dIa9bvsUd6ydWGRzKDA8qGUy3SB5r4fCOy1OLBq+l7IfwnMjjOVYD1L/utWtnb26
9fLTOodcI6FQN6UvQ5/JrRSGaj13eapsYzh0bpcd4lpM/pA2ext2YxMxebSg4PXwWqxrJJElij7B
2uMiuqpr/dCwlq91HDkNlagy+jlbKa9XU+jWXyQR5eOst8k/94/MRqAHKIEnmVsW1u36dM5Rh1dr
qbgXvbKcQ9N22XHInT3sw8YSInpAn5LaJfqq63YbwopdpseGe+nxwjuPtRkfXGzRH1Ac3OMMvYam
q7efsB3SChxq3bqNpsAAlhbclMvQq+lwsVBXMQq/o7fxZx1no/ddq7LQxSasz5p/IqWznhYEYJ61
KjSqb4tZ0SIyh8oZn0djVKYzLPw5+6aMg9MEaQcy9IBmX5S/z7U4/1zCAyyQtW6WZ3toe+Uwjw1g
zaHS1M80gLvmpGB32T8sczj/jUz2EB+SsNWNsz7OUgIJSc3DOHdxgp8TgC9ZdtZmVFodyXkaQ7/x
Mu+H5ozz9AKW0WsPupGY2qVI2uyztrQQrlrNS4ajjo3Ov62JnbefVm3VHURe6OpltpPuD2BpAKaa
qGcruXUbf8IdY578CrGLIsi6oR7oM5hV4lcFTgBoy4pO9RWVNtlJyytr8d3KRT3Mm0X6vQSpo779
zIGHJNnmFLAB18d7bmAD9PLMUdVSUDoQVaAYQkNv2sKEVi/stwdKjCeBTuj/4NK9ujcTQtDQgkLG
zlCdl9JDXryrJmAdqrdztrZ2vQTMIRZOKZ0s//ri6gaE0mvI6UGM00wJI6aIooOWRpgg6gmwx53a
z0Y4wctHfE1BZsOIba4BO5A7K5ceYNCZ5zH6YsFC9UUa20dhmuaRyvGew8XmN/KnQqOW7ID1ya7t
pm6h8NGFHPAIY/HCZ90r7Q99Fnan+1fV1mWJkQQUYMCqNOpWC9c6kzmPbUNfAsDKQEdIjyhaWBgt
+I3SCPdoZDjxHpJMNR91TGingwDXX1/u/4qtDwZ3JFuuIMVv3v0wVvLZhoJwqeIx+mo7eYG8ceN+
yxV9T7vl9RFdX2XsUmrnmmwqr5/4PGkcoxMdDSoCwflz7xXlL/qhTuUjMmnG5yxbRmQ79bDI3i2J
Ip6ijgYazLzU/pEiNPecZxXUXSOzlOLoLBNketUC0XQpMG4WL0lkwx1MJgs9QiXum691VqTuYWyx
pPatLlXyAxTa5A+wG+IboWqhnKXk2mPuOVkM36Io3jVRiPjjm2dY8qqgdCEGCw5zFcVN1OQUpCqU
i6fmXzHG9h6q2Tb8TJ2MnbXcePxQckYZh2oiy7kuvnWD0L3QAYrRpx3Cd1XO3VtWyc6Fs1VJkpLw
UssDZj44z+t7oKwqPFZyk2VMzOmpLkGy2nDN/cFDzQvvStP8sxpscULk/8c4oLAb9do/9+d0I7Dh
J1BFQt8fmcZ150vrKWSC8ueYluhoKGaaoXecVLhToYZy1vCC3gENbBwTrj0K/Dz2JhU0+e9/y9za
xU7HrJ2VS2qi+FSEQ4YypJI89JBgdqL+zVUkBubae62Traa3XiZDWL2hXKzIKS4Jbk+X0WusHaDj
1igk1hLQBQn6piiUFLUeV2OoXNrInA8oiaYnwOV7KeHmXpEgOYwWKakTwFzPW+kqiTvh5xKocD8C
r46iSzEZ5ofBpvJt4afzLz1rFTNAHAGfjNxa4iMIMPvl/nbZeEo8pBOllgRQBG1d/oO6lHeZklDW
x6HtgpQhORSGpidC04XqzYRSHYLMO+u4NajEKgE/ALYPE+b602s6U7kZjXS58ew5RaoSPhpaW7zP
4rS+oKJRf9J77Irvf+nGoyIl+EF803/maMof9ds+bVq0PSfUni+ojFTftDg2TlGH7Fq4GMlxUpr8
3SRc8xBPvJxa0aU7d8PWuSQLR1qFBOe2aqMms15FVs25pMn5vuiq4qh51T+hS6WRtH/ameLbTUxd
QzK50JWBN7iuJwut0ypdb8NLjJrvFwf7lMPkFfPO2b/JTMlKEfChUUNlgb/lr/htTme97uqOrsbF
q1r3pRmQdu89vT32We8817nhHJaxApQIfunNiQZD401BVkp9UeKVrofOey8USLH0l2mIe9Vf7Lj+
1YbLgnhEYYV7qPnb08pVQEnDoyVFu5a2xPVw0eyaywxF7wIag02Dr6WCHc0slujD4Ey1fdQqCqGH
paigktUkHrqf6WNBTG1ZYo9GsDHtJMgePUtOD4HS6vxAI7fVSBQD3154GEwC3M9PEbPxXdS9+8NV
6948R63h4GAbWyQT90/SxvCSvcADQ3jEa7q6hvslNoaRDv+FsMU4lB2FJR+bi9Yv0mR4agtQnVWW
YQfY59/fPjLKwzKzlCp369vK692SIksz8gAg3p+6FUIchVlPvpkX44O2RO67pqn7I9DqMLg/9JrV
hfg2xwkQHp6xMN+BsFzvgNBtwwF25ngRizM8pk1npse5QJdFH+LlYdJa5akSvfHTm/uBrlHSnoVq
hH5tt4vsYaJVgrrEX31YeDsX281tyg+TzyH/ADmEotz1DysNzIlioQ+XflTsb25ho2BRLc4DHITl
S+PFxlcs3Mev96fj5jqj+AZxkYICI1KBW+2BWqGQCxq/v4yid4aTEnoimNVZfJnMYjROjZ63e/zU
mytN1vtgqsuODVIhayqjGFMOYFQNF68g77X0ZD6plMFP9z9scxSwQ/CReCxuoGKt02lJCTvuAnLc
+9Pw4uK505doZ822RiFH4xUCLyB7JNdrVpuZi7oLRYtmdK2HdsAkjwbkXqdgaxQa9g5qq1hZkXRf
j9LOlYJWzEwWUJUKnvTIM8xu4+xcB7eIJBYGWA7IOinmRtn6epiqplJhh/lwMUfHfUBCJmqOWLpp
HzPD4X86YqTOQAHEel5QZ/9Y5z3CBsSkRnJQs84cj/dX8GZrwt4AR4KWCQGNFMS8/jml08WVo9XL
JVb6VPdh5cdINWWYl/q2V+oKje9p/vv+mDczLcekvCZV2MG83NSjqzIe0D5dLgrh6cfe7NrnvArH
nb25+WVwbGHCSF7++vqD82dZAy6/hDDRcihNr7+IPqk/0b7VH7REKhHc/6ybm55+OEeNvhpBGlHT
6pRHUwc+XrPmy4L31MkDzvbkFI34LCWj/Qn+7YOulfUl6pLorR1EOTK9BP7ijaGWfL2IdkIzCBSI
elGUGlFgKNMv5kwvwfaUbk9ZRP5ZV8m3HIv3jNXDquUG9uwaDRTPSlkuQJvNUxN681PX2PHnsTHz
cGdGbwMJBtNwHASLQRkWQdPrD5voEDqdrS8wj5X6uzHq8TviURcfr7EZPH8w20Tzu9bq/hojz3x2
B2/6IAQVwR1M7O2OlQ1a2TUFfYs3yeoGcqOuGiJBkK/XevERskZ3BgmG98H9HbQ1jCQbevCOpcPX
6jAOeVdi9sKWZYOhsh3Vc+seEPGf9nLvvYFWMVGq6blSZ8Zy0XLFfIcXVX3K0+zNqCuaW799zlqE
Btcd4kOowOgXu60fF8PyUpnir1BfhmOt6XsU2ZunXQ6Hmazk/Og0fOVH/xZf43hBVdFRl4s928up
zK02SExzehjFUvvFoBrBiI3A8T8s2W+DrmayQH0eQv+wXFxr0h6Wds4fo3rUd/bf7aHDjZOCF/+V
arDq6mpBYjUy7YVzEOrT/DHW5/rUOaK8RFAddoa63RoE7B5PAWeOl2H92CqKiLvWHIxLoaTx0YxB
8Jh9u0d9u/0gOYo80lScLbL667WSFUswh7VxQZIRmvacIU1kTNXnpKf6fn+Fbt8BACtsDBgEQEdv
Ullh6lmYJug5zMui+m6Yqqd5weely3GCQUdL/X5/vNttiOUH8HlMheBo8Ppcfxrxz5DZfWxSEMiG
hzFX61+YGaFGF1Wo0wkUrmofKKu6U4jZmlHZJ8BOldWjvnQ9bAlF2InzyLwA5IyPIPWGQ6bRLC8V
Q93Z81szSi1GwimYViBY10MVZHK1WgjzUqOOEcRdn36Nant5WoQ+/+PNlGx37kV5iK7fHLBmBE28
Brw8+KVeD2h5uZagpwjbVE+aP/APcurHRSA/5xtVjgGXpbeK9ZA1uSMlIJWgMPXyr/urujG9sp9L
lEQ4QaS7eolCfWyzKsHpbQk1xUfSqjqYaaidXFdMD/eH2jiBVLdB/PPJG41dxMDoUkW5fVlKaP6Q
4uzjwtyc7o+ysYhQY6RYHqqotyQ4KKBWPnCNEq3UDq05Kz+PldUfIY5iDZJNqLLeH3D1WXRiedik
2BAdXS6W9ZF3QAEUdJiygMqK+2SFOXGmGe/ldxujSEdxadhKUEsN4nqrZA0SRHObYScOcPpZi5Lm
uJTuHslzdcblt6DlRuhKw4Uu1s23mPi/VkA/A1Mreh+5Du3UL9mfzqAtmIbPBpFQBBJiZwZXx+B1
VAAxJHXUkOnjrqo4fddpsCyaLBitpPgiaGI9DqEhBK5WovT8Mq0ljbhPQI1rVmR8TF36af/lN8CK
Zm9KDsO6VKYY5jzxqGbBMKvuJwsr8w9T6Dg4roTiYCdL815RvNq3Z5H/wEGg+np/E21NPPA82nkk
0+Sb8t//9sZXGa3foWzKgDazdmjm0fgZOnbtE591B13Ri/eQw7j13jwqkoHgWQBAUbVY4xGWsZla
DwXyYIFs9hJ1qv5Q21P7DRFh972o0n8SMBg/7o+5sZHZX3TsHZpct9UbrSyybmkGfAnK2vhQl0rt
x4qaXe6PsrGlgB/wAGPMpoK4X9VpEDkHIFcrRYDOnvvLrYVIT2M9ptWFyKaJjjnKWaU/YM6IV2rp
Wc2pasMm2amrry5XubHBsVHaJ9KnjbVubY2d6/WalZUBoh7tj9Ac/ppRs0JBq9e/3P/erVl9BR0S
IXKRr1/JWKuWpUvyMqjDsDt7WWSdF2NKd27wze/hjnt9Kigtry6huE3ixmyWImgFqSctyAYXzdAh
U1HeCHd6nTqH25/jiKAlpl/XB6K1kFos4joPHGfSv41GBiO0Vzi7721lkhGwXg52EIlYVEcKkdae
WePGgaQ0QyUDRAmWves7CV02kLRJVwVLnyIZjjp7kLlVfxpLMz/2uU7EM3XGTqyzsYoAFBwDOTCA
XtAerj96FGVUFGIogzFSjbMR9qXvTeOeP8vGKqICQA9E9vElZvV6FKMaFHL9sAhiLTP9NKmqh8rQ
EatWlD1pv3VVSC4jY1EQkQa6cjmvx0ozaveqwmlvMWyfHowmrFs/qY38YzbiSn6uAJ4/RXYzzMeh
0qf0SYexp5ya2anHg1C9Yk+RamuKUfiVnjyUw7D+uf5BUx5H/aLNfPwwFX/V+thBhre1PdTJ5jC8
nyCsKLzRGrkepp/atCbeKYO0bpuXCC+NAOFA5Xj/1K8qM6+zyx8PIlH2QW7wZHWS6c3kYQhtDV6K
Uh7FTPto5L3Qzl0Uj4/mHE+KLwZFPJS6m2un+8NvfKRnkg5QD4eCxIa9/khEDSGptksT0PowvihW
OT5qXr/n+7K1h/DrIiCX4hOUSVfD0GkYyUvyJogUU/3qKU34oWpUBw9HrT1UqUlRs4uVwzAs3Tnr
NO+gp1P9BU/qdCeF3Dg49GghTNOzRNRtnUImU9/oXRw1ASiQ4nmwreI7ZaLad41o2Llpt6YWzAnZ
KkgC/pY/5bd4QFTJMmnCroOentZpKCDPsYfe2IKVYCWCcakDBemEyG91E0B3DhUy5TRQnWIskc70
LL5m9AbOKM+neqYU335EgGvcs7O/+T5GJtKR2ARIwDdg+awgFBI1xEDqldEno4P3DT2136HJbo0C
eIgHhGIsceXqEQm9pitcLRVwyJzeL6A9oiZZ75312w3Kx0hJFNiv+CPcbNA8ixIi1DAJoqHmjM85
JATfanKveh5SVDq/6nG3qI/jqLfGeVCHROqbWYVyogOwpMiXekLowf2zqd3cDfwo2RaVhFwSlHVs
F1ZFq+MXJIKimo2Jd0slfJzNKKc3OrHhTmoezkGFj6rjx67w/jKIfkMffpgq3oV4cNDI6tLUVxuN
lGmyjfanNkNOOi8hdvVtU6UFgkhpssdUuTlk/G5UIMCgQxglxFitmdkPRTwIIw1QgZneCbtIgqnM
wpcmy72d53ZzKIIL0NRIiNzcX6gDF1buLWkAGym9LG2s+1OZOhe0Ir/eX42tkbifJd0doOoN3zbK
SyBsUSc4aJgodEbTBVk44fkZ7Wo66zpXw29FhddDDd2VNE4Worg1r6+OoWnTyFNFGhBr6n+XJn0y
qGuG91WB0YXmbJflv2rW4JcQaoqPJaxb19eiXv0Jya3JDnXT47JTE/b0761qsF66rLOUE6Z9TnmY
0LT8Uw1DU/OHdjK+le4QLr6e5aBNx8iY9xSqNyfutTIPuuj27tdrkPw03EXgjGV2AEMs/Fpt6sNA
Y2UnGdq6LEjhDaqtGLdw817PWzSNcQFuWQRmgt3F0s/JE9CtN/b8XleHJxucG2JVeA+uRgGQ23mZ
44jAFp57FDGyR2Uy28f7+23rWzj5vM0AXRAzWz2ZLepsFPP7JLDy2TqilW2c4R22b58xbnCwHxLs
Klk71zOWwFeJS/SJgzHVo4+Y1rZHy+7zt1/ijEIcCaBcCpauvmVW7LEw+ohR1LlBjzFMz2Y47tmD
bmw0+iBUwFCXJ5xaYwMb7ISp/qXcBUU9OycnStvSDyfXLXy76l1xvr9AG7czwwGdICIjhlq/72ke
I8HYLSIAHjJfeowgIZFksPK8wVu+T1rcnhJVGH+omdjLrOQOW90PyEPhO/d67d2opbWxY8uCighK
rzGODSZgCswnbTEuk6uW77V4Gr8VQN3+7ZTU+btWrb/vf/rW+JSY+EslOUaI8XrX2KGVFgVi3sFQ
5OV8JupzG9jDWe8Gtpem0Xuh181LC/yuP3FjNcXRWNx0T236Jr8jTfb4j05cKbX9V3s3wwLLCOsu
DWJ1yB8M7AOUk7RV+NRpovgcpyLRH2uz3Ssxb2wzg1It6QeRJLts9boppTuWuD3ngT1axnwI3aK2
/ITqN9hbaAxvf+BIIrloZEmJvH0d3xlO68QWHpBlPaq6ry1m86l26+jvyZjtvZBuY0avBpPv0m8h
a4rZp2WhWxo4fZq/U1z8Ga2uxeZSfFWE+qOUqt73d9Kq1CvvUuQBaLV4xJB84GoN+6Qba68y08DK
mnTw00yMX9oiB+qUT4nqSiWlfNpzL9x4XtEx5oqg0U9xYI10xb9IQfolToPcrZcXr14ipMem+YLW
nXGM7GI8D1mdHidhaxf8HIaDiOrmRPzY/InL6R79ZWvSeRjBpePDASRqVedi9yRTq7sEFhY6+K06
9I+T51ZPfRSLY0jeBFw8Lee3X/zyoiSspmTrED9dLzU6TmlhK2UahF2+vHQlADDcyt0/3768dGKg
EEqBFHsdvSPRM41dRyCzxK5yLpSwPaNIUH9uQB98SlHQ33k0t84mZ4RjyXnhqK+2k90Rnreewlwa
1JuHZSpPVtS7D8Bn3mp6I3eunDeNOiiPzvp9Vid7Uio3TwO70S2MvKY/K1NbDrNnaYf7k7gRCTAS
bCyP+jrOgqsrQLSJomSA9oO4F8WT6ijjY0htbafcuvGcSUVRomjJKsOG/XpDeGrT9s5IomWKfBk+
FGEbYZzqJUt9SvpCNNi1RIZ+9MKpdh4LlKX/vf+Va20veRWg28FNgCASsdU6a1jM1nHahVA+LVzE
HEGOq2isozWAwn+Tjj8MLXGy70VdYt7mUlQf/USZ80i6tznl1zkRuLcLnFbbw2IJszgVC5Z3Z6/y
tOHtZ4df6kEO4A245T+BMy6MuOHstC1ZTZol+TuKGztHZ2PVaXKziSE5ENCsb8YhNKn+gq4OEtr3
DyQ2uPEsc7VTD9m4f2VuySYGv06tdLXqKAgVg5QFDayxcT5p4Zx8aK0p+WOu3OxrLUXQd+Zua0Cp
lUS94LVjudrMDohGJc6HKFDKsj52CVqa3RTN711l+WnQ/D7d31WvoeUqVCJSpzcK0lVm+KvQswrd
Rh/LIQ66vC5fEG2P0exHFcI60vMuPmtjOJTv3VC14QrS8byM/TJQ3jfH+dGeF906G33qYtMmW25/
CJEbObgAEc9H3B4Gw1fnNAoPnSikhcuka2CJNSOOTraXGClVbdegDgPHR/GLXGgKxoBRioCulOA5
Z2penj1HKNizhq7R+c2UCeOIn09D13r0SufcaFOZvP2OpCBOQMH7R365npFSL0wXGisaMrM5n0Y3
HdEeMIxj2LV72uxbi01XlVicYy0LVNd3Ssa/kmbx8AMmbw5CrGG+dF2Z/YK7qB6SVNH/y+6ilknZ
BM0oHvbVdg7hVZh51CuXUeudY1Qaz5Fmkm+a7fC4LMqe9OHWGaXhKa0/JGNwndcsear2gHeUS6iq
7TExrOhY4Yu0czNvPGrgpJGikh3q2+60ig55VHu2ctH0ToXaVWvv2rxpPyEIkn6+f1y2Puj3oeSC
/hYAQhBDndlFRqk1su6A9Uf+4JSIUf2HUWAaUBQAMoGI0vUouPJM8SAZM1HWNH5KXfyBLp7YGWXj
QZNGS6/Sb5LJvIoFsiSeMs0soiB0DLwYUk05QQdPztBq9cfcbuKHyM3UY5Rx593/vq1t772i8kw4
G2iDXn9fr3Y6vCNOWD/NyaHlyD+UQ6b5XsrnjkNu7QQIclev7jhKlx68Bgktu9Ec8oDgkoc6SJaZ
s/Jitpp7Tin/nedIqw9oqGQQZ+c9QODmoBggyK6Q9EFYTW9HszUTlhsHo6bjHjouw6FvYitAkgZP
vtLqLh411Z3XY+MoIO+kG5Sd+WLLk/v3t/3ptHYdKkqL3o1baM9Vancku07/TRk843x/ETeHgkcF
OpdnniN+PRRmF/bgZry/RZK4594OMz9X8ugZm9e//8NI5HhAyHmArTWhSRRebuUVimyuVeOIpyUY
KNBgK/OfeR+Oe9jjNXBVxlkQfAjwOHu8wTf6AVMUV10ax0Hb9f2T6Srp2TGz3PBdN7I/tyNqficr
X5b8YIat+cssjfqpXvJ8rz37//wQ2fzisNBalDvst8WMqtqpyww18kSrjWOs1elDhSXfedSr8hQP
nkIOWA9MhVa6B1SzuJXCvjndn/yNswoax+CNgj1HEqZf/whYPcVoTeixt2mPlJpw/s4N7EE9O7Uo
rNh79oBbu4rckxolNQs6q6tkLytHUw9LlFoVWd87llOfQE/s4j878NF7wpQbtzm7iT4XVWQK1uuu
21QudYW1sHJJ8nE8wMxrHudUVYP7M7j5SYQRUp0VXPD6EZzz2u6tDPLvVCXtcLTAa13mFFqXP3SJ
8fP+YJvLRR6E/o4UO1u3u+IR07JSh3EYQ9/C76grWblQowsiSu04LuQFO1fO1oivdqpSpNH01jXl
ynQm3hY47DAR0Ml3zbwHxoAz0HOm2DNGgVnu7Jm4bi0c6SUtfAkKvYGg1pVCopb1USASwTHMTQ+S
gL03ytYNTlhGXEHl4baOHcItorVHKN4USg8QwzaS+qGBsHZGZb5719GFwBTZiPccHjc2jGw1o68J
4w+y0yoq9EaKS3Ghsi0toT3GMe7cqTE6fghsYGfxbozGZFwmgQuyFQWr2Zar+9sdg+r3MntiSIIh
jnL1Qc/DDgfBIguXQz/qjfItHK3aPhu5nieXwraU+hAWLcgYfQmBxqhCdT+rbkwfNUqN8pL2+fA1
y1thn4UVWupO4LA1M7//2tWN2CizyLo2R1sE4MjRnAfE68ZO9x1y2LfHDGAo6C2h1q7xzK2GylpB
/44eNfWfZfiiTkt5KAtax4bS1h9w/zaPbdf1D/dPr1zZVaAiSVJEkGCryfZXyR/Sy7hQNsQMTuGJ
l27UsF5UtPjQp4Z+cO1MOaKBYf5kedTj0Hv5y/3hN44yqBwpzECtUT6D15thKGO7G0UUB7ZeGMUx
ajIap67V5fpDNGHM4c+q0+/lQBthKOkBICgCXbKSdR6fI0gGEBM3BU/Rk3f4fbZnaxxTf1EyjU1E
iVVLqwGoYPxG6o186LGBBkPHEaNKv/7cKapEqoPBDJQqtD9glVfR8Iu1gy4aZ2dht2YW0g3KUhKM
R1vkemad2Qarl8teiMDy3E9rQ3vI7VR/sCsql5FaLzsnZWtW4VKQFUlphBvNZdHnwgAhKII4GqLv
Y5tWAK5qcWosbXYek7b3Sp8r0zuTvSv5zuCvFbfVPnZkXoFIICEDa3v9uVavhXS1a2a2j0UPcVQx
62MGjyPGXRyjA0y2y4F+5xDFR6Mj5aULEqu63xhu8UGJ2/Fr1CjAYtNIb4sPUE4b61BFWvjoGH2X
voRh0r14jdu8R5NX1Q9V5VbLuXGtstg5ERsPDXRTaEzckPZt+X1q4toUNdWRuhLTB2uutMjvsaA6
3z94W8N49EzIT2gY3VSZoD2lKBBmcVBge/rk9ogqFaazJwK6cXsiHYtkBluQ2uw6nrRba+nt0c6D
yoL1cjRgoKCLrVQg5EzKwr/uf5O+sQVdaXsHowJqz00TbsDkqUplsyQ0Wjc6h201DT4ILf1zkptj
f7Djqoh8tmmnP8z6XAkffU4PhnU7zdmvXLfEcuY7kuw4i7n/20DzbTmYk95kF6d0+AOmXEGBvvfc
sH0ol2h6GaFmjB9MNY7Gz51tR+kBU9ChOfR1GCmPKNrWvFhDn70zo754gdm01DsLuTHFMPkQ0QF6
R5FlfZkhhJL3Tm/kRMtFvhzCehgfjMiMq6AX/HPnjVpTteUN5pL9c3tJu/Cbu3PJim5YEhCkYTJo
7gGdq0w79Lna5H5hZVF/iPUu/9UlZlo9qVDH1YcqUsTo25FDgQlcaev6Cv7wPfV5A13Gccmr+nh/
H2xNCYw4cP3E9AhhrB6VQtXyZRrA2xfCZf3Vqj8r09z6Vpa9UevydTogjQL7hEcG4ns1VGeWcYyj
SxYglKqdEUPr/sJjsDj0+lL8+/avQj0arofsrtLnuL7hItndrpCACdSudM9zatjHDp2Tg50WX+6P
tHWMeJ8AyFGeRVJ3VSwZw7RPlzbPAqoxv3DhdE8e6pO+imjKi+mNwwErl/Q4apXYSSU2LqVX9x9U
mtCNvglGsEuN1NxiNsuyq07GPDvvZ8Bfb+/fSlUYqjIIfaEasgp2s9bMirZp2R7YtV2WVKlO8YTf
l9Jre8ru8tVZvUoMRT2SlwmI0jqkSzo1zDVV8EFuFD/G+VgcGpuMLOlnjQdIiQ9ZpZZf7y/fxvb3
QECwQ4Aj3OKdw04aoAxQZ5K5aQFDteE7oWHYVjrJDohkY6NIniEGSsQYtzo7XaJ7DbdxGoyTMiyB
pyPX+xhzmVaH2phgdyyinKbnAaip/TmKXD3cu442ohzZjeFS5oG5hT10c5OrUalC4FHN5K9QoWZ/
QW1HfNHsLKv91rHzL4h1UalF+k/Yn5S5gmjTEPHafm+ZyQe9y/DcHlBkeAfGy3WI7qPI9LMQeu3p
/rpsbAaSHhqTvIgwg9dFpcQxh16kdNMqQrKHXJ9sv1TT5VJaxnLIcuL7MJmGHbL35hIB0iSbpL5E
l+H61nCrclRDZ0iD3smMn5pXZl/nshjJy834QbRd+pQzvzxvqhXc/9ytYhIRBqeY55iMeT001aO5
wAwyDXRnjks/yaFi+zBVFnHIkGKvj7w0WYagCP7Wh2FINQObO9eAoj3Uyqf7P2brTEABkNBxgkMa
ldfTgIk9ubNjZahP2rXrk9/rP5LIrKV1i9pNOyu9cY/BkoEkQy1Whj/y1/yW4pJl53FZ8QAB/XOg
ObQIMaIvd3z7NxHvUo2Q9LUbHaKIeIXCYc8omea8AKI1/Fidi1PEu7jzQVvHjGCUgjY0bFkSvf4g
3AfTWulsGGxWmD60ee4kB2OKne9TOsYG/YK++PrWj4OFC44IPBXBHJHN9YiIAkPa90Qe6Bni7b5r
4m6I9GLVWX65LLu+4rcfSCRM95PCss11tiamFJisj0rIPeIOLqrifSnQki5yK/2WwgGuAjP/H2Vf
shwpk3T7RJgxQ2yBzNQslebSBlOVJAKIiSCIgae/J3vX/bX9bXdTi6oyKQfCw/34GdZ6aQ0EguoX
kY4OTd8T0MeDLqJwKnERB+DDg+0PwpUTPZRL7sRhEanpG8RQLPn/9xcCx2JYM527Dojb/nO6S1f4
mgjYfF5CTq4PI/HFVTErdYEjNd8bYvb/8fsKfNz/fpGBWI7tJDg6kA79I8wDfDoF3EVOlz2sg1u0
HbqdasQ6iMxWF//3N5/8E5I4Q19ngBRgFGQe/3E/wzkMeWmJYZcoKmHt6GZhyF6ebakbuEjEzxJj
+++erYs87ZUetzZAruEbaFSnAVrpRSHd2XBaXoOV7q+QQ02+QGLSW6OJj6FjGJwbOkhdS9fZyeE2
/h+v/4xP/8dnhYXIv/w1QRPFMvXfH91qhwdutYBANVaJfugBt/1xPfo6SD3TvWx1X+TfGBwJVFCc
oALNVT498Xnm4aYUDB7JFHqa8X80Pf/lAT8z8s50egBv//Aqx+e5IWnufFUnUj0nY1Q2mSPkYLlN
XtTm3/7vD+G//Lozco+Cix7rn57zYxQ7x+zIoJzDPELhWn63TTsITaQEqJPv0/9SzfzzcsXRRVcM
QkD9X7gyU44SH80FuD+jGR8dBSfbx3GAeD+vEQ0atgvYnU//o//5Z50HpxmG7IglQsOKnfq/f9NQ
A0ho2GZ7qeZ4Oez1ys4+09X/uEhxxM6PzH88UkjLwlCLLgf6uf/cfJV87GM7M3K5DjqjxxIqluFO
hKo4kCREtOEucknrqK9+J8bJ9UALv1YdbBNsaHgd2S+EsIj0LEsr340vhnvVM8rvimVFlppOkMd+
A1WJWVsnfJBYM2s6gNKTDuupDz3MzpbBePuwOsHKZtyRM976uWdIH95iruF4X5FPHbPoPV8K/sBx
yw6A8dL+vR4GujclQ1vVgXYY/exwNgud2K28S/hgPkPwjN+Q3fu/RWLtBGlEYUWbzdB1tHgrlDVw
3INnIAhj6+v5CNPGAxYtjospaGh3UoX5AU5l7DkWfH6vplS+J36f9ImmbH2lNXDtQzLu+94w7RzS
gLZ+nr9hEUPl5QZsKGpqwqhrVIFM1yfXC4MAEWgj5/zkXInVCYm2oD6HMQNGGMJSPEaxrP+MjizF
YUQf7k4pktlm2CjMRt/MEValNxxyqaHbCs/m641HIb4GaTzL/lhGxqiBuZLb/6KizXDbWlgKunqy
i74dSWC3PC0j3HhaK9g8iX554kXUDxZqEU/ir90vRFxE6eKy2ymT2M0iCtjHKUpzFQmmL5GpDWLq
V1rTrWzBwxIe/W5WfGGzIMprDPDhNId9WdvtnJVz4YE42QtWW/ZF+3R7x8IYnQoHneFli2HBfeEZ
/kMDlqUT3WRC6hs4LFYIDgLnXiELj7qlBYFo+KmFyvIWesdpbzbB2YcMg4O4mw8OS4ulrh9hbJww
MMI4fVuKXi2QmGn228DRlbVpvaInD7jsCDhuIO4dED7ClwZsnmRv+M5A1WFaEHCuoJj/6gfYr7VJ
ArIH6PhDGDrw1AjrAPf61z7Q5A5tjPkNEpERB6rWWR8sG5xuNLLutqaE3T9rawKr31YX+/qDM150
FvSKX2ElYmzGYMqbSGw1qHYVFo9cJnPSYhKZ26lX5dZaQsdf0aph+1vAT3lrqnzZruepZhJhm1K/
DsvMrqciE6dIcPUnZCUnp3QOiepW5GawlsCE+NdoZDk1kUitb/H4zxNiEuHo0ui9qL4Tm/XvO5Ly
ruTkR3+AqgbZYCJmGetMjHvmhi5LCnHJrPIrCrxaNrFy6/U2wpmsmauh/5Xs8fhOcIUy2KqPw5Oc
++k5Lpb9g0bTurfFSJPQTmk//EUSEo2aMbVsbGeoLIcmQgxZ6Pq5EvWFSox/zdIleyCKZVszymF+
9fNevJAh31y7L6G82ziYpR0da/dX5lFIm81K4Je6riWFgmvLIP1f1QQD74qPcUelDVtD5G4j/P1G
DlO96R5JE3K6h0HrkOCdjdUyddsqi6XLwjqGv5Dt4SivZCxoJ7H/YxeRWfIbjpXZ/d5T0nEo1OFk
gtDJ0IB2mO8tPIqt7CSWe7zh8O5rOVvdY5SVeu2Ccel9PmQMfxRCd1ztNW/97gracrKJ93HW7Aex
uRlkw0Il+HbDUBk8hUI8LAGp9m0Rxu2NDmwd2sUPfG+Qf4IDYrU3cIYuxPJnLhB61fQoZrxbkVDb
Hw0ty9cyntzPWtbsNRPb7A+mtKZoyVrShwL+csMJfHIIgYJYtqGjTBcbKFoAAjs0/CRBlzP0a+OG
KD3l68yHYyaxRGrssOpbP6fxjErH3UufpgC/RI6+uZHVlP0d43Ggh6BhGHWc51AD2sH25Xe2i4l2
NaAyxLXCBO5ljWi/tXwsizfge9ocpmjQsoEuc/+JsOc9y9h8vTd7EoU3BG8L3ZIh4hc6x1DdumVO
YDYBX9a5K/HMkCaJlHiAxm16B8ECHDC7GusbQmLzMQz9gvAkIeNP5EWYNwauBSwM1nT+YEUol8MA
W7+yIc7A97Ea8bvaaRzPGguozYpm6kf140ZQiDpdlBM/WOurql3qmN2nkAP8SqBK8K3xlBqErtHs
FUpuYJDxuNXqpTdxacBIs+JzPxNMcByTSB/2QSA6Ma2QNJgn3MQdkt6MbuuK+lcFlQ5aU0TWFkh7
EoionuGtCT8UpBgkza5TGGcCtIXHbyn2vTrUkavAwaki0BfAU4WJap6rcCnjvuhPq1RnxV+Vj/hQ
Ug/Evy3mOY1auEAm/DC5KH0FPCAXmL06EPQ2KbOvlRNyC/UR5IZVgMalWbjcBLItWfiVeatuipmu
VZMPGuQmXJHzfUh1eMnlvL9ItuBZhVFY+VP36OMOckc7jdoxp1d+muH5yvRQL8fcI7auIWozAbRK
2IE20cRzdpMtNr8ch41+DhJlAemIlM5tmOzysuYZnY+ThcjFAuaXV7Di2Resf/L10qs1+UT44IR4
DIWfsMHtfUSZ3+LhIHTlfpTdM1hqQ9gDNJmvKIPxKsktRA790IUtVKckFevSZn1Rihaen+a7ED0r
ml3FlB6nYCqOUzaQH4i4NSJkUU2iZpe4LVsOGiBFmOuIKFDsoPnPNpZ2R29BJbBoyfLQJKAVmDYZ
9MCaxAlyTwcK05Q4FL4NDOFWTZ4t07tlG/2WKnW26yteB6DaUflryGKJ819EucDGiRVoMOBqCoIS
LtZ5wffc5JtY7/c63dY2oGV+7CPI4Y4rav/lVvqedJ73aI4VbqIUWGHYatCpRzjfQqqHW7cse/2W
5jLdQcIZ5mcddsIOQoIA2yBNqr5X8BuwXeV7PJMyNX69mKFW+85EJB7mSCBQp+A5d+1Q12pu3USs
78J8rlrYYoRffpBjeTGl03gLqyrYSq6I6wOfo9D2YUaCRDgFCZH/EVUifqiRCO/RFCThIDeuyB1G
+OkX4i0w++p8qXgnigCqW4jOdAncNwEVeR+YOsQjjCkbNcS4dpDYRisY4rB4vImiQcnGaMlU6yC2
wP1ovcIRRbX/FruZHmCXhuk/ySkyY5FKsqcXuxH+iyTbcFpLURCcF+OfZRnkNQ2ZeY5jjmsQlvvY
P4hlXfpGpqiwLfIkuGt4HuPyj+YZNil1Bd5BqV35m9UTTli86+yqn3ht8A4AfTa9RlFuE+YU8vMi
amUzpLK8xSw3+qaCga3q8inb4sM+yzRtPV1QF3Xmi6IDSQc0IgZ3hhRHhNT3IAEhmaPqaT83kQu9
wONHo5sVphS8Uctq8Y+jJfeSYW+He6ZCqnDviHMna7AzxP6MofGakBrwrdJiG6HMRxMLOiVHUClb
UzwrfdjmL+Tf+h5WyTR54lwNL1GxkfdqjXHJDww1fZsQ83RylPb6qJGSCWuiMk00EGoVSaTY+DLC
Ay8irFBKId8tia0CcjdvF8h9peKC+TF75npjGeaPZMwapVNwGsmmE3GMlygHobsAR6PDVgPmh7ET
/X1enyOVaY5NMbhIBawuMWExhHWGlLojxarGwIMsgg20h7xsa+CFO//ZUrHrC5HT6JHzGCZFK4jq
L8mZINIWGgZqzVSCPt6AHZFeCB557O/gAIvoMe+2JzKqJW5nU9uPNU6GG4osmdDOOmPLBebkZGoh
qcBNEmHYmdEe8vxO573AbrCmyZULUeJOHLS7tWG1255hk1LgVccFQ9BXKOOPWU3TlSt7N7eigllp
axbl3xaQ9kxDk7V0CALOvG/ppq1pYAPTKySOu5kekg2NeEsEJpsOj2oiWqyS9F865xZuRWSspga3
TBTfJhGIINcYDirWpLBNwyhlU/64jKNcG1j/pH8hOy/QghABs+pqUfzgJoGHLEdQi2tg+LE8DKA0
ygbOA/2fbEvM66649p1H8yHwOZ0nAc09150NswFwXvtZNz2WlmDfLMv4tE47uYdgAff/Xgbtjiva
pLyZFjL8NUvWf2LtmfC2qJfYtmWfK/xa2AjfSeyRvnReoMOmcfnIYRioGxHp+W5QMRawQRT+E4FC
cIYnCXTQbS7V6rqAzutPXiT67ewwFh0d+pH3aE+2H7j28Rka0q0+F2keTDOje/nkzOLtpWuwQJeh
A7jrsY9xxzRi41+MaP6HKUZXLAQYHtGcKz1jmrCLayaaowj3vsALdi6BaQvDjMFXQEx9Zm7BaCjy
dhaK/UV4lP6bDwS3Bsth8NYsdN3HzkxR/p5vmM3a3FfuHQMtChkKFniSNcrzzTzwfGxDMlraoc1T
58+Hw1LE7Cx8FL5cVIP4HsyWRbpnHxCKovOJRmt8NxeEaeiXrHwf+9F9FRsHlWPiGJ0akFOie3Ts
BcbXbWH9yS48cc22GY+vmRXLeEDQ/ArxAuAGg1vRh998hAldYyodRy0u+OmqRxgKqo2ew5/IDeO1
TP06/RIJqEAy4uUrhVB8PioXCMQIUpHsGgboo+rqlQ+nutdm7tB3KhBYkmDViVvYMzReh2xAn91L
AdpJumFy5nmKY809a+O+PAPGfMA1jmQW/Y3Q3HpuXNhHzIDA/tjhfGl/7FHuTVOCGjR3qNH9nV+y
8acsTT51xRqxR5vGo+jOD/W1RJYKGveljJcWuoIUkQ5TBaBtNWDPOXSPT3UoN92uzvm4BSUkwvUX
zdvX3O/QpJFol0WDIddfiIksSYPWSr8Mdah9W01woGgiraNPhkvjT+9L+TFnw04ax8iG2l/IAhNx
ia4ryX1So/ypiLQTU+tbYFUxIlbH6+qIez88TbEcP0GTWX7Bf4l/6HJPqpO3yWLg25pjUFrLoHBj
cLHJlu68QvnnoAM3HBMOhuOZ5p/bps1dNuL3NiMSQb68mjnD1L27Hj4CU4arBnd10caLdw8M//bI
xohEp5In4XfPOXnsrZlI10cgXuEkLBo3cw4Av/mXRKihoDVc2qnfaRuxLQMdrN6LtHNOjC8zet8T
4TX5cHuZo44TMRWod7Cpb5TqyTc8f5a5QTOo9YHoPmdH+CLUU5vVFAU19I6/oWtMbhz807cmV0WC
NPYqWdejjJf60/dT+Mhdaq6K5OxRh+jW8IVyjWelNgV+IeGbQJUEY3BoEkAAXyYU9f1W7cvewjx2
/IP+iORNqCNxBVGGqYBSbGAcAA9Y+kuqduBI6xLv7jQRNwGyjyfcHuWuK4KBNuOnCZO5v9DIGIsg
ii+i5EBXtt6CtxJCO5p6lLiYFkBQIhrw7U/LplmzpoLhOsuCq68j5eKXjertHpJvNEN7zukNmmaM
a4GyQYAlsVoEUtsUgN24Rxn6QjD9WEMV/PcPvEiHXzFyQy5EmspHt69rhDALxM40fVJ72bmeVqrZ
a+sEDCLqemwpDTgdGyQVgMtsGg51Ttmf3SbkI46MnpC7RxIsZJedbI2tQzo0qgZI3m6byp6z2MqP
yRCPkFNdOwfweVXxJebGzaFjdXpskW4XJy0FsDw0RQ3b1SFXmDdKu9C7OCJsOVuN0+gIYSK2HdBB
Fo8TLRPRsXSDl24GgCs0eVLC8GSqvPwqmUVM32CrHXc9qdfXefL9o/NZ33dYMqTfK97N3UxS6Amr
hNW//Gg8XiOfzmrktProQcnizTxhKGvWHqB2k2syfBrYOQ4tl4vCDTPQejkoTO3faeZq2hklJa4V
Y7O9KVQGWagEsfiuzzju1AUAzXpMzgq7K7Mv9j5iE6fgAxryoEq9oUBH8Q5go9KZ6SKgreKwFzLC
w4CNd9LEfE+v5CbLHC+4L9/h5QI1W80s/xXlCb1FPIgvgeh5+VaFbc3buBz9s5vSAZ/XEMqrSMuo
ugL9uE6wWNoGD5PboSqvkGPufxS82RD7AP7cj8oDYJkhj2FnzUFHQb9i2PalCrfpJpg5vUFnFrYT
P0v9GjIC42m9UP5eo439EKTc4FODZfwLQVwcxUC+ThJ+kFv9gdw69myRrYCrwsMmFTzIGrPYvEv7
QIicKCZtmSaHnO+8hKSqip+wEIz0pTCYrRvSp+UdK/rsCkbDJG1qO2wffij4H3Rw6U/GA3YBFDnC
CKdTGYx8VF/NFB3bnuhTL8b4GhpSpUGs7qXvajeozzHbQo0VGhlWmDiQcj2YfdCvFlhbiuZ9mNUB
vQCgxWrbRxhGc7r8sHiJV+yAev7X6gHlkwGzrTtXywgnb/f8YZ0T+gOGDmbsdNns856s/j7k1P3G
85E9lgih+0OBcs6NX8EOhTVmv3xw+EXcDoMc0tM+2+EzoGOsWz0F7AFJhWGs2edUvg3Oit/7nMTv
ViTqScMr6D3iqy5PDvzBe+j1q89xHHoFW8QwT90CBE50e5T4E3hpYBWiyUy/d7DAf68wMXpnwnPf
wuoIgys61fSLB+D8HZykSjxzGw7JVmczjPPiZH4u8x72eXPag1SS4/6PGwJrZtIEzohui9h7fyIa
CAvaFmlesbhOf00VkU9bQeV1sozVfGF4HNNuhjdI3jpcJr4xNIuRgpIiJ7EJLh+e+2gJA/Zw6fTm
CI1QNr2Ls4OUuvgWURUAp2Ll876PGxw3KRtVDmh7jtUBOx93pUrnK7AeKvOaDCldUNSGrDoJWEjX
DZ5LUJ7x7mA1ELb4BoUI5W3sZY/Nq0rsD6iEqCpxoMiPxHJJRkd8XudtHx7z56Aqj3nBYMq5zJR3
RRMk9oiNIrOvG7Qe9mOBakA0kL3UwOIm9LINw1ZANIsacwSbGFSYhoOAPWJlsuHByoaUfa8AGIBn
JzHImHrNxDEHtzBpc4PQ9S5QDTkuZCIojUvEMBLvCq4qTQGgMHQS6OkAKgljD9u8ILKaOl5K3LmS
kHaYFn3lUti74SVOduo4Asxv2cJJ2SKsKX7tvS5/VqwvnsRg0WOYGc/nBqavBk5YyBzlaY0I8vqY
eEsNzMobP1bji90ym70gyCV/XEAlU+JYKyy937CzXr+3JY1Q49d6QzLqacVdV5yQB6Bu55RsmGcW
rm+SEXyOCxjwWX4IVvYfG2rHJTpDz4+TAoeiZaWRX/nYT/BN71mtG1ioA3pG1B3B6Czt9rKsjgJl
Rc2mJ1uZ7ZYYAy04UuDtD13ceWLDgPirCLN6CGNSCTgd6Myh+Z/4rVNJ+jBbH4+HBQKtsanlGn4m
XmbXklbhuVDJ/MbxlBZwOl7cQ/CZ/pTTUr4KLNqBoI0lxk2RTdsLA91a3lTIzdGYiJjDWLmkaJ4t
TyZAQtYWmCVQSMflTgFd1ckFk3VmZ4AwRSgyQPtxkCYGm6lKeQmwQK/DAVsBUaHLmQI69xjE4PlA
ddJj5kqy8Uoh/w9/LRCj1kS1T+JOo76+TNGcPdRATtFugIrz7eAG+rbNa/Su8VqSRsDDP2AvtCaQ
J2Ja/6pMlmO9ghE5a8E4mK4MMC3V0VWdcUBUmTsYyzIJFVbqlsPU4+Vgq+HLK0gjRH6MKWTsXyyB
WrnJsfw2cJ3rLToZgoYSjlyY6FEcQEMz8HDry7G/K3we+9YGTp6EW/xykcKqN5wsh8vrGVyI1UXq
MMQdipR7e2CZGN5EBJ4s4AsNSAcxirRsY9i+Th0NdDfXcTlM/cFne0U6IcraNOOqKtdJUDFqtCVG
PEKxESYs5sMCKnbl8EHMRLsnABFybSfC4vqLxqzAVrCmOr5at2Qvmgq3J21XlaE9M3XPZhwmtOkn
LIYQhrBuGByWUi28WzhfAvBTSDcOWSJiDIDjEMONiwQQPI6Ii/XJA9JwLKibuOPe0tDXAP9FcXZ1
VHnG4wNCXvyrrTZDOpdVBgrmEqusBkk8br/H17ekrSmxceuMrdU1Lm3+brXLLsjElr8zbjB6YcHM
nY+1C3w6lstC7rld+dzhsABCmNJqoRgzypkcZAK1aDNuBRrEEQC7Op6vx+RycKOsbicMCn97liO8
brHZb2lokN3EEiEaD3cW2RIGrQpc5/bkpxA5OpsGcJgpT0mlUvMQinHb3wF6+PV2BwReHnK0MbTp
mRu+oeIbwinB6o5fc0QeYSTYaMVfJTxI02OywAqjAyiYL5egFk/D0Vaayrs8qN43g9srcekAp2tM
ojmSwnEu0AQDjR7DFc/yNXlH2cJEQxRUCGMzOr2VDRtxB9/5mI3FQ0RgfJI1EQneHCAeZc/oqvry
MgWMP9yXi8VgN9dFSDsey/1LjoACP7ezePNk8KAZHPkYizs6xskhQ8mbDuMAvV9rDSLTUXUFT45L
PWyYTfH8YJWaOJi4jbAONvifss+v4EZVmmtybrpfkBtS+78Ti7YVJxjFp5kxPuLzWsfV38F7dUNp
k/Gk4dXLsuy28r4crzDt8rmFPGICkO4chXNojxu//CvLQpEToHw+tKxesR+hxUDsAbsJ8koDicAF
XPb0bxby1T+yvly3g3TzTLBVFWa9dbmFbwEl+RKfGE3T5BYGs1FyiqYRS70IaSryiDq3/Pgs0jFy
oXvYNhjsQo9sT9yXGibgIHMfvEPzQpIfix9ubwDBLfMxA4hpXuAzJlgzI3rZ39BislmrIE5AcwsH
nqzFm17sO+x5tpsEKYr6CxdJ7VpsmkTyEPVLnbW0ViR6yNGwKZgz7Ju9I72rsZLEeXe/Erlpdwts
usrfExiAVIfVrzk2KzKk7moKtTO3eOYT02KqVPDlNDgAXS6him+sXYv4b4K9tu7qEVD8ZeYYU5eA
ceEmAL49Lg0D/cGKOoXL4UIXRtGuKEe3ntIN9KEGSpWQPjPAQWvDZxcDzIkBnbdLkF7cimpF7WeY
W9fOaQFCuodXDW8YnJ9ZA2JEfB0ndgLINGY6tKnKicEoBEPUKwKg7WtXATtlcNFXc8Cg2mfHYenh
/DegPtgbQRY8N1hp774zaHXk03QWS+BuGmGD4ze/RZ1EhPSMl7n1EzmAA1D6tpfGfqTzbvOWQAi9
N3jATHkxsGoyx3XeS0wNBPn0h1RYYVqdI6u2W5FIGA49HOXSjpp8CW9zzdMYy8l8K5+LVSXVFcEu
FUMhfAzbLBJ44Ui6My968T0ULYillq2FqNS3K7Kc925k1iLs1gRj/NXZxzt0fs/H6QAVTYq3Ve7Q
z9BIO3lHnCge8cNxIUq8udfVuDXpdrMR2Flgj/+FyWm9g+nREC40DvtrOcIfvEGSeB3fxNTH7qiI
QydROPSX2NBFaOtoOXB1NQ0G9+BMo73swPjYse02VaZCC9h0ya6QWZQ/5RhnwbabDAztGoCTs8CY
0G/7qwzxwhsELdY91gkCm15Jtr4/xjbO1QsWDyu+GDvx4RrABbb+62gMMGXss8oD8xTEQ/DMVqyu
B5bYV8DudDjuvoe7KJQR5dIpZP2A113Uxt+JrYpuC9Ap6kvAB6VqIhWPyXUBrOMFt1FvOwNcAfUd
GNJTik8BSFw+5whEqkA0bFnI4IS/plwBkEt4T4+mGkreTCOGxyu1F7AARghg8gggFhNFGgi0LWsZ
QRKJb2L6oHki9066fexbXu5qRTKezMduEqDr/Faco9HNsI2amipjgl1oOa7xPZkhmTxyy+v4Noa9
HQq2BUKAFSbWImhyoATIigO8VSe4VGLZxQ61FxCRbXqFkodODJhuAqJvdJf1YJv/Ks4GHG+zoZRi
92uxnD2oqceYm4NoXTypcoxtt1n4CX9Npq8X7AZQNhnaccA1wGJjPOdLjJnrlGsglHd7mkxjF4Hn
mh1M4Yi5EEO+bkcCOiB92rTX6B4gghNHH8E4XDEb5IVD+PIzh/30tUaite7S0exYIoLW0WU0KcRN
lU1SXeJS4yAW+hGIyGhW7AX1mFmE1Wcjfwe81ZftuNQ9RQpMsf3ATwZ0n3yO7XKtBg0PJgvlx5dS
yXrvsOt6h5Td/wsmiYH7GxOyI5DhKEWqENCA53ogdUBSW14tXaqmqId1EDpgD89j7LhAJsiOQsAp
8BlWNWCoV4ge/J621e9XAjXQHSI31iB9oOLB9l5hS+Nw2tJH0C2kjFs+A+3+lsyx6QSB6cxbjbV1
1aWiKu1xybGVh4rMR9sim2qfZqR9x7G16naAi7iFOzEQmRtQXEd7LCe5fOBJRUcHr8ARQCKJBdwy
4OTZoyAOSF9f0x16fGZ3/Ybhgdt7XRB6AxGxHk5UB5sdJTBhgAJ2xpp2JXsiwKoRWd+pdJ4RNO5M
DTJPqYEBrkucV00BERpvfJS52xErenIaHWpJm6zYELYF92lAlpbG8LZF67gdxbyokwG3amgz5FLR
mxQ7Mt71GwTCFzX8sEC6DWIOHZKVN9XKNCR7Z4ZCbi1WCrigcauPGdbY+Ra1oaiGW490IfimC1cD
yCMzvTNgbII4RLcCb2xM9kM5JiY7BSL070no4c5CpAzqy4jXncD/lx93jE2vlC7lXcDrFi3p6w3D
9jDKN+dZ+gnPg/kxL5j6GPqEg2hh93x/OBNt6tsks8BYQVVa4VkDjFu1wKLk3jgYxn5kc1rNR80Q
achi8AtPu4/EdzLiRB+Z7404Iu+wKE44haY+pLSy7AiHCJChjAxBndKonP2pBHNgbddxqIojhD9r
/2w3DMWdzvPzRSBM/IYflugbg8Y0+US2LClOUkZJ2knqdnpUdbmSY5gQWvK49XZ8yaccZ3aUuv89
12QFUuHz7ANrHfC1JtiDPZkAYPDgB1d86AFSkWbBIIedMJoTnHVUpNcV2Bpte6qXH4d4X96N2AHd
AfmbQZ8pTfVQpKkGiaEu7HTEFt3jCKW0j5s4kyN4RXKLBUwBhxIIOI/FC5WevEyhVD9gB+fsNg/x
CJIyh8IhtZLxtpIUWFoRjwratQWv7MkUi6QXoGghw9BbINTPW3VeTqCj3n6V7v+RdmY7ciLbGn6h
jQQERMBtZpJTzeWyXeUb5LLbzARTMD39+bIvjtrVJZf2OWqpbywbEoKItf71D+3y6sC5qTCVDOhN
A0u3PxnE5dk14Ycc9LGUvXcllqHvnyd4kWofk7/lHbqUjeW81LrNDgjzCCFuezHCjXGnCqlpTAOT
Ax3NJ5Op4RMWvKxNy5LNtwrN2usEw/rBCnFs3tYJZjJ8iqRGH/MZW4CdVFMzfRZJPcKjEiZbjuli
jfpgje38OM4Tkx9AfcxfBibx4c4NFmZEiVUOwHJpRiZA09DGQtqYlv4IYclMO/6qfY+UCFRMI1nE
P5S+Nt1XtH1/6TGYGUItiqFzl7D0fhT13CUb4c6rC1o5zu0Jch8PgQKi2fREgVR7kQ5OupPz4L3Q
R0ANACxbqi9GDxMntxk5jAicZXq9QQOi8UFu3D6NDGBrflPoPPuSTkVZ7FodOnZUKNPpZ9XGteSl
CaYlgjTc4Wg7gzfhIFTZr0M8QdCBdO+vUKem8bUfrBXXhDYzwxFGENEIyvdJTQ8mUnd2yi38O1ul
3fSzJG/Y2xjBGG472T1K4bK2Ug2Tq5PZPvVyPGRDvPVw4RNN82VycbTed1NHUi6bUSEi/l8yH6FV
qzmPHdZz31bDhO40W5+dNI/rA06+eJxBz/OGKGahAu/CqP+cl4mtbloZJ3ASksFJojkdwMrt0JLn
xTINoFCq2pJZTXepTDG/9LdEvkEMSRCYA6ImdgzziEFLfapLol92Yx0k8w6OW5pCJ2mAq8YmGUjJ
bQJQQEcr68tSV3RMPK4X2woI0DUNcjEm+Ix5d/OYMg6CU2lDdmBrJtAz4S3vVlOq7pgxRP++9hkw
mQIjHqnfkoIKI0vbp3HMwvE0p7Pzl+xTGUcdOPdDvvaQiTgjUxQUjZKXMWRlIuTXEunInHo75ob+
UwttRkZIF+K/8ByEg3Mxy7lfpVvlhzCubHVm3xyLHWW2cDkbmpbO119tuEL07ek+oVwMDj4v/pfN
82qpaweVHUoIyeX3vsMRf0Otwex5k6naPQL/J2cU8JY5IR4NiwvfZW22sprp412gxvZRS1DzjVsH
gHl9HjjzFftmPm39sAmi4KIR2wxMDpyjj0FrdaAhSlH1JUVanmEoFzPkS79HgK5A1Pas8Lq4cSCS
VnyBoBkRwvz4XHdLd5MOvP79Ko39iSHZ+BgGIvzWwbQAz8cRSNvg0DaLB0Ki/SvrQqvYDAww0x0D
H0fsi3BmiAHaXsL8mgG8TZt1j2ry7GlHOs6MdNPUTbAZIMhNEJT7yY1A1wuGe07mwhMHi8+uCrJL
OmRxzpAwsAe/ela10NZ1JqgAdmHLuHfr2QW2dG7qWusD3AwQtqGNQ7mbStu/KeF6pY+L5o5z8qqr
3mxhn2Q35TA79Z1Yp45hXr+k4UFYWXZxzO+dRxu9JSZ8VubOD22oE0TCdjP8Neshn65msF59Ry2y
XLwLgphCuLa1fWDESh3iyaF170Gg9EA+soR90/ZB/lX3U+FtROz63dMKzksdVSRgwDElhPXVaVtr
vF5KhynciojEvwXmKsc9qQG+99nS5Sp20LdmIGKZieDSnUxoNCAnpbueijbbFFM+WDymJrzPacyA
qRmA2keIy+GLgOWd7wfjsW7CsJyhLAqx/DBjuHAGFi0j5gTGDIsqHpJfVtOF42MiLGZyCIwqce+l
wQJbFFBoul+FGb9BnC06qKsw9DbtuMrq4A2QnqJkCK0e9+al77d6VuP9akiopoKN9ctABZSgM9HW
CwHFVIml76JeCkU1Tk8Beo/hhwT8hTLuTQMiGL0286eVgBD7fgAYghrhGs9rj9k0ckAlMN8eXLV4
HniHH36tndL+3oad+iJg5JtLf9e+VEmZh5/cOIck7q5VHl5PdpOU9/MqLshUkAXtwYVeC5dXwBne
Ni5D3Yc1A0G67rq2Da+dRjFH8Iax+OSjJ5W31mDc/EDpE7uRWzAwIZEoHC3wLCvu6Ghlks3XuQ/u
FE1Gjj9Cjtpx26dNw1bda7sm8LWlxY8dpwfjx+ftLod7WG1k1hhoFjUd8P0CUKR3eHrV8YZKoyKj
tVnLcQP9tcMFk+g5MPr54lpAwzVStTQr+cbdEEDRG7w1HraqWzSQl3aN2CY8dyyqTDtpqgsZNFub
DfdSu6IP3OmFGTcAPlzJc8wnGG6XDKxyW7RVoKlfmrbeYnfMHQZhY3e/1jkXbnrhQZsl6kLXd7cO
8PdLVkzltEHrKdzIqFR5N32neY9ej0nzDf4VUKWb0G36pxIsdt0vZJFcVmMI+IYCIy+3q+zrcu9B
SVmgXF7aGhw74D5xXnMIjtJ/dhoApS0lrlMdCqtvuqtpLLInp2uqfjv2+WLtzAwbl8mrgJvsgVPf
rSRtWHtCzSsR1U2SNOfJafP0yguakUpVjHAxeTTUn3U2Lbc15ghYebWlxkV1znVOt9nXPTV3uJzR
feTlM8pmdcQZ1Dy2IoUmNLdN833yVfmLmWPwRAoN0LdxY2j2BJ3euLZf3JUonO+nWg9dNDORgMlp
FvexpBBmts1Y+9EbOYSYXWJ1RG00dcM2Ll1ozrbpx/1U9yK8Bo501M4Eaf+Nr6HlKKX1ZwTuTKQ3
aKrQlyoYR0QRSwftbUn84Fcyh24S5VlfzFsIcH1zDNNW/KosaKyRLCFP0EGSrYdFbps3krlzMb8a
qP5f554z4jK7lv3eW9vCvnMW9vkt4wq3O4nMxOuhgJr+AhsKsYO7VMGTQ8Jxd9dAxhuAqpQzga8E
sb4zwcIm3QcjdnXjHPjf06zI1QGIg6mYTvrsLNQSIl7Aqb48cqgPUExVYkfkB3ZVBHcVklyP1vJq
bVYmETlekem5ckLnQQ+9Psa1hrjktjE/asmmmEJG2945UBW7rOh0/zJWlmvvVZqzv9Ows8lyk3RH
RVbK9rvDgfJ5TmXfbVNscERk+6kIjlVGgR+hevIaqpzaxwMqTrRC39LAIMvlVP2Yy8B8XRarNWdL
2dOpGJLRe2wcv1m8TVwZ92eiFFM0r3aB/Cc8w17G1QXta/FotvYr29cOOnleo8Ft2nC/Gp/2C6R2
Tqu9Y81OhmBhMvepZdU/8fegHV5su/umszLXe4hZsJPzcQTI12S9+1Tptf2VoLQ+fUJ1M32mT0FB
NwdLuFtWTk84EsJGS9NxGi8U7K8EG07zztKG7Yw4bMhYtgggO1d0mLc5DMvPWAgwXPPatP2hYKYN
m6AImyslNJnZQWzAcvq1yK5APlhF+NvO/TZIXf8bMeH5lyULMrXpGY+km26B1IHSOlvHjVemGayr
y6jwOiBpZo6cuKe6VIMDLxyJNcSNSVguAEq/4PU14Jvx5K1VwpQCVsQPZdA2n9Q4raim7VV2e+VC
C9/G9izag6BYiy9T/DDbjowtotZKqcHwq9c/Mj7H9DzUiNSAEl233FmTYJs1lvZAq/hB+XVVMcCA
t9/CJIE/CF2+dmkLorIPrD5qwmS+xSdpkq8rTxJXFepG+6pRXoUmKjfuuE+z0IhITmIpjqWavZbn
5bNTlGs5oO8Z0znb0dzgVr+ZKSdZDjaTDyD5Rn/DaQuJF69CZDsmoRd6UWOHr3YDz2oDT7zMble7
L9vIkgFMLuoSz+PhejU7dN2Osdl3SGP6Y2ABsTO4XeHIdoPDmuthuvY78kN0CL9mgdCbUYQj00sI
DYvw73YhsqTDbUEPd6PU0Cc7lQ6JupZicV7FjFMxc9Rx8g7gSvNy6LNwar4XverdbTbCiD9fuGHN
jhAMIBAQvmDcSStB00WBEQTH3pny/GZtHf2DFnl5ZFcrsgO6mezG6qVpDtOcZP4VlPDwCTOq7Ec9
mAVLMzjNHiTguiPsS9dZSluPYfemUiMHNByqOqM3gWS6RVqA+IhhbQLGpGkW9/ijEd7XZoIDGtqd
vxKhPQ7ePTIqJ9vH7pBfY7q8DlFPwVvc9vQZ+9oIXLZCq+3YMwk8/EVkj5efoRmOz6EXZ7ce/QYt
c1IMfyXSVs+NQGR1G4RTp49rZw8PqpxF8WKDQ6yf12ScqmMwLMnAGkUzsqtVO4YUCoXqT3miOGHY
Ap3Ps4PH7bb0SvY6Sn42X85Bg4sovVOP96xTewdrMp61Q5lQPwJfZ7+0NVo/Gkh7dHeG2SFEQVN9
t6qaOpEkwJYsb93LLPLTsqCIyuc0Ikf1MuAKRAYdiZr2ugNXqHetDSkXJbsovKhwlOWD2a/qtZ5T
RnXOiC6IGqYt1t1coymNSpXBHhwxXRNHacEXOeRmdV+UgT+1c6BhlwdbqvhVTtxqZ2KDvxHTtzs0
IhCrzAwJ5uJ9A3NnqOplOPkg3/tCLnMLv4G1VCF/q7uvaT5a7hHSIn6DnfCn+dACfbZsClXwHcWw
eIBM4b6yt4/ywpwqkj1YY5t+clLbNDD5OamHh7SYNPMbOKVxlFfzMnEI+VlxdNzEpdqWCy0mpPZa
7yzA8Wfdpp45iIWGiwlWoqub1CUyBSVfrM29nfpNvxvbZbwuxqKGXQoVkgZKMPe7QWahbUiw2cqo
vxINOZLekJn5aDmg2xsAVufoNqW0YXXNaHmQaPT5Dvuf+srP69a7I2Ei7fbSuoAx/Rhm99xQ/Q1W
Mc9nszIVo2pbnBRggVzl5pOIZ0YeZh0HSL0Y2KOBmfTSn3OlwyoKbfhoBeo6mPdYkwcH9jh7PFop
dFWoEGHP7ghW/gQdfaGK9ls3uUk6Uw+3U7iuBtWjWuEq2IgfGFwMKFx6g7D+UHVxrB65qRr4FqFO
vJ1iW3yONWPcbeNkNL0qTcMY6l3NZhymEAQX2yAyHyELXMeu5at9jcThqihY9A/KxifpSLcOHZ9O
C8qcbB0rfi6L2QCH1nr65UM7WE80X918sBjqijPkeMpNWRdiD7G9ZCHlWXFjtDPBRYUR/4RWCq4X
61SXj5Sg4Q8IjgUqYZWYdouAy6VvxQ40fZJtmnyHVaSWfYNxp08/QRIf+ixPufu2+rv5xBdP8N0B
uf9wp6abNrBn8xuQoi47k+tQjdu5Kvpfs5sCcgMJwfJvsQhkAbU1bzujfF/3tm+a9az5lJNd6WXZ
fZZUOXoMxaf8hdO5hvkPDyC5SeFGB2do5JnYmQLxKdRIhra7eBnaq6oUebwFxwu+tlhMFQeUgtQz
piry5qQ6p0jPjptpsjQpMZDjMGDCK5Og82yTxEy5t13p9c3XSRd8Za6bY2GJORqhB35tD0ME2B2U
d9By8daX84IWZXGb5I6gOM2pO5ZzxAzAi6Mqn0C4G0sEn0lR1/BP2mWKb/jIIFRcWrpPduI55liu
AZVLrAK2COkjS5JIe4Nd7/Qc/aFotLw2s0JkoAAD2HydSd1MhVyfs86HHdeDyYfbSsTM3MLCprNx
83G5r7gOTwVdQsYH3NCPgEPX2daGLOBHgpyNKaoEKsCodjzLZocF3duYDl7VViauVxwg3xTB3s2C
yjvMFqNSHLjq7mAHGWTatl9EdvRknHn7MUvFhS3m53fDMMUaRlshm7u16rL6ge9Xy1PsWNN8QjYB
aFx65i5V6Ga3uklH6KE8RCpyzKpcu3HMDX5Ac3AOm66+TRbk66dwwWMEskux0klkSwDXJc5/reha
uxPDTZoogKkws+8ryw+aDYZqhcdqy9dyVw2pr3cdQ9TXvmJwH6ne0t22VSBJlFhr8tCjApi/t4Mg
5iKjYiuiGCqIPDQjw65jM3aKypEwhF+CIxJFhyKNaWdLN68Po/HG6X5wdCGR8pXLFzXh2s8lZBUg
TxDdVaDnxD7YAyzXjVkTphMYPLCx1wnqRNColpOnKiC+bOZCOtxonDP2AKIrISfblvwZpirptok7
p9k26JbWiSoMrE9zyPa5hVuJqalPtdxxfs1d/7kfk1UypiJLSVM0eQiyErN87os4eEiY8DiUDhD4
d7Y3kODtQEOC3axTRM41Zs1oOEq/nzZ+rNrvTEIY2od1KOhkvRRiIQ8nA7mgLiyOUMedInKFWgFs
pPEyhmBIiCPMchK1dzpGAKcF4gzQVQ3ZlBKssHsgQch0u1ZNmbXNi56zLcbn0TvNK/Txoz9XwU8m
D0ivAIXyJBJzO4to1dXyma+YaSLSy2UTOIt2DqLGeRb7hNF7amEb6msdTstwTlp//MIHfsnjG00S
VaHWP8Ugll+QczP0Yq21wAALKJ6lgd/JoRGgdmryKovsUA/Mu5HQhQdr7tduOydxvEadEHRRLPd7
DSPqFyP0cAfj76I8Ap/untdlXHNuTlILT7QbCEnGpL1jRtVSHs4wXE5U7lNAXd51wUbHK7ueCDF0
2CK0qXVEZIcP2+XS8OzmFBP4DUXt8nUM/eGTaJ3+Za7UciwxJcrOLWj1lcIX7SJZnZDalMSmwNpV
uP2DbMX5dQvj7dlNu6CmtNROA+majZslr9o5wsEqBtckXEUdg8kKit0iUoRA4YTPRhpAdTg00Pow
cLDaAD5CkNT3xIK1L5jbpo/ZUlgvjqkZ71SK0+QaJ6xSRMCVo7+F5h5cq3xGNkK+jgftySbCTxQK
ekQVu9PxMgNlsgfFHnQdPt1N783Nq03Y8RSZ2cN2APsEFOIq0Ik8zKR1hOCCEIweh0WGNHicPRua
pfBLD/MuQyUTG4mpUOw/+XCX8wNYwvykqrX9Kr2CkCnh6PT7wK43RyUo9Gtrwe/aQClO5gMe9PZ3
lgQ+obQpNn2RmuY77CS8iz/e6nukhnRFEfWh6ft7Ul06KNRidX7Idq3pRpjG1Tut8M7eJatqPmV4
/YiobUxyn2EY9ZPDXMmdZcrFpZ12BDzauixfa+Z1M4TzVtHXrJMHp04UDLa6UUMeWgXF/NqgUIUJ
GxT+Ubk0Z9sUlj0Qkovj8kZ2uFFsXSdlruHNSYgjRYZ50cCYxhyKRI8xx/wkn8ldn1CziMq/S1RC
L+TkoXgeY+Uy/ddqfsizMimvJLSVX1KN2XNvNXzLFd/W30Dpanb421VqixFS+kVpnY/HNltRZ6hE
hUcrFO50ixqMVK8xnA3sSTcTyzmQcEwpHkcwEV2QWLophlm+LNMMS2A24RAfCqbSVw4SvWzfkJVi
Uxr1F/AY+aN3WK11uTbtMJmTi+Au3MmCphV94RSqK2alfcVH2HIXltHA0agy84JJKA4SO98Z8ua2
TmIMLVi99ueC3aI+QNAi2ckSxdI/FtLk90W/rD8ctA2n2UFDeRmTEz8/jLpNyIhf/BUpUgBsHcYy
dLdeQxVwqmXr2RBRLBzmvCwtkoOPEwMzed/TyW72qC8P4PKp823u5+lJe6PV75Ewypt1SKruIDGA
eMkMnQUga1M9Qt+sp83k8+BYBvgSbDkx8daYYrk+6tL4ywYgYYGr21m4riWOhMtirIWWh25/SY4J
SGXk2jMD/jyrHI/CZWx/Dm5AkzDALBg2wyRnj25njR8qUwlrL5AL/LDLUsiTN7niL7M2fgW0Iu37
eC0qCPY6MM+XwOgedljXUCp4deifV2iVBLvjEXJX41TlIetPWFoXC5S7NoSwHy3N6K97VOY1FFlk
NBsf69HvE8p5UPTA77+HskqtkwFv+9QiTMg3aKGz2wH6cM5QqPHuHbBxFtwiGA64i87iG4SHGQLP
ogvveqcs5wOCTNJ33cuIBi5N+8lyBpAqu3bDNPKHsuVLsrrB3IVTMifRMpVkiPVYvusjOxXFV1g5
JPmyMksyg+agKFlaChORrIZFkiaMy9iUhkAcGtfzYfL8DRZVF0koMAcn1nZB2H3l63lk8VXQmaih
UkYzmLcYOIEOQ6zXokvDu5yTDlsYzpRvEl1Xd87SOHEja1ZAEWATk4gU5iLZDs2tenTj1YHrLpq0
IqeiU/dD2rLh94Z6z6paZLF44TRs5RgkhowJwjIRu7WIGwA3t1F7m0EVZKc6Ff7WMIwBkLRt/Ui9
Rk03adtB49azYx1WXyx3pcN2uhkX5mqTn2eXaroDgF5HmQOS6SzdZjME4M0Yk6J0JRq77C86FKrK
V9obpbAC8d07njPHiu/bRIUhpF8ePIy4vsa67XFdSAUE/DVjM9lj1zV0Z5tm5jGZVIH+3m8yyEIo
qcaNzuGh34BAgIkluve+xEER3w/JGt/YjG7iK0/LVW0x27CmKAwnp9qsiyMX2DsexmnzYFe/iB1s
XqzUxF8WWKPr6WLF9YtpSEaSWQ0nYhMM64gdeJsCkzlxWF3jC83+K7wxfcXIKFUH3ORISVyWcpF0
QvghnCzVtHdx2jpA8pIeLPI7Zn+8hrRGwOTLWByVBXseIT7Ks13QtR1DCR04O6+uILqSMugfmZMx
u4Ank8c7b1UBLDYozoRuFKWpHxE7mPslN+ODqHTPjg2TvYeGn85fO+/SqiAcGc+YMEAgC4pKTVds
d7H9idWIgkIuoh7hrvm+EyUxuAkKUIhsG3rUi+O+PUxXcTBDmvQtH5tMpnnVVgaJYyebgmylv1pG
7hfyGhLjDSj++GKcAOo3LUv3mA4NXH1scK70IDM/ihdmchg2JQjRYpFkP5PWOPMOrjieLxezDHez
wgGJ9z4QzIBTgAi/+rGbfsGjXX8q5owPJ/Pq4bhIbdvMZVLvCmVO4m5yFg2e/5Q+eeQXAjuJJbPD
gw5zcc2YdqiJ4Qb3vqtNCTsH5Np/GsJg7DeNER0fAkSgGGQh4fD0qCT72zXO2nCT4FLlb3unvsi3
E0qcyEqc/Fn2ebvuWyYv5p5bnR87zikc+a02BEyVvhiiFZ0BxEqOMcnj8hl5Vt7af8HriXFQWQbN
jz4cVbdxEhlwapQGyQasDkgkXjdYwya5pCJscxFX2aGz54axgenI7AAYEv2tu4bZE9i/9G9ZiCVm
oa40ceS0Pscb0wBm6YmBZg1+6bdJZBcTVjD81bGN8D3GsCBXKx54CBlx9+fZIrYCSQKDxdNB5btu
nIZ83+Nlm9JrpeOt6472xT0gSG/WVVjBpyT2lqfq8jGCVOQ0vI0O5ZMNJQRfA78prpIuKAXWOmH/
PDIFnQ8V4vrbirOBHLWaPNiEOZTmlDDTtwFP6L+wSvCuPavy8DRSQRxsEw/29BkJm411c6PnE7ZE
/rnryFrcoGiBJrFSZLFeafn9bw7Y6FcHqiYVFCQksE34leqTdEvRRGM3SixuOJu3PeqiEw4UY3vg
z9Ji008z84LSlY29E0iKqn3gmeVbqSZA7nVMw2Tn0gxX38Bngwht7wXdER0lNJ2eJY5QC815FCOQ
khW0PiWK8sPvjNPcEvW9k17OB2yhEUqUk3jCgs3+NPdu+cNinbz01axvUi9ZLnqRmB3Uj5f6Bwp9
+yJNdkDOQtzr/korixQ7BjJy3iycX1chK325Kr2qvLeKvPC3KwThfOMruAfPWGIkyNwIIEaWhi8z
EP5K08g5w/R5N8zN9Djn+To8auZ3CKbCbvhSAU9CEiUA9hnKxRQc4JOJFlpQzU5JGqTyN21LD3qc
bG3135iU2/XWnbK2uQbi0GdNqbUeOngybpTaiYWWAU4X7jzVnD5QkrjfnCSmEK1XeCSQtwfYcKud
twM+OkQ+bFoGTRqEWTT5YV3DBSlZXVJHN9IOWXNp7VExswHO+4pujl1A905zF9ZecYuKpsuvp6b0
4QbZFSysIhE1tOHcSyIfWLmhmhwvg9EW+8UH7M/QrPtOFtQnaDNSbCFqxd+x3kry+8b4Xb4nA8Ot
o84NJ+iZgdvektzcthsns7lrFDaue3YDeODQtYPyUDpVmZ7BSjUlHLlEMObrfrGfh6CxftKY1zzd
SauHRVYeJMwl7+QGv0iTfWqTtd+LZF5MVLozzf/qjj1UWBHrPTS7/N7B4giPKK2b9TZrW0HeLBob
kt/g4SbV7X/gCEpryIbpJIMxPePL2aib0c3icLOqZXZ2/3Fj0XnQY6vTGo9EZDlV3dR47Xh1GU3Y
Ac976Oi25p9aYSnovFmOTbfUKioNJ9ZieHEoJorpA1vPdxxEJQUOvprYutKuXP78H564TEMXZj6N
OeEUbRNvqAVEEZi8Li3nR67Q79klKvLPAokHJf+9cRDNLzahSHnMyeCPsItxO4oy6Qa3C64wW8Ai
9c2KV1qLkDqQITdkNE1hjgIwFx/Ybr7nEKkEmfFMiBR5TG+8QC2WNMiZbU69Woe9wQgTf+xsPPzZ
bfMd80upcIULXHGJcxBvfCitBER3oSM5mbj7xAtMvoqUtpG/YJ2AEuin2hIl9p8v6rz7lHG+d2A2
kxr0NsykRvs4xeCPp2kcnXt4DcHBcx1r6zGb2VN1YVkE4SaqernumqloN6Sahttm0h+l8b63tPDr
+t8buZiR/mNpYbPUqU7ykMeqwnYP3lUQONkVOtHxg2zWd18n/A2SoC6O7v+ydpWzLJXXmZNklHwQ
gfBvJX5xH5hVv3sV5SmelhAw3d68zhHCinF6QQdLLCtAlecf9dT50Z/f37uL5h9XeWOJLYZEQsua
zalBDX0imiKJAgZFX7Hgqs95B7OSmm/84Ht451WR9WOTXurYikDhNz+N5PgQzNEzJ4URYsQIf7g1
xRTj2obe78+/752nCDkUmo2Ev4RN/Rvnc4PLEgSR3JxIqHMRzg4y2MOdZI7+317HZTXYgtgbBw/a
t5tNWrOdw2ph9eW9uNWrC3d0nZMP1sS/DXW5CmWk8BTiyH9ZzeLSCEPcZ+XF+CzuA926n+Nwtubz
muXuCUgwdj/IZL+8/989Zwmisj0iBGyFc/zbte6ScaIwIupPlAjmS+rTZlh5WURzLRO8lC8m/4XU
2L7FrvuB4+3fCR1vrq1ISwglZuMErarLu/3nF80ABkVYtp6G0ZLOqYD5i+eSZ4U0wE3t6tOoICKe
OkM9dmRAIFvaFMc/G4NOYV/YYUtfFSMmZlyPYYtfqqXaIo6I/WONjhY+QYUBKEPXIEzOlfIZyDfw
vTclWvwqIgcKymyF2QnUwXL1nlS3iuaD7fPfyxN7aw4GDwqNR2jNm9hBJyx1lmXuckqDQj7hEAWl
YU3thz8vzn9/b5erXNYLOzSpSG++t66wCo/xxsLUCn+B1JqGrTWm7mlq1v7w50u9+4NCGQahh3ci
fky/vzMbjeoaJIpLEZQdFR4g7YVL+MFX/d4PIt2C6DghPQnm/vtVcI4Kuy70SBeEXbRdeh/Pg5Wm
DhHDRzGD73wAgJw2MCtdj2JA9/ulIDvXCBiD+ZTQIOlNWU0YQ5np4mWEc6GbXuOvmn6fQgMP1y2t
Jf1gY7n8+28+goDLO55Cq8qI4M0GBrCaV8Zr5xNwiQWaWDG61RO8PRCHq7a1850U+qP08XeebwAY
6BNRxjZDZPPvP7qJmyxXQ7eccisjy0NOZaQ6M0UCv5v//lVyqUtAgkd0BwmSv18qkTnu8QVrM/fm
Z8+dDTovxr5SeNUHV3r3Sf7jSm8WzdBaeMeYajkNFKGP0LjkbR3qBa2MO55a7E0YzwZy/+fv4d2L
hgwWBQk6NhXH7z8PZRwNdIDCo4fH8coXk/yoGpqXoEbCWznG/b4whH3980Xfe30eZ57HQ/UC+61R
OAK2hPlOMZ0SRC/ntkJtZXlIIECruw8e6nuXCqTrQc4LHRcrwt9/H6bTtKhTM58mDzfwyWtRI2Xj
X2aewg9OordXIqqHrUtcDj8epXybGDl4ximCIQe3rXybR7dUDQJYBWO16jv3gyf49qv/+2LsMCA5
AR+A/aaYxBI4WO2Ki3EzeO0I1AYH6dtQXeMu9aBSIQ6bofLsJtX2H5x7bw95rk08Nq4ceCnZnAlv
HmnalIlTQgA4y8K52HdYP4u5DH9BI0k5m8zYfbDDvN2y317P/f0Vdhh+Q083mB4hby1h4A3La7i6
+e7Pi/Ldy+BwxbfgsY3KN5ehY6kqJvzFGeqOdWMBXZ9ZwS9/vsjfB+Y/t8u/fwz7Fjm0nKgsy99/
DG8T3hBN7pnzbRyPXor55G6xcrmTMFCdnSWR8MHAMBLVcjegd8goBpnw5xId859v5p0VS5ZlSIgx
hweJrW8WkQ1WvUzGFOdWV98EQ4jjEuDGDnVFfxBB8O6VMFf1AnxEhf22UrJjrxP5MJSUPpX+MmhM
NvIaD44NePT6f7gWL1E5RNvQbPlvnvBYEWlpyrY8Q29YPzXYot8R6BYzov44BOSy1N++TUcQdUB0
1uXLf1MerdqDaIB35NnvPdNEaPjNr6po9GtnA0DNuRPvHTyLD1DRMybvwh9P0GmNs5kk/tj//duk
TqOTcC4ZQuEbOGHpuyawHL84uzJNvppucbb+pLtzWSZL9P+5FA4Wvy9ijehhZEZanDF1y7bamBZ+
aFvdWqKaP1ijb8+ny/dyKbFD4mMgGHtv1mgvhszqUT+d08LRW6lScSQ4KzuF81AcALqJjE6T/3rD
UTa0dyYoHrWo4192in/U9TPsrgFpQXVO53i5Bj3zn0rke+EHP+3f+yiXYTESCwYCFL7NpEdCrfyV
6uk8jnAQMpIbbnrMTi4Mc3mdYan3f7geVBXo9mw9AkH07z/LRd3DZH+tmNSh3sdqIb5xIZPdugLO
5P9wdh47ciPZGn4iAmTQBbfpM8vLlMyGkGnRe8+nvx+1uSoykURNDxoYTE8rkmGP+U1PZLPy9C4v
VKpbtiAmNAXXnT0bL8UIAr56m6DKQMG7UbQIMSDUlt+7F0EFEv1qXNDCXFzb8NatCtGe+DIlC7+K
pAA+2vg9CMxo5YFfvrmMBI3F4c3THV7Tt/NHikJbws+TC2ZX+S9qwcCf7Fo1kRjtbUA0UXQ2zaF/
DaRKb+v2V16bS8ZUBYQGfOT+uhH9syWriYnjwvi/ZGZmn6u+1+6DHnbw7VGu7ch/RhGzLzRcH0Fv
kbIjzVp99sSAqqo/DAc6Cd8USs3H9w9HwdG0LM0xuT5nNzXCAeGIbRhkxCGvt2mnICWsKbp3FwBa
Olb8Oy+3B7y2ggYhJ0U4Y3KnnB1sq9I1t0NY4lJqQPlR9da/ylFxTjoH/aPiwa3OKsgzbY7K9coC
assn0Ob5Q8fFdNiuQpt9bI8/ZwOQOLmg6Ik+P61RYhlAdYUGjsRPP+UYEXCLqoBO4B5cQLwq98U4
ItwEWfcL8Zz1Qxcx3WUJ5C/ZKJrbruxvTbCB375m/EQH6gmpuIlh9vTP/9lkMFtNWghGfMlxK/jg
RVl0IF91P8Hqg5EYeOMJDToIPfEkz4cWB8BmAF1eW8mHOLP9lc24cNhia3DSCN2FQ8FYqLOfY6qh
h6RHm15wEEPQHKiAi58XPdRLl0wqLI1vopXh0BodDqCd4cnJXkHvI9D0WG4z8GC0ld3Sklv8lIdx
52m1HzyHYVnZEBZDyCeAqNJ8F/hS8bZ9XaJDc3u/TU/ufEKJ8ohBuBIgO8weL+TVwbKBCrk4wkWZ
CbGoQ9MNCGk1ssSiOc6PsL6QLMy7FG/DMjjdHv7KcTYNDYFNQ6cGschIDNtGAsAX6UW2pfLUqW19
0ICQHam0OFtDojZze7wrwS2HGaN1k8TExO53dn9wuJTU80RyKcDRnYeilFgN6F8MQG4FcPVxzDcA
TQacmJCRfSwKM3kFuNuv/IzFrJs8OCa3g4Xz7/JdzWiFAh5CmKuIza9FaST4CgB7SFGfQDO3TGD6
liPIMaSTkPo3z7cnYRGwmLzpks4Rz6ycruu3h4gPs2QZ9xa27Zm/zypPPkEFax9oOtEjFDmG3SNK
M7cH/Xt7vNlp6HLo1OB5oGzMYs1ZTtZLZ5ShGjpnx0jhwqCrCl1o4hlHd4bZO69KGMqLPsYNeMJS
Fs9tk6vWJkkavFSixvCeqLOoyglqI3KxI43Kjymb91G1+vAC2X28I3oQa/nHYn/yo3Hpsx0T803K
AbOpwrai75FVkGc0er+AKEBOx0bIuzKFsa0ro1iJWq8MR1xsUQHHtJdO0Ow0Bh7aU77aOWdrTPsP
rg0zOSl0PL4HT/kpi/LT7TVZbgQdh3TCV4uHxlzkIRLaYmv0lXNGJEdHmityGyhGaK2i8oX3mFme
gDfUK0/q4pUxdY4gMQJ5LE2Z+QlETKFoyY0c+ETxcJZGgVT9EAH37dD1uf19i5CEoeivazhgTv6B
8+yxbQB9w91ny1lwL3dQ0HwPzwXV/X17nOWyAeUyaZFIQeJI8+LtgWpNTpMLBekMNVfuQiNWznYD
khJV9OBQ52DFb4+3vD5oZuHSR22K64OE6u14tehkkYhKns3GK1+cKKtPhammJ8/Ms4vWg05TwIk+
yh6gBx5fysrttdw21BlJduhBC27vecKDoq6jjrVmnxNddZ9KF+sxm9CBUU3QJNBUeJRRSPN2t796
uXEYFhNEHgsCpEWw3tCx9yLTsM6+rcDnLVoIumBpD7DEw5WNc2VBKagShFE8sq1F2cGDsgGZrFU4
9upnRKuo8weqDSfOTnHc6ePX2192ZThhCEM3iCUkJ38WRmSelmQUszgSVgnTUe3b6huA3OCxzxK4
cN3QrcRRVwekUqpJ1bYoiM820IBadUclwDnLLpUfgXmoG/SvtK+2Bt8OQNef2993ZcMItuuU+nOt
sW/e7tcm9hVyVc05I7jlPgAI9R+HqNGedMUGRovvzHlU9eZwe9DpG96+N0ypDVeT2jvR+zxUbEjU
bTmWzrlGNN47eojR5eje+3a1GTVEms9Z1St0tFLtR5aU2IXdHn559zA89WqMO8HaLZI+H+xwZ1lc
5QCqtMOAvvQJ4lmzUkm6Ngp/Om0N3nEO47TQ/8bDoa43bi2dc1EWxpeCTtsFPad31x1NGlGIFpmW
rUPEm5dT8ZgA306762ID5txXSoVqQo70ye0Zu3K+34wyOwUSQL7XQXC7aINT7QsHA4fM1dUNVYe1
Z/3KtNEOYk/yJrA68wvby9j2aLl5F7sei52GvMFZb6S7cmFdHYWlQbNJUP8Ws8XpfaQYAUczbWUy
nrU+6i6mh3fr+6fN5CGQhJS8cvOMUfM0De+JGl2CMH3FOCCG84j2cWFb3cpIFH+XZ0qnHMRT5zjc
i/PWpEiKTvRBGl7AqNhPNkD9r62uWE+YI6JX0+jQfXZBGgDs7TK03ndegCrVa9qazXMEC8i6ZIOP
ghGiKcEJUD3uBQZFyScfm4A/iKdCGeNI9+m2nMQRH4Aagen3w0b9pWa+hcad5osPdm1jf5JS1sM8
ImyNB18msPFx5AotRI+VDGywEqDHgKJtsHXqoBWHWKsL8YmgPFE3pleNLWaUDoaTFmyUcJehbOFt
R+D76WaADvdsjXAbyXkUO0Yv0OBlozcpfxtwJPJdPMDn20RlbzzLoSE3qjAxGTd+V4wDxOoRaHqF
Jg0ps1R/IKMW/vF93X4RcBVcmByh40Oq1/L/jDJOP8QxxOcj3jHqkwFTFVsKC0L7Rm1g5WzbzCm+
hEoKz56mm7PtTDOROySC3A4Etu1/wlJ7RI8PMPded/FUOrlNbz1YGIy2L9Yo9Y+56fQk4iiMfA1r
OYn7w0zGC9WPFBRf9B4WC3QC5RBpQXGf9B0s245O9/fAhagOgrmcTLkqrXQOdQmQEKLz5CgVB2CY
8EHs0ZBphFk8pRm2IDu3rzEUM+IEHtlYecnv0a+QEspNu4DO4Xv8EBQ0C1w+awmMLwK4vAsCaTfb
MOMvQP9m/qQKrEN3hZs7sC+J3VRWylIoQ9S8wo9DiVcdDaNBv0Mvoy8fFJEM1Qvqhup/aTZifB8V
Gs5eLSYdxbPAnhYiZ4Z2hkfhSsGNrCh/5Sx2i0Iu/p1wJ1OUbQ38QF5Gu+/QT8S3pkQ0QxR/xlHG
/hlpqZz1EDiYb8xAhs4zvBqhPqHoSn2G7KS658KtvRMWSggWQS2wfygg1MHEhW0SfnA9P8geb5/4
5Snk0sK+2KYCr9naPGdHQK+msj2qZ15381vrufUrT8ua/fZiFDAjkmCL4qim0rif/vk/Twtug9hp
4YF7wVQgegzjQX6HoOyshLJXRzF0cBVE0KQ9szsyaSPFxcwxurTcv5gAlw0SZU58eu+M/a0vSDI4
UCLOPN6xgkJTB2GjI1h73Z2mV+4e48NyJa++9oChzUO+IYhPjXn1euDx6gGK+Jeg6SCVdPG416MG
SLjbtSvBzbWhKMdTr9EwOjPtWQDnxyNSrPDGLrBL0JkjYdv3dRAdSR6rFajelaGITIEyUOC60t5Q
RZXBUCmUswu6dovZQnLIC8u712sY8u+Pu8FJGVTTKElRl5/tudq0MiELbHrpeDR7a1CjPbZQMSoR
XnzfaWBTVgZcbD9CJkrWrBUj0piaRaZxSmCVtal7hnOARlGVFruCi2kl3P4bT8xiUbJ6Ik4Tj8MJ
Q/T2LNV+accWwo9gJBAsRSnR2YK+wQK1w+nC6oTxy2zL6GQNQFMSy8vu0Gz4yeGMoTRa6anLRbPF
0bFdORZX4nKK15pFhQN82CJ6pLEU69hUyXNl5S0uHY7/LRaFuq8hfn43Bss8EsZm79+6DCopAWD1
Tr4zC/NcrnC8s0N5big179xAK9AG8sAGNIq9clFOl8fbaaeSPXVDqKXTZp1fYcMoyywxc3FGbRcA
ve/1bvBaqrl+gkpZBT+yzn0v7Ae1aqr2NpVMch1ghrP7zEsNpLCrVjtj5yJ3ZRmUe1dU5h7FjLUL
GkX6+fcxCBkV/5k+0p6nOHmTF4MsaCxB4cGlqQh66yBUD71lPA3we8dAz/4TYSzECx/XIfbERmJL
3I3dPMQ7r7U/C3p63o4KYODu+s7DuhKEcs87m9n4kOgCCLAPiR+btywTT0EQQjnyCcbSHZQMIzoo
VWc+O2hwR0f80OvvkBir/6ClJ6+mM+Dy41Cid86qh8bMvc6VhXQHHWkeVKcXv626NKuDhJH91c40
pAegQVb2HmWs/ltqSC8AGBxX46HGmgVVYARHN0DwTPtMaoV9N+Z6g9xZraWrsLIqQhXP7kpjZxpx
4GxV9GfqbVPVqrtHzbbuwe8byffEQSEWvFJSQAAVtHx2AWRDPDMMp/xYVS1WWXUtwTT0XYg7TuY2
VBgGiQbiNrNbiBQKQhwAOB0LXLiBbKcGJzyzsm0OQRrqUaSHP82gRGeEKCD65dESMw6wNZ2vSi5R
O3ZwCLirNMctjyWRDnJyBjKfh2Yw6p9RornxoTH7+oMW5U0IwyfI0HPS+yGG8tzo9904diNsQAfh
DSdSZAtZWpdfzS6wCGYRJIu3iRONd74K7XIn06lp1aIxhP9o42a/axeeJwL1RpjAeXRRfIlVPb+X
DpLI2xRRYHwoe0//b4To9T2q0QG3BnKlvYi9vtrYdugVJ9QC1BMsI2TTGicBCNKlym9hQTWUWml+
hx6snKJWxD+bsiq+lmlVI0/ffmhhfDRIVJxiV3c+DpE+hKg4ZU2wn25DwGqwjlM888L2Pxa9eAix
P9Ce1Xi0Jj3TtolfxpRWywGnSSCpuO8Mn9qgbxBAQVwfC4ch0PeGm9R4z+eB84RCg1LsKiaGRoqF
ZlIiReifkUtycXrR9fx7HEcMa0A7xwrAGdXoZOO2+V/W506xI3VEhKn1iXx2cTMmL14fme6hUL0c
6k5tIOaZVjh9QA0AaofYgIYqngs5s92NOpLR96pH9oDiAjywXae6UCSCMEBivccK7WS18eic6E84
0blHy/QJyS+D02B1H0bU1R9QG1E/4sNao3rh1cgkJq0Vf6YRFw+sJkbU+6KW0jtWtl5992jGZps8
Lcb2hyfGDhktp9BIP6LBLI5+4GSfEhiQOGvV6DNvfTh03U7miPb0gZaXOy5h8aHWfHN8dNBa+FZm
lvPTTv1MuevHVq3vfN8jx1CQ375DC9GX6GaGHZifHilKZO1l/VRGOrTgKu8s5TgoMDq3lek6n63Q
7LuPdoVmOmar7HDOJ5f8U0YIUX/UULSsXkaRYpvcxCS4F1ZFfHLrsf7i+jQ9jkY65p/yrCzG3e1o
cPHsEdlOkCL6dWBwFtEgbg7SwOGJrn8RbHu3j/dCa4x9HJTubhwh8baZXHn0rg7JbYIdtUVd35g9
enZGgxAgQ3KRSdcd6gA38rwq/R1FivJsj3awa41wWMnXF8HN9J3QkUHCgf1ZRB0Tb7ob8Y6kU1u5
r42IjBeSO39lNhfx4d9RoGhAJ6M2NC9BtZOaVIkO5gUSFA7VoadtoasUHxojW6PnTGHSm/f871BU
WYVKlRTI99swinSHYjhUcSxDIqzvugbuZYzMHztLwQigthGbgrQeHyIoeV//h03zt29Fc5wSyGxs
LL07B/4ujfnIt7dVXtsU2Q30LCbtOcRwIgWhm0z9fnvUK5M7US8AjtB8Uyknvv3iJEEHGiuK+KLk
gbzHSQdHJlsJv48p5Mj3D0WjhAV0wN4QxbwdylckJuDT5I6jEWFfFVVHTU/SXYMR9HurltSCNQJi
Wk5TSDxvQOowIgxEmsCBpdpTQOR7VxaIj97+nkXwR3AEpmc6dNBXqMK9/R4LXSHkwTASM1H952XG
oXQv0VI+BNh6bRxS+ZVcYrlWVJnhecDxmHgC87XqVH80/TqNLl7IjqgVVb+LIC7jnOqWKxN45dum
XJnJI7SF/DDbjBADlEwv1eiSeEVyKrDF2uMcVqNdqOaQf6PV5q3OZL09eXwbFxcZNMmmOUeeArEw
rTroogsScfGA4WLeKbtI6PELYs1j+Z/QUFzY+EiR0JuN/OE57XvvpfUHDe3OIYSfarK5To1d1uPK
1Tp96/ynTcRAzibkJHt+KbgG3C5owNFFwRQKC1rNfUFYq/lwezddHwWY9kTkoYkxOx2OXlIOiXB6
rhqR7xQPy1Yilvb37VGWW4iDMYG3wNtBj5/nv2adQ+ZRQS1qlY9uWg4r1oyRfaubvnx6/1AOkHNI
XQAhgIC8PR4Yp9NDj/vo4tYifBj62Hxxk7HrUVfuu2DlaCxnj8cWoCLdUdAXC5RJqca643VJCPBz
kpnR/QARlLLev/uTeH9MSb0K9DeB79tPGixMVinlh5csVr4jhJzseiWB09X43cpuWK6TRs+c9iA9
WJ1NMZ3Pf2pjbVOYTQ6phVpVNt7DJPsNMSrdpUgIvf+bVAPZ/On9poc1vyqNsBur1reji45Z86ZN
qdCOSaFshJ+vYWMWXeVpc/MxFOOAJS/AnjXALtUoPF7XTG1OXlPa3xzT1w6xIuSXLLOsz3xye85x
PkGYGCzaSrb+l4fz9iTzA0AtUqujqw3BeTarLV7cWc4LNNR2gepBGljORi9UJ9/bcCvdDX5Lmv1S
ogz4n6wxr9zVDi2HbZq69uckjjCyz2vfslHpUVDxePfmUmmwANrhAhCwhN/+uN6pEI9ACPVieKF2
yUfLOFKVV45ZTyp6e6hrwSLlEUFnVhDkzNe8SJqBsI6FwPkdAjByOY9WauHt3oED2fgurYCsGtdw
GdeWH9Qo8JOpabrg0dUoHmY0ZeOLoSjmvhxcbvKusI46+fixpjX3WaPPsY06/6j540p0tXzQCOmE
zrRaYI0Xl7iNGZ1fIBt/KRQz+6wJFOK9ECkPuFpRtMmQSF2pal6bYyDNiHWCQaH+N83GPydY7XwV
43ZIDj1uJq/oeSnbwmKLRRjAPqCrPE51j/z9IZb6/4MS0L0dFIV5rkjkvi4jir9Hsynju67A8yQv
bO14ew9duXHBPYCRnC5eYxH9AAQuGllI6uo9Kvkqtd0n1Y3WHpHpRM5PLAUhvPbgrosFXkn3G2wW
XT6ILpn4kIfUhqvWTLeN0hraJusT6xj63VdFq9b6Bld2q0BRHfQJH8cCzt5juwBOWaC/dSki0f70
dBpvjFfiDjAKQLu4NcNdfclT2/6lD6la3sV9G66hg69MsoCeQm0cXhpQkdkzoLWI3HZJ6l1i5IAB
b2JqZyhZsHv3UsJHmdBFXEDaIq6sx6wn0qXWH4Yt1ppd75v4nOZo4fwP41BGRM3AQRds/nwCy+hr
S028SzUGGvpxsfcUO7VYGeXKlgH1qOGVAPN/yTvVIOmKLlEUVOWSdEujFnWfThupGRXiUeZozCK5
AbIb+Nj7Ix6yQ+sv7QY8xvzRxgFYbXE7oj2DnAoKWAqiP2SUu8bD+OzdU0lJlitNn96MBUzZ09tO
cHnjaCg15bnsbO0HDLlwZZQrdxhVDH4iQ9EMnMekY4DopYLM/yWTlt+iYOSJ/0wkaFF57ONSHmCt
wCrMMMwLV3KrZfwDWmmiZNHnAic1B6DFaVtmiLugTd9RLXP8qNwFw5gjuK3459tTeXUoQ3K5QP8E
RDQ7Y51WBTFgNv/i5UGGhFGNyAjCr8FBcdM1pv61sXgQpqYa2K9FPR2NbLTGXdu7mLmHhjVvknUa
Wg/zsChIUd96/5fRdCGdAoiM6MgsouhKTFoQJwsuUcHjbhc4mOA5a6Lwo6w1eq5cVLBYTRvAHoxv
cGZvHx4pNOxWxEgunLreA+XF4ajo3Z/b37PEVkNiBc1MxAKyhubR7IMypzQ7i6gN7Vc/3yM5Wb50
qD9t0xKlvT6six29XiwJQzyq3KAzj32KLe7tH3FtCU2NrcJjBFRl3tDzA7sJVZfIvEPa8xwj2nrU
O1VDAb8aVg7BtUnldE8iJhoPwGJnKgH+rzjSXaLYr0+yD4djH8k1VYyrs2rqE3ueXpZkoNnaaRYd
UGgEFySZcaTNhH3IsL3a2GkWbhu1QasyzuJJKhUfv6FJXrAWeTeDiZWlsQ3vlEeIHGG2f5CZbrFY
ywP4tFl2CCiAgLpE+gvkS7wyq9cWkDyeu1NFeGixVX3FbPOmKr0L6NXyR9UMSB32ffl9wPVv9/69
MtmAgZsjt1pEL4Wt+4ZZtgwVqOFeFDR/9T6ADA35+/1DQfziYaVxrUJQmYUraepbOm6QycVwmvIj
wBn7FekoG08hy7c+3P6saTFmQdkEp2A4eujwvWdplMLpto20SyiI1O1BVdVmM048bFGGylHFxOzn
7fGurBjjMRyJG83t+bFXlSb0hFonFxTjk78WPfW9Tjr2DGbLXdkdi+iBRjUQYFCyf+mscvot/4Tt
VjhQF0Pc7Ywwd258nKQdnD84eDX+EfF1ZMb9pCwS7h5bczcFhp/VykJe/wFkyEQwcNzmYjiF5+Ma
ZyvDWbGMOvwwVrAhkUCuigePxPEYqEH4aEdd9TTk2VoJerGwE/QSzC5sRf5G0uLtxwcV4tVjpI8I
OmfpFm50gHx4b6NeG9sH0CfvfqD+7lQKz2ChqdfOGRtxBGOW60A9+0aV7gMIAXuzVP+r22YNWbiI
ZGYjzY5HLwTUl1xXzzWe6vu6dxo8nloU9rMYe3MofwezH94dvU+DwgoAOEm9bQHXqcPBaF2fzxOQ
CrddoEuSpWgNFMSdNT+P0ziUi1g8aK1U8d8uW5oMXd1AiTiXbZh2r8SGMvjuFFmk/8jtbIzuVMMX
3THi/yQ2dVAiXu4ioo0GfQyvd29UwinOnh5EyLPHMZrkuTXU4w6jX4GdcJaM5kbXYBlseIaMSZIv
z8O7EMQd7pYWfWQUffIh2OWgj4tzlRtxC9sIpXPMBWT7Ozco7e59+MQIW/vuqFBx1HDgLKLebneF
X2nOVqs08NGo9tLm93RU1i+DNujNs0JhSnuSqeH3nxwqwp9xMUZt04u9xrszW4lvHf713h/XsiN7
Z+To3+6KJog+YCLvk6l1aBmCu0yD8Mgzmz+G+M/F+7j11BEhmMB6Miw6IAiZ1OmvLFKNg2G62gvc
B/u55Mffic7BHNXzPYhCbtmVFe074RiIfYdhcV96WHIDw0uCV60m79j62Jz1fF4tHrtaG8Ov1YgD
3sa2aLIiBg8+Z+MABc+/yxD22886zlxjg4iY49+ZaBEOeBkp4Ws9DL67K4qqyw6IqDrHVkCe+YXj
TvARKdIkOloW0tMniTdY9qxmHJlfKWYFJd+r5B7aBVaFyUM9Ct6BCnWwqmvCeJ/3eZM9hwVu61u1
N2XwQ1RxJi6VBDwM6iBAElRLSoFOopm2zokgzg3OHF70SEa8PC54xtYo20elNlygLUi5Tf20Vp54
BEAC4++LQwWMn8b9ZuWhdalrgVWYQh9I2+iGH35VzLIC22lpUf8pHnPh7CT+I/qTG4RGvs9oA0Vb
G0Vo+dp5dtPdj0XT4T+vK0X2A2Kxom0E1f2TXgq2ImrUPG5GiO7ovVK7cGH6Hg7XZqRsadyVY2CE
Jy/Jyv6cVyoWmMgMKxou2wM4BhO16uqABCMisLEsnWGnhqaef2mrwO6+VCbw800M1euHh6VddZcF
KcYiXuUT9fTcv+ppwJC0x6okZkCn1rMn07S4Jh2Op3rA70JFItJC8rdPqsLfsRBpuaNu6ICPzS3N
CPd1iQf7JqypR6kZ9srbMTfFd9z7XHR68ehDYDiuhxc8urDvkx6OVw5wUp3/avUPUDaGArHO1G+2
EZDHny4EzwIDzSTM71Lp9L+diubzPuxylt10jR67dd824QzVKLJsYmxgg8NoOUq+jzGdsDZUbHH8
q01FxNuqlbW2hT2q/yTaVpU9vX78e7AoRcUp8esq2XmiVMEn9EqQnLSkIejATAgvgCB3wtcMf+Q7
C8s4LA+kG7+oZm2ZexmauXYhTGqHS+5oQXWgJ+2euYOjDt6dEzxgZKJmx7gDs7PFEpyDZftDY2Nm
NSTevarVnX6KY7X7GKPl9MuU+BMDj0HSdDuaVgNmF4Irzjy5EqIjaZVNtHUrZEePmBmMDwN8vztm
jUlHph97lwL5w2QzSDXV9mPo4CNpha7VEDPVpf1bJ6QBFVI1eInxLrj4YZeCt3cw08mXD8rSrhc8
Wb9TrEO0X71Q29c+qNNnLRbaZ9OvXO8Y+HFw7nCK1HZDVhf6XdEUZXnkj9DPLcgEDN9KE3FVpIfE
Sh3ib0D0JkCDyjM95VPApMNmmr12MsrNIIwDeXbrwCsw3PHlwUiE8cNAku5jZAz699w044cy18uH
IPDkofKE1W3s0vS/e23au3tMRxHAx8NA+3E7mLsSY8DLI7OnHCuIjGcxhmIFQsLrts+W6xZbtn1+
6B2nv6OENtypbbpGk7ny8hMTc/AoKBCqzpOo2sMtr6a3fQ6LUn0pMemgA2Xo8cllLwPwpwXwaQCF
9Xr7Mxe5G0sgwH6gyYBn3SL0x8AI0d1osM9OEwQ7et3tvauqw+H2KIsi5TTKlHaz5RxqT7NIvIEd
VDsuRDmF/le8ocbn4lgddvpjiof9a1n4KdzXvL3HsBDsTzkWv27/gEVozg9gEKg7ggyOwsbb0IOG
TyjqktnFmabeVbrZYXXd9x97qqen20Nd2zgodlCTpYxPaXaa8X8ic7VA/advBN9KC3Dj4gkOCohH
AeF651GbyO23x7v6aVQQae6Twi2iNxFWFZ4Iun3WhP/D8KziMsaO9SF2R3Xly67tFY4qmK9JuGah
AZHRQY24Tuyz4fn6tog77dFsu2Ela1sehEnugaYPzRcqavMOuztYomgBRZ3NSlHvwtBTsDKdkCY0
hU905rJtJ9g9751ECguUFPgsh6mcZxRwRJIgQtvlLLBkQuIRmwgY3CYu5+0aZ3W5XtNQaMexQ8Aa
z88CjiCFq3alPGdD4B9Ql9Q3ZN/DMQldf+XYLRdMp2dqI5BMbweaxGwr0vsIfAI7eS58myyw6ccH
ot5i5RpfbnhGoVBO3XViQ83T3jHWvSbsDNComOmoKCfpXgyG2rTxmlLwdEceE/3v96+XQ1av0aNj
282rW2pYcRrwh0MiVUwxFadA2/IQK1urLroVkIm4cn1Jk5tjqm7R4pgvWYIbbDCg53fuCkl/DIcm
8xFCimlsjUI4n5pAhH8CU5iYLhboo2xwMEjLbVV2qYVrhwXCtrPoFR/Qc1WyI3hjwIlt7oXRoZXI
6NH2Sku5g5qTl89dUouGUH7w0o+e4oT2A1oMAwrpjTF5aqFqh3OB6zvd1h4t6PhjOdjbHKmNXyNE
YLFyby53EBUGh8SQig1or/krWGTtOHQ+F3ddpOEJ0pR3N6pps7u9mtfmF3XIiZ1Oz30xv44TtLmj
cIVlaDl/aIYy+lbAqcg3uqg1fVPhTH1JE/wNNqIssiP2b8WX9/4CyD1TtRuVPiDyc72Bqqr8Ghcm
89xMPhebwoCudKIlGULL7Txh7/pely+9RfCOR7NvQmCTaV+uzMNfHea3ARFtDE4SfCaTgsK8naBW
QVi6OI+c9c5Oxa6kSZ1+7KK8bO5kqqD6RM/LSbYxKdKnll5AhSeVigO1kttB/Q3cQtGBUMXv6lTU
I2ZkKoqwxV0RIqSzH5QOByQNs8p0pRa13CTsDKjFk2wJ/JH55MWjreRsXYOihTbugcYnKCyBj7+9
RFfuzelMCeRnKTEv3tUOO1GnDBzznE6mznUE+W6TB5yzkc7xuHK/LKtbsL2Q2qR4CK9sQZgIcXSp
PTW2qG4hHdA4/fC1HTs0jySEgmeDILXYNr6t3geInjUrg1+ZT1jMNp1BUKuCKX0bQehq6+mRNYmi
2JTtPOA823ow1x6Hv22V2WabxJ+ZTJQ9oHxOP+OfQGX04BiUNMfPMHDqBwnrj24xnuwvlVAAf5GX
DAqFNbUWBVk6R/OQqBFZQZTSMsF0WfW0Ta5Y4w/DjuDN41bpcVazUIPBGAZ1gjPPmGJIkoF62sso
LC9gRRV8Id0seCgcgUeYGTXlN6sl4sC4ypdNu6NfCe+mKlLnl4Sreqkw3tUfnYQsn/RPKBko9hCz
b31M0c7FhsJ59403YeimgubU/6Kd/3ZWkjZx+R9h5cimivc4Y+sneptyZYmvbeYJksCTQpV2wcnP
HNW1vJ7sIvCxQO5rO8K7IMWpCT/Oldfr2m6CSSaphNOApSP09oNgIEzyiwQBmqjUnabgX+ATrJ/f
fzr/HUXMRsG5pzCMiGkTwbj3sjw5QDJqP4VYFK0MdSVAJAqdMEETkG4hy+l2QZxHng9vStU6fJ0H
3Ct5QbDQpDZ07xSVvRnDyF6JEK9EOailcxwNBOXows5OizvWeJshDHA2fGxtzHjsDir4va3ZZ/2+
xJvp+faEXls2YDn2BECgd77Yh2rZww7v7HPEXD6OVQ/lobHlyua4NpfsCyAIXDekZ7Pd7sT6ZPHi
2Mh61M43tGE8Bz9Q6ir9KC551SlnLKnaNaXyK7sfVICB7A3qN2ghTXP9z80jKfHFJfHMOe4xDwly
xTuDYIGH5MCquD2NV5aN25t2OUku7dB5NsHt3qVOqjrnfvBTcs7IFL8UXekfEYuOHxxpJStYhGWb
coKsIvMCU4OXY4FS6b2CSdQT90z113to8IT9rTiR/oX6lPOpjxV/l0Y1F+IYOQCHE+ulCDO3P9z+
7GVEhaARIt+QbxH3WLxfRDpZWdoZiAiL0jqG8mF3N4ZD3+7Q+k5efcI6BxcsH9CgI1KPIF1L8zWw
65W5n0RVQF8RQ8Jqnr1jtp8kULZs5Vxr6jhsHFVJBuzGlOFPOrpcqZBospXb+8q7PenjTvJayFQt
UaKm75d+7yi48ozBuW976znDfW/bBkN5CnyY6qnjj5uWjOJ4e8avnNeJ7EhGh9ASoq6zj4UyaOZo
Hihn067t587Cmc1J0Uu8Pcpf6Ofs0bbhfRCNs5mJEmfXUGgLSa95IiGbvaph4y7Hc6thJbqJOmcA
PSEr9T9VsaPnMGlbbLKcIXhScTL9IbTRHD8lfhS6gMMT1ydrMsf+MQuSLNmgfefBiNMKS9uicAIR
EAOmQDvUNTyTbamFKo5EjedQ6MS5fty32KrdV3pWy13exFq3qawYmKJvDRKn9gGE/H0b02fYtEOn
mtC3PO0TmEunO2lKmNHb8Fr9Q9VV7pfSyoIPiCcD/4vw/a72tFL8+jjEAlaUFqVYNnWTvXhN7j4i
QlwY0Myiyb64RV/jo4WCqAZC3FB7PNnR0sHDwsIAzUziD23qJ9YOS9b0U0u0hn2kzIk0alfBA8tE
+SLfln2CzL9d1Ha1S1onT7Y1xnbWpvY0/OtM+kMfeGbaaCNzv4Q52/QFvZysT1/MzMcDCncHnMll
GvfiOUViId35ho4baxjJ4ZKSjP5JzFr8abxMnPOBOd53XgOnMMojZ9NTzq62qh40P/Fc0z+VSZD8
pKXpfmtKr/wlY9wcLmETjp+1jAO6k3xqufH8Rt5HjWkPOLAp8QEDMjJPl/oQ9B/4kjHGAqE0PieK
bb0bhAQmjoBR/m08I1A72+VDI9HlbBrlrGfBl6EXFt2BUpN7w0iDlQfwyiOB0RI5IaKSlIHmNJwC
92R+BoGKmqb9C7KT2TMEHBfQmu2tPBJXzi64I8A/gJpRnpq/tTT4QhdbOnmu6ZicoqYeHocQC67b
Z/fKdQh/abqNAeWQT8/mzsKqKs06WyL7oilfWcDiDlaiGmz1Ae/zbZ/JbA3Yce3DAE7bJLeITS0w
YwP8m5AGH2WCQcP1wW7bh1j8H2dn0iM10q3hX2TJ87C105mVWVBAAR/DxgKa9jzP/vX3CRZXlG2l
Vd2bRk1LkbYjTpzhHfTidP/B9r4UuR/vzaF8p6u1us6jUaljWHfXsVWWUzrk00nvx1+aPKYHqd/u
8xBhDdqcDpR2ce39lTjoCKCYZsTzWHhdP+BoiWVqhRbhf3me/19FXz2PBJC2yAqZZqDeZl7q1NmF
wVHsdXKqPNxfau+BuK9o+4Py34J8epQbU+wB6WMpveG3tLv+aZHW/fnqVbh/uZfA3ABeWl/EmCvb
mYQR7DVsh9zX+nI+K2VZvP4UwYuQuZQga24peslMtEWN0sFcJ7YVKrQxcB6wrB67g5e2s98EA4Ts
HwyfEMJ7uQs6eQlyfBqYWVR9/ykdE4ACqtZOLlP0Onx9pUZTnZRfWJIBUBSn+q8tpwYD7ZeOwsaQ
6fokRgdXvB0mF5+yI5e5neQFUQyMSxjFkEGuc9XQLMhcVGYxGe0PSTiGMh8P4Fpp7lxKVQcgYLB/
FhH+egp194f7m2QnPDlka5xjGqogNVYPijRTAISCvjvO2CgUzRK46jGq9CvzyvlTq2vhwWfce1x4
jxZ0WdDrG77sktGIQ4iSY2Zl6S8QVVjoDm2wnBj3ZU9SNkz+DArvqR2a4D/U33RXQCUzkWKYscbx
LaZUoE1DdWXDK7p15mCQ6hiN9Rb4h64exMedQ44NGSA00dGDY7Z6sy0BJFgstMDBh5l+ozn5E9Tr
7GCV7amA38zUhAGG6NSuoa0DOgHW3LbB1QHu8ACyoXX7NirfTVaoH3y5rfo051yI+6DiAvwcrsrL
Q2HAPmZKHQXXoqbRc6JKn6OTaBvFtDE0+zMlRTN6iOab46nt8nbyyjyAC6pXeoHRrq6TH/rW1JrT
QQza7inxw2hVA/A1bdDSL3+YPGKS0xaxyE+WMDzT90x/5nmon/E0VqpTIred7qlz2MRuVmK0+l+W
F0AqJhME2/UZmuwSr3pZCa5x3xs5GgPhPLhNXMBWksIWNZtR1r6EiB7HfjfGlGCvPcJgKkFvIOGP
GBYirC+fvmyw2SyqDBGfUDddzM2cUyFXg18Ejvach+nRqG6n1uVCoa4WGu3Uu+v2QdPUNZPVMrii
nhF7g94hK2eyyS9zj3tqr3SybyiJ4qmVPb7HERnDSn2snu8/9d7Gp+ACQcKR3qKtIQYPbQuC/BpN
o+bNzpSeg6wrfLWwjIMztj3J4gKlZUrMwEhk/YKttEWTaCzhbEyZDKqHetpSc+0/7CJm1ELWDL7j
ZiaPryecysIWbzWZz7KSYQzZFYk/pXLk9cGQnbJ01E6xNR0p32/vAO5vgP8cba4YSKovN1DUa5iJ
L3oAt9EwvRpg7duwr5G7k6XincQE4uh23VIdiYkyozUiBhjEzbQXowZU0Y3OuS7AQ0Tdlqfq9wXb
ovrZGBCzPxd5X3yxuk773A5oCnmWmVqWVwR2XOJ4XTb/DlVufNDKlu7O/X21F+UE/1hsLX7dhkZr
pPaSyU0FJCMz0vw8jGn6UTYT1cZ82u6+jLOsVOeqNYrvsuSEuosBZvFBiy21OY29lSwe7HC4mfd/
1bazAwSVdIRTB4N4o2XRppbU09qxrkksP4Nyf1MqQO9ipzVuM15PPunBP7h2I6GPr87X+2tvu4W8
B/6hhkEZZMOMNAs10sycbmGomG/7Ij2lUYMcl5U9ZQgfusL66eCm2TnboIMQaefatJmGaC83ZBgi
i4dtMsLVQdT4QLsGP8oU+Z9KmV+PbqCzS1IpVAv+3CAvl+qrWcVnhaViK1c9TWp61HW67uDz7T4Q
ig/YURGlN0y5NEb8qacFcwWmhz0qhR8VRlYXH5dRo9i4/732FgNtDy4EJR9gy6vjHAosVTBRQocm
oEKwp8XJKgID5+jgqAbcuXiFaQLKA3Q+maSKv/8rTZZLWypsqXeuuWH08UM3oNbgBpOGFGkXJVPp
yXhlBWwRO/woow14dFh3Ihfrk2ZRE/CvNcCH3odNikUckW1pOdmxvviLBtEGrarMy8ZxPigLxKt7
2YcjWIkHthjYWlt2RjypyiyK+b41xre08PUHkoqjmefeU9FsQYiEhJwLbnWhz4OUI1rFmD+ECA1p
KVTKj5AyCMNyZQW9HyC3cvBge3sGoW/G4I7wuV13KUZMKls1pIqzRu23KrfNmypfgrd04lD1ev32
xC5KZjWebXMWZilH8Io9ep0qefQHtU3PDT1JT46a8NUlPbeasE0DZKChgrJKWOUFBIw2mxqS6aDo
/WVk8kHLzJD+raI2zf37D7Z3c9CaxctDBC6cLVbLpbWCPJlhaFeQnfW/Y64ljQvuWE7dJKNGvsxL
WU7PWjMu8zUNm0o/Dc4oD6c0hZviVe1StP4kV3J28MZ3di3MG+pYDgrHZN2kToKuTvNwMa6ZLjVf
Fjn8MhmF9Hz/6XcWEXr8dKeJp0C5VlFHjgJNQaXAvCqVGnoKncKrNIPuv7/K9miIhhZQDXDs3M/r
1LMNaqXXBXCxt8vqg2T2zuzacWwCwVmSH/Ec6gfBdBvhWBA2H/kYc7INcylN+KtWSXB0Av78oTP1
/DzFTvWxBDeCCnE0fF1aiLxOYrQHTf/dRxUXPj08oNnrMN4qQacl8mABcp/mC6iximGShvkfoqpM
IrXkfP/Vbj8gOihY0WCNwk3ImPplLJ9Tx2TCXwPLDYYJXYdAeWiG0Xr11Q6kSjSjYA4iVLKG3PUq
KsX0iKxrA6HVnWUtfFM0y09HHY4cDXfen5DXJH9g1zNxX21IHfumVB1BZIb5oj6pvQMsumtHt2kk
5bzI8attZYDwgPFjxMksCszp6v011pBEJswrIAQlms4m0pdTZaBEJwXTTUr02ZOH8rU+6EIGDOkB
upbCx3gjWgIww1GXtmKm2jjmKS7D+sSGqvxuWcrPr94fwmgaLK1A1aJ68HJ/APbpWX8KHiYzjj4M
7dhc7UoZj9yStzcR4EgwGPRNBHPcENnoXynFrHVmZaIb+VDaulR5kqKUJ0jguPrKano0AthdjL4X
EFpxwv/4h/+1mKqUOqExDx5m2cwubV9prmzWwQN63kdI7z/t1he5AyoUjPXJSWiWoxix6i8rhdHa
udlEN2m2wWVGc2tZvtynagpvVe9+4UY7TqfSaGvTlZusBBtjdMWPAgPCwg8tA9WuZZrqL4VR5r/H
gqbTuV/6uaTTkJU/I9aFK1ZDofZ0o7cyL1lqA4ykZkvWOy3km6luGOoQIbIl0S23lOIe2myBsM1D
rsI6PS29kGjnMp2/aHVQ/x7nFMuIGmBX76GENojIPvduMdhR62mFhPJyvSC27he91Q1eNQb1O0Na
aHHlSxgVbrto+Rf+B5tA2RTDv0sSNg/gigzlFBW4XoCx6zMIH/KSPk+LDQ3mlRtWvHCs0qhohbrx
Gr8JAzEvAkUJb8HUhidGPcW1UAE43F9ls4UA2XICOYNUXCAJV2FGjiQNVYVJurZgwj7rqOueskXp
n1A9O+oUbyL0n6XEHAmguQBOvjwadoQouWGAzrCaNva1oVEflyI/AhHsrsI9QD9JtAXWOT0OVL0Z
GgvNtDFzLsocS34Bf+3gXt1EZ40OAKq9hAyIFpuud7U4TTLYRnBluKj6gdVlniKp8dfA6ZOb3kxx
fbAbdr4TXW7wfQL4xoW+enmMwlpzQbzphlW45DWtbF0CsHhuFA1HVdEW0MnDIczClIIpJh5nq7Ko
VGbEIWTwCEsU1J+pLLXuJJppb5ROmNrR3BiGU5z1GR5JxoKaaBuZ3a0w6vA5UZPpWS0m+eNkaF3k
Btkk9S7qw4ntc3CLn4yem6PR184nJyqhkCDiLZ9j9W6UxUzQPtHYWHmRfJCbPv4OuVI+ELjS9j4B
SzDtYAwKPGd1QyphKiGQ7ECssqWYIXwUjg53skaJMTdw5RBBmezFbYMYt785DAbpIWRoj+s4+g0/
8tjRog9aEUrDKZcG46vBSKQBaIgy1QMSgOjQMn/sLH+UCZ6PQ5pPqWdERhN9UAL0az3Oipm4Xal2
xkWKMa31YB2kP4pJH2YP3R7winOXFUS4NG0137D6uj5HmoEtBYM8sBbgjJZ/6QLXcN+CQD2Shtn7
CqSaCBtCx9+arUlGohhhPdPHTfSIYFvPNxzXIJS+OmAheU6KJ8P725IehlYdDaQhg2utS8Wv3tCi
t5WSTbprxoP5aswXJwGAmbhaUX1FwORlyFKGoJBozwfXLBlSaIeL6hpqlr8BSTf4959rk6mLpaDC
0KmiZ7iZei+B1QdawHRijifdG82y9HMETfxZXoY3LY2ti1Sk6NtPpvn7/sqb5hwrQ7bA6oYzjETk
al8PUY6FvT0KeXsgim41p8ZDnNMWQBOz9iQbcRrVzIDX5caCfVBZXu+vv7dxQEtQuAvDig00Evkg
BA57fOyQN4luqBQjU5bSRL2/yt77BcGArBYoTBLOVZBojXgZjEByrrrVWKGLNttwyYwo+ya4fA+S
NP5A6Kf1AOW9umPA+2XiJK4jphzkhi83kVQC3kpssHXo+WqXqtHkywTKCXRxVby2Y0D+zlnmZDBL
o/ciXvVfCWGrD/JYiP0a2E36plDl4rGoe+vcVMNRZbnz1diqIEJ0WgLbNt0sWnSa8LCwx7r9X61h
EDPb+ZH3ws5Xg1Yl6hLGy9QKq3dnYkc3TzqaPtpgp/+G6jBeEBKPYr9qRuf7ouQacc0oogum6MHB
jtl7QkHU+QPXFZOily/TQqEdUV1EyqqyNy7w77XxJOswrk73d6Z4hpeZNUBnegEU6Myk6FW/XMfp
8CtibBDeFth9PjjzhyUffCfupgc1xD72/mo7b1RQ1aCJ0urYKjLN2hzrahTGt0iraj/LLOdc9bPp
50DUP2u1Wl9VO2++dhBIDjanKH1Wz0lzBcaRGE3AUlg9J97Ejh3JTXzLTDB+kzIgTIiO+ycYs9pj
tjT/wo8PDhoufyL0ZlGcHChuCS2bluecm8AMUdZHjRHQjU9vWbLdwi5DFPFHu5/8ri3zBE3vpNQe
gklph1sOog3YGqqCX7I6SSZ3LlT7F0x+1XAHPS4qn7b/8pypTm+4WVu2nauhlTu5rS6FF0WaTM1t
UFOyCWOG/A4rQmQZm8HsqlsbNeiAllZnq14s5+o/dj7DJZCc+DpUfaO6VenET2Brw6/mEoxfg1Ae
/41DGTXHELtU0Kedo/4Cb5F9K3K8H3yz7eXoCVfw9nuHu+IzA9rlyWLDQtZfZHP21GypP93fQbvf
kXNPfQtiddPfrZ1CwcEBzQJ65My98kXpFDdXndFw2zyszMs4xzbS7HCCtYMjuXNVUVSzMKan9Cj+
sEP+im/otcTYRuTRLbH6rLtkQxqCY2xD3Xgu07Z5y4Yff0rgpd+RFvfqmxpjz0O+k9in6y0FQBjg
E/k4wUmcsL9+hHB/7kctxo4oSbv0Q2ZwbYNnZGIPkYSw5PaTtSyeFCjhTxjq0/vJmAb5BMe3jTyl
toaPy6AlRwLg27E2HDBkV8HdI4kNRWYVrsxpDMK2I1SWRdsKPTmrrbyhrmC2TAwhFdwTldi4KMqA
rUQ710bmGq2pF66d6cpBVbn3nYAUIziF8BXMsFXY1nsAE7QDwpsKF/Akxpx+Us3BU5aBsQpy03Ad
qcBsDmmoU8rQ+Nf9HSoedf2FACwy91N0BL7WBUwwD+XYOGghFnpT40w2G28CkuqDc7BTDyC0Lhyc
yA/JeFfxbLapACFasUpIpQnsCU0UVjljJXcUOveXEsNTRrugtVfJC2VoawVOyhWRqo6PnrT+QUuU
8YSGxZGJ8f5SNNt5LDi46/oZ6TyymAQTpyQfOxzeZP2UF8vi9kN/NBXe3bKUszacc1q3m+PcINFX
lEMnXbMiNR/RnSl8KdCMT5pUtE9TXHbXWC4yT7YW+dxNCkwvLThyb92OPTg3IP4FkVMwAtebpQ6G
PI4UEplema1vjDljcuC6qd61Mt7pZ6YefY40nB6B6U4Jb29nZSyXUxlq47dSVyTHVc1COzLt3Auy
7GANLAWqcRt4qpzmi0UUCW/EoeFnVA0TUHZU3D5bQdc+Zj0901EdR9O9f3L+9CdXR0eHdUIAYcbF
lam9DG5KoAxMEKUYYfG6zk+17XQ/S3DpeCHO8rdC7evnYbbwPlSToUS5pJZ7PD5npL2elqyhKHW6
znpGASf5vMxlnbm5tUg/LI0Q5BVLr3zC/maO3LiosSKUtVHSPVRslP6ECOZMV0GqmvNQ6iqcb4eL
tR6rFjZen1gfk9jKjJsG968F4tckthdhUfid8QWePLmpZf/YpjVQ+WdW5esoMwmoOjI3HgpAEX+e
s+Q5mev6HymJyxENZq0EII/eCdpIeZRoflqUQUtknMsfra2Uihs7c225VqLl7ykNpfJraxvYqARO
q30Mlyn1c4zL28e6nZJfdZQZv+MwGv85+CDbUPbie6yiehXONnY77M7RSH+oQ2z5c2PVXoGD4MOr
V4J0D2QdFicDznWM6WcKp5E86DbrgN6MIRwfinGwkEWfjPf3l9qJz2KuIUTCGQ9tzAmLtratUuri
Gx6Z5WO3oIxglk15ur/KTiSzxW3ILBqh042QgAUI1pw1/OVpifdf9ABH5sIJ4nMxjkdzvT8euqtj
AxLaANkCmIA/rQI03Vk7qo0wuY2SU/9oR3n5PsMs/J+M9svHvurGd2NT5T+Ueoirh1iOsMIbRq2v
/FG3g+/3n3sndHDv8mYp60EBrydHkQHCeKjJT8C+NU92t6BBlMb2mYmvhSFfon51jMw8+KQ7RQyy
4+jqIfwIwmrdg2ucTCpqlL5vNVpbPmQEyB161D+FfdN5SNCHn//DQ4pBHG3KHa4Ywlz9EvKUtySO
6TFBbE8+hkph8ccsDr4x/Z8WV6cLpR1EyL29ayPpzwwE0AiYzZcBkliItBMz21tEuRu7WmEvuKJF
9vP959tizIDeUq8IXLphOht6x5w4Smepc3RrogCKMgDB4ZOsZ+VD2gU6smdVmL2X4GD+qotgurZD
lSG11uLl5o/5WHtdJyfKuV6G+uBD750qwU2EyMBm38wJQxWqRNNHZP+4hjyNkjVexsB23qRLejRL
23nVQnCPYpE8RHSnXr7qLBrMoqzQKVYRlf5uNap27hZYkPff9M5xcfBFIZ0nWCBJvvqgiRzXzuLo
aJGrXDiTtpziPvBmGUOnIIVy1aOj8frIBJyDa5aWHy32dagdJ/Q9gQ+SORpZdtLNUL6YCgN5EyGX
g6i+cy7B1pqivQAClO74y3eImFgiydkY36q5lR6HxO6fljiRZi8j6+/OhVSqR0oAOx0GikKmIqRT
bNz1CcHzCwixwgmRtax5W5N5f2wte37M+1a+RXHUPxpma0tM+BKp9+9/zJ3dKQ4N8yxxdDbz+UFd
TCuXTdqIlZZfdCv+NtRS+V6t69/3F9rbmxoRnzYGV+VmPD+noIwGcTxLU03eARf6IQM3OCij9hYh
6QetjMQIXcTV1gxKe9QWGhEYyiTFIzZgbeRHmt4c0UD3jgCXgQDAgELbbBLJUIo46niYvhs+1rSh
L8yurbOOe10DkRFXoriBW30QSfe+FbUqSDHmjlsctlmgB2MaC5FE0oP3TTXmnq1Mydks5+agDfSn
alndz4L/TitPqJ7ba3MSGBtaG5pVdoPEOwVntW/r5F2TT/2/jW6g/Ah9BIW2qQv1k0a/0XKZYXTv
K9QmAM8u0TfE+1GTtOKg+oG3j/ZLDsP+Y4EF+uDmhVHV7uhU1lEyvv38mExwuWlgmkmT1tQajpDe
zvmc3SrNbl0MGBW/toNXGwcIvBNzM1l0yLZzG9vpSXYt4VcyFvEpQRfFn+u0evXBZBtrdG341BC5
N0Ghj6ao62okGRczO7Phs0vTKNU1bWBbvPZoMqyBTiKGwAxtNgVdYydqi2PfzZLA0ldZW/kYyR4J
SG3PDNwpOkAcF3xeNtPAfO76HC/F5CZ36L+6alcvnYc+hvUu6JjMumo1KY0/ADk5gmL8qcFebmYm
UqQFYk4ESXI9CzYpplCWxAERfBAOaUAxVNsb1L6ZTtWEL6GbKIuOPWZchGV7oR9rmq4kT/KPKlP7
zwXyoMNpTHooldymJsOmoc1/1Xmn6K6EfXPtRmACwjdOGUeAX4GJ/6YNOb0z0E81PUgR+jvdieLn
WjHRS6lVp8ldu8y16bR0Spafyq6zTR+tUg1IeRSq84XvVcxenC1T/t4IBjuDwdzqDQxtJe88uxHS
LFmb67FXVrL+P0w4oUsPjkHIScqZAlDHEAExIYP/fH+vbGMQrxLZawQdyJQ31lbA4sFTairXY9El
l0xfKl8tqxS32NQ5COZ7G0Zw7eH/gtXZCORUwRyNEgrltwmBU5xqbPOnnjbgfK2h+QgnRfHsCRfr
+8+3vf55Pso6EGQsvWEqDH2n4HJCmgxyRHloZwgvcukoiLKr0gk4Z32w3rbxB1yFgk6YUoNpXjdo
m7bpUDoqkptio3t/itNI/5U0ZoCPXCnhBZRxA52t2SlGH8SL9UsNa2c4wGZs8w/672CquP2dPfmv
JEqlNhiE5H5SBN4QzOEnetEY985j/sbs5Pqqq02PrAy//2Dtvf1EucmYg9e+RZQ3ALFmdWTtIssc
T+AfhYayjipudtTw3bsdbLo/OJKyQ5mQvczsUqmmxMnZTwEiwv5kF9VD6eRHrmw7G4hMVbS6oS/T
dV/lj9msYVS/YJylSrlX4ix8Cei/u3KNtAuwi4NcXNl5fwpegKLzRf9RXQNkwyRLsZACQxOqvYoy
wByaDwnot092VLSBL6LBdDLCFt6xPdDNcZs6ld4MOaiiJo4zr5D6unwwR2TDPHwknMdEDo/EUv7A
6lbxl86ymGABAeXiXL2TKSTioWvGXRZmi31ZgL+AhGEioJzCDnnwNxizh7Jf91X/LgwmvfPAeQ2l
H/dV9knO+vRfBxDc8mjKcXnFSwF3ayNr9O+2EyeWb0KxS07yENsQEDO5Kq8Z/S/p5kAKGDzbbqMK
8d8lnfw8MFuME8lN2oNtvLO3ABqhCIJtBY3RdTVv0smI557PoKAG8knPdZzc0JE+0GC0Ng7ooroV
51T4YIKYXL3IRYsr7nGARo7dTPMtRi9ecbHjtjoXxZWieQTQieZ2H9eG8sHA+VrytJTxhdsagsqm
AsvLUfOax8BLLLn4GISLjqgHjPTJnXq5o6Xb6j2qdwMmyyqGBvnZ6QEnegk+3o0XTrP9lnoECONs
VvLi9XIa/0o7vWcUuZg/837Rno1yHjVXASIXu3IbxYmfqpNtnsIel7pTm0Hp8pW+NtUTDue2QpfF
mv5XNlque8M4hw8lNr4dphSK/L2u4uB3XgXmk2LOOekkoNhP8ZhpP6HQI9TYFU7lPAYF4s1uReMz
OM/pMnxrliiXXII4SgtZKCWjn/cQat9YId1BF29iqTk55ex8JsOS0vOiK9F1TjP5HzsorNGV9Kb7
mdfDzPkFuxmihYIquktnI1beJno9/U9p5tY52xDgDfKCWTsqd3e6Y1QxfGmegib75pad8Z1e8E93
rk07Ic1Mr/SU6E3ohXI+vRN9wienTUomZl3xNpe6/tQxQ/Esq1ePslBRMa2PLmgnUVCB49oC8ENV
y9Nxtq+Ilmi674RDVJ3qpK2bp8WZak6WGsXhY+o4Y3LJO7IDFO6lNH5ok6kx3K5zRucCTCuYz5o2
okGfW0irpOggG65Ba95+w9hk7n/LShN3HkJJtL1ztstnuTfa7KG1F0yO27CB3zNJg1w+V709VOey
S8efeWZhD4DuuVK+te3FeWsus6mfmshs3ieGlHy1K8kgucv0NOd/m1p+eZfPsye11pi4EmoC3+IS
L/RzbskdcPE5pjBZIj0fnyGVc2BmhNGL2zD35W1s4z73OHEo0GTOrLyTtaW1Xcthnx0Ek53Eh+JC
QHs45iQG4or5a1461IjnLFPpXFW5di61mteO21FjnUaFPSClbX2KyHQPVt3bdCyLQAXccgZM6/Fc
UArAbiPZ1wh5AjcxQW+MaV6e4qpnmtVjumPnbeB1LemorFbjI6pbzUVr5yOI7U4+wvVMOcJvgem7
wZGgsZ4w+uCHQC07jXW6PEmYtfnMooynrpcnVO1z62wYR43gncsUS04ZeVCwJVvtFgvcgKNVYrPL
TnEO2kT2ktrRz0Kq8XI/z9xpV3JRMTOkE8Kn3rQqpoJRq44PwNVOp+4DwjpR4SU2GGy31RZmwGae
Lh+SeEBy36plJpkQwvr4Uz9Ky3dNRTyhRpwRtpMbxoFcvBphBu6fLEYwJKmk143EecJyZRRSIrbU
ZH4a58tNm8b8YJW9fS4mZ8Q3SCIbnBd/keczJPtrkiQSwy2As5+gpTTi9uid29Snlu0mRhQfZYLK
TtYtmA2MMXHLljcIOpD5o9XVkXTFGq+dfK0JhWhi7hhgV/grHYR+V6ELbQzzz8mIp9/Eou6ZfcNw
tUhnBZOmSOsc31QCo34g20zVU2BVw5cZoBnDPCuRzvbUML9PqEmfD7bO7q8X1SzpNpDqNXCBdvKo
qCH8dAyIxmdwpMy0jSRrAQkouf5m1rCxgPwZnqtSkR+nIFQbl7rY8OCD6U8jXileKw3SO0ebpPNi
9/LHcG7HB7Ao0ldNb6dLlElHmj47aTGCedxo1M7AUNdY4N5ZrNaJgBwTR7JrgnPSZaz0/HcyTemn
OJeUg5e0c5QhyAglJron23ZjlNZwSjrWgz6V/cpgmNReOfTN+5BL/4h5sLsYDXHLoZAyWfRlwO4Q
71cwz5Ou89QnJ1pQuLSgFv2AFJtxvv/xdxJNuOqERoHQ2ko5lui/IRLDczFInjwF989TORva6f4q
e19LYJzZ0TwO3+3lA/GEpFNRQY2QAT2p6iXzdVpEl5BESHiyHWHs9l4gtx1dcChpO/1UqCgN9iDB
dcrN/mSQWfnSoFYuahqvb6IS2YUIGNMYxaGF9/LR9CCwpiwUjxbP3RuYqTLSy3Z6dbIhPohvu08F
UJf2neCJbaAB3ciYtU+lq14N8dtecqYrXcv2e65Elnv/gx0ttfpgmM0o0YSF8LVHlOWMsT2tNbjE
n8MgfrWyPZ11rgXs+QSWFWzDyxdogQEcofkG1wRLnsjtZ63xMHsZHyaLIHL/sXZuCNoiKCGIgpr5
mYiEf2VCUoNZO5gS+OZpH/qtviRPUT4kJ8tYvtd99FtvlfHgYt55k38vaa/O8lgsRgoMwrkqZgw9
rDDV6WOJdupActoeQQj2ng83LjArf9DO65SrFhAbGb+Pa2WbxZOEQ81jWrf6Y2G2qM+O4cgluFgH
fbW9JxT2GKLrQl9tLV/Df1y6tg/sq1TK6c2Menqv5aKeQ2MsD7blThzRMUxFWIvhlrCffvn95r6L
lbYjpSwHqTstyDKeRq0LPLhrsUepbvr398veekKUVWDYMA5YY7FgBwf9UKDukPZDco67cflnbI1v
etept9gcnIN6fOdNUp3R6WEMSrq65pvHSlxIWSOwJlGEJrGBa0WO8c4Fackjv5HdpfhWf+7PLY92
KmN4i7ANbgTf8Y1WGPMTXR/zfW/DNbr/EncAXgY6aAh2ocTBSH09DzCwQtYWMxDqo45ynuZc8qqp
0E8TuIyLpFgzhcgCsRaC2lOjVd3/8jEtPFWppMcwpON9/+fsPTljXwwjiaTbSZRWs37pqJCrUD31
ZwhwD+R0kh/SqT2Yeu0cR/Rn2Dni2uP6U19u16EZgtEa4PbhhTa/qdoyfFBiST43S5j5TWu8n6Qy
OQCfiCOwKrBBBXAPMa6nf/qn5fNXiJPbPEPYfpauSVuEvjMX6QdmEc2BXvHuS/xrldWTVXJemrhQ
SNfBTGLqcZVBReLUsYsuNOCl+19sr5IEnw/3lbmh8OFdXRF9kC16h/3bFZqH9WPRKuM6IkVxGgIY
AqSijva+xrHtsQsm539KneqWFy8aULI6eDXLneoCwoWYVlBmbGppraF4TzRSs2qWs1tnWtnNCZ0j
a4vd14vEnZCvgbq/rlglObHCJK/wEteM6WZngGhsI+qeHCf/D8M63imUANIkwZdevdsRRGFS14Bo
7SkCgqk6xUM25B/vf8HdgyBU32g/0JhfXxEIETiNLZyhA7xA3Nma8SQxU5wGE2RwhyxuvT6NDqy4
9t7hn8ANfIfraQ2BBpykTBYCuTd9Dlt6g2rpVgtvMw0gDd9/vN2lhKgE8Y1/rYuRkvCZoV+GfjQM
PG+eMW3OWjm/Bsi3HeTr4nOsjzegDkS6IZBsgd1M0JpSrqnVEGjNLn1vy0iu9OkZEdXklPdj8o0C
zPjchdN/aEkDTjRJPkGyCDbHy2A2TgjoIBZNFI8q51IiuXWy4n4+GEDshS8KLNolpNMMxsWN/Ff4
QqFfGQ2bow7wGC2QRpKvqaqmB3eAsrchKRyFEgFuW7D+Xi5j9QrjVgfJMqkxMH5GoqoGRdsNs+Ka
WFQ1D4G1aL8ZkDFIbRZlqk5NOw/NJc8WQ/StpqFymQR0zslyLOC0Ym9Ebpkt+T9ysTStT3tTPRoF
7W0zIaJMXUMnhRT25Y9W1SWaMGSTrsUgz7fFbrJfTqFqvmlNyn84sBbQfaZ4iBJu0IToZDWjXGU0
NMrcPgkYlRubcn+pumI4p+lcuHlZJgeOMHsf5Y+zH9ptdOnt1Q4D2ehEjQzcTArGAe1HBQtMjCD8
1JA+mPYMXQFK1n84uoIMb1Ke0qRbd6YcFR6NmkDyt5RQ/5iWTeyhxN38mq3l2/0gsXNynT9Nb1ah
Kl3v7DxZlKpNgLlJBUpJjBP05lGLQ+UJ7zsHe0kjzD+anV4tF6ClR4XPzrGiNiXA04mk07OOUBbu
8SMOsOHNmADfukojg9lEAVc+eJ2769ADoxMmcCbrzoVeBmZUtwYs+SatRncwRus8zlnw8/XvUjhA
gt2Tya/W7zLKUZJYdKzHY5SSbgybEbWaAYMy7w1uyM53nhNCE8Ty46jc33tAWovksw44t01rRmXY
ZbYBbdamz4dnBlo1dJPm6FLey3ioh9EvR4AGL/I17TLAF8WaayirUSQkWZe4bu0TZAWhsVvNC23M
sagsP0+cPHChpowT3dtoZFiyaL3laU2hVQfJ7N6TCyItGAbQmhsh8hJDeSMpYd/nujw/tXQfYARM
R9n57pNT4FEsCDAoz/8yyBkZAokVZJUr7AjlYaIzfcMzqzyFJhQPLZNU8KB5+AT6Bvf3qB+ucufU
p36064Nuy+4v4agK2wQghhua3Wj00sChta+ZhJLJKY+AMMALN+L6VJizZT4gQdQj4ijXOE6rFCp+
hUhLc9aAGthuKpljcvCTdi4ABzQ90BVRi24USQyglc1spME1nePs3IDSeaMlk3IW4MH/8LXBpAm1
CwD8G13gfCkDxMVi9rklR77R1YkvTfURAWmnvkY6ET1l0gmEDdc32jQXgdbW+FKYKQiqqK7Ch0FW
UiBATXCqluTX/bCx9/5AvvHqVLr1G4aeQzFdZqVw5jWh+MsN0hBVMeAgM6TZ6+8yYdUoYEaCXLzu
HNCfqNGmCiVEzOLg0mptIrm62VRvhv/j7Dx25DbaNXxFBJjDluzume5JkixZkjeELP8u5lTMV38e
ztnMsIkmxgsDBiSomhW/8AY5WwaRaKQZfmpF85+3P3HjDSXM5lYkNEFpaY2zLBFTbzHIJVXCh+Gu
6ZTm4jqTeAgTF+sLJAguozT2ApNXN6hVVOpBKOFi4Mon3Vq93FEFvR0jUeL7SinMY1whvhTEEVos
9D8K0jGInN2lw9Pb8BMjan53jYtVl1MDkoOKGfLQq6mpHCChONN9C1Uj9TtY0GVQN83UHd0oGz5P
s6eAPWlSkKJa3I2JjxVH8ovy4khnPZ/z+NQif/QD981UBPB9m59qC/Pkk/T6Hpc5QFD3SdW4TtBz
hYmdkHLreefKQncWMUsQSKt7y1GiKq6ripKzEpWIyo9O+lhPlXeqnYTKcx7J8hx5qUf/p4rvbi/6
1tUMhN6Fn8/1fKWwmlmQyAutRsRb1+NjVxvtXR6HeyiCrcPqGdRCwFYtQy1b701oXub019WBp0+p
k+zeUhsVnCqmz2FlYXFSGulOXfEVXb3eVW8HXO2qpsK7EeIBqqdOaVNfl3mwCHS/iBGAIP/n+eaE
MVIG4M3XQ3S+nJhOye2p3fxoSoDcUtQbSV7ffzTO4uiowEvjyqjql1HxmlM8Cz1QasPyhVfudUqv
ryj4OzQTiEddJANfO41vJlmpZdJHaMbgX9JjIN2bKP/ASjjaYbaXBF1fFe+G0lefViYAjLxkkW12
neLvOZ+HwENNKaB3ZzxL+tTMcb4nFbRU2N+vKR+1SDfTslssLFZrWhNh091kTcdEZz5DDzwkIJSj
G4dZ72e2LD+nguqfp0gMqDL7w77HC2MYRKnGEYU8vk78Umm586h30cUw8uglGufi0e3qaj4ngFvD
nR28tZicE6jq6MteS2HJXg66gpP9JRUiezZC2eKmEo6fsrJNdt7rraHIClHsfSVfrEuNoykmM2ky
wK22Vx3axMVkCKmCo0xRv759JLaGov6FVZkL4+yK3qY2RaWKFmZsPMXKw6Qp2T/S6NuDMxnj19tD
XZ8+amDUGgjBFuG7dd0o63Jl4tkBYk3uqUheC8sYxCkNh/RAkWQ+3h5uI+RjvMV+bTFBI/Zbfs+b
09fIZIrFgGYuUonu174pQn+cQ9DISq4d+66bQKDZxglHhumA0VX6WGFjFYypZuyUQa5fE0otMA+o
hAAwxx3l/Q+xsyHqq54fEg5t8skrLS8wbHJTZAucwBwny49rBex30Vs7hh4b1fr3Qy+PzZs5QOQo
s/puSi/1rKoSpI6sWuuoWmn6NLto9PlVM8e9T+kZAnGuNcalw1SgunRZqJ4kD3PL7NXG3sWx8Rpg
RYPmBeKHHOErSYOxo4nVk59f9ALbiKKQ9l2rzPEp6UfSvTyrHoxeJoe2710WrYnuknJQ/8PWX9QX
ccgjx73K4aWpYVfBHrmkreUEYdGoP7WuawMbd7Odddja+tR6FndsyrJXkJJeFTUlJIhUaTV/R0qh
UAMXNZqDIivnj4JKws4Fsjm/BDAEq8hOG1e8SiMy0aqwlOgSJl120iONClc85YbfaaF9KI3QPFoN
91apa9GLVVOzxYKo2akfbH01kcyC6SV+Jcd+v/nQqXcLKWDLaXXi/qU2rf3ST2lxQlZDPphEcHsC
Y5sDMr8YdIIPuqJyOFqShJnHvam5bC0rV7Mvk5LkD86gRJ8ztKF3QrWtR5dEB7kFFB64QVc3TBl1
qVFhdHvJO5QqnGHAZbAYMaorumQite3DQ5OYxpfbF9vmV4LuWPCfr2X+99MaCSL/pEdzqPH68edY
Ra1fKFHyPFghzVoR71Wpt155WjWv3BioTetXVq+bXG0LN7o4tY373oBUjJb3Pyc7tNDkz2eMA6M0
mMiW/SKb/rn9sVs7GRUnJOVhlnCfr2t6Vl9SpvewsQzpU+EuKDRELjUNtaE7pbXnU45t1kVvdOeE
UcDwRLnM+FL0c+TspOvLTbmKdTTqsbDrEAVD/Hm11nZtjVE2duKS0c/2MwQW/qgGRd0JMjZHIcsE
xm1waNboLZcZdjOXXtEU18Y/VOa+1UgSft+Z040HiTwd5yza/NQR1/vWoO5Rd4tFjloos+VTJqKM
GM9x+9SpFT7OExWCi+pGzg9ObpaCfUU01S960KV+1oH59ZUonBt/8tiMPrahnQhmG89x3CBqqz10
Rb94S5Zpquw96stbuV6GpVTHJbpl/JURZ3txrpGK22btBcoQzY/JGEn3Lu5iU71PiHFKQk+9/SFy
tbcOjjuqD1qYVr9E24WPdpm5+YFYoPyw/cBif04UheA7wLKrMuYADyMrLAVQmSKG01i3xikCS/+P
npXq57GY94TwtrYKkQsFRXQSFl73+2uAreIoPSLPFx1e+sXSQ8SHOji0n25vlg1+HNr8BFCglMgW
r/ph6P0oEVUwccmzJHN9SHLRryi0zW9y1mt2Qh6iZgg1SfzSO0cbn5TJyO/RLGr6YIb9Kp+NqUyd
o54vOQn0zvFn5NggBCpXV9x7x8rcBlGhfvoByt/5u+mTVr3TRk78wXaTGuGDOc//KN0QQ1Gfno7b
3g8oinnHsivxe7Ogobr+jPnEcBpGJBrup9adZn8yy/IBdJ8n/KHX0j+KqdLtJzVKuooybCeaOx2s
xF8O/0j6bxvBTwda2wjnKCtCpCN8mVr8sTOTG1uX+FfHixHY3NVN5uhzWs5TC0NXnYwL6G37eZCy
uL89ysabRN+QC5PbiuLY+p7qvbhEAIC+S5WU6kNTDfWDXcTyks1p/gz78JtXhtqP22NuJBGkRVwl
4EJoJ6473G1fST0v2froLFTBmJv5uaYHfIBBEu9cABuPH9ABSMf00pEMXl9dPPpJVs+Ahqa6/F15
bs+aptMfmH14L6Hwim4nSNwYD94ONYPlAaTpvVylbwLoKXQFoJIciEBoTBAoF8jAqc4UClZCMZox
gG6pJt9uz+fWoDQllpCJhPOqN4hLb1ZPXR+e21jRjvOg/+1Es/TtqUKasZr3LCE2lg/+BnMJc5SL
dV2lr51YQlCiP9E15UC8LZbbm79tmUEZG8nOCm7cW4A5qdzyTr7Ghu9nVJhGJdR6wX+UNQoRKqZ4
YAaNnYd0YwqR7AQHi7rIAuZe1UMMExJ2ZdNebVSaKKdapzrxhz14ERBor5nLY9WUwj7cXreNiXxF
CJFrUq4FG/H+0zCMtSRqgsq5HswazcNZOaVVQnuQZHdnFjeGoq8CFGLhQtBgWX1fJqckQrQMwErd
lyeH9PWpr4woD+ps9+LSN5ZsCXNJXhZxsav6NxRQW9FnI7s46C4Xxz7UoGPas2r1vmX1je3HpJG/
m86J/4rzvMt9U+vHFJpWZv4vTZP6iRu3mg9GA3P5WKU6Gs+jiNyTObnan3B5XDuIvEr3IF51cISU
oZV/a72u/mO4wsYwpUyGP1zctPbcybe+iyBLp7JPSeeq1GqOHRWCUUkvVew1iN1P1SHESmTnRt4a
5bW2QtUD69X18TJ5iaxRkINb5pzdVwMSN54x7dXCtkYB1QgrjACV8GN5F95eVEITsWv02QUkYPsY
w8sKZNnumSvujbK6DruaYQZdZpfYAkpgjHZ00u1a/Q+be7mOFt4BIc76PQGeD5MdcsmlylUlGAzq
RfTfypMJOHXnnlh+8Pt4EqwAlwRiuP8vbvV+2kCNjFLOSXrRQhE3AdlEcwzt3P3Sa3YuDsZgOSeU
f+8NJ412kvTrI0yUT9n0tXKJ3crqCHvEhbY6mullLswCY6dY9Q2zny6R0k07ycvWV4JapIHlLEDb
NS4sQnyuIOvOLkYEye0ukonsTo0zuiLICgj0v3WnR6/AzI3w0o4TBNzbF+Pm+PSZIT0TSUJeez/L
cZMOdKKZ5bayigdzHsQz9VPVd6UV3efRmDxDY1NPMMrkzsibk4yoFZh+koYrXnerO20MTpyRZ1Wb
Azzi3b8tGJ/Cd/Vqb99enw5UgTh+GMww5FUcVAxV1kmU/C8xZGw85qfoEWZed3d7Mq8jPBgDQJC4
t+D3X3mHJEYx0OctIEwjqVeg3jda+QEdAln6fVhzt9ZRGz7ZFF72mkYbJdWFrIAeCOp1BJfrfdSo
ouikkeaXEgmKb2HZjE9ZltjqMUct7HfUWv3nVhbOAYX97iE1FJEGaZGVmW+7uIr9h6WlbAerGgzN
NZlegKhO0NTIqG1WX+sod86RFekHWMfR14/POGCJBSW6xIFr2SdQxnrb2VF+AZmeoS3sqZ8nKOu+
l1Xya+N1xckBBbnTdN6ofCCwg/LT0ghARnB9P8i+pnabi/xS9GV1mmyBxoRmjZ8GKs2HztH/merO
u0ubFlHGTBZHah57veCtDc1Ks9Oomyx5y+rcKkOIXoGTXhoK5Hdd7RpBAq5357rf/FJQCUBJQaJc
d5wV0xWaGlrpZfSa7DNGp73nq/roJX6mVdGCMh+mx7IV0dG147z0i8oevs04GO6Bk6+jxgXQutjY
A7h2r26LUB+gq2Nzd8FTJZ39ynCGv6sU2ifSmaM4Flr6Xw4z3TMuZQ0o9BUNqOnQEu6ICxYKMVZN
Lo/rwyBp+gfpENq136VxnwaN3jfWzvHZWtu3Iy9//iZgoPyNr5FMsotbKvOzOdT2BfPiZqfyvTkK
2S4lCvp0oJ/fjzJSIBV5HbK00rOKCyTAEJ3TWHTe4fYZ3Vw6QCeIPAH+uxL1jdSBbMPjiQtNvT5Z
xj8oUf2N0ZceFB7SzbcH27iCuQ24B6nBLqmh/v6rulYdhZMaySUddD35Sp8k/a7jmKG/pLYT3mGE
UJ5VtRvvbw+78Y1Q+2hpcS/AC16XfFpzMulSW2i+yw4EdD+THQRhQgks1lP5oBddv1P9ua79Il6K
MCQKtmgHXgm+A+vsq7ih1mwXA9V1f6gHvX50lVYBFeuW/ZdZ1XvjVBdxFv0rUaRqT/kgWvPrxz8c
sOwiXEh5/2pxUVTSU4aOLy6A6CcoreWh0psemFwpHiOn2xOF2uib8d0A6dGjhu9+xRXquRBpjaA8
4xodJllRWB36eDIfG3du7xrHxjokSpFcmnQZ4JXTBFjhPqSK0H4S1vU7y76125Z3F3TVAt5av7qI
tHemSWHnUkYpFc2sM5X8ZElv+rNu3PjQd6Y8e5UmPi49CN4ZvhT4hQVota59CFTcwjSnayVEmB/M
ucgOjXvScuD+cf/Yt94nI3GKnWdv48IgSMWQZqkNXDekAQqBYOg9WmVqiHxL1TrP3lzuccE2wkJG
QQVwkVBYVPPeH+DI03OPRAnBU0uJA8gZzWnWpvAw5XjW3t67W0NB1Ft20YJNXpf0CwAtpTMj4uTN
A/ynum1wfUpbL0TNucdB8vZoW1cEFCUINhT4F0T7+w+rFVjGMlKSS66OOLXFoFtaAAT33hz/PYOr
+vitS35GeQwwEtWBdYwikrk040ZPLrrM6zNtbvdQDIY8kyKmxyS05E7suzWZFOGWcjQZ+xUirkBE
pNMVxusHGV2iIZyPLao6hxJ5oePtmdwcakFm0rHfoJxk2jgpMTLpFyUnKKnmQj+mo9S+t/gw7czi
9Z6HUKYvtXVUPrnlVrtRSuF5STWmF1TpiS/JPI96Cx3y9gdthFkMY2IvwwuyUTMCgm+z8XWGQWA4
wGY2vVvSmWPlCRdav+F+Qj6svnOQNPUVbTQPttk0Oy/n9YOy/AY86wCuAwJZ32Vj0iIlNBFRWlbH
huEWvx97ZXpMWO9gqLzR8rnPSx/XL7R1pmSPC71ErO/zfcZHaxB1WnbsVXlcbYWNwqBLPKLLJvFt
u3lIXdkcBf29oAP54/fVPH1unTTeOZmbi8zBpISGdzv78f3JbDXZIbOeM/t51B5nZNPvZGEaH961
r4VxuqUL0AS2x/tRgJMWcZ0iZDVGShiU/K1gaDTnIGSj7FxsW1OpIXFJP5TI9QrcvfDoFa+tGCps
y/vBcdpTa42V76izB29qVE+gKIeT1Uprj6O1IZDCZ5Jn62RlMH7WGZmszVZTKGNc6r5wPo+lmfzO
ewv079KJ6O8oTWLOkUVK/ETnrarvvdaJjzwE3cEeZfxVzhFYE8QdP1zS4WfRdgFwRGh9hfMQRt8X
imERFwq7nkBuJeGXGVlIeVCaBtDw7QO9taNgFQAfR4cBguFqR42iyhzsopNLiHi24aOP5X6t3VZ+
XAKQr+KwAohdSFbrPRU7NN7nuEzI+rumPyVIOn5zEQfu0etwx4eyzcntISdnAkVCI9zJIHRt48ii
PITeLJDNayl9x+yzqvXy5DLPc51+0fN2RLPMELM4aIvy4Pd8rHqknAotRltsSAZ9Ohgg2Qxf1xB/
82PXrCJ8EZKi9JUYZOBhtKQr77N5lj/aUa+gZHRVj57jFNqnKp/G+F5VeyP058mMjJ0L8PpZQZlt
4VyQDrF317VNC9XbvCzS5NKoen7J03E8tK6V3bezsbc/Ni98sOMcE5R0KIEtJ/hNiqeHnlbLvk8u
EWCql7I3DZTKUKk6TuizHeM6Hp9ca0DOCYLb/9w2ApGnYZv08V2KhhGSdHD06DOtbqSkjTthWQjI
gjNsn8e5VwInz52de2/rLBCj4kVHF564cVVMRZI4KloX2EKe1v3ZchrlHs0wd69AsLV6jIEQJouH
HsdqRufe7Uvk5uiuNpp9iNTYDmQLY9PLhLPDyr6O5ChAgIxD5wsY+pXiFpf2ADFlIMqZq/ZJQyAe
y3ZKlmOv9YfZcKfD7XXa3C1gJemaUeeiirOawi4d0V5cnJiy2VD/Rg1o6o+tU/TmQ6Y5hXZoKIbX
foa6YOZ7RVo6n+KucF/UtIXCdPu3bE0zmrxLmZOA6CrzoGYrFHdC0j2CJHRwzSa8RInnnBIc6nY+
e3Mocnh6vJyTK9VEExQJZFBgvSVYwf6gZarUngZ0vgLMW+j73v6wrUUlr6R0yoJeg0QirFFUR0lJ
qVqrCEYgTQ8iAXvgxaH5GxDmHrx3c1HBh8A0It9Bknr1RugViuqU3HC+CQc989E4zB6M1jSre3SO
5zQYSqoHqFOJr1MRJfWxChtxn46VsVef2ZhnxJWX4j96Zibx1/u7SDIrg4FeFyWTeQxybcZRBrhV
ct8XQ73zZGyOxeVKfkArFobD+7H0rGOp8aK5AG/W720vaY6eA58u1SCh3F7QjXuHVi/1Jkahhb6e
XzE0ZgSNmO2DVuBdnsvqFKrhHh9l6w0k1sFYlGoMT+HrMr+5yY1phLYLgeJio9Zq+ghSjr/xldL+
AtjkPhtaUWLVMYR68dCVfcVjiPfg+Aut9cQ7otZefWu9Se2OJvL992XTCvUwVMmQar6hTdiiaiaq
1UFC5t34mJukC4DHdY7mVGXex482EBiSYXJvdFHWkRue43SYUS++KLaBJW/tan6Wi/Q+tTNr52hv
HDaG4urk2QGDus418j42en2Is0uJvviTpnStGzTQkX7GnTKeDDOctJ3jvbXx4NRAGiIkBvO97JY3
yxS1M2odOdE3LhXTUydN965WRItoYuftpBMb0TcuHoBOiX/BZK4/rprKuYfWRxfIFfEnpfCS89yk
dnnH5JtPUOacC33NGjtKeIY7a7i16UliiGNAGRH7LxP/5jPRkgK6kTN2jI7HcQKMeWytuN35wq3J
XJSxeNK5Lnlv349SGr0Wtks3zavz2vaBNVlotCvJv/ZsJjt1ha2tAo4UbDs50zXpCk3NBJn7NsOn
zU6OsR5VD6MivlR6Xx4Kxx12tIG2hgNGsYTukALYMe8/bUB8qBqA012KMjcPktfmT9FBb1bMPr3L
DWuvgbU1lZSMicHQjKKxvgpbrDh1GtPMs8uMLv0h1YfwwJYsDoWhfLxlhE8A5SBKh3D8rzAw5Cto
qYDSuqhhHz5oVV8fE5HvNZQ3PwixB5omgKSuVA6BV3ed6VLmaifhBCO12eey8kx/Rp/32+0b/rr6
ygdBxYHATc39qlSY9iXoqCpLL27TzieFe5EeWOS+AJ3N76SU6TmrQ/XDVVAGRc6CeJl78gqhW4Dg
q2uRcpHUhMqW0Hresuqf21+2tQshpVCXJNKi7bV8+dtjnGOZrkOZvRigeKGgN37p1dNJTH19ULRi
Zx73RlvtQbMuJM8CKth9GVuPVZb/Suo0/dRy9IJKTunx9sdt7RDAbMTqlHnQWl8N5+kTvIpCpJep
h2fQATkIlAj2qSg5AbeH2vwyQMlA9VCIvQoh8eGdETRmM5qK4p1iQ8/udSnaIE5i9dhEY3+6Pd7W
9cu+h80Oyviadmfos+cULoUXL9WyE6F8dQkXVeXbo2xNILET4hY809c9rsrEytfrSkTg3N47WtBw
jxOVynvR6c1/WCs6DGSotFsIEldr5VIyzgab61AkenwqwzgyDso4j0fEn/t8Z7Ct1XKQ1KWxQ5Xs
qthaitlphMFdqEQqJEUtGoLYQchZnenXOaXcQ6Bs3R+gbkCmQhoEQLf8njenDNQJzJOCZ2zy8uJb
k7fSR0A3PsWVVL+hLzMf9VjZg61uDEqQyAtDJszqraMs9mHepEudnAmQlzJDNdnPWrsNJrsVga3k
mBl3jfxxe8tsjsoduShD8XCvVZoUR4dj6szJRRZYHcZk0HcZLaJT1kTOAzI9xWmeS+3j+3QR7KQ3
aWlLrX6V4VS9N/dV0jDoJNPnrpijL4kWp4dcH80dsNjGkSDvpxgGv4jcYr2UuhOZXh/iSzg6keae
QjurX0QKcvJc2qQ2O6nFxkblPlmwH7AiFxWN9xtnxM0jM6KQfDzNnL/qqA7v+q6Wd1Y8KNKn1zrs
PDpby0cTghRtkde+gh0ziXPR91g8QotTgjjGS0Q3I3FvRHp/KoDHB6aKFfbtPbOc7VVBfkkHlrbu
a0C0Wj69drvexqb9Uhda9cnRxmfSWPsUO/hyOlEd302iGO9GzLq+3h54azEZk/QA6bvrupRWNF0K
8IRCHMJeSYBfD9K/+QCLqbft8D+s5QJap+zPvX1Vnpp0QgbU4eOLYZdRG6CRX8mgMqqIYlgJpeqT
W/DQ77xLG+8EDyDvOortoBXWUR+es/kS8UKHW3ottldkTy4eXDsLuDUKOmIkWER83OGrBUzsGlpU
S827zq3qkE5LubHqi51bewN6xnmj5edA/CGxWn9MIrKhQjobIJ9GEBH05H0/vLpSPjUcwyRIUa0o
fFnUReVrMIEOQphWdJhjgCaqY7QfrTBQUKU8x9kkwqWWu7S53lzqpQfNz0Ke52yFZXvUEN47DoPu
+V5p74kWXO3TRXAejiHYKJrHJCjvh0JXx4ZOL40zejQh7ghDl92ldWdPx7TT6ePdPhVXq7mMRsBJ
ogBnmqzr/Wg8wKqVKK5+nntN+mit2U9za1o7tc2rm4ZRgOcvnTBnaa8uf/5m+hJaDQtOXT1Huho/
NVYk/Rh7h0drGudDr2KRNxmZ9uvjn8Y1+hpRE2Osw12qIqFjxqp6BlSYP0izTs+l1+01GLc+jda0
ttBCybfWy+Umbaqbs6OdQfy6L3rRGI953cpPaSrMrzUo19CfIk/bK6tsDbugDEDkkMKiHPJ+RluR
txD4OvWsGZX6WYkT9dRnVnzq7Vw1Ay0top7oPunrndN/XWDkYwEHgk+BR035eNm+b5ZyufHMntTz
nEJIS+FzNBqCieBkvoMtaweAc40VHqTa66cqHuf7VmvzHJt6SUPu9vpeHxR+CYGq6QCWBLC02lRg
kqxZy2vzHE9zegpTZz5jK2kd6YFUOxH4xlB4sLxKzeEHCgz3/UcXTtvGGKyZZ7OunnF6aZ9TrVWx
dlf2UAjX55GaNJajoK+oP1/ptGiylaUEV3fWew/UkRJa4Rzgd6TtnMitcYhs6PDxWVw2q1tGh9yK
kYM7n60xKR+nti0OEwyMw+0lunrsie+J0IB40rxdiu7v500MzJAFBvtsjxrF9nlskh50J7WXE1y/
qg+stkv+nkRZTne9LNK9w3mtbcQPINhg0XTugas9MuqJ2Qmbul8LRYUuYtGJAcmHoil9W2uzyqdu
N6iIOyn6lyWzxOy5NszfiiW8H55dYVWJYNGPMEfj2G9CJX/uaiDmwRghx+cPVLH+So1B73/pWie/
AGbFU0vtwFedjTITL4ZXJL/SyLV+Vnoc1fgP2Xi8O9Lp/mqsZH4wZNoqqA2No3KoJpt29u3pv4oo
+XoEAXiwFtF5ds376bcSF7Yj+IizIbroMOn0HlVFKEGTWRPWFVX3wdCcMtDCNmDvquh801Z6P57M
Db1wbbxquj5qvjlGNAemklWBkkfVXuV1fSQXnhxIpAWDtIQJrxymN/dQPGe5i9r8yD2UqJ0vQ00+
Z4oz6s9zClAi8JqxfTDLSfSBIuLoJ0+uUvpW75kvOjoyj+PsGLmfKHJUj60BlDNIBlzUf6CpMznP
dabmQUMZ9tcY1l78T2Nl3qM6tFIdfciWtn1pM7pjB0AIWnqwdGFFLxJgPlX5purKYJyyXA1EZofi
viCm+DlPHk7iVRmDmMR9C0l+vaqxnFSknclAmTQ78aM5S6Wvzk0t7rtRHb9big7T3skR7/Tb3HXF
IUqGqvg0DIM8WSPs2GczzDtcYibemHtz8GLElFGz43mFHY9yV2qZ1VkH3CLuyq6V9n1mR5M4Ki4Y
sW+3N9v6RWJBeBeWjB502CIX/H7x4fXBkkTq5Ry7lXvWFLWL7oww7DJ8k0e3v2/QffzhlTgT7NlQ
Xr1JDA1olbeQ8AI55NdY8s1esEPeLEWx+7PhNlAQkCKPZz8aSvGXChW5D6JYn5SLTcifn7VW0f7k
tDaTjx6sM+9ov2zMAoEbR41SOQVzZ5X9O12C5guA9rPERBH8vprgJ5rYvz0z6QO7yqvAdKTYucyv
gmUmgC4b1VEql8Tk1urgkeClGG+W3XmQIdNgZ7b3ouUZdT3cq+s8SMwRWmI0haX6lCMFKf1a1K19
UJIKU+RYo8C/c/VcH09IiosmK71lqt7rqyAqKIYNaTidzaL0XrB7S86uOhiHuZZ7hivrpwx1L2Z7
2QAwfkicVxsv46IAHTXM5w5173uzpdRT2W16d3t7b41CZQVHKHT2aFQvT92bPZan3hwqeq+eZ4SN
DtGcNndak+05YG5sZZgIC9yRihX1DWP1MZaTxYObcmXHkGCCPOlUxE2QunfqTjvoaR59HQ0iu7h+
8JQaK7yi2FObvd7BCxeC0hwy+0ymvooMykGWkTQn9dwNWXgfSxnf1zToydBD55wazQTKTOzhSq8A
Xssi0v7lBFNIWlRT308v6j/ky4M9n5fWUIQinFOC4Rn7Ojp1xahCwklr81GBPxho+iRJ2k21fkBR
CDUUGj2ITDlCcRBJHJR4J4h5Zb28LVm8/rYFGcrLZuPKvjpdmUBoTdDrO2dapj9ATrVzn81f/+3M
3ozVbtrn2CRV84jdDya7rl9b3lyc1Z5ecaBiuVQEiuG0iBRUmET70gHeft+0RBuB0urR6NtKZTeB
0ZKn4Ls52N8NQ2LC2FSIhh1QJpCfbGl3Y6CmUfkzzhv4DWNV98KHeZ//Gjj9LyNIgwaPKsIZv6EQ
UPgqtsP/9mEcozrbOknsW62g7p/1RvTJhGb0U+3aao/svQ74lqkCwQJ9iWVCtmMVcZh2FcZeK+dz
Y2nhs2oVzmOeiDEJTPr//xRG3v1bd2HXnJyysb/ePqEbtyDiJnQQkTkB630VO1NR0yXnZz5TU8BX
0pl0699UWL3h4/nnoB2RuuFLnXQJlldcjkhSE0R8z9oxTw5Ug5o9xs1yVlf7BnAv9Dk6xNwb66zX
soSSNnWLyDt4KOVYCwjjqH7Z2VEzJlwq2yjFQk+bTCc/TCbYbX9QFWMnC964iJEWJgBfysJLZf/9
wRpNpRAYFw7nqmyScyjV6agqafgHgWC1c0Vu3BzmQpPBDQj0H04o74cyZRgS7M/jeVYn76Vu0/w4
5bhCDqJSsY6v5SFPkz0xg6tVJwllt3FTLXJ2i0n9+1GRjShzuKU0fgxYOKIv86DA2fRRmwv7e6WV
1Y8CBzleYSW/z0BEH7q0bp/EiJ/HB/ff6y8B87bo7G+I+UTemFFT1YA6ZKnVBNNoxo8UV2KKjXbm
XWQo2udGa8zTVFrTC55a6lPUTLGLv3H7cQUy6DOqR6EOZgBq1KtZ8aLInosSFF6TRr8z1IDppxMW
Yoej3w2JslcWWL+Oy6fTD6MmT7p3zeAWmYQcZNk0+7Rk/mI5dfoSQSLZKVat9zKjkEiiksrzu6E7
giyqPQkc7S7QAoejNNzfk4zaE03Maqfyv77HlpH4DxIUYcU1sAMlcnd0ChWZxKasfplRmYzn3JXZ
M9e5V/kyygvYSDV2pJ072srOQdoaHUgexjtU+5ASWAWRYnYrmQEkuSig4oDmQ4RKalmetGaM7nkH
7bsGR8ijzpP5wbBt+W4AYrAtKNURUS6/7E2U0wmhTaQugBDVdDomjuIeIidM78AQlcfbx2V9Oy5D
AYelIQ0wdgHovx8KjV3q43IQl3SW7UVV2waD1zwPcinGrw7uin6Bkf2dEw3G7BPgfVy/CWjEUp4n
jeS9WJMwMPQcxn5Z4qlPj2iHzKe5nVFAaWV8YGV3JnZ9N75uJmrHiNmAH7tq8DvOXOKO0YTnIvHQ
yVas/tF1oilo1GY6pCDqj9Ggip0XcUPLadGmwm2L/JiG/2u0+WY5JSFGKTJq9Sp+ruNxFg54fXu2
8/w41yXeuz08PnzFjLTUUHQb7C+J1UaII1p22AejU2nfNU1gKOm6w7/qEGU1MSgmmUFT58pjWoUi
QwFPxzqooQDs3PXzKD7H2tia+Dy31UNYprPqI5gqklPbyPKH2ZTadEfFIs186BHtL4C8hHjAkJs/
R8zSTRYdL5vDlHmxe19Y9hQfck2UnwqEm7pDh2lH9hvgIm13VDbn49x2prgf61Jo33W9nb7m0A/2
OCwbxxEvH0RDAN4zmWs8fEr1DempOLpYWVjf5QR0p77DoSBTquR/SQVUdgqLCJmUWL2/fUY2dg1l
Y6A1eAnQE1wDuqNQq5tiAH6sV1F5aTRcA6jcdZ/Bo6Bc2osGq5p0T9Vg42CSedDjwPCVQG7d9aT0
Ycydh25V3onq6M2ZekgxMvte60aGfnJW3Y2i6APpwAzsx7L7efubN54SAhUP/QYIZhyY1b1QOn2S
IthF62yuzLOMnfikZnOzk6dvjcJNB72SDhOlyeXP35yMKse93JvSBfzcl8J33IlsPSvGHeDX9jDU
QxagCFpg+vthEjnzPETwSq1hLnI/n0T+q4jKvRT4qtAHSXjpP9DL0V97f++HEYuCMDs/vlSRZz1V
Lk7RsTR0XyJleSiHeY9psPlZtBlR9kVOhU3yfjxjwMPbK2hvFq1SXRK3zf4Ys34PBbs9igdCnSom
+3G1RlguWp3gqQeJhf/iQUyqFYg0i/WPhxUWLz2UfPiTCI2tFoncCBNOHcFLYzBb4fdaSSe8dCSC
coOC/MDH9zcjgeMhR1KhDb2fu6jU9CSvYTNmBcb0TQVXPmp2LSC27iz0T+gjEJbBF1qNYrddV9Vw
wy6mMJT/4+w8lqRWunZ9RYqQN1OpTFc1DY3dwEQB7I1cyvu8+v8RZ3BolaIU/U16AIOsTKVZ5jVv
OU7OIUV2/410KTG2zuQcuFGKQNOm19uf/TENRxGFkjtU0VUIIRUPFZ8MQq8mgZbPpSqCVCr9e/Sc
vt5fyY1wkO7FwtemAQTIfLULx9g1pibPk2tkV8O30ipqZpa0nyYo7DsfbeuALR6IiLSRzIHmffnR
Um8w3KSTTMotQYg23rXThQjsQn7p4u6f+/PaHIxvBlJv2fZrTi9SiK5iZGZ8Hfuoe/KsJPbzXnVP
1Zzpx4m1uNwfb+OcLdNC9pFOEPDD1V5JpKmL0SgRD87T+UQgMdMNbl4vlkZldqnPErshhLTeFwkF
82nWpvja64l8N7X4FNvgtN/07bjHr93Y/DbsJyJLTthtsGWruDpjTRtfgcB65jVVM5EebNk3D6Wr
eJZfAj47N2zSL14t7Z0rf2NXEmrhGkL9Y5GzWm2Vwihx9MUB+jqNoskO4ZhrH8N0TKuDGuvz6f6n
28p+aX7CGQKeANxsfQYUEYWFXdvFVVCVPmqzER4ydRJ+6nTKaXB0Knia94lE0fQVq/CQi9Pig9tn
O0dxY8suQAJKhjw/lGCW///rOcUFsA7p7eVXoZfRpUCjOJhQEThZuUeQNqR7McrGF17knZYLjnQb
VMLL8XS1VMw6cYrraNCBRvQ1ib+qk6K3B0cLZyKXxH7XZnFC0wvhnPtrvnFcoF+ymWlo0vFaPxe1
O/KYh2Z+bXPIl3zg0HqOVKfbU7feCP6gDRL3UXWm1b5WF9Rz2VkK+llXMVLqS8cB0TLe42NB1xDN
p0YN2qbNH/6HyVH0Xap3S1dl9eZGKZXIpNGKqxmq7WNuNvmlGdN6J73emho5Cfpk1AphYi2f96/t
AkPYrDJlLq5gdq1f7SD1h1Bzsm9eVRronESIbOMKle2pCWx9uQXsT2HEou25diwC1FChwxAX4BWz
/pg1ToIdij7udGM2LgAwuFSKwepSSF8jl0IgiYjCiPKqGlWp+hCsjG9N2pZDgHrvrt38xkmgsMnJ
AzVI6XX90NcdEdqghJyE0Pb6B9cZ2ydwsMPX1tPi4uAYkFqDPlV6DWbsPJXW+f6GuancE5rxA5Co
AVROwrDOUcxQy9g1LvhaOSEbInszo6HehM2PNvYotRa1VcmHgWsj9p0syv81mjL/IuN2+kkv3U1B
/XWR5iuo4IU7r/bGl+DF5ghp0O82yHAtxH+sYfhpES43auTOJ8cQ5gOZj7qzDBsXICEI3IQ/t9KN
VI+CuIJNDUwQy9XVwZLl8KbrvR7TelkdCQX3LqHNZeem5RKi07i03V8eIcUSEbpvcHJ6L+zetqlt
PRP71+5JOGJ2T8mkKjJolSlTDy1mXPbVEHbz0a5q/PUc2nE0svLMeEAdAaOR+1tia9nJdpZyIPAk
Y51bKRWtV21iR5Splf9SkhnVQQXx1XC0zNcT8Fnx5QGARUZksXpsFd0VE/EGHT8j+W2FpvfGbfrh
ZFB8+Pz6SYEgoQ1ECZIbefXiTGi5hIluiWs2Z+VhVhMaOTbS/7k+Ozv5yE0TcDlSbFoQRyThtyF0
qgzWHCd1DsggTL+PRSPfd6OQoT9mXnbRRs8821RgbN9Mc1SR3dI6jh3lm1cfH4+LBfCzu2B3blhE
qVYoXloa+bU2tNEM0HzqswMsxIVuOOvNnoHL7bbxKNYTQSzpHpWpVRhaZv3gqjG8f2e5NstsFl9m
2/6BBY/x6keOkcCOE4/S5rwpjg+86kWILeBVx9scCFAoL3Up9phRt48co6CQDU7OI1hZX4yUyUdj
cBMaEzgjfWafqA8EcdkvAyak46ux3R8HFfe/na92exOBO6DvzsUH4/KmZpTxZqd1OmEXIW3xEY8m
Ha25sn1rz2YdnQcj0fTT/aNx+6wyIsksNXkAGDdEclp5fzo0yXVMIutAbSA/KJWj7dywW8vJrkD/
YmGo3IRdRsll10KkuLa1iB6astToLvXu2wTX+xOpQPdxMVp5/VGEUAHA8k/ix59VpBInJCqaJJtN
0kL3s5CjJ70+DigUzh8bPId+j+DYL1rfiBP2EJFfoeZX7HzSrQVemuO4HtLNISh8eddXrjmyJjRz
qKTn5zD2wkeCl70yyG3dD+gIilVUqmy44+trG+bNrGHKmV4rRZn785yY3oPC4/0p0nFZOOndoKoo
E8biA9TopA/AuDfPr99JNPiptALuIqFYXbIYKkRdrseoOoRDdDEMRTuM2Bjt1P62TghHEzYt9Svg
j6tHo2eR+w7r4KvuRjKY86l/zhodp7oo+pkKaEj3J7V1r3GZ29zqULpvuIsF+rp4JiPsoGpcbkpj
GPgFx+6lQxB+Z6NsnREQz0sTngoufKCXG2XIdYPt50C6j0V16D0L8j8uMWh/OOC+8L/qogdZzP2X
+zPckM+jKoKs2qIex7O/znn7WalGtSThjqx6CgMXClQwTaH6JoKM/NvK26YLUDPUzlaUzZ5PrmiG
x1pK9x1u6ArtnSJyf93/TVtnZvm4izYaUfE6I83xpnCbeYiv7ZgYP7PILZ7NId4DmG58W57pBUML
hHYJ/V4uuOIqaGgAQrm6VhdenRGBXE8f5ie7Ufd4AX8aYn/DCWjjs2eJcdAhsYHIrA4HuTAgKI+L
Pc0S0QSE0vWbOh/z2ZdG3cKeAesQBZGD4Pop5Qn9pOZlHv1sojJG10Nv/xnsqn+ndl3eHDq7Hoyz
CxRtKdF1QBNlXJqaj7mGQQ9mgq98cjvPOuJlXLVnpVerY9W6pqCcUCdfO8Mb58BoB/oA2iTh1Xla
UjqBhElt+JOmtMPO7b/xORcxdeqlC07opn+GHRixngK3ZSq9T1ov7CeBZd5OWrr1NelJAvOhsk2D
efkRf6WlkSH0LusAEyH70h0sQ6cnoMv60RpG9XR/e27cQdCmYessn/I2awLXWc31wkYyR1U7aJ0c
341ggZ4cKfUfhToNOzfD5nhLr5N9uiGxPjgFZobQIcAmYF+RJPZXHFLEw0D18h3eSu7Ou7n1uYCC
kBeSS3Htra5YpfIGdEtjHAQatac/p01HtAO7nVG2vhfzAShHpe22yF1HUmtLNLGuwG3TR623q0Op
6FqAaE+1k9QvN+fq8JFgLwEArRyikNXhAxk84g8LwCFurPlXhgtI0NO/f5h60QeV4qZvHDy8n7t0
1058Y5L4WZBPLV15yvmrK0brNJqLBrLxHmUg64TjSvY2ydPmm0iV7vurdyUMJ+oIaPGwpGv9Z7sx
ZkyvSCoTdU5OGGyWXdCb9IyLrFUavylMfSeB29goAIXIqui7ABxbX6CZYchiSqr8KmOlDOyhMM6L
G/Dx/ry21hChhwUYRqXkxjvaVizUomSSXxuQjSfAfMk1Qek0gC64J6K6NRQxFHBy4gtq5auNgiJ5
7ylqml9RSJc/BnWOwoCGnP01QT3p3/vT2njukeoFdAM5BWWJdbg0cDmbqaWSaOujeNKmcW6CMG/1
j0moJ4U/6VqJj00pdu7i7WEpooFPBdm7vib7hVVSzTCcG3cqer/nWqn8IRbWMQZuZgUNevLXWR29
PWjq1trShYGPC8OfKHW1tjOn5P8JvIxTbx+SVIs+FYYBDHJS9Q/3l3ZrqKXoSl190YlaR1JKZukT
oEGegq6w0ALG+s93KlMc89EA7nB/sK3LhfcGfjTYm1s90LEDD5jbOKWqUEr+acWk4TxktA5A7sa6
pLIyHjR0XZ7SIjX35Nq2JkqJGeEcFhUqlfHyzTPhNM9mR1RhuQiSlLUpj2qd1KckcaOds77xBsHG
+f9DrZ5XAaA4qiaNrrGbp6ciddvTyOvxWxoJbtB1HL6+1Qo33QBAtRT/FtmLl3MzlLaukgJ/yF4b
fyfmEL4RbbIH1uKduX0bloeO7UJpiFrc6oZGojahzQBoKqxiy/yUk97I0kfHUEExrdfVk5BJ6/hh
qGddgMyx1Qcx3oqky0h+YIpbFHngaL0yn+3ateFCRpb6Hv9h4x+QwpHjo3kCtleP8sk6qKZo7WcI
b83vDPGY1HfdxvsUZVZRPHg2QqBnw6216NjGRdn6CtZpV6FpSnfw8ixUg7iYxt+2Wrh445au+lWz
C08/RKAk3w/DGH7IBlu2xzHXi+pg6xPWel4aDW+UyWu7U+2lxle3AJV9MLM+qoNCGDI/CNo03qG1
6qH3S7VWlKsSSvl20o3KvlRjjwrBqCCGEHgIkP2yWhLLDyGVNu6M0M60s141LcJUs6ROO2AGEMxJ
mYmgC2Hz+LPV0ZKXwBYnm1StaN8iBSMwzxWuqIguyulnjhUE3mPUlkCmFNH0ZYqm7DO3lCPftZ5D
X8pHhUFY/2IDMiHS2Wrxtzatk/GSV6Z3zgfUPC6KPrbwYmSrpYGRqa44hqrI7KOaRyb+nmakG9xr
iaEEpZEmbyV4AXHAhbv9j9tjsh91MSX6MVKUBlzUmBbD53QmyTlI18yLZ1nW7ccqre0njA+i3Jf2
ODXPs13FlS8aW351rcz7Bfx9PnkT7uJ+n0CyeVA0u3HOhVrneE+Mw/C2zwo9exrbcRh9lMEi90Be
ORLe51YWHWQ+oOqVeaMpH9TWwMIxUnn1jhgoOuKgzb3ZBNVoT9qpojbVPmTqoOV+JKraPDSdlzwW
89j2Pjpd3lc4XqMbdFNhfa49qy18mFiq+6Qr43i1Km0UPm8nDAWVh2Z6GOIS5luhuZAkMZ5tc83v
PDRtkGCpxu4gwEfVFy2LbVzReSxq3x2i7t/axIDBD4Vi1/5g0HEO2nrO1ceqk9aXXgljAGBWWgSi
L7C7sDN61P4Myi16HkgmWz937Vr5UkyNbgcRwndXpWrlRyOF8/NcqJWQPjEbkOtS9ebhMiV183mY
W6vzzaoz/qlqXWonLHDs8nevDHoe6Nic7hWQNt5K8kLqf3TyiDvWmXGVTRFaTEhkWH1uPAPEDT95
tef+ysnNP9at9m8zVXt8qJsrfZHGWErI9LoYct1dg/I3OjXaDhgdz0nQLli7KlHS46xYP+8/XDcl
Iyr8+GiRkgIwZ6zVgzxR1let0cmvdquLb+7k5e8jo7PBHHlp97XCOeXcZ23JyZunL+B10+p4/wfc
THWhli4qtRTH+LtuV07p1EoYTjh61V75foqn+aLp4Uja1mSn/2UoVE2BdvOkrFES6VAUkaci0RSO
KGnlRSQRjqisk66EewbiG0ExJjAUwgn6N9QjklgCdnQL+r31WP+7+Kj/0no6Za+f0OJaxAu5qDmv
q4pRguo+MgtkT8bAsW3gr3iB66bWj8XYR74+xoEaCjKAIIeK6votNrvKmL2CBCqLxuYNRMXxPNAg
ns62MRG2QrKcLuZQaMdS1aa9U7i1TUyKuPTZ6AbdVPyKGvAdJSJOYVt5p7wzG9XXGfdSKF33ep8i
QDTgAnBMArp2A6cp7ETtYkkdVddQY8x0rii3m84tNrE7a/oHefoiK12gizyVrCgU35u8RrcVu8Qs
h4Z2KtLxsBRMH+fGa39Ks3D/s2OT90rN3Uz386YpnjK7id2n2awM5dDFiitO4SSSb2pYqLRsRxLb
+zvsJjBafp5D72PBpizb+WX8NSHAZSaxl1/jsCmCQjd4R1oJC1BU3o8hcoyj604iCMNiT9rmJtRk
ZDIF0OULhBQDlZcjl1oSj1Hd56Qh4XRUjCI/iqoazhYqAW/0xJr36is3O2wZkIyPvA+64Q0WDVOo
OqxjBiwUnP/KWZ04VtUHKClip0j156JZf3T0zUhMaERSElytqqG7Mwhdh06kLsPB18cIxPakj1Z0
MI2u4V0Ma7f0iVgWvau6qDEbmtPmu56l5XsVe+1PupWY80HOaBU+DD02Zn6RWG38YHi18zlvW3vE
orPKvgMXEN+EHoJdmuFBA3HWS00ex9qQv4pJwYalGkLADVjhaMLnfW30L+z5vvMBvk7D+yamUnd0
WuS+6LKhfegT9tgU1UDpfaujyJp80gEnCRwKGp7PUwhHPyrx5X3LtZV9bBDoDn1tdsd/7m/MmwuW
r4WiEzVrvAkgHK4i9qKI7SkuMBxMmOvRlmH32UqU7LW4umUUqmC0M2Hg3FwEqpPiS66K/KqKTuee
S5SnJq/3/EZuIWAMs7A2IKo43OXrU5akqbAFmNKrdMLkLEQ4Hol31MOUpD3fXwuDWOjmuzjpksdS
t+T3uHGMdyN968P9Vb2JdZYfQhuQyA8eLiyol4fOHkOVShZ9/yQz5yM20Vz2CoIco2pMh8yFfh9x
Oe4ch607huEW8rm+uDysTgMnzZML8IQaSFT8F1n5cEmVyHV88kvnFJql+R1+WPoUYpe2J4W0dehR
Wl6Q3eAPiIBfTpitBUNTrYqr3c/jY6OKAbxZiGn94O0ZM20Ohf0UJVVGu9EdTpWKdG+BLmET5lLg
VCKYKtA5p0y6O4HOxmdEgAitVzr+xPRrZAlZRGTMKClf59Yrz7OZVdcqc2xUj/I5qOq4fFSdsNgZ
dGN+FJTQ7QU3SQdp/Rkbo7aJzGV+xQSt+24MZXNOmr7r0QmSzh6yTtt4HqiXIeJMOXzp0a92KoUz
MoiBTdOQNvoNIg4Xu2lyv2wFthHJrPrA9dNjk/Xu75FW4aFKwNxltto+pJBozkohrQtVsG7xEZF+
WKt7OtMbkTXtXqpBSGirYA1XD9ii6axNE+9JYjnAp7DeyLkssQ84YbpZfsKmuf0qwQ+fpgz1bnRQ
xfxw/zRvrtHSJuXILh2n1R1Zu8BdGlLtq9Qz+1HtrWesQ/FMGXOYUnjP7sQyW8PR16EYTNsSjt+q
VlPZdSHpOOXXytWUzwiXIAlp5XjCVIM4Smfupp0B/yzh6h0FlwBUl/IQwgnr1KwdqsITeQdmNbSr
t+CIomPeVTGK2FaWfsM1ejyJuqucwCi8+VPYpcMFrlO5EyNtbXxK7ognkkWhOrv60PqkiCY3Adnk
dps85rCfcFQaar9T8j0i++YSo8xBnkYsBnjs5XWVC1XWbjbmV1fY3dGJEu+Mkq148KrIeexk43y7
v4O2pkZtH04w6psWc3w5Hsz2ahztHj5sFLffGcmSAZ5Y5mdrgBq/8zm3Jsf24dDRcUJBYbWOfV3J
CHPx7NrKvD5nWibPWq3X5xLJ2KB3pvh/mBxZ9iIstAibrXnVQkOtKJR4WFaclLMMiw+DN03HxLTN
L69fxr9HWmb+V1cSVIkWScKha0eT+QAsLKPuRd1NC+29gunWFyOfwLR6IURa6zOvt/jzehop4dxW
pV+C43sSbYffN+y3z//DrBbMKNVQ+G3rK3iG9zqoEeioVC26a+Jw2A+ly/02oueh7KS6y05bH3US
EYOuwR8l+tUSZpTKVKpE6bWPoz4YXWN+jCtX7oQiW6u3WJ4Qmlsbid/Y2onZAYfFQUwan1MZZ8ep
s+Spku1eiWdrQiQ4pBtkVktv8OWeGIRHPammUddGAr1oyslXwDt7CLaN2IqNQPDKM0C3e90EmTJU
iaYaH3gImzjWqG3sm+7cXqzBjo+xS3k2qYf2TEC4d1VtLSUROhQOcIC3fPLcFqAKeNQQTEe5ohzV
+YEqVBaIKStP9zfi5lLywoESoWF7Q11AaAP779gWV8Jr2M5zh9vJ4OyBGzdfG6IpGF/kxPQHV88p
zmfx1DpLyhF6/TFtU0mhVI0/zoZMTwSXIvVRru6ORiap1I19e2hSp9zhptyihmm9LawU6As8fDcR
a9jjtELyI66m1+nRMdVDdEZqkZqnIUWKAFCJi3QIeHJ79svCa/pzWeZ4TWVZH74h285zHyhBfyHm
3it6bW027hx+GTWTW7B2M0RpEeo0AQrg0o+jXdPEsB3lOU/Kn2M4qT88ZPS/D7Qcdl6OrQ3A1UDy
QJ52S+/VQ9dWDK8S10kd7CenG5N/EOfcEw3fiqp55QHvwFdDrGj1/bEJ1VFcy/OrkzjRr7yfoq+e
0s2+NkFyB0I0+d6U1ef7e/s20MWDCQjo0iKmwUh/6uU90TTdOHsh2Lai7zLLRz80vxgI9Xu/58Er
tV/YRCa9P8wacDRyguRBGeJZ8aXVKspxafc/j1nqftFlYf02x3LMD5PD4ffxgWh2futNxMtPRTIb
wDjKR3AHVz/Vq022gANDPrclnYPKHUPz4ELlG/1qKQD7XZIgvYe0ztQ8VHYUq5+1pDX34tCb3bD8
DAJusJaLnMhaiKhI1MxCtkW5NIY3B6Nui2ez6Kod6eXlwXnxIP0Zhd75kmWBCVzuv7/e9C7LnDax
E+UyV4k6HizFiz9MEY9lUM5lo5+iLq0+3d8LG0PyYFDvZfMRH6312SLqAnPWduHFyGy3OTRoDp3b
fJi9I5o53kfojc5rn3hedeCAsFMW4h+N35eTbLWwj8o2Ci9N3z/XRo69lGEhGSrwm7k/tz/q/qv1
XFBUvBQ8GOSuxsuhrAzL6WTulMuIGseTGXvCgQKH+ECQVNP0kw0nNb/VU12n+VPk8yVDM/znWDtp
cVBwQvhh0JEk6DZq778QAmTpm4qtPVnZaD0DMZhGv9XqVAukppJtKbmitqdmUArrOutVRLO3BYjx
n9aighfoEURHXw2ryHuorKn50I9Jn/g6JbTqjFpsRa2pjVCaNPQYabZ6NorjMNQD+R3380+b5p5x
JC8wPw2aVCjMV17xrKSKcfE0jPl8u1NM7wMESPWx4OnVDuZg2uWTjoB+9x6QIDhlFJOxfg01oQiE
smr5noJ3rQRu4eHC1CDK2TwkWVEV/EsNH1DRG1OlOBNlZ49WoniP4jgqY3pJT/bQuJh0BqpROTgc
0M3uAwqG/bta7UiYi9Jx3tSxUD/3ra1+hGdkN74SK8NTIuqKxi19LjuQE/gC3AXcj4YR27gGhoPz
1kir+IsLgMv1Szk54QEAYW2eYiAKHel3ijIwYvlTTel6UKeDl5XIHXSsy+DLaG6waC/C2D3wdLvc
R3ko+oPRDSkiEcqkCpqREqZnRgUzwncqUlTIR1XxTZnSOIM3MaZf7m/Bm/udgJnq0wI2WJLYNShm
aDrLLbj9L+ocR8dO0ZOvAorpSc2HkJ9hTac5McTh/qC3UcUy6uLZAI3RwoRyte/jTslmy2rsy4yW
jeM3Zm1qhxrZS8uP6oEuh00x9T/RGPCQ/FK4fBIdzSHx6KZp1u4swU3Qtvoxy9X616VGmM/HURyL
Tm8eHYqwc4+lXUNZVt1wZ+Ibq73wPjH7gqoFwWK57P4ayrFzDtaom+hMenGQUBG/9lYZI+iZSe8k
OShPnTHucd02JmgAAUTABQTg8ua8HFV0hE99PhiXgWvzHNpqfZBIsgXDGH29/2E3RiJEAOq6YIsX
AdeXIyX0UJMkHbQLMAtxqJFb/9CpsfpY91a8M9Tyo19cnYs0LAE+vQTePd6Hl0MJBPOqQY+8S6Ur
HyTLetXG9pPXJh4+mUa09yhsDQdEhs3AloW5tXoUtMJcTGpT75JGoX2UcWdSE1C0wEtDIzBzuWft
frOSTA+9xj8JNI2otTrkWDexFeJQe9FCJ/8cDl2IY61Sal+rQuLjfv+z3cQwy2D0VBFO5DWCrfFy
Lc0ehCaWqO7FypIkRPk1NK1AFHp+rHW77QM51xMCE7lXR9ySsXjX9rJ4LcqK30C8t/DeKcbfKG9K
JI8jmirOxW21+SlCXU6grazp9RH2WgG4Qp92Igtta43/pNfUedi1a9FKk9s7z/BjusSZa7cPtdYK
STOyDaeDhHIyHPIkdo/4tVq6DymyMAA8D+G/bTHqlw73Z+sxdrPoc0XTrvWtqs1aZO9F92oaDSvz
Jz8H64bPprE6vooreX6UxrvUTlx80stJ/OcAODre3wNbi0GOh24Y7MzFq+rlHvAQkG57PfMuDeXS
79jL2r4TzgqNrTHeIyUuN+r67NIFpJsOUW/Rv3s5VgkMP5TIVly6IZ6OxMT9Y1Il+s5luzUjELq0
y7gnqNIvu/6vy5boLs+xHGZXYyEYZD0+WHkpKz/0yvF/OEAuTArKT3/MelbvmT0imCOQ+ru0GtJc
vmMNxteKd/t93+fhP8Kp4jgInaghdA0nI/HttHT3aitbNxRgHZpYqGHQJVwtqiZGU3Tp7F5mDIij
AO5s7fiiapHnFlahqBckDvbmvfEh0c3j1C5wWq7i1ZizKDRCc92+kNK4BwCB9QP2yvHl/ta8UTKF
4U6GRZzC5UTt8gbs2WguzN/IvSBFGVXtoZTt2ByJL9KPeefV3TFFjco9aG3ddge3sOPqKMF6Nc8U
FObwIhOrrIMWQIr1vUEk9rkPMyg1dHWiKMD4qJvfeoiIxW9DJy6/dqXVKY8AIbosmD0n+nfAkm4p
bBfyFMnYawPVivSzCc5PC0C2AWYsWs0QYAbL8EtXOOm/CFVkHyFDGC74Pmt2H3SzF1YwNvXwXXXm
VvUncxx/jZ1Z7lUFNjb9QqIEukVkBYJrvenHwXWyES1zx22Q+lWj9lQMhnIqu2yv93UTzMCXW1xb
KJXjdXOjnF2IOW4QoPcuM7F20HCq/daM0SSljni29HxxWZjDnWvqFjuyjErxEMtd+K7Ubl6e6rKi
HGFpHZd2Nyon8vKCdADi5ccS6iy6h7BFofwO8gkRXuudbLP8Sckz5V1nZ+nFHrxZ+h3VtO8eNnnx
Tj63cRyooNKUoVGxmAuurgEeLkumFbUAHYDLrxCjh/dzNNWn+8dhc91JJ3QgmiTE6+B5QVh3Se16
FwWWzyUF21sGoYjN5o0T1kZPH7ktf9Vppu31jTfCBEKR5YEgIViqQS+XvtFFU6GWEl6GeMj8weu8
g5y8ELOutDiOaaleu0l4x06Lpg8CJ4/XX7IWRQ6CSzY4+MDV1pZtNCPZoCDTjyzCBUmMJFBSgTpq
01dXwOfiTePl/bHtRzw8hKXvUGm2Zk+hD4O0heIOEfvl7BepewGJjAgQ7PIXlUDmnWWUKkvvaH6i
tcWh1gQK9qLGqgEv+p3Z39bE2PjgJNCc/OPHuQ54me/shoUILwhVLMHg1BbPqStS7dD1Un+epK4U
ZIhN/V8qx5iNlznfais2H9O0G7WzYkhjekBgKP4ehiZBSmEm0fM01eiC3t+fW1cQ8BGwDfgZchJW
32luMgdVNULXImnq73hZOLnvpjN5+GhE484jv3HkaIWDNgTLueSwqyPnRJhQNBFpgD5WUWA5nfXb
ntQ9cb+Nt5X8CR6TAVWct26Z8l+hRBHjt60oJQ9QJu0Hb8q1z1Tcu5MamooadPi531/CrVkhRE8Y
RmAKwWG1hBl4qGpsYu8yZkV4brU2SY9O3jf5+f44twxY+Jh0zgBfLUx/94+h818Tk/psGWFK4ILY
MDwGoc22Sw2iN77jtaCUH71wHn62upkjgmJb3Q9dJKZCPdas86NTJIjoOVXyalDa6ketas4Jqm/6
VNbuRfTNfJJoNL3XExEdaxQP9k7V0nFahaJIACwmT1xoS3Dx8svWRgEYv1Ldy2SG/XmME9UHxj/4
TulVDzm3TZDprQEJwkyCLp4oUvWFyHY28caJWYrIqH4tVREetpc/AoS9zACBE+Hz3D7h6oIcQVOG
iDyKPZTM1lCAnyk1YnVCXLy6w4teNrOVs7NKNAN/t93QH8N26r44dvnp/t7a2MNsXHU5l7Acaca9
nJRmUUlD7ZSY2GrNYx5G5QdIx85Oa2jjZDIGKTm9jY3ysHStYrYaol4ZI2qHglr6MHrR+Jyw1BGk
gt7+eX9aG88A2QTXGm0+YBh/tGv/OjFdmndOBBPlUrYD4A5nrJPvgDDS6Wus5Z7jm6UX/5CN6D9M
oueJGjxBTfL+b7itnxHfcz8gtLKAoEFxrdY2RYy/LkbnMsbG+D2yqvDcNJXVQlAwitQPSQFiv/GM
QtKQaJpHszDkdXYV5FDu/5KloLM6Pgu7FKInyi9g6FY/ZJYh4HY4KxcvpvwZoWnha9aYHVMtng95
Jbr3cy+VwGrDcuc5vsUPsgYLLps2EXEgFaCXawC8SDiAZe2L61T0Pc2pNU+1EVKX1QfdGN6UoYlV
sKHUyUPpGeGnuHPCT6mHdQoGnOHeEd4IyoBvLG4eXCJgVVa7PSTFisEwWhcdnwMfC7e29rFUiQ92
ggiFVjXV0c0b+eP+8m+cMcDCmIjpoB7IL1enmQt9MmIUdS55b3+vZV08OpmIdyozG1cGDDttgXOB
GCGufbnQpJW4CrVMrQPads3VqVZ9xBjmnxIoR328P6PNwWC90X0xF1nH1X0cppEURTpTj0Yj6FJ4
rXGtwMEfvHY0Xx+tU4Gma4uextLvWc2rUXM7FPZkXaji2IGVV90JqdZs54Rs7lOCVpwUeBYRJFp9
o0nNjTGcU+sizanOjq5aAImbc5F+CGsNVataaumbPilTLJMsI36LwXpmo2UwItRZqPm45661tcIL
UmYpFUDTWH9Ob/EOFnPGTtXL+HGgsFT6YzxE2UEdXHNPVnVrh4KIAIixEFJvSovUKs1Juq19wXXX
hJgVVsEAGXAnJdqc04L+xAiaOGR9+sxJcweIg/YFGQa8Jw1rDDITj3Atcl5NlObaQYSP9wzeN8Dh
1efsCXisqmAo16AjI7xxunjp5B3CqNF2rvmttWNrcoMC97z1wIiTRpEVZJOL6ij5FQOU7NjU055J
4MZjAmB+ATTRH1goUatz4FEqcT3wZhc1yb1/u2k2wyCUHaaI0p7huKAr3P5LjGQfPTjuwrdR4M0O
hjlS1Lp/+G8fc34JsPYFfs6jvg5O2oiOuZto1sVBGv1pyLKh4hK1o8GvCid/o8+dvpc/bA1JUQkT
avIqYuDV5O12dpKIGPkCzCF6wCYhbQL6ntMpKqccLkS/V8293aqUBxB+4KOikUsa//I2pYg+5Ijy
OhdF64dDmjfRiXoSiiWNsQds3xyKggR1dcQswKy9HAqJUfzKM8u+QFXMT2Wuikew7rySbaruJCzL
Mr2MA5gVPR8id9ROICu9HIoIjEYzgNSLUTXOEfLKcJq74YeWTEjqpw4l0dgNg9yskZecU30PALi1
h4EIAckDg0P3fh2HqKmhxJNROpfJ8howEFHzUR0S7RFHjBZApTaeJfqNPUpYhZ74RhGPb2VR7GEV
thacu45qGJCV2zQRLFKVWmbkXNRWy096nc6BacziAens4nD/qGzUwRYAHV+Xt4UN9ae58VccKsvR
dZKJ0mvcQoQPMFDTf4k0nklaXOWTAMFwBpvoIfY12ZdpKhLN74EvvUEXH8y/a9TnPhnSD06fTb/v
/zTY97e7YSFwcpyWDhZ588vdYKYuU0fV5RJmkTf8IPyqzPejJTQlMLCUqk+mxOmM/gKd2TeSTATJ
9/n/ODuv5bqxLNv+SkW+oxredHTVA4Dj6I1ESnpBUBQF7/feMF9/B9TZt0UqQ7x5I/NFonhw4LZZ
a84xtWUJk05mxp6ogAHxfOP0+niXl7NfuLddpzVjd+GUtlPesOIf811f8/GhGuY2D5VX9t+Ndvbb
l6UhO37fG7WVXwi9KcyLPqC7+8HJ2RGE0pkn/8xsVYpcaCFf4nNWBWMTuaOdl7CGg6XYUQFLiydE
P/0UK2uR1kEjdNE4Ct8QVhTAU7GjbJhk8t2rMrdGcTDns4roZKfF5aimAextopw5xijuMB3ZrXwi
wLAo92JyAxFntT0aUQrdgzhLX9YiZn1LTwKdXbZcZ4WpKNxrwViFI0y8M7nkUxLma+MjXHSTZgzd
2TJv/LylgzKMPS7dslwMjMAWsWdh1vWaj9JoVl8Hp1VuBNyIGE29x44cDjm0F89se3lW5nhsjikm
AEKhDbSeiDKxVz+U0qpNN/YojntP6zQY6b6xRy/ZdZbSlt3sA8YsQuTua/WIPMPvLuYiN5rzqXCW
dj/AezS/Ti1si2icbVdFzWza7S5viDEPCT6bhlu96rQqqtZ1+TL0TmPHSZlU9wKwj/bVsOr2Km1L
S49l6zXOdBoxt3cilG6q25cklUo96m1rvlCDwfTQK+F89aTpJDeGO1Ltrpuuf3TcXpWx2TqIxwyR
ocKqO83Ukcgn5hybXaOrw1wm5kPbudmLYcmAFRc5o2Qgm8F0ADdq1HdOm9RPtDi8HpPhVGah0jPj
05KY2niNRXnGgWE0wiJPpLGu0JauU2StdvFNOm7aPWRpVZEOGyzThfC7tr5ZmRIILUwdk2xFVWIE
F447n9W1ppL9BHn1wWO2D7DiaNOdkTjOua6X2kOw8B85ZMvCHJx7dSSXLPncsq1zQn1IyPOAoblq
BSirxgs2Bz7xpYGs2qeaXm4a2dgmbwaKHOqcjGWgBPrCOYZEmlnYYqx+JWCR8eWjNzXiSYy+NGEu
FHQudPQ68rxMhto6lFpuyWOO6e4FSno3xY1oyq91QCZVWAbOYIUd21GSaNz8KQd98KX2DM0JXb3y
Sx70KfiYjxmWFZeqNHBZJedbrdNYCxZFl48hquC1DmXv5jjbszYL9hr9mDjQ2IbHc5LQY82UZ7DH
y+vmJAoqwcfSqruEL2nnl0hAk29i8o0+Noxu/ijThbwsGBv+jUv4baNid5gt73Y2ktqOrDyRzp7u
OhCLwQb5ze5MGvqjNfY5U2Xlpu35EExaQuCsK7wltpS7CfsyB6VV0216xMH22F9PgIKTOJWTw8pP
YmK9w1hVe+fU28THWtDne/IXEO7hMsokuzSGwnAf5mIpjyxWa1RJBBaKHBnrPInzuUyt5Noz83y4
LJzOa6M0F8E5nXJRwGcIlssu0OevqlipgWHZJ5azMHr7tstKod+sXtAFDIXpujKSVvazQQukjBLZ
B/OZ5Y+2OtCIHC9mCgFuWOkNgpoWb1gZ5srTxU1ezCgpE9X3cbCaBBkmlqFQng1F8wjuI2/3ky1X
rM8ptbkbSczTldYmSAVU0pVqJ6kopTx09QJLx87bu65tjA9ptXDFMBr192NfttODkcmk2qUML9er
FIUX162mf3HBDF1bWiHs0BpH3Tj1U4uBSlKWWrbsu9ULfSG8G49cMoJVEAbIC6Nbs/TWmRbxaR2A
dERW6g+Xg8uzDf6pzRGLDqUf6e7cF/A7VL9ErkWKWtw4vEiPFoyMZZ+CmnDP29XIp3hK57x9zLRR
GAfbKIb7TC6Nt+fe+sEVk/0iIzdz1TVYonSO0ARO02W3eEjRRrP2RGzlw1qGKS+HH1b5Mtah3etZ
FXktaab7qjTddN81LKeZ4jZzqYXx8ZYFidHundociojgW9RfqjSdZ2nPwggbaUJlRh9lhBTyeHhB
7bCMWqr2DvCU+mpoMn/xvAE6Q40ePXSmpviWj8P0Tcf1VsSdSkcvnJZ81eNJLvY9lfICZaqx6jLU
eP4emZDHOg5ku3wOjD65V+48nrdzs3yffXema1wt8qNi3804AVpPhDkBbI8TWmeIJ5W2DvuqNpqP
njV2n7vEyO+pJZM0kZdVt+sngbjeypX/BY4D+Uh8bl7GeGnb765PX+As0TPVAiBt2iyeVKZfk3FQ
9idYHmBKpD+5Udm7KWmDBIpnke8F2ceKiqLHpoSnOip0r+5OAvlnEdP3dpcL0brOY4YkKAnrRgIj
yYZu/j75dGzc0pbgHQkXuByggduhMzj6oa5cJ72wq6YrQ0sgiHq0FjHEiRoZzzbHNaVgIfBAJMgD
b2v6LXQ5RTqvkdYU+fPaJau9Y1ORp3tb2OMXlbZG9zjPfv1Ab3HSQi1vZ5NlTMZIi4FI84h67bKT
n4IMYtywgi+TWrpn25G2vWMoqvXPi5p7Z58MiTHsWczp9k70XXMFpmf4bK1bzpg5meJSaoP5iXqC
IGTdGuUcWor9C1l5fN6ha5fcjftxRvYSimrt/DNCTKQVcWYKm9hQAYEWTlDZoe62ze2EA8mh9F2D
hCNoMTmxlPQ+uWz2MC54U/LBbwqaef7Sj8MNS0iT+aXKuyEugyKAKQ0J87nxlE5AhXRkGg9IFNg7
eu5inc0bKj32/GwxdljGZv1gKofENEN4Tqy1hcouKtNb7wYFwumACYZnHNnT/DBU6CkjSWo51CE/
gAWCWJYNdzkgzUWKhNftwHqhu5p7uS5HR3hMv2WarB9FmnGWAbrau7rNJyOycfgW4bxYtZZFg0pW
91sjxn54/P2y99dSKFqTrT4GPwGHgvlm0asUb4Odlcap9mr7VGqFnGLyHQc9tGA2e0BtkvR8tMbi
ogDy+V40wV9sPeDZe3jIKIYTZv1mH+sgJayY0YxTUAXbIi3Nb5y2qMPOLeq/XWyhcASmmV4YRTN4
t69X9wzIdaUJxuJkZCUAtCiJvCQZj4vomt3vr+mvFRC2UQDSgVRtLPy3O9jW0qGATr1zakbL2SUG
29h0qtPb3x/lL2oA1K6x+1n4CyHtvTmhVhBTI9vJOaEh3qiujuweZsakeyuZhr2b6Onz7w/4Fzcr
QNjK9g2SN+6aNxtzRZxcPVUBgkzWlTtDCfNiarwlMqvSin5/qL94KjkUIh1IvvS53solZjUti4nf
gKGnNfrd6ub+LukAGx0BVY0HVwmYUbWYGubGziD/5PeH//XSbu2J7YmkMrA5VV4/K3U55k0K8/ok
RWrvPT1PQE6hrbUDnP6u7b3n/mX7+xd7T9A+IMmNren0tj5Xs8xfFWDdk+1k2lM3u0kS6uDUUgIE
B6uKhkFiyCLqXBFsXvv6GpbjOF70iaWjy2qmifTX1BbtaQ6CrOR7F/6TOSbjEBb0OIrQTnXyyQed
OZWpArx3WPd68LRYw5qD2upbJwbtmaYsEk3xaKdKmx+npjdLEFKN80nppc1ApeUlwua1c8/HFupY
qNc2fipbq0Hzr4MANdWrJNlyYEAgAWMJwPTyKcl63tnbSM/K3hjirKMzU4b+OPnXCbqT5W7syZTZ
aaru/MPcV9nN0OmL/WUwrNkKGVMd7ciC0kijjoLfkIUZE1y6cU20LRs6N5ODmw4Tm6PEGO+CYGzL
IUob26iuitqQ8xGphdlENfAs2iyEKbqRrotExiDG4M/6ha4ZB8rIcxlj9XfcfR7MRkNCnWrkQ6Hc
vj32M8EZ+9Q0i+5KuUbunuFm6IuPnsMWP/SdvszPzWDpu53X2V0eZRpqrR1r6tL9aLOFv4b3wxRc
uMKCYCqLdY1SyF9sikf0DdR8Fv1mrn0FWLKsnXscqEUbZYEo153KUrL/jCBtu3h2FdHyKC4d+9ip
dn2a59V4IPVoYCquuy4ltNuD+0J/i7nHBklM+Hxe58MBHV9/I4NNupWvuANYJ5nz9g9na9iZnrao
yKPYnYVLoq0+XcC003ZCDTkBFraaqFVIpxijpgvGW83ya2YG5jGx10TPNYjKdrE+NJ1bSQCRgTuJ
UJSy6q/qBFDJ92IdmkdXz4HT5Q6Z3ee54acXbu1mybaXKmWEcic564eyA6DWaDDmR71qx4t6Mkfn
uGguGxdbM+qHoKl6FxuH6fAeIAJ4VCDvzrpuNoPDuBjFecVAuxDl4AwtHC4nUYepLowVBrNffZL5
PLXhuio7CzE3WvfS6YLPbHOK+znozfOURqQWycypq4vORyUbDi2xDMfNAAoCeZEsSsvVK47VGhAm
PZY0CvaiKlg4wHFw2thwGtmFvKr6FIre9K/KrODFqWCgEATXp00Xuapun2x71fidvgqe7bTOJt4b
8hd3LLZ0+pEkh8+4YzJjhZLWF05cUvm5k3pjlxd6RY4QLMAleSSOfK0jhHr5J9aIHgFpeL4/QJIL
vqu111cysKv5Q7nOnTxoxqyLXaJZ22cWc17uy0G5d+kqNseG7gkKQY3TXOH/71san471jS3Aql0u
UyDvp0ZuxrUG1uqu8vO+xMazeN4hAcZIuaeu5bhv0Wq8aJXbLThcEAoCmautOvQqZ7lzF61voowa
oxla+SrrU9A1MCfGOggiYUDgivQlSPWIJXzdnAP3I3l+CvScmyUFEaOkAICjyzQr2eUEoQahDsau
3LOjs9jdYe3kpmrO3po2cmhlJPO5NJUsSE6d5zo0RUdL22vF9EHlg0+LMzDHD8XQemaMrMB1I8Nh
90XnqZLhOlf9JyzMtnlw+nSOk0J1dtjTxckikY76qRysWe1APGkyKhfUTafZTL08NFRS3LDndr/U
psyGv932IyqAoDMq1Ui5mCVeT0mVMek6CC/rtG4lFFrBY2yqNHivPrt9zOuKOIdBsMWkR+2dztTr
wxhew6akL+wTylhZhJMzjtdBUzQD7/PUvNBVb66XsXEOZaYZRhi4RYdhvRHmmTZaxeffT8O/rgIQ
zxpbGNdWnAbn//rL+GtZFx41kFNAm+wiSNifaqYpz6j7ebeU+IporQIZAn0sD78/8l8tAJDM/VCc
/EVnTlT9aHrjaJ3GwfRvZzkb7DGWem8DiruajOS9iM+/PNMN3IVMCyD026WVnflTN3W9ddqWemEb
iDb2eyvfV0n7JQlq9xNbpJpa5aD+9qoYdBoLuk1ovtEV3izAtUJhSgR3BPyWdIa6cGQ8m6VPVUt/
Lz3v1yUOh6J8BTcf34Zlv9lpUNooi8JJrRNyhzWuSJ6+BPbiXqdQQPelRctTuZ77zkru16U4gr4t
nYG0hM3/sl34n/oNyl3GVq7kLwm770+BTJ6dRU/fWe//xdOCDYXLByFgSxB6cxE7gJw5nFT9NBug
/iMfastXvM/iUiRr0O9GP3fecbT+uhRH+IUVgK4NN819q2nNXTk6AXE6p6VkBNUdENuz0+R7qfn1
O4qV7cu/GRFArKHUCFgHU+x9c9uIazWhy0vjpAUt6YKDa35FHpUc8LTZZ8CnKU16xrCrLMkuf7S1
d0akv7i2gARd0qa2TCTIv69vYJ6VRGzRrjltVOjdoJDwlm4B5ZuVZyQn+//jhUCXsi3DOSQ93e3K
//TA1CWdsFro60mZZP51a9keaO6qk+Oo6h0R2K98AMQDPJyb9IYLzLD++liD406NI139VCctb7au
eePTqHCJhsaUDc8BcHiqc4XVdGFRBFoRseWbBU7RwbiSoi+xOnq6akG5Bc3t3x4AuQp0BVmi0mJ/
exnsXoyuZO11ImzSuSNFZflqqLko48nv7OfOoHDyzpv6F8MDIz26KHgNG1/9zYXvK1x+rldiykBt
cVL6OMfLai2srTt5Zq+2D1fmT2PjfzzP/5m+tDf//RiP//4v/vzcdsuQp5l488d/X+bPFF/a7+K/
tl/7v//s9S/9+1q9DEIOL/+4fOrGf+yBxz+JvG3e/s6rj+BIf36T+Ek8vfrDrhG5WG7ly7DcvYyy
Ej8Ox3fe/uX/6w//8fLjUz4s3cu//nhuZSO2T0v5Wn/8+aPTt3/9se2d/+Pnj//zZ1dPNb8WtVVb
f82f3v7Gy9Mo/vWH5rr/9PEEoAPyKGRgXWB8nV5+/Mg3/okeB3EQABt4uz9+1LSDyP71h+H8Ezcc
Ok3UhtDiuKN//INhdvuRZv8T0eNGAttoI7jVwej/z5d7db/+9/79o5H1TcsaYuRkXg1OP/yaaFkY
Fdit45iy35BZDAujtJa1NQH1wWGx9rTQqV69J555PQb9OMqGE0Ynx4DLOPhmUZT7qJp8OdZ7IIf7
xi8vptk7GNl8VSnj7qer/+cJ/nxCvxxqI6T5vHgs5dDUum/egmS0LHYPTr73/DLsMi0MaD3oxZHU
r93vj/R6ZuSk3hxp+yY/DXTupOf2OnAkZd1N9n01f/z95xuvX+jtAESacgc2IiM+mx/OgJ8OwPIx
J/wGMrDdFln/uIzKNfeiaaf20S+1ur9Cgds6e0dbk/47O//ZvYdKF3SncqzG+aGDNOx6obe2y3je
1ZpQx3aWnhfZi7DVQx1ACtjZakjkze+/+C/PFIJBDHEGYcZgyty3QGd9bsmBXWDm5+rjUt+4BdLy
9wJOfr34PLBbHdJFDsuD9Wbkr+iy1WrkGFLJaHbOHPDxvz+LN9qSH5efNxYwAYx8kunMN4eQniiA
FCT5PnHEt85odhaZpOVWkEnUR+b6kOZ7CBScrdw7z/DrFcP/HHnzm3Bk1u3byf904/XB9VKlc2QA
7HfLZXIDcepmPkyP75zhr+/KtlJG0MYABAXg7WvJ1qQpWjPI91b4pQ+7CyvUoykCeBoFu/WQfggO
Q/Qe29hg6PppOfTnyeFpYSgwkbW/naYaEPd0VCqqXofq1F45R3FM9utZceUetZNx+v0p/jAy/O/i
67+Phloa2Tv9HbBJb0YejWSMhoJ2vp8i92Cfadft1XCyozl8Ebtpr3Zqt0bzLgnB5YfZrnpnSra2
j//18MjhMU8hyHqrNfUSqGtmbhJOc6LgxcnO58kJDWEsjupIge/Su3PuHOQpuPJDGkx+VLwUL9o3
68a/cq+8U3BK4yDWz72T886V+XGdf/PV3o782Gb0aR25MnO6y7JdyvM9HmmD+lXU0ZEcwroNk4Ya
aljfe0U4vsfzfhMQ9uetYZyGG4mkEnvn66fca9q5oNKe74H6H619EGt7FDrRdPR35ZX2SfuUnwvK
m3ROQ/smubb35rl2on500X5ob4Yz+7iE781Tv44qGxGWYWuz3rNYfvvKd23nBYXM9mJsm+ySZdZw
VxiI/N+RVv96HOZAgJ7AQ7civf5mkmq1KkGcUjJCtnKu4qUyqbow3uV/L8xvu8YMRA5uAWZekz7V
mxOaRoq109RzoNR+dsmfjBTvSiTX9b0U2F/GEvakGwyJFblL+eNHff6nMQvNo9b43aKBGNUObLh3
ZnBG6xca5XszvPnau8NJbYfCCkhfiKULpZbXDw5+izERo9R2AFPulitxrX0V9875cF2eBTv/urxp
dv31+nGew+aL/vW9rLA3Crwfh7ehBiD4pz9F9PibDRV6jID4jYri7r47DafkLItQnUT1CfvhVR13
0bffj2FvHxb0uSb/I1dnZbM5a16fruHmKKa29wRf3W7Io9X5e1tEHhJsQZYDyvQHGxK1/+sjIBMz
G5kRobVEbeTfVMf2b9XeOABtPGQ3dGbsLQ3p7SVLTc/qvUUrd+kM6ShzVgJ0xPReusKfxvOfBzV2
uBvEgCUB1JOt3Pf6TLxS5WMVoDhAPFRdWWlDQf7aHRtBjTfu6w4GkAUDvo5GwpE8esvpOsazAyEp
1EQxfahWnH6UVgZd35eOjgYFW/uoIjw1KXIIb3K/o1ezrlmcGCenqYR+SKFVfLWy1st2pGfpN4Vr
dW2ceWntx4ufEUyoeyuIcdtRKeoQc1jCqrXbNBLSBAWUZxYA8mxRzgdw96ikisE3jmm9TtU55WNk
g4FAvLiD2UxbtxRyTJBT5fp67tWWbsYNoQhrbFZ6Pz8UFIbciJzsYL63XOLmgjBDfCOiwtpaWH4l
QK87NQmifJFS3Y6UIM14pQ1zQ3iMnA/GagdodPLpg18ufNEOmXodEpPFV5zVUD31MqWxPfrVQDOL
5u+diyn3EiyrGHcV/W8vUp1nILyS1WgcuJgwbnK3Sq4BIlDo5u6R1IMxyuhioalFUjnv1Dcr7Swv
DPTJu3I7qeBLTXZRhBgN3VvVFSvMlWLV6z2QYVWF2araq4Yv1UWYhc1HzM8DnbGMKI8wIdEnD3M6
aROZ4gPNm2yl+BMZAkBNtHr51MQKLMRFu67OjQ+1jar6ItY+XBln6BnYJgwqfP9NRw4ytXzQTmlK
r0/qnRW5ndsgZgum7ktPBFZuHo3F0wda/JX33XSysYs8SmVtKD0p9EgVI23CNMCXG6ER0JaoLAYN
WWWuJTflKhKxyyDI5fmp8lSQFoeBCuZTYS5gCxvYWfnOQwDWRwvRREForAtpnfCnxnjqAzGG0qeV
FcvCab0dPK9Ai4NBzZ+zcm20sAAqNcRFYDF5+0TMhKkl23mXdSVqUlPX7CrumkksUZE3BNmbdT18
TDtFMhrMAmu9UItdjCFa1y4/eu6c+DtnUnO1I5hO0hHry27vGK15IONo8ulEkicbVja9G7oOTdrz
Nq3Wo2c0zYNh19U306+dJ6/VPSIPBdEykXBaVtMeaJvjRMbzPe/06hwH1yoMMI9+/VS7hAZGGlWt
Z5ljXiGa3lPfebZWKEZNgjxqbYMlD+tSTApW2qijJ5xBi55EYxMVkSLMc+ICYzoKQx6nJV680eB6
TXr/OXDamccb8ZxWIzMZ/Y/0w3i9egHDOeq7Um+OJjZGrMsSxAjaSfxlcWaq4LyrkgUhiqsgiy2g
2NZLSzXddUFV0w916NvzIdXmITvN9EHZ+LA2fR6LOk93el9p97olyCMf8Ztq6FQ9Z6Y9XSQwPNfM
t6LepYoTiaCoqgPM7LKLknYhDoPmopHvisLXP9PJMk2uy+x9NKdcfe6cokvjVLP1nQbwQEU1uaCH
Rqvkle/ha+JlrZ0Lp3YKGUG4EB8lOaF3Po1wg+voUv3vsXaNB6L5xPmobTFElDD1F3OWGNonb/Su
io5tXmyhTJaIOmkI3Wez1FIXpC/h6qc+M/08Kpa8+F6y4NF3Jq3uJOZ5G5K4NwO1xIgK62HnSGcx
43ZOyVtCkDx24TK0dhEHuuy7OAE2iWxovncaQ7s10VPXBNlBJtupVnNeUq2xgT6VNo0hPxCuRZdv
zEWsmHCaHYkF1Ry7DYqHEOWqqSNMXY0rc8y7LAqaoAE934xThkeob7b299yNIQJ2wvJkNfCka4mf
DJg/hn7d+W1Xp4clNVIzFsWQONEIZ7IJhyxh0WFnXSFPXpZg0E67Ehs+JmXSZbMg/4IWICh3ga2t
9VXqlfV9xRtVhkhZFtSb0yCnqFC9YDBtaSnDxe8MRqV1nNOoQLn/lEppO7u5tivrHL1vax7t3phZ
X3SZ/zJtUdg46sdBxgXhXAXSrEEqlGA9ZhKVu+tjMHaBESGM7DPydbvuAnKDCa2k9iuO7FcVtDu6
bNPlpJK83PWz0WE8S32D5mUtlRZL3+qSkJp4PnLqpv0pRY/oRNYk8+99oWXujjc9obsB7KE82Y3y
07jwB4b2aZWIu5fUxzW9UHx8ITB2XsNeW1stdJYZvWJGLEAIJpM3kn5D7oYF65pv0q9z5ARMjwMN
ToSXsZulvom43mdobXJJAFlJa3XlZfboDZuLrmUb+r6zIypkNFtpgrafXa8QVphZBlm0S5KC4SXw
wyS0DZ3ZOQOK4sHoiNLh7/3S6OlM50OgPiPHm9tdUfsLE4FTCBl3Se+W0Yhk/RPwFAaeZErbb4lc
04Zpre6Ms2wmMS/C5qF7RwMSfYE4r7JvW0oRH9ZgcwevLP2/FUEjzwMfeGaoFTxRIRUrzWQmqKdr
5Xd1FnXmZH1bu3LtDhPbkj4qkiVQsZEPSQY9X+YfeqX3RbiFcCPhtMYJxeKU2k+103gvixckM4fO
pMdyJkXoEaCNl1hu5uXQku7iMXo5LY2U1XfDDiRiG4MqQY5tgVll9KLTzKNVj4axq1pe3ePcrNzj
yHKV9ll4xpqE3WiU1j6j2fxFaz3ZhybdjC7iiSs+EUvEyKu7PWsOex6KL2rGQR/1PQZdjBAUXZWL
rgD4KrFuR1HZ7Rz1tMR/iCf1764yxz70Jnswo5HyF5J1fRWfkZ3XMta0EYwvWyf5UJlrPke1j8Y+
dgpjuC+YaI2dqxfqPplloO8SG69h5K6Mcx678yc7J/kW6eiY27wMyHK/FfqMB2TUdECsYeAj/bwa
cjX7B2bfdtxLduhPA3SHNbJ4pU5yKAiLYWB1HqvSJju+EiK77EWN4tgbgvVu8dIGke9kbJLCbHrO
nckcIqcU5AaJwknu2mpOeL6TyfuQu84S6yner31ulI7Y22ijzOOawI9dwyynyodTJZNfVM8FuW2k
7n1f2Qtmu9FyazOuJpoWh1EpusVtMlnjYWWssHbtZNkXQd+zHqTR4tSbUj0nDZMN5ccA68F6sJDi
fCqlYCOkt2OW7dvBTRwcFdUyhVa6gqLC4DET82b7TVTi0npOl3EVcafNXRU7uE2+99mS8iwObUCk
3ZQ4Q6gXhbqQhlMEYbfUVN6mCkpq1luBOK848DkPu8pjsCn9ECLKCKz9lJYi2DmVVXxP/G5w95ls
kl2bi27ZVzaLIexaLGIWY6kf6GNL4yZfCg1fXrLATvou+lxbPlK/tJYiYmGknzV6oT2vtSFaB+if
UFO8suyfDprprvLYt/Pofu5X1blXWdJ306VqdL+7suo0KW+VkK44jpkwp0MJvdQKxz6ZPmU5ZVg6
jdBAQ9EOzXLocUuJuCh596Ki6iG7ZFMxQxTLSy+/9bWBVSM2EV2nxGwQE1/gS6pj00qzZ8p3/gvK
IuakdG4zKCxg8O0H4TV4H2rP1j/bfN0U+kaz6pdWP67GGSXb3B5BTyEL2uATJvdeiqSfL/KknAMn
qpmuL1aKCSzJq6JWkHBVrtluXBhOaQyMqYlPgJebL1+VOQfWbgUQ80UMqf1A9K/V4eYgFCJEqN1r
l0XBSHsMxJTge1ylY2AMMJjnZ0S7wmRjnaMzP+igb8SjcKAsR2ZuJ2PO6DIYn0oiuIvQhVORHsxu
rdNrZHXWdNTsldGaNb5X7wbpuOvemXM1nSEqZiwnGcmdzmwkuM3B65KUwcdOgopRNQk+EEu65p+a
tFk+aRabyUOCNHI9myGYPWPOygGrFvo0Hd1E2Wk0Ik9SwPeyDGomGSd6fuop12d7Wa9Guxtxsxq3
VDoAtyKb6wOioDRGEV0MYEw84hyr2Gsqw74rap3oADUmqHfDAIPWi5mWzQxWgXXOGYTvpDpD/YSo
vWmYnK/tcq7NA5Ii07lH6Vzoj2odRhufugZ9N+zKEoc1UQHS/ZxjKmeNNdEeDAkuC8TlqEtGXyGt
cXgKkMqbO8vWg60f2/TuvjLJ7bwZwGttfq9VTruq0FESYOqZy50+NUkfF9B+WEnWJVK+RnNHXh2L
TPGIiOxh5EIiymWb1zVJNBTLonaMI37+WeK/qKNGtIu861PUrhcit1qfQvYGCXZrrbVj12q8+0Yf
1jsVSP9mlqPVHmpXH56d2lvlGWi7srptC2t67FMyow+MBgEarWBoK5wutTAupd4qfdd7M5YIzRHp
9NmcFjs9luRwTbumlmAkUzsxjDtR5s2XujVz4lR96N5GvgI0t1f2R1ejzq2KPW6nfuaVZu3up2FI
jWvlDSVN5XqA9MDrPJZemAdaZVTxrPtIS5UGLZztwFwrKLtYUSOIyvY3BIRaf9Z3CeKpEC9LN2H9
0HIS5XJMQGGmK6bZdJkHceVaAzR9Ynh52ESbpekOh3TmXLdVbiDhLrJ1xuRBmS2yZY4Aj/Jouy1x
9IQkTkSBtUzOLLPy7YfW1pkaq+7/sHcmzXFi69b+Kye+ORX0zRTITNRLlmRLnhByR79h08Ov/x58
61bZWZIy6ozv6EQ4TokENrt537WeFY9fTNJa/DEz3I+xAlKXQAx7fDSsVg73KB+LKigxeH/HWziU
gGBl91VXXESZqVjWc5RiCgm5ybDe16RTysDM0+R7r5pTG6IZLY1vVVeP8cd2yqunRaZpFq5r1lx5
2aoDRSJYlIZFO3FSMSkffHNJpcnPKlVkP/RuBbAs0saqn/RaNYbQchNHXNRVqzwr7KW8M6zYtM2t
talGziLZYF8IKPB80dpQPJqCwNSgmPSpvUUHhUfDwnp6rhVOWZxhMskVv0IP+omUHPlpbOJ+3HNE
ldg6LFXGITxDXJejpegKh2dzJh52nNh42nYjk2iboaqbfrRZY3WASFoAU5lTxDLr82VZMX34aV5a
BlbCxuPeumJ02OTXwJkqZoRA4Y/fF2rCWp8WVtdfmdpsi/u560V2q3qt0M+Rj/bd5ahwGIEVYksv
uWwUs/6CPsWhmtI3o72rBEeGMKka0pHxI6xiX+t2eldxXuh94aDX3JvZmlsBZc8qD/A3AKGXcnIl
JR80QX6Ht0G/KgQmiIss4bD6lf1Z4UWLdN0ER0Iz9pcLgsfboUzdMWiSwuYkh8+FCN9hacXXrk3s
W8QFVXzI+xkzmtPq2g/qLqTXSrfr24Pp5mnq59BD1XAdPIsZhWW2ZyYwBDGqG8A8IMNtTq+wfo7N
LjViqUQ9W070mzb7FT9ZpjEPXSfeZNCcPG8X1BHrZTmkKjK5UUFi+uykSfOwpJi1IvyzHK4WPlXL
XxZL7c6dpI8nf1Ea8iJLfUGhym59HH3gzeVM0F/cyNDJE2SjW3Pyc9e7aDJashYT0sAG4+OU5usz
iXD604R0MgHrkms4ddSFD0yB+zZFeZImWYADby1vl1mYfAGYX8LRWk3QVWZqr75Z5IkX8NCXMoyx
D66wL6dRPUs4RRn+3Ev3K25kvt9EVsmVng3Ip7tYaMtukDrsoGUsrNu4VZzPBK/FH9DHxPGFmSoF
8kXK54c1VYgdNIeCL68wCtf1Oct04tBydj8HVzP3513Rp7fZuJlVrFGs52niNUqY2oIXxCGD43LD
szb9quwo580AmR7w6tXswaRQU/bRXfc5EZ11bxLncQ+hduWHa7PbBbrXaTMHv2l8acxm/mIgcEYE
To1yxBGTdWdY8M0S2Dsf0U6La/lIT199NmLe3a7TrY5GOP4i/s8OKlY/W8beptHPA7p027Kb/LmR
W2K3u2i3hiOkGyq5ZFXsUGPfT7J279okrW62sOrSb/G2PHmLoc6M71kgie9S3Mcq6JvbxsgFWHjD
ST600nHysE6V5ZsobSzNYkrsq2Ig1wbcyUpJzxG2fZ2VcW8dRrtKlX2XDwoa34qeeuCRb3Y7WSNr
OdgZuk/rrPzIkoqzlJsaibKDo6rrIcSrMvU1ArApsLrUsM/iFvsFCTM9pmctpUDAhiWhMtM1WjMH
nKO86ZzPZ8ViOGrMLJ0wCXSk2GReWkPnJGGBSxlNfLs0re/aGXrbVngp5wiZ5O5BZ9fAxsf2Ulrw
6fQZt7mWBlLUSWSuNYY15I7mfR3bzudhtJ06xHvHy2XfI384Cep/Pxer6MOKlMrO1wkL/56PZvfV
ayWkoGpIsx+2US9UqYmve0R1Oz/LVK1uPNyizV6ZrP5m1sWYbutT9x12hPI8DgQKhwXh3iXFatu6
q4lUebSaHiAUgm9Uga0+rA0rtTIwPdiTRXhqOaXLhR0vYE+puKphBuiOHMRYAq4qY/Zqehy7XyXq
MKqpWbZe2JIsLt/LGu+8NDpLwd+57Zh6sS7mjgWb3ceKnfqJSh2VWxcT++fNWr+dXYU2sz/ZWKHE
sBdaUCZt/bVbCrEE7L00ZgrCOhcfWOsCG8C2pca7XPB4O/MokMoBNQX/MOaB7TJdB/g5y3i3LkLc
LZlatXzdNVvllpN2Fo7JxB5aHYwhDSYMl+m5V4/VPW6y7MeQE2DOap06D3liTg/DoFeL3ya5tRvY
W2rhvOI74nBceQqF5HL8lgKvCBXp4HvmDb+kGbI3n51efq9VsY5iT5rnNhTCPTi5lOy/UTEmAkG9
2CAzwJ4+OWzpYo64eX5Tua73DMy7+tHEZJnrumIMOyrLfR/A1VAQppFsoaf7xLYHOyDfZbqpOZE9
rCmqOeps8WVvLcLyCS8YP+smNaM96APS7pLZ+WapGbFKyFGM+sLMGyaZtc7Xh9bt1YtEuNqVMqlN
HyhKuX5ToB6REJ/I7ilZ5+G5HiaX4piSLy9eMS8ph0mHbkhmWvklx/kSIQ0VZiTuBqLFIPfW7gUy
l8lH6xjzD/xVKn8tH+ZHpHYGmgiIM0Ogrqr3xexHPjy+u7YJZqbINVybrv5sKlm5BtoUG0Sds2fB
5yon594YOMSyqjXDFX69FaRlyWbCV0fHLtlQu2ZL0amWZyV+TPbTY1t9c1XpfAQ07dEIRt37kKmd
eNR76hmhZs5VFzrL7CxsviArBDPi5zQUZq/SDimy+Lpf2s7ysZpsuvhSeJ+9NBUO1aGYeoaxavKD
4aTNl4T9E7iBNt/KFEouvgMUmR8d8vaerGkWfJlm+p06JVNcTIOtDkcPImuuruJrRedO+FZdxbNv
CrAYuTbmcudJkT3maQfQQK1154OZ5JyDM1JdawYf6qUwUd1S21uOskkT7ckhHdSdjGbXSHBLlMTY
IwRDY5rflkTHCuo0XvVtpdzBtzo5qx4UTZ6wmrupQMDfpgafUlx0X8klmHV+31hfYSrAO6xTxlfI
BFgTVPu6ht1bxhnKDAXMQbvLTU+wwylYyxWb6KXdauvj7SQ1dkVFr2l8/W3l3UFMrB5XtZGmz0cU
f5mHFsqoy0Z4oK3l4NCB66veEBtiPZv6tiljORtsBAXaZPkTGrdOnyFRoViqZ+iTgcshTW49sjTx
5bB9s4ZJLW+naUNMmq+OvTGcCSlRSXwbBPccZ4SxlTxErMpiAL7iFZ1ugDqIRxvDz7JZeccmzXZZ
pcZD1EOq6PDScxy5Yva3df/9fq1+rH9y6Ak7dDs3cCvIn2NHaEJ3i+gpWe4ax93NxQHR9tkqb/CX
n3fmo63lB4hGezq6u9p0wwT9sWJ1u0G7oCB3rekAZc1rg7KfaruhlQx7azwbqW1C1Dqr3KtVOYUq
O24wo7xGm+die9FspBjH2nmlsNtyWCoNS++a7A0p04sCg/W/7AE7CBwxBOBFcLdT7bEXgUAYfDWc
IXe6VJqr3NHiD0lV1of3H/4/7mWTdKP2ARNt0rEzjlrZXjmBZ1zqaifyTvOnhj6ldOlD/Pur6Cg0
t3Ay4G7HLXl6CyMHRlK655gOFlsgdBGB3sO2OiEg+sdQ4nagjuGF1enS85p+72f3k+clsd5yO2Pt
+JqOCWg1qylgJJ9COr725DxGgqFtSCygur9faixLyl4KTy7VLfmo0PC8LgWWhn/75NDC05nHc4u5
F4Tj71eRbj9q3tCTkVrL+GkjZV2bjqLs37/KsRgFhwTRCSafoG2BUTvW14DJNHVttfKdhQ/+QZ3a
8YqSFBkTHDN2bmFN/1LP8/N6NmI65IiI/I/zT5yeYh277XzXGC2VoiXnAIPy7cTE8updIazkv0T7
ggL492c30N5H6mPmyJ/VzRyqNBGZvnlk4hyKGoSvJ0b5sf6UgQc7fcNrIUTWMCL8fr0F0qblFCBh
qm11m03zWp3I8LQ5PtLLUG4gXyYnbvF4vHNJnOXcnctiRNzm0S3mmV6mA23csK6hjNRKRTuj76zQ
UMUpktY/L8U4RGBLxIAFAtg+ktUo3brY9jyAI9A9EZiyQeUBgAidQ3nqxR1/Wq5K6uo2t5I2om9Q
v98fJEuYvfTcbqhglBwBVLh22EqNo/L7w/6162Avx+SzDUjguL9fB+5KnXhxZobFZBgRUOw+qGdH
PzGR/3NYbEkhgF9ZwxEOHZsuGsJWbYGgKKTPZHxgcXfYwit6tS/StPg8lILmmDHM6omh8c+bgzFB
Qw/JPPFs7k9Z1i8Cs7x0NSLhqFQKu272VOogxlhNuv+3jxCtHLJxfOSsid5xpCwZ9DZU2cIMU7cd
z63MRAE5tf92vvipXNumQHwrdNOPaafWXKR66YFlGVlkqOqoY1Dm7XxiLTyeL7jKBmzAe8IIR217
pJPLeg7QQ98Yod2uM/2xWMOXvQifFoUVVmomb//1s/N4angJwPLq8Ol+H34WwIaJmjdxOaU27FvF
Gz849Tx/f/8q/xx+GyMS2R+gvW2fdTQrrTWqb+rcBgV8W78hb9w4DJbsHmJB+uZa0HBMCYewT4y+
f84Wm0SVqcJBK80Ef/QsvWH1krFMDeZCbfW9hBp9bEJxEmPzZ6DL/3lqfvHUOIzVtz01+/a7+Jr+
BxLhi/jNWLP9Z38aayztj40rqzIAGAWgkBkHfxprLPMPiOo43vDbgBLGdPP//vOnscb6w0Hex3dt
ew7cZFjDfxlr9D+QDPKZ8JpRtf1MJ/oXvhq2Z4z2X6SINntdRI9sdLkIxI/jnajsNb0AjsaZNolH
gBLKqvcBOdINZCoq1qa/0LaluFdacwl6VE7PRpuasOj7Au8qoacrkzdUpBB1GnETTa3CD06MJDkA
fdHMvWE4xT7L+77akdo8RXWvSxqYMNE9PytsZQqaIbFfKD5TkezbNLlpO6VG6++a6LOSpsd9HetN
CqdGW1ctHKDJndVT2/3w3K76ODYk2dLBbnorWp3YnAOO3LXcYVWP1YO5IBWi+jmsSCXiNJ7vcfja
52y+O2Ya22ufsW9BFdFy176jH2vc2UkxVlG11Pm3Qlnkh4LGF/ypZKRiMqYYxvWeUlU3j7ly7Yhp
jiYVlYGP8WX5XtGiQOno1s7XodbTJ/qa7gcKEhWs8ZoD7yVNJcUIOG2vcVB3lvkIFwAOmgmNh/7Z
pFTfNKKDq49qAsXgI3FfIONiWqfpDumL8QCWjczIBDVa76urBfs1rsZSC3p7ziCSQU+gFog7lu5B
lYCPK7yiouRdGQNvMR1RXrjULuVV0aVI93r6VO1hEG3m+V6ayHNkqvLb1rfNMOkbudy3zuLiB89L
A0pk3OrLrvHW+roaoP/7Wt51wzm9S4yKA3Ks6jxj4dswJgiy/L4iJeAQe1ZxI5qx43XqdtUgbYXV
FMDC77+l3qy3l0ORKOTRVEb7hF7GfRH6ZH6zU4EDnM3D8tHMleQTSNCcu3HJb9rpjWkPW6UcZYwB
4Q89RjN1KBob0L1XpiPN74mQoropZGdq+zRToAVRfp7zxx66kRn2s7DKQKm2Krs+8Gx9YWfFlZaS
EkOnjtV2j2ZnsD84DhWhjT+gnsESTbRQzM6co/qxG47xjkzSh7bOXTZKmbZM5D03fGe0V4bmqQWM
bfpJm8xfgFi7KJXGGaVSnC3tU4WaKZxli/ymrWz3rk6zWtkb41pWd1rf0OcZCABTzszSnH60fexl
tNzpnrxgCuxdPoLYcC6qToXiWS2kYoQIhbvcB0tux3tRVYr0225s6KesM8sLJ4t88LUy7QHw0dcH
6N3JEo5HnqDkXJM6e1JJpPouheMUgbCdRmPTrFpUdAxjqnhXRh3NViLu+pWT/d4AcsZoKhjvYeaY
mwqjNk1318zCpWtI8Z/gU2pLP9BFNA2jpFcgJeau3l3aiNNeHK2TsAlNo71n90eXOzValDqmUrId
EwPJHVdDWvfzToefqIVKoiLNHesNBgBJFZMHmLm9pjdqFs1g4g4zNEKaDKU63v08qjVp0kJGLHv3
ulK7uA2Z+fqHsq1SWHK6UTwQxkJhEeWB8ympVO9Dgzf9Vl0UuIZE0FD1tYeariX7+9AxvZrGQVVB
e0OnVKNM7KA+MENmn1C2zi8xTA73zPWGpAyYqSX18DlrlwBgqLiZXNR4iFHo4hACm0+3CHU1w4dT
E5tBtRQFWzaq8HoA0MKLGaIT6diuXgxzkOXCiaieFQulKaWbz8t4mGkXo3Nl1I8u51J0QdQMf65e
/7ei/7qis8i+s6K/lEX5Ir7956zb/qf71S27HSD+d1F3/gDOgaeVQ5m5Ldx/L+q29gfEA06HBsUD
j+PU34u6wl6AkyrpASb0YRV3CI7d/7XLWvof+Gg5N7BDoIpCYsK/scsepTEpOlsO/C3sPX/f27bZ
QApwVZQR2bg3c4r0h35kBownM/Zz3xqf1a5QYCKW8xN8lSKos3XaIxa0gyWeF1RoJLCqK3AefH3a
x6KFJfXL87z9n43Fr77Xn8Tyv/cbf/+yo/1wSkLe2LlmEZVGWl3o5tJcFnOLltD13CvEL3Ggtp61
kwloRG1cAO4a6+OowFuGiyzRbsSQgEyUPKEKGmePXU2GRo1636ndeUeelvHhxC/djruv/dKjPbRa
DzazZVFEQ4yGwmiHFtwxzbbaKdKvKo3cC9tEjDmuIAt8KzbZ+sjuZH7IW1fXf3+D0FBjb0zbIlLR
eu+Zj6dQgcq7cyWrS5v2VdTVTYnGa2rCRptGWl5xFrx/65v95LU7Z3z+auisBcwe0kyKaBUJq2Fj
j9ldguD3jMIvQkNAPR+QWKAh6x2Y6e9f8/eTy9/j4qjoMCK50rF35BF0qGo/kRTi164or+pY/fb+
FX4yQF65LZdP8tfbckksqtR1KqJRS9KLtZEp5W5RP9D4oGu/xik9BBShXrKoNCkqEVXr2O/dZL0u
yin0LIWcbFPgaii6LyigzH2d6UOgKVp8AsGhbw/4tV945Aei41WT2TDlkV7kcyC2PC26iN2+xPsX
GasqzqGhFufU4Ctghnb6QPIP3F0NxVg9ECSEkrhDpV46B6OY03N10vTrZh3mC0M2y5naIT8ppNP5
1bz01+8/1Tfe2z9Adt2U9SXxRihEZ/LWPUuGEFzHA6K6+/ev8NPO+NpT2Y4uv5RShrRISjOf6qgE
PnueYs5Cb+QqkVU288XIRoomYFYflI521iqWFkEsrcaxolerzoN2h+B72aXtJo2iB0k08Fh86kVi
RkmTDpGTL30w6pogTSKRBwQpym6e6/GAfScNtG7QdgWCebQxM/FQsb4fe1KFzXGQZ3PDRrCxuOUW
ycOFmdAI6ojqDYeEs59teFc6WUPoSVvjBErkrad9NK+TOENgKhT2SJBMG2yk7XCxV1SuzeLs33/c
R4byv75E92iGli09Jm+ZedxO3gFakGqI5qsCRjhcN0n1CQ3ms9mnIpxg5PtuZSwnXrS2zW2vveij
GRfU9uCYrVlHBcAbrCZWbtrBRMomJ6F0/F6NrkOrLi8dGwXQUph0FTUwcF7PCVHas6VGa4/I9sSM
9ObPOZqCmxkg+lpbPOymMi6nlfYyzcCsilASAW0S5rlwk3InMVJzhEAzqGgFLNpOAvgzq/7Uz3hr
UjiajUdh8bmrWh0lXpKReg0QsBgJPGmT+FEaE7vt7UC0qD2b6Em6IHs89+C663BiNfi9QvD3eDia
mcnCNhWOuWXkTgjXNI5nYVKX8gJVY8lG1T5FV3pjbB8XaslA5ssa3TIa87kC7ocOdYk9GaqafHh/
aP9ek/vrTo5JDy3Zx2vceEWELzEPY13DcVUoHm9QG6BU/fRyLdqn9y/21nd0bDEeYACuFeB6fAqd
sV8Ku7hDI0Bm7zbrFJoN0I1wnjPFbH4g1W1DYNbixJf000D6ypf0s9rzy5TpcGJfFtkrhyxLxXnX
UG5Qa3d9Xshuumo06BCWwSE+UFILVGSjw71TtbESPudz64vasyPzex58EhpT5l3juYuNsLUW6PrW
VO0VU+CBrzJtk0p4zRcUTdWTmaXNwRsItwsor7NVk0R0t2FmLqSyG1Oz3MieXInD+4/3f4z3r9yj
s73lX+6Ro/wAK8EVkQtQ/RtVZeCpyLiWc9vCiLpHtoaoquhs7B1DW5YXJTqFnBRSXBg+0vFya93b
Mwr0piX3qSuucnti8GU9gopydIuruWxBz2v5on619D5+IclDG0IVb+ozuQjDM2LcJKzSHjj6gPKY
sI2U+AXLYq0iDwhlmr+I1CsOdpw5t6qLTSNAbKMBDHOdEVXirF91KEGujRhD/W4lh++sXDqX7V2m
KeuurGIEKSpBwljF2AEfbKFT+MogxtwqekO1aXKEc5NYLrogSIj5RYb2WgtmkIoWYc+68mkx24L6
mFLNux6pU3WJySl5tti2XWDkmN3r0RPazrJn0whyvIR4JDiGE8+QT7kdeCmyZjyYgi77XCf9QU9r
+8EYcpJMFlGvPxSQ41+nPEMKFCuuFclFGHfSpZrgY1U0L9vc9h6Wjm7dTjPjrOGiiyCLYKx07Jf1
gCbFiyGQeym353fSW9sdzpnWulyIBjeUnn+kcBINRnleqitWVzFnm5DDls4YaPqQv+QUnh6MrCpu
CqodZxKP88FKdCpjfWvx5pErNy6uqiZdqGeYUxZ1S4ecWugevXZOz9ZhLYT2ZKs4AmjAFyRB4JMp
buzc8ZTztLe67xDbyx9T3ngXyAQbtCdIKXfsweodcKuxC5CT9RJVHckEQWwN8Mi1dnYfKnflLWvF
VH4QFaHjvtXoLv3IDLyfshLfSYHGRISPFaVA8oLn8GkCWUuVaMUJtDObAkFzqidKRZRrajyRVTNG
hlu0j7nI8xetsO2vlakgzBuSehGPslftr541rsp+k87gBaG6kdzZmSFkoDVKnVLtcdnP65gyPwAT
rT4mei3IYC/1Qo0Kia0xMLRe3cdlIcwzOXY6gPBEGfbEoayUUjtbsHWss8vOWjwUK8pYtH5Gsmoc
2gANqcel6nBHai9bMoxBGDLdrNPvB1PRkzDr6TViqhBlODWWHVbIFH279bwL0K1YBI01RjMTT73v
tog73JzDqY8zbn32FktK4LirLQI9nvt72VgCpZK5KPleHZCKTa6ZHtBlD2jOU6+/SzTGdTDELoO9
JEDUSknE8E0UUNRNNRR0bV0klu8Mq4wUjxCkuZNNfkMagH3f4xZ9alVYtzvisRmHDJ0kxF3EZshW
jRwbevoTgmp7X2q+NUxhZevcx0MjfihGZ391k1EjPQeL/HcJajELNDmgxhpRND8Sek2uytYn+tKP
XZ9CXjXE9zox80ecXWg1E0quQ1ia82z6xFluyB7CB16kmgzXAy26T8s8DHtdaQf89xmu0C6GsNi7
ddzsYkuJ4Vam+jUWYdgFhMb4zYCUEG9vs5kGLdSoVnNO4sX80GsVNcY5r+SLw3DCElWprYz0GkhR
QV5nGZa1azyP3TCnO+DY51OlYp7t45ZCc67JJnLnsvZVsu7Ja4ZOoJPjoa1fCq9t+mjp8mXd6eih
L+NunUj8xGlDkmCJ4Vvtm2dVc5bqXG1i9Qpx83omB3IvfeBe9Uezy3nxAzHSlxqBs/2uaEliIhSU
imgSZ9eEWyshL1JGlpxmG2RpjeXNK9ac8iZqeIzuJRNFv2QRrvC+2mh53nerBuq9q8pJ/Vol1C5p
h2UW2n9vHr5ITgRij5Sv1HxwAEkV2BT+rhav7hFm20jaABk0OcpaJ2WxTFDvTkpjPqteX72MJUw/
v0TBtRlyJI50uygYz90IGZs5nDkzyKQHxFpNU+vSm02+w/eXwDc2TMfsMDkZA1Xmlv1pv3R7wEHJ
GTrOBWC38e8URH/tmI41FfNQdZWs6jqiBtnS61mMKMGpc6JFfyRB+/vPH2348X3U3uroIpqrutxp
oqBV41FXHizwFWZRd/cYNQjsIZqJ5BAPEFJs2OdDy9bQq7N0X2gW7gxrQIJr4q1LWQUJ7cqzj83o
4GLTe6R3ZZdF2N1zn1fIKgvP+Vyabnettshe3n8RP0Vhr2xFjtvwM+XuOOvXMsqHKb+kJ4OKMMcW
hCV5RCpJqkSHV5uvzevOJNvQQ7kZ5bRm1Hfv/4KthPHaDzg6Izhs46rCJUPWwuN1g0Y7vpqnJn9S
JEkBy4S4NKMXFymDSDf/2SnU60+N4GvXPTobLAS9jOlgZlGMxfsbbqve2mfAg7XUmZpLIrpsy0cT
GEt/hOzz2Ftm94IQTVKPHLBdH+ymQFcLXJtMKGedUahpE+QLFSE3/0DSz0dO/rRfSA0YyYvoyuRB
KauEg31a1t7OTkf7WennEQy4U7MGm0bMBIKh48SbfeO5HqeQCrPJaybXNEqHmUS+Jd0KReQF74Z5
Qo47y9jinKo3iYnJKxbf0i6vk/D9d/rG532s0lpBkcMN4PzgCbt6tpN52dGemMO8yZsTeNk3jnZb
v/rXLXQ7Z06LMydn56YHc65Uh0pobGSV7NtsLM6Jh/jGjRyzRRNnzZQESgXJXHiAE5qmNFPYfk82
m8z3n9VbX+Cx8lCI1VZKYy4jw1rTfTulZlBmxmZ5rTUndFh+wO7ly60QXsvYQ6Q/uWt+UBM9/n7i
J2yT1ivfgnM0mTmN0nsjFSq+MnIZmnhZDki10lut6LM7iXYe2XfaPmKiHShtGNZVLivrbpUFyJSO
ObXB9XjicLQdgV77Kfrv71W0ScbA7ItIYduMw5IoiUq1Jh84qBJoVZ3vHG8Z/7ualHM091ANc4q8
T+oIGgPYOjtxg9qolZ3RxvWH95/tWyPoaJrpF6125tbYioy5vpdYXtnskClXTMjC37/EVt165ZEd
ExqbxVtH8jBqqoqkIRFRCH0A2fiJANI3PjT7qLDrxhO1AMcWkZRWG6D1eKgRo1905bT405JMJz6D
N6Yr++hILMYJmDCn+yidG7z1vTpdl4lylTTLelkpFsW0hc/bJggtsMf4lJLceGO42UfTiJirGfOS
qKMqVuVHxNjckK3knEyU0lyfMsPGVKSpecKhd0qykYiPuDZ8iCNrG+DwKy77st1k71A+fqCbqHGk
chD2O3tslUNej+T3iZ8HamVhLl4FoOQLw5L1YWmq6bap5vHJmfGd+xMtdxKj6VWEMTmGgBJhPTUH
teg4mzmKRDqJb6y906CN0Dg3294K5r4b70jbKz6KpaLrZApZn9IRv/FkrG1A/1KjwLBON6ss8ijG
C+SXoDP2Tdevl0aJUS7PivwJh0xyYpC90baxjgq3tobponYhIBX6+t0w+jt0Mh3Hl/y6VEbt0LlT
+ZlIhuLEF/PWnHsMq1TtfMlrlxYVTrZLzR2GO5X0Xi6I0sHRs2Y/dGQkll7xEq+O8oQIRPUHVuvb
97/YNyYF62iSK7S4bEhZKSKzo5IFZMLZZfQT93pVZicaMm9d4mhqa2m5uLi60ohW3HAWk+uC8ymr
L0q7Wk+s8m+NkKOpbXVFUTXgiaLeACGSTHLcMUcUl02rNZiaR4BHsLi+/leP7FjOLtCYcXJ3k4iz
I56SSbXPEC56wTSrzu79S7wx05lHM13qiHlFsVBEFQWnW23d0nIE9tUeP+wBY/Wp0ffzD74yYR9z
6r1eWjNQC/zXsS0usNMYQWfXcaihQ9kLxVCuBlz350AMbjQ+/FvHrqqdo9XNx0Ho2ks9Vdi1Uu27
4Ijh48auyW9UH5IpF9Ho26R+RmUqAbIlxac1y+z9z+QUDskimBRl9pchKfZK2x+gUVORaiprNyLS
pe4xFjfYpL/mlGA54WJMyS0iZcY6gVfrpBJ4Khug2U6rO8Hr3cVFy3IM5O2iGEg+6TpSbVc7/uz0
mdw7nEFPDLS3PlfzaJbuSzR5SL85Bbgb5CkXNZmffWsTI1MTxFfSNUhbXY1aZYr3I/Sv56STAymS
pXrivPfGWDePZsMa46y3GloSdZWTfN486verLnHNw5kIRnIVG/J3zPH7+yPxp3D4tRFyNB86EsN8
v8BlKXtHvXLsrt4ZsVjxHrTt2TTr6aG3O51TY6eHqMJB/83UBIk/gL1EgjGUoPrRSxUPYhP5UoPV
qntzIim8IwXrMxZZd2sR5qGll3rIMRx90lLXJz6jtx7V0WbSG/FtOsCkImeeu52hCxWlv1iuoQZ9
6rMiu1tLChzvP6g3R8bRTLosSZFXG8oAX4iITGPpDmrZL1+ccRkvsjEbz0e76C7SMk3vp6KqUYPl
XSiz7NTdbm/ktTd1NM/mALwyRe25200mtmRIt0DQnUoceKsTc8wOlh3oLD2hZZFof1oHo3qd2h2k
qS7w5tm5aJRZR2q25metJXEuYfU4ccTaxvYrt3bM6FU1CBdjwzZGtUokDcMsQrXIs3ASIJjef39v
TLnG0ZRL0SkneFlJI4cQvSeDiK8rJG9fO3cVY0Dt5FS96Yj0/le55uf+75fdDNAx5ES2k0YFhlKf
0N7lzphWcmrannDwOtYPrlWq+6lEJbkSOnUndAh0mZ2x5bObnDYGtX1Es+Rzj4ljnC8W7sHOseP/
8lkfzXCIjY1+cVmuy1bkd7FOOVhb9ZKWiaV9fP9Zv/U6t3//5RFki1sPDQyWqE8L74AoeQxSLPw3
JiS8E/uq7bW9NmKOpq1uKtUZtjKX6HJ4FZOGDkcpvL1uVd4BAzCG2UQbdvSMmhNXfOumjiYbRLBy
bfCjR7y+PrAJBDpnyHZgWJpT6TJviW+O9eXIg5MRihQVKgIcCF2W1WH0Wv22bPFbL4lihIusx3uu
S2xPl6WRPqcysBJ3RX8sSCkyNfL1SFcmGwwGtSnsIaCI0IdtO586Pr31IR1NQ4Mn+4nmUMbxyaKa
O0EjWXJn2dc2XR4nW+Xh/UH01nWO9nyxLRXdSZi/W22xaKZXywV0UFTKlNMg3AEFef86b7zX40gA
rxJoxKSVUb0d1rOSPBfAkZ6yayf4Su9f4o2Z+5hgXNMNxGGCOGEcJyzXvWde9VIsu/f/+ls3sK2O
v3xtmj2i0ib5AdIq/EUT99Eu1lkh3IWu/X93iaM5o5A1HvYS/VIOzAvvNw7PrllvkPFOJ5bXt25i
+/dfbgKSzuC2kNeiNvXcm6aokZjBrPn/7J1Jl6NItm7/0KOW0cNUoF7yvp+wPDwi6FsDDPj1byur
7ruRfssj1q3xG2QOsglJCGFm53xn75txxJP8+w/xxQ312cCgJekCDs4vd3Eb9U9RJBi+n7DsOgJq
KVHQfv/71/liV/J5RIu33k1DbuJDtA3kHc1VnElnpQOID6EmMQGOtef3r/TVRfu0JVkcFhZFOHpn
VfQDjCpdVpkLakMXif+Hl/gq3/NXCu+XL6aPjQrw4Jjtsowcn9Km6CCmVIN5WhlbpSQZ+UvLxqC8
gIVQ71edbhmHrvRc4NHeH/flX315n54GXmJTFqg4Rid1yziYggwiA93W9beorcnOG3PW7UcjGnwS
BsM7DC39zR5kg4NhsMyPftbUwccbcaEKzR7RuIJjhBfrFFB+/138tZH4NyvSX1neXy5UraU2x3sy
uyZIzRy29f1sDfTus2ljdHm37ifKrUQPCfU6tRdIE/AkfeRh48eDgoxh20wOujP4HL5G2KMV3V63
fR5i3dv2Ng7SEebEmuzlEpbMjqyzOANKnSfHTqG8HcFi1xB1VgNINPFP2nPsPDtAqLbQg/MNkO8j
32C7HXvNx/EaG1eTkKHe/ekZ8cWK/FkqV8AbMhpgGDv6/wZYjIlzip+RuxUdh8XF+KktDWf3rvuT
ntESXzxX/9qC/XLJSWomoK+TbKcWn3FLa6iRqLYlsO6CTdgCRG64TFYVjh80kVaeoWFgloFfhJrN
BB4ecnwkkuLRMu6ClJVWh0/TsKKqDMhHR2T8QPNtDFDtbkaYMFSjKq5toMWFeisZzXWZttCibZ97
cn+hqNL5pwb7PRmjTgEggXdkt9p4TazJvC/A2N4MrWN/T8AV66EUYyGDXqbOWdGGTldMSUC4yUwj
uoZWgzcV+p26i2mtjmHcOPWw0eIPuqRVzUREZFxVvZ6S/ShzehAGI0WuaTSAl5ceJJ9tElYCFU1C
PaV9OK3hr8H8nD232A3LRFdQc7WlCP0ZvNsawZJg3glN3g+HQk44ubbmhulkytduFOm713sEKbW2
8+lHMPM089aW6F3oA3wPUd71TqIO9kx/Ver+dRMjGvGW2QCN3yXQw8fZ0egsSNc41erC1ixEYo2r
CFtss+bzpd+HotBPURaDZXbMAQcxIRls3W2dvBtuJ+lrRhlRPTsti2Rt4jB+sfvWOBRJ1a4B+sh2
K8qKUoWOlAA8nlKdDsEtanemxsdJ1VC7gcfSldyUPA30oIqGDDuMWU0/aig64x3JyfYuc9EaryBa
FNEl5OJ/tBEqVdwMfrGLQQTUYQUomQEV2HAaaS0wMlcQmIrvIMPtl2LmFApVBTsMxHgre/Ig+qcr
ZST5s0oT2w0mBRUphFfoPfZM7YCXW+LmWzbM/FSWvMD32sXziOotM4eVoJsekElojQ0RnYFbegGE
ehlNAwLHDaleZl2vYwbJRu+xMaL0p0b0Kd0yDVbmoYtOYzeBi4Jz3VW05a2ZGMbKUmZG3MGzoZM7
cT+g68ln9cCJoyLDNKRIRTiRgGVeqtKatrkCrWyao2msoc9YVgCKPT0rEDiYoW0lblWcIB2pHWat
UsNPHmOYGekZIQDjEaKZhLkflwU8Zj7HRbVGsEx6q5Va9S3tLZyQ09D7b8r1N5FH3TtgLGq+gfwD
MiovfHc7Cm7LIE4tONeOHHE064U8qaKZ8w1VrfZ1HtP4XYol3WhjAYhFDAncZkcK/zDSTqvBhLi8
dUUb9KBSHWKQSaXjljm4xtuxvaPz5cGHK9ZD1/CF8vS2vvlZMjxqgIWmFb8K95AZ+jQFeVUJiWZC
ZNcO3seXaGjHIy3HDlAv6lkQtl3s38epBOQyNPRDaW37XXZHpbneVplmfyDdbELuBTiQQ1RC0+zz
Nn2Emet+rwegokToyolL4ksZr1OMYKSkcTC0m95vlpindtScY3VxFJtaIW9juxJz4FH3sIMl95H6
dF43DKueUQewr8kCkV4MKn+A7U4YjOpN+UgkWrMA9CXeNyRjnDRzx2oXRhUu+RwmLO3rxbuE+EFE
OUWYuX20JSzXJWvNj+xl01JMvCrKKQctxRMkZWRyATFrN6PGdEkhiZMNBbKY2dQaHSEEUwPrevGA
I4sI1GA0EfcehXvKTZV78KfL/jsAZNtfLbq7bObUF7R5cDxSWLBgUywW2M2VkXE3+P1InRzC9Xm0
8Iau+PO8wJiieNdFMjMOAyw0a81HJzbYJF3x3fdHNYQltLCNpOj4Cr4JRJQCgcQVasfR25vAIexV
KS+QXG7f8QjgNIaBDmHkWghYjiu/69W+NCeo456f2rf86iGamYnfZkHJnQy7MvZUUC/V0G1jqvjf
sGGevbJ9ioWTdqEOHew4gXb9UfL/cycQ5lk5epVeW6VrfkQJSgG8FQ1Muswx7H1MvN7dmAnPqbUP
cx5OOsKt22aSebqpxaXqiWjFWjktC+oqaYYxYqvT0zeQVT6Hvn/hQ0H80dsV1RnxAmfZKHZ9GV23
qelelwg6HtKabuOSi6RetUbjcCtmDNWuBMWfiOxVZZ0Kum3c6I2KbrBN2BZOl0Z/hQc11GtbEjUi
S9Vey8joz1M6PxJYvMQm/Kx60PB+Z+QqE/m9mJx6DiTBrprMd16+FX7Bm6tT7Grw0K3uQIWxBBjG
LRvOTY31e0q9iz0BP/odiTR1l2T+9BbXlpy3Xg9ife3kdtcHRZsq/BZjAR+MJV3Qnqpjsau4BKvR
L6pvjBSOD0tdlVeNWfTMlYp4aVZVpdo0nLRIQ5DOjbODnQ3Ms85rFQfCnZIhSNMhNbcNA2kfMOP9
VzYGnbEqyRs3xOxkdJlLjTvIsFWbV4HwI78ncOFGe2uoKPbR0R1O9LVhVysJvaC6UFCt7JSOXVOt
JtuQd//HH7kx2DV427HKymfyOry1RKua599vQb/agX3aI2cRT8kB2/AWpwSkxFT/sFQhMVXT7gOT
bdHcYqUZ88H/zzo/4tJh/WX/xaNzqpLLC7IeNbc5QeCfnHOdvVukH7//SF9VJcXls/7yEkpYMrFs
29+6I1Ux7IYirMsk3zipLr/1Fxqj7Ee8J6XsdpjTnbAv6unbH178i/2l+HSyFqREHY0q3has5EMM
XS2Yx4RhFoZxAyMWY2iMdrrWYu5tg6fyvmiVOKpWMeFr5VVoykLb5GJ8//3b+eLr/czRmRajKZtR
OVuhapadeAT4uVTyyk+TektwsQjgvQ6bmE3KH17xi0PXZ+QSy2afO4ivt56W5U8Gc0KhWU7sOXhg
7UntT//hfXS5/r98yXoNF8AwlLu1e7wfSWEUZ/aWY9gYaX77+4v3xVFZmH9/iaWImryD3bZdgFue
e9+5LqaZiGsEdu8/e4VPh3F8MLqp0TzaOp722GemeQNovSLEMos/FBa++jo+Vd7gART0zIBvuyls
bAXR4VhPtb5hKrTe6oM3/eEo+0UB4zMJLepMSzbJpG1RPb1wiN1rUFVDr0y+t2k973Ond/+Qivmr
D/k/D83GZ5cdkLpOEMpPdhFij6Cti/jGxXh0TafJWYFzdnYmfg4y4Fl1ZgbNDGqw4TA1kyk0WTye
/ML/WcLyCREP5KcxmvSnrFQ4Q5SpQoOT0dqLSS9YtTaH8QBWg0w0GrsidW5MfDGb1KXX6lCXJrFW
uXul4SfqZ6tca3QhN60+E1/3jeIa71a6Nd0mP0euQw91mBWk6Qb5kivKfVnktIcL2Bosocu6At29
zomqh+5AVIKTaE+eUM5/uNG+6EThYPv7vdzGBaTJrNC2rVPJvc4+c11PRRIyxChDK8K+U3kzg7Z5
rh2g5Yq7BCRYWHhAi39/q//FZ/p3X9unB2NuxK3RRSCsRyV9M/T0pcDIZpjdqmOaYguTsDVCJu8R
17SWlO+jMZahMznD1gN6zglihqKvMtu+8jPq0394W//+cY0B/u/XxUxi2VuaSnZd0epbjFzNLVlO
I/z9h/7iCfLZ3AvlVvOniF+fzZQABunE55QN85FD8J9iDn9Bvf7ndTU/05YGBnwTM1nyHTwJH6tS
MW+amAK7D375I+rI58KAVczWYjSqqyh+HRwSx3jBspVhLPOhQG2wirwu3i4KLEQp/egcxQM6zmJm
JjP2b2qrKG7zvv7obByxv78yX7W8PmO8kjpCKVTQ71miBQUrsb2gHHO1+ecY9tK7N53pfAA7N0/F
bNk7P6U1Y6TCYt32/BtT9y/W6ISfHiKheyux7ZUhff0PQL8vHpv6p0e/F0+LtfhcVDwl7q3vDIQt
qJUGhr8w39a51u73l+GLx+ZfFdRfVrE8RuEQQ+7aJv58Az+83ua+hHXn2NGKLxF+CFMNv3+prz7S
p5Wg9MZB72oj2opuGk8zubCAs6LawDJm7pBhj39euv8Pu/gFdsEY0i8X/6Kc/5sT/ua9Q9X1Pv9K
ufjrf/kvzIX1D8Mmk8gXK3TH4a//x65yjH849MJBJIGTxPZ5+bn/i10FUOcfhq/DwLOsf/3L/8Zc
GO4/HCTDHn+oz9/pC/xvMBd/f245aJItCzgdWpi/TN6fs5tzXnuGgti0NuPivmIubOUQpqIwGrv/
qyfkf72S4/pChwwLS/Xvz2FrzB1ds7J8TQd8vgJFbt8wF2yxSFHJ++U7uPnnI/FXQsa/+1AmsCID
piqf8DOF0bCwWBo9H4qQ0k3CFEOg6fZd20V/2KD8/Yf2z49kmgR/dI9DHdfw7x/JZ2Jf1rmfrfPJ
kAUn8YzDiJHoRzrChPcz8k+//2B/f4j86wVhWJo8HiAmeZ/WeCyQVmqRfWTD0hXXfu29MW3YnTU4
vDAZgZkjzJJ/2lAA5ORz/PfCw8tCbxV8Z54rgBz7n2+SqJQtSkA8VcyTuzcaaJEfVTNHdHYIDJiU
Wu/HqVFX82VnZfay2aFMKQ4TkyRXkQt30+6YibJRoDz7eio3GSXSw+gK52bB/xZYJVOLyTx0e5/R
sZ0eO+59RoUQTdGUrqSURRQsJasDp3qeYag6vYODgOy1oK2/RvvqF6AZqloGXd70ocBzX6JrmvSX
CAgF9dzcfYXFUm4TxiKtlVRSu/ZGTvSRiKw3i68O19HCpETZ5SRN+6GfT25U9lgsi+9JDo4eNObV
KF2mRHEcBsTxfUIaZp9xPVyXIoXNhoaa0NHrOka9dcIq5Na1Z91KvCvbbVE1lNAwHGcAuk/Be3qq
AE5tQVml17nyjFXROOneoo6+s0X5LurW2EWtuszkjjJ+Ek6tv3fsNO6bPoYqJSZmsCFXzR9A7lDy
CIUEc7HVsNUsxvZWRTmOoUZSOblQ/LnAhZEN13Ym2p4y0VRwQPZFEDEJekoKu87Ytwq0AqXWvdB7
yO90nAEPANH1vTdndmhoiyMZ4DK+OYtJhy8V1UpWMYKbJUq102TEWCQwIK065Q0fsTOD1E8i/UEz
m8uaWkd2Gsx9mZ2cmkbdWBbRvqOsszYWRqSjzpf4M8z8Oiu6+KYv2mivu8yyr3T+4W4ohUZtqCyK
sKtne5MT1wEJT8E8SAtjPMBF6+9Rk7UOVKtK6eg2S/eAly15jXXTwRzqRUSuxsIhd5WD3lqEefBd
s3o3Ygn+q8Z8+DEymjys8lIOOxUR5cAZ2TkITjoPP02K44A6GPYQWm6hVQK3EHV6nUp3YXVdhu8X
cM2hnHzae8JR9IxNs0N7JPruxyCEPGZR7NBM5uIuqLk2KTqeJBCMCY6rqlVkjI2MqmrRty+tM8Z7
Z8xMquZgrzAvJW5oDnT2ipGZzbFMl9CcR8VIq24/4UKtb6jW0eqIqxx7aBM9e/2SBYBgGJK1cKdx
NsufbOoV3qpti7dZo/va1m7DscP70WNs3aDJcV/02tFD2+nnh9Qv47tqtB1AY5b/iJnEgNnneOgv
RXzwAVecaU95E7AUXTyaSyKuByySV7qeIgljmgFfKGh8FBUq+p6mcXI92YDpl9nNj3465bdAcOSL
x6xiz6hrAzdd423IDy1B0LQ2Zr/Mdn01i3qjqrEXocsGrUfymFzGIbpcmi0OZqNtmZ90pvJ2FEaW
hC08PvG9ggdebMxxHKItJiKv2kY2YfqV6Zt1fU4Ide1yU/rZY47lTceFU4jvEv+Vu5mFiud1nOqi
oTPAcOuZJYXrjW8h94Jo7q23pdWcPpyMxXU3ZI6HHrxvbiE7SxuIMExt3AigQm4mdHtbGFZMu5tR
PFR1PmO2u4oh8fKdQu+ABqa28tBm2+mubcuwzrAm4PSx/S3VIbFVVB8qpkueK6Df41Z3zOm9HAFS
rjgv2cxoGXL6GDDiLZQSpfkEzMx3D7mb9D/LRs73WPUS8yHLMa0EFfjAIXBLY0n26Irg3GLxAPqS
ZMwph+wIijt6l4h30uiR+H+3FVSnOPRaWhDJ/mQTvqeUXQOxky7tqb4j2DpGyIx8FwhhrQ6xx1GY
jlmggzh4Mse0I1WUZT+tBAMqEH54U60PZonbaeI/bDx3ZREq3ca2eegqLwqoOIqjNjg8L7gee23U
fjBsOJ5aS2tu+ibVA1EMNFFq24APzbQHN/89qm68wiJQMdkuwett9ekyoJj4D3KQ14w37qKq9DD4
aJ7YlK3cNrFzMNypDb0K3OPFJ3xN1P1puFyjJdmyAgGG6o5ur45Oou3Lxj3iHXlSqn2x6zbdTtH8
Ybf6uzm2q6y3tno3nnSnefREMj6yDm3b2dkJJy72mGwYZ20vIElMjqvIgOUYx8O+rurtQjF0NTrL
Uz7zs2E4Ow6hD78XaYd7Iz+zSm4RrP0koLCtTevaspqwLJr7ui1uK9OvUGZbW+WY29RNhreBZ8Oq
TCLO9S51Vbpaq7yS1tVYRT8Rqz4wVH+N1HM7+NVtY4CecY1uXSf+cwf8IPCRwZBejspNLOWt13Af
jcvOFS0p1XaLMofkY5Z8TIL++DBjtf4xNHRIWtsPk6V4IlfR41waeWQW6LFyBrohXDCpXZ1se3pN
HXdnWnZwwYOaNc/dHOcowmWr79+7kXe86Kckn68ZIDl0icQfPevsNxvMTn27kZ0i0O1e91Ix9C+c
q7g2WPfN4WyDfLu3XNzChK3bcXooY5UHDgPw59aLdmWHyiQyyh0TrZsZFSWj5fMrY90NXcLioFS/
tlKPHimGFR6W2FkVx+pQ0fvaDgjQsDdqQFMqOIW64vBcewynuzbkA78Laq/QVoZrXFyrOLjm7kZL
svZZR1YSNKbVXQ9QKszRIlUYTWZ9KpYBu0prFRvijgeLDEGYtQmCorx4SG22hiKvzk6nxdu8qDbY
EPdi8Y62TN6xs36vTNHe4bBbzy7kBcvAYebE/KKISZAHvfdL7zi3sXmd4ShhEIGAPC/Ah8+qtRvN
xKlNsSEM3G20yXueo/mHhXsnaG1nCIb60u5PBhRSUhEs7XX31nCz5ioVqDYKiuQrIbqrpgHBM2ER
umUCCCdPbb8gROGSyfnou1m0cQqxb5dSbIHL9ndjN0Sbum7B4GnRzl8M9W5oiMhad3EP1MRuorTa
zQg5AqszlnOu2fvWQweeqmXfMdNIskB7M1nrd1RNxlWJxmZcnNtqgjfWwVdZ+TjiXwGlENJAVZD4
8oX+ghmormAqRqImjxScCJlDKElfqOLKTTdRo6Qrz39DPmPypls5pk+1ru5Kzzr6StLJM+qEmzva
NsowrnRXO9NzhpXg9Az79cn9NIsr3Rz3Ztnc+uZ8GFI0ctAp4DM4jJL6SaW2GLPOVLkQSQvaWW0M
1q7b1RNGn9auNvMAr9aeHpoZlVuqdtC37tokeioK5860zas4705ukdzk/jBuxmVY6/NyiUGQJUnn
6cMRaTjTObVyb+/33U4qaKOtddL4uRLoI1sp8zPywqsiy7ON56VX9ah/M6cSP1xKazij/c7M2ErX
vDfdau/iWS8D23KvM9QcEJU3Rq5DCi5yel1lqCeLdnJE9dAv4hvNArGqijFMtCkNL6OP3LIqOUiT
bmXHB489P4fCMs0rp2BmOVEDeU+uC+vScqK3fFoyfusMC/AsrLUMs5Rt3rltD4Jg0lcYWfRdj6Q0
mJBFrZqGQea+GVw07cajJvV9RYd8LbrFvbgF572vYHxqnfFdeHyJ+SUVo4Ep1nPtoykssWFM2jkw
QS14KMpHfDL3SJo0YqcjFTAFPkQatp+AY+3SW3yMNLcNhqZjimMBNq10NXjjxxjXUQDj+zw4Sjuk
SlsTTLrcKv6LLKq3qatCV2bL/TLRfwb1QgXXZXFiIq3dNIoEKg2nZ7sfZ/5I9UrH9VwWrDeuQ8FX
p9sM2EfqqMMYjuwnmX03Rveb0RfbWWpH5OjvEdXZNQ69ax5Ta8vh8hZx0W8aJycu7ujLJkvAtnZe
c8FMj/ddDT6Q/M+ez89HcaqrLG1+oEw6egKl9OhcshatCbcSGCJtIRJhEwS+s8h8d2WXUkN0WMhj
NEpYfP2k7WHowMCN9LraOVlebevFyURYiSZjzxq3od4SP0FY9qNchibMKczRdxsuNJumonTettue
an0VQpZh5lyK6Ykxi+kgY1IO0LfyB+gWVxK2BZX0rrxfBka2mHAChZZExqmk+Mg5q3eGJ1G5Oopi
9seilOpb1RkoFI0y0dclJtN7BsnYAcSc+S6/Re66OI4Daiz1D/Tpy0lrUvtpjG0fCVsybntlMnDk
lLRrZ2idgZdc/MTeZertAnm/S4BwvSOCm3adZZ6BPyQbJbz8isJo+gPmtduHpi8B1jq+FgzWZQ5U
Z1sd9PiF+wt2Z195CUOviRTzPh30FpD2ZNBPoqEgV7FeGieQ2dkBIFQaWKptwwrYwU3kOeMGP9t0
1eV1f98jvrgG8l2eu9x/hUFRBRTorR9RAdWFgZqe440TO0Gcc4/Wfl+fOp6CW6uvL8NuuXPfzVW2
FjAtrvpKy1e1UUybqO3asNFaWLrCHq+r1HKe5lHCzbaSgUPU3MizA5bsKGmaDojYZHTb+HEZ5oRS
AzNK+TkBXnlO58Q4Vpqu31IcIDPkJ2Z+JlmWPmhxzvY3EkK1QW5H+YY71v2wdK0mGFR7zxN34U/X
Hbr1mCnjG6Li4iQIbAbUp5tjUnYpHB8my4cV8RqJsC1WJeVzfvsHwlr4huPR3bVW1J/tCF5vkYof
g2zdTQw9hI5G4j1k02Ret77e3it0ueEsFduzUt8nNkbzfPS+o+GM1jTo3YNcfL5ogNlhIpp6Ptrx
Mtx1dnmparjZ1G6JjLRVOF2+qUNqxZqK+YEl7JoI2gvu2/kkSlRE3s+KkIBXrz2b2+HGTYx5Hs7C
alNdha2D2JaYVQ9gtV/NkH3MdTvjug0KBZV8TVSjIP4yafpZdnBPb5zc0597q5zRyBDwslajVcd3
pTWfaOnxcC2V3IskRpFnQD3a9kbrPVezbXLYStGoR4oBOtep1w7vno1oYm4qKOMbXS/aU4Otde2k
ngwZxBTrem6HNbHHea1D49oO8CU2uu+o3TgItifLuO7MmXl6zAe1aqpNXuJIq/XMgrmFZ5Q6oXfC
m+CtrCG6aRW7JZ1YEhFbf9rWLPzMkWbGBazF15U345aPOh1yKPhbjvz34LvBNcXK20czefSxb9dZ
r+JzJqdXy1t+OCkJ+1ljnnA0ew3Fb2IekibaWmiKvZxDjmGKQ8zIMgHweDxN8dyHwN3tzTQRRRph
9Ryg9HbnpvfUdkBXfUxmq6AnTfBZm03zJfLpNfB73sbCZmZNpEheC2dYM7080zWxHiKDTfBsXxzx
mc+Jwoh7smd+EpB4co69UXmBbWvjuSvdZhOROt7jJAcThB+QtRJr5dVQrh0I1FCCay10yaMBNFu+
wa/hzrMmEcDncjazThwAI8BQBmXi3NqWdezs2VljvT/xfmDEzj6OQ+6jdlX7dR02ntiDvHJP/JSx
rHYuSdNc58LniXXdNc3VlIJkSBzRb2Jr8g+tr3Q0ef2cPcu6hMwl8bXuwbh9a2rphE7R55BR9XEt
vbzeTjMqAUvGwJ2EWRKKlO/pjACXwBHtrNTTNkkUp/tk8drrth7uYJ47odvFT6MgZuPOKl937fwG
Td5aNcjd1xD8mdjMFPTtyZlRgPms1qPY1CVliBE33stcVu0mujR2JuoEJCvNK0qd8xXj3Eh4PSjj
HDGGo02HNDBhLbMlsm1mkwGf4RiZg1LnxowF/usObu8K2WZ05KD2Loz8Z8c8K9pDKENLWVxl0+yd
Uz+6ZjiH40RnjK+mr2V7H/F2sapH8yepdAArF07UIziygdpZfNv0Ij15GuQvxKz+ZhQ0oj3LFq86
D+Z9k4suBNPlnnnEZ4ENA2THMaZYsxAMOAXdAhpIaqznzrXBxtqXaSN9elkor66l480n6uDldTap
mYNOVn3TokjdWrigshUE2AzCXJWvGww4+4gPv5bNtKwR11oKaBf/cIDCfjAEyFKBn/XOb+ysCOZO
a4O41MSj1w4slprpYMCrhvuKYd4jZ/FmXXekxmMNugATve05U5W/Z6BFJwO6ZBQ2MxBOxOp8HHx0
36IrzZlQprbt0zzg4p6j3AxGMPmBbXYEFg2jZN66eDfIXgYsF9xvJNwWy7zS40ZcwxAQPJd8dmVu
W2UXmQV98DCffffJAIcZQi+Kt5PfaQcEHoT6ANNQhKgf84Yy+8IcclQnbhBltcVmUdMCFVkGUmjT
W+n28sLtkO1kt1zCfRl54owBoJUxsgVN+Hms7JE7xWKjLPW30gLAZPY6RWcTrD+/pxtnGhlN9kpv
M+TU6zOkGYHvNc4Nc7vlldWZV2SzCrlaCEqHfsqcNy6NRyREjzpINkqfCQf5GrVqPrc2YvCOpwS3
hNchSTBRUZi989RCM1tBwGELs2wAcxIyrPb+UK2tqXl1M2+XReaNOXtvzEd8Yytls8UF/EtGqL9O
rOm71SzWJrNkuY4sl2OHlN+SWNG7B0UMw4tDXiv6vd4p+4bfXHde6rw/dSzxuzLTZdiQJ9slbTyt
nYaQf5wiCb6BXJcfsIyc7XR+Ntv5HfXvwIlNzffVIuSdpShwtH0MPgrWP3GI3rhuBqaNV9DhvBWx
SeYRUnUcjEFtKrvynyM5T8/AMDlHmZ52ZrrvPBSptXKbqV/FKHUDYGz3zug9ub5zrPW82BSkkIvc
ZoXrYge8WPtaOXMbGpHaIi4+uAxIsmkIKeieZuRhb+3MOponIuQ8tRvd4V516RpBdog0+c5psDBQ
gd/YGaWQVNRnsIEGe19CVnbWk75N01uFr5YCeAhWMKxt7sUM+rCq0r072Vduise2E8dM2UFjGTRj
s0PcWjtvKR8mS3ibIi0D4lO7oeZ56ae3UhsexqR57Koh6GpvR011k8BeGiiH+OV4iGUaFgki+0j/
0dMgkBB0ZkfeVNpivxkGIFAyM4XOYgsJMTRa9MZxt5b1vDxnbrlbRuaoEhuG5kUUAoKx0AAn8uut
/KPp6hs8l4ABR4+g8xRwZ5CLNje+XT41QBWStHuFh0IUk6Px5WizxAfC7UFpN9C+GMDW5v51LMmH
5UwgMZ/fdEa/MoXhH2bfeYwaovQ+rltr4C5aQuIEkFeRQ2ewQFwq/47B+ua6EAMnWtfl99Js2qup
9OVOGXXIqnFQhmpelGkesFZvk1HtrYRVPY2mPeOlYVIzjWSBPaS4e+rrasvBlHs1Mk8VmVoKBsGU
yGDkneZx/dpkXRhnWcD6EZZVc0M39MXVeAx6MYu2cE6lXd1VkgKSL+ADMeeIibffuLVOV0DnyxiC
zHVOkyu3icOk6VDcmGZDcBx7SpHQN+q9jebn1YlLefbt6KHvO3YZH6YyTvhVN2SqbyxlHdtsyENZ
yAcnwknuJVSXJ/4Qqs8cdnxjZIQmPsWwBiBilvdEs8/FTPWLFd3sjXBpywuwQBA2VeZtnDBWu/hv
DAqQWSWUx+JBfVTbTUa2Nk18ro4znfJOnqXX8LzwztrQHKEih6iD1o5W76uIY//Ab8yfaPytGgVZ
n1X+tinikzlmb0oON3N8UaUa/cHIliDBI3tHYX1mG1CEdTT0a8d2zlBzmUrQLgVMcLVVPU63Zm5Q
1rZzFoQ+u2HBvy2c/oxTdrOInAKCQWmNT5+P5N5tvz8yEnIHsw/ptDsem0IyKUAhFkrgNgVd0lj6
cSqHKpAKcAxlpxumEU8WRITAidXdaM/3SRGhizcgmzKlU5lSrQezK7BX8zSNNPKxCSOSmz4VuzRh
vgIF6IGz7drJrDfTi8C75sNrbQ1PncWjUyvI2+TSPVrG7IZx0X0XamB1GX5OybTvVLa3aj+cqvR1
TNxbOkaPhv1/2TuP5bqRbF2/SscdH1QAmQkkcCPuBNvRe1JmghAlCt4lPJ7+fltVdVpkqYtRZ3wm
iuhWiSBMZq61flf5TN6Hz4Ucz9fcD07BIh4Uu1YDNgjGCR8weV7G5SwZ0SJk3s0SZCexH7FdAvY4
aZBsTRTstWPuJpehgpgCDCvT+bxVzqmbl8fsnkd/ta61oE6uSVwNu1jdD2nVbSJYyyouLqexfMnw
85lbcWhm6zrwki9BN1ob5i6nxI554bGVq7n1yaqv6U220s7P3SI5j4L5Lvfau8EGzEvc7qxquivO
v891itkfYbWPBdFlh5Ks0hDJ3S4GFSTQprrWJr8w8K8PkbV+AMEOp3I+h7l+jW5mpa+I7At0Pem9
E9OHW1jdXq0rqNzk10S0LKMY7te0fMizad4kONDuctuKF2jQhraLdKZTHcCBcux8ucBhagyLYL1q
DFYefse6YH0Up6TN60M8Kx/dgGxO+lY7j8sRF8SqnAm94/cLJjg9lr6zanG4qBj4+Ab7vYly9iP5
1dnKRxes56ktnUvhuv0mJ7ey3dfYUe4cY44lkO+RsK0BkdviaFpdJPclDljPuRTZTbG0TH3yYGkx
/43s7ZCm4m5cUveGIGj0BksaxBgy5fbLOAZMYmA6DmxEUZpt4ggfotZOnotkjswJEYwKxngWD5+s
qV04Iad6usG1tJkQbfgDhxWWsbhpps9oSfH5LCtz24IentS5IAo7DdYPxDyhbcWh/coKWgcZV0HH
HBD9vO1GZeO+X8w3jA7lp8hK7M8Tk+STeiqCOXShryKHsqNNBgxX7NIYy+9S9+U+0ul01/JmdsdM
sF3UdBRVgjOs6uL0S9BquJDdOkC+6+cNqLqkHsfGzsv6+dwdZrkHThAUdlFwhygIT1C7o28sKC7S
sLeE3DtMSdjYx+lSjQJtz+J6vCOip56KKpoRNI76bHQn/0uCl83eFUxB43xQoe9D4J1UMT/aQ5+F
k4xfYmRy23pZUmyzyYbeEDbVnHSiGs78o2BxSrtvZDd91r3bX6dMD3bOlLcPQ6nsIVR1N+ILmten
yzrk98ZlsNpMKUMZ5qrb1TjORtdutcmBUuySyU/ERgkoyQDV1etzBTaIIi8IptPZ6opD0/XsP/aq
99pvm/O2NhULiK2tje2tqp2rmpn7fmbsdhfYa36e9u4BYsIt0JC8S8qVOhiLym5nw+rZzn5V7Uaq
7Q9zNyMhR/myE11PpDY17Lhz44KBerqMu54R6lZIRk2jZNjQppF/GdXausKwq/ZCPc6ENrkYrHCC
EhEvlgnIrFLxuTLzxNkxRcfTBMZFiMhnuEqJh8VxxcnOo0Rl+Erpz60R7Z75T7ePc684UDsRRK3d
Es1MzcE+YLB3ZY+6TvkCOsCmHL+pM+RHwX3Q5yhBuqHuvq1OhCoyHky5b/U0XPuNXdKueUjphlUM
h3EKVop+yjdafK0Oq+pMT1mQAaabBMkaBulSXUZmVmcd/NszlTcF8o92xXfVS5p83JfEX5xgXzua
bRBnEbW/MOrBaWLRbHERXjcghkwA+ngNrkmnQzTVLNZCxdgvV3OOGm5x4v6j0znlST6mCbkjE7LF
vncvU4A6fqblXTVRp7cuDms806XE4S+rRfhfawVjpxkcRgmBWFAx+bEtIvbriFaiLiLnY4DjYvJR
khwX49UMsrXV3lHK9l994rROCxS5i0efozW3EBCDjfWtfYXZdtcf/isvc8TehP4xFyPvKExSrrVZ
+MbnDe5LyVMcYTS9/8EV+l923it2Hgyp/5xFdfNihtfMPP7zP5h5nv+b5zqYdhF7TNYnJ8V/M/N8
5zdJfgCxy65P7K1z9Nz9k5ln/wYnTxNLFWhN0BTcMv7yzwQqx/9Nkukg4OY5R0Yfau9/ECz5hnUF
SGpr8HYyKjU/1H/rjJu4Ef26yeJda6905bW7Hjwnf8/w5bVuxPv9KpAPQfx9YnDlGw6bAf2qSQIE
bTTNHSGKhyZIvySzvsRsOdim+Xhjyfr7T2/hF/y8NzS2H9cknNPVnk+EsfPWXKPym6oC+8WLOkJt
YSPAuov9Ibpwu/XLPI7ycq6EeIfG9oYT+OOaPtQOMunhtTtvzYSmPo8XTguLkXj6wQmSnkzAmHxX
wiV/X3hf5/8bv9S/uLtfPVEmecRNC3hzBJC+ZgU6tZvq2O8ZR8/d9FRXKNhkbBdXE+bmwCWRcyLt
qd8zBivekYD85R65nlCAV8KTlH0/FPE/cY1hLks3V6Jl3u6PoCSqd+7L2j0yciKBmu3v3+Jfvk/W
jguX04FhKUFd3tyn27Vgq47CCwqgfNOkHRu4QwP/P7gKV9KQ2aA9vpWd9Eef5CLzzG4o5uiSWCvC
ERPR7P7ZVVyXGGOlWWmkWNNJvxHJyaoh2DKNzK6Af3QTjMLaCwfP/L+/ytv3c7yKz1ojhJyqFAz1
9ZfROInqqiLudkO/UjWWznRfy8g7a1onOvz9pd6+HC6luYyjbJeRGdTN15fKJTQDCxOb3UJvTy4X
mkuq5/dsiX9xFR/oVPCCXd8N3Dc3ZJa5GHys9FFTM+iwqOmwZF3fS7X55VUCGwY1FYLjvhWcwWOn
WG7abjdR1WNtAEOuHEBg/tkTY2Ngr2cLJC8YbcFb2eJCYlJbmmzetS19HnG4s4PpotWqd7aH47L4
iUwrPei7PrGHpJvbygf/ff1meAlmxC7J3mm7Q4xhz92JsOz8U6x8ptl+rqqbv7+xN4ogj7fPV8C0
jJOJby7wIZr/LKRLyhpnRRwWdykW22HRopYcHAu1pLCzM+U1X2KFPdZKIbNb6CRJFsQFVMOKe+fO
HfuHVdXPN69dTtPj6Wi7iir4bY5cp/Q66rEcd1NMmvym7rDFCa1x1QzW8dFrIMc1DtohBdFT7Kfc
BOXTsWb3b0GX44U2f4pfFhsl+BmY89xdtvM0rR9dwV6HigVs9gz3v4SplSwN2/swTTrdgD6aO2s+
escJIgliWh61mpMim5qbjpSRcV9Njbmw66NfyiyTmShh0eQPkvVVniQeHhWHFGME2LtL6idbhmii
B78aPL21myShQcB0HfOOaVq+kZiarTuU+av6GDtth7g28cr0nAhGlTMpsCDRdHk8nw+ZOwX4Wvbl
uGFON1HfL826XDk541zrnKTV3r/QasnxuSJJ5KJO69Win678dtO5dv2IlBwr0tTuml1QudGwy+CG
n2fEuGXbPM7zhynV8DKnKF4uol7azbfKL0uNo8FxyXp5qjMmjZGxN+vgEJXHWKEDPC76UoT97CGv
ltOgP3TawEYTojc+sR6zDQzjJIziMaR3b3KFb81GG0udK0460nVpxLKtjWZzX1tdEm+qWIpkWwYt
HlEyFS7Rz/AAXVwzxEpGbTfrO7vUFWj6fPwpdj77Zmdx31jDGGYstkrBe8Yu6r5mfTutm7RMhnjn
2nP8OXG64A4+qfxsJST6HAOHRnwIVF4AaKvJnrAvFk4TppkzQQFqmulTFzfz91VVnMyY4nwcWmW+
pLaN+2mZTkxOoxrVPknXs/dR4QkEBzsKsAFsVKcvjpErechswbq2oUF+zSFlJScZOaXrvvcwqiJW
ztMkLOPffBbT9NDSao+PMar5rKF/Jd1eLnXKfFBA5LZibV+Z1jNPXYU66iBHL4YVTDaJDYYUITBu
Eg/nU4FnyRbX58gNm3lM8+3YJ+XByjP9uY/T5qNVLt6HSTZzUd74o5f59W1gkx1yOQROPQy7npiI
Qwqg72zSRAR3vDKhGJFPVrrLKYumkCyP4Amns2baldYPTw08PrNz34LUcjDaAxDMTQ5rIO39Fh/o
3G2dbTR0YKJT7OprlUeMQQqjUgtPkUWsF3ESZ9C4DA7u0afcX811HBMyw7uJvW+rKJqHpp9hqHdr
P9uhH0zzsadtx8/WNLjWrmpgppEgTjIJWizmnYwaqvtkYpoTJlHUXNe1IOKo6R1QSAEDGhqqk4wP
esgYRBg/Cx7yZCrc01kO+VViSkW+UKlkuy8KpPqXktibT9Y6tlHo9LNjn0O2xnrFMp6Qu8jqcdcf
VpJmt0mVuJeiLJ0XnTarvx2Ujs4mT4jimPG0LHvXMT0AVQCYDC5rvC6+bDPHscjvWYc1dCJHo8Cq
/QiSvCCZwasqsvD6xGLUYcOKOtc5+xVgLOSzHZapFQRDi3kKzKcKOH6orP77pGYfEj2bDCwPMu1G
uMIQZccR6PUM+Sx5SGIi3wDih4m/4VLc4tDpGFtduk2TPNccZQsu4DBVwsWd3ZdBjeWTNMC+BzMI
9WkhA+gzzNr0aXV6+alYZwZ0Udyga1ji0kPbnsTzPZ4QQEAt+B10xSNRFXkAtYWd1ri4uEtsueGi
tfpUTHJ5nrAkvINtk2VMLKO+Detp1iOEihU5QNuNhdpJpGoPtgxSDIAsmn5MOrAsCXnC9lcsHtp2
N8Qli6dgVUwwZl2MBb20877ToBWQdw2A3Umk8L4JSzfW7SmcVHkyFpoyZyyT9kOBZCOBxcmAc7M0
qn4h25cMubzwHbjEgfPJXfX68aj6CDYZFUYT5paADjfE6QTsoRZWo5a5Sk6xOlMHvmWtNmPQzl9W
e+ocdBVMc5giDGN3Pkh7ucOQ2v8eVMR7sxVTBQA0pKtFaFfRPLvsAd8QzFv4aCjLuxVt78YkNOby
yEIElQ5HzqCdkKID36jH5CZwBJYe0Yw25ehJkQXhNMrkeeg7Cy6RnwKsR5i7kJ2YBVhX1ZGT30d8
8zFUUGGNh9QUMRZ2sh7K88ZRxHwxqoNmLI9GY0tSDMUuSkz73UlSOW5RkNfQRnUKcWZGSX5ja9+9
lS66noIs9q8khTQ3mWX8HHwPf+ZwXYz5gnGTwc1oyKyHaV6Xj3hm9Hi/4R+6hqVo5LeYM2g5LewF
1UgW4VTAyKZEybGoBjt9qK7gNg6jwO4sj1dlQt0n2c2IURd0iYwAUpvIP3KBoF+1e+mLfjoy9pq7
GodLKBB24uKeVs3F96CFbB8WXa2qTeJby0U3yFHvBU3frehHYoYFaHcCU9Fb3BNPJc0HP4V/EM7G
wdSntfr0iQRZARasa0CuZJHLdyZY0t0O1VCbC1VB9DixvCKIw2Z1EeJ6xj6as5Jp3J7jxGrf+UXC
0l6Mp88c2MQEkyVLde30eY8DGANuaKQDBLKyL6R32RZSH5nvdhZho++M5yWk7p73kkS3M0dcz147
2JdGa0eFbR51j+w5uQw52IOrDGsEG9rm6L20tpgOBZajLwSeYA9TLEW2HCAzDvcjPBiN4Rh+q5dM
5WdACIQUQQhNyvpsVLl+HGwNHQsxf3cXyRTaeTvn7m4FRf/MblEwVR05pyrPwbekZKf7vHiLfRwb
qx6viahXHzxRi6+rHRFhAXBYbZpciCci1YBRVpNa11CtIMLpVCbQkNvumjLAflZgTW1Y8rNBjgWf
Ayigsp+dTjk3uH63L9R2Cgg5dntMl9qiwhzJ7kiEbToc83w/WrctgZdl2EI5uHX6yHqwSgfeVwAA
eTEYvRabAYXN81r6U7sdxMQig7uan0ZtT5DhrHsKv9xX0Hx6RpzUxKRYVmhLMGIUUX5Hg4n+zMsa
dQ+w5JG0EK31upuMnVM+edYCAVcCIG2bBkFTGEjRTqE3BdlpZxKcrdKO+Uboz1CcCBv2/ZtCs8Nt
qLK8ZreqIH/IGAIjW0Nr9VwK50i3jjq0ilO7WkfaCfBWYqaVgXmWpZBY5VLZWzxkuse+Lf1Lo4Aw
Dq3VRsVOlR0pn8MaCYzoSljWJxZ1Q7rjVZELoYCMvW2Ud0JyhlpFQiHbVPNOjQHj3z7xESPEeZeW
W7eGFblD/zFggDF4EEHcCnYxNktGkTk0Wz503aSbn2IcD3oBqzJqYULmIi/HsA4QkYbwY9xPPV7w
1z2mrCSXTRmFGMo+FgBP33q27QaekDVP5SNz5OC26B1sqOYWEdDW9sR4o8sYwp7L2GmELJTXe7MM
JBuaKC2yfZXMSb2HQYgTtWzzxqLjBNjG9nEE+leY72L/4JivLaAle4ZoS/i5Lu7OIXQkwFXL4JUd
+k1Qfmv1OBxVKkp9q0FavE3bApSGNYQ9zmJvQtbnaWus4T7Akt6rXkKSW9aOhFwZM7Ld522r76jn
BpR0bZU+jnQH7a72OwnQiCUjlNt5AcwiIfGr6UZzYbk2egMELkCcrlcnL940V9djbbqPtjTzI0+t
fAFPbQXoMiBTqJDgPa9dYu4gqZOrGSUJdXBaVMFnUAtRh91iyFGqFhlc0f3gZAUJlmH8lGZYmvnL
rBEvqBkjpkj2AIeZ3VWP47iUD7Zm7gZs3uqnCIOYbzO6CQ+edox98OizCeeyd4vTGFoa2yY5K1WY
sjddisEg81NJru8JAE9IfLNamNuulRYwtdKo+uwYNSFXQ1DRwPV3PT/snCJ4Lmy4qZugOBJz6myY
H1lfdk6dU83fE2Im3UMerN0XTxYTafF0b2yxJAan+7YlE0wafdR25POCdgH070szTP4IwysbPqH0
Mh81We95uK5i+RbPNpmGRFw7l5WTIy+SYnlws2ZSoe3CgDnveyvTu2qM/W9+TtS1VOvacRqJ4fPg
LsTRiSiOLog0xd1jceWDCprpOkG6CfFXZ+1NAlbSbyQUK+pq+tATfIjK7yALM2GWY4cFj2vq+UNC
Wik6vmqFsIChIMywZuzk14EvgW4kRZEfavIEvqRxbl1bdTF+gyWIiKMfKgrasURKtu1i0hbLPgW7
ryYzPSzVoB/G7Lgyy8xKvvu0q/ezMxTJWbfEmERO8aRoXTBBRTjQ1yWUKQe8MayspbrNlF1G0P4J
U8FAcJqwK5vgDVZtVD3n/gLD1Pc8yJKZW0NczO3FLKGDcGREWhRVyyaxdPXVzZGh4qVnfComr7cB
D4eYOsRFIfkl0jViSdCP4KMk17Pj4MRVZwfHVgPU5ELxEtMGssmkKSKyNF3PPb8a8RKMIv/rVAAv
hW3hGPp1p7DP3AaC2xZFS/2RILtkIafCV+g9kKUIfFQCqDJmRIKDPTqOhmHj+85jsxbebVZnS8F9
dCbf1kZanxo9dS8B/HWKwTofrjlRMHlhoy6vk9Ysn9YuKB813PYyFOWcfo9Ma5od/sn9V9n38csw
zjlxuNVa9Vs/tlKs54gw+L7wSGHajx52U03kcWQaoe4nh7ZmY6r6GAkgiUH39TJ+1l6QfBhsdYyp
NDFT9q4iw3Nj+70n2HWAlvfe0GkEsVkgL/pKMbXwKLdB4Jd2hbyB88d01jdOM8NhjzXHQ+pSIwTk
myHO7WvV7LAdrBcyedEAkhAL3Yq1O2izFV01661ZuvGeOWd2TEWxOJ6nGdxqK9sG+f0YdS4LmY8B
xY2PsmqvCYxDrIaLVUekRmkXG+RWuqfD8PWLpsO5tXU6v1hWk3Ub2ClTSkSPs3Z88zFsFwHzaw3H
lCzjTTt6CqKkWTNceW39RWVdK0PlDQ7cFeFn3tam8IeZAwZe7GqZIJAd6GD4tXRflFuZtfHSXKRB
Jy+9sokeVRZNlXzonTbyxKOOQWy304BRK3KEYfbhha+9m5pbZhCQmXGhg4iFf9DwQberfUrQMOI7
yzbtM/YDswOJx+7iixGfMA6HsmhdtMXwFWxY0EiTEmQF0Hl8RpsEVaj5TGWotXee11t9WMUJFryl
nrOvHjreggMYiucmXbMqCImP5s9gxA4NIfZsX1pQsJ8suz36sjRL/WRjQXKfdYSLbnqCh4min6P0
A06MuO9iVwtVNDPzdxFY4lufVRx0YinogZQ/d1B/Olp9okiyIj86syI1KRw4hBsBqy/YlF4+3fQy
uektR1Fzl4mB9SDJZI4RDyYHNFbq4zxYLh4Jsy4QjddMizcxxw0SRrMk+DIs6JKY2AxFdRrrwms/
Otng2xfBWmFvVsNZZwfsQK/QqTm8qVCYAgXQ8Xxd2TuUsFM4Z52e2FoKIq0kPWHkZxdlVkUAvKsP
4+F0RESJRogcZozo/CE58ns7dyoE+oQYqn3BqbepyUTraTwT/2xqpsA84DM51FcZ8L2/dRFrMtWE
hNL1Z9Hqu8ODSab5aK8niWjdrjkTQDKVezWgKCPE/LyZEcxiOFCOJt3auKjiN1SsfJQhLkQeln5o
dxvryfRIvG9l31TTZ7/zvOIqbqZ+jPaTiKQ+qAQV/dYZeHy7IZoMI00WLbLPucIy0mIdYPhijvKo
Nb2FWODbB4cwlWA/aOnQXvYLdpTWto+SmWOSJHO7LYm1XEeDcMcLIoJu4E7DDAy9sQ+YbwgSj2Fi
FN6SIscKJF3bt3kwQYz+iSxCHpmdYDK49xUpi7TRcj4qfXLLINMlC7YKbXRnL4mwzaUcJ5dtrSX6
b+cMEwqdRGRqPSxDTeE4w74l9G6SzCXdVGmab+6iYliTtumC9nas6RIe2Q4zHW+sVS09yoR8SEbM
cxv2UodHn7vlN0LvU83cc4FoBRxRly8l3rZsKIzRKvccGndQnNuizXhqhHwCHWUdD+JrqjskoZU9
Ys7Kt53O7cXsx+304MK79QamaUAAN0OlbM3MTBQuohgHvwD4AhA0BqLMCFlP7zm3uvypRz1D7EPi
rQnJB26bPWKAjwtPJFu/Pc+N66Z3M0RxrFa9WQY05zhNns8wMhG3FcOAkzJyd2CALYaJtVhCNvna
k1t4V3gthW2LhvIEOoAlT3NQFrFxy6AUH8vIRHegPTUuuXMngyI9xK7J8vl0cbrZWXc9RInYP6AZ
6q0RZhgho4yNc4mWknEyDRNEcml3vU0O4+Sx2YZz0xTmYtJGciiPFhzZHNl6MnTrztMlgPTvaNX/
Egh+IhCAe/8EpvzF3udhwFXgX1+qb//afEm/1t2/TruC/9X9TCr48SP+IBVo5zdHeNj6ACD5Qh0J
AP/Cv7b/f//H0uI3FMpAKgISj6t95992P8L5LWDiKtBwewC3AGn/TSngr6gFOYEgFQAcuUL+E0bB
a2TaxRBTIxLQgE7UclCD30BPcGWsKOnXeC8wvX1aSkzh2YpqNCFI/7s+/T6arHmSTv3lp4f2C0T8
Ne75x3WxjQH08lSAePE1AIX/A/gKtqx7npzYUgibO3Q/LdAFwNQ73j+vwcLfr+U6x7gE5/iw30a/
8ijBusYl3hd+nG98spD2nSfe82I7/sb/xrF+v8qRAaJs7/hC/TfAZweQVXoOV/F8XXIMllRMzN9O
usytziYY4RdWHe0EQ0OE7Kd//zRfsyd+XBsYHHsIKCogr29DQ91piFdkXPF+dl2504m6MNZ6WdsY
ugmTOjvDqPMfAdd/XNLTQoP1Ynb0FueVGK33tV3E8NqxsIkqW/J4YRe7rZu846n0iyfrOYH2WQ4C
cNQ/3v3PHIYgaQwpcdbO6pr0hsx6RBgrdP3IxUQE7OwzUYjn8PwLosn+3PL+I3XjjXXh7zeKc9Tx
LhU0CiVfX92j8ePaABDNyJA0afR6sBeq1XJM/BMkEGYrBTM1v1qGfZoB4jNbtDB1nsC9cmIaBf+I
qf47z+QX68eDtYLEje9auEensJ+fCTK3pKMIQgpODNDea5kcuQGwVpwOf7DG/tET0FgvCdysFJvY
27hVp82mtFBEAeALWJ/XY+Q+J/gffK7G1n1sR+xtaX42jZ1Vp0OOJo3USrz5s13azi1Sl369JV3S
Wd9Z1eI1av7jxcC5chjCYKnvesGbrcst7SbuO8XWBaIDwlPQU842kVJbWkoCCFu/8B8KJO5Xclwl
84NpQfkQRctVUMvpqEywPgzezL9aHCgknfJQAFdV016IQeyXSmJy0pfxtjO+ukhj67nMZ7lJEkIZ
mVelxJMj172P5h6p0d8v5zf+iMdbw39Pa4/VDAmL7/712811nXhwbMgWSnS+h5s6nGsMMJEa1Taq
QaRQ9vc5gglKdM+Mwymz13kDXiJodqpGh3gdLJflbEGDbsYm+FCWnbds2zhOIEMDN77Dk/jBlHq9
93F42RqqEaeYBy/n9e97DO4mNsAlsohCcdsbBDWbusJqG9VHeZ4ltXPXFQlEZh8J2uWaKf8mQzM0
YpwRIU6ma4MmqmQv+f1xaQunnLgYPKn5P3qaHdzuQS/ABFV839TrdJNCt741jGXS0KoJnEuT3L1J
56C4S4GBiBBA4EQjDR6JO0ubdOIMrop7RwwhTkUUWwt4NZlr01qtj7nU6jEDdPraq37YO4PJ3tkq
/3r+BDYUFfi6AeMIdunXT0eO7ujGUkU7BurjI6kE9gHA3t3+/Ufz66tAnpMBtUTw9pRrSBGMLEDe
XRDDnp7E8gLy/F6A0F/LBW5Fcy+oer2AD/X1rViIKtcWUyIY19gfudmqPxohUf7FFRK+EWUYgLFB
fViJd464X1wZih7FgIMCGUv8427w0yGQdX2wpKILdqMrMwI3F6R9U07OhemqMNaPE+D6k+VX+p2X
d2R2vjnXj3sMnzcVhAsP7M02YxIvxdpFBoCTNpQpOftHayPTfRFdlqO6Ma61LR0bA+90ojEA1lpP
6rls3M1Azg3kEV832NvYyzfM4S/aiemriNg1mB4VBolxZp2jP5EPq8W044gFJ3dWXpVfvcJS17IJ
shtCot7jgv31SP1949Rw9eTx43z9NOcGtV/T2MEuaYKRHE4/uG/c9o6MbjZ4PQ97P1BXPiyNQwBJ
5n/0SFlwnu3jkwcD+vXV8xVIQdmMNDDuGA6ACckmslBNVlajD1nejteFVdbAghMQeVZzwjpuvl8L
W96UIlp2beU/kZ5Sw7oG91GQRhid6uqkqZW3Czq8B0ozkSJqNy8xcGU4lAZbJVzJeiGt9/bq4/t/
vffB6sVUiX1aE0lLOf7qw4zn2RmTUeOjFgtNZoLUIea0KWYGPSFXy2TERsAePk3xrEW0hT/EXJr6
JjL4+P39DvCG1XU8NgIBnCHQTga8IP3mV5mrQso0r1kjhojVxh7MFzANcivk0J36q4PuKMFOplUx
OFlnmOMu+sKRpr975xc57mhvnwklsIL/B4fuL59XwNskHSLhF2nNRTWI03V17VPs99ILKjS8opRn
bwoZX2B1ok4kE4KDk9W486fCfedj+8WXjtc/z8bzPOqlt/6YCSlJpUVht8OUTz7GSe5fQnOazjun
QkNHgPdBx86XIO2Xc0t37TtWwr/YlCFRO+yW9HDg+282j5oAOSACrj4D2FxGDOL3EqHr79/g/7bl
P7flil3iP/P6H83w1nRXHP/Fn6a78jcbQqr2tI8SHTkjX+wfXbjr/6YCjma2QsE/sQPe4Z/Ufgm3
3we4pxenQXbdo0Ptn8x+qX7j30Db/POHev+kD399ynjIDQIFOdL1HPZEW7ytsUlGGpWa4NetZWV/
6oqj6cQatw8AKrgi/PRkbn5fhz974b4+Sv+4lkPRzB2DMgRvNv/FtlOZtjmNYqU7eOBeejNS2O3h
tQyHAV7hfZ7VKH9N8l7N/no5/HHlYw8H5xmi/9uMQH+WiF9FKnd5jC1O7ZZHawH5+2r4j/3KLx+l
5P58zGnhvb85XUo19DKvuUjq+vckmWDwN17m77X7bzbbP+7lp8u8qXmdkWQYhBESCsCYXg0VxolT
a6yHRlk50+WoGw6Upji2QKsh5anIP6TrcpvMQ/xOK/gjFfTfu+2fv4lSRM4oBbf7uBv/VBpNTPkT
f+J9Ths6r223qS+tTXpgVHtw+BNSzbQHoguxnNkAV92iF9+UzwDhZ1jinb5XIv7yHWMh/edvc/z7
n34bRqKpp6xC7sYprhHpuxe0KOofvmOQUGZGzB54wThpvx0JKLVMUzRUcueJxt1D0SquUBsgYZRz
ffL3q+Xt/XCyU3I6zKHoERz7OKT7+X6U7GIUswxiaeIdaDfMe5O+f88KWx5NxH86M71jBaE19SXf
LBIKluXr69gDsYdo0Bj4GpieIdL8ZD0R9bB04OtJVB3UOCTJoUmlepYIi9dQeJFs4HsyoYGBRb8z
YpdsQzRwpwkYEtgrag64HM/5bT62bYzWHoHItVtYebxJZYP/FGzaClct1Tku4jOhu3NTpHiR0WgW
sCYr0gRvB5lhjAmH08YgJYM3tdFWIfzLcuHJnGY5lW5O3MeVf1RRB+5FJvBMgD9jw6wghV4DP8ez
g3+rHtUWQ+DlUU89NpCQ9ZS/nZXVFyfp8c9Dk6ddcJKYucnuCWlvIPRNLf7Mftui1Eb/HTxF7RBF
WMyCMR/gsrr4bC3uiBWjlVrZ1xJ0HTx4apxPawkHiLUHq2BHXCClmFUC4fiO79Vb/ALnrYmrLjv0
SqVUnqUfd3uqlERs7NKQgGTpGrwoS9D2NfCI9nLufPyokkjCaHOmFF5J2lPKFeVwEq+WdQmxCowE
7y7/m6rnxrkmyoo2OOjjXpA2H2HLnBROiuHSYFuXKcT09jD5HbYOk1f43wI7w8zkoIPZP4+thfsN
9NJFe0v6CAPyuS++SLQ8w86AmCz7Kp3x7cwxAlgBIdtqhy1UZR1N2p0bYQSUPc9b/JuWwKubfpL6
Fqqi9+yyRupNUfTFXTAmYAZTEvRumOayYYa3eOu4ldbSfU9mQIctOAhwn5lLHKUalUwPuYt3IR5W
0woXNdE+kLPTGiccG1F85fyEGzI5Y/spVVVfbjqAUCw56cnQ+Nrqq4Vr0BW6AisKWbAQoZMmwR28
0XEM+7WPi08qqArnCFORAomwo/mee2a5xNEn+hpD9LpBT7siTk/n2FBTD+P1tDTVB3x72WDjJo6v
Uymh9mg4l7f/n73z2pFcS5fzu+ieA3LRA5IAJcn0pirLZFXdENVl6L1b5NPry5k5GAPoQEfXAgYY
bHTt3t2Z5DLxR3zRcYtcVnrZjTXUP2V8kgCmvicUxBp2zSQxyzRKa9znkPFtaWSY+oVK9mDlJBNG
LUNr83OP8yzDi+T0R6yDCeBa2gUfxaDn2C/1eTrrkS4xXo7J8NQKAN9+xOD4xaHlZYdfqsU8kNuY
oCa0W/YFVaGZEIk985RkVB/nuBhoAUvbGnR1VGJFWBaFzsmMB/0ilJZ21waT2FZVcoAMBq1j+OQz
Tf/G/jeqh8otmB8DyvrAVEmNCY+Zc5kaGsP4MPup9wY7Vz8st7QzCv4Su15VlP9e3XDkvQwRhH+B
jlmf/TKjorhtld7xjlp6KcN6fuGRAnQexVruE/qYJG9ZWgO7ZaE8p5HGx5QS7L92rCEadAi+BsLw
My/1AlDqFJqFwajK0vu3eXQKCFxzb/oJT8y1KGHAQ4Bti5+SCjuqX1M947nFbzzw4ag1+1bZCGtr
NGlxMDVCGR6mvNzcZoKXGxRc3WQE10u9gIJpA/yZ26krvEEM0IoSaOGxry1zNngC09CHPlGQzlNq
jg+SqJWk3MZpflRVAe9Ngg0a9Kxo8sisPDePSdb03SqPiWCv7cResnXXRK4RTDSgqEFjhaaxAoWN
z0qpeREe67RG4kqGasbzU9RN6IuqM5192NVtu1rMhhtWeE9HbIylaZej1ir2K4noQXhLlIxPcYdb
hB5OXeX+m4w6NGdNN/MgrtJ2OdVROj4sBNvESkOgRFcuuwtYy7QOTK2zJTQCuG53aIwJEYGeyXSr
znMzeRAzpL41oHrzhak9be+RZdSdt7D28TTDYngacWtA9UsUYAqlWqrWxoKHwTLYWopyT6HJcSPc
CFkbm1s4eVhmk2JFQCfuA+kMGWB8zLXLqrNrFXIZiC0VnxKtY2vAbPYUZIk6NCAWnOnZyEwbe2mc
T1errRPAFCFK2QG/fzwxZSIQyUYQ5862NMBK+foizQcpJmrsa1vqZhCrGflu5H5AiVrFH35dmJVQ
DtogzBbXUwUMnRZD5ZRqbf3CATMyAicexzN6jmIFUZbmTnAX0Wt4dbqrEue7Z9KyO6zDw7lFE6Sl
UlN2NOm9wDIdmTlwEjXW86CuUtE/W/gJJ5+NU7+ZspH2FvaRdK+KFfKBKWXZyPV9gi49IEDhtOL9
MiuPNwczITmgcNyBkkDJhXmqqytzwNe40tw+PbGs4t922traGbOotqjZy5Nm11T1ukjsTyBcMby2
oSg5NM5N65tD7VqkcGLT5LcQeZseHWecfusus4HhFykOu4L9nJk3bW/9xk6w8+9zgq0Gmfvijp7i
78bsuLTFjfR9fpkzYb31PcUNRyVWuoqVjEZOvOKGfmz0DrCxkdh9tm5Bm3/89VT1/6+s/3Rl5Ubw
f76w/q/yu8IN/89jY37+b9dV7S8oSRS5MB3ljOsg1f3HbVX7iyGEytiDYCqjAeeuNv39smpQHmM6
5FTvmdV7/Jbf7u93VX6JCYl6/43ISyIQmf+Vq6p7P/H+475hC0ZBJLTJxN57ajiI/9sJX7gEUIw2
I4cTVuofiLr2gyHhRHN+oFlBHbButHm1Q/pwXkY77+lsa5SXsKl5qNRo4+ZK4PazJ/mZtJjHi43+
uDJGmbzKllBOYhqwaZbGWbscCLxUjl+F2n4sEfDhUZkfCf+NGxtsUCDxLXkUb2e73KL1WcVbsRoj
o/1oteSjkc57jSPUx3BxmGX4olp3FmY/xxs4qAdygYrXyPKltrThvEzpT+jmq6bCQl5FBiagqbg1
RMeCrpntvRBg6nXRQ8ok0BykCnXwvSb7L0NRr/xRitNI2SegFzAtE6760qCnpK1nQSGcQ6uWNqer
slsgcLkJQM2Jpu5QARiRTf2hbzVljVuzDBbHIjUGn5qlR/8mkBhCXySuh3NmM7CoPad5fdWj+jvM
lJsx4tHFJGL+KlLbOxignmH2G9vMpg4C3OtWyVxabot62S+jU/4/FD09VwX/++/3d/6rqqkmieL+
r3CDf/zTKflqSWz+9v/pT21+qvNn8dP9+w/9y+/c/c+//jKB+7sn41/+ISix7MyPw087X3+6If/b
n+LvP/l/+4t/f3Gf5/rnf/y3r2oo+/vvFiVV+c/v6H08/J+81EPXt8m/vNT3f+Hvb7X9F0KuNvY3
/BbYOng//yZBuX8hyke6GC+HzbuNBPWPl9r9i6oBpVAZQFPwY92nE//xUlt/QTtX78YSnXcSXMV/
5aUWzIn+9bXGtKByzWWuSA5d5f/+7bWmFRjv/0LkTWX/2XfQSF0IP3Ky38IopnDYbvZu221UfaPX
ALgIfASG/LCTdCC7SNSNEsv42SX7hNNPibOXKa0CwJLkxST3jOeZTutVHJvYrCrPLfQIMBbRF/fO
7s6FXCfJMxRdw9eMfjfCIm2JD2KKx49C/4oTsY+6tDxnb31nVkfd/QNIfD8LZ1XGIYAyibPXgLRX
RZmfOu0qkvVeWmRvkAPBcuLB6pzHBi5WadwUUKlMk7xcsXdNQT9Kri6XeJqwxS/6RoSiwQkL2MrG
cdCeJsVdtUS2ALbsVQoEpDb1q7TNNo0G9okm4xaauNGFb+OsbLkEcPFOiWuZIRfMj4rdPp72Gtf0
Hqp54rzh0DLqjEvO+1B+1+y2pbyN+Jd9NmN9a7sFZhiu853V7dtBfQFAyQlxehky42uJyQBkbvZS
LXsxO7QpZy4Hrp4uZjiTKXRWhcYhN1O29lh6jPLXg5FFDLrbxQOnvDWmqy6JKsalfLUbyimdZ9u9
2IhWAbwpbyg08Kvy0qYxVjutGDZ0OXE/sePHJgURGKtbBZdjI4qjKj/iMSWsQWj+taqd5llTkuFE
5ue157artP1H4VaBOjk3rcfrqTbvwqjB8SL6tU+Qnb0Cdxt9KlPORbKPfCsy6Ixoq21eCYy5fxbg
kVm3HPoc02MtCWAs094U6AXZrO/GO87caZLXllwuEzWYPanaBk4aX/GXP01GipG3GaYfp76FbEem
nD/Zr/wodB4osn5oxQQe6ZF9cqWEhM2hzrm6jPyCbKFH20ebruxiOYolZycznpl7d68SHuycY/qW
RVls0TvSdZPSpt7DdSYooW0kVzeG+b5dIrzBjgWwNmmnZMkfhVUfrHujdMH+2DuGR2f1OcS8G97d
BbQhFqn5WLvha1XxkUIgy7K9gXmTxIGKr3wzVcUuLFJaZU4cFkMQs3qhYu00tlKhpULhjk5puyOk
Z9rfaVTgjj1kdnHpCuq7dVqpzYMphjWb2UFY1cp1u2fBJSDJv5boEM3pi6gP/OjJ0jPaFhFprPFj
Kf643SMu7b0eDz6VJoNb+xifSQYd7rwiOVT8+bX5MCn9Hy20MSo38Cfjxzv6OGQinNKt5rUd9yBC
3rPSeSUt9s2sPmD6vmHkPavwTLkF4LH07snLVYz7y7H3OTyPo3u/+7r1c2NFj7W902W+s8NR+ATO
tkXHNTOSlHHga8ZWPhL9qXW5VTrlVyZ2cjCd9EHLsLQ2w++UJB9FO8TBMqdvFReaTRxzlRv1syto
KhmUBPx6as5fGtVTb0tdo46S+dvkIcZ+lXUjKHXtOTbGcb9Ip7sUizuskVtAQOkarxZGCy9VSByU
bvsgOvOp1atr5kwn0PabNE/L32yZzdfcpnJ+NaDANQRcTT3j59GspIdoec2iZE3Rxz5Su+0YK6ch
U/3WufPsug92bsjyhQWZSvzRcgAFYX9oZ+UpJLTm2ek7LUFeGpX3a9kYrYHUDh5RYS2IBmfymbLG
XhMFUfMZymEVVUzHq1FcSv13agp6VS35NhiHinNJXg/jzdH7KCBxHn9PKCQr3dQUscK57c5bmc2B
Gjqdp9ttyfVvUT8oeGB62Ma0y5egN5Ku7wM7U12CDDymjWNTB9MxHO+aC6yr2aepjiBLSD6dqNZb
IZznmEDyJnWVjn1iUb/GxtFheeeGRyPWDJSSoV1zE3bzlpLu5bT51hZ7ElsOkMnvust5n3Obnjco
4bxk6Xbk5ajvXRy+Yl8SdW/gJBlc0q1fFY2hEa9GzQrZHGYOnkU0flhpEfshTTF5pO+zDsgoj2Fd
8cjqn0nMwh2VgZ7gvXaMVTblfjirXiWNU06yQYbMVW0txgv21rGeCVt5Vzls2k2BcxeNZ2MulR3k
JEdXszNdtdAJ0qk9Cmc51kV6jU3rieFClNBoVOUHAMtnrn4fnZTQ5wZ5dPjrjeTCxpZ6g2NH5NSC
PRbDeV7wyT/ihHkvEvSmqUQ6IIPeHQ3jqWF9bQRXbDX6IFLhi2xcKX1G9FMSR3dBSab4oQkkHrvo
jQT2B4Y6P272IzNrM2/uc/LVyPHWLXI/JiZC1uNMqnJjV8rJlPl7Ysud1bwUefvm1PO8YhU8OBrH
5inS56BUbaz+YUXwxsrXCIv22aqjmNQX3M4RCWvpCYtTMkNdSfYo+G/v8KX3XhFFy7aG7F3Y5zKa
NnbsoofF5xywPHQ7P5rdb2NuQaNSFey0DjmePvLiPN8MY3KQabMbSFyg/92fWNszqxEdHKohwbgU
LLKRvVdK9Uw+5I+R1weCrLjBC9gOqfAKnmC67NZVX41PQ6mtGQ9/C5lZvoiM795yb73m1vz1+j3N
sLxBnVhWS9HCbBeacghp11vhgu8I3Thkbxe2kncoGSx4ctFp1QWlPeVvWjTLnWw63kXBOMpRQBgU
/GXU8bmR6a5y3d7rlWSt2W6Q2u2bqRfPihY+as2irZu+XscAJ0jO0NtAminZGCxVeHbXjC3WTPs9
yEGHmkatUG7Q6j2gyySxhtfeGnd2YfDh182wWhJcEqrgZLJUQeZoh6oqLwMMVMrh6AsU6qax+XQa
wgVltker3+YEW0NjOiTlhtNBNeg4LpUR4zyqdJrbGwoYif0ml6rFdqYqP6NOBMW1fXw6j1rRPNV6
8Tgrw0VY8qrEVSD1sHjXsRXng/WE1Pauqr9FoW+G6leboZl2By36jMzBi2GqT+rgSWXa2k2+yfqW
FeFYEwaLylNcn0bnIxR7dXwFLY711PCSIpjqvTnfSrcMGnXeZimlQ6yyWkl8evQV95WwKc1In0Rr
ArOVFN2cE/7FkegbXyffneFLRFqERq+s5HbSYraL4iO9H/B6tRS3Nqf3MDS9CsyJw33VdOS8FRM0
EI7aBxp/PJvcGsLiUzo5sNbRkKsw/VUdXqUhO0TGdEwqp1rZ7XhO4x2OkgOtzT5hLfUsqSJLBuOr
vc8L0As5yVRbQgBrVY9YdettDeLFE3XCOO0u71SPViY4vsk/uBW300LSpwUQS1HnXiT0v6CnV+oi
14RKX5y0Ix/dXDXC0sRqllg8DsmvTb3jopFsr9Q9Ov1eX8o7XCDxiUfTitPDLLeH1yaCmmz1AQK8
ttLbMCjNaV0n7qsxtruEo9NZwVaD0h8Chs9YOA0TND93bUYuYyGtFSBvT0Vql3wXMEicNdrbqmDu
aJ6GQiKH5fqvFS4v1cRfAfcXutlgX91UD7cWl2QvT8VDxUWe+OMj4b8/lqNSVCf5ToA3QqhXrvfs
q5z74G5uEa126Ul0T9U3NW1+aHJxKGKj2ufqxD1AEiNKn4blBVAmgjcfaNXt9OxeYUYS2q6ck5p3
e1ixr72xbBN3vpnxhM9InPJEO7BPgNDmXFOpB2QMPxHxSUCSFwq5Zw2DpuzI6dYG0ZgR7IZC/mJd
CmMdx6lgIQZPVqfxobHUoEbKX90Jl4xOwA4Nz2m3bF0FVbtPnmc+cmUq/A6zp0vV/HEsheMDIc3v
oZ8XpyBDlw5qHEzpskmNel6pEVn5tP/sEm4B06B+cXRt362S9T8DY3KG1kGHSDLCe+l02NKDZpS+
Egl6H7SM2TAxhRnuc3OwwzrZRmLeNLWmbxGozF2eRj6+pSfkleghl0pJhxsqa7u0rLhxVUz2RZll
dpFLSvhbq0l3jWUBZLNmlqEanKU3IVMmCwSfb5WAkYeco3/DhxGXyk3SBPqgCK56o07j6dLL9Rzq
u6WFAGwP5rNUlDNyPSJp5fBE1pV01q0yaZ6pWiNyOD475x7oHIfAsWPlFjtcB9LSDu/dPA+pqrQr
YXJi10R2mVN7uWccul2OLE32lFmdYzB9qqo9iJGr3aLOVlV9jpOKuWNZPrRjmHlj+Z0Quc1bwN1I
yFS3JEwr0qL81Kw0fUjSqPsmtt9t8RrnHh5C+K0c3RrI3d5kp8rGgXh07G0QFFZHpg6MuEcboHu0
ejayNqINVarK3hyNZ0ES3wcVxnyOm5ZZUi4lxecoyG8B62oYkVJnMzXwoZbOulNVW33H+WcDNIPF
r049hifUsLqLw5e0poxEW1nLpW+yHVGwx06Fj8rxL2YyqGXjt30fpBkLU5CWhGmj/VpOfiwX62IP
DWdNXhYx2J4oOD32ZEPXbZUw3JlK+jvLpdtUBnfcvudrC5fS8mrqo9ZzqwMIhqDKnaj7qFvxNrXa
Va/FdgaUVAFv6fXyInmyD1nyy+z3vVXpV3Xt3zKBTlVmP+3ILLILPwHfkJT9ctzXaNJeda17anPj
2ZRFvA/n+EuxrU+z7T6qonu3leHKKBtOjyEuRBrzoF2szzriVVABHrgxR2bZ7zpwsXrVkLP+Jrg6
H2KrSnwn1AhWj7pFWNmk6Y+YWIWquXQcJCh6uhFtjyBWgRpqZgpZnfpMEIChx/Ioahlv9fyj1gYa
gVSgAHT4XSq7sQITNrJPcPe05F18tkkkgoPBb+FU6wV4zKKqrx1bSJcXz939SpgMf2JZTgwtl5qF
hqYDp083Qvb7KopueRk/VWV+Ds3uXAtQaDmHqXr5ZuK40tl4vbilDqrJ6Dzt2a7hUnBBnoLZUVEw
KcJUkmtej+s+Y+gINvETTXdvt+F4tJ3oN+GYo0XpIW/GB6J13y79vxAiAeQsGHnzpXxz4B4jm1IQ
CR5aZ8pcts5bm0JHIbNE1hV3KiWIkWcLwPzaR5L2D4DZt+ZirfT7RiLooiUVQreccb+sRtQuLPvc
cMnAmDz52r7U9IM6DQQRhxdTkOmnrHcD32Y9OhqtU5OfEK0m+eaZHCUhsM2rzJq3bY/hM0IfGnRx
W1IKDhIDeUPruGYzUZz6HXVWHKUIFifVtnA6mvrYCft6NxC85+yuAOgYMkYhbn7EFA/DPNQe9Fo/
907h9bryiio4epVSN+y4Kcn8mGPrNurq4WhXc8xRVO7GfO64taZ9f+NENBzdRnwhg696BbD2xNHP
iTu0NIrHziMTVHpnYS7tYn1OzhOkchDiemxNq6V25CNkvTzyJ9OaHtOOGjXUjCe9oVkLX/r81tdi
P9UZohSGh1U/xiXW4u5PY5mBK79TadDU3D/HiTyPif5DcVHPijk150iv6bo0jXZ+iUJryhCkmD36
DTuvEQyzOpOypWJ5jUOx2iJpq1eS/wf+2L0HGeKppNpgRVuyFvSTIglwStgUfTDCqsdxka90q77k
fPOKW6B8NzTqJjREWdVG7Z3SpyLd8o3+/pkvuQ9zxYsSCgHy+DU0acoykGWGCXOQiZhzHpdK9TSu
yHo6v9W5s0M6N9alQc2BWU/G3uoo+x2y5DjMkpIcipooVRKbopf7BVoMeCIb10uZZs9NW7c+QwWV
GFuc4RnJHOkjBa2SQn4VVcfstO4f0oEJ712lKG2Dm8h2ws8TjuNaK0ikqWGUNUEieez7MbLOLPLZ
zbmzxejCua/X78NMPDWaOL8Q0t60JiM7ROn5PJidBFufzJ9Krka/WYnYOZybQtkmTfTF+IDEZ60T
xM0YEToxly1EkT2kHihT1n7MX02NezSFblE9ZjD5zKfBphm6l4j6lrUZ9V0njV89QfvIaIEszORR
VuWalOiaHl4uZCCPTvFQ3xg17ijvvk68xKuxia8dnTArbDC/fdxiJCKbZE0BWP84PSgaWFjL8Az6
xzE9PDs6iANcYzkIQWO4uuU4+0Wjn+xh+hbAaNaiqXYYjA+JXeRbsYRXKJmnRmgbVSJNzdBvtmPP
o5/fP5c4T64tRoUCY8tajUZQL1QQ3vLwvUvlUfRXt7g2VrmtlnYH0iS6IExZJpCqDDtQKs2VbTfa
x9LNUCwI0gVUL9F0k5+NTp6S8E+tP82DoXmjeU5aeqRq2BJvAlkOSU8uheeM6TmRirewKykQ1nyl
DAMD2BhHkeUNzWNP8mmraSggZLD3dsXul2vcBbTmaQwhcBmJ+a6oxbAqM5Ly1LXTL0vsJnOuSU1T
UG99zNKkEZAqJwvbjaf1hY2w0hxS87mLwIqzlvVssQNaAg3ph5wyEsdC7AGfsupU2iPU2VM47AkM
PB4G1R01c9vZxTQ+jTORcOeGNaVdmeB/yDAX3KQxxiv08pT9O631HaL0HJGwF4HFxgPLbcP5e0X5
G0XAC8vRErqRr0ZyeisN7VexIxBWDQpf7alls1Fa9a3PWYDHcrnWWEcMnWbc0m/Le+vxvqOwyorV
lQKhjUaN0b1lPDsyVB+HovrIsMx5NEAHos6pI2U5nvqn6r5UKM+V5frVYnoTH3wq+9MILa1R74uz
uynll9Tyjw6S4xK+WYgSlJ1Os/OTcsNRED+zofCLJfYgS20se9jjflrTz1IOQSaeYvkjis/ceZtz
7BXxN0v2wSVrjyHAs7L3LnlB0VCLZENPJtj9xUdTOGOoXXcdVwZNOxsuWQ34aywY3aGIfuFRYQeg
aBHnXBWpMAdcUAME9eN7wtvUObCZHrZdTDMpBTHxzbayNZdcPkAj2ov4Ixb6rswL6qofcvgoXmYN
W/CC24RoU2NaD2b55Oif+YCFY4YmX4krzRYMFQxlM4ixXzFLvXRJdgi5s604MASalfs4sPxyQaFu
6Ny1lukP0dzvCvD9Snb1Q+4IHwbGozk6+4UVD97QLncWBhNFXO5bVdwgC6+s5taM5ztcMJxeNT1Z
19GvZJbQZF4rbuV0mTB/uQVwLsmH23kk4AosJ4O6n4xyp9AmMjKKkB32ENkHeebci4uPalshCEf+
qL8lS79L6uk5Fx8wgVbpaF/Hztik4IEsiREnPETmO+2l27Kmd7V37ZfBBLDG+floZMkmafJD1V9C
d6ieNeD8BC23TWqvNIbJRedCenlK0vAgdMsrpcL8dV6nZhTAb4AxJdj0Ha8vHxp6wRYlZBO8TsZz
CWbOEaI4QeSI+o9B7GfE3n6n3FEvVKxkYG5Gdc+MRwPvStOjdijq06Ly0SFOxvvM2XXJslOiPZ0u
bO94WXwnCcryNV8uuVWsTfVDYQtPj3W1l5G9TTk/xPLZGNPTlARg7dhAQp6dvUs9c5JFPu5FP+eR
uV8LwZxuk+U71GkLTuVjXhHEkDfHmL1IdKsx707oy6CckJ2Xs2ZyhZz0tVpGD0Rjg1zTN6kOXigB
EXoyMyZYVUZdALXyCcpa4ow+JPCd3ZiXhsNSeGP5X4V2GajNwSypiDlZHD6VbdUjFa31RINu8SPL
V727iTBIKC7SavvaFPyoVp3CBDmEMXI+WmtlyWCaAMDQ0qBPGHSMgFEaQwQOhIhap3yEHlW4XlV7
bqnTLKMNlYPvevq4dP5c0hRsI5in9bEsN04yeMjDvc7CkrBGibXhkuGR2h9tcZ7IVkartnggHykY
VDD+cEzsMvZBEUrjR0XBCNBg2J5jnYld+zbP1GlWy7DNuH5xfAqyatkJjXJUE1oSVXYxX2JOSyHP
nGrTqBja25mBRlrTBkqAV7DgDcxrYjYfrIeN6hS4cTquZ/mx1pBs8+EIj7TaEk269HH4OVmYyhSu
t/1ww6fQ3FLIhHu8GhwKtaw+zW77nt27/eDeqF33VcFNbgtYWFRGldRtJ0ONPcnvKRIrlEsWwrhF
InfnedPaCsuxtarnSwhTS5s/VOKM3ewZSh0MDYVzhqFeqNE4zsQl17LbSDEnFNNwMEH0fc4YRTRL
Bx8qTYICM1xR85MzPMagcF9n7bVJz4RhAN/2q0UBTMZTOkO6v1ft6uOD1n1NurJLqnYnnE+3T64p
OqxIHkIwYo4N0n2BIWjSFWVQXVft7ijAIYjDNzEdSvMJnfvcFjon8J7aI5MKPlNFhuqa/mnJ6ddS
ev3dNSc/d9+dsT7W4DLcmjnbX+saG2zAzLjSfDmps/5dRn8M5GM6RKrAFRKjKOU1NIyUZxQDWKwJ
xKPMAHaq8ofs1MQrJ3NbmF2Gd7HN3q0ltNbZLB54w0AyMykJlnjjoEm4yjs3bV4qmzlQN7xnC2TI
bFnrOUVcBVBJ1Up+QqgvXS5O7hgt+0SWATUB2wZAAdJcSdmTUvtpyvPcaOjTCKK+Mtvb0VZcRssU
M9et8gd26blcmOQqqnHGDOoc8AqPz+NifMIOwB3iyquGPkTd4e/QN7uZ5OZqzqKewReav4tA6bU9
UxEpH103VT8Bt1vbbhmcvdVyqVzgaZqfM6N2etA1iViEyBKNVrGz3fkE5rIJNJtSzjKMiLs6cfOo
mOF1Gbh/DGb84opIp8AenQODuMpb1UXbtND0R2zOIRQZDtiXKW54tpRpWhWJ/unGC7DZmFInnQHI
pWFVWjn9PG0rYTBIj9QkvHE1dHmE6GBKqVzZOJOr7Itm0MzAmqNsbSO++0bRbrH13SLJt9HAsA2M
9jZNzlaJzU9XN9cZNnx4K+I1UhcuYWLd5dMqE8vFGpsdM+J15DTrtot3tVCP1IKd7Zg+qZTm2UpI
uU9Jt9WYgo4ya1XKYBV1g2Owf7Ct+aBREku7VxlFuzIz87Va23O9GkE03cRQG2kg0Ek2YBxAU6si
tQcuSrpQWFWi5wQOsljZXYx8mcX8d30apzb4toOu1vu9optWwBxHPwwGf6eOuQMqbZ+FoRc6ibmG
TlxtOrW8mrjarxVZ05U7h/aFFptmo5dpD6IrES92V5+yqdADLpsYqeypXWk1t5uxVqVfVIgVS6z2
Tw26C7nNRnuYcoqAAZBb/Vancp45tCwWXBMimR8bQMZ3G7OqrWvB7Rj/orOCPvaUhfXX4Axadi5D
OBZeHlX6+1TYze94l3kjoZHln9Ca8qxpf5cEKh9O0OGHd5COpFAfLgvNoYGeUbs4Fynj4FppTgX/
Hl4GutHW9kI5FleYCMoUIwoZMMz8HmtyDHmci4fWsl9HF5HMqMMtRYLZOh5K/Z2hO6Ppqh4ug1jA
Gqgaq0dJNaJaq/naXKhlpLGco27eA19yxE9cNka/La3JPDbdpH+2EWPvCMfDD+fYiVB/w+FeBXkW
T8rWDfsC5NbSoLVZ8cDpYym3k2qUR0tBdqrCLd8FfFVuHPuyaX/6UasvJoBUv2Egya4rba9mg0Lt
UUaD090ENUzhdKZ203DW6Pd7G0u3qQiXd+6vmkiSwvi9cdHmLc2M0WQGSVrNfsydZlPHCspvGDcd
pbVMtLgJg2j9aQ07exr6sL6OpewYoSyQDKblow/LYk1raP7jplXS+h1SEcPYEdA4L2eZPnZDZK+U
hQOcxgiJL9nlfjc6GceDQnhuM4l3jRDmhVow8d5ztaGx1ixOYlqajWhNcS64QnDOqTlXVWwwMDPB
VXt9BpgTCTxkApqHjcV7rVXHNHURCAkcbepGJoHhlFDZ3JaRSpjV1qZUT6ADFWaJlLl91+ZYBMy0
qe+z8Ldc1KoE/dgq2iZdFJuO5tY8hbaprlVOCXs0ao5S7KcXSlnkzR4hf4lWWAD5525t5SNgYKs2
rUPbArh0Mt32x7rHC6NzsaDFF01CNsBdWf/HP7QC0DiZKICR0zBXvVZvS3XfdrAcZhFpV60nBMsR
za6C0GWgyx1s9qtEqdDmsp5Rn953J0whhDWrao4eBiTggKvm+JBZkr9f7yjMpTVI3u7QxydTYx4c
6SS/eJW5zWWi32R6BM9ZqdWbAyy2XTdFIrdGkTsfY9ZHo4ezeWl8djHlKjKMP7atfN/jOggNc/hd
tIZYUQhj+iYBpSDBTlUiUoTu2Y3QTdrcHfw+tR2+lsTcaR22aeir7JqlllBqlkWIGxYYjLqytZuR
0y6LxAMNuLPqXDtbWTYo4JdDIufo/V6GjSRQFCcFekUt3BF1AwU8NUffNkzfEdRX63PqPP5v8s5j
SW4k27Y/dHENwqEmbxA6tWBmMskJjBJwaDiEA/j6u8Bqu48RmS/Savy6etBlbSQCynH8nL3X9msi
F8ZIp1emSodtpRENxb7nH4JKdY9RPkI2Y5eB5bW4TSknkX3o6Les1aRXURMHN3Ul78ewnvYJgkmr
VOZCP2OUG830iWsyfuRQx6+ABcUlEayfdVU2d6Irx3vb7sAHpsDYF38h1zqKyGDuuytIyNbrshTu
3JCdlF2X07M2B24Cz8RjnNnuflI1f3aUPEVCmRdCVNMT/E76LmNhURUio5F0KB5MZfcP9KrgyAJd
k3oVmEPobRK08T5sUuHWG6IQnhNmCVGgxQrhp76Ksqm7DHTb8EbEBiFvVvCLsArmNG7Q7aqauS/v
EGMVwh7kyqLY/5kCr7yhJfe9gsa4ItlzH84Ds+QuoyFDbGV561chm6i0pcjvskJcwDM1D+BseYS1
s59CtDOYiS/8xaXUBj64DbO5bNhtP9QI6W8YW4qd1YzTjQPyd4u5incsVcSTYsx8HKPSu7EDEtum
wcVIQNrTC5w0ek41YUKERuixv12yJhrwnGZEvTNk9+QCyl2y9GM7O3mcCuXcTdzbfkVx4mwZKPkH
AhBfZBrkD9Ba+usBLv7nyphMem7Zq0WrYU2SgLWZRzx6qip24SAwJg6kR0dUjc+h27/Cagq2AP1o
j1ZT3r8EYJqJnG9iDyC319FQmgE1H1Qzkjs9ZvZNmgpm/3Fl7ih/mCTlEzMXwahyZkR6h9MOYVZB
I4hZ8tWYaee2bWA3q2z+Sq+HFk2lx+9RBDmbAELUF9ojj8Czre1Yq3lYdczS4YZOkb2tsXqxFydZ
sVAFXq6h9OXW1+T0UTB0fDQoRMqsrXdTP1wU9PPwNCGepv/y1Y6BOrNge8iGwnqMNnEVZt+sklsX
ESl/6eCaIztaLgoMwkvgFMeoTrqmiH6VsRVcTzT+GtQ1mxkfQdyk+QbQnL82TW1e8oBmBxjXPnSa
EHEmY8k7ZBwOB1L+Pp8TjzkPrO5b08ZHrKrsEHU9wFlFFPuFqQfGQKMTs4GeuuiOp43duSS6HLVT
JB87pI2UmMFQbdPaloeO+mPFYYPPOQk8hwZt3YRfilw9vmOWP2za1k5IhPCL8c7O+o7GETq2W9/M
rXuly/EitQlNXYc93gjht+nnmj0Cqq9GAmuw4vG3Lhp5J3Lgy5U30J3OErTUkQ7HS/SvzHQS/j7M
SoQlWngf6oaskSn63oKrbFaV17M9yo3mJ6Db+TdgxOoynM0p2xIHz6wALCAzWBJC0GC4dwYrOeAg
K7+0h0FWyGPc5AEoLiLs2OqudE+jXCeddZjJBv9CvGC8iUOXatpBgh32jbyhk1XhusOFlyTjl5z9
A29iZdAz7JB5PPXROP/Os7S4wfk/7Kp8DrGDYVNkw+eb695E+zdXoyKNicYFfDjUsXkyzRs1N+hY
Cx2ouzEOD2OaFWssHt0FZFzrEvpXiBhpLG+ati43Mp2muxEWfauk/xgxodyNvpN+IfC+8dC8zt1V
b/TVxhi9rTKS+WsTjfUTLBUEWikph7k/di+wTtFQjdJUtOk6HwQvc6VUPzheTNOwRY5gTuo2b1Jn
35V2fzeaERNqmfnhs/L6+lB5ud4PhdVsjaqHj2ksH4YRcGtU+wUraTdDTlcBaMR2noLbuUR2xTtj
XCeOJb6rmIsJpiHm+xk3DNpJcdgGDIfId5j1A1H0xCMMnjkj8fHScj3idN1mbmp9ZjH53jNXvGAw
HK4EDYat1sYfb2R6E00p70gUp7wL2p31Ny+cwocgvskjhh/JVejeR0VSkMkStj+bkTiRBjpLNu/p
aK98r6MEUNFMlO/yNZ+NqyamWykQ6YfkoQ7oDlW3Mi2BqLYg5kZ2UI9CYkUBkoy89IETKyZBdBso
UFzw47X4wpcj2qNWzAHtVr77I2yM6KUvyuRAmhnZrR5D+nGVK9OgsE8Jk6wtATEkx9RgigbHI0nT
haUOcSZfiIgiLhKkR3wfkIHsG1d9VNLfU5rxcaXIFvVzOjUxvRjJ2NOe6i89KRBGNl9HQf9iEDG+
IdQI4TW9fHf69Uf0vsjxEdX/hzCAHv9v4f/Jv/6f/y/NAT58iP+3O+C2UvrbdOQmWP7AP+4AB06k
iyeNQEJfoMUXyO//sQeI//bYm9nQI22X/ydYErT+4/lZ4JI+GAdInh7Yvz9/6D/2ANdf8BSgoEzP
ov5Cbvxv7AELM+H/Wn4gPZnQ46iX8B5BwrOsE6ZCIMoqRB1Loy6xmgfPsOp7r3KpXQxG4UigUks/
/nVp/vMI/Q2pWNwGx0fEIQGb0sdGDCDSX+zyf2EEZsefTITrzBBzA5OOa3n7BAfkxfmj+Memh+XE
CArhKjGg8ahtxInrPix7oykxw22mqOg/W60wPhEPoO4qSRgKjGbXfnI6zYi7YaoJRr7oxKe8q+kR
DU27pBywI5f7onEDZ+O0Hp7IBZ/ZblVvxz/MPxfHoyjpNvk4dmi26O9ARSsldTcRKujDJ3QvSBwV
WRIom81xBx05ecpUg2NIkNNRry17sGLqO1qbKNnZ4K592LFUIA7BCLdj2vY/sdoXBJlplt+NKyvr
W5rM6VPYJ7YgUC3N4ivc4fpTopKh2TaJNF+6QAJQ7qyK1cX3yHlg26gze5V6bjFcRpqtqEMYGrsB
an0+aYUZFvcV/cJiPwdZ4h9mWgt8ypPMYlPlZ2LdYOXMt8WQIX2xZB5fTE0tq61Va2RiU0wiGuK6
Kkfu2cVi/V9ljmgkjBSob5I97stMgj0vGo10fR4b5GJdwpWSJlkXG9ORctycv/Nvn+gFQOLwZoC/
ckKBG+fv52swp8qxpOFsGoeeYh8ZyGVcxbxflBkUUul/8KSJBfVz8kDz7gSuay+Pmzh9hRLETpmf
UVbkc424vIR35F/7ahySrYuA5a6NbWI6u1kYePMJGaShl8lk3/WRB/zcERRZDc53RlIZWnbX7ZPv
zhz7iDe9XiOURK39O5sA/e8M5CoIpUgoWpn1YDOSCZA4hjDilwoVSsY8anWBQg+FvrainD1qlFYO
XU+jWWLt64TPB+F1q4AJInP+sEFYBALWeGmHFoG1VYTsPZumU5dZ0fBJdv2pj0iJi+XXuazScnX+
Vi18z9MrB3dy4b5BnzT/vMN/LQXhZFVB4foWRdEA2DiZW8on5R2iVj7ZZtEdJLzHm/PHtN+7XYKE
Seg/PiyTUwQjwU69yxDfQmTuUFxXRrpJXJxLbhi31HDkGz3mcZptSc6LnyrhxFhS8qLZEsJUk4eS
Id/KXPUM0oMtUoy9lq4JpXO+z628eXWimcl+WLBv0QF/KhQkx3xwBm9XUCohH3QdVAbftp1l6fvr
ssUlGp9yjpxNUVYk3LT87iv6CTntpnEIF7rvFN3nshgQLUkToUA0k3m9lVnBu1qIthg3xKsUtLvB
2LrMFjoKhqpaXAxxjSR5VTZtT9hVPfRX+HcAng41wEU45AopFnT7hCZJSwDQlBq5tz1/dsvyf/xM
QOIDmuz7uMV9011u318n57WitMSiyU1zFCH5WL7iYmiuHMWCcv5If4Jejw8V+Hx5Iav5Fva80whd
+ge+6kccYGRyGv0myUYqxBlGJwkGbUsygWT5vnf7sPzVzFJeBZ5ApJc5JbkY53/K2xchIJE0NIFG
81UMzZOvMLDmnAD4ONlOup+3NOkAV+DQKJqALnE8poJsFQZR5w+6MK5OLvUfGik/24bza4kTsHFX
IocpCOHaimFSEIQKMVW7tKvrWycy2Eqaqc5QphUBInE/wyLCdC4i1nhQmlFw0M4Wfevcn1YqrAb8
Gnbs3jnkc2Ddw8yMLcYos+ha0BtX6wahOMGSvRE8Dk3J4pbQir9yZAz/IIiyYtGhW8NdH2QDuX0t
H6tLVaEncRNWH1pdM/wc35w8c2P7kHCJUTNQJI+BI14wZpbVhTOhxkBmHHnVTTrhvbKIGRi3mly0
izi2MKUVaVrcgW+EecNCOu/bkIYKyo+QPUJS9/NHOcNvPkS04AXlCzcV67YlTm5ql8xxFKok39rF
EP4qeh+vgfZdNn5JRLKR+AjW+v7xaHwE1IQentPjN4ftLIWmh3tatjXaLxVMxFo1oYGGphPbZAJR
+MFj++Zdpc9hwtVBf75Abd/E6I527FlxlW8dsocOjJKtPUAIeHsi00/nH9bFGX/8sC7HWszvLjUj
DqGTsrGwyHuD7ZADKB319ciwet+LdKpWWd93n4FdklUmDXe8JnKi/kR7JMALmuiEdIaht39/8Gve
LMH8GiyQfOxDmIx2+Obeoke0VZ1veUGt7iJHwHira1oYyh2y6zo2qnWVZvNPmBodvnfVPtsAFbdz
58EXmqz4ulKy2Zek03xwS6ylvDla1PhlNtMAHjlYWu6fauWv9dOw3Eg3GVkfAGyibI9633oIcKmn
QFg6F2t/NiE/JFuVEaluZATMwsqLrzNYGvA95HmQPjVFSI9t1yAztqGJcm8msg4OvotxAnKNkXdX
OR5atT9/Ud95mri9HqxhkJvLjun4+Y3GhkxzLUPUIpPHNFE2V7zD5qNpNNW/Xvot0/G4OMCYQM9C
Bzk+lgtUDZIGTV3i66zvXTN1h1TExbcpltZtgL/sKyES3kVd9CjwWjv47ibN/EHh+M77uuwIeYi4
XZSOJzuU2RcjKkSPLiwfWblDu1k99V6R7mfYOMkK5XU5flBwLZkEp08HJ21TGbNMhLy3x+eN6rSB
QoRJKpdJTT5kWyC7y+lCEF8WyOIZ+k53h/su7yGaGuR4tTVG797jrsF9LuiAEMDme5sY3YKz0Xha
aYvagFVqR/rPKSmo7BcAhj/jFvDq3fkHxFoKm5NnW7D1pdp2gX5ijz/+9RWsgGXFQXxnZgjXCIVG
SOIRjKkJPvawq2fChmMFasdEMdNJQLKm6QwW+7LC+wFR3Ch2vqn/2Jk0qpjzP+8PjP/k51GPsTzx
lzomhzr+eYIJilT14G962jHYsRV+zk0GO+YO16W0Vx5P471LMEnNbEgbVxk3CWmgIz1jN6ZBCvKM
mF5Mj1DMrsd0QGrsDuSUb7C40xs2rMTQa9mp+haFMmnQOivVLxgRuCFrg/n9prNnt6CT6eKyN8MW
a0kb1mX/TM8KmHgPZe7JM4FzEZEStsMXHaOFxcjssTeQbprdRvT7niAhoHcmK+53WJu0hRvK936N
VFmQuATU0d7lJhk6q7ZecIh57AZ3kxXOnyJ7GH+VDj/sxiURWGyQTnQ8L0OKObSIZYMCRjkl640j
1b1YsoKxoA+PbdokyMBmdyBRwWPXOkdx8UXWhvczg832y3LLyNyaZsJQ1Z/7/FvS5iTFTqRqGWuf
ad4SjVrkPMxdMCFPJ30I+R0iiG4ztjr+YPvwzkvr8ckDqLD0c1zv5B57wgudGvn1Jgdmd4NQvwVD
gk6deECik0bqk/MP1dsild02iAjm6cTBsiiePPMd+roSyA/d1shVn5SexKbw62hHVlNyiSmT7W08
+VhJcr/94XZ+v6OR8xFr972zZq2krFgWDQqa4ycbRVppl10LKyEV02Fmgn3hgnDZuF3/nZj05PH8
Sb93uOWjGrrLh8yxTi5ygMQmzGxilJUuloQ4yP9Rac0/iq58mLXHpOr88XgD3q4sHuM72Bn8w/84
WRddZRjk+nGVkzhEI22Lwc+qdc/wB5zgnLMbYtfUB+R+5vgFLKK/ilVhCkVG35+U9THyvT25nbzU
wAqYEFWUYhsCwkbmQ7MUTwZewXTTzaP5vcryBckGjq/FUBGxeBGGy7vuJCm8MMW4Z5ETJuiCkkTa
6whI2SNeaNSIdgqhZ00oaMu8KTcRF7sMmstNY2eA+5rEap8sl34SvLcRZFxstM9VE4hfpNIWDx1c
KYJQZUQIKJnZxL6nY27tCTqLkCsOdbL3jXn+STawgeKOL+St6A0iiHPGw1sLERo5SFZKxaxhNzBX
IXi4hhYw5zcWegu5C6CsAWcLXBSsYjaQhWKGmMPLQSf6q/Jdw8A6IsyvEeCbxWWXdfRkkkp/Nxk3
4bueVPA4TSV2djCVSF46r+4f59bKCAnA4fNYZRLShs0M5WvtiYq4aqIeSYuFPX3jjzrgS5BmTkNi
MZkcVQs2Df6XOatNPNoWo4K87OmFTf3orxh6ox5oOnxyq2aIhLH2QP9dM+lWfEMAy72SoJ78bFwf
7jvCJe+WF6B+dQeNbCoxq+6XOYyFWPXeyMgSUd9vKwswb4RCFPdT0nnPdV+F90r0zSd4k/plCp2C
lM8u0vE6ZT4+sjBrVGaocZZwxtqIP0+WnTEXHowww87YQadEcUqHnxmW+oyuxGt3soMos+7CGeiC
I8vgKS29kTDMtDZuhNsTl27NVFcbWVXmHi96mF16KK3NQ0qI1l3mu0SRCTBiFyKoKsi12dKKjLWG
v3z+fXr7/kKR8nwqjWV/7ZxWx4GkcWWFpb+ZhjTZ8gVcPFiARF14Cysz1Hp7/nhv315r4Q5DwRIu
PT/nZHkCcSFka6DP74vaW3OTIuwiRvHSWtggzx/q7amZy+ZqYfNSsdH1O14JSS3E4iEzlqZMBS8y
yLPbQBtIJdTQ7Gm/hR8sTW9PjcEB3cXAWyYFFPTHx7MGp/crF8l0BSOOlA1VXiJ0QwNaUjScP7X3
PjV81KgNbQYSxOKcLIJAE42sctOQoDpFb2vMQ/emHAPjQiN7QzvYiedZxG22LzWcdarX9kFnPYrk
87/jnR1MgJ+fMo/xB3vLky+eUwl3FukQIk4Zp/DQKksTx5wlxX2f0M/CMmw02Y5TICZFTCm6uPPH
f9MWYVZDrDyZzjxJDr/j+JIHKrdQWikQXXluP4T9QBd58P1NPUTRjgi+6SYhOuGDzc97J73EWAUu
kungzebHIDvKrUbMLWq0HY2GRhG+1MGFXWaOlUktpry7YiDuEcagvD5/xu881DzTnCrH5zf8+Tr+
tWe0K89CQIASKPZ98UMqkqxrq2MMWZGEs+7rtv5y/oDsNd5+cJk7mXQNEH44wWkdZZu4qbIZsmYV
Q+3fWWo2v8VZ3+pVjwl5OgzhNGItdvMYaQvJHNbOAvbpPWCOTXCKi0r/pCphEDzZffVtZnvVrhPP
NOAmmcsiXhqLvjGbZqg5uabGXgOjSO79SKXfCSJjT6DogN7kZAIbGxl08auksq+2WpDZukI84qtd
FTbeq+kvKRRIC/jaaTNtHeqR0LspqMhh5sxV9rkKO91vWAXJNTWSLp1WGoposJrSIr4afLovSKsD
uqihjLpLq3HQOqLsy1mddWoe4JTiipgLTSNO0tr5UbYTGUuDtPVXXXoBI7Io79aa04duOSV880iL
qL75yOjaXYT4yQGVx1q8giPLJ26MswznaB201aZ3DO8WBZlZomsHX7kNZRCla0GA1dK7to2nHExX
vAIclZKt0XQRw4I+Mb7xGSH+GowvIPd25K9fqSnDhVLTnjcYVCTdr0oP7qNyrPQ3pausVpoUohhb
h9mlCCyi+ncwychf523eTxsktPoTMp/M2I5jDTxAtxZJ40WS9ThCuiRxVmldSBzYLZS86xqw7kMR
hXW/MaK+PWgagvQl6Av6xPxmSb6fB5+cX2khZjar0USkbCwNSvIpya2lxLiMGscm4dF2YHINBKYz
l2ucuvk85o3+wfJDT9WHstyvi2SsL5yawoVd1KSY81FuqJU9VuInS0+/7CrLUe/NqiryOwfqRL1l
Tujhru5q/pZCRkpcM+OZrQtMt6237sgvsneFTaDRSoQVnkOzi+mnMmIM4EzYknN242b4qpGZlfvW
l3BX4cf7r6Nc5EW5NJBiDnHEFeLzCrnCwpH0MDhqHg8els3vzP8j/MQQbn+Yyej+iENep1UtjPA3
FZrrX6KhrKq9DHpfHvLJdJtLJMDKgLsWVL+deR5bug5Feo0hPMEloTxlYA2LMBTB4p2+YE4fr2oe
GwQc0rH7dZWI9DPuTwFPKarDNfgMliLpjYzyUMeq/mDLxu12UzBhzMK7jU7aqd053o7TYGwbV03O
RkTK5LzYlHWY4KpqXjeeZaD3iiMQbSpPBncTZmX5xC/Jq40tQcGsLWMenQvL7IS8Urjy7V1Neyb5
YJv1ds23bOh9cPoYxwPnPPnMTmmo8jwwvI1UJb2QAkQAZaduKEwdc0oviCxN9lnVfvTNfW8ZdBj9
00ClaSeckz5UnPvuGEz0oXLKKCZyiY8xchDjHnAN0zsX6Q3e8/HBLAYyWUVFK/78SvxOfQFtFLrz
0s+kzDj5AX5npt0ShIechDRDd6ismziaWUvC5B8w7JF05O+5/zuX2GR/FfBNZQOJtef4s9rVHbZJ
tMObsEiW3QcW2a0ldfzTcGe1d2vX2RHl6H7wMX97fpSiVoiQli37wuA/PurUBnDcJr7eRV7NsC/U
tO/d2XlmFPPp/JV8+wXnSEv5JMIAbcbpVG4aHWh4A80pezarm8yLx41dZoq2hJPd+QUXlOLb61/b
NP/ga/rOOTrUScJzQUyikT0ZmaVSxVaqTK6sp61bs2rZEyQieJm5nh+8J++04IBSUiUSCEehSCfu
+Hq65RCbvejCDcrTePhST9Lc9EMXY1ljzr9h2iww1yBQhjxG25uPt2d2BKPPtaHWTh3jf5gSIdqL
LCkXiO7/im7u/+m0/f2EvXMdaG0SA8po1DF5qo9/m19VrCAB4X46S/VNmJGYKSa04iJsyn/92ljC
se0l9Q0xjn36MCep26W4fqKNrxATZ4WVYP7pIJ7w7/hlz5/X20WCg9Eotk3gosSznT7DjpfPkyHC
jcM0KybP2y4PaT4VFrtoQ4xrrEvVBfNbq1vng0juMtuH23f+N7x3bdn0MEHi/odvSkRGAbDDayTD
ZtoUv9PRSL5W3QhWrGAM+HD+WO+sFEy2nSWBlF0db+7xfVQ09YQHtHuTEKLe7pIxBF6VsDqnO0uM
xNHZifnidlHzQRn8znFpHrM4LV28BeV6fNw6dgXCaqg8Cj/GVntWSssyM5uXtojhr8W628tOzv9+
i8eHx2Tnusy7LSri48OOECS9JhKSr6RrBXt/4mmluCoreJl290H/8p1VijNEG0WR6thUTccHA+UG
no33A/ucgq5TYldUhgBpOcRT/nOaOnHhuNoXKy9Uhtyev7HvPEQ++YWWyVrMRT4dc/sZ0RQoKpJt
PAXxp3Joe9IUNGEHOfF/5w/1zr1kc86HTRBY47A2Hp9nFgQZoiYkOGQGVNa1Q8r7NsoDPO0FbWKc
k2bmb0HpRf96YbA5PZJLadkyBjjN3wPjlZM7xRDWah0fGldTfTaDIL2woMcfzp/i8jgejxuOD3Vy
io5uulTbTERlzI5+nRepQVMHRdUHr8Xy95weR2D343rS+KZOOL6UNCd720yRW6dlUqLOhpZZMs+6
NsoZxdriND1/XichqUvX17Y8FHsm+3A2uKcSkJ69VWqrLN+GQ4NwtkqLUOIqVFCxMKuK+jaSSn9q
MACOu6Dqu4eMXiGJr4XaR4x1cKgalpHuSC52wOfAzyXURBNfWk95euFa8Lk/uOl/+t+nlyjgi8je
HQcEPa+TSyR13oRE7mwne6I9MChZohmN8+dE10l319BiY/4agTVcR5YIuy0JSsnv3i/AkxiqAM8w
hHkJz9FO/FcTkQWq4wovyRokh/9V5TUjDQcYzaehcJKvhRHm9ylJweoS0c/wXMwAr2DcikBionYL
mzQCdFUffPrfvrx0hJBucnNM8k5PE0KxtTrsehK5bUf5JR6t4n4Msm9RJOynD+7/Ow82HQG+ANDw
0aWeVlIwXPzCJ8po69Ae3pGrae0yZwjuIaM6t3Su53s8MfqxZ290KyqcTwwDI/BjST2t/cwqt0la
AuvsIp85zfnf9nb5pLGJupB1mggixFsnN7oe8rCWMtlCOIW7NgdfEm9IL5sFahBTBeysLpovpAvj
4vyB/6gITx4xAQWI6WJIsYe68fjImDGmdKxDJtYFbJpNm5vWQZo5PjO/Faa/s6kILoAwWsR145H2
n9w4bn/axHWEN9HQgr1WIep0hvsaIjPSNP81gBxR7Ivei8P9B792WRNOfi3KNIzSFPukq562EhFc
xXFf0dFofXoZopvw2ODtgYWUgpcmcjtqgRt5CUkwToqbtOyddivKML1lSxj+Ov9r3nme+DH0FFFY
898F3P63pIwPPVgXC3UVt6XYqdIYfrlOMH8+f5R3lkmSBhGckuxgo90+WSYbthqimyP63Ynb/eIB
7nY2vh44N31nUD2wxz9/wD+/++giL8q1AI4nXxDEHku+4d/nVeCqqxol3a3ZT2A7bFnnT+7sNzdo
n8mXqhLrHpdQuHenWl2E9NmguMYuVGtyRdQnncQ4rWeZ7aVVfFQuvilZbd5cix2CydBSeLZz/NMa
SIZDo+BYCdK1JHOABYgxlxMJCGa7hBpVhC8lsCU976kjeqdAJAV374Mr9KYI4FegArYDYkJJkzst
JKe4M4qiGgJMK6VG38bYEqU0ghwMHOzxp+ySKJ50e/62OO+cu8MEkXeUpNSAsenxuXd2rI0KvMm2
b0VL+0yIudlRvZYEuzlDRhOu9FJnF+PcxB4aJb8QUbY/eBf0d91GNU02ksF+A5rFu6McI4TsACwR
suSUR9/sCts0+rUZ+xfRYfq3r1G/s+znKtjFaTQ86EGoB0pZiQo8nXSyKQtEy2vPLgIYHWNarEgR
Gr+7HsDLLRoY6z4fTHDLs6nj+WIQqW+vRTwBqsg8fC8OvzO5p14e3MsctJb3QRXzzj0KHYHuh7dw
KUxPiv1JgDyqHaW20k/rTYn98K7znHgHE+Mqh+wEOSAGRnf+Hr1ZEShn6DmTxodcbvnWHN+iqR3d
qcHAuW3YuB0qusV6VY++rz84ztuRylI32YT2CpN/+KIdH6jXXl1jL+fsAse66fnCro3RjfciVWLb
BCTVpmE7HcJE4RVw+3FNO896OX+y711hymD6+rwBLIInJ4sMzGkCX6itskxJn0dOWxYEDV6gJa/T
E80BpXBSfHDqb76UvHkmYzl6BXwEmBscn7mFFghh5thuR3KwLsq5mjeFaUjgMBFBWDgT8O6231TZ
mpf/9nQX7RjKDCaQZG6cfijRY9tln1kg6bgdpBOkwzrrp8aBCZgW8yZqbZIdLDy/H3yh36z/nPDy
QLEi85/wtCUA/b7w3ahBYW2p7HYk6geuW2ZeDF1hXeki7b+fP8+3isjlgFQjXF6Pvs+pSgLKFOyD
GfYecRHmtFEpJR9pAhGA3NIKfvsxBgsvVYW/7iynade5D8mu0SOTeWkrs//ghr913Cy/x6PzBQAQ
hYW3PId/TZEqw09GPirQTaapKuVGRYrkMyTGfQx3wEiJSZxVSdAVBpFwq5N00VmXhbDXVdFEzRqU
ZHtlqmrIL4PGcbIt9hPmQb5A27VNBi83oHHDot2rXDPJto05+QWLM/UuEXGnd5q68ash8EtSY9sk
EXk47rDDYojZNKNJVUx2rJiv235Ov2CdzKCbS38YoIW27XNm6wknuDD5UXkvvbukz6MnHhvn1XHG
rIOM0CQvppGNpF602FSZCliVux5js7kgU9Nu93XcJK+YKVxCh4pp2liMrYBVm4QCeNALsi1uCyfa
uE1ejT8jRW+QHkOR721GEiXUpdka4UJmTSifsC7KvZ/LxlqXUifVIZLO1FxQK8c7fItjceGwP3iG
okHbH3/P7BwwC6ACGpyusffZ0PsHhrlmgHqkmH7DLlINdLwl0eX8Q7hUncclCD4r9gMs4PQE0eoc
33OiGQ1by7rCgzoNB9RJuJdFOh9cmvQffFf/6dWeHIz2Hv15NqEMwsyTD2tTgzB1Y7vYZuwcu9fB
EOUXUiXAkwztoocztOF/Z6MaMbAd5fiF8sixP5WtkU87aiPzR+q244CmMQdKWc2D+m3ZZIlCtDTm
CZ9l3D1nNFL9CwyfnneZG+ZoX+uyLBCMq7SuMPj4w1PYqcraKG/yxCY154Xo1GXlp5QQ+2RdNwb9
QLDfIPAGVHfPYetptiJI64N7EuEodEbXc4pNhNgHupvp4MDpfYw5Q78YPwcTbxXw7iRvV0abI3wS
ul9gmipRkIKxJoPpzZqfuSxnWEk2kRJYfU39YJHiCqE9x2271t3CM3DD3gAxy5Yen3RSXTPfJKCB
7UDbXPoNKaprB/BGtR557tx17C7cP6OD49h3XoVFqAC1unY1BIiwauNhl41MoFlz/nDaEmtYlygJ
xVoxZ9WbKWfftPEKNok7zON83DBt+NM6LHV5kIUXL+mrnfVT+klTvIp4cNzN2AFyXtNGNi+8wesR
9IxuCoDLYwYENzMxflLOgD90pzgGDNYFn3VHv4q/05LiVgjuLmC7se4xo7tT9DDF8C5QJ2U+mchu
CIY+E2JgdOPIXyTvNMGnESzXuCfxsvWQ8WgYXXmvcJDPjL+obooBwCKaAPlVJSHqIYOISJPwn61v
dX5+UElLIFEfdzp/4nGHSqWGTj/ksW/l2ynC1gC2I5yZF4612LWp1AMsuCSV98Bvxkfc+FLsu76s
3Y1neNPG1wpQPXVhS7xzJAaMwJTDGPNyT8h96BqQJmC5EmXbRsVAkmQ9Af5p+Y+7VyFTqX1YZ/AU
KN9hkBVSqN+MHyEZ4rrEVVzlrvtNZmM43uD7ZNoZJaDn4sifH9vGNKH9TqhPxRCnEh1SKF9do4IK
7o5t+5RZIz4iK+v5UW3E2GmNxW26Re4Sfwd2ABs57OGZrKp2iH/GPls6plbIsVYVrikc257VVQ9t
nKv8wem9mYZEOgTfka5mDr4ePb32snefzi9F73x/A2xReFmQyVB328dLkdMovg5222/pPepHHUYJ
cbDlzwB/3QNdho80R+/UN0uTb5kXMvbhA3x8uNhtyilPnH4LbOkfJAsbPPgxGR0K0nYQ2TQ77J35
RYmC7YNg8LcVHYlIKHSW6oYWp7P8tr++tJPdjSbPTbGdyzKhBZbM60UjcCBfFSVSN9qveep8FPH+
zvVl70x/mp9OifMnrPyvg7oNe5OhGYn+Cgp0eFXtbjMUlbtAjPZL0mh3f/5+vnOSHI/aHIsFn5jw
5H72vSCZKebTUpbxvK898LrSg0znpG23hAZ5tP2Kj2Q47xVVjsu4cOlzUcadivJh5irT6eghGZ3R
EfNSwp5fAQ6e0BpneuF+VrEFwbtjiURa3uXPEOrLBkx85r22mdDqg7LqvcvO9iFgh4UAl63+8b1u
zcIrJ0+C6TPC5AUOIPKPZEKjJdt5q6rxo9fonS/60mHCEs4kkyHayXOdtUNppD6sGJuU1MemQRyB
Eie8Rn4jP7jDbxu9zOqWkTtzCGpxrNrH5/Y/nJ1Xs5tIF65/EVXkcCskpB29ne25obwdyJkGml9/
HvZ3LiykI8qnpqbmwlNuAd2rV3hDUsfOaIh0PFDTGicQCvldzf+LwYNpH2gKIE3aJErQ9ylaPmWU
740c+V7i3+hTpmYGxse2DBpbR7Wucdx6b8sWRS29t9z97c14pZCzFtwzECOEONiP60LOVumICnM4
xF2Xf4E1F72r81J+MutkRqNrjMbvDZTxQ4xk3EcwY/0pE2G/9cIuWwuYhtJWWDDRjMfWmyFcpjrI
0wzAlPIsO5q9HRU4cQNROOSAPrt9k8nmY6x1wt4PSaqpsLSz4rMwZu1rxF26kKKL+nkEs/0TTV71
fkZj1AHiny86K2M1fAUiHX7EAXreiM5XTjMAdsoDgOy0hdbdsSqJktJGteRQeZPzIIC2HnpkMR6w
NqgPKWD++3nOio2UcakxVwkj3WNKJIpvi3nT6uwoEXhJt2fO5WCWstetsv1S1ZGx2YhbzsTFOvT/
qfINz6DkP9/HYChSm7gJzgszHaRsJ7f83nZ69Ox2ownw1pHtqWjqPshjs6mDJWt/DLWw/P94xwyK
wTQRNF0mbec/wyuoey23FgdmEfJojqr20M5xu6dtmT5iUvpL4+reKAAuwxMVHwN3+l20VOj5na8J
YMPzIjzGDujV5Xe5iOVrAjXZ9SkB40Meh8b//En/nzCSKxGaYpc6G4owvUXVXQWNNLdtUaizQFVB
M5HizCd9gT7lbYhtHa0qDYmchcarA9ireiuhT4a2xTOafNiHZEL7/c+RAX4GhfiCGWWEu44M9BaK
ED/Z8eBGcQyBjBhhjH1xUkYXtFaHLkCJB8NTmuHMgzBCsksA0X6//SMuSe1wTElGVPIBRm/eGubi
eUPbScUaD0IzOu1Qz0D+MfkovQfp2aj/ze3iROnCaqYhbbbt+2aWCHhX0jXfO5GF/YKOcF24U9u2
/Y61eZMfEHlTpj0yau13qWAUurOHrL3L4J2MJ1Tik4wKONa3dDsu5xwEWUZ+Hh14Bgdwqc431EB7
IomGZjxANSpAAGDBUrgM7hC9M3h3UpuIsW16l9HLPODhoRkAGUHn72BK0QFV0c+o+6S6Q3OzuE9i
tSaFx3bm9vu+jMNIhTFVhqZIXMG5+fxH1v2EgEchpoNF9n6E4wsjvqzAuQGi/QB3YHpB0hClfsCQ
B31I242DfnV5GoYqds3Q4OzVoaN7hgBuFeGkFw84ZgypgQK1dIQTPhZYurl+1zL2BvGaW+MOx2L8
1AGjhspGGvo2iD2PezZ5KMNAjKMZeKxfw2y5TKF0UC9cQ7X71JVzGj8mmhDaO7CpsJAiJmgv8CsA
CilxrDxbOgKopC6Fd++VfZmdcG420F/AJgqpdtNFBSJHjJNrSqJBuRs0al3EffFg9CfGr/qdEQJO
gHcYG82dqSTKj9JIaXSXakNOOpUmsmVMeml3a6OSnpoic81dPmBur08CzK9srfgBb1JhocoGvxzr
wibC6sDB+axEqL5HgSVK79q8TGnZxipi7lWGLMX90NvdD7ef6i94rJgfIjvO8MENzeyuoUBodrYk
MXb13KyP0vXMRwdNOM+n261uoOgu0zOwNzCUVIoPABTrlGmQKHwB8uGg2zJ5LE2Kt7zq2OQ6fhG3
N/lbxbT6vOTCjE8WwA+3ynK9/pXxI9bnqQOSYAda3A1qfCpqnZg0gOISi5W83h5ieh7Fs6ZEDWV5
hLAOdMdpdn5qXdugxqj1vf5VLRX18+1fduXSYaQIU4u0kX72urcMVFE0Xaf3BzEnKD/HYbmHptC8
jkP3FWGYeX97uSt5qsOozVzwbnSyEVw5fxEI7qqiL5fGU2RARl58ChGdjTFQoMyOhlwETq5Wxn3Y
9zUmWVwH7X5AS1ALprFDKBUoWoUj0DCAiq1GG056PRtwx7K2G16GcApfBuDf5sbPvtwqOFtAJ+Bg
gnQgWJ3/asdLRhuiZsbsIWSIlPaYMYh2HB/qDpWEf1+MpYhJSIAzZ11PVDqulkjq6HprWuPg64AF
uqMy94qYtW0sdRn9uOLIgZfwRytwsdv+e1uWeWjRdCznw6yW40F36+qHQmc6MHMbe5HeKarTSJYZ
cGVGPpI83dZo4zKXpXkPhGoZxlMkucuf/3UunNDTGZp788Eisf4JtMT5NHkVeh1tXDtI5bnuAAbc
qpyNW+ftcJ8dSGMBAeoa2Dgo3DAnzheOETYawgYljHaCZXYvIlV9brs5y54srH+wk2y7GospCGmI
PY6kQLtyKNNPlpZB2sH43v3NzDd+qTPyuMDKmBVzvwPPxHiubhaFuqTDMMRBe39nhksQ5zl7mtcT
+UGPGGq9k3Nhhb6oTGDqdiisn6bSu9+qVkZiX4PIA/tZqNOHFs3ByXdtUYPb4bf9tunlD/iLDGLY
0a6Msruuc+KNsHDxXXg9vBkG4rCvHW+94QFExqYeJfNh6cWhM1oV9V3bd1jvZKPQnF0/KlHgDsom
SXfZcevvAj5bN1AUWDozqw0hSyukWjbVw6TjwX0/hTp+FA7UFWVPPzv6XoXwAXdQcOgNC9NVvt2O
TxcHnecGcQZQkkGqRUl9vi1Q+J20GJvbA2Ucd5xrTTADUy1A1Tq/u73UxdljuAMkUzfZhZDtLniy
ZgREqWx5xR3a1TIV45e4ZTC9i+xpPMTtaD9Kk2pAejBJvDiMjrfXf1NnWr1qkLAo1aF7RJNmPXBI
EpVCKqq1A+pEMDwhaFR0yr28eaxCrcRugFkuLohuaJ3yBKaYb44lXVMUZ/BJJ8BbdHALVcXlK4zg
sKlyRhwa9fL0EE9miKNhm5sfFX6+u5dIrfXIzaRhUDhape57tdLlwcXFo/axjqjfzRMXH3RVeEkp
82q05CI3AojRFt3G1n4b5q2f2wTuoS6IWJ2m3/k3tkatNkRoaQfPFWN9ryqa9msynLh9FnHEhGFq
hSb8BpfQCW9Db9af+sigT+KpDibrbSOdY9G1ZrRwuubTREqIiTeu0v8s6cXRA2yhAuv2HBco3/nv
FHVShtJYuvZdDDMfqv+8CNIg+/lER9QejxEcthgjlzlMNu6Fy3yFtW0LORpekGPa6iorh7NVEh5R
89bGUpl9KRP38zD08g+vhnCUJTSeXZOOOVgdTC0sPH2gsMTRdxMWkg/nNtk4LZddI34RuEm6xKgQ
sltXgQGx0Cp1VXarwVTvA9Zz8m4mROt4yafeiVqtuu+5pfdt0SsfMKDVPjSpam+Eh2t7ByI9x4ay
mRi1xvzqeTjKNhsQUXC0FsDhUMFNcLwey05UDKZ6z1w7/Fk76H5gFpbNp6FsrewU96BCdyr0v2qn
hHGPDLmOBoPRwOL2YZC3L7fP9kVWZ1BSIWxpIKzgOhcddV3YiVtUjnnQkMN8rqDF+Bxb7YNo5vJz
ntf56z+vh5ShQypBdkRitzpSMOEFGEvYnW5jhqUfmV34kCpK9t2Jhlji20hXaaOZe3lRIL5Co2j5
GAbwh/UOrXBOi6bMPHBaQx9HAaQM1CJr250hYUykqWQymKJO68IumDdaNVd2I7cTylv0kmEj2usB
PQzlCTa5ayLcT0O3jTw8oBK1brWHLo2T8GAUsjypLpxpbTTr+zQRavxgAmHd2JBXPjRFM69gmUlT
Oi5v6a/8qcFzw8I9wzzUAuJkDy3+R0cNnZNdINziTwm4uY2TeHlFQo2nqcDMBCWuywx+9kbDbCLr
MDH2uoegJMp9hV/BQ2snZrZROF15Pnqc1iIFuYAh3rivfz1fVumM66eCxVyswRq0o1EQzKMnmRS/
gInUG5D+9XIOL3NpwHEju4uK1Op1eg5gXIEPIRZaBhKTCD/ewxaRHWaVoXWPHDOKD7dPzjrRelsR
oTr4Cku+gQLt2QdE8IRQbqnKgfvDxnHU7tEmaKr3KlovENX1CgtrsYkpfYtTf9+By7I2Y39GM+g2
AkY/X3bQy9CZ0sg9IJepP5PJenWQT830TRNA43Y1TnW/TBVzPySIKpoz6Plp9x7DYbyYwtBbiDKa
+oICCGJwg90ZKqPuKrsr9TR+j/juRBlfGlbtI6wffWgwK/+Io4KKDqeaiV8jgodjEFbRwict4+5H
n6jia4F4frRT8UV1yLhtgQKd0qm5L/sEskhFCv4Mfbv5PRe5U+4iETvBCPIEb+50Evd62TjIViCz
/l+cADNgfFrjDah2lYMzqxxp0ldKSw7jdhG2o0o9D8BELNgZrtINWKpzvS5j9GjAZVcp+auAxP9m
lwjE7GcSbD+pGMjLCgqaH5t99TvDbgBDNKJ5gwq2nHBBi1MevG2V0MQuuFNePEa/8SGUTvooLayS
MD4u+zsPC+3ykGYmnqC2YqQ/KRJQzyjZaOFu8uz2c0gKiuVGo6NOqllSEzsG3PTtRmFkT4qaQPuA
BIxFl5LrMHOTrgBj2GltpKPlo3TzM7o/6ewLvRmoFEwDk+eIVuVjy5+9D4sI6VhPHxRscUpM7PGT
TRq09KH5IgkDZCEYqnr4bXcuWSGCid23Cje/3/1QoTVI1euCcuuj6ptetNgvGKNsHqBYhvkeBAum
73aqxX+InFq5Tye71n0hJk8COw+RkZOFOddolYToIKXAC746QtVwVipxeQx1Z0QIE39RZUfKU4Mr
bdVFdM5EzNW3qqovfVKOSWL0iGAPo5EIH5+UmeEOoRfF+sLNbAABGRjOQPydSrSJI2+mx6CLProz
hGZHaG4p2FRg2LmY1QDo+TWrISz1EXa7uSuLJH8SYLkRDxPzH5w/rF8u0JHch15Byw16/YRxtzfE
j3Rxs/9SK+PkasVoS19kcWLjUFnbPyuJtgL8hcF5bCovfeXFLX4wCiIIG9HjSrxy/jeUWeZYzDTP
j/Fs0hKRlo3imbIY4USYLomu6va4y8hHnAqGjYmByd+3ChsMX6gLUZolO1xHK0tWlYFtaxyEQHBT
RgXWgMVfGW7QZK4ERYYgCHjC+ln6A6t0wqUzPdt5HwUGM1MN34wsfMd8FQcP2xn645Bm6adWs7cm
1lfeJuRhMifSbRDH64Qb+QyFRnESB1jaYggYzdoJkRvjmRK0e9bD2Nr6fBc4P8Iwwt2Oa4HyY+ix
Jrs4RiNLPJpDEHa6072Keeq/U+7XLeoCSuo9uCjqnwqjRParhW7+rR9CGKmqhlaA3zfY8X1x8Dm3
cMjWxHNWwnE7WUgtND5KPJ6116MOc+Ou17TPmlfovd8xvPiZMN6tgrKeQFlIBp5o5+DTamBjgsjo
TpaZ8aCEhYpbGh5K72hGYe/jYYNVBq60sMPNajzCZJqb/U6BPKIAvSrKBaDPjiiKEO9VhPUti7Ou
arZvpLnxWSg6tUKc9+KrnS3eq1WjOMqewUXNdEId+p6ZAy40iNRGZuOnsq4/CkvO4jihVDQHMH41
5Dpkrb1i1YOi35TrhGQMxhxQTqGRdHuE93DUSrG2J+5EyEW0GdCZXdbFNm7glV4+42Q+DXu1ZJK1
CPDN6YE+6yiPnE7vV+vRht3NFi1Xf4687KdU8/Iprz1VnG7f+Prl7iZ1hKBOCKQMJUE/P7ROY02h
hiVJMBuxbvmyHJEhd20F1W8LQYTcynW/RWw7EHGl3eFop+AGkoUjpgUuqpN2O+LzUDVJ/7ssDQnJ
sR6RuqbiKvpEfjRC03nw3FZSgKsYuE9ydvGews0OsZvSb21zekZprsSwuA3/TLhRBLef72LshKQo
kxyXcAR/iwx9CSJ/5Wximaqmo1cEyIlMi0mjjRj0HGPJjXuVXntMxkI6HHTl6j/qFOGBGpKs/4Sg
Fjl7sxuLl6RJkCWQdeWe6noB0ceui126HEpd2YigVz6GDRQEQMhCa7iAxlhZh3dfWNcBqATNr/Dv
CBLA6z9woPg6xOY3HlL9dPsFvbFQz6MoqSUSdGi20AinA3T+gioXQRVRtzW28bSwsAsMq9OUNWp1
qNOO5mEba3bp6/TCioOplLjfWkoxyX2p953ld1Jv8N2NnPwTCLgSLcSxt8N3djPYxzGcSNk43inI
ZSd3PyewGYq9PWlNTRPGBtbgAprFgN5uemyPvJnZKtYo+KVZgNlEFRvJOz02JIxE0wHXHidQAgtl
EnAawgyRJjP6HYnI+moBIkygD3uTvM/0vP4xMyNH+DnqmRo6+Po1O3WIc23vplH5nChT/1rMQ8Sm
hrWK0Eiq9Z9gyJr5seQVf7BzvlHgaVnR3dEPc75SgIzDvQUUE9UcMCHfxTjQ1nfSMXnyTPDXpAhF
+aeNcVSnzwoplVMvy33XcL4Z3YbKEYk7VQHJOsfpvnJygetHA+TQJ7MYvuEzP4372MhEe6e1toih
7uSIzkSNl3/uZzR8jiNwVzzMNGLhfmMH8IHPNwBcLsT/bAP9XWYvq2s7Rqjengc3D0x7cI5jbyB9
0pf7urEYZzht8dA7cb9xLN9gIeeLsusYLICuYexFrXi+6zBYNdx+8FKs0PUYH+FIN6gyVBPzILsB
QjlMjYN2zpCfLMkRRrvFtj5XgGPLI4ZFExbP0AH+63OcHR4Ho9WL52n5BEC3SPWpyoYKn7pRzxCo
VgvyHUNKNE71rCjGgDCK27ythmX1Ds/Q/glPBInRKUMgDy10W6G7GynO777NlZfCa+1fhl2gTHn7
tV/e72iKIrdD7kIDB3fc8zcwwfh0SlNmgYUj/L2cEXxLI1rapWp7RzqN0UalvJzj1RunWwWABC4D
9Il1o3EY83YY6kVgq4hjDZ0jreyevDyfj7efa12RE3DJVuiZsxg9qbVataVF41xyNQQDekpPqdNW
6Iq23TvZ6nJj515Zigm1scBGmBdBKj1/hQBc6RdaUx50QDmPSC6Che9s94WmkLJBPnnjpq5eH0dk
6SoxhGAovsoCsf2CvOomSdAXLS7PCuX4sFOAaZ4icADe8zhM7u9Q68I7YQn5axJc2EL0APPdVNgU
djnKp36qWhLjsNlOT15tN/lzmLoYValWb7x4WY5Z/SCAx+3ZOG183/dNi2iBokV3nE3rz6B7Aqqf
hlPVnh6T+NJY5sKHLWYGPpIZde+rVtd+llVn2LDBaMw+hp296YxxuXVtztHboBYIJ0PB8/feKBUg
3LrnLajKVPrD6AnvY+goyoOStxTlijuMWyzlC/1rGofLDPJN0QYAyRoElRS5pnbjWAapknnerust
/dilnfVQCEW9h0SNo3CCQRu6Y+K3qURS+q2b4AFslNbJw8NhZyH9+dRi0Y5P2bDIiHtFDlxaU0W5
0zsj2kitLi9zIipCAYA8wVCQxJ+/JeIWyRSwvAUWpgZoqwJb6sA/Wr2OmzvKmsd8MtuNU355JDzE
JBb3CG35Zw2uDWsXi8o4bQMYG5g1I2pofS6dHJhYTQ/w9klfUsPzIwH1EnoS8DCXIL6WMDRhF6Ir
1FXBPNfeoYOZhfNqAMnfOgyy8J4rJPV8SBvq99vrXjwj02GeDCUfS6MEWktASJsoVqPhFLTS/UzP
IWXsYGZmgOte8+H2Uhc7naWYA1uOjXY5gXd16hVMzVKGcHUwxzL7bRSdeaTBVLwCCKBj40TzRkl7
0coF6oXwHEMwHXULj8TsfNOYhGi37ao66NEI/RiHRWdhSwJ1sO6a8VhYGtSLOO75cy6Qe2aiZYC6
mrsR7a79DIv8Ew8NwGck0KtpT5EPNSIGcRvAclB+ptrg+gAx7IO0oILRNxvNB7NKFQOuoYuJsQpE
SrplvRHfL98+o0gSEvCAmBHSUj5/GZJplDpbswiwI5RPosV2npfn3ml5NC62hlhZbVzKF1ua7Uzt
vig9cEOyuc9X1Ab4M2GC62iId9Mp12l2QqtJj0U0zU+WV2CwIlC6Zn6Yb3QZLjc14kZMeoH/kIMD
ST5feRCG2c5IaQWJLTINLp0u7iuL5JaEKA03HvMiNPGYi1o8Z4cNR6v3fDHOrCJhGneB2xnGD4AH
2qnr1AorJX3ce3A37yZI1BuLXn1C0J1o4YG6IfM7X7QdcAxMMMgKXAqovarD229qTz/lNVaJt4/t
taW4njwGObQcAe+eL1VmqENGutcFhhrbOyGGH2jzDV/Nzon+cbblMOxB5WeRtHZI5tYaKpBT8gLv
bZLKWHHu5Tj176HIv8Zp7PYg9yg8bj/Z5QYFsLTcgkRc5mn2KiDBJFZge/bMdJQx/+mEWew7c+ja
O9diOL3Tp8Jo4bC1qMpLy/14e/HL8wjlF4qcShK0CNut8q047bweFCIpq5a7x5hjT1jSvUdHLcJH
yJP/H8tx6vFM9BY02BoVQ78Cry2tyDHOnc0nc+4kbtEM1qzIyb6PyBAcbj/e5amga8dnBBj3lsKu
ds2S4Q1xbfN4Hewb3Iane7UU4b4Rot5pnaY8lJOxha+6tiiF0IJuAaUA4eh8qxakHxNQRO5NIe1A
lp57ROpmOnhMJILOrPJHux6ijSe9PB8GbkRIZjhA2wHjro5i7UjPrc0Ol/ZMz94ptYt8CNtq7zFO
2Yjh154PeRNKPZsGGii78+eLWkcfqZbzYJy04bHMqMLCvEBnNS7cVzSVRiCVm+LKF4gBsHxgFKhm
GQEzpl8jucAG4Wk/W3lgR2P1Plr0tI9zwTwEaJR+h04gngpomTLKQHfsKclTsavx9H11sTryZ3TM
f9zeWpfHFlwbLZZFWQ46wWII+XcXCnhXVApUQQOvUKuXUkJOFQaVAEB3JKvcLj44naHsvap1//lT
8+KRwNSgL7CxvdWmjilRXIkdSKDWWfZl6OijWHol7pLE3XINukDwOx4kHngZVEg0kNlX509p9djz
UVY6eE053okyyHlmijS/LCLep3ywjHaXVsINxtSAL2KFMJ4yLf+Sl+oWrOYiUvFL2APeoqEClG99
jyMW5NSFNTjgxoEHVfr0icF78l52ER5WhWltXN4Xn9eDzLZwFEHGkCWu4SB5WhpjZNgT1nBT8wHg
yGPlgTdQuqZ+QLUgfDEr0b4KR1dOt/fV5XOCNKaRolOGMa+1VgeZl41XUjqrQSMqi2k/9Y+JzPM7
J4t+ZKW+BZi9tpwGqIJExaVxsx6AJ6jA6lVaa0GP1tyugpV8xKKDAdVIa3UQtfLz9uNd2VGUmbxb
8PgMeex1DZV4pSptZdYClTbMi+mN6TsR2cmxismCdzIf8Dv3bMrjNCu+pVapkqYmzmE2c/n19k95
U7Y5q3aYepggG4CVLKXHOlBXBT+TEeoM16dQ5TtsirtuN0zcEgw/hig6VeBX+xe1TrVv0EbAynmj
FY97qq/eRLa5dAM8m2T9yKCwJ2fOjfmL7hAKDk1oaPNOadTR8vGTaQBkSxg5u67EQN0vUfItUIkO
MaEqI7hc/5pRLNMcgBGQA5dG8FpcE82YPre6UQsqkOcScJXjfMaTsnpJcIMnzcjTQ4Is1z63py3g
yhIP/n6lWI7AUifTZnYHfGZNSezBEggcrGY/Gw3djyrXvk/rodqAUaxvoGWVRXKOrwda6uLDTSgZ
mG2szn6p6fPP1En+Kyc7f+4TT3liMsQYN263tIIuLqD/LcrMAZoUPN611v3ompATBnP2I7J5bLYh
xoMWdZv9ZEb6J61Fbi2vIUf6YNeSj1XvubvZk+Uztr3tsU2GZiNQXH0JpFDk39zByEqdh2ZzslGv
8hIVBEVJ3HXerHF5XxIEhYsMRTEYxwZ4y8bmeusqrj4xvXLk4MlZqWjtVXpjFWHLRLaffQV7yV1o
FN5RaTPvU2lW0a+0AcyR1oghdIM6HWEBl7Thm+gu16kyESmSz4DSmsALwRWbTlmcUFsEPFb0+bcp
wmwjyt144768EMLlywHqgxlBmOa6XjuIpVU3oQYPrLA1e+fRNhiTR8j5IbOmRNBP7NaBmZF7KjIO
8Ri0ZmbvcXZ1Do6eKp8AeZLg9OlW+/GCqbD8qgX6CNKPEERAPP9+moI6XBnpC5qxH//T827Ar0UO
3pdxrtz7KgkVdY9gqxbtY0XQUTRRglF2Ra2Ku4luKPNPynUsmFRFfaegSPilthPjhQ5hMuxKCyBI
cDtcrjPM5fdytKn1KKLJ4FfffYBvW/ZDJkH6Jd0LwuDJvcBJZS9seyuZvWhWvK0FVwuVgIWn8PZF
/xrxjblN1pYDGkmyxPnCza+8VxRgWVE+iNcmUs0doK2U7V0nB6k4XTALu/b//XkpNxcA05JyrCk1
dtQRuHo0eytj/hWXMfCWUPM+aX1nbnq9LU2I1ZlaEix6X8tVBF3gfC+0lM4QoQmbxiyYr3Uy9hX6
CifwCRh34WaEv0KVOXecNv1YAAneZdMkm11thOP724+9Tgh49Ysk2sKUA4F3kRAMHuKUVdTMfsEk
xm/Tft5HqVneq2onEcCcjY1q4o15tn529MzJCjRoEuAVzp9dQW8sZL0ZC42wudNHEN/PVjV1DNxg
h4qd24VAD3OlI9cXpUhtPwJc/0NYcAt35mIPeMiMtEWTJFTk65AqSKeUIkaN1DFm5TgRaTAZa832
P2ywzfdRPhXsl6ju7yy7t8aNqHzt9QEmZN/SySQsr6r5SHaehWgQPb2uyBk8Z8q7KCoUAk63MF1D
8/n257pyC9CSBskCwZFkap0uouqfRmlVSd8Om8nX8jg7KJODkUbTFIiaK99FlKYbz3gRCWjAkJna
oAtIxJGSOv9izRwBFkPRB2tB030Y5gJaoJtFiM/oW8asF4+3LLV0hS3GNJR+q2y4ieZxDhWXpfRO
ecTaYzwmZSlhs1k2emyVfZirrt94p1efj7oKMDgXHeSh8+cLsY82jQzPNCbJzQ8gJPG+a1X0dBdJ
9Nuf7yJf4vnQ1FsgqKDw+YznS7Up239CSGvvVHb1LYVw4tsJSLmtS/vqOiYbZWnzLFKf5+vUGACh
tguhswjD+Z5uCI0Xjxe7z+Yk/GSEWekjjlL/Zw/F8C7WJHA2XNT80i6QTQl7x/pJRmwGGYItG2/g
4sBgxQ5VCpw1rQRu6VUa0+rNqIc42tA+NLyP1H/TATKOhP8pveOAKNJGP/7KxwVd7NpYBpkMGtfM
owGPJjvBSnTfVI4TAIUACIJNjx/N3tbHvfZobNq3x+OIrqN6lqQS1ALnBEduoPIpQM4uimu/r7r8
WEtN2XiV1x6NUn2RBIHfDvT+/CNDJstyC2bFXjCY/BgXmNuVTt08CMfd6vwuYewsaPPV0F7hmWAA
MBReddVdJvaqOYMJRPRGJvsxbQpkyifjlcNiPHb4tDwjeDUoQaNY6UHN+n5/++AsB3/9A3hMQh7c
QtA1q8BQ9WrohCXG6LbTTE/gr5R3ZVs0p8XD83mWU3I/ogAXMxCciuD20peZGw9PB0ZbOlIcp7We
EGVt1Ws2TNYx7avqYJsiHY4wSvDOJukOT41K2XVPU4LRboz8k3MMzWLEdRlMrvknm8smcDRk+p+a
OTc/N5Le7K6bkemPUGdE8hRS0EbEvhJGz37x6nNFRalELWX+HtuZ7qNjy+EO9lsKF9YEsYMo9cfB
JCu//Z6uLcqkiYNGtcCmXI7HX0mc7aRTSgFc7QcvTP7ItkWSS8tQ4Sm68R24OxFEQBgOtxe9LNP4
OGxLBssEVYg8q3iCxANdQaWo9nGjefH3xEO7ldQgCsvjPGuQK8MU0OW+bgfzLo+77L9utvrkAPN9
ml7mNkQNy4Wu9vH2z7q2XXkHpDeU+ZzM1Qeo8hTEaUxOM4yFE2DqNx3cATlCPTP09xmm6EDXG7MI
3DrfsuK9FoWAR5Ae4PLHbb0K/VqaqPRO8hrHMKNH31BFcIa3b31x6X/jB9v8+OdHXUzU+eguIisX
aJEGg688Bha977JG33eumaIpXIU+1pzqoZjiX5VqpN9Qa9zyEbjyoMwxEPyh7bBIjqzCH3I7SWrR
jN0XEf57mtkXdyLPxF5XFPMYaZtZ+5U71eb6XnIEKEL8c76/R8dswiqMeLGjnemBcK0yvkN6ZVNG
ZflCq1iHdAQZ1zIzBXawWqhGKSZ0R2axobHgy2aZ2sdBhN3j2HYjEjaTcmyUOvPDmDHqbixF/2RP
AhWAMirsHZ2JeDdqevr+9ne+crxBQywlIf9hT69qllR6yOsJDdlDaADPQu8zXwE4cSrbsPsAus54
bNPq8+01r71yUgBIZctwhTtu9crnLNdLNaE0GPGryaPcfnKUuNmYlV9sJABBuFEwZaQ/ySKrVZKU
npzCsIU3XSY++EjcYMMKwuok1HsBbmjjLru2HlFhkevHTIHG1vlTObXe6erguH6Ff/rSevSODCjt
J9UtG79Jxk2E8PJpzjYUD7jw99hTgFJBHp0vODMzcPRJZ0FdgWuj5LHzE8THFB06vF+TfY1YwzvQ
SNiUWnON6rIeoeAVw5PQkeZOOujDgECOaaW3xkHBTNa3c2JMYCUiLoPJcxO5awwkqHeyVmPQfKM6
HPEx7bydEjn1lvrFxU7kcahFEOuAo6CZ6169gXp+WdaF67uWAilNB7aKjA5UxEMpa/2oIUIZGNY/
q94hH2WQf9AfYABEuFrFG5VJl0T20vW5wVE0aiYb37G+NOY98DBvP3XSo+NVb3mXX5yBZVlk7yyS
AUD267BTSBXhb4tlzcVo7OSmDuYT+M9HW4rY1xZCsYNGHw5gXKqrm7RWqKQbpfAgKQMON3t7/FBV
VvHl9pG+tvmZsCyGzsQ3Xuj5XhztylBzKUHf607/QRuxTatEXqEGkah3fYM81e31LpJkpmYLB5+N
zyyJKeb5em0sBvhhBayrMqPvJ8queuyRLNZ2lV61r7cXu7IzCSK8u7fd6a2lNkY4OkmacflZ4Aif
NEP+mY0x3Zl1Ju68Mi8eczbvRq535YUuCub4eAKyoapaRS+JhhmVhuX5lTtAaZsaG3TiRHDGWfN1
HvRNPP6VaMI9v8xlGTssvM3zNzpZWT1XNF/9GY0nIOJFgXMFlXIjCkqfDOn6KFfiQ9/SmJ9ap4HE
O3tHe2yHE2qFW4ofVx+fLGv5OUTvNSYFiaGwEnocLiAKcSwGMqtxabAWsfONxDoJbn/hi8SO7bTk
Vi50Cx1C57Ld/kpyHUw78jkmlCplaOn3JL3Oc+aNw2MKq/d1Nmf11HSGi8+IJoyNta/tLiiQJmaw
SxqyTipNokw/OBBX0hBbYwvd5McmgSdXFm33URTp+AHz38nc3X7it7HY6vYg4kEsIM8C1aau4l5H
Jx9fszz0yzay5AOqMZn4DpAeYWxRKVNX+bBbJbICrpe/d3H1G/xx0PqfytxhlNuZijNB+4NEeXSd
xTpRn0L3QxjqY+snlCJ4tcSMnXdeH/WNj42KV+x5t7DwmnCK9de5UONP6YAVBW0+G5Foc7CRxDUR
7jnUdoVaL4K3XvmQKVObQ9CMYuUuapXWeECWbDiViVqNu7Yris92aKHaLQ03zDcGVJdVyDKbXwYk
QDLwc30Dy/+1LaQaJl2VTuhKtdJGXgNBxT92WBX3DcjafafPxX/o0KC6Jbz6TpvTbpfW3vgxVxiR
7PJI1lsuH1eOBbN8GNXkGAiQXCBvhIsCSDfpfhKW4uvcjPZyOabDQ4r48CKDHEUbjZaLFgGtpv+L
KSZFhHt8fjKasm6q0UvJGKbO9MXMVBU4t3aUBcDH3aD0tHzTuoFFSSbS0mxLYL7e3qpXHppSgOyU
rBmn5rW5OWgChUZeq/ujHB3IN33Z4Vqbq94BKWnxrKABUvxr7xBbSR4XtbdlSghk4fypK3xTGO/W
hl+l1fw4mk2xw7cih9Up5rt/fTpg6/R9WQSntgsXAz3WBRUHA8c8Hal31FIGjkhfUzdNDrqW/qtG
FQEVgjyxDo9Ok0R1FeZtZVSNhH99QJwIMUxDfKzdvPoiNbrPt5/s8o6mnCJB/R9UFWfB85coB72N
qtrW/w9n57Ejt9Gu4SsiwBy2JDtMz4ykUbS0IexfFnPOvPrz1GzONJtoYrwwbECQq6tY4QtvwHTG
clJ3KuP+n74vTOtIuwhKz/3Rbjcqo6GDQiOO54LO8mo0a46VMY80wsfUfrRTDIddeEpz7KbIsp6W
OHJav0slaLxKWpX/qNko7b1at7GWgJUjdU73Bb/OdWLjNLrVh/oI+rZq5MclW7Qv7Jp+Z6a35wHE
M1J0oIDhVxiv3mhvbqXRwH60yqDqJVOJfJQ5B5qfalCMC2pA3xaHW/f+0t6gPcSmEZoHmmgYQlER
v+jNiHJTI2sV55B7Kscuj8qk9oeub+2LgUL7J3AEMKgyM829Oh/qHwFtB6QQiuBnmNXqp/u/ZWtT
QRhEVYXOGUndav+2czfU0wgHqzMjnBTLPDrHnSmfhFfCzjpvDKWg8USmbkLAIty8nvU0a5pkQRHx
gkTJPuqJ/YUUOXhqw+nr/TndtrbhIXClU21BD4FO6eqSxZQNV6Sk0T1raorPFL6qrwEBUIXFoF01
rlGU8XRO67Cd3CluLJzEWwhFrrrYdkr7pi5N1zDhwXpKDX3+/cdYuKESHFKUVmnwXS+DrUpymw1A
yjOb2ozXV31wRhQiH5F0UEt/ZylEXHsdlohNRpYAHAIXn5t6hIFYSdf2mpdjIKIh0FAp/YIfk7JE
n+101iEuJGHzc8oc6vAo/Yz/5jZNwUXn73myPpbh3uYXn3n9i/j8iOyBO6eCs5q/eHrkvElk7O6i
7ICygfa7xxPjiJOR9L8OnnILyyHHxQEwQow1RSEf56VrdxZm43oDVc+NTd4D4mCtiBgVixCHDNEB
qoLp0Dqz6s8oNvyeSCMflqJKajd0pDgi7Biyn7RI957EG1EjLgERCYGmA7gJ33u1SWO0N6XAymUv
KLLxIutd8pglcvPNwIv4QnUSD6x8Kr2oXggBMylUfw2yXJ6zKR5ORdNmX0DclL/GUs4uRmkk/97f
OBtXL9r1bFNqHqSFa2ChrSNRmpep7JkV5k8aSuGohDRmtKPAeotpELqcoEXIdaFHQgm4Pg2zHZT1
HOIIVtWqidbeCGKh6eBYuOFU1bBJ9elrReamCgUI+WOyQLhDpDXcCU033gC6Q7h3CbVQUae9/hmj
qQ+WFTcywVgefVXTuP6hq3H8Heqy+TiBI905BSLgWR0CqBdCI4pXh2d29boq6Ns4lY1liIHCwMfC
tsJDP2b5RXXG6qHTGvBTNB0f7n/TzS0HoYzTB4YSbR/xq968OyOzqRYyJs/kxftbNKUu1ZjNXxs9
zs9TnBQZxN0g+GOac/NXLlSsgNgL0xXyc/mDHk4mMoqhnHtLancvY15ijHT/J26uC8U3ahGmAAyI
bfnmF5YLvR+eDsVbiiZ6UFv0OLUqiC6w1tDog3Ndv1j60uxs9q2vzw6kFwV8m5tyVRyIU6cf0yJX
vEEtQyxh6zl+IeDB62PKzbj21GFAKub+TLcOGHBAwd4wST5e22lvZiq1llzp9ax48qwvX/CJ+473
5fjz/iAbTy5x8P8PsrpjUswfqolOlDc3sJp8OGYLAnxOWOSIWHbTf1lG0Kv4tNH7pPh4/fGCpeHl
L3CWQiFWyw9kgv144BDMnj7WNLzaaE8fX/z+9TESUmSWQQxEgCjm/3YRF12RiiomJI7V/KHqMUSc
0tY49hjpPOBM9Ju6R3UpAF+f37+wUChgFFHlAKWwGtjpkiW1WrQLgOtCytR0A33RZvgAp63d2Sib
c+Qw8EgJJ8i1NmcCbEEyuf691gmn5qeSK8H4NCV4QtPqLTTkqlB7OoYablKeqkzhew2hxTvFoeDC
4FSC+1jtoaSMszGyyVhVRKmO4YwkQiMvxacaQZTD/VXdCtyYIcAH4CW8CGtFu4pGVom/kuotpjlN
jzjTjtNHhNXG0EMYgUXGZhxMcSGnjfQ8xKPePebZrEqfsg5pD7erlMY6Wl3Uf49kLrWdy2nrmkC1
l/4p3W1S99U1EZhLjO1xgDlTCLurUmL8PJaofcJV6Dfss2Unad66CwXTClEe3HoRsL7e3F0PAMSY
qGGhSw3tMNe+D9ivnYM+y072WFt+oEfdzr7eSk0oEtL84COQaDqrORaWEWuDwrVULE1f/LDTKbro
jVNPB7ydMhrCeVnTuVyk3u3jQtIuY5uOhStF4AVdUuWo3NsTGxclmShoR1J60t81GQsYgFKy82Qv
kqZSOsmhoXRHcMZ1+heZxlKewojcxu8qbRlPURjDRyO0T1ieIdP/SpRcHUjOASq78oQRD8hzJdzb
uFu/UexY4aECD2dNI+1UKSddbmXqeLVCzSZQj1lmz8f7x0NcKqvbjv87kqSIDmDO/orcf3Pb0e/s
B1zYceAkrXiYysX4nvf9i5zU0um9I3GpsgNEXx6fpvUz7DhB03RhZcLjH/NTHNooclAp/zuph+LL
/aFudzlD0Z7iM4oR1+9gVMSh1mqt6eWWjLhxLMlHNhNuCRIMgFlSxuNkzNPOSm4OCk5PdPuAs61F
DupFt+AsYg/Hk9RRwDCpxFMDsI8OQtNPca5PD04tqzs3+e39IdoeKlcBNTbwzeJXvfl+GRYymlpb
mNLF0EF5f9FGmWTjhPBOfrJKrOzuL+1GcA0vlBa8gOsporVzPSBKUmOfUuDxmnlevkV5Rfcb6FX2
BfpvewDKGzwriO8dkkbVnoPJmr+25bz3VN5YewgkHwVxYZsjqoDrRCfC9HFELs4kuqoUK0X3SqhI
hck0IL4C0bp2FbXTLmFvTb+6MlI/ZotQ2jICCD6umpj1H7k07V9GkVQdOuFj/QMlAzQvI2OaS7cd
pOl3Xdu1c3Qy3b7EutFoF7ge0rf7qykW6/r0MQ1KpiwnENabfrQSzXqnoYPlWUo9yiczV2Ib4z61
pCgfYYoH5Hqajj1XWHpIey0uvZIahb4Tw9/eNBQOaD5S2kBJGU2V60/aqGYrBxrkPTVpYDQaSfzS
Ir+xs1NvbxqRGUMxF1A2ChWrURa8IStpsXVPnkal/FwPVSb5unBdrhYS6p1HZ3M0qmCkXUK0xVht
U2xH+zQ0Hd3Tqr7SLrmp6MXzoiJL5Flmi2Tg/Q+5NRxFKLQHUFQVInDXS7jIk2BbYe6xdLH9y7ST
4tAHUfxXqeJXfX+oja8FaELYJ8Oc5h5dlbw67N6E54RFFt1E/1OQ1ftehfFOnLBxrTAIK4duO8mL
trpWgALbYBwZZJErScMhoUyPFPUimDZTs5gPOeIOOyYeWzfL1ZiroNBRgYPYQ2FhmgGZaZKxSkI7
aDp2cN8/U9kMvyyzYifYQo7TKZki+XFop/HH/dXd+JBXP2K1b4ygWfRh5kTO6EYeLIH3HuOoebEB
cLx/i9LRhCgDIp8ts8aGgORrc2qKtgeRhM7JwKJfpKXmgpKmZa84sBGEgeShLiRCHpEgrla3om1Y
OVlle4o0ZNqpijLtk260i3ZylLxOfSdWUXk1u3QZz1YzNt/DOXUWHGHC8QG8a5DvNK22FpraMLuY
idI5Wu0w3AP1hh412zhtzd+QMfO/SeCnwU00ddxLjLcG46yQhQOmpUayGmyghV/AcWCwDOmYJqzt
r8QPzVm1536Hzro1FF54DENiyuO0Wmc9jONkUBLLU2ZLUnykBuzRraMmnP2oUJ2/7m/X11rW6gXh
Y/KEIOcBhXW9jHlJvcN2OKh2qOo4l45j33l1F/exq2aZ+iVe4pkqtMml7sJwKU5Do1GBKQBIZt0Q
vTiRrp7u/6atFcCbkWgSMgG0K3G3vAlJFhQMwwhBXog1ev8tD5vBq+ipw5o2lJ2htu5ClKVYara0
7qzZSzaS/nFGKdSLk7H5lVBlv1TInEU7t7vYHqtFpvgvuqzkkWBdV9snsGYcJgsAMpFhYJmN47H8
G+ldlIg6SdPcRsrlXwl23Ts3/UZ0gLQg6AUSNVFaWz0qeqnNOcGA7Y2VbhcoOUT1MSK61I/41i2h
O89mvhxUuQq/ds2U4cE9dpay8yO2Qi3uDAcCHVRpwZO+/pyObedVoNWOF9hOZ1/mQVIWv7GA8rqg
16TPkZTnsTeZVojrMgCV0C1tJab1PirDB3lcln/nLCt/AoFlAXtTwcpZ7y0rdDHP1VrPllvUWK05
qR6kOhpBr2gVzrl2N3bJ+4+mQdgqdHGEaeW6S1J0YaMqPXiuypmxbHJGLCIyefndEu5+f+8ZwHGE
kUBu0OkkqrpetHbUpnIIusinU9A9WTHSMOgZZgfc4YqdzXn7VDOUzaUGlx1FlXUGoHRWWs1hE/nG
0Nen1BSqyrZWnNIZo2EAG3tYmNvjDS1XhNwUTcF+r3E4EpmVAzBW8qoAHntXZJ1fGZXxZPfJHuDp
dihhjSkMZ8kYkUQQx//NTVIvcZG1HewNSVMLysYpjz+Vqg9a1Tnv3hsMRUEArrzIptZgNWcabEzL
JnqkJeiWpup7N1mwfmhtrTy+d28wlBiINQS3scbNB4NWoyGCd64ZmMExo/jhoWMnH9QK0bH7Q93u
DcTmXlNg6Ej0RLTrBUx6+I5JlEqeqmaI3SWOMR9iKZhBL1kfc1n/c3+423uS4cSmoFdqQ7JUr4cL
KbTNAKUDUvwyQMoBET/s5rL5n6nMP85hm+80mm8Easl4ZQzPiFOp7cMxWt1NMsrH6JgBMVxS7jCX
lg6apQnSv/ljWsid6EpGkH/hrzVO73adIf+0EWON3VxO1H8Tq0yenbYxajhQuPZ8oJkxqif00LDs
cZeyxhfn/gJtxLi8x2R8IAJEu3LdFQiIYHtaMZI3BaX5xcRo5EtK49ite8wK+XmDHzpWeTYT7aKi
nfwcxgiX3v8Nt6+KIA2gRcSTSf68xrJFszHqlLUQKR5NTCtLgVmPavWYNHlJ/a1SH6wqSA6ocifo
EsGpuj/8RsNIhCS8osKUnGRp9ZhakVOMAFAR8E95J1wHko6XIJn/W9Uk7CDQbm3dHKblz2hWms+R
vsRHasnDb/wGGnDvWn8yIsU5ltkwBIfEwWTv/g/c2sSgfan9c30LasX1Jn6tBSayxf1WO/ZBT4OU
hESJsDGK+hNCE7OvtHmzM6j4n15HGHTtFBTE+Swc2HWvMIvbBitxpJJJ74wfQVWWPInN4KuV1fkz
JcmHPo5nL5GGaAeCv3XHCvUK5Gtpkd04tdZwgkGKZsjIKgraBolq+U4e2BfNKPaqNhsrK3rjxMbo
b4ndd72yUqTGxayzsnCdCQ+tMV2Aikma7inKFPj45KY+/b+9tvzWoWNYwkNomRb/Xu04jJxj/uHF
ClVrtn/GVdn5tEp7X+5nOTlkahb+QVHHCY6jjloVFHHDcaOp2JNz2lhqfgfiYxw6KgVrCuqCwA20
UYinM36JoWfYA7h9dB77U6oMe1irjasfJACKXDR4aAeuH7SytZSg7/PQd7LeQvdBLaPPYSiXs7tk
U3DRW8PYyUW2pifuNQ62gMmumzpDqcp12XD7184IIEfKyr9yGWQwmhXdj/tndHMoYXzC2yZirNUZ
pZDchw7wG0/SyZwz3crPSRvj1TEhGfofhqIBKaSwBNB59aYF7VghgKUFXjglDgqpOuoaeR4WkSsl
5t57vTUv2kDY2iOExCqKP38T8MB073LsYwNP18Oh9wtnlJsT4svYKOZ23g07d/HWcLyeaC/RA1DZ
K9fDpVrNFxulwFPxenuOzDH1ygwlckJzLdxZx623GpNGvhW5PrDY9bsTq8jz9G1McKAPVfMYGHH7
RY/T5IdWKcWfJUjrFu2eWv8Qy7ElH8lokk+TXhh4lI3L9L8es4OA+zCckFUnkMFOxtTSjz1y9L/v
f3FFTHt1GdMWQvgeIS7eAH1VYYNiMkcokoijk1eIG2Q2BG0pqLpDUlv6Z6LHXnHDJao+VrUczf6M
NuNB6tE0joO2/2DE6F2CKQEqKvW1Nu58tI33W2T8IiEDG0rAf/3Rwhbts2I2CB9DSwJllFpPsC8c
t5FH7UDtVfe1csL/uR5aw81aKCv3l2fjYoGKixwb55z1WZMQwjgfHT0BTYiHaH9semkAd8/TGEzT
B0gre1WyzeGEVgcMQBiH6/SmMWaKxg6XJhbGF9XICg/TcMKkNhtPyiQf7k9uo0xGMU4MhJUHGNz1
Q5wvstqOMhaJSdfFx4bi3QHGRfTgTJgX1FpaFdggGP3XZciqH6HlFA9RO5gPzbBYOxnJxi4E0YlA
MLV54IY3qO5WHXrEqCVPG9TlIgxxUavV2/P9CW/sJmoLXNcEzxzPtVwB8Y/khIEa+T3+jud0icJP
UjI6F5L6ysvBKx47jo47d+iIxUr/XtMGAngkOYl6xCtFb361mQtN6m1tBvKDO6JyzPHrwHJaQWeu
iXTfqA3ZtVEf2TlBG9ceHDKa7a8gOaZ9fYI6ZRLaPmTMtRJYB6CpqY+RnnUIxv1b7xaZyMsBf1+Q
9zkt6wpVw9XtcBIjX1maJfYAnZjf9XqcLo0uRwfVSacnfYoXF8liqhFjCqmiC+M96YeNGVNoQL8e
bD4Q/XXxN26dGh0/M/TjZVROXUlQSb0m+6cnWNu750VOubo9dSGwAXYGoIG8VraOsYiygBNEyExk
5UNFE/trY0rdqYjT7Dzkbf1XlnaOeE8LrMuh9T7oTQVPJTOCv/saovTUQXbZSXo2bhGYNAJkIX4S
NbzrT96AsNC1BPSG5MR/tBZYixZG9sHMh+RUOu20c0durTc5DrkplWA4Kavyz1Lr4C8rFc+WqaDv
PGJLwv0sgr6Ivux/mBuVViBflJvpDK0Go5TboiTfM1jZymSvk/PkZIn9UBaGgv+M1i07A249kNRj
gLcbNNi4m1bhlzWqWbwg7uEvlayehk6zThbEWj8wghO+RB+B4sJ8d5TGbRV9PlW4kn5sm0HxW8TZ
LomGguUQVsHh/lW2tejkMdClaKYSha6e7QSH1dlOtdgv5RKdzFz63Otwxts+CHc+r5jfeoujW0x8
huMMyHlxBN6EaRQy5cUyuEAog380oy7/p8MB2NWssntyCsV8MSz4/44lZTsFj40p0i6h6AbBiC++
PseBZOpBEBShLxUI403TQkDaxvDwteE/xIZAXEDHUMoR3OzVaoJ3cvquqkO/HIrlZODc/mhGUKbS
ttiTE9h46aiGaRzL137jumEwB6jy52JWdqgEz1oUas9luUSnd28PdLuFaCLlFyC5qwnB1oqy2phD
v4iHEK+qpnfqQzLiTd/G8l5jYuO+4Ujy+VlBGhPrYFcbOuBBMVELxXLjyckHXrO5mGI3rp2h8QNJ
737en97WiMQL4O051dw8q+mlxZSrhcYVP9dlcLI75N3txV7cyNTCRxBLe4STrfFI9FDaEBY0+Bpf
n4EmlJehtozQb+sa8V3LGDwN0VQvWiL7W9ra8X/4fCJxQAgBJhZ0i+vxFkR9grbUQ98cCXHTgBKM
OWNojxXYHp1g65SxUYTehIVc63qnFDUGh4MubLzqavHjoGw8K4+Nl4CX6f2hCJvk1XCXOws28fWs
rKWD7VVoGYrG6uKGQS+d5RAjiAhPn/cXeqgvMZiwlwHlsRqqjmPHKhB39eexbj9qam5esLwdn5JF
2uOzbywgrQiTPBYmAg/T6n3IazsH1h+nvhpVSBakHVJMet0UtZsOw7SzhOJ3ry5jwfoQ3rkUPG7w
ndrQ24tFM85PDbn+Dp6mfmzDXcmTrSISQmXwDSGYE9+s9zt4ql706VO/hVx6IoL8GhmBfB4XG2cs
CO2u1ShCqXPuoV4n1TlqrPe6GhIsQz4UFDpxAJS1mWLNN62cZGRZTavCIsj+3Qdx/hUh0O6hnJJg
Z8NsPfO0VCkWMxwp3xp7PdH/yDSlplWmIP2BZkZRP2ZgEy69GYz+FDj5c0dl8Sx1hXXo9bj+CIyx
+NKCAXwKC12PvTKvtb91Y4z/d/+y2/jmVPNwfgKrQUFv/Q4qNNIbLS8Tf4kHGVikBMUlSvfoNBvP
PPuJ1joofiQv1v3CYCaU6jEx4ZPPNvw9ScYvUyU1wVZ3Sc3TNFrmo9SPqILHcWXuRFkbh4giGrcC
CRJ14XWQAStlBqSRZn6Wzcm/hSWFT+FYm5fYLnaqaVvzpF8P8ItyAl2b1dOh9tZQ8LHBgBSNeSE7
SR+ICuQD1XvtMKLg/4Q4c3IiHNDP97/jxiPCS0z/RqHUIppi19df30ZyZSTMkSZq/KczjPYwztqA
E7FRt+c+H/dAaFtTpfZMaYcZQOgXf/4mcuuixYT7BMg67eXhSNN5cNsk1l1oY9ExTWr7JRiWylX1
sHz5D1OFMKcQn4KoWkPuSXliVHpYZB2hChcx6/Fba8+/ZnmaTnbhWA/3h9vaPRQPaEGTYQsqw2qi
M6gjPZmQKBiM4q+pMUJPmVC4laNO/XN/qK2PKDy9CTpErLOWFa0K9AOLRc58dSxMeG6F8nfRZfmn
QaFzq5mZswMUuz38VNgo0kDuoqDPS3Y9tbhZmnZIJcwQ4yX18NopP7TDsif3ebuA16Os4g287tKi
zFBEaNRM+TYUBRU2peg+TSMtg/cuIFcMQDteFj4USfP1hBSpmdsoWwRyNbK+IN36Cw9g8+wAnH/M
imEPMizywesHU0AFaMGQw4FTXhcQ9dFQ6lQOC98W1hklqWrrphDlPsjT0qA+g7uxa4xkcNaEQSTv
Who3O3fb7ZbhJzhUCAARgO18fWzfHMMqwARIRp7IB2Rnt6in6tVXY2r7S4CQwClDJefdio2Y5gjh
DtF7gXGyfr6HQo8C3HILX6avdkirWDktduTQitL35Bi2dg6D4apMwx38h5j8m8m1etVQ5akLHwGc
jq4zzYpn2H9N7yJy7+yQHbcOA4oLIq1BdJsU6nowYGidHTojCok67Fv6QYWLEWu8FwqIJ2C9Z4SX
FXBTaCM3UnMp2oroB6EEFtetToXKHNzMHEwa1YvqJ9rkHOdZzQ6V2s0nOwpAGQRq8O/9Y3J7d/MK
0McDOEG58lYFykoju7TV3B/KwXG1kZyqAIfygHV94gX6ND+w6WdfnvNhpxS7tV2FOjYBFtkH+KHr
RcZdfrGCirugS+35g5HMfzJDHXLAkWgkY4oyHu7PVORO69VGi4F2E9EmqfHqQU4yYNKhzHiytfwe
lUXv3bIYi6cp6iwPZebK7aMu2qGrbi2vwL682t/BoV4NWiKQUmddXPiOTkeoDQinUGVA9CU3UoAc
SnpKYyf+rkh9+P4qsIVugRAeRplKFGWv17eIq472EEqxUtVHniYV7Yc5wi2oQ63Kzwqj9EwzmXcS
5o1SP48xPXd6ImwpqqLXo0qFXZmDg2omJVpUmwpHynQvzkztF1dE2B3CDm/0Bwkp0c5trGDKQY0M
DZDoQaivtqP6fmQVPwhQBDgk4hO6D9c/qCAI7BMZnb/FaBS3Tq3lgsQ++llqF/y5v8M2J+/gU47A
GVW8GxS5UYWtoeN5gnOrOfpVkqeVG6GdULlW3fCgGvHwVI7R8gPQO1EYmePwMhthf6r1xPF2fszG
7SI6PLx8Dj0IXEmvJ543E5Q3TYhbt5V1gqyeeaFT/RjEL5mUID7b2EwTedv5g4ESih90YXt8/2/A
9Yif8eq/isTd9W/gHsulICUTDwnL5Oc6MsZn3Z4dg7Nm9f92cSB/MggQmyfJjKPvlc6dcCJ6LaOd
t3Hjeab9Kzw3WBBoEqvFmBJpxnk9TP1FaatLP6r2OVXy8VKUQMYkLdAuZTdkHnIQ/bcJCvPONSDu
suu7R1gBCIVoBPdoF6yGn2NdqasBqatlzltPxbzPmzQpcodeavz7a357zb3yTeiL4OqEKp3487cP
ZdZXU4w3rQeyz4Hgq1TfhyqdffTV8wcJZ5Uf+mTK2ft3GwUXZDLgR5NO85/Xw3Zlo0wYKzh4mnTq
uYX246d6WzzD6xp9bFC5chZT/QL14jyPdvmoTG2+8xtuvjELa4qmFy8aII1X4a83M5eyts06DZf7
WYkBfqUxSFG0AsoMKtUgWa5iL8bnqJzjDp/sZioOFEizh3euPr+BJjKNRdIDEs3Vhx4lMA/qVKLf
GBjhJZ278mTpdXKIEsl6GfsMO+d51/b05iV9HZSuKcIIQoJwlZa0StuFQ1UhciiVFYIoUX8OKr0/
tHP+QwqD4XR/jrfkXzGeEOGBcQjSYR1aQ9weNDSYR5Q3c+d7mZnVpXGi9lIty+xrKEWdO8ccLzzk
1qemT4IXHEuNc985/VM5ydqvOuxmY+fj3zy0ouAH9I0Guogn1qDFdOxSlBibEaipZB+LslLxgC86
T2+yyTWcdPRSC8EydcAw9f5y3JxtMTLSEK91E4Lo1c438Od0evr3Xpc54aFu6saHVZ94s9XsoQw3
JykqqMI3R4x5fchy+rc6hniDZ5mN9AFpRtkt40Q5J1HcnkrE8w6NWjeuTC92J1bdHJkhRZ5N9L1W
p3HMpZCciknaxgCjr5lq5bkAzfXPrELsLRW7ecFuEhlR5O20nWh8a4HFtwVBQLeVl+R61kGBc72Q
A/SGBQGrUxlr2v9C6q7psR2dbOfJurk+yRV5HzD3gs0DenB1gBFcmIp2gl0BQD8/LUMEUjLGAffL
OLbjqdRydC3mHjfL+5toc1hCBlIceug3SptovWtOM6UD5Np8OQXaaJ7VYsJ1NVnig/NqqJLHzc7O
3fioaD6iEwxUAGTU+sIEjk1+Z6Jv2KZNgi9y0/vYv2tuDWHLJ1YJfmvWGD50S7InArvxSaGWIHr7
KuICY/z6k9K/VgZYBYjdFnLxMCtd+tHWxuxfpVLUnZ27cTlSZuU5hNEiWjirM5POtdYRhA4ekRmy
NQOBB3YYVfuU9Zr+XJRh8+39nxJNXeqxhJ0CeXo9N1UNkcpp6wEDy0g/hMmcPWSag8qGXDSHuAkQ
E5zi4r3EL7btKxSByhQXxPpK5jq2FVD9g5eU0XQMUKC7jFUbPsIFj3ZOyNa3o1UKcwf5WZorq8KK
zHKaxsAJaVBIPcVJIz/bY5N7sd0HP+8v5etaXcVNYlqwy0wKqPQy18XirjUwYbDCwZMSpf/YS2ky
+SNPiuFBd3UiF83FuDnOutKbbi05wU8nHNLPme4Eo4uxTP9BGesUp+hAU2cf/c3skyapkuEVoxxZ
ly5rLceXskD/y1ms/BlZnfBXjTb/5LUdDQB3pjr7bqQXZVJiUE4cTFDeqdVtpqQtmtKDw03aJ/pT
r3Xtqauj8KXAdUHgtvfa6jc29XSnhNqy2BTipK/hj6Yyh4tWE3E2QB1sLDw6K/qXWlZmuEkWjOFl
6cb0p8VKLuehyPP8JannbPSpaaK32VtB/MkegtxxDbVA8IPKaDf/mLJpQuHCQOXYXfpl+JINyrgT
NG+cXEAeglzJ+eUmXq0UbdLMjAJp8sijYKNjFhf+bnqj7j5CfuwjNxqS3NjJE24qPywW+5rSOSkc
Ibv4TW9iSAVLsGZsFVzNqrl6CR3nn04t1Z1tvTUI7qsUyoW2ACWQ60HydomVrlWJGKKsd6NCN+HG
FOnh/uHZeFIoRgI+A2oA4miNAluqyo7lTiIUVYblzCcdHvSlE7oC4Xxe8tLx0shxdp6UjctBo69C
lU4Y7JINXE8t0efOyRfCsLRpij/DvETLMZAsjTYAKnE7Md/WDEG4oXjDPiH4XRVX5GFptSQk4K+q
OKsB1unVS4c43Y8GUUjoMklztJvQfLm/rhuvJmVeoOY0fBETXUOxEih4Ywnfw5tKueu8sDDjl2RG
GHLATxf1s8xIn2Q9jZ+zbpR2vunW8gKxA1vIFqfwttqeQOlipXC4PESz7tA3sxyeaEW0iyAJSuPO
o7K1T9mggn8PvP6GP1HIzgSgKJo8qyjMn3xzVXXlxNwrBG5NSpjFQl0Bewtv+3rPLI5TNwb9cg/D
uhl/5Kp9HCbkBZDhQPHx/sfbGksowlu0Xyk5rpvoE68z1ACQxz2lJ9+IJsKdVpGbpyRt2v9wFoTw
PA8XsY61FvUokJUEdIhBQaMgLB6wPbyZBuxllpVk5yRsfCmyMS5tmqoCGLk6dv24jCiUchI0GW3y
ttIDqFpNtbMfNi5k6nqYeECvE5g48SveXI6aXnRaPtOZVeqIBsNYKRZNPaPLXWOIyvoyZ6a5E/vf
ltRw1AOsS4SKuCEl6tUjQOWk5kmyB9TXqlg6cLrlf+E06c8oPM1/8NwD/6AkbQUKwply2Ydan5/k
WmpVt25LJKjevX9E8gv/Q9ysBJbXSxDlIUioglwEuUPTTabZomXfl6cRpZSdqW9sVaBVvHzkXNSr
10TlZJzUhDLHIFgm5sloO/NbXycaXLY02xlq40ozKNHpNBw57KAhrmdlJs3YN70O2Ag5kbM6KKgI
Kcb4QbLU6aOxpPLZrvE0QH5X+/Tu9aRzLLRE8P4TSh/XI8cd6xhoTNIw5uhDmFUa8UQ8Viif59q8
o7+xtaIkNEJtnlcD1cLrwXorjrV+tkYsQNv0W5rAiJYlzXgCRJs83J/XxlERcndErZRlQJCthtJr
w6zkQe3hUErjh7lV1KMhsJ0tW9zXmnEPOLbxFDKeJRpJqMeC17yeWuqorVMpBkK4RT8cQypkrjTU
30wl0s5W5kwPhbxrkCWO3io4517j2xEvQU5dQ0NNSUbcNB56bzb0NHdDenetq8+O+SFE7qNyS23I
f2T8XdMNq7r8qtppuWewuPFJqbYB6eCoQLu0xM5+cyX1TqBArmOdQyPN/xfpUvp5lp352cQwei9y
31pjil70Hul53irRmo1hx6EekdhhOv7Qa5NxWLRweE7wzPYhIJGUgCrZudm3FvntoKuN1CmJsoQm
GVBlFoOXLtb8kC0hrOMotXAaT+JHySx+52S/QgjuPzxhNCjpg9JRRrPmJpdNZaONxOjo/uh+OSrV
EQ6+hKVrsdcr2PqScDLARJE2C0bf9Zds9DCklsTqTtEwn5WCxCuDI+J3iakc7x/OV3rLeucKoS16
ySD4byIO/ICKppv03rMGsz0sTZU8LpKaPDZKlP4qLa0dXCep6891r3pG0p/7KjdrN9ebGIZBZpxE
9E4IvZi/cUlYEpLu3vg76tFbvf9Dt24R+HGCDyR4lubq8bOnRTUBWiOLNxfSb2uKJtUtUrn+3FbQ
sxEkUb7cH3DjI8Bl4MriQ7A06zgCVHfRpQnHCbYYnpJ21j7n1JSPVhMuP/7DUDCPBGSIlsza3EAb
qfc1g9wja91In7UiBZ+Uzjn3Vj1oO5nkxvvG4wKunlUkQlrn3LQL6rwwABHWNiLVkkYjsOWcf+2L
REIos6jOFWhHt5lw0rs/y43AjJEJy4QqD/XLVWCmzi0Fb2PqvUwzpTM+pabnaJGys09ucZSAFSgq
CBiGI9i44up6cw3WFanGorOhpVzNL2aTfrKsejyMdigd9FAKPo+Dk7iTDBsprHRUIK3C2XnxNreO
cLISwpuihHr9E5xZ01sWgtdA5tTqoa37kk2OC55v9u8v6uZQosaPzgYU67VhVhvKRm0kNrvUme0z
RgMp8p6pcuRWeTdoQCws7XM4PkJce41wseUwixaagp5TWcEhHqgXdZEaImXZ9V5HAo3seLlHdLll
db6OCnIZ3UNhBbnaNUtkynlUaL03ILh+XHIrPaBIuHywEao7w5Kw5mNV6vUxtRMNS8QyK0HLBsNT
IGfjUVOT8TRII6J9VthHhwx8hV/Q9d/Tm914D0VkLjpO/IuDdf3F68YOkzBTOFVtOHzs4znhmSid
C6y95AsajY5v0mk83//2G+8hXT4yKiI4ztMaxaGjZADEiW3W9NPwACOk+Zkmy/wsL0tyGvo8NVw1
6IOnpIHoL0W9umf4vTVrTpmAlWsUOtfv1JR0/8fZme3IjSTN+okC4L7ckrlVqVSSqrXfEGpJzX3f
+fT/FzrAgZJJJFEzM1fTMxUZwVjczc3NwHUioh5dTM45a53pTROS5IUG8jy1wIdj0US2w5XZukbk
PpAakTCl1/Iwcae1Wgk+7w9m6bwN8TLx+nDc627fOldwRoGL5E0CQHn9QSdDqxAV57Iy6ro9qlVR
/Kzz9neQ1N1OJnmrsCXZVaQblDykYsuaN98H7Bna5nq/agPHQ3dSvKuK7qtldcWzJsKC2qWhHZRQ
zMjAFpDqlbLFvr02noo0j77d31Ob85bcPYmUUYBZhR7lMEZDqsnnwQy6k96JfxGkHT5SASl3ihEb
m4cnyESrA6gVcvDqyISgz01aCozp8TL53Ba9eCi0pDU8lM2Xd3FT6h+MQO9e3TpAiAzDHRAQ/xvE
cVYTXBK3H8qlhkQPPvddDWrHm8zOejfl025H+tYU0ZuHSQrgjJLAKmaJkPwPuIfJfHrFOFVVNH1C
bgRkQhutXrag2ge7LnCTH7u2wxQLUcRTGtv1A7zw4uwa5Tx5TpEkBnzCHknjwCIIC0UpjqNZT//D
lof2RmOb5LyTusvZ/PVwVpnaVPHo4locgcJmbhQfsiRInqyheXX3ksxTuC+Auf4U6VcP5CTmshd1
1eNU3l0yF//kboKAE/VV/MayS3tnq21cGTLPlVEBG/tGl6uJY5GHDEnphFVzWys/qkGnfbx/dDYi
VOgOUoAYojnUulV6Us8jzpk9rs+dos1oAY+5+5RBaf9WTZ3znIi0+e/+gBtnlUZyEDzgAhCLG54t
XpXjXOqdnyIYdzGM7qMqBFY4cbun0bY5NWBCmm7wYgZpud4aRpRVdT0yUmAuBIi0mPlxGKAqlCnT
Q58U0c7LtgV1yQhRxsKgBjg/XA84R0ao2TVrSZklgCClRF8mBC4fdWPA2aGBXnNsSmP5nsVT8ibt
A/EseIEvQ1r3yuthLuJ/AlbZA0RKtvqsbT02A56PiB6OTf0uC3L9UGM7H3lWn0z/y1jwponP6ZdA
q/962hDaddJa1rnKwyj3UQcwH9sSRUVPF+n0cn/7bN1O4AQA9xBX4KLr14NNosnEQgXLL5Fr+han
ffq1hpjyoaSxqjuM1jIXntaq7s4Ls3UYXRWBeAkd0Ce5+rSG3fKXTaPz8ynAZ7ZLg5PoS+V0f3Ib
sZE0bYP+wvQoEazebz3ubStuGCVxu/EQjIni0XNnetWcm0hZqulT0GXx01jiKh2Ywx4Wsz081Qky
eGqN6wxAhJMIEODiLsjpXS4ms6IzbdaP+tJ1D4vdLY+dqXdnd3IFxVoj2Dk/t58WwiWnhmAdot2N
wEgzTnXSGXAKUnVZvk1D5hwDZPySQzm5wMN5YI/CG0pb2bkCb28kMh7+AyZMZAbX9npLFY5VlkUU
jT4mPMA0c668b63mXWNmytf73/e2d4zkCl15WmwQiASDX4UPs8gmPWnBSLC0bczjiM7EezXGjtVD
Ii79pjSWdg40W3yflqR4Ry1Te3TjJHojgfCvlTqIJ/rbnH8KJdiT39tafOoP6JKSkkmM7HoRIJIU
emoHPXBJQCdOq2DI1OAJXWJV1UYYSDqmF2NVv5P43m45DjPwqqTbcYOsDWo7HLBtA18w33XTvPbK
xZkhkLdW+w3eoWr5CCEkZ32ohu/RgojmKdUXXKvuf5Xbd4LfgBQUIBm35U2VbMmh1042fI+oHOpz
q2TDcxx21WeN6vVHijWvFtqQQCf/P1rn4N7RKH+91IsdlZoTA/WOOdATBkjpIWqwQIPeYu0cqY2t
zYwgecD8YretaTo9Ysp2k/G3M55jv46GEFKLYyGhVOw1r2wOhYQZ3fHkd6D017MSSVdYtQEcpLjR
c+lIx6XcVYs3ltbvuhVujsU1BSkIjWJCl+uxtMHOwqIivQYtUZs3kzlW7qVMMaNX3GL+/OrtQfus
7PiEBk3RdnUyosiNlcFlsKrGIiGIjOdEX4L4EI12flDnMd0L9m/fGjTvgLQINPHx5DG4nh2vQKxj
Vgy4CYvjmQ7E5KBW3AT3p7Vx4OWGh1tPlOnC0LgexWhSYXYTKcWMWvB0iBw7Gb0qqtPLPNnux9hq
tGNSBeVezX9zdhbEBuIT4vYbwD/UrBmjay6aQDij78ZlfIbIoexRLbf2CFcssB2XGpxH+Tv+SgyU
nlYZ0GNAHr2BSdtC5M1HPfJj4LfD/aXcHEr+NXQ3Zfy3GiqtsiAZqUz5eqUgYId41mM+DD+NvnB2
cNANnBAROSolJN2cNAL261kJVBwkkMhl4bS13xht+assFueQ1Ub6UC7CejI64yUcRvXfJI6XL5gm
7TXKbX1AghTOBNoU3M+r2SKXbXYuKnp+RIeTH1rLcmqdIdlZ042HgTIfVQQbTTSKU6sjjmNaXjZZ
Do1zjtBDDMbgYTDn/KiXTv+2q90WM78OLBY573Otu3sGRFufFPoo9WF46EDcq3hPrxo9MgcKNv0S
J6dJpPWB5v3Br62pO75+98DehDgvYw+eoOtP2kaTcPKixKS6SEy/rRFhHkzsACejfnW7H3+d6INa
EC3i3GerTxd2lJ9rBeYfcuztv8rQVp/cKMkfIvhhOzt1YwHZHTSkGbi+0Eq0ul7yuTMKsVTU2shC
DkYe1Ucx2YgEjq37+vcbHTSL4ByNUO601VYZlWBAxAREUVl4AWKtGxDeliq1Dphb6FcpHjP3P9kG
+iVbctAUQRINduOa1NDkZjYo8l0tEhzPvDxbSvN9L8ZRPZbtVP+0OiPuIJD3hUlLXmJ/qHNbpfWx
Dex3U4qryDG0CrX/sfOzthZdld1xruxZp2BxvZWSyQyF5XA7ZMVUn8RopfWp70YM27g0qt+WCafE
pzkw0j630Wi9VboohrWDVfaTUOl78owEF4SnyYxsyoRZrvzT6VNa7QQlG0dbIihoxlPtICpZnS1E
bSZTiRMAJnjRBwuoyEc23ji6dfourvFi5LFSL8Nc90DhyKDeX6StNdI0A18nMGAdtu31GpW2SV5u
Af9WURx7dLqJN3Go/qv0lrqD+W6NpEvSC8wrmgvc1WlL3CxE0RRz1yrFVL4sAUAh4ES+uUx76ocb
j7lMGVlW2V0LNeJ6UjoxV4QoEyFlVM9vKmwVCGYbBxJGrIfnWpvx567B0+8vpfyr11VYQEnQUElm
o0K2NgCwgVdb2s9gnYRso1Gbsm+WWRY73JaN7cIotqQHcj3SqnE9NzyM1GQw4Lao+Oke8qXT3kRt
qv9wk8Q+ic6ITghMWYfYDTWvVFrj5f4k/9AB17NUXe4XeBkSjVttmHhwjYy298HvBmyyL1pAaw48
myCYvaBVo8APalpkjnZfCeMYRGU3eZhStL8Tem/piO2V73UR1ecSo6LTEATRw4gw66dWpLF1DNPR
aE/6GGnCi7OoBSUauUyPcdla1WkGE6PLz8zG7NE2RXHM9NAtd+Z3m5MSSEi6uwQdAFXWoEOKJVhn
ER/hdeZ+jqvh7AaWLOXKpNQVLjWqHCepeaYxKYeUpcoLDzn9r3lsfcA84AH+2If7Sy4vgKsVlzsK
9bM/nfiEVKu3Y0L0VLV7cIg565LPKanLR2r600PbutrJ7pz8IOI2+GTn2Z5Mn/yWtyNTDyOsAWlf
q3hWNn5lGS+IH86uS5Lutiejhfa6BLMNPTRtdx6Smyviz9mBWcJYcCbW5zYHv6qQHu98xQna8zRp
9WWgfuB3jjbtxPtbQ9G7JlU+HILvNROELDdpXcwXELxIGz/IxuJsGHiU5py9nQd56/vBC6DIRyYo
KaHXJ7YvNLON84HeLacJSvq2OuNHnqrBFzo02wN+mgggJsn03M+LsRN2bA4Nviz5LvAS1nV03RzL
RDFGPuBiRQjTaobnVMlwdqYxfJrUOES9qsm8dqrC8/1Nu7W+dMFT4QP+Zd6rayoVLTYoLXzihC46
r8sQ/bKRkj8GWbMnvry1SzV4ojRrIvNDg/j1+qZ6YyamO3e4Y7aZB6I4HyYXtczcNLPDMljaTrFv
czywXYvRiMbX5TUgST4y9QBfUYRyzBOY7rVhYJXjYMlJxW+v535zPFJD1pKOEa6k6/kReiXTuMTS
FD4dX7q+dg+0SJYPjRXCNmnmPa+Q23I9x1C3pT43DbAQ8FYLqomyBhfPe+RtkcA4KQLbmlMk6HDy
9d423+WJlTsH3bV7nh5XhO9KxejG90rUL6x/Eo2jV7R64XhO2js4FhT0bfIPtX9okjdfnZrIH4s2
/R/jXxLj1eqQhE4qYhIUUHjxj+7kJM9BTPpMhpt9vb+nb9NNxoJFRKYuXaLhsF5/iXCMi3ypKHcG
QhFfObPV19RYjIvdz+q/XVPQDqvmDeUvLoEXQzjLb1Vpeue1IZv8FQR9mALyiZx1S18w05WQIGzu
K1mwHHrNSX7MRYe0ZOUo2ef7U97ae7i3wFOWDkPIXF3PGJXFjLa2Bgy81/t3PEVd7wXL0OKJEyTp
oYurPT7CTRTF7LisaBvUgV3BO69HrMO0Uu2m5rZsS/HRTRf1QxQFO0HU5iASLqOKTKi2hvYxclmW
0a46P8PE8ZOZCuttOg3a5f7ibd2B2Bb//1FW20VV4ZMqTtn5AwpshyjWXD9CdPXQtol1vD/U1nfi
hgDBom5J5XIVIzh9Ptg5BWhfOM38BB6pfCgJwr9WRHGlJ2Zu3Z1XbWtyIAFSGYI7ELrM9XfCUnMq
REWlWa2wFAswpT7HvQPu2KCJfn9yt21z7AmEDwn1oIuQ2K5mRy+baU46L2g0THp0NLtW/6AB5Vgn
CtzNP2KsugQrtXqK8Qnu5vhIPBPantkU3Sec7Gbbs4xSzfyI9k/zgcuCZvlC04bIK7PK0r1YydT3
SdTCgTIzLX1Ixl4Y3oDYxK/RwFnYG5CV1HY+2eYCMhvJcaZ1Yo3ItXwTqzSdznftRUO+Y7BPnZ4q
Z5cq884Cbu0OoFoQHAUFRECI629lO0VlFyYRZDGl87EZcvNfcLHUHy1THEZd20tpt6Ymm3ooaHNz
kPJdjxcpix6rwcJ4GphmIXpCODtPiLCC/2UbooUCbw5ROvqbV0OpYWaANVLZtbMgRjh5rJ+SeaYJ
pi3inQR2I5gCSyB5pKEZPum6gD6YwhqMOer9Hsvz3wEy86VXGfPgW4qoH6Fd5sexUsrDaPZ1+PrT
RpIOF16nSMKxW92KTeukcVkVgARaXnlWbXaXFIakZ6tjerp/2jY+HrAbBEEo4dSg1gYstjo3el0Q
WsRx+N/QlfpJq/qBKtSY7Iwkv80qvaCDGUsZCl6oVa5RxSqNaMVWeE7DQpTHJE+qk2FWe2r9W/Mx
uTdAT3m/bpIKrl6Xrmzm05noinpR3Yxf604bB5LLKvv39YvHw0W5FsIZvKjVd5rdVjFFTKyG7FyM
s8PYPmZ4QT+juq1+uj+U/FM3qyc7E7lDaEVYt0hPWChaSQaeoroxnhda6Z71ZehPaTqa2Ma4Koj0
+GpwUeoGgywSfQBBkDhdn2zkdZul6hkUSkvw1AeugijtqJ3mgB7TAc7ZTpq2NUkSNDIX9r7MYq7H
0yL6W2yUn3zy3/o4Gv34gke4cWE72QU9VE35EKONu5M2bdyXUjqbO4W3TdYkr0ddJqM1Qd64VIjE
ThkuFycXzRmMnxG5g4M6HO9/yq0tSsGE2hMvNzjgatekSRyWaD63ftkvxTG1e+VSivEnHO69OsLG
etKtTZ0VYyFAv3WzuywudK0tWt45CM1RUGlfUiNDlb1UFLoEbKURWIB2mvH9/gw37k4pSStbhxid
Ctv1inKZBnUjo7qp0aeDkwjTU6esfFvmxiJV/XUvKc2Iuk1e72RrW9kM4Tryr3+IJDdWAw1eNW7T
Y3hqNV350nNi3ir9gh9JqoaXwFL7B1DW8V03AENjVqL7dqLkp6TvyoO2NN2H1h3RpEfp+Wc1K80x
FEm5Jzi6sd+4oPiRqAPIx2W1OpU+6b1ZkizDgRmPwqy1h1DXA69wu/nBCk3lfP9r3FKzEGVFMY6L
l3MsO3+vP4feOBGQM7iAKsDq/VaUhEuplsfORQz98qLORWuc+sQNH4FnS/UwinRIfKOam/8GZyCS
uP+DNg4Av4czjrysDBjkP/+rOqnWMc60Cr8nmvrWy6rCpMalGj6U3T0l6K215mhTKJfeszAProfS
4XUDtCSgBehXROelJrX0ZlvvIHeaefScuHq2R4DfOnW8pWQaMF3w11gvN66nOU2POO+29FnjONge
9TSdDmVVLi+ttCPsdVM73F/TzUF5V2VNhqd83QTp5FmNQh3mqWnYJl+yYMBpqHLqR6fKIwioYXwy
xbSnF7X1IaUgIcA0iiE3zFyni+o+68wW3Rcj8IyxVXwdyOesdeLVUv3sYW55F+cU2c2wfv/EYmeR
Wast3Uo6JdGkjt9Os/vLcMfw5f5Kbm0Z4mZU3nn9QLzlP/9rd2rBko0NbuooD1jRxWwRWcSx+quw
WtyfOpKE+8NtrSE3pGxUh6gJr+N6uLnDoCwi4fDnoU19xSxKrA/15qCp/Hf/w1CUYuRo6Buu9exy
2+qzWY0I1FW2x4RG6JHU+FfZW9XD/zCS7BiizsQG0eRu/XsNnWCw55wqYE+WBnXKjb+1KUYELiq9
/9wfagumgXhjQQ+H9i/bVa/HcmOzTTKH40Z/S8FtAjQYl517FI2KG0k69qe5c8QBITMcjbS8PYeN
bewkC1t7RjZoIeBGeRkG3/Vv6JyG3gmNJ111itSvF5zLtcpuvInK1KGu0bC+P+mtTYNdBYeO5cWX
bHWtjUoaWErBl4wCWgCNJHSPFoYvnjq6r9bm4eBJdhrmfTr40xo6j8k5VKdLIf0venEEFPtVOWH9
UkH62FnErahBVkXx/5TuhGuaKeBiM+o6cZiFVLQfu23+LRib8gkEJAeGipc3borADDFFuLOHNlIT
klcCXEpA7KV1UdaaUnSAO6CbaMjVL0UZV1A7aI25/9HkR1mF8Iwiu37IS5DfWMWZ3QDpyapAbWgw
EBeoAPG3WC+qc+WM01EfW1QCLJMOqXxQqFP08U5QtrlnJPXu/w2/lnRvqjG2cpdJ5nplUQifzPcI
OjS+brTx5f5MN4+DRcGFEB7xqj+iPn8d/7xXG7UOOf5xPtmHaE7UyCvEYPhhSD1AnSaxs7SbAzI1
wmpp/LvOYkUS9wvTxjpchAk0tVk5GJFi+hEhnj/XNOTfn+DmVpWjwSqUt/bqiU/MWnZoMV6ZR9mz
G+XBeR5kEyjv8JQeg9YQL8nSdy+L6pQ7D8YfIsN6HxHJQdsErYcMJT/0X6trdV2aa04I0EidZX4Y
a31QUa5b0s/wHxTtgYTURntNE9H7Mekji9c5S4/ZEAWoSuDfY/ldUisu7Q5QIr0gddvSm6ZJGb22
tjVxnI1W+eIkw9h4AmdqY2fttvahBRop2YvIfK/becbMdBZMM/j5amkctXCZUBIVBn4gblgrez3g
W1/q79FWN+VcJmqRaNyUDUpcJ6ueU29IkvxrE+fxIyKHIQtlq74iimRHr2FrTwINoEhBxogn1OoN
HKHCtaMLEqF19eKToeUXBdlU38nm8uS2VfT+/p7cul74vDTL8L7zIK62RbjkST4LyrdwpsUbHelI
xTOseVZo8pyHyq9RxxsPvdpHnxO+wc9pNmh1vf8bti5SOu8kKA2Lnub7662ZxlEkrLSBgzMv+qdA
69xPISalx/uj3LISeJNI8SSnlx4tWuGvh9H4lEnQAqaWZbSk5xir0l9hMyJaLzgGuoeJ+se8wN8I
qeQsP8RqFv22A6eOKRvhTgl6GFJQGacpfysKPegOyOoOszcKfek9p8mX71Vfdbnv6Hlle0krAtTG
LJONqgk1r57jVlNpMM/qIjuMTle/mqbD3qCaCg4CrISsudzUf51wu67SJpcNk1OfW+8GJ+BsVEp6
6jpl583dOIw87bJ9jPItXVDyg/41Ur3U+ORUIC5pbRoeOhfmhTAr8LQEovT9r7Z1b0l8hQgNXJrM
b7U5EBklonFABdwgSQrfriqaehdUU77HiSY+UGZNbC9MUGV9sM0p0R+6xug/lo5ePndVabGbzXDM
vdi0SKEWHpW3DlBZ4yVK1cdPTduMH9qZRT1VIVbOO7HzRn4l4wMY0LIURxPD9UItUIbnNgEOzlIj
PlZini9ZZ/1Aidr9lARRGHOu811231bqjnICkJ8s60tSyPWwlZ1ZdRyRgTd6ZjyLdjQPFEGi3CvB
TmgjRjSazv9xSH0npWV+mIXrWY1THjnr2n/3P+DGXiG71MBzQOekp/P1b4H73i324tY+shH6v3E0
aEe1duDCtsOc7r2wG+tN9zhkPl50GhvXxCNHgESozsALG9TFk5N2uj+0Q3gi/UMHM9Py77iR9zsf
eWOGDAoQzsVCOLiutWLPhPZLs1DgGuvsUPa99mD0iuK7qEIfX72Y0vUYfIBHHIRfvh5/Hzzk37TW
aVq/NYb86FRUVods0o6Ip+7BLVtLKY83dGU4KTfE18VxJjPPKNsNGoIRUGEyv6Wh6WxV0Ier2I3e
2Ea01yO9tZRyCUkdyKVpd7ye3zI6VqjhKoZQZK36RpJ0J6OzoQfEbbcTbW4ORdjHv3gWbnpFs1GJ
zSEuWj/KtegcuoV+7txqPBR9sUf620o2qbrSu0KrDE0Kawp6HCslZABgiCLmpKW0EfsUiaLjpM2Y
z2QIT5p9iSl0XE0H16VwroxpuxPs/tG8XAWAICCQ8v6omcEivV5bw66UakCl9Y8ee30q+awfAS3C
T0tT2Qjzpw7XZJWKLLw47UDf46RUVeXlXZc5vrXY4RtbnSgIggBaD2PRmO6hQQzs0/0dvhH/4CJO
ePqnxG+uSdBDVJfIhmiN76C0TNEnWo56r39qGzV7DFwz3EHxN3YBHXQYkQCsExysCaelMsNjscCi
IOxkuHAHJR2YQfhUVYuy95LJBV59ANkyh1CIbBPHzff6AxD1DYE+ATlU9RRYR322+4PWGDpCYENd
XKYCC3VPDQLsqPVZnBPcjHPPEqY4vXqJaamTwQIdEZhlrDZChc+oHU/kWcowYyeMLf0h0uL5aLp9
86Ys6vDz/fE21xgKnWzPUahdrC6tSiFtmBYydN3tLVhmxOwAH93jAD7w6sCEDMfVubdQdOD+WEXP
5TSrWmfpmA+FmXvBDAR/LjVSTnnd7fEeb2clh2IQKUAIerOKJlsM3TFethq/V4rpZNI57ClD0J+y
YLdP7PZMgMBDEqE0yUsKe+1640QulV0kfBtfyWnYV4wheiBmTk9GpWe+NgfFTq71Bxa93qksoFQZ
JXqSlSA597+eGdRZ7ZIyGnMD49f9YnDM8jSIxjC9gTPybq7mWkGDhR5frzI7402ZGi7eAoYTtkjQ
j+QQ+hhmgxfYRZ4eUZLSH5M8GH4lTq6dgiDu0kMzTeoTa4cLYYVg8/sQhY/oeH/nbVy8IJY8XrCt
qf+TdV9PJCjFbCkpK5caxvgbWD9/KNHBeyhy+tE8W3TdMZ2Ee64x4n1wnUD5YlZms8dN2doqtIv9
6YNmq6w7y6Oy7No8izHB0KL4Pbskfk5MPfPssdpzANsI/VCgAOSD4kgfEPHW9YzdJtJ1IS80DMDN
t8U0Ai/oXSIuVRZ5TpacIssYn0yrLZHXcYdTx5ZVzV1lpNvogZ+BJp8G/5wq4rqtwphxPu07Xlc9
NEb8YOz+PGXRcBiblugdd6BLaiR7aP/GOSHQhJsNEEghZa0YU5EcTVlrNr7bODQD2eX8FOhx+zy6
adrTET6gPHx/g93iBOg4wraks5bTchOvjLZSlIE0O6szAVegVmY/GzUkz2sqYbEQJtZyo3KwB63+
eH9kGTavjqiUrcHvhBKKpPpff2dgwakaK4C4OZpkDaxM3jrLvj7D5jC0WvFvMgr0Yq6Hqfs2XYLJ
5eoxatQmAmsuH5x2niVmTIigztmsHQWqh8dwBn5NYpF8HPNYPShuGn3onCErT00QRacl0p2H+0uw
cax4w6AOI5cuP8PqPRUtEpZanBLQJKX2ESWu9miHEGAOagDed7g/2NaGlrpPNIqgw4QT4mohQM5B
zBhMKF1xzCPD8KPOsd91booqneDRNkHKdgbd2tB/D7rK6M26XHJLiajE96lFfSKpD64gXjCsQHs3
UALaiYZutzNHVnZKQpQia13n9YoyJmOYDn8MkecHeGeNVweNOJZNuni9PY1HAEzjjGPznnP3zUyp
R9CKAwgELkpEvpppFduzRe2fvhgR2+3FMJowp822cRLfDpa5uhTLFO6ZutxsILJRwiBSN/omYYat
oPVgiZJsDuka7um3zs9ar7dPZhOobwpLDV6tFScHox1G6n2Aw64l6ec27SqtLKWCmmjfpJlmHgaR
2ge3LuyP9/fqzWdkKHrk0faRSPpNnSdWaGkiloOAMw7Rh7iiUEAnZQWkbS+eutDMOE7ox7XlvNep
/CfXvbqWGJp7EBSP7NREp+76mEiNybIUwGRz46g/eq2MfhPQovJvzJAFiMJ0aRatx7+w3V4+I4cU
ul44Ve5zkDTmfKwy/C0hhgfNy/0luTm+8nfxIgAwQmviA1z/LtvJ1Ul0yF3hyqPp4KqLfrLHIT6E
A+Fa01YmKIiKg8L9YW+uT0p7UqKWIwUjnPLUaljJhXYl8dzKg/RLUTiRCl5I3LZzUdyguHIcDDjp
rqSar62JtoQUdcNmYJxJSc6ZETmppzpTrPuRpnWfYkjZizfls4tkW1EcGrRqL/dnurHnZIlYoy8H
yzO6Da9nmqJKSPsKv2AJI0ntb7qTE5eGl9ute6iTOjw2jQWS2uR79PPbNUbZl9wNqEKG4euqcT1B
loptMLYwsfu3aiDmf+q426uC315QRJCE+3BvCC1uQuI+SmYmTgrfUjb1k3YwLljb/ViWbrhEE6jv
/eW83a/wytg20L1Qw4bFf72c2Hu6vW5Qy8dYvURGJOj6x1Trwkuim8FLYI7aYyOSauf+v70QGRVI
5I+PHzt29aLm1UB6asL8WtpUO4VlDv0k12M/Tqdq52RsDsXdJPlMJMNrEuRS16k2ulBsjCIPfkTl
FPyakkx9NwhL//d/WEvZD/EHhyRqul5LoUYjS00JU1g4JVysogrVQ66FYYS0OrDnwxi2c4/VB+7J
O59xc5bEorK0gkj9uuI3ms1c4YLd+U5rxedBgzcO/Uc5L0m850Z3ewBJD6EGcvwhIxL7X88ynipT
CA14h75/51wZQxqf3WYZzrpeO79hF5WON8+m/dYoImunSHybZ0GDpHtN7lSFisCaMKXp4xIFTgul
Z9G0yoPGUX0uUnO0Dk1YLV9iwxrzU7gMzUfTKZb/3N6dNV/U9mC+tmlD/hAEQIC+pfjszbcOonSc
Akqsad7mmOfQc+qrWeHoOx9249KRgiO0Bcp8A87W9WqHKpxTGNydbxp58ybURH2atXhPH3rr0vl7
FPkr/srDgfGToUJYx7enPqWZF3tapw0gjpdd1Z0QAh9+3z8qt136kiMPl+EPukyNZzWvEhRQ0CcE
C61O9dYD6qstL8g0+7nonOXbwCX8CGyjIqzrjPqDZs3dU+bq8UseFPmjHel0193/SZtrgB4CBg9k
OVyJ12tQIvUQp5LfUaZZ+9kSZfY4p7b6rXZy++Bg+LwHfG+dWcIhCVjBeEKb5HpAs+/ypluAx4JU
xJeRSvchqOb0KIWXHu7PbXMoCT3CW+F6uikPdfYyWg6ksZqGsdNiF9kDJITukKij+er3maogPZa0
dnBBEARdz8rKRZ90odMCV9mZfTCdBCvSKOg7tKcNKSqL17HSxMqJvozk/Opp/mnx5GiSr0HvvR57
kc0WBSog/oCm5dse7OhDONq0lNJjc7o/FAq8G0cT9IpYgDiUdG0Nbxot1hl1A73extmpeSOm1MHm
uKaEi2GMXr40kWCaoRVpy7lR+/7jgukTWLbTiM4zIjuNTyo8239Eaokf8zwF/5RNEFgeugW5epiV
oB4PrVOrrofn5jyfZ9UMh0Oc2bFyrnqz+lU3ulGdmqbvflpwUyevWRor8tohbj/MCp1rfmxVxi+n
ntJfajcl5QXLICPz6raa3uM+05ceeJqM1xM9+0l4r34uHKInKgWV83Vs7aE9z0uZfJUuuCVUZKO1
aGkN0pfY0AlhGw37Kkzi2yjxbNTh3rbJ4FYXgNfBktEnDI1EWZpfw9BY2XNm2eI0WwGJOgEsBmDY
ggXBYcrixjrj3om+io6b7SlyFye+BG7gkuY7hT0cUL8sIn8u5zY7Uk0ploMo1Xg6ISGSXdwqGwHX
KuHoXp7PdfihGcLyK1Ta8EfRFP1XHDvN8qiVedXSD4o+38EYFvMthrWYbNIGPDwDE6niIIK+n3zh
apP6JkjyyvC4JJKfhdlF4q1jR+oLFLMaj67YDv5Rm0p1Dz0iTGhWRhk89VYp7ORlwCsmOToDDD8v
M4v5Cx0DUewRG/cz/5M6+bxMy6CTHKHfaqJMAmg2RO3bYhF4gCxqwW/qTTWYZCNW/Nst7BCHNfr6
Q9+Y0ql9V3X0CqIRhsbWKURaC8RRxNqzwCImfkQDrniObTtgppGbPoamyM1T7rD9fV4o42s5JNGP
kQ7Zr3ASXTzI0f9XqAok8zlvGk0/xqpJhSCbEnTmAiM0XeRKEqoFBa6Fbw3FmMdjWNo18pGxCqEv
jBqcWKHZzvm5q3RMvYow+DLki2rCPEA+59CMamKc7L50M3p4iip9i2SBCgciH6LHWlXgsjEL9RR2
ZmQ8CmMC6IY8ZKQe9spR5TkDQi0Xc7AVcej6VsN9FVjoURAF/EZECTOsKgI4YkE7d3yAT5/gnRMq
9g9jdGvzZAV0CnkZ5kqOp6kIaL/0U5HO59jNJuehmE01OaBnWZpnPQj4Y0JM8+NoxKZATCIpPzha
Xb4LsqTqvExp2idq6frLOMYKKux9Pn63LOr9vjbCDT5j2pWlcPQ6y3xUnSDQoS2RbWIsD+P/tLTO
ouLlY7YQ22KHaWb2AOU5iiazPnZGiD6OKUKBmKQSduUpm5saDZS+Dn72lj2nF6MOup9loBVfyCyX
CBb8aMxehyFxeZrDWf0vSqzkaVammFvIiurBMya7ocfeDg3bK+rG/acNBTu1nOu0lcubXia2IR2Z
EG8/BGGF5vVEOvA4ISlsn7EUJp8sSq34r00ocHizNXSzn+NIm3qir9sH285002sIuotTBjIFdBNl
eX8ZMzs4uND2kRmOnEB7gJtQpvI8DD8Bi/XeG0HtXly8N5zD0OTjQ2g646dmEKXizUYafLMmdsmh
wOq1eRjCKfpN0j1/M43aqv+Po+vajhtXgl/Ec0iC8ZVhgqIVLNl+4bHWNhgAAiBIpK+/Nfd1V5Zm
GBrdVdVVneHE4pD0uYPnP25y3MmqjnjLqqN+3QtjV6i2xoVeozFYB7/MCCZH6SoxGZLKxklH8iMO
DfQYWXxB71Ft/b4tg2qEwKp0az28ufstWSNkdYY4IF54kLTqdCzWuNnWcVYnGGYf89M4HjCD19Ph
TeeXlZvLNMxuuK9XYbe7KYYDQDOWSE5s6e6MuYoqYsiP2jXAPe/gYnGJvJOqKcc4cr/GiTr2juk2
+5NUdkQKiRw38QgJQwpAfQliCy8aH8f2FfHAxmBM7/hDokjpzntAdNI9Lj4c7AsPGXrU1orN+7Ov
HJnuhxCZoVdwkRN/CmIK/oOObEU59F5FFPK2ooIPxLnIt7r8Kiaqqy+a+D2dmn0wm4fVJ7xzy890
yeG72dg8HNGbyvK5/uvRKsquWvy6Red4HFwSNbkfwIA2Lkk1drGg8l+kb1bon3zcingpljM89vX4
G/7JMWt2EqrwJ0qMUTmSTwqpLgPNU1reD1WNctUmU73H77s7EvcBteIAX7FEJPYJporT/mc50jH9
jLJZs/sIBwppYdRIh38bQRT8cZLVTctz3rLNzy/Q0ab20bnRZworRzVk143mSSTmbgP4KP5OdUjX
FYbpuzjeYIU+ifvFWVWC26sCAr43vtMfsHTLY4nHJz7o02yVzBD/R514oMDtC2Sv81yT9wosGgMc
nx0GmzOWyPk1YoVeaC/Shcw4qtQ+VBJeDekYveG6xaSDMCnVzxUITBo1QcP6Ei42IaOZbzFa5sJ8
MoL1qH6O18rL1gGWhnrd08oOl71Y9vFp57WRf/kUbhaSluDRf8qU9fkpwbsBJU4Mc1wY4cTAbea/
IE403TpDkNl9HTE90y4dCv5kUrfvlw0BfAJcfWbkfSVgP0ubmsPGh7SFkgLMXIp9kbJNyuCzqlml
reHwM4/ZMWENVbD9MQOYWj+OrCxp4/mhByh/iIePVIM807p453rCTYFKLbLL0uyuPuTZLfXsLgs/
svQiqlxn10W4HCvksajnkywglGsydutjRUTY2gZ+HDFFEkFNxz9VGQx9klA7pk3IOezpqDI+a+Lj
gJmUjkYQjCnx/lnfrDm6MDD0pJIRgfSo1ErEXMC+lp8OJ0jWKgsjLIWY032qOwQOchDky5TE2MNe
EQCyIvrpdkCGYewQThbTJk8O9gw9OBycw5HMH+MOHXgrzJ5HZwJt43O9FpQ0qYjqozMm3T/jkOym
YdgYRJhHTO11SFN4Ta9b6cBcTYim6aalIM+eOf0DdL4N7ZFFydZgDBrc3SrrwnfYbzkg9JhUOvXw
wYDjUVHuDPqzIcXPx5bRL57DdqWVtaHrxeeBPSCMlM8dcVLc71ESj48D1gJ8H8wwPhvUPVw4KG2/
5zeR3diEdCkqnFVgAdt9VQzERIl/2/L5QF9QzmW6tmYEstrOG9z6WkmRU9GssdbxL7loDlJurzfZ
oEusVFMPpSQnZO2Z+lzBFCNvrF5l1ZW7QGXepIJJtUoOjWSC+PD7u+S7Vedp4sF+oWtMswY8H5v/
jpGdIRlBloI9DxprYu6J2pEsp0CDDVGDRQOrflQr2+PyFJCvncIIbsi3XunCsl4ltI6+ErPFP+WG
Lf8UrvjKX2O72aopIMvGezXNU9nHiLKPGo/dHg72p0r3+1Xn8yUe8mm9M0h2q5oEpmnHSxLbOEbr
nXvZ0XhYQ19gmNvu/e68g3uQSnf0tOXB8ajPe9YhSQ8RuwmvAdEW3IW9KRJj4aQM+fEVAVBj6Gqx
5klvpg0tWYNJeqNPKMbJ8pTaYlxepn1N1mcvEP3Zz0Rsot2jyr3BzW9gF0j1SqwSslG2cphkOGcT
ALaHGvfxnLGQ49nI0PD2cBp1y4soPCH9KFV1p+co/C0lBI9O3VrSlU3r05Lz7ZMhu0s3pYrRoigH
7gGSXcuLpiITZKnAudkX3pr9K8dGRtykKsjiQYZdHr2IefGvqA6KTbPCKn5HFlH+MybTY0dRPB/E
Bue3jhYL1NwcvS1vk1ywqXOq5m8WZeI102rH4iNANJzTfFqHJwQakK3RxwL3FxgEp2MHx5P01clp
Fg06Y/EtcJxuVz2mOGnlOofhDufwBpvDcUUDu2/0ZkpWenyIKh+Ve6yRQPa4yJux1LZFZmlQUpVo
x0itSMeYuP6FbbXlBbW8CqC6V/7hloVNZ7wJ49sgc/zSo8CqZuug7UVnZiK/9Xae4BxmKIII+2L3
+PMadsqXKE1s2YBgtgiaWeobVK4jTGKwbKtbrXKGhWk3xC/jNOcz2qoEoXZ7pcU9dSbmn0Dm9O9h
UAKyQ5PI7Q7vZHmODmiPfhYjoyNYbz7PDcJFhg9jZqMaqOyC7mrKtrhBgzf92gu1nyJVr7JJDYTw
76GoeHjQmYymFgjwvt8xd8gvQ+qAD4xdQshfCWDiy56hCvBZ1MdJlZthd8VUhuuy4W69iqEaHxKD
ytj7LQ3JHV7NYb0C6BC8yRRCRx7sEZQ+VxmIhNOiVmRBRDXgHzQOuyH9XtaS/9CpXdYfiY2LtYFD
2zp/WB4VdRsFkc3NMq8KHiYrqQdonNT+m0YMAg8MPfOUtdwesmxdjf4O2HWKBheWE2k4mZnZ6m7c
sO3YcjnG2w84bvqqoeU0/EhRW+HMwaj5ns37+DNegv2sQqY+lC/XJ89l+A2Sa2bXCqXDNZPBk9yl
PDf8PIhx/V5iSw7o54SLt8IDaP8dHSWxDdkg9raFqj7UWNTmQnddf1XDHvQ5p4PJXuttzvJe+TT7
b4gSV3T1vObVFWUcJTWf0KluYWHJQ14K8TAWaKoaHBQVZK5Kxq+GY1a/wBYnIU+j3XZ9sQhIR5Ep
B7E+Mh2O5WIzOSffeTjk9m1J0O8+SDO588zdLCEbMNEd7qT7LwvKyHMWCbt+42hMyUN2ZMe/EdrM
rdsYVoWbrIKgC82Q0KI9xIyQvD2H8uVxnNhW9glcFJPnIa2iBcZzefUnjl39Dt4+7FfgGFPa2Jmt
8eOBZKmrnZZq6PIoq8zZaDKgFdtzduZktfQyiXj6Fhlu3X2xpru96CoZTiPQmP1htXN+LbCckbfU
piG+57g6CCS/mfDBFz9Zr+Bhi/lKV0LeCVUMzQXZlxsjVJHPJA5IXNsFQNsm2gEiwqcX1hl9qkm6
4K9DidpgdxtDhUDk6Y/DDmpGcg2e0VnGQ9qrNJGvEI6StcWZGd2rTW1zZ0uCRIVM4Q83MP3Y/qY8
GtC1DfuUQRDNpgOt7Z79zJ1b+DXdJDyMhmIjd9j8mMsW6yWOfHP6qE5bWlbDOQ88Zc22hXnvDVIY
bWM4HqYOFRTFDf2f+y/JxmnthDJR3FS0mv6KefO0P4rC3U0W3m6uYQklwI0R6uoemBjE1mQHUlEw
uk85DhQxr+IUe4TRnTHk7TCkrKIwWtEkKyKJkM9Tiac0R0rEBcEqANFieMGjmGBJa7ulL7P7NMz5
vZ95GTcxcOrkZRZahRPwrjQ/GbDsn8TVqW/VDDfPUwyQgN6l87qHDuJb2JUM6TT/XQf45Te7ElFy
xmudJmeDHoVfXAab2GtGg5/uZ+9ukTbVPGQN2+GkjBkwGqu2wj1SF0XG8nx4gnVKVJ0ESxZwVMpP
dDhG1ULPn4RHeG6avV9rkR4fe4Q+sQ/4OD16Vuy1U8gpRGskWUZAbxh08I7WNIfBWQzYRONPq2aK
yvKNJsNaNtNI+dhQcQBkqUaqsIW0rEPUpvDIf54ipNw3CzYWt+ds9OVlidm8dYCskm8o4uxH4esx
a1KXrV9jlPG76kihwo34FC9XadEnwsPxxmbMS8heZ6xS/cKnvUVNLEmtzzPgiZ8wCiHvHG+fObNU
KdbDPSf/XGs/qYYQuz3uGQ6nf3aPs+9wv4ZYBVL8+emgpgqYSArAPkDP/C+s/GSIFDUuHVs7p/H0
EG24WEh+F/YqBYFwaxjT5OWYlzi6jBsy2h5yMAFHB/vn4n7FHsrSiXWq5QmCNvJa8WirITxO560p
imjYMPT9/94GW0d/ANBJ+RaqROrnMkP0Za+OjNo+y3TFumNL9FuOIvE3GHSqLYzGeH4lTJvv8QYL
9F5C+l73FY6bBNW/Mg8Om4p48vGenBdXs+i7WJfjK6SlFd3ORqJOSWYZViZZFp53JTW7Guw97g3O
T/LBkzzQruLHOFyIz4aXkAqH1wl7Vhdvo1h1woywWoJ5KPZ1Rj1irYDsjrrmCLsiuK0Ut+0YQvkM
STNgQzw+e9owBU1L56GvvFgDS5smldDL926N463LFqyvoBs7Vrg6LML/NlDcynaG3ePSTKWYgBjy
fXyFa/2wwKULDfQF9sTAcZZcLy+7xK7bCUDt9r7lCwRmUCPuW4uNJnCb07hVfzDbuGsZYX5sgCXI
M59SYA/1zsTxtdep0iehYyLv15xu0e+AUMF/9TbtQ6vZmD0MG5N/KmDCSz97m30/jmG6hnSgrEfL
kE9NbkcE0YIljv+RBbhZPx4bnLE3pa1q0ZGBiW9w95fjdROpC6cdq0ymC6gU1wzNNOuxcJi914Nw
CO0eI/1Rk9W9ugJHD/PAiVpFt+Rd+NFkd9xJ9uK8HeLXAk3BcYpiq7DEiGWB7ewjop8Z1hNYg9K6
PkcBw2OfqW29ViAA09YF9JCPuePhbGEMiDkhJIz36TjvnynEz/oK11b2JJmGorWk+W7OSaTZpXIi
ne74TUaCISfnAmAXE2idcEZgWXqw/I8Hju6BNm88bc1O0M7bwWLxihdhHzqfVu6zQpora5aqJN+i
YhoxD7oqflTIqdx7+By63+hN2dzGO0a3rkSPz1oYH7kfsh7yb3A7nPmZLmX2fasygHWmKOaAYAhf
AwEWcNc7zHS71WnI+9tO9c8b4zG2MqxzhiXCI7ysGccIB28LOPKGeBhNowNV35IIa6DojcoDL4Lk
5amy2WCfTKFqChlF2PswH4V+OqoIHROt1PKItsYjVXmaUtO5srBJUwM1fxcUaWcfi1o4LlNgsX6L
MYD9pB6jSysJ4pmfpJ+Ohwy2MTneBuybzyh5MiPNgjCNf0yAYTt7v8kn7I4VAUQAMjeeyVTggQPO
LJs5nW/NNLVKnOmqdY9WDibUKeFIxk1h6/22Q1y23ud0Gi4aJ8qbCGv6INJbvllaHQISYV4P4SWq
xxQ7Och8ahzwTNgTxZFMH+kR5V8AB3N5xRyfPwYlCnqxQcVwA0ASwS/o5JevARULADa23R58wibR
oOHSH4xMLAJ9E9nHwooIrz5SO2BA7FVG2oxXk+6qgcYzVis43k+8qvAxKCN8FwCvrnzwFS2zPoET
+fO8Ilj5Oclz4BO+PphqcQOquAHilEVNOlbhXW45OgvlPVTPQ0RAxejIDnC+hz1sSxMpaQPUAy8P
Ji1goOg54QVcEmS1oH0Ah3HNZy9jYKghnS/Ap80bzugo6RYP0WpfjMFMD0Wice449G3qCQilnx+M
qDH+wI44lVee0JF0+Zz652EO/NesSuzKmBw5q6RCVuITvMlx2eBgN0XtIncWHh0n/NPk6MA+GC/2
38xMef7KCNFIHdzzI3moEBl75102md4iRgZv1ECmDFjqWvxhS02TBnyZGB9HGdvHXWtQKHqrjx8p
ncoZCCQs95ATH8pm41rdywJwbcf56J7EMJvjbTP7VPU5TO3WJiNUgrRBVs0ddcvIvte+To/bbS1g
5m+t+ElKxcerwSQc9QT2/u/KOYMnFtk/9RfZAMYhfCmmH9ay6hNrqfjQE6cI3q6LwQ3dIdwhusKR
QV4UFsrdPauW9cXjAfV3RMrhe4UgvOx9FbxU7Qj22f0s5LzdIe0Y4pcQEx61fEsd8Dmz1QifRM3f
0S/hq6CiMPj0Y3Ukqi8DYOLosuqIRI8Msnz7eIMSfxczKRxcIwq0JUbqNHR+jTfbWZMb30fRTH6R
Y9dRk0T1qpvBGTWdlAWR1oWMbB+AdOrosi9++0pWMBlPkvDtT7HH8/PODMHqHlSuabunHiueS+Ks
bMupVi/g4LGqVdKxvnr4i6XvSz6BR0oIjLc6mF2U9acDgbZcgCg781BNhX5jHITZl86OY25lsgsU
+oL7jmEK8Jj/MIA3Jrgiv09rvE8XapAJ/jAFmUvAjtgsvHoYd7N3PY7b1KCJUSO4nQA4VWPAq9tl
NGTCVSw9wOxiebK5zdaX2u7iH+LFM0RmQdyFaspptF12UITygjhTfCGc+xqXZkxCfoHypPStQIjk
xUdDJroaHlg39mgY7sH25JgHprV+hLMOIuf5VM8wRqiV+kcyTBwdWTViYYtwFOG2hiJesInjntXM
NtdK2CIOOEElIjEKsFNAv1FUj45WIr3cVF9Y35TlMX0D2wpXM/Dlw38xJnb4dvAyArG7F1toqyLZ
niZkeW7NmEzhN5hfsINIFs2HBi6l6FQgLUXPerOpvBeFEeSi5TJ/FlWNysHnQP/TXAy8x8yNH7bQ
+MIcF8t5oZEH0PPTzKvhTyj49jebFJptuyQT+vQ1f8ngCame1DQAWteSRD3ayWg8qUmt+0turLwk
6O8C0EeWi2YcMTGdgL3n8ozvUqaAvrh/Iwai6VeF+VudjbPRR812nzTeqDo5w99byesC63jdLPHo
vlVgXeZ+T4NYTpjTvYV9ScDIAjRpj5F+lqAOBq0T/4N4p8Aj1qvDcFoxrAQ4ZI+7NpQufj1GV/4+
1JjMbfj/87FiC4R1Dhpr0N/BJktnIMv7EW9hTMBkaPbfmgywiBaRwG7nyOPibCo9Tx1+5fxGVaSS
t3pFCkljU830qd4U0XAWKj0QnoOARlgQ0lacQJdlM2D+GOsRFlu6ocnFINc70E/wTkTQmNtOlZyy
uFuooP5xgDnncyAeMhwUp/jfqkv2wKD7Ps4snhEttxSu6GeUlBsUyRWDXAWv+Vhj26qVm01nOJgR
QFjy2KuHJa9kdCUyEXOPvKBVPmL0pEeDeR+DPOHF0oHNc/KuXiowzylGU9DUVWpEb3AIAECmEYA5
uM/93ghZQPhW6y77cU0VJpUjlbxZjXQ/Ycagce45ws5RdNCA8sqz6VJPdNZIGV0JrkNye2CZdLQr
KFqvaw4N7tSS0gIf02KAfRFwFPgRwGtszeDAlhYCVhlj7ZpFjDXC1nBAQURCAl76aMXqT8/UIZ/U
MoGPhKxkrBoMJvIn+ufZNxjUWdEkJVqybvVCvK6wpa/uZ1tiCop0jpgH2HKTE7Zw+NaFtbTzQ54r
yfuaDhUAlNzR+7qOFv8QISHyQWgboN/dU1B4mRuxy6+pOsQFx1T8XaQ8/punHskV402dCiRHcESF
s2TB8xYNboF5H89lrynRp8Es6/rTrQxNvFny+EnvlEMK71bs22bplgBfjbzemkqMuB1wBoquMBAB
s5DZnGWw58rGt2XKWHLajwFcFtqb4x4sth3POslA24WE4qephgTn6iDljdrCZ7tsAlyhNzCc3rxS
kFG6ZZwe+A+DAQ1PAgwTPS/n6YSe2RbA8BGE12DOstfaL3nZgmZb1M3KI7yaBfr+jmIvqLqwEXsY
18nR/EOBn7yzYfeiFaDpKVqmw7KTl2sUNQzDxC3rIpHfOXCVjzX4kLeRvakTTFWwvRsmDVcirJHP
6i4CQf2m0DZl3zENavktI06Vf4G7j1AIlBPIGw5AyHXMjgkwHsgQ0fVSK76WY9MSi7Y6RetO4uE6
8BmOctpjNf5KEodgE2g4UavBmg/+XxEF/KDBEPQGkQZDv050IA10PzFGI1XXp6ka8xL1lPv0wphc
3maqpl/0AI8MCxdBoVVIahOw2rnOf8FpJCAYAri4CeXcVfrkg9zTDlgBNBDox3ek35ShgPtnvdf3
q9+QmlciGwTiKJ5DTmSElF+YFNAKhKpk/wnwZqZxE1CoPuGJCfd+WUjvEQBvsO6Sqi6H9F1eMWsc
umcUSwYdggqLuzS7CQ/MiFreQnnhccLlowNTLvM1bhniTrdn4WETAWwMIXSNkChtikFzcDGHQL2u
tmL9BiGPyl7iFPfpVyEDC5cDtbxqdGzG4m2uZFr2sLUBhe1g4jI+gfdArQOzDBAu1VlaY9cXrmsN
BcyFt7VgK2AWnlggb4x8gDnC0c/3mW4fhUXZ/2TZxDCC3s58nO/Et0e963cI/oeldxamZx0us/xU
9iiPx2mN0/kKlAWsP///VwlxxTLcYPQ6L3QiEBs4GeZPbBKOqlm4w9JdLekMZ95pmgm2sIO8OoeW
5yazXqo2VQPsgDT8WH5kgDLwZEEXwluHNJD1lPAMR1WJ//lb2Ty3QNWr+L0QbvoT+3GmDfQm8ZfQ
ZTHeD5tCCB3Iu2I/JV7Kd7t5/reSbAs9PJ5m+yAPftQIPasU3ETJCPPecMA/+C5JNP3HI12NLczX
YPCIbcb4FTMQtOcwyIEsE0qiHERtBRHWnCc7zm+Nko7w40HaHv5w9L8Dqqj3HSp6iy8wJ0VXZQow
5JZlUdpt9UrtL1lq8YYs+xr6pKApOyHAOoWuYJyKjgtY1sNPRCl4FcXJBv1AUPWOZL0sjNODZmXq
mnmB81ZHqAZ4rwBNPgQIASAq8i7/B8ktzIBhya6+I+Rtg03JVvk3XsgkaXD2EDDXC2wWH4JESezK
sBdIMAU8PDyqTQPi18pFZS/hdGl/HWaNs9bM2xE/gn5PVJ+tMkx9Gg3sudJr6oBUMZxig4aX5kth
owJ64M1bdTe7CC3DtmzZYzGQw/cwvtrHLri5jnuUNxk3Y5UjokaBrulFJbfQ7SPUbTd81j+slU6K
k/EG9o+TUNL3azQXBXg+zz4iA2UgIIID13yxEP+9DFNZo2Afsrgf0Ce8DSSD1ovUUKwa4DRYOxlU
YU91vZXPaEPETxBeZHuq9DJf9jh19iIUfjXcMdjylGTCwNFMSfkcrUv5rwgMXQII12o9gYfPnje0
vj9BFkC2jy0ZCGxgF56qVklXVk0+QgBxHTIgTBGF8fXfhYzBNzPUIWBHrXRLhy4T0hcdQIFIrmEb
otRqYvjKwtsrj+lcgfCIMTI10N2gB40lVN89UnBxXiNgZ0cnykDW9GvOKcRfoPNfFfaO8na3RP8Z
PMrY/YwkgLQbEpaYTt4mSYyy84HGeqDT86Ed396nBVK/hwjxfO83PWloqsyHSwFUWf/EOKu/QNVy
8rSzwfEOqpkh7yN0rg9BgEdtExuFh0k7lzXQQ9R5MwLfPx7gF7W9jXmOoDE8yShBfs9R/pDXK59E
KJBjCv2FZ42xnv8q+JEvdzjP8i87HNOTh5XOe61VAU9yn0PoDrnE8h2+/2ZosxiIK5RMcfUNGH+2
P44FDp5GbmNdNMdRmD9hygDJw6uHhgtLx+XRx/MElRS4fAAbm4YcolKsukOTTsZuTMCAdL6g/N0a
pGWfYBKxxc/zaFB5MEtuf1bv5me+DREeyRXVvt0HtpySHSktIBCBxH76FWb78KhC0DMclQb/JGyw
23+5CO75SImpzmjuh6Tfh93UkC9G9a8glxwDIQIBgCpBVZT8VxLIBPvFEHG+5WdgVY2TEa2freux
RSmy+n4m1O1gD2B615piIs8yyo/fOHatR44MEa5P90R80jks0B/pGpDKWseO3snl0GA8Fa+fEnkU
WeuHCtQy/MFYeqH1vn7H7M1BSbuJPqMIKJiyQd77JX05/ySGAoy/gWOfGVfj+zwIUrYUmBG+M1x8
8DAuS3UaqmWc+jLE9DuLR5Fcih2SI6iH2AAPLSlQUKnT6hXUR90MFqnCEJFqAvBJQ9CK9qEaf7Bj
Yrpfqlq+D1iEKTooBvJv0MVCyJXg+71wjfhplAo68+bYVKYfDx7RnwBYkcgbT5OAy2gtUWYLuug7
kgXnWycmeDzCPs/9BaqHHU4Ny1XWHjMI7h5OabaATU1Rb7dZpIxfl4OJFHI1l4ywV4/4U6gX8uPA
akV6Z6rE3mFoS3Gm4VQx5zQLJLwsAL9+z5V3USuPElMFxkxanKbDlB8BvtLzk5tCSjHBsvVn7qPy
6F2BS4IaOwVMJZMWcV/6cgfwM7L5uMwHVm6hpCD0Cix6Xk9rUsz3BYHoGJw4w5HKvAfKHwJLf0cu
q6MzZYzi69QqfZwBMkd4Su0muzDCHgmdV5r+8Jqw4gxJv72kGAJu4/6mvlU2Ssde5zmezAoirJ8w
jwMsailZoRpn4+u0lZS26jjy/3hRQnHEkdv3PeFr8jYtkYmgkivg7mNr5M62qkTrcYr4nv8szc7+
m6bEfMAkoyjaQuDyok+LAhCsuTbNkZfhn4HU5DinhYowta0HeWDQDP6YoOJTJwsap4S640Y7g5Q7
sNGIYG0JbTe6tmnNpG8hzqJoi1fJ7vehtGu76XT+jpCoxLcWdjLROfAb5Y88IPPCoY0CdzKU7AMK
nkxAjZDgQqVTkYMyxhzxbcp3ipzXqba/TTyj2kSQAzwMMRSWJ+ttZRtgtfTnsBwxBLRRnsBtijDu
m2gG847mEbZSkk7Y9QdGyn9wCBkhzdoThgyiTMByRt+MdS4ASDWqfKJToIYzfRnwWENXPkUAKvS2
VpC0ZMUKJ+yDpJfxSOL1opLcPRegNOZ2h9inbGCe4uYGTjPbdvMTKU1Dcw/SBekmvP5WLkP0CrkU
RBlU7/N3Y8DRrY3B1HoHq4Rlhb7KTtA77zH63RGtIoijSGZnWFxnvtu3slb4hRRyOugfRGgE9MN7
M26DPAH830AY1n7MMEsYan7VMKH6b86G8i/0QOU92XIAyYlFXw+dzlTUXVUf495T4tL0XOIavJf1
lGY9RHDH9YBdzv6E9K3lP6uiMX6CGCM3d1o4djyPiaxewHeKtZVmS7/NFm5kd0Yk/NcKvTckV1mM
SDke2eMJuYaFbZaDTA8QmewK6fA8+gBDOEJyDI16m8oCJ0VqOXsRMiq/rJj2+j+IDcl+miE4z8Bn
2vkRWnmAj/LI6j/CVICVCJRl/YbFUgSEpIuAk5fZs+iyeDMH6Fd9WO9yuPS6M9cJ590GdWH2ADJk
+HZU4P9PblslYHhCh/jk9AxyP8JOHMINyAQ4CFPrWwz9KzthsChOmx9jd7ollmA5JMjKQLF2gFhc
QLqtvasgBXk16nA/qRbm+Sgq+j+Ozms7VhwLw0/EWojMLZWrnLN9wzpu22QEQiI9/Xw1tz09bbsK
pL3/2O1NanoIgkD16aag9UfuKt/zQAJGy1VECTr+JZuQ/iX2EEsqAWpOn7ep9Sr1Tfg799zS9KW1
XZG1VbdutLT9k98U05zYHcMCmv2xEompZrMNepbchIacQiSBhtEmFRzdxb5LRQgT0/n1XRZdqz8R
xdl7OlUcLBBGL5esHTnqyYVAGqZkk/0UeKQDhm7gmQvPhbtrp5azEAK2c9Ad91zhRMTXC2Hcfv89
ORF2o1ROytsEeNcBfaLR5NwafdW/Cu0A67Cowi5OV5sBKvJeNwdq7GR1TKnDfsoo5q1ulFeYlpm6
nC5oXLq3hXD1y1JnrgCwKjjW7B47JJTUMs1i67lTJHa02oTebWQmuz1oYab22MnCXratZhIGaQII
TgRtSVzYGOeOvY+MG5uxWyHMkqL6Ziny8BUpMQ07UaB9QYWfU8KK0jK/+LUFJ5SHecmTELnzbdMS
5LZDiNbu7CKQknU36vhV6ll9engX9303NvIUOx2sMk8EfPjEtzE8Dl2GEFPVXncbd9wWSWYteZAg
HFXpfTQKMkmadPHihzymDGdXGdoLbsORXWhDxUdMmF6dNS3jRlCP23wO2EYrxEs30M1SHthgzaNv
PPRpmYftmvCiyFEnjq1Bs6pJ+RuFAFvo7bXmIF/jqN34qJnSvU/jEbqT2pbiZEAn6IaIOElG2sFe
VFFXP2EIT7ajQI2XN+wH82EBs7uchix8CSrMbNlLpGa01HXlgFZLjPWrU+RTvm8q1xYkLnK57qy8
8yGm+3HipmkzquODsoveVpQTDORxkIN+lDPS/gndAPuERJhbIM8FMksN/H8e2dV2GdPG30z+Mt4T
+NDNOzzqhdqsq1kgCEbd1rct5FGXFLFTym210hmbrHzuM+91tcxbyFe0GNoKrMPIqTbuB+p08n2+
eleNwTyld948dqDTVpenSW9P43vpt+pxkkqzNtJ/Wmw6pPc+lCUemcRvqmLeuJVp1tPE0wyY2yzp
h8+PfHDdUD83AxEzu5YPAsYwHBEaqzpU3dkFKbkFyTKki3rXsAWHq+NeTWtV7qO8C4n3X4oZ9w3q
R7XJZtsut1c3P7Qpp+Z3iGnA3QWdnipinZ2SddzMtOpEki7apPAk4tnY41BAZNinrNgjoqgeDY4h
dKYpn62xCNXJpL590zomAloTuBgHdI9gB750g4sd4r/C2zCVTxS6DzBsYTtc5moMealBqb6r1JbB
HgCa/y2tuFQ3gBP6WTN3pImr4+IaTeRHu2L23eo+9DvzPLWuPb+Xbp45J00dZfzdjsF8qgdXWZD1
aW7/LDBl6q5VZGJtUb973UaLqtaH1Jmrg4NYv/wVUT8Ff3ZnzzJBGEBUaukMgjrxqLcfqEoAqOvW
wX9elds0bwFrsgKOLdT1UV+vj0y3NEDvlooO/JbucsQJYc6122TBMXBrB5FtuDY7ASI27zDoNjXc
EwGNpwyH08zfo2DbU0C7jyxrOVsslPV/bebZP4QOIj4itje4T7EvAbUv1wzlEqgpPpgJWHtjSKLR
0LS1QUZul9476JlQuy7s5AwNO/o/se6wkyCbRD0tEER/6q6zv1Kl4uBW1eNq3icuug+ukTXeegG5
dRvUHFkHqdME3zhjgGkVbufibmRjzXal6OtlQx+4FfG1VNPR66CLUETlVbBt+x7cox06+1nlcJwH
fhmUkCws3XuNJHjYguY6w86hs6ncsQjUvwNOxfLPCtL2p2pRcBzKIXT1VtIj/OQXsG2lWtn/XWAT
X0M158ubzWNNj3BBv/Mmjtf1vkTmu5x5u/vurZhDRFzJNMrxC5ik1wcPgnxmQfU09YQYe/RrbTKn
fNKd7xum0gBtvbfGzb+08cSNqyYgIvrMMKg1ETnxaTaBJovFFssFCWK9bsq1Nk86bDF6cHdO59Yb
W5MsVoNEEsaQd1XFHieya2rOHmV08JAH9YyU3cqi28GVOro+MBqmxw7Wstpkrorzj6ZcsjJhhKT4
GfZGkDJU8G2QCJVdCiSF6qTHsEfLPgQsBGnUModSqaUYk7tmmbaWh0MliYxQCxOLy2zBL+E8zLBL
+jAW9vzCy6XGY1nq0j5kXHxHmDKEVLrXzi0xp2L5HqEP0h0fMkJRj9BqtE7GdDdxRcbJVoTsQ6cZ
l6GH4oe222SWs4NarBTr+k97FBPeOxRhpYcRls676eYm2tfl6Ii9Q1Tqz4RR/RaoCTH2DAK088sr
08PHa0Mah9P/j+JyzMGapfnTdrS+VgopayKUKZ49Uq+mrV0P6t5avEUe2qAG/mutqSGX18/A6NyV
F31vNHqBLUX1ct5UwvPb7zYcejBI0ad/gCwV5hKnH6t9P+AY2VQFDxkTTpV95LUNicbMOsWbpl3B
W8oQ3HmTSQQr52kBJzLNAEo7i9KGZujA5dkLy6Y+lnBZ7oOypvUek0XrJpMOlkvNjs6VTLE4t/Zg
5zpZMVgzrXkNPsoCNDG4m0dMHhjtOBCi3rGfEEbM9VZwO4e3Y6fa/rTQaom1jEQ2sWO/mu+ZScsq
IWdg5DGYMCKC/ZJ4jIYrds0W/a3tbX0NZLytdDa+RCUj81lUOYuSO1nppeO+JKwgMO/dkMLJuQFC
mz0rNgI0HXFS7FPLsd8nxYiWNGVvnn0MeQ+44MFP2jGtPy09pi82EDI43KIruel7lf2A7bFNVdoy
iMiYCf6zXdBVoDsmeSjXenno12Xkoa8wxxwiu7WDbcXd9Ajs4gNvG5y7hyhK/dfFLVvrNS7dlHG4
CaN3Kbv1QzI3orJYC6au0Z8J7LBbopat0UZaqEQz3NU8qDVRUbgf2cumoLjJCICAM+J3ApSgxPQM
SuLbe89Etnmt/SbMTnats+v30+RYRvLZZYBlsoMUuQa5BX1YPANGpsWxtav8E3uMPYPDtQr+0Mey
tOeMaNv7trH9Ozp1CvSjZBW+NFVrffDVtMsGmVzzKq+c7ka6Wfg7Up38J5XNeG/czvW3eo1U/WNa
XfrXE9SZJKRxZ78qh6q+M9rmtX2Gf/czTh4dgd2UJFX9kIWMpZfeh57xt8wFg1plOxtCyUYEWYtF
kfwYVdUlDUd3fkJ6656NIq6R+DiUBce27az+6AwA8UyvkfH2oAgFivEJxRBUahnDSCvvW9tuzT1D
cBbBbvmkH8hCwuBZ4kh/GQrb/s8dsuU8ZKIC1KzhzpEIrvMDrt/uEblaJoE1yJZ59HKvfy2kY72Z
plbuxjB33IvBttJjN1jWLRrPVL86Lb67LUml4zEeFkBsqxnLJ6ZEt+fry0YnwdttX6JehshyY56g
xAF9Ii3An+1j2JhQHtwiW/qDt/TjvMtKgzw06rRfPsRE5RSfroxVfA8wMI+3SjFcbrs5OMTWtWXC
OF/eWjrP0Dr2wMw9LP4hT22nOA4YG+SV7HL+dFGkYKhdqR+Bx6r8iKixuK+WdcwfAB+iPCnWYPol
9p/jKceoPlsJYX2F2XuFCCU4XVusmyENuaHbFnfYpvMKLzwsM0DT0W/8sNvVi+sdGk2H+j7PaNf4
dMiOzDe9LhWcc4l2DHwLKGBrlgiDNwoHVsTtMsm8OtWd6X85urOX1dXWuBN1CVXVuQM+mZLG5j+L
KfyCbH6ZLjJk6914xRTmOyNWdzc5nV9t+yYqo/0qqgI3xQxiX1d8rvSncAP7/tKM0LyNwOgqUuGe
MKkX72hIogqTZQRXyACU9i/WYrXfeDagf+g5mskEWEznYhRR+DwLKeWlznoh9qGm9vAwDdi030jr
njRUGBg23L0sAoZ432NQrhfkQY0X86ijB/0vAz2fWdnbCn05fmXgccdCnIjHAEluLxx+FTVHxZ6+
gs5HeT3GGViZjU+LcdR8QCzWXy6XgOABY6FGhFxme78nF/eqEAhfoCHyuxlTDj0Vde/JQ+R3iG/H
YHWhvqPOuxFM5n9OGy5iv0bwC0lPRsx/A+t9foKcq36dwkeVmI3j+M0h0s1o7BlD99jk5L9CFGGE
z4VDJ8Hj5qhkWTHEbmv2Qpw8fptCLHtx+IVNtiETpGgiAZPUyO8wxC6twFvDTcnAd0kzHVGcpjz1
H6MAGjI5eX5MwEUr25OLUuKppbuel7KeZx+cspJ/o7GjT89geSAUCVLXyWbe+9jyuBm7Yeiig1ps
JK1Z0M7f0Nplf0Q8F9xhPS+W+1UjPTmyzEMwEj+/GlyU2v7BdwY4hk8hOzc2XhKEkKKuN3PuzmKH
gRVTZqiD6CJA3+p9vcZYDQkfQOPnicj57VYRvhvVmTt4WiDyNmrHV8173PCWB80FMwxit9bgkiob
F87CXqrifhpI3NkvQ+ZxlGQKpX2OuPts+dw4W1rE1D0R4d13VAjvj7Se6rIu+AGgyzwJo4fp8Y/C
N/fFZS+FLY28wdoXobaf1moEZXTcdm22oyEAHL1ihviGX5DdFsnE+sBbrf5D8UgRwNDCRB0r0QVH
BgAyFFpp4UayhhYdIpmR5TbvXcf/jFmjzLbM/NYhGinOl6OrV2c8TXXVnlvfLq69XG3oHeG+ZbPJ
SB0kOULa6/DhW4sjTsjJ4d0JNmgQLyGYG5CC8OAnU9jON2x5RXwWrEjD7YgE+VHOXkPn19IU3OcR
s+0usknnS8pyXG7d6QrBiHKKw+00eB7/EStsq69ixcdyABjnMY8qYakn4og8ufHSMr7klnUF3NKg
vPdpXfy1EZHY/N+L8GLnUfbFJhCvRJ+mdXAisK2tL10Nmv0kit4qTu2qinWbouhH4Nq2AogIm0tY
ll31oKqpFAkwjfxq4hjaiSgzWMRJ0FO405kY822F2/wOEyh2RdZKD7N2MM03eCzh3kMGDyfpnMYg
STUh8ZRD1Xjz1hFz5XNpUmm66QYz3jjpUPw4kfbkZ5jP4t8ML9SWW7vp03aH9yi/i4C36sMklxhV
H1UI8UZzUN8jxnCd/3ifmvTS5NK545zMOZylP+kbyYGAobHm7xM3NdCae66CrChPPpzg/ZTr8V+I
GunHZpd80sQsert5LYePaCiycZd7up2eWgTf2xzbLa79nm7GNjJhfKZSMzvasplgPTOV7wonldk2
RFGd7d3Ui5oTmGvb08Ydc/ry+6uZcWuqXk082Pq+roryEvLsLPBWPVhDOlKAcTCAwGRF1VW9ESjq
8eSRCP8mpqvwESV6/NpG+HiTYAr7r2zMvSsHXRY6kQHteJsYFrlIPL/K/skWSgb1BNgnzRrQFVsu
lflZlgHvV1Fix0wszjV1Sst0/PCZVx8yUUumB8+Zfnyhppe5pIaDIdO4+xiL1lepiqHZIh6zjnY7
VP8ipVnIK7fVCWyWQ4g60mV3m0Nij/vUK3K5peLZ/kDxJP9ZfjlceCJ6bsS8DJ+arrDTi0PzwYVE
k9k9ZRFx3HuUs1giSQgyT8Qhd+sW4x6GlI4okfTC9oTkJmwg/JMF4mFIlBMYlz1I+p+QcnF+FDz2
XIFV2LwBIw3jTYY8r94H1JGOe+IR2j8Gd9+lqSB2bG4ph9h53A6Rd1RsQNjohl5iCXHmzNmU5VWt
JotSNDckz43Tvoq1C4Pb1vKxgYUEGhJlhKx/Tv31ti0ZoZlnTOCe2t6JJVOLU6X7xQeo2E2hcPY5
yDV7MRwE4ri06TcVdl+6PSu94PJcHOs0TQwou0lDTyU2+AiKgkXmBE2Mk2TbIiRJXfR4FYQ7DrcN
UdJDiJwqxQaGPrO8p3oWLsstZ0UKzTRSntbQ47knmHvlrq2JfEmIm1Nf0zTUL+nQLs25XtrlfqhS
c8ccDFnpes6CbHLw+psU3SgWaysdGMJdy9w7OP0dfFX+eBlaGa9vuP/Xu9DWXc7q76CcZphVAG5r
hJGcV+JpDslA2lvBSiIwn0oUku7CKXQuI277g6+betpbUI1ctgjpyh05Bs09zcC8tFx93hO7stce
045AE/K3+vZD1Wl4WQXHfcJg27z1btncjlbgy21Wp3rPFhZhZAPkOTHoomCqpCRKny6zaO8zhgcs
uDKAtg7Dfv3ppIdqolv9fquLNL0jy0RnN0CFfl5uVGPH/Fn9+GZVmX/uMHnzqUKhHeZ68cbdgIjQ
JBK4FGC+CJ3mx5loGLiYEsPbmFiFN8v3mnSV/5reRT1maTE7eNrJvJ9Gz5+TVroy3DPSMfyUhAhU
CbmEPXRZtaBLhKAX2a4ZU/siRXC1CmH0KxHUWy4yhKvqcVPNyM7xwDkeKK0mZTBR3bz42/AKwwDM
eCn+OXzqa9KjRNJ31oJW5L6rwuC7052LRp8BQe1Wb47td264LjrP1PCtUOccvkk+S4U9bA4s9BB+
uZ6DCj6mTaxp1Na+65kIt9ruOcFbNJ0bG29/tomRL2If5m7czEU03oGXx7xYPXPdXlX4VDdxK2b3
gpyKCnLAgR7JYVGqnzQwOntFOZoPhL9oZCda9gQLRbBbmPsro3DeYiDMH0zqdE/IiEb8sOyC0Yas
jvg/bzJRdQplPv4085LfmmgMyPPpGv/ecn3f+VcRgYQ6OkepknSwG2Z7HdpZCvIK46Eal2AiMWC6
usiWLHgMbLoAuNStDiDUMcPw2FS45/lhLbaxKJiLYRcVvfeUXq2wTNy21+zYYT3cyQPSDBxMubQf
EVcgjRvtTN5dfUenuUHqAbTSgHA0Ksfe1MdFP7B6t2FxYGzC1+AGy3PQkZL6tWQ4wMYxjpqHRXp5
e8rTXLW/kwXqn2ChgNyX8NTDEX1ueIueXcOM9Q7ehhhYDRgojXnzG6SDj7D/DDbKMUT+BGTxvKsQ
90jiLv7yAhbuPSqj5u8CFvRztizRvrlxP55G2n8xY7EGg9B0bcMoENZ/IsuWXxsiJ030aobnit/q
Co1AAW+rHIsiC1lhfwwyTB03oagl4v0s+ZNHeLOuiWFLtfRR7jMsweESf0yTZjdBSwBn7ERGg1CO
clfvsQ/Z52wNRCEPHBwqP3OeXNviUDIHOwcxIVen7a7fCIvGdUtXcxSdqwoccuN5ar70DZfYrnKq
rCecypHuc1D3uTpHbWr+SegPDFGkqrxdba0FeQrFfMexyNAVFtzQe5U3YM9qYGUncgOxxQ7JVd58
5VbHwWvsUsWncpjEY75Qn3kUvDxZki3VeGeZeDGbmPwFNg2fLk0UBsqMG5Z7/KMQAxP+TUEOMYJ/
2f6KnMzBpIkrX+/cluoqUr0zzGH8JSkYmBNkNxrl12cIqwEzUOSEkHs6zONtRmBKsSmrcn6Q9Aa8
W82yDi/a5THhUeW1RxraNeaVLb4072GAPh0f7KpfLbJ63sF7rgb+PpcPaVbx18CVmhviOXqqdGgu
65K41f4ztXkEEUxFuXI1sOEjisR9EG3i0o7uY6EVLvAZye8IeVDI4cYL3Qi5hsj0g5uGgdoLgire
6acM/vFxu/7RS1ebrX3AvLq3VTUHR3S25VmkeSo37uALkDMQAoKhNJLfzUojPSw4u290G9czO/Eo
I/6zSxAs0aWXy3Qjs6wfzlORhtBoEVkxG5CkCHwE+AEfLP8EnAiiXu4xA2AVGimgKjb4QAxWrspe
py1jLPkd+eLwyi1jlnrbashR6RqVoQMAT2Vu7UhQRjBAXprYzZiCDkgu+mBn4edjMgDqs7e4LJ0m
WVsPR7krHfuxH1Ls2JyTcocBNrc2xiBU2BTDujqYiaJSHacp4JApa5mV/zUsWJrgHUpok3GZus98
WWN5RODnBYmt++ylCMbsdcQJD4Hpx9qnVKBV/8Cr+LyivBo+h9q2oYhwloQJZiJ1AzcPNaDVQhCX
4855dMBg2P9XGRKrSfSIljQxRYv5I8UuuuyNHKfH1ePDhPnN2PRygMv3IHBpB8dBJjLe5TZ6SwO+
izMFxs5Uc8LZiCQtIuhqFEqWf47wCXfnog4JI2iZ64cD+3v5vAwc9JsMNZsm2R5QeRdi6p/2dUv8
ShIVJMJt3TxOn01jl+JeyCY4oQswBZ2DTrYnkbmqjwuFqsUF+R1X24Cm1T7HI5h1AoemcWrEhAgi
TwoO8JJK3QhS1sQmUqN8GSYvfhHYqb294u252t+ldTBd0WcHntHreW8sxXltumoPv2vQEc1O+D4E
DYLDYbaQMo0eL2ZsHO8w9QblRl04TXQY5WCC7YS5dH8lbnG8YES9YpUeoChWR7vbz3qKniwlkX8U
XqvrbYxq/3Mhwyvc1qiGn9CkwzuleI8RpdPtqBLTOX5DNEqOmnlWCnePBWcSIzfFoMUgVrCyzT5a
QoxGM+FsV1lh3ou+TDSZbD8jt+vrLFdSB5AiOf39xM+6EytOih0xGlbGz62H44J5yroA1rp0DeNH
nxDpVv4pxapqtnWbA51yfExxgo/t/wdxHxUPTekAgfbwVImAdUwv02Jae28IWY+vSTmu9zuEXnQX
9VpNEPPk6KCeK4dOJPiYQ3tTpLF55Msba2iNVn7H9AN/dEh7wnPopqV9FLG9xAzQjtPeuLNZA145
3/nC6BW+cddXYmfQfrL3FiL+FsoSz8QEsAcPcgLxaND4KiyMP3E/rM6mIVjGnNc0E9kBODv+7YKu
y0/CtTOC0IHjrc3kmm7d9XQRzTfET7jFltGKibiRo3pfVerlibIiiZXZygVSlshneq9QY4wnETSa
dyium3nvSuwE2y4D598FPvkehO5RyIsOILXCZzIbsGEEGTrc/QrICLznz95JAAZ3UDIeEWw+gYpn
E2VsyCSPkXgwz8NM0Z/tRZwjSBcfy34uPZhpA+KdIxi+uBEWd0JhHaLiSrgj0vsca/5H1kr66gZW
WxzxlTnf0EakczKoTWRxGsfZLaBwYhNEwyBhvHxsxNVYkTyX45jhQrdHuqf88ZpEjYSY0S9E+d0m
BAG3fx5GL3kOfaa0Tdlw/+8o/gqvUX45jk3eq5j1nyQS88rYxbckKXFct94SivLT7oNhRr7WEY2S
5Wvz4MbURB5m5mGecBCC5omgTglquXqgChXHwodVoz4/IpQdCJVsQqBF2khaFNmtE6S4jkObL30S
fNT3tYKkODGd1M6JvWquzsh36CvNgOHIH/XrPMLhGxGhgD0bInBteq5zDot1vYS1aXGNNGsd3WGi
1e0dUHTwGfaQcy8WeTDRbgHB4wdaCLyIuFg7TFJuXa6HAK8qqJkpsv47RgB5brBxLTcI3uz14E44
iA9jpNR4D7Oa3hsZVN92q4fiCTk4CkaewQWwEs8x+0TvUmtim9EPv1zA//KMd64ot0OTMVZUfIES
q6eDKKwfpLbOuZPab9VCpeexMnP5YktN2MEo5YShoMpwDEVRUV/4YMaHeJCy2HEHyea7HBh8doNV
rP3B+MVyi7KcAPJFqOAjrxAa0jpueG0zNeSIYcNsvm+vOkuwqOjJJqgK46/jlvse3H+CfIFKeGqz
ABkGjoLK3FSxO4d722raw2qzC+HWtXvCKfg2LkJ0Y78hGS0OdmPpjdF+JFAV5b5Pej8GjNK0p8mN
1CcRoB1khctddGxnsth308CKcyyJh9gtZazlfezr9sMv1uo9IjyQbUiky8uylqW8cWaEdTtmm8jZ
ZQ5K5m02r1m61dGCHjMnmol3I0O1BcYs4IxYCWH658hBUNhQYp0TJLReZqKEzEHGWeVt+PyqEZdv
NvOwStU+1VY5Wa8IjannjUtq225CejLTHTpkhmesR6xLYpra+sg2V6nbweqHB3t2u3E36mks0CuU
ub8TZGB+VGi0in04xNocoFnyMwl2rF5z56D3gC5puAhXqxx3Ju67G9eVnUeiTLjWhyGdHd5iHz0v
G4jVmH86ntFhdT5pgJjR4+iwImzMEzYLh81yFY1LDGSl5fvMnYTwQ1i6SbAKtfBooPMzfiuvbAjA
CE2XIG515weGQqfbkA4JpBtV0j87JVLv06jkVJw6vgsAA0Sw3Q2a0GnareiZbqtozPz7SVdxdTvN
xQwtXQ3zASFp8TNZVmjT31XypQlndU7gaMQ+OUF7fcEHy/9r87Gf72CBQ7UfrsWd59nCEwiNMGEH
h2TT2U4Q/Ekk1uDZb5b0DZjIGmiu/3AB9iFBp8RAGhQRvgW/ubrVLKqKIt3aJAeu8JJgcE4m7ocu
ziYSy4LQ33WkfXMkaEavvehAj8guIqJvda3pB92G/1dJhRM7akoMyK6Uyy0OuPyHKaRrrgZ4vY2n
GSXg9Szfsv/M8LP5nD1JVYL0IuMAG7SV7ZbQba36Jbms+C7XFiopZeg7hKAB+Q2+MYocJDo0Q0uH
rs1zMUk2PJ276WPVC/mDT4f8mh6P/LyrxEAdbN6swBsiErQxhOCeMakODoFbEYcGFxFGh7e86WV0
TjNp3tZ2XZ+J0yCJgZH8F9uU5PAJ46EjjmGIj+6AjovYnnV5savev8oaFrSBAU/X4+Dm5bGwguyB
3QkqKtBY6M+1P7AsXfPH5IagMAIVPCWsMon0KMJTpyv1Y/oJs6SjMNgTStvjYorAIZajjS+he+tq
kmj3166wf341a3NueXcP+JZTfZl1W/2BLQ42MjMq0HwEG5ogUtwof/GIbwpMD80v72/G9D1Gjdvv
iKeTcaLctDnEZZxRG9UAiZznsqwF9N/qgOD6eBbQz3TVHallWX1HXA1HsRwrAhgCF/B329fsjddN
dkzPkQ3FuLOdNZQ7W8UE1/otjrrEI1gWpSY+d30nedO+PBXrnz6U6Q0RQDb65kmjDBm6XlzT5Flv
GPCDat2tUS4eCYNGBKXiuntEJwHZPfA1HwdCwaDyWRS/bJTw1RZBL+nOZMiSwb6mnah2VuUGf3xZ
Smxagrjzk1fMDrhNRyDiJvXryr9w1ZnsQDKRlx/wU/IV8G+Ox6hsa24m3w2HmxRx9LXLaUl5BIc2
es+ZUdQxs8myFm1r/fo2fSbHtTWFs59Ls8qrr6Z5RPsKKstn1Py2ygOZ9Cu9/jUNgXu3BLkod5+P
tv6PNPv8l6VmvisQOT56k8QA2Naie6si4b5y6MV3hWn0R4xj0uwyK44wyzcevq3Jec8YJN/8dZ2m
JCMRQbOrrSX154Rhnyr0TWjjCtvjOrcXPWwr9gz87VGE/l93hmzm1Ev9+xrBvcURWpr/WJrhMeup
EP8K1Jpfo3HDT7sbKY0QJbFHbNyZ/1w7BomUpM6Xa6oKpgtJWYG7qUEnpP0JOdakJymzaNo1AGDe
psTGrPbgXdbzmhbrl2MrpbaUVvufAOY85jQVsSkRQaseFhINCDMgugUSHGHSvZcBiScMMQ6jUiuK
O6tHmZnEOpPTLraCGgwNVmg7qCIyUOtwEQhXnenXW8r6gZ7fFL0zVxiZVak3IKFL6V7e+OE0lzek
ctqvemQusMY6pVN2nAEx7QjGbfLD1tqksRsHd9EaC/I3B9/+DHA8PKLjyfNNhTCVLtKWmnlSsVJz
hBvB0N/2VvROqWoothYz4B5Yk1QiU4/EjtD8NOf7lhsPBQGqvA0+KVXucIeBaPoNoWxPCO9tXHPk
iuBD6wwc9nwlJVroXkwXNU6jaXWEPuQIDK7ZAEPNzlXABieDD0tIIoVu9Bkh1PRK+YSnv7S7EO2I
UMdyDrWY6VtKgSJddOJd0LyZgBAt1M387EcVDNcQ3YbfaOmV/skKonSg8CbRnZml5E05aUHUxjx1
v0tg2TcOQA2gPlT5rVs5ndlHS4zGuuKFdW8ADNdy67tdzKnrcmPfiQXxxG5tCqvZd7WJ3tkNqGmz
FcGLCRQTd2mxrIT59aXSxMYwAU77JloZu1M3kurKMmfF1p/wNmy90rkSvpafvi7BUv/plin9zxfM
e3sySYW5ND1RNwlxfwTljz18YuKVqwx2LQ2SE2wD+EmSF57/OuWdhHmIHFD+si8wk8MMdT9LsDYz
OY3VMG0LbK9jQi5Z79NN7wS/DWq/i1oG++8qMcoSMbITcPoAQSSGnMGr+wjxPuGwS/wsmmysHiYr
MvmlGLoASx92fl5Hhf21l7LEIKUyfWhogCVa1Itr9k9rXb8LcB1i8KQSe5kF2gPXiTyUgppI5du0
J1EnodF9qI9T6ANr4UyzVZJqy38uCA7+0QHpyIS5xNN9Fas02/juwAmbFry//+PszHbkxoF0/SqD
uW7hUCulwcy5yFRuVWW7vC83Qttta993Pf188gEOnEohhepGAw20ATNJkcFgxL8czQDQwjGpzNHc
jXqRv0Z3l06+glILSrKD+GzVev29QYscbI1GGnqyrU78jPA0Sl5z2+avoTXh4l17Qm0PSuUJINMJ
VEUm4EcUQdHrfrD7JvqAEAqdKcTzqo+FUTao9I9R9wOtrjLfdRg2/qyMXHguAhS0NNA+s5+bxArI
Doi2qNqVRvTL4QiiA6x1Ef0no7eeehJg2EpBK3+kiNl2KE+horNLeArKHXpMBIEsEX0P976CWefQ
gH2YStINnl6DiHeo9Fj/WDVg7zqqKm+vJR63R65X8hU4dKguYJKcz6DLg7NWhejyVGkPKTkykebG
gU4FHIJ0eQN0Z7DxHa20ANyFqpdx9kakhfYjBx1QXBykI1PUymvxD/Yeir4f/UyHPJpZTXQS4NZf
G/aQNidH86Zun1R0OQ8jdjriBP5ufG3ZQwuBZfDVwU1js/g78f3wqwek8aNhOQOSb0PFYfoHd0OR
nlCBauudlQpfALtp27chphHeOariOLyAeiCnBm7XXGwjV5GTAkj+echC+7ONvj75S9cNAGDSDr1p
der+DlOdbH1qanB8icGTE2ik+WGyDUlFE4EuCIkmfit0Y5o4eENd3PyoOAmsYCU2ktndk0J3i5aB
BWoirSyQxZSc5jQAq+f8vdlMBMWigHNH37Pu6qPVZebX1i8siObapH+wJqCF2Cb44hDRsQazgcqG
Rhfa4HXKGQpMlEehXLgAkyX0ywKmIKUNp1TotAowbEaH+O3OTwmtbkAN7NCj1NQSbejZ7zsJ/Ps1
iJAG5TLaQWhcC+gQWrhnLKc8iLaPkw8+miMegtcDbUhQlE53QHkXBoJnxQONOc8e0zMXcui7lEOM
5Kzr4OoOhdbp303a69kTev4k12mlzLJWTY7kemTgB8E+U/QvauVbHzyetfZBT9UpAacEx83VJYAO
F+gOGSo0xvxpwC7lUwoo4nubV0pG/882Pqb12CGVAQGbyoRfqF8QoE/e2V01UuAH6vXKQY8CFcAM
c7/xoRQWLjoORfhfGWF1BPaWBzaKil1BzR0dbHw1pD18TLt2+FJOIN4VO4rBIddT91iFAzVm3RAh
griAvD8mgPG0xwEjAshhpFeztgBcqxOeTNWz2mnsjR5c3Yex0HPsC3MWCOAQHGaUGntAVQiMw8Ow
gHMqR1BGiEs1mCK+R4PO176ZVk3NvMf763VAAP9hqL42Hq0IhepXChQTasWjY0dEVmTeqQOmuv1s
JAEchBYWR3mYcLVtd1Ew6qPrg8O8cJm0CaqkOfDpWjHMd21qtlxiCfdSAZG03YVaqcSkklb1YHWh
47hRFkjyE2Ri9IMcmu7bJEf9kxqMmebWtGblXnSlzY728bZDLjccqR5nMGt0sEfp42gKXVBfcbzm
a9DD4X4iVRkfIDFrzbHSqen7RAN49vTwEQWH05s/AwDldUr/NvjY9ZJI5rS+Hrm0g2wK8x7lDpfX
VPxFQfSj3KNbOcojzmHxlyyorQEFGmV4+KvkTcJDiC6TTEwuGJGj1tFVJUrmf5WB0/dlluBEY+up
eKrwEfmuq0FEATgV9E46D4IC+tyl/sNvYJ7CRQPDhlhB778rTDo6uLpEVPpwSEMfRPB2B+3SIg74
jdJ4az+XVZC1r+hna6TveeV7H9R2EJOrhZNxgXAUptBtyiDb/eX0uj5mpHUuAJvokb6Cg3g4Wz0+
/qUWFCsKaoNuID3rHxp2zcdMj8I5dwKLJaAnf/5rmmA0ik6HAmzVmkdGK0AsKkBcKYMUqXX8CwZl
4wjpJYfc0gJ9L7g3H0SMCc85Asg8bthCrdidabOvGn+LFKhVzNZKf1hj1WAdY1GUswGXZnxOTIAu
x6FvBv08tH7yNIGz+zZ68XhpjCZ6/M//+D//979/DP/l/8yf/5+d5X9kbfqch9S8/uc/VyypNIP+
N2m8YQhHXXgd9mQzkijH2BkS86NnyUOI9D917hllHTf24f54KzZRjOcYQBzBmzj2wgzQj8YK7yBe
UIpGqxVNxl9K21SveWsMD/dHuvGRJGCAQTeEzvvHZGWvV7WPAj9HYQuv2UoJH/up1U5cqP3eUHCJ
MFP978rqkTvHbuOxNtsf9we/8TykE8eQqjTwgLXoUV8PXgadH8PKx0kiq6JLIUI8LBHuONZ+A1/Q
6AIUeeLkpWv7e1BmLQTwOs1ZfMtpLPomMMHATXVbfBI6MtlZUSpvEMcPX+quyMQc09BtHbUfjMwW
n5Gu2dDgdgDdrCjqYyadzIW42riDh73S/aW82THSUKmrqCb/NU1LLNy+DE/rChTxkZ6U1vvKiZJX
g17+MtIuff3ygXhPGpjSq3RSxcKdLVEtE5gT2gGo5ta7garAG43weqQZDlfz/lg3x47JGLblmA6O
ezbE3ev9Ad8W+5XUMfYS7VGUpUdtF+s5TQswwzvsMTr3/ng3RmLzeM78uQgwGsy56/GiovGRPWO8
Cmz+CQVI5WC0U/r2/igrs8LhU3NoVAjKG8biU6WlP3Gt2ySd+JLtvTxyjtBH0cltBFIoem+9vz/e
ytbQpITp62iSrtDyiKsKrNhUgMhLRIsjvWnR1S0RKzJ6e/p0f6iVqcG11Ez2u2QNjcUH6+byQBpi
PjFlifUxKlqaDrIwfjXIFZ5ArwYbcXllarihg+yjRMAB0+Y//+NOUHAH4KYEU6cgzXue/JysHEDV
nmt8y5lxbSisqhlOWlwwywOG4kEz0xiQn0EV9Iy9CyegpYUAk63d31/F9aHQpZ3/ddj517PSPHgq
MIrms2yUO0ULxcUDTlgpkbERoNa+FzGDWAjwlui/+F6FBuRwCJhKBaABvi6P7N4folNg9uivTWV0
/Bczo3NqWJbpsJSL2IvzR590Dlsxwxn5NPS67xqYh52aOvr1L0bSHB3hEVtIru7rNYTyj5OOhCYe
V7Tmp9b3DlWOaX00+NW/mZQOuVKwhJapL4byye0NNRyIUr2Gah66ARfTg4SBDITcsI+8va3xfEbk
k94acEXcba9nBbAc9I2HwDDKOBnQ5h4NnaNPYk5THuPQX31VAd5rNIVOyARK+WF0dB69/2JpbWE7
hmrbur10bs95wGfVgOqD5ikljkhwzylYVmdh99FGQP79d125i0vYzAJLC0vQAdbURXoi/LTJaYrp
+2zKgi9KRRdn1wwYHRVgzt6IIImfw6oyHmmQ1U+44ok3XLnTgXa7fQGTI3+OcdH9BKSd2bzxAWnR
4Y/PUahS4FUgw2xcWDc56uLnLr6PogBajS1b38f0LPwsoAvrDRghYHtxQLxd7NOxCVEeRjbk/jf5
nYHeWyjtemegkwLhpWfkGilHQA/ozKX2G4vi2b5Ure7RmWEBFAp+eZVePYkwDc5l6238irXARfDn
e1lz4LIX4RgqkRHpwHzg/aE06YUojteA/y9IhpcbQ82H6ma+yClwwgEFW9bi0FF2iVqIfMbea76Z
IDZPNGYyWruoyhZICt1f3bXB9NlhFLQHZAhtkfM4RdwYsxourcfMV/e5ahRPioyqk9kPCfV4Aw7a
xvzUtTFtSgZkJJoltaWvsQPjmiwCM07kXGqUfnEmAI/tFRdJun4Z8f4CkKJZR8QD+2fQRc2bUe95
C00xtntUI62dYvrOYQQIXrpQasSxpGp+ur8w8/2w+ArwjFUUVWyKftwj17sum79BjqoWGDm4lnYJ
BN+gB3e4P8rKtuJucshquaU0IRZ725sG2rAoIezrUaCya6CZIk1tBx1/PN4faSW+EsNVbneNZdet
xQZOer0De0cCSJuoukxB5l0K2jx7iipzL8LKTl2tBshDOsoTZiLVyyMrWTUBD1ttosSNG/sAGTTs
A3PvKLnytrEEdAsxFvkTLOzky/2pruwvE8Njg+cCu0tdPqfBS0ILLhlLAyh8bkEp7yoKdpRfIzQ/
SAu2jHpXvqLF9cgnxK/bpK13vVfw1UHf06S2D3qtfsAjHTnAorGfKs12Nj7j/FcttiVDOapGbsPz
eWnojHFPjVeQx42cSHpBSR22qJaGAbrg+KwdekNorzDLUjbCxMppsAAy2ZYJ+MY01fnP/8hGk2wo
MbtFeM+UmBEhxxW6XlBYTy/+cHQnUCfXKMZIxEevR7EUlOUhm5LkTp54b5RFRO8AAPIZjmXsgMXr
Sm0jGK1+OsfiVcmdr0p7MTFTb1RiIHtF+H5THhQkxl6hc2JGbgjR/OXPFRaQr2fZlqaTAV/Pr+Hh
BKwgQ76QNwRoI/IciXH3oSqAeN5fyrV5EbRsRzPwhZX6Yl4xoto5QGRzD/3MxG4ILWIlway2BYDo
3h9q7YKeNz+PB0o6MD8X04K5L6y2ZVpYPkl/X9h5ZwIVkPkZKRqBznICISrpnaznnTb2P6sKADzO
PtXD1Kok5/d/ztrMLe4yGujEU9Nc3Gh1gkeU7FHNxH1Xnlv4UMfBqT+2PRTZfzGS46COBcaHi2KO
Q38cCl5v2JXyC8gWNewFIIshfKSBfcUfb2ON1469nN9neKzR+7UX90Q9VMC0aiAVBZDfC+qMdNrw
snIr+jgPyEgrF4iK9vn+/FbiKFkImSm3MdeGpl/Pz5eoPo7IaIMqTnx4t0Ax0sBSv45Gei4mx9t4
8a7OkRaSNEixULdcfLgcsoOtjag4eWHevpWhEe1x5JnO6GvET3AGMaBAuXDjmTifg2U8tU19hldh
KW9bizlOCNKBsUPIPQGvivaxg7QZFKsg/Hp/LdcmZ0ubHcm+tIhx12uJGprhDWh57K3RrD8Ok6M9
VDlA1ghX0k99YCdPba+M/9wfdO0oUFZGVdThEWeY8+T/3KBVJkujRy0BOszg5qMy7q1EgR9An/j0
4qGodlKJoRY4l34W64jJ9sw2o3UABVh1A2qUT5SV42NSet3GFbgyK6rkUJ2E5KVIUnM9qxYKE8Ss
GrVYR4hjDKaSVkhiIYFt/7o/qZXNAdWPrUjCRA1GLD7aIDyvjgu13usASl5XGFcP8D0zfDrvj7OS
m825kWZBlxNMaRFAbVlmcYS8LUiXyjkniq0c9bQRexJzGp7w05/1DrRCwSWIEYKMv98ffuWcSyks
ICX0ySwqhNcLaldZa/pS55wLs38vPTG9A8+NbKndZcdyzJSNOuvKWZD4nVIXp7Kl28u4GbcelOOY
jmKMjdUp1Bz5q1YgdoY09hExwaIyjfr6zYsnSaRGAkbXdSF4PlxPEvljhPtBae87B4G6HKWINxZ9
6SOakOia8I7c+Ka/V20RWbgK2Z+2bnIG5SJkO0k/0iWtEVdr4/i7GaTyxxzYvwsJrRPqVIVGuxoM
AQymCboHOC7/Q0rd0XLvT/x2tU1pOeQROrkV7uKL4wKNAwmnkPKosBTtLcaJyS8aEbigQj14RC7B
lLsRfo2xcQ3fbiqTTcVrhRuYgeV8iv+IPRYaw6GNsRIehriOgc0bXcwo4weYLD/ZhOHGLFeHU+25
s+SoDlfl9XDIFqowl4A3zTqAH0DwGJcq0Z7QvQJRhENnIV8+v3lF8fqCCK8yx+sBbWtWJs77GvaP
Qlcy4sC+n1rDukSm12OimTcbM1z5jpi6MabkHiFZXVyPetmFKU5L0D+dtD6HeoGCPfYOruJ58TkI
FO8yKYq2cWrmyHO9iankE8950/Bs4z11PUvKsjnNI44qvh7gmqoBo8GYPEeqRfGPFZTlP1FT4yEA
vWjj/NxG+Xlki3yAB7gF8Op6ZAN1obEqTS5MNEwPdJ7lpdJt7Qmtn3yjUbiyd6jbqjq1OAq4BMHr
oRRPi4rAMEA4FOg2VsM4HeBXA3Oeive5h5v3/QO5OjO+INUkcHWGubhV4lQGyhQCOoHmnB1z8kYA
/p5yRD4n2VjEtc+nUtZxLIdmk5CLTRppA+yOdNaQmeD/dZXiHwy0d1D51j/R+NVOiBrNVgmDspHL
zUHlet/wGGZI2yF5ZEUXmzXuR9yJ0qqB/EFVScGp6BhS6dg4ErcfjlcHRWP2JaHm5gx2KrokkL+b
fV1HyOpAB3ARoimOqHWiOoQ7zMZyqvNOWE5Lzk8y+k0aOfHiOFSiQCi50RuwzuYsAqpEpzENjAOF
8g6SOESakyhqaAKWSM9lmSJXGjrNoel8HWmPvnwlEFb7eH873X5jCw0/jQIe/WZukMV2AnPtQ76b
v7EhMvQk01r54MfNcEIryPrcNBAxz9Ggo5QNgptgeH/0lU/g8Lok6+MfGBuLMO9Ia4CWC3RBqadv
PhLItFswmh4hMxECj/cHu82TiEIqzVnOjamTF1wfVPx2CkQRcagQgLrPmHIhtCOn/uyl2OZSSZOX
3E8RlGybJjqYABBeXgWWHCLG51dYiLIvzpMwK7y9sqzd52hZHGG8q+9Emegu2kP1RpJ0e4IYiowM
CimXNxO+nms7cw9iE7yNNmQwjsugOYV0OTd29MoopGC8K+fcgFbE4vNhKgSdHeHxvWbD1B1xAHpA
U7A73P9u899yfWzkXHScZwOzhf1yPZcc4VrkpAc0WmdNrzHQu4ulRl/0fppO/2IkixRP50FHnWyR
ynYol0Fc6bt971sj+jSRg1aNd5F2122MtLIXqZjzCFFRqqafvvw+gY01jTXrx8DcreFHtObRGLT+
lapRpd+leh1/SEcYe7Xsys91b728dIwCHYghDViCRX9zce4R6aWqk4KimvGKTzTBp0Peo00Zi8H4
F9/vN1TB+f31lm1AdGC6VrYashJ+pD6VMqY/l7bRM4qHW/2IedmWW0Uyoxm+IhCVXmxI28OoSh3h
WZb6pL9H8674XCiW9llTQPbuusZ23DTP8hdfV/jyAlzjQalSMVt+TCR7hiHxjW4/gKR8xFypcNXe
MTcO29oxwOSO6t+MIqB9e30M+hFzaGEg0w7XEG3QSUevVZ+qPX5+Ly9NMRXek4QP2qnUAa+HUjW4
ysCrATtJbEskQq0H3PDMna8jyfLyIzdXUGboAH1vc3HktKrGGKjTu33p1eNpclDHDmgPH5Nu+H5/
pLVgRfuNa2YGVdGSvp6U1eipMyU4bpRV0V6aqrb2mQ3G//4oa1+JC1U3YdWijGkuglWhexT8IliX
pY11CMr8yEFXZnmemrzbuDxvhmISZNW8hDH6AleyyJImtJZqq8XfVZidPGGRMp7LvqXGAP/ocH9W
N+dqHoqVsyiNkukai5tLwcwbRhGSR3GW+meAzz4yRE3wjC9b/RWSPJIEjjqzyl48rEWWi8UQbQNu
mWWUpIHNPijww+QGIKtuvmCdqJ6SNNZ+Irtq5whBmeXGObvZJzwY/hx0sflN5HBSPxhmJLOhkXyO
zXEM++58f2orH4+uncPkdDAzYok9aivHnHKEEuYOmn7B4WjEIgk7t6pEduD+UDcp3jwhsJL0Z1lG
EBLXG98DTRLqQzz7ciYDzmwouxo6+jvgFZRT0WnWN1Kw+P0g640Td3PJLQZe7BrUXMDSG8G0bxq1
P/IERLwoNOFnqlNUPCC2HrgIeUG7x3v4iU5yunEWV3atNdfdOPO0TChFX08cjb2pqRycTkSAB9Uu
FKhaun6QZE8eugARvIwSTZARXYvLv1hxGvDITtExI9m8HpiUq1QxaUf220N/QAsd+4uGC9EJ/ot0
SyGnU1459gEfuWKjIL02ZTrjVAO5/oB/LZa8LxRHzbx8njIY/j0a9GH/hJy4UH5MXaY8d0EdKVRw
8+rH/SmvnBoeUTyAWWxHB1R3PWUrn4xyRABn36KBMR2iFlmvfdRkYbIRE9YGIunUSTcdMKTLlhv3
hVbaFdRpizrUbKszVt5jEEBZ2fiIqwNRfpsbJwIXxsWMwmaSRuLFYhZGxsE1x4RhqrutjuxKHJBE
8P8/yuJwBjFC7Wh+iD1KIM1JWh5S7oEzqxDJF9dEwHuRrNMagZdJX2ZxXyAmVaZdoIG1sXLta6CM
6lutlTS5gBG593fDyjaUZLVY11tzt3kJn8Mtx3ayxBN7ZN+Q3EO4EmnwfrxEsh4uVTOA7EdlauPN
sxLnSFjQu5nzI7Ahi1RCyEAqOG2p6Myl1Q9KL38jizi97okMj7DvM9ecZoM5R6Isf3+6ax/Rmktc
lBMo+C+3Co53fpPG7JI2tcYTjHTcGCMIfhoyOy+/nSRpO2g3SiPWDUbWodlT+fB74CnV+SkvMnnE
bHIL/L42IaqFIPckxEV72TAM+spuxworN5SkyqMzyfLSlLlxxh9Yf2k9i105V0NmOKfkZbwI0s6A
ZRw2X9q+MrP0kAfteMT5azzBZtyqga7OShI7BKm6yUvyOkbRqSn8UWFWgdIWlzzo/TMC6Aj5JOW0
cfWsDsX1R02RsiBtiuuh4hB8fioTbV/jiXmBtmBcCtxTHiy2Sbax+9YOG1+KgKiRodHWuh4L14So
aSxWUNernzEExXPYwJOLccd1G8wiMK6e8tP9HT/fI1cPLb4aT53f5XJqKUuAQAG83c8Gwv3ozJ0m
tYwjdyz7NIM1jwcjAtTZBrrjtiPye0jAP6ZKTIEhez1NE//6rA+ACsYoJSNPR8WBaGYfw8BEcw5C
oXocQhzlYWV1OKcUoYqwwuCoG192LcowbV7uwLvozSyiaCxVLKKCELBbZGvPCl4sAkCG1Z+oovU/
srwxISyhSN/Vlb6VD9+OzaknrOLhRxWfEtL1EhSKbw3d6OHUlUel2xrGEKOOt9OcI4yk2i2NoD80
VPAO9z/27U3IsKbKNjZm7NXyfQtDn3JWC8kNW3XjIMfIexWjeHe+P8rtkZkHANrNA5r7QSwnF9vT
iIfcAHDWMy+67uOjhb7LcSjKzy8eSRoEgPkpTX62TCGwRKc2N0gNTqKuHZx4Ck697ZQndeqtjUnd
nk365zNK17ZAXtyAyXwrNJWsDsHhOyiq61mOcLhQ0KHKbO8I+lXZSdS/NwLC7eGk3Qz2gmcub1C6
H9fbpJWwt1sTsB6MzfBslNjaVjjMnYcGqm0dAhp+6XrOVSRe8TwPaTEt1zPr4rjGegpdrGBqIfcO
FYEh59HxlAKm2diMt2fgerB5G/3RGSxaL+j7GS4kqwYNartGHMJvdVdMZo9LL0R9met4f2HovVHm
WRuZ3hm71MKtlivkeuRcmI3p0/Hc+4gxfbJDCb20QOcUJVL8Ygc0S8sKi2Mz1bqN2Hf7QS1uSDhT
M4GEYz/vsj/mDM/Wz/waTzUiPM4dIGAvg5rAGEdZ+V2cltPGBro9ioxH0xmmCgNSbrkeL0GuEaUf
Z8Q6R3NeUV0ecD8LdNc32q3Kwu2iSkFo0VTN4iEM1+J6KERjhglJjN41i6rDTKCrm4+hg0i72jZx
Cz14ML/htFI9+tivb2yl22VlbL4l4GWDMsqSRZWMKtqpQ456RxEV7zw98s4Tdq0Pva7Vp0Co7UZW
fLusc45I15d8xwamuHgWYpEzKFYoe7fSS0K2Ew07VDNwNhXVl/sn8nd/8/p+ljN81dHmPtrc4Lpe
1iSo4KI7/ujiFYsaY58CHtpVBt6ooPn09lOHNNazhaDOGzC3I+L+EZ2Q3awIjSkBjrq7PkmtjUbp
7TUiNcKuIEGeL7Al0A+NqFYAEma5PYHLIKo9wV7vs/HX/bnPF/Bi6lC1zDk74dF/E/3ghGOzpRod
oH4PBesUVK0LwqcMTypGo8DPdNAMkKFsF2nORt+lI/J493/CyoemzDKPTmUOzYd50/9xXg3HQyc2
ttnUpoifSAyas6hM8QAmXt94pa4ORfMMlg2RHlzv9VB1pJN71GrvapPSYH6WBaqxD+oaiWep9+1G
YFhJwqgM87jSAbvNb7vFzIKOLyFQJkHwqFeyfaupcKORznnQYaXuu0aFo66P4QlKsP26nir/2Z/U
LUrn2heGHks3yAakDelnOWekAjU1HzAUUtWnUdMxhgnxws7SCVlC7F8RtNQUN0ng8pO7tB/uf93V
4TlXBA8Y1fBKr4c3ktoLYgKHm6UZvQzyUlp4HRxoOzIHZBFBvyfQ0qhoc/JyRW6hqdc+OW8ykPAU
53kJLr5BY4HjaIdqcP0uLb4XWBSeEooixzLS/kWE5OJhL0P7pAKy5K34ams32tQPqKHEKGZgmXzu
B0s/omgTIm6jNaf7S7s2NVBGtGnpWqqkTNdLG+GCGRuS7VV2zvDBYgAXEmPzGBXhFmxjLRrNhZA5
SQLYtdzJTStwigwBNsZ6oeWXILNRVcL5DKeB+3OaQ+0iHlGP4N6G1gqJdslqlcnYFX7ODZeXuv2I
G6p58HLUhvK2md43JgLXqGo5h/uDriwkF/dce5lhFNpvKMIfEQg5U9n7Mbp5ll/0uIZhDuQW+uwK
VNVofG2Ehd/wt+UcaaiDLYIjMrMLrr/bCLY4zcSIRzMA415F4DxzcPibMiGPU9mp06H3wiZHYzkd
vyPAYCImj6oqur7lrDrTUxPtd42IUP2MsbF4DQS7GU80QFX/2Ldox0/oanxrhcRRFoU2vhE+Mdb0
VlF9xduZld/ZB6TZh+Yh0sL8FRP3E1SYtRfTQtkrOvkO6ZEDj0FblJiyIK8SabZo7yF++V7k/YPf
o6qIaZZ8SAy8E178FWG88cYEEWtSIZm/8h9fMW45lAHUWrdKtemHiRrfQ44GwVdEvreQzCsbBpK8
DSkU4ADkkMVQlJSSUslaw9XarHiLJEz62AgzO9PR9P++P6uVAzF3rSjDWCQnN9lsWwcgU1uGous9
PJJT267aTMFDlNCNg1qpPWm4HW0k7yu5HsklTU1Wkn6Zsfhy+qRV0kN5zE0zK3sbypCCVkYSVvWA
35tmC1C4Nsc/h1sciCyZH9LU590Jgyvn3Ng+umpiwh1x59RcVR3tUKxnjEIc7i/u2ndECRNZAN6c
lEMXOWaIQiqqghR0+3EQX2NKNF9K4Zcfkzidnu8PNd8zi0NPT4UXggGGCgjPYo61isKJTz/OLcdJ
HOqwxL271X/hqoNr16Bo+xzHl19lTTfi/sAri8vAEpwmH1OFd3N9LEwYIXbn1aobNxLNnV5TPgCR
+gVbpHs9NIAorVHNNtZ1Zf84lHuo7tJkJ8YtJtvbBQrJkjE7r7K5KNAgeZWC+It2tYYtUwYW+Xh/
litfEia4mNEhtAcpxl7Pskb9y2kndEp7dI++qqKpX49GhGcvzbuN9+Xags48bb4mQZzi1vVQSgL5
K0XVAXXRRiAC2lS93byVTSbpeTSattcq237uCwhBL58jxEVdR2+JTMqcV/2PABeWFHx0kkiM9lB5
PmDYNX4uEwWF9sRJq433x9qCslkpXM7ZMpHgerBKak0c2kJFw28aPtFyrms4fbZxtOxw3MgR11bU
nK9D4PggQ5bwmhi/ProcpupKx6tqjN/U7rF1pgqQDcohB1pb2gHKf7vRAllJTR1wPWQZFIMZd5Ea
ElWnqKwMDAzMQukuo0z8s/QQk9+Xow8arEk0413q6daHtDPbX1lNPer+F10LClQmZ7A8DUh+yPUi
YwEqzb4udSrPFRrp1qQ67cnIE/PvJK7ExcRf/BAA8HPr0a+3yFtr06dAA6hpZorewBR0bWiH3Op1
JMGCLDmMUvdL1Cy18n3sgJg1ci9+xBHAcnmodgd47snl/uzXthgPW+QVZskgrtHr2cd02JFbEzrA
TT1zO+Tfd2HhGGcF7Y1/ER5g/s4geTKDm9Q8UOMokAiSu2kfINgY2O0ppZtxSQv8TO7Pam0zMwTY
Jp7u5JSLg6P5eEukMtJdhBLzlsp2XLnwHozvWQ/8eIeNS//YYc+8Ne5tzEVMgeNDYREMMuoz16vp
m3mBLFg1EZb67rmFFXnApxOfGv7v8HdBwcZ96URtNKzQj5iVkGYRn+sBkRFHhbSrJzdRtehLWWoY
8nmKuosF9k0p/og7xJaHjeD7++q4vkdtaop0bmY5ByojiyMzaALP57gb0fn0Re4O3aA+9obp/d1D
GX+feGPw1Pg1utdjkVnnBnbLqxiH49PYOeKf+wtwu39JAska6N9DaLtpoXZomSIDoVD4Q/L/g4Aj
/D0DG/iqyMrs8/2hbs8qSeAMXOJG5VG0zB403e/0qIomt0VT+zCkmnMI8Kc9FGltfgjt0MPaFwGN
JIyUx6LAuv3+8Ct7ay75iRkDSaq0hJj70KAtqmHoXjRVmKHLEKOGF4FgiPf6YHonx0nyjU7n7TFC
M5mrnNQOuCAZ2vXusiPD6jAoHF11pmB0iVUd9FZxDpixTN+xOypPsSbf3p/mbThmTErzNpcsieay
cowpmTq0JWqEVR2GH5NUe649O39HOFTOah+gLMrb37XJhTfWd20nEQGBBYO45gm6mKyfYtLpBLHA
ahWFo2bQ/EclAccfN7G/ca/f4uptm8QFFAXWPuykZV21btoq6U1sLHQAoIBn+wgd+RjjQLvy8td1
OvS7BEtZN9L64SJVf3wXknZ9QFQV79MmiV9ppfTP9xd+bX/RqKRYD+6KBGBxqHETi7AsIJSEE8SC
XYDKJCYUGek0fCkzu2SOiajb/THXPjZJFHUaaHHgpBd1sSjHsisa+ol6dtE/OZOqfcKYNbnYtZ7+
k+HT+AhyR7pqbPQbMWx1ttxGoDh5GVPcvt7aao74lVcijEylv3k91Gq+px+rfEb0qnmoAt/bCB5r
u4vwwXEygdzS6boeLwWP28sQJ0pYou1xGLjySPpwghjsfONOmD/UIjoTplhNGuyEqmUtN0/x3J3N
MNHAHZq3tCYMPmPTf3zxp6NSM7+mqEiRCS+OS4nC32jX0Yh8bDqUe6wJ5aXMUMMxzCI6CxU7GbcO
G4xEIXMoG/tmJTCRqUHyJTvmUbWE+1LILbuaOpU7+VOBR1ZZXsyi1163GJA9Uihvd4M65If7M17Z
MqQTXOszJIlbb/EJTTr8Zhhms05qjX2rYeCpgQX0UXTmRzsOtdP94daCBD1sag6zpoHJhXu9ZXpq
jsXUwSN0RiH3oAPkgUojeIXetN4Wept/U5F2dkdMUQ6DwADxUFXCgl/qxR/CtkCYHsPuYCNK/i6r
LHcXYYKmCJ1TLJjmI/3HA4gsjpZl3YyulUvtOXaU6SK7tnwPti377mP7dhAjeqlxXwVfCp6KPyLs
fARikEZ+xNcyPEx4Azw1RKCziKN+Y2OslPupmNCsmp++BiX/RRSD8l1MUu8GtzfzGrWcou8TN0Q5
52stdEUepYIb6oOF+sWPPsU1ck+jUjyhu4zCwMb3W9sv1IQF3ToasECFrlcqjagIBzlFf7PDi3KX
knUeW9SbH+emOk/HMNMfRvzUzhZOyIiZO9mPCuh/ftAHtPVLqWSvgL8ap1AW6VNc9bjstbFibuzq
layGAEj6hNbk3CGY//yP7xl2pYyyUQxu5OVDcdInI3zUxjx95IZ0viHbjn5ujpI7S5khkyqa0ft0
f6FWDvNMD9BQsAHnRDC+/gUmInxYQtIr9kNCx4OPKfYDngXdRyux6dh0DaLaB+z47JdfAXCqGHIm
JoJRWVwBUVNqHc15zPgAV2EqWmEG/TOodAWStAbSATt3mWqXF0+WprhqQKgCpqYv37ump2J8FfbC
xU2oKr75yhicI1qd5cnGByDc+WGQigc11ZqN2c67bXFuGZhkg6cCzKTlwQBlaGB5lFEOquKidMcI
z1BcpfGF3GFJr+dbcWKOhsvx2Ps8hOjJk+csrna4nRp86BhZ+txCyE71+hj7wLZ4dLrxuw7S6BiJ
9lnD6fNieKhy0/Bt399f69spU5SAPcftDrYEhbvrjWXo0dQHVGZd4GTaZ4pDJlQ5EzmmOkOn+/5Y
K4EH9Iogb53BFjRzF6c9cHjgiIlzMml9nT+mxKbM1ZNAfjXaqq5epdM42tgOVqOB8TsMxn3toa+N
FU2ab6EhbjMAMB/yN1uLhBapy+uJ96GOWglMC7zX2xEATakGpwknnI2DexvgroeZ//yP0NH0BcQR
W29dQG22T9/abh/rAsMCrDrqv52oM473F3ltQM4q9SJwAjTAFnuqiazWHNK4w2IOPqSdYwSETSkM
KYwNdx6gmo2UeG0dwcTPn5MyAgJ11xPEQFMFgFB3rt5V/qt8qrMPmjlsXvRzoLk+KlQo0MLQkWMi
OfytH/fHOlKVaelwtTiHGVX6Kypg0jk4yzx3qYOwEL7O4+MUtEjiy8h7W8aK/iov/NRt2t5+vr/A
t/k4tSgdCAYxgnxmyT9AP7rVJhgsLm5KwEzjIlI+R6kmH3xVBZlAexwDjkzzfpKvx1u1sJXUgtEp
2CD5Q//opjxfKsj8+1rTuUGIp8QeIw7vUfZ1/JiJxirRGkIk9reT4ZcAs+K9ZxTtp6Zsf6RBo3+o
wyk5xEUwoOnXySd6Ns27+4tze1POP2/G8M/cTqje17shDwYDJ5+0o7XcFlSY0fV5p1h5cBqVQtcx
brYl3JiuRzUo0sV7BNXNjZRwbT9yRSNMSpDh8bL4BZ6dGV7l8At6E+PTXeCloGYje4uKu3bMIFgC
u4fsCZl9ET5iHO06DXM3V1FE97HMRYzBI96n/0vdmTTHbXTp+q984T18MQ8R170AUMXiIFKkRE0b
hCRTmKfMRGL49feB7P66STHI6971xhGyRKIKSGSe8553WM+ibRuPmjHuK6fis18MJAvxC/qIX6fo
pXRx8e90Sg53/92Z2v46jNZ/jt1ToTOb5Nzdvfmevs5oqbu+L9ivukaZB2VkQVq2mkyu3vjnfBpQ
BGjiQBjYu9FPP14rGad4FBYBbhU6rM76eY5SvzCLQ5ZHwz8+2HfAgue0Q8hc9MmimKDUNaUTTSm8
TsxVp0kd7MImWbwoXoNInlsYAfvubmlogwg92Q8HpUQ4eOy/Lm/XTek37knZpJLbJoHYSAhfkQY9
c35bCI5xkEMey4znyTpk2tANEylAaYaAB3ftVpyJZcxTfJqzV06WZzY+26T8hfJA60B59vh5wUdy
KvAtnaogxOQ126Ik74wKLoeWJzuPKN8NdzkAH2evvNM/WeBPdn+bATaIIqNsvuuTpVLY0I2Yykyp
axTyvqvXoEyJwgxiq4QndxqHyPqMsTPh0ybJZWtSzMCbcqVC3bPNiYJiMU9khHG+nPIBIWD68rb3
zFNgdMlbyREF7+TpfKRfw0Ey25pTiIb+2TY2nwdCeXDo9l/ZX5/ZBB5d6Mnjlhl99VxAbtwY4y8p
Dh6khTjKk6+gb7/2GzSHiAs51aGGMSZ4/Kwnsq/nyWAV29tmnkVaC3pSyzgI1xBxaHbmtSGIy3n5
Lj53uCFm9EHq6XSQuz1ZYTYw/eRI4kGnyi/6ZDNW4nedjXz0cO7sb8bQmnhImMpJq3UoZ1JWHPe2
c4bhDishPKDZOKaaIifLLysawjPemOXjy5/xuRsDlX0fhbGhuE/Nb2pCAH13wLWksgz/fUMU6sEp
J+OQ1xF4R7UEKRHWfvzyRZ9bXjstjyEnoMovHpj42JN6GmQ6DVnMp6rov+isBCBYcvlKS/LcOw62
CQtmx/DBBx4/96ySGxoXg/IiyrvPfq8/1RhRnpWD6q4MpbNzEBbUCaP7mk7gmXkJ5SovIATEPXXk
qZ51COdMWf5+oMLkl2krRX9drkEexWu/emdlr5qkpRVDDmIN80k08HVm2cE2ZYr9mqbomU18b4qY
mMA53UmRj28DeZJNrhuLp9zK5lxXEkCiMD+qQKwX/jLKs5ef7378PN3eMMIgaGUv6eAgPb4cwUiu
rlASpbZV6DtidZAMq3bwDt48kn9OUmh5mWPIdk1ecX9jhGr+H+xfISgo42XmNtQmjz+AzWtHplGk
UiOwrhtCLj+s+Twwl5uXV77qc0sZp11Oj/0sQW/z+Ep1OxTMjrkSpehyaFqihQ1f9MfaC6Z/XqhD
c2TiD3eNivQpjFB121q3ZJamZWDP5UGGHnFvQJJEZUl5gtKmHvBUJioUmrT98eUnui+QJ0+UYTEm
gbsBgvVrFIqd93Wbc+2pM/zjZKg96IuU3jch/3dM3K5SF4s/vhak88xCgjzD1JHdYu/onzzHwhsb
3mqB2jQv/e5Um+YcV65BT19mxnK3BM48nmnbcN6tcMkxMZDuax3KMzsIbAygWH+fimGS/fgB+2Tm
hZuRyZRlWh+jtXkXDJoU6c2ejuYQDef42xep5LT+5ysLdsJOMWVbx5DnCfSclYGIZtWwhqsy/EIE
rHvWrPbAlKibXjmF7We/JJJUznxMexEbPf6SnbmF2WYSbTMvgfdNkBN8wWjIPhO60eebmoq0yP0i
Cayy+zCRPOinYQVZYjNdYobqMNM5CiExn+tlcVJEIA0RZmsXQDuqHPlpHJyCWKLOv5mzrXSwM9/0
lxbl9Mz93OaLqSnHhF3CC2NAIsLtKn88FWv5WnzFs98SGeeOw6EYfcqLDMOC5Fg5q1R4Rv/eWOaL
Bgu0FU2nLWKG26tBPOSyvQH+HF9pdp7ZgGEP0eqwKUEdfrqQbUIECxFIlSoSoT6zcb4bnT6XkE+h
B3iFff/y6/pMWQUitWsr9u3+F3+PaazCgsJRpb4c6JpRCU4k/3WvmZU8s/lRINIZ/AwUopN7vGyC
UWa6KwyVmuNEhkVXtyVhbYNcL4aQEM2Xv9NzewGU1v0Qw06TMfHjixGuWnmN3ujkDHe9F6EruttN
Zci3p1k6bxidkFmmgRKIkKSbPsw1cXgvf4RnBCsQH3AtYH6Ihzcg4+PPYOCmoLVjoWq0vHHBNh+b
VhwaBpld+Vvn5InIHfHBdnq3fRMUq70nb+s8GW1lfdfKC676qn3Ny+WZrZmilskMlTpcw6cbVCGj
BnsuwoKhOs5XbUVKNJdSxzbv1kMppF3EWNe85hL2zFUR8e4cooiyitHQ4ztR2HVExKMxpnqQ/kf0
yaMTk2+2vrdKgakx84vosi6m/vvLT+C5y7o44iLDYlzNEn98WREKDW8U62ldhSbmqqh1ruqeWUoS
ETZywL4ZrgQn1Suv77OXxXsP2jFoHUfS48s6ZmkVfrYRC9550UdvtBc6BzeroOWLfDiaqpuO/pIv
r1z21xQJNgv2wd3wk/EjZ//j65qdJerQNmDF17xbbxxLEv2unaj5toJp31WRcOq4QVt9mla382Or
rscmzeZqtGGaF+S5hvjQphbG2lggIhsQZGyS/hVvvZE/vPxontkMfjaL+wiaR/O0ErK8upiHaMZV
SnQ2Qb9uE5XrW9/BBaMlInESr20Iz12QbZyJ387gAEh6fHPgkQ2A3NhYmcEA154qurkUzVBetArz
gVcaiWdWAC8XwMS+BFjyT1bAtIQyLDju0yyrvI9S+Pf9sLVvQoJ702XUw7Ec89cqgGcODTzlqPR+
otEs+MdfcGVm6NZDwOCmN0hgqRoZENttNnmMAdz8cYzm12DpZ/ZYhMCIt/c+Ye/9H1+REGJ3U6oV
AFfFXKNfqDZ1KsKFeWpdRpiTbZZRvAlyd24v5m10jSruhG1//ccrCW01btSMnPea+sm9LpkGZK0Y
x9RqIfiugXBiIw/Yxwoy444vX+u5e4wBDvNovEYo8Z4soqgBAeB1HtOiEvout5r1vjY1bgsMc866
bSheQe6eWUdIF4liwOOIMuCp5Wvggm3ABKEhbKzxFm89UjkXsyoWvCRVdTMOGRUeTn6viV+eqQh2
dxiEfhTSmH49OT2dxqo8WzKqKuHAHAqMGFIrpC9++W4+80pi4whczSzBwTv0yfZcmlEZRPUg06ae
eoTd7npRyaBKiqge//mNZBLF0ICaar/mky+09atqtTOpNOq8cYzzGmZV3efhHXfgAU1PcERhkB9e
/n7PrJaI9ERkUsz7sBh7+v2qXvctqsHU8cvujV5JlN1c4pjbdbWPc/YqP+2Z1YIxx25Q9df5/uR6
YV1joD9yPX9SxY/ObGHqKtgCg+ms12Nl1rddb78my33uSzJnoNHb6wkw88ebwNR0QuA0rdJxcQN1
4IitthN3O7o0yzn/oFob4fHL9/Xn9vmov2TsgAwMCTC6JYaXT76oVXtlo1cNYmA32A3MASYLxxkE
vK3iUlt9lY7SdO6tMtjqc0uD5x7zdVRnuTYpOd3RzByMsnrP/tZi0NK8rUdeg/OokJZ1yGdRtbcb
L+Xu1eBkb3PZ5X8WalDEruHJfqX1Fn5s+rBtk1U6S3BkgNzkr9SOvzxKXgeOcUg9UL7BnPe//28D
P/q3ZfJKwTeEh3JbcU6liyPMuBnc7VR5+ju34P7lu/rrJVHFg03spmoIQp56kRQbPERcW710rGSo
Lzc5yyr2NP1qDFAgtqNRU+tcTFBrXisPf9lumGgycKF/5RhhevZkC5c48szrmnuprLB3OOR7qnyZ
8exfeSH33/N43exOA+AS7OG79cCT7VuG0AjskbgXTEXmNV4x704Id+7PcV9/NW/mlxeDL4XuBHbg
LqmNnhqb4JHRBROW6FA0O+e2xkviSgjn7WQU2aFvJw7Dl5/fM9fb6809zJRUDRDax0vGDkhFt8v9
JpqZTQj3Vnjr9Sa3eYNEzxp+Fzkd7gMvX/SZRcOcjGKTCgCS3dN2QoyDGa258NJt2YaP+Yp0emD6
wAx2xCcIQ//LwaJRf/mizzxGahzmwMAPgPNPS7meFN9JlpWfymI07nUOaexUdQapM/nwauDjM5sN
YzF2G7oXSjrGzo/vq7SnxiR83UmhBTdDLFXhXo2kgc8xZUd1a4ZjDrXAzm3689HGVNorKuPG6r3w
jsCW9oc9tngPsExbJ0Wqsrmxb0q9nNmlbePr5eTGydWlwiciK5aLqUK1FNvKhLUYZKqvYtPA9i7h
0VVf/L5eP798L39FnhlxmCRZ0fbTJYMfPf56buFRsRFBlg55aV5B1rfnOFq8dmf2ikrE8xJO3oHe
bricPIEzZbB6ooqNpQwUKSBO0J5e/kS/wkv7J9q16MBZ9KpPp+imdAsBPtmnEUyz+cBDreWxdPLN
OGB8aDPi2Daakk5CRYgJY28eXBoeHBlz0umSrTJ9mQiC0UVswkLvYh8L7J4FarrmsUQIUCelrKq3
3Wg2ZSwcf/0M3u2R7403fH3oiRR5v9oB3lNN7ZJFQQiyOi+3OSox9fcsNDYo5b+//J1/XdE4Z2BY
joAUTxRA6McPYW1GhE9rN6TI7/xk7e3mJFoFwWGbX5tt/bpNIARigEMvxOz+F9HoKFBm5N3Qp3Yo
ps+Fdn10VL5FDA5GerFJN/jK2/rsCmOuRZOwVwg4ojz+ckS+kaYOGTW1VTUfONjrxG1EfQh7hahS
dwhvxtCEY7Z5hw3Gxqlbsywpgr78i4H1fx4lu8ufSe/f+2EVJe7qT/74HzfDQ/dOiYcH9ebr8H/3
H/33P/2Px3/kJ//+zelX9fXRHw6dKtV6Oz2I9e6BuGb1n+ny+7/8//3Lfz38/C3v1+Hhj9++91On
9t+Wl333299/df7nH7/t29G/w+v3X//3311/bfkxom668uu/vnZ//uv0ILaHvIcT+vXpzz98leqP
36zodyRHFmZUqGFgDe9jnfnh5994vzPm3J0NkQghr90nMF0vVPHHb673O14yOz31Z51OgffbvyQq
/v2v7N95opw1VAyoP3by3H/ehrd/Hbp/3fv8of/7z//qpvZtj1xe/vEbOZ4sg/86nGldoUKgsmMP
YjSyI5GPl8mCRttrNWiQq4XcYjJ2M4MttgnfWObWuHHUDfKzWqa8jjfCeYhwEyQqQCtHrxurRc0V
fMHI3Xbyzfw1V7N1L4tAV2lGfc+r1ApRHZZtDvKD0p6VH5ZQLV3s2c0Yng9+M0+prRfyjBbZ6i1e
oCuLa89cuiyNyKL8gUPb3PCjfrYcJt00RQyi1XwwPNkh1/ftfEs6rwrcOAMMvAjYwr1DSTL4h8hw
y48iL+orwezHwpov9N7Nc+Hz9bxaFHG/LS0JZsM0HzIvmPkfuW2drFLbFLJdZF6EaziLNypqQ85y
W4rLUM+OEeuw8QlamMRlCXzyzmwj6025Zk1KJ8mvdbpQX89ECzFJdJoxmSqNDhaP7RaEZdrGM1Wj
2OTT15+yPBeXTdsbRjwSI8sOWc9ehrh7Lfu4H61uiA2nGu+EMasfsuja7LJxue8pXLPITKO2JP7Q
mRsRHqDdRw6eQ1QhUJJxiE1Wz8wOFrttlGQ+wokYtK/8MiNq1fGsgujGKWpM8Ec1e1FcaGppo5L+
F0O04RxPQae/97UZfDfcAW6D7uoRfX20AFyJMjjlWRVGsRMSMJfoJivuA8ItObWCjmG0Nuv6ug1b
dS1taeJdGeqlSYIiY5UVzBF1XFG+Xfn1kH2xxZStcdmV9gdbGOZ5XQ2DF1trI06tH3gi4eZPChC3
m0DOSNK41w0OPDHvxXBPikT+rSuIFYqnrA9CKHnt9rENBbh2C+XCwGHO/Xlp0xxjZES1jgm+8t5u
RNhYaT8AZaedT4DlMXeFnV36/mQ34G69CA5h5luX1UqBTN4VWZDxUFWFBapTqHcacycBE5yT0Fmj
6rwRa19hyzhO3xrA4+vA3+pv5WIiYPF9OLStzq2rbW5sG56rn0FBE7kf605KK9ZQTJgXCctpL2xj
mgEFld8UvGFV+0Z1hnkvVaAYIG7D/EXm4BbJtkiB3TOheLjJhrJ4Z0Cs2OKpXMPvZaURy7ADOLEz
Vcut3WfW24lTWCVuZesiRavXzEefHz4jqKLm8AsqbaVkVPjOwcygPlwsuW998MbAV3GtpXq/GwHo
BKAA7QqC28BK3LbgoDfWgKbPM7tBJDk27/3baGa4lKy0V39y4PU1Whpje1uTnfmxXBr7e0Tx9tDN
zmgdqqHlxq01pN95/tR61vypMe36zpkLh0h7aXZLsk/s5rNe1xxUtpWFd5mmFY6zwJJubBE32KIn
Wf326DQY+SYVfERN5ZB1t7OPOxNB65uZBMqn3piGj4ZU2/dCBnUQT5C8az6nSRwTzqcGQeIEMxSZ
7vNYMUi5UHJo7JRAPvfPeajdzyrKCcuy18yaWM8zqY4uoGm6NC0RqFGhGHZU1locKpQdW0o7tLrH
cJ0G1Mmkd3+jDLW+5bVDcmFhLqY+LO40FYnKulAeBjF34aWXRdYHMY2YZ3XSL0u+ZVR8aB1/QamT
1XQYxDv5V0GPYU8826MB2LjV83fOCQND2n4c1gS293BpRFsvEl6CoExsv2qKgxFay0fZ2x01plea
VazWCW7zMC9lf1X1BYS+aEGrmBhLZQRJhc6svW7RjHyHpVPZ8YpN3u0SjW1J6Lb07+xgNB/kQuBx
4m6bVaWwOzgNNrXZY4w2ffPSUuJXfxFwN5YkGDKcogt6PSdmimnZcThUWDngeeCxp+e+cZLBgp1+
6e15LUWe2x8YbzfBWbE3JCdmNuE7A9F3FLf+0HhHA3LaNQurjRJfqGq4HcvMr9JAylJg4ZdbP9ZO
20g1coKq3m3D1jQXYiWV6t6PDP55wYEVJYExKuuA/kuFl3nk5UM6D1ZkHCYO7S/RHDgyxk45mKD3
Bio4GpNhX5t+vd31Pc80jYxiCiCb+su3qeuaj/7k9tOp77PgMnOtRsVdKafvqijnGxTN/njpdUHe
xTq6KfAs0wfSulrNMBylXZpNRfHlv1Ukz5zs+7n9+FyHtwaXau+dmDk9rW3dbvbYyUvih1Ql37Zk
MJxzbgeQLVR+sKvOSxsddZdrpYO/Ks9/VO+9Kb+LXvY/1OPi7nGR+L+vKqRBeKEqfGi+ikk+KgP5
gb/KQMf+ncOE3tlhK6bd2Mltf5WBtvM7E30KMOi1cLx+mnD9XQZ6Pn8F5L1z3Kkg0eP9uwz0rN8h
2+++LDtu5DF/+idlIEjF4+WC9H9XXOIrxZUYnTyFnvXi5HWZ2R7ngJn7Zytvq2Bmuq3dkSx0/WBb
U/2lbcupOJahKu40M9UfwBDk22tvhe1MlYRSq1VLucS5cNavxEP6QL5FVH7NPBn58RjYYxjblS55
9ZlNhnGkQoesOtPw4h0He+9PYft+s3psz5TSej0URjSXYIt1JWP2r/ELRlcTSZTgDVvcbss+13WG
YDiMg91yzDJ+tgAaVTRwzupwvF6yqruuK9NoUuLT+/e4Bc2fS96aT8WsUeNJZ8puS8m/igc9mFvC
EN65NPyqK+NuKeH282E8D0BuGm7smYk3c7rR/2y6/f4JkJW+NzCn4CZMXlCcuROlW+I0dSGTFQD+
rBm5IWfIePzbRsmZcrr16+astZYKlG9yS4NaqHWuNhRCw8nvjV6CUhXtJzh+S0BycBt8W2AYviM/
kOYbzFftUc1L+T3yN+M24FgpY4fg44+9rIBCXJmJPl4KU74LNhn98HPLu/aElnk6OQHMVER1Ql96
khLpkJFtR26CqOYwrjcy0E8TWHId62xt+2TZAkqnylEonVt7NfGoyXfUNzft8cbLjO6jtpY8TNQ0
ejY9f7/2uLaOzaXdFv1X3Sj7AvBfAQ3bo+nHtSycH/hMVPlnvJPGJXVyS70d3DrS54zmBcxLXQRZ
XGHLH8aEQ7YoVkVbmnHgl/XHNVNzdmBy2hmHzlmM4CCV7Z1gi/oqAYHwKH98OLoxCWzDGAPh2B86
H8wgEVPUYmy8hcKNJSWZcfC7gViuIM+jOa2ixqJAxjTMjhsjb+9rugkiSHTrbqS5St+PlzCg61i4
ize5VThftnqNlsNsWM5tOTZ+mIjF6q45ybN3c+6JT9Nkm/AdrAC/bGuoieOoYYcPJ720rKeNwMIx
yaa1NY6mI5dr6IbeGntds6A0q6Dy1M3GG+I00ilOOGC3XpzJSuEDv9XNTPFhGXbMhtDUB0UA++eh
FVQcogkbgtbo5c4nvxZe7Eirem+bq3vlRSRDQiwZ+s97eftpdxP/BLLin+kZDwzOW2l9FZ2s8kQj
Zn1rbjaDTLjLXXOMcP3mHPW9niBtjz4i3nuJT2Xot34Mm8tTMewu4vWy0NNjXAxWZx87Y/auZLT6
RbptQ33P0N9gJmvrNk+Kyh4vDauvxQFeJclG4zaquxmKj0FjN5XcTdcmOa3EkvdrZhR4VYxGVd9Z
c++VqewXzFiM0fH+3LKhe6uQG5vxAh/7IjLGFjjFyPRw2ETQ64QJhAoPjkPVd+wsc22QzWBuwmWW
8V2YV9sXw14boohyDzeiyew797jbmvbHbPVr/2wJqEtlNK4/2rplK1NBq27VtI5D2jkOPV1VGM2p
LrqrolLerRaeumVig12jxDlTxApOxgA73hLv7a5jWLiYq7+xlSzLh0ZP2J800p3mZA471pelAfuT
rd22b6VYzUtvBGuOe/qMKs7tQr3JRbbyKKZhoX/y3eJ2rnrnLl/sAY21601vlZj8IZlL26Tp7Hvs
MCpNlbeFWxDFWDuUP0o0+5dVluM65Rah2Z5tWAAsJJWK4sT5UMnDYrellbaF7D57cjLeFxw8P/we
7t/B2QKbrzbKtk1B75t3UrX72oByKc71ULExtR2kdNqn0icLRRtAd9awGN6pmIbwHX4v43Vh1EV5
6ImrtQ8FA2rgBGRTEWajYvweLl5tXACnM9pd9Oh+c82leVhmH4cS2XgNK6Qvqg/Ykc3TMXAa9hbJ
FJXaLgw1bmj9YBXxkIlxjofaCc2k7OzgUkWdQxuJr195hsSzLw/jHIoH6Q7ENums73/YouF8iGhV
zdjHSneNzYox17EtlkDEHU48Mh6LdewOejT7C8/O0e759cqvHQsLvQ/xcR11Ky4gE23jyv4TepKD
gNvfXq5bbVDh5b2Dn7TfVFZKxxsCQhDMdhlN/mgejLwZ9aGWm2LLR2LVx4PT2T/CzLTv68zq7mtj
kjTpViS+s1Ny6mWb4LsueMJer5nrSxxqsYOM13BiBJFvgUnetYiqgxwMu43zhQjgpA+CbU6035GT
2nL3FLtcNhhnY7Mt3+nk2PllzaZRMViYk0V1hF2o1eyPUot1ihv6Jr5SPVkjHQuKFziFrIsLA4LA
dGjzqPucF0PdpXZvWzJm0w6wcgsDd0k6TA+KpNTldpY5noHUPBxEEHfZjGmuryIXUREjtqNc6+VN
FlbVdMjCMvzcdBpKTOtAg1kiEYUpQH/5zRSu90Eq4iaPu79XT+ihYVrkS7juVedo20GmRq5zvAGP
qLjZJnnjF/niHI1FgnBVTu7Md1YTbe/nbio5EhciDpOm4Qakw+xzSHdLZ18NDpkAN3I1qmsF2Rdy
hVPYD8OyTjAQMeF8v474LCRdMTs/JknREVeLu/7ZldphjxlFdZNvOQFJKhwWcK1cmDkY1Zz5h20i
fSCts3ay4oalez0QbbST+zvoqmpu1Ftf5/lnSsntJAu/DYi7EyOOQbZl5aRNTqMLTlaIz2DajTj3
msH7yEx/vChXu/8TE/gNz+vNCIezduIzXkyiE1c+7q4zQ9PJlKcK9nMTlxjFkMuWWVofxtACIbJg
QN6atjNdiTybcXQJdDgci4i3k8A2PlkyDlb/1gHN18lEgHeQZDDW2fdXjaFBO4cUYZSPlXdAWR86
sTb9aWTf63129GbHl5ecqiJVTkUHVECv/97kkeC8lnyTXc5u+bHRDc6HIKsmXAzqvGLKE3k0h9vY
N5+6fjZyfqHJf8MuWMbYplUWCYWB3m6E09rEOnprWB8x4/bKc0TBhcexn6s7a/IA9tZ+ami13dZJ
ZCvKtxN6unvK0KFInUXZbryWjCNid8MJNCl7pmBJ2JrjQ0l+6iVK8PLPnQiQx74mqPJCqyKfzsqF
1X+yxw4crnEKojoIj6DL7ilZ3irLzlW6CKXe7+lNbwOBWekVkQTZxjSH8RUe8BhH7PeX6mBkLL0i
VjT8Ot7dB0yYmg74zbTCWyxgn4QXFaEwU8xid963wTB9zwC0itjYzM4mDXZcbh0BgHyAhpZTlmJk
DBPJlSUeHK1l8RwQVDBgB7srhOJrSP4Xuj6/P87D5HjnPpqS4SRsgunirg/EfWCFlY6hE0mGm8HM
M/ecsLrvKNOrs5JoqAxTOugG7kXpG7ZP0eeu+mwASlmOVQkWcfQba6WNxg3Lbw4NXezdCHlmiN1c
2hd23c36ZnOdck6dbCRdHivi5kpWrlWmhtDlDzRHWXWmtQ6+Z1GQ93GLIUBEWSZVyAoLNwChcFVT
HJVO3cXCbraTxVntchZYbFwwn9mdQbrCO0Rm07vVMPL8oOeqe49nZ64Y8gXh7VS0yQa+3cUNMaEf
ZL3YRWouHPljt20h20bYo3qq5/qLijACj8OtlQ8qtOeBukJHF9IbzDnB6YOdWraN5x8bdubqZEs1
3HY5nv9Hq52X+w6lQph6Y0WZyYrzfDYLS55tvg6nhBORSVSDfWoYT61H5o+JaXV1NPPGGD7Bn1/U
oXZHjqsZhFofu8jJUzinkZ3qBWbfgbu5bMeBG7JLDNQQxeaMiTmwAwmP8aiqqj23IP+8YQ6hy6Na
o45YcsGTOFmRCrxTT7tRgOYVg4y7yAewcuwSK/dRRr1xQuMNxaT07WmIUcOUX10ReOPBLTvtnM9d
XYAk4X/zaYIStIA+jeJkoYcYLqtSZX6ifh5Eljbq4xSVPeI9q2ZLm4xh7C8CuW687BSBRtIXmfUV
UhKX0SylD2O3auTsq4rwVTGn6HwMhrVIVWQhLp6nkM8wV7q60ZYJRkseeDQlE+nLjBdz2/2otnal
kSCg0k6ncGnCr40IXHGCj+mVsXIxT4knHakNJCbkSIyGwrsKpgk7iG4IfXbGAYlzWgStMycO6eaf
be0MN42hvfyMpqYc6GWXcDmYVrn2+0EQgkY67ni7YP9in3Q/DFXsYjuCixNvTxi3rrMhavMLliZz
kvFutHztxtqvgUZzLOnvAN0sI/E5e+ekVXk9n0w66uHAS9xddgGB65vK1SX0DkAeyBce+3/reada
VHWb9LNq3+9rPjvj0Kw5MAAlwBTZwNX5oF3pHDkMreEMf3PAVUlQgzpNsqtKkm6K8Z6Ct/i0zK78
M1oM9NMZgXdz3HpT5pwNXiCyN8qqiiLJROa/MwZy4RJ7U35xXpU6f98O/kZ7LJzh6+aaxr2xuv67
XdhwvRH9PTM+Jqw5jgy/p5AiW2CJs86fusRTQ/YtWPO+O5qNpjrEgQTjr2Awi+q4Ogst8OBU6s5o
KhIPptykfw5GQ33Optm4ivTgfIU1oMq4L+fQIEBOO1c2M+1Pbcme4ssSbbyfu7XP557NNWk6F1tH
P29IMyHevX6oZc7Uv9YFKLbR5ebB9FAmXxDD2ZzlRoUf/LQ09UNpr3Z7jPqWaUfnYtmcDnpboxgw
0qWXq8y1v+llHfzI/Y3BWdAyvopnyBPr/wBr+982W92J2S+gaFOTfxXlo2nq/hN/wWh2+Dv+rvsg
/S/Ua7cO+RtGs3/fxeM7ZcRFIgnS9l/TVPd3aJxMOlH6ITAEhvs3jOYCo8HG56ewhwRgs/4RjAZJ
9DGMxoh/5xJYfEYcTlxIQY+nqe5cZoz+eBlmEopvtFPjn2p4LoGZojfPgrEge3qosyBk6uL6JI+G
2BHWnL8WnE9ZffTD0bcOGi33tXDLDBTJnaoO3VprZUllq+2T5RpkAHmgr3RXtaZ+CPnfcI4Xz+4T
yBQiOsdqcrzbnC6K0qjMXZVm4UDTUBQW55zhBUZsLTa7Gr0E52NnNzl4Q5Rbf44WD6dqveVDVazZ
lco2Lqvzpc5iMQyBeR54TQCekYEH1mU81TB/OFnH4sgI4yMTziOmSze2094UnvpkbJxwc/gGKdgV
bnJgXzIFdTtmekq80YBishwyuz0Uw3LKOhzcpXXi35VpXTn60NDdnI8h812DWEz1doEn9M2zP4iI
FOjYLOw3VYhbclQmtHwHgNKTNIevowquM2NOu7C6HMbo3qyX2/X/sXcezXVyWxr+Lz3n1ibDFE5W
DpZlTyhLtshxEzb8+n7w111tSb5S3XlPPHCVzeEcwlpvpAE+0LJ+u+j8y8GlnSTGZ1gVfA1eKBQQ
oyQMff1j28Zu1wUsx7CU5sw/gdmOEi1sIB/cwXyM3Xo3V+Wx9/xG32ktLxhvOaiU217DpWS0uoaw
dY5DXZUPaZzt+ry7SZ36KW6FGzgNncu4548NfjykH8eGYFsvv7dIb0ixTBSs3jdyEbu+KAhOG28o
3Qz5eh875yEDCqu1b7Fn7mjQPYHSbAreRnnvXGhRx5ekgsUnqEgzp/jRa6NuZ0vJJhqLu8S9TZP5
y2jwkE6TPZ4TiIeh2RSs0xtvGHYIechBwB9R58yES74l8OkkmO0Llo6zes6OBOhfW5G/jcjj8wgL
qwfgCzRL7Pq3jijOGAzDLIVxc/2Bb461qtTKsGVkoqXm3JSMR/q2yezdkj2IotjxtiOp0+WsjS9D
3JzJ3trHfmHe9hp6K5cglTzZ5+1z501XKMODmHE55VdLXXkt426rOvs2U9XLQB8kdOiD5RaAn7LY
EJGxcbViq1vNVdXEQEaUh7IDq8w5WqXvbmfDPBbqMoXoxb9y6/XM4YMNEnAbTRpmlSo+n9zi2ofF
/pJM7CZqTmjhKA5OPh7sctFx0TVbQ2gnJ0rbb117MQjIVqkiO1jy7gFI8mBo7J9zNFyVdRKqYj7H
xn+P0kdshMdeSH+rsTjBrMWbjoivw2iJBt6yldYWbyrTBglFsih3epqCA0XhNLRyG3XU3Y51tYGv
PtpJtSoVLowIK4envECk3uVkQcbH6QWQwQHt3AmuXUH1O9dus1Zl5oTuzqvLQ/SB4GUlWhn6U35J
KuzRGLWDcuwXlcmNh/sJmW9gaOVRTFUfFt2l4UztVa71/rW5gL/L4XwsT4rVJjAMRs85ucudxQ1i
r7lJ5+kMVB1OPpvEQdMS6IDil9O1YTZHIQx00JMPSHReHcRa/m1mnQ86oFLenMUmczDbyyEPhzk6
JCbfKGuhDtZWd+luypt9FbOW4MIufOtq6oywTwwAB36koiOXoRyCQYIkEhh2l+nOHU5cFK3GFzuv
wijv9kXEqXvxydVL5LwySAENV6Q0PTO76po17nLGWmjWybkY1FZpPsmxRogO+5joDQWM1sHw2XZz
8K3JHC/KmAcDSzw37otqCmJZoGq9/qD3BP0uQ6iXN6iJWUnaJQ2sOnmci+nMiuYrQ7Ynp+qgQahp
1sWZN8eb2i6DysqOIDn8PLlz6ADY0nCGM/FI9asKsaXhdQhMAdTg1fbT0nkFTypOCfNf4DjdhSgM
rvP05Gr6hdDbEwx1Gbr5r4658WtjdqDwUbwzpATsMs8jkX0HYduUaXJkcAxba7kTcX+RWHHI9qeC
LlahOZ3mseZyqjAQD/auQLim5u5GFMTze/XOnu1yw1tNHWbHvJJAS0p6W89WX9283/klOKxMJmZp
52gKrKvJIplNXVyqnJv0vX2kuafeHW6Q0J+vjyMVJRs7b42jsn5pkR+OdoTj1P2pCA0UVbpx02tW
i3GHuihIoYU6t0WfgTJy0V4UU2mpTtZCE62XnWfmnHDHdMcBmFqY6nISyW40yvxKRfN3Q4LgLgnh
STK9npj3YsDYbb3cps1j2Tbq2U3UwarvvM7eoUI8o7/3ou21ks6pkpWXknKgFVfVigeiqld549Ty
2HPRt0Ao1FH9s1dOD8/UN1+Nzh2qw9RF8QKnbPo3ZpHRbdLXklcLVtTuZ+eb3YNa/OIr8yt612i0
7esVBJVIh+Cj66SUX7u5tJ/mikMH6PDmlOwHWZ3bZiYojMt77kagCvsK9xOMPlC8/2yW08zbDa38
l5l8Ij0sAf+XICoS+cSoO3hhguk+3WZRh2MhaWM/3RVOloxh2vjTOXA42kGlRA5e6k4yNBrVncNj
YegsJAnp4ShmnilFw319XhdW+Ys0nOnZRTSfXPIT191TnuXcOwmxCftWTNmyzV2tGfaJZxXtzu3q
yDu4bawTZDHnvUURA1FKZ0rO5mPv9Jwjc5ERLG1kt8GskJijwMlJIXGnsazPi3LI0iNFL4481r2b
exd6VdoowpZcvykG6LJNRINqzSqqeVaQuHJSwdzjIj6AKq6inMwjPGUi7A22n0csMS7kQ0UouPva
2ZQ4AmiLB4SKQHBZkTZGZjQVyMWC02kAs/fDydFFDh5XN/4m1ga9D8sEWTog4hQnlzE93bg+B9UC
E0tpHjKzlcXJ0hvxbbRqUQC9lWl2ctG+8tRLiX08yLlP7lrlSD1MjEbKUKuBnKio8hpANhnrDdi5
aJptPyHTPpZsY1dUPKAajgSDyAGxCUIdxjyn3pJrJ8yDt6QIQfWpV+2ZAoB41pcel4McGvLZrDky
jRXvxfk8FfqiQp7CVh3aU+Ea59rgaMuBOMZeD/2iypJdrXz30a990MlknM10Q8VDJHdtW4z60RDV
glYnStqcMqLKbgKydbTyZGKi9k+aiCrsrzHUEpq7odrHg/SGawXXdUnihhQEk3foE6hYi+uDM024
QRQBS9quA7pQW0+PGoOGVjPS96Zbo56q/CURCNwUC+KgJrc554Mlv+Bo6UrQctnMV65Tl+hmRnIu
VuA5OwoYGAE9VLo2qb+NZ23N0XfsHUATddlZl0/9cVJ29cPvivE8aid0iZhNhlMZFw4WFmFmFoBY
M+q7eZQFC7zqxzVZHH0b+WzcnVL0dJz2XdnaR5R60CRaTgc48hWFnKzXcus7VctWvM3wxhQbIWa0
REWlyg1pR87ZoBqtDiYtd84nSbvRRkRJNARsFtYYaDDx+WYZFa0vsdEtjDEDSpbQThtYZ5/hl78p
TVTNrXJ7tTO9yXDDKSEhamMhQ6wDlILy+zy4BAL4TTRNzBkZqnIvi/J1nc10C2p4ZtAZnTRB42Qm
dDs4fMcFhZit223jYql/lmTmPA2ohlJIKbhX3qORfZ76Q/NLtrGJ0gXP7AwHM0ZEKMUt1mfjriXC
bUsooBNv8NOJu9w2h5m4pKI8DAUmgE1Hs9T5Ek/TV8sitQJJPoFDOgYVTCqT8WQ3tYDPiCbQwmbS
09OYx/KsGJn8oHWjCmq9LtN0Dxyi3bCjL+lujOv4m+0+xHhfw6S0hp+l6ubi0hst9SUfOyrXjLhg
tgLn8Z+tyE2xCiz9fDXPGqxrgiLvgajcjlDOzOUdrUHFR5ASlUPIhGU+m3VfI7Sa7B7Xu5iaZw9N
F+xm29XmvozsIg8mnE8MJXjIjkmr5BKW4IqPs9BgNxmXHB/0SHdQTHvmix1N5k/LjV0yJVplfjcm
0862veUSt1XPK0Zk4eHlKSh0q9xAP+svpKZAWpjNaMw7cl5yhvaldrCEAOgxKtgtEN+S1+5tLS2l
B/6Sy2clV0GlO2F3CvvWGWEvasp98MwZvJiEz7ZkGmTYh56OzNctiluza9uSQvQi6tCm+nWLVpwo
qEC6Pq/fds7yITRKmJGNrEirCToUHScQGRhBu6pj9O5ePu3mxvVSUC2SQTaTWbc3SZRqfRAPWfKd
e9b/uVpngEcXJ0LeO3sA/1mcjF1gOtOY7RojUbeFsKqbPjX1H65v19yQS8UrbFk6xi4lIOC2C2/O
U1103RgoagzBE8tGATLVGbwHaMzcwRzKxdouooZM8eViPEE45U89f6IniFxkcFS/Q6mRnJNa4W9E
4/8VUv/lIFT/99jO5ldV/ujyPxVS6z/4H6G8/S+dEECaLolTscXvbuh/oB3vX2uIgYklj4RHyilX
0Od/FVLuv1w6V8G3DSRuJPf/oZCy/sV/h66d9ir+oGjpP1FIARH9Iadbg21gkoHaV0E+luu3uYF1
laONRDQB9YfT2W8RXkd9027ntK0Pf3wnf1Hura6T/1Pu/T4U+XE4AshP1wkifoMh5akbLdYggc9N
licOZ+xSxOHnyh2RGpDIvJ+6sviSNZ23B3hNjh8f/ndewdvjYwogCW1tVuVbf41hDRPQTxkvfZha
eZxc60bibQ3FjbEDliHaQCObkXumnROijXTaEMIkifU714SgiUkMu8YH3LkoUmYe1VmOkAHRC2P6
Lso1mtWNJSurvatn00s7kXGNADtp0aF7fKWdVpRJiGwBZCHp2oqJvuYFVxqZqwfx1Cb3XD8eCR5W
Gz3F7jx+HUfb+CIkkdzEF2v9dkJL8eXjL4TExr/8Ii5eGmKd1l/kbUzY3Iioc+asR1zhM2oP4H4/
qtF202BGcMMrAT3GV5Yv/UchHfhnzBsExTV1sxKFxDr8XMoJ6TdTJNrVpIix0IFlPEtdIT8GtS6j
0K4yj4oStCjZnqHWfAahs/U9L63+PuoN+OIkK4one0BhtSO7slMHr2/qRzV4RESnTjTf2m3Z5QGV
YoqUfUfLkDR4Xf9M0rC6B4uW5VbjLKZLOLHkcmSfMk6IIBL7itkiy3eidEt5ZH+omDEyVYLf44oa
Nsox+m6bT3BBEEWYxDZJmaJN8/Oq/yEKUeZB5cx6fZSD4ToXLIXUlDLpet8jnUf+oXaJnNjyCNeX
XdqptTUigq3eVMvQ35EcEcfXhCUqg9HJS364HZLfg1EbttpPripHFL4uC4AkGrrd5n1kNkEjbUZV
saTgHUmXinyT2SnTPVgdbFq7kD7CmkxtJIbIkQD+Tb9MuXk+sk66ZzKKCE6HmStuU8dPqUxWGuHb
xhDjRLE8eKFDqivfeOaEHftsjki1CImBjNObPPLc6SKKNT/aLanXpDvE9lTSFlwVZcgSYhTHyDQL
PBJjLo1t3xh+dZXpyLSDmqSmHo/iVGBHzPTuynCqpSaH2p1YIWxJLohNY3X0NPwuvbN600WOxRqE
YEFrnXaDE44IKzf3TeQpFR6NjZ9nXbOFfZjwCEcq3YnZE5+FBfztYUS+CR3TOHjfe75lZs/5KHBg
xLXr7x2ETRvpSLAg3WAqHtgotstIMPsosibwiiF6+fjme+ebQ+VgrZ5hokN+C2RfP4x6XYtTpG2g
5tjntj1O+zNDDunJsEp9X+t+9kliwV/iIAnLIRF45QJ5c7z1nUJ76eiILKjYamLysZAXdqrC69PV
3o+BAO1DZCzWprcVYgLUZ8eC5KynmvqqeadmkMoyi4rdYmvmmall8f+Iq1956f40bP0l3Yi0eNY6
e81lhG94k+lDBhsMXluwZWpzdV0Txrsf2Ee2k8iRmMUEFTIwqeRQsd7gf1WYXc3eWnZ1qfV7q4s/
y1B8ZyL3eFcLvNZU0q7ULu/mPy3z5AJXQjfJmpWlBVZGG3gMUj5n5T8z078/8fcPYZv5AHM+MTur
b3Z9Q//hzUdJaU/CI8osWSu8kiKT2ZbHmZnBpUr3lwYGk4J+2Y4IRJd0eoAUl1e1RagnQP8w0YiS
w6U+tvZi6rsBQBJikd62famB6NAdVdqfBVu+v3iBpuGDcJnyzTCEvP7IpHnbLmJaPvK4NE+6Wct9
pKJyl7pVcpcuhMV9fLO8ybp3qf1ae0mJvsI6uOpQGK7+/I40N6+HWDNEOGqF9dBGyFdQUjrTEMKj
YKVupypBfFzEV5mf5w/T1AFUTK3Udh9/kNcXBXMLk4swdUxYOsG5v0e5Pz9HstiN3ugZkKGnTTdo
nBAIE912//FR3iT0/nMYjCAr2YcSnhnt9emajs6bMceCpoFJ3M4tcS3YpkrnNh2K+XmwmmjX45T6
gqCEPT6uqJ9UospEYGVOnvMMR9i5x2WGfY5aqU+yJF4/OdcPR+gaYyPBAKS7Iep4/eEajDPSAgcJ
u6mMjq3taVtVkPePCe1LPOTZ1rOwXUVtnpwJYIS7j7+bvx2dfZJOaodIO/ctEZl2hgTPRA/qLj1S
b1StcDV5qi3BjN4XW3atXcAeTuUGJGrYdkgDPzGgvL5f/zl/wH/Bpc+DG4z89fkT0ZQw5HENjBWp
mCHMPlxXn7Xqusb2GUR09B6MmQaRj0/8zQNyPS61Vehs18ByXh1vw3LNtnaIA5ga7G4mYs8IMfaX
Im4ZjUY8DpgcHXdLmLl+ZZcI1cJKJZPapVRoFUDwxdLsyHlJ1ObjT/X6SfD7Q1Eyv+4ueCuIpXjz
1F7j6szC1IZwiQrEVFbcHwehhgersJazEWzm68fHe/ck4FsgklJ33d9D/LvSMHOUg6xrExVM4WMS
XFJtwwSv73KNoppcByPQOq+/K1nHtxNe3uOI/fI/e5f+PuvV2cyTCFvJGv7x+hJA3u0UdtuNYdEk
5SFGY3JBdmQOXqRX96gmur0ctKeBTLydVUqqzVI3/uL3sbiwsBCeZFnnx6yzqh/2aHuf3CAw+3+u
WeuHA5glbmnN7iIl6G2cRVHHzLG0vYW2ketFUPW4SsJpJnk4tO0uf07tDJ+zkWXLVWYoQD3lEjcR
NiQG9pCbxgA5P1ezFgzJNGTh4ibD964pkE31rWbhyPMFbYBSzEhqGAnQ63z8E1u/I7b+b1H7/fUS
3fI721Env+VtWg0KckPOPgUMspmu49b0bsgQlg0eO0TADPndxi2aHutDPzImXtpDuSUDcGNn2t5L
cpWHTpblZ3hdce7GLKIiME1YhcBcIgeHbdE7z6VBWgAMjvU7qSIz3U2S68mjk9iIiwvJkE4WFtKY
tluurdj/msUiPnd5MeHV0LzEZFdKXV7WNn44huvhxU785NHSFJBRhTduQWDTyBhUW3TVrlLN/ExQ
S5us0LZxBJ0qgf/KntqoKDci2FIHMMzz5uab1U7iSmt0rwyAE0fk+RUHP8sp/i1D9B6juxF9lF4Z
2oSEVDa6cRRA9PLIZN7U4LlQmlDvDZ7w2p8i8ilbvEOdtf7G1Yx6PRCuM1asB6XZ7atU7+UJ/yuR
jWmtF0TZpN6L12raHHhk6j44+uBPQct6qDYx4kEZ2H3b/QIId8vQtEt72TSFlp5gbJjZY62iGXQc
+ntlm/VjEaXylxeb7RISAYI1D39O9gvcyo9QsHKDga3ONI6QnDM9MRymXbAwd90LKy7VzoE16g48
XrDxZAKn6C7DsIvGo9bnq2oo9F9I3tQTCt/kkhV8NO85Gf9hlFWe7izSeC8GLKos37UBCprSN4yM
USHiYMREpYeXpszz0MA6k28dt670oIl5UgZTs/DJeP+03mXRmOljWTj+vDH0mR+0F8R1BLhHupZw
8sRH3+hWaYgODkBZr+YljEglOlYdWSEB8nKUBhPb4s95yJcHK+KpHYx44Y8giTrk3jRDP+TNPCK5
t4mDCoxCZg8e8pUf2YiAPIQDE98Mpt+fLCvzmv1ZLi9O7saPSZ701SYXFM8d52K2icDUKiobtbz9
VqPwu0Gu7t9oxbQC8bOZnco6i9F0VnznoeFPRBNUzqIu+5F6tZBGkdk9cl7us+7ZBchtCdEZGLVl
ngghdqI9mxEYAeDv0G2Nxo7Hs9gaWUI1R3rGXipop93IvkW6HERytBn7HFv6bKc1622u1JFYWCzw
xayZnMbgifRk4ujJN9jgBq7NqMXKvUQJy6/u1O0Pp8x7GZLGh7YE3MFAaw5IruPlUe2LhZjvh1eb
GLRptYTum9PcIxVaDEgjY6znOt/kQCoIwrfBO82dYyHyznPtOM4G3GSeFDN2YaaJp0izoP5dmJXm
xJk36nKY7Vjf58nMeDes9UCbrlGZoK9ZjyAPFtS4PRolJvU9ZouVYKNLmiji3rEkJggxV/tUcp0E
uSZjc1cYtc+FjXPrEVhgoigjjczLnIsVKlr0TnkwnBEOGZEdMkiikCNjY1Weee9TDYkMiTT8y5rf
yEMQGwuEo9zcDb9g2p+3Wp2vHglUqkGbWR7/YRkbjzGQbxq0NhmVbGyZ8zDJwhg3DpY2JB9VlD1a
Jr62wKXrQjvmpOZ8b2rqSXCN1foz7G5zo4200ocDTnhnr6Waz28+R9VZt/B22QLyALo7XQr/46FU
ohHC9L+RhO29oCGOML1Xy31dFlgaXSYybjvTl/fzvBh87qXxqq2OBgH3YRrzipSup33T7Zihrjdz
nxEqsc3rWEcctmszBFcHKk+MCyreG2/rLHw1W7spoH6asQWqQPR569uoqjZu59EmWqu2JWMsH6a7
Zub1EtSjLuethbocAs+wOy6QZSzP01S3G67YPmkCzlucIUBYrkeVFncCecgcNIUZ4a3qOxuwqEgg
7mAP0j4ccBJA2VEffjD7CumkVI5+SQqoqXZgTfFBX9YrfzWe/bR1Ky5ClStxSrkiaI4iEMG60Gf6
viFHSuS8VBFo2s7rHcY5WVjsuhhmbrTJqH4JApq/8j9YL1JDCbrJVFt988pu8rF/5CkccpSiK4lN
KLLN7JFxJGCgYKwSYaYB+RnpLV4IZzmj2weBMLGJ1ZVnNH0U1q0JICk637lVUTs/ZJUaES8Ynvo6
FtTynWbJxXJAGz/nWxsL2Bh6PfDCBuKxKA5KXxxQHwtnOLz/tLzw5NQv/SwCJ2ilN8WojpM43SzY
LLtgaIRzHCblohzpWmpVAlFjX9lRW5ajs8OhnhtXw4RM4TxJHHldJHSJwY7VDiILgkdhZzrVZkFT
NeV3ROsuwrZIAHWFXZ0zBeLzsuY9GaileaGTcEImSoZzkno/y9W2pgGniIPT9lToIbqOdrUYRlIj
cFXx3NATeeLOccxN6TvjTV7bww4NoPPQGrN2u9QwyselKGnAVZI3YWLQqoMEehiGvYagrJhq7RwC
s0kPVpS3WSi7W0z70ITtGKO8byX+0kr+Koui+aq303WHUSlgpjnRqAW/9vHs9JclgS15HfuAYlc9
6ZtFuVVoigrlqNBvhcQLYWb7ZiYwbDOArvwUbntnpZR/YbnKuyPIj3hubEvdp6YC0h0FDtTPPtHv
1tDX0xxQAZJR3BO0WDGevh6WETLZepVDovk+D7XTKKDaDmqqzR+O5wCP+k1Ksm1haOkDEfgxsscu
b72QiILsoRTmkIaTp483flWLZXXpAmpyHzgeXjjQ0Stp6skv23CScuOTd425O/G6mTXMGLFj+9XM
tIhY6yd6sYxWx2SyqtAYDC6n2GyKJ9xkkX5aKr9dYxqofB5QmPGM1TXYu3Gcozs0rGMNPTLH9xFX
yw+SaMiZ7+PBfAFKFd+KJbbSIPfbgf4yqFpE65NFCSeEC1IgnOaKiLGJaf1AWBCKLCcunS9FqojJ
SCKz+5ZA8dyZuAnssMQXhvRzSat94cUG41Hfu7gQQMC1M7PO0GzSw4Ul2HHyGD37nL+QPdY6QYP1
GzqW1zFhhKaFW0lGwjkXsFHfvbFbfozZnBXbru4IYnOlLzSC8m1ieMpJG/PQQ/8Qbew57ceQ0QH1
U1WWsPqijrZFPLRfBx9f9QYreGOi2Qc4DSvpF5RJDjG3ol3jXTXsUd97rsxfHMYc60C9nLXrmbm4
kxdsSKTrl3UTphnpOGHhzP2Vv6z+ArCbAhmhhuWsRfshNypPYjwFht9cMN7ZOpojLcef7Se1/4/K
/N9ib+9XJRs2iET+NRCXsqo3l+ZQY+UsoroPcx2ePUZwyCK/MOQ1rnYGOFttjb4QyHYzcelUvfEJ
mvSX5ZnYLMIOyaz+nXj6+s7QZ6MQEShd2CU+2YpJhGth7izyVgexc5w0+4SAe49c0DrqkMkg3FVm
7r45Xex6NNdTkQw20CKlbSiGrPRB7TzeiV8gu8mLYo2/+eSRtD5yXt//3PlwS2S0ENlBJ83rs4Tg
6EbEHxJVXNqcF9guvmZSjKcZAjpQcNv0HsiMEJghgvurwP81zyG0t+kuP/4kfzn9te3QQFZmOGuS
7usPomECZFNHSyJrYltk2Ttbf5pGVKr2TIoTYi7kieL48UF/B9a+OX3AXRItAEgIC7ffPJFza3QL
Qqfkanwff1ZcDRYSnY5H8pQ2Vb/rtZ6sa0qC62hfOarHFe8n84+ErgYzbBk4qs3SGB2Ny/0S71rd
Tu0wKobhAveiU5DT0jEDW5M39bu80bVvwpRMYUZT3JN8kG/iJLPCAWv/Nq9988IngVXfVOgnEDIj
UnNCW441wubKU00wl1axXSqjiqnYaDpyito5cjYxbJjcE+oooZaIkg0mkSpSR3s3Mj+5I9ff4M23
RXoz3i/XoeQbPPz1b5QRGojiN58wOVXRVyCG3MbBWmGk+fhnWf+ft8cBQCQNEpB/LYB8fRyNI5Ov
Ew1h2uv4x5idmFp1LAoYzG9ws/KkYmjs0sDops/O8f1t73BDYMoA1vYcvBmvj73EPuY4hRTRMRJ9
79tq2sZW5oWN780nLSO84eNz/cvxLLQEFnCtZQjrLZMhxq5eSJwgyyD2l0veem0Knayiq56bPw1L
+IXP6tLf/4xrcwDWehM6h7jqNxipO9T8fdNDLDuYyZPeg17nekbS+vGpvX+AAxLQx0AY9qpd+I2F
/cmdDLWUncUD3J0Ru3LPI5aLWS9ivdMeh5J92mbsOwLjjVuz1LLrjw//WjyxzjIsbECRYLLMKmwh
r39JgXxtESOKglH13m4YTP9aHxoVlkLUjx8f6i8/IvnUa58VLyyDXOM3h/JkXPCE5kzdZb5LhtiI
yPVz661HCkZgJ7l8+M8P6MEUcnIwLyhOXh+w6DWhdTWqTy+3sx16pfIQsavet64zn7fOlH1yPGN9
+7y+JenHcwwoFigP7r83tyQ9Go50BNdMVzLC4w6pTPDIsqxwx3vuXpe6v+zzaZjvG8fWJLYC38KU
kGG4s91WZKGTZ0mzi4i0uZRIOTXKiGNcFGi2h9us12zkhs0MQDzXfiM2E+kgn2H0f7kcSRji0udJ
sbYFv/nOyoHI79kExojBG0/doPIrooXYOltbEJJgx/FJTZqJRSfDq2Goxf7kfnj/iuOhZq3pqCtG
Dlb++keLAW4GKlu5SmS0drmV5p5wjualj9Ddm32s1rDgz/rd/nKz8yQlDoOIfwi6t8/sxnfnQXZ+
HyqDi3KBjTmZpK9+Qjv97SiohyAeuddX6P3NqdUujvOCo+CiWW7oEieCxHebT1q11//lzUVIY56z
hodD/vLKfn2UjhmQIIFoDFWHCUCfS/JdMpPlmvQc9k+cBh/fZX95griMBwTsu2i8uGpeHw9XtLCn
zmPPNSr7zO+19OvqcN3pVs0S/fGxdPP9yVEp7VKzteaneW/7a3hmuMATJU5fw/wOKNudNbIFTmbt
OFJK2IamrrnXIKlAz307b7M0MS5x2s+7XDhRDK5WkBn/yYf6y23vkWxOVDSkBf5G4/U3MC6d36a5
Gshb1qIrz6qagzdn9UOvN/MQOmJytl4TlYKYyjT7xgW+Zqxi0vrkY6yHefPDQ+lArzF3oH95m1td
9bGZpGPJljq0losb1zK+yLxE2TvH0oVUkto3N0/Jqhe1Ur+8bvTna6JJ9GdWBDTzdU4j+SeU31/u
ZkQIUM0QfuQS+G++GjlKryStD8mGFv3A0TsfTemYJ2Tey9ZPWRLxHohPvoj3g9GqDYF0AQmDY7PW
a+iPN6pXaF6h4mQghXPBsxPFxYZKcj8AZSWrm/fcdslGcZ6Mo3z++Cf4y9nicWVkMNlQ+ARvbr1Y
8b7JfH9k1c7FdQIbekWOEaLoyYkPs931T2yp9Y+PD2q8PypJxa7OmRLq4kEpvz7fmgqdFW3iseLU
nRdq9mD0l8xsabORzA4R0TH9sIRJ60N9YENQwzYTGMzPW6Pqv7oktbEyNxbNxzPWzW4HWOdZ6K2G
QgXgxFMGMNjol8jECIDOPetX0ts8mk09Ap+JbYVxsLVKLZiZ5p19QsoRNrRYzhcl+ROfzBDvHzYI
EhhYKIo0udXfIjFaUXhN7YHCacNo7zsrL7YMjVh+orQ+fvy9vjvU760abaHhuyhUV2Xrn5dRHmUl
zaoeinCjv19aTe0xpuPdSQhS+PhI7y5YJhQmsZVphoCge+P1kVKvJCtuAvECG083k95GR/zB5Eto
ekP2sh5tWrORt6ZRyd3HR34v0+Bi9SjfhAI2qQp6W3HBi8G0I6xPOJ0KcVdRB4W1FmS5w5d7WObF
uaYtccDBBSkGJWFeSgyuN3qCMnvoY5dM4FZeSjokkuDjT/buXenwyUChuYdXofDbwj/hlyZJVvoS
ZsROXyTe4JzZhLR+0jCM15zv9tVDk+0FGduqH6YziazF19+9nQ9G2daGChUOTG+XkjJK9qtLwuwW
u5j3iL6+fhTKXlVUturQD1bZBOlI++DEzoVphIgpTRb4BXknkzKQdN99lXtPdVYrfZtU5MdiBV2i
ikI9Ie40rR2vSk/27W6Ne40Dpr8WH7OR1REI4mru0VuNsAZrag2Sneq4Xw3EUCpIJRcz2ZLF3XY7
fRy8Cz9rowp2G7w4EHkCtjhbqRgCiZvNXONgwQ3TfPhGiQsyTaPsUB+B6A0ELQzgkTj+Gve+TopE
nHUJEamnuM1BtqdukCMrvBDyOOXOiIHRL7L52PgaPloKRT0Ng4c5yMMAwejelt7cRRsClfr4xWwn
+4vfqvGn7dVLdUjKMvMDnl/Uihldh+mP509j7ljKoZ46NMTVphzH/ikqIuM7nAwJLaMWEzVTDgqE
2x7L9rove4wN/FAR4mSXxCnbjeeVv8eKBMnZWs9paxk15rF2+JbXkfUCdWucLcpA3al1OdkrTu1X
a81QQesQY3h2WrIc64WDVgrFjRn3d1BoNqkybLAoC8i4xp6IHoU0H2cuTGSdks3PTR1H26jpv9k7
k+24mfTavovHxr/QNwNPEshM9q0oippgiRKFPhCBHnj6uyHZ12SSZq7y2IOqVVUq/UgAgWi+75x9
LOAvrS2be+HAjtrLGqFw5AwdstOxE8tXIYX+4JPF8URbFDDgwljwN7RHZvxpfaniqG9HeZ3Y0/jT
N8Wkb0XQzN+7Jc7MjVKyetB65TrbtOh86LxuYalNwWm12vCxkAWcDqOgkIwgFzjcQmjdvjcTcaKj
F2pOqIv45a5Q0tAjO18dqZ7GWSJCyb2aQYoZayD6EvO3nXVNC21DUENgPVbaZkIY0LAKGKDVBJ6c
DQlp9SUauiqAxKHROayqYoR2VIlVdAEdXZ6qTsoE8ok/AkfK+97Gky90ENBx4ln7tBynZ0nb1LpI
zTjY6b2Lk7qfG5Vf1JoL4DbP7OZbwyR3A4nKr8MyVf0l+iDxmKfK/NLT5q63bTnhVOpBLyXwlZvg
LoAm9SUPJhhQWI/jZyz38rldhtGkIh243yq2ari4lUF2Hh8Y8kstGzFWK185TgRzGfn+1MZa1BgU
gBGGauYDMAq5bZpF/eRs059WhWVhF6vgZ0Vp2gc/2UljIm4H1e2EvVB57hybBzO0HaruZvR8tUtp
q/KKZ60uQ8HmHAm5j3qZZE++yE1aqeCXU7vqG1g3znxdatlIQkxDnhvgc17mcUiYCtx04HsG/oQr
vPcVdKZMpPRpbVdqkYWASUQdSEd91yaIq88x5BVXnGwwGzdajY6OM0FiHlmi3k/Ha6kASC5mO9wP
wUGZIOuKqoTbMsC/UsNqBMXfoMnl2HL0fiX0mPNRY7KNWVMbD2Zj0kjrgPYf3dZ+pP/YMFy+Y3s0
Nmms+WeMpfbGLIlikrac92Vaqyea9oyZuvTDUl81XIupTqYZ5Qm0jXxPS/ZJwvB/qHkNx5KNP1o8
PRjAuE98ekPv6gstJcWBNqmO0932xC4xhfcg3BW0liNWOqeDli8bz52mO+ad+E7Rpz0VqshuR5EU
/fkqIHKB2BrNIw0RwGGfr6Af7F84vwP14NeR73gYd80WtBR4OOBKVLn1DDIQiYct2iegOUd2oO8V
bRQC2e8iM/Y53CLderuIIkeoSyKeRzBoYxKZMRp7Np1+/kLBx73uwZPv6372Q/pGyWWaTfX5QKv0
Xz338iOoiFOfZidjIB57+yOwH1qsmYjGqsrU9uMcwwFT05PldPYViGDjyMnm/caBy3HspeViMGIP
73kaKLD6HmXeIR2sq0SvqufJJlwN7wBOpCCLj3wb69nh7UaFBFP2LwFnPPJqDmWKBYuMpmdU5ogz
BR1CcDqQ/0rMl0JP4QUHsXcCt86/a+lJbRviqIsj4+ndMYPny9mWjZJJJDyFkrfPt/aTeQTnMYV6
Ddgx6ysPiMHi/XDy/GUgWeHblNrO4786hrkmuzJKC6Rqcl56e03Y0CnpHvUUxlmR00vL5OmEvgLl
aOIdmeH+BHMdPGDDMFneHc5unumt39OrY2MczFpq034NKWZkWUhcZwzHqrHdp3EMvP7cS4f2ibJD
mezt3KEA7epZdrHEMUs7X7Z9JwEOPmZAu+47LUFeg0Fk6feDI40HVzPg9k6Zc4VbKb7V0SvCzXAq
7EZW3VAP0BapP5OAbGPARKy3L6kiPggZpD8AjSbInDgmn4+DCC6XbPDTnWkP8HLmLq9uSKiFCOLi
GgV1ZahlPzlBmUV5CZp/C+tS/Jg9A7JrpVny2WnZ39J2hS7MZhGpSafluEMyrdLNcCRYy9l7VjL8
pqxOHJzZLqAWu5FIjMsBKYy6HarUJ+VvybN6B5lxIHcc79+xqsEH35bBKCMdySC11To8ldBV6YhX
JSAaIOVTVbnmxVRxd9owomlCKiGODO0PrsecQc2Wc96aT3xwbsfnki2IfNjABAaEspmcHRROnqxC
jZktYmDrx6bM97Mzrh08Ij43SADn6rV8O9oyRzP4ntDfLsvVxIK2SaRVXyE5aX+QH1/sUjz0EZrV
/KLJJ8RaHKnxGLnfZKDPJwjA/O2Q61aUa1XeHJnbPvxxLPTAujhs+4d5Y5oa/UDYHIqUMWWPFumj
m7wbPApYrrscOWZ/MK0gX+XbRvBBB/nQKND11Zhqlse1AliWmVLqQvaLfo5cU/Ff63Qfk4Jx5AbN
j944B22Ldib7jL/M/Vcfe1/naaY53OGQBjiY1Oy68bko3NTeSdscXDboQCV2Hrkwj6nScDsGsdQ3
BhyLDoZtNswXfJEsc3NOPQscS1X8lH5slfQ4c/WI1qm7Bw8KXaxpbTXtlkr51/wzbW9LWa7fDk5e
qD3kwfo3Glvan702dP6RKe29lIZzvUkOFS4t27V4lW8H2cCHO8UU+ELf7ZuvGQUp4E420RYrgGSb
xA0IGtvSwmRAApaWuNnR+0F7igFcXDQqaE4+n84/2EXye3xQbhy5dd072N41howDVMjInYQsMnax
tJ42dMWSI8d6/MOHi+Ufxhv+YyYPWz/sTzbYRQmVH8dQT+bspDf0utvOKE5vZ0/goYfvw0I6AlP5
AfrB6SLDnUYYJn0FYm2icL0pYys9zZoYSIZdu9Wdzt7CO1M222/O5K0Bxtubp1sKR9NjVmo6pKts
nEhShRqTIVtP4wTuuuudEyGy2PAK3foXB1/jpTAnj7O47og7HLf5hTcH6U1RosnduFrXxjtf1xE7
54ThPhqLRP1eeAjCQgRF7m/YceWyg+Sf8GmYuXOs5/mnfP5mDUQeR5eVNZ56vv2Xoffqs0g6D9JE
JsmNTAOjjlwNGyuoOGtEHLMMSPg845HanHnna6DrmZ2mqTqTlW9/zZzYui0GWyS3bD1aewf7tu4v
tHiqfogZ43IkC486RcCv77deC6Xg3vNy5W1ZUbPmr73h/1z8/+ayt/6fXfynDUEn4tcbFz9/4a+L
X3P+WY9UHKyoj7uoOWzm/b82fs3QicLzmQdJwVutF+s0/F8+fucfVilkN/66DcPMxd/6z8A7kk5o
x6/u+1ULwN93/hUf/9s52WFbu3bcTdrg9MPpFfATXi+J0HjaFsGCZEthPrmGs+wCWZvbfKm0PQE9
VfTqydz8HdVv7JpvV56/1+OXr056RGR/ElxeX6+AEg2Bguuhtk+SjRbjTpCklu4GdCm7DvDGHmEd
YjPLwVidus43tn1AaICWEosh5rNunO4mRxZnWdkbkdabxRappzgWF/l2Nf7zOx06ynREwVeiw16f
26uPMghqGPZ5ifDMa76rekzPUksF0EmUOjJvvn8DnBY54eu8aAyjf1bNV1cy+pZgwZbVaAhStR+n
yd2beN/ZaPj1d29C7vz5K3j/Bjz6VKvqgdFFZ/TgjcP5yyhKkohlFhRu5pyZkgoKKS1pMV/2I2jz
zNL8I+/9g5ukss/VDHC8LBAHmz0i6io0yoDJheVpIVSD1bUOtqchPuLEqrXfn9/jirl4dXBbXx9j
iyRZPixScxHMvH19uBwTZrgCw+UiMHEAuh0e0K4ir62pKn7LOfOxI+8N7d7ypBFE5Ae494pExF+e
XuNiGC3JxiiZG0NsXZgAHtE7vcxD7mHBe5Pb7pfSGKyf6Sj07ypzSBKTRKrc51VtqJPPb+ajZ8cA
sSgGrR7sw+Z8k0EhdVKpwgm49wU558W+aqcFbFRRb0Vvukf2aZyj3z89FhQIH4iBaVL8icZ9NSQX
x+0sVcoiZO1pz+IkrwXHerO/yTIdxTiqx4zaAoEoG0BeyamL1+bbQLX3vFYJ+CIdmnx+Zc8+Fp18
WaODbF/IgUO0myFUStwZbKXLa1HIbF8soFDfVE/yymliJ+ll2lZJS1XUtNu9TAlNw4qRW9tmNsTX
vjE7tNQOTAeAab5fAqlznEsqfeQEeSgtz6TVEFQeBxQ5W4JyBI7bFCwgnhYa0T6phHdTv8hr2Q76
D+XPNu/NKBvOZUFDUBNckeCuWxxhbpHoz8sWuxdVxUGfENVOdqe+BuSKNltonBQYjTobdhzFwM27
DXAhSs6xck7sXmo/42xyvjKnYa1isFF8lEt7U/StUxOTmHkg3nT7lpDgMYe8jgm9pdgDLWqqSmpF
gBI2fqYrCvSN/2A3gbdgjkmQ/llE/SDAiwHDkcw+9dE4xvpP8gPNJxtNbnmjzHQ1pc3tRE+BnGay
GcREI6KKSXHcJLCgUoI5Gh3AJzUPfDmGY0D5w+ultoZMVb0RckwvPeGZDw1uSDCusKznTU0uEHss
YaEInOcRbT1RMaBszTUeZCHtgNzAMvHZ9w1S86LMKbJma+cck6EJef3DSCxLEKZTqhFF1WX2U4t5
Hem41Gd8g60cnC3e1+Z7pSOsD6GdtUzwE6a6dPBq8BIgEYhMIEgjDZdUySsJVIonYUINCz0FGI0k
p8UmMgPp87jLO5gIlIG9pMRzZNFjIJUjg7/K9/wVVtawChVBv0euDEjsgtJk8Z9tXTwGUi5j1ASN
9lRCzABuMiX4yCzRU2EKPLAZpLzQnPP1fHrEVktuXu2j4aaDp49PkNEYRQSNTD88qOByAy5U3aRO
O7srEV36ICJ8rDA721bL1UzunrvVO46VUQ5He5/2LuAyFfdQIgdgiH3kzkl84gLQdXd9Di8vlI4C
TYZLzaAoGyTZtiBSKlhDu+dk2xOud5mNZfEbf71KQssYysfSdcYbd9F7EpPwIPlgR4vkyqTFSOAj
43rcJVgr6HJAUbiWlWk96BwO+y0uJnmaVhY8k6SlwVVxshl2AZv2PBo7z30exSCufOo2pI1KYayZ
ZS0DN6GTRQa5I7Jf3tAbyyYgmgMxN+/nntQiuCQ6gbHJ1i+JkAEhr0lU5xQNT/tkAY3jz5Dmtlnu
oxeFM6hD84IsEnadxDK4zCNZhkTm6FiDSBHcdhjbg2jxlqbeOoXlosNwDO0c5aAhIrCMSRVNRCzS
T04zh1idQfDFpxCsLlwHqvlm6EXfRprtEu3VVSUeMiDqWhdVc6fjLXO0MdkKrXTGTdvJ+Tm3HGSd
jaaym05babIdPaWO0MIKMJ/r1+43E118A+WnbEQkwPZsvVIRRA/GMPjVGz0/NuYQ/EWAXLytRunp
+0G6SRqOsjqRCAPv1m/b3ruzUG7ILDU8ETgbPLYLH9TGILbZ2PQzeC/sP8Eg4O1UwUtAJYzEq14f
zzFyOMkm9WcTuGOq0MmPo8kWq02S+j7r+mEFHde1xnA12wuOQM7MHkovadu4jbtGjzIzuJMoEJe3
af0ASrugmUOkxi+nW7rvHTuHej8OrdOdEl8bR0ai05rvAAZii+N0ZoU5zIU7V2RChgmhbdh1hlwQ
JubD1wvHcdKH07RV8XVhZ8A8CUpCtEdWnA53ngx40BTpmBN0GVukhJSJ9WhSGvwiZyi9e2c2+++U
WlV5SvqKKrbGqNmkQNQm4VsYIZotCXRwUNGhqMtubgASiaUtXlIvDS75KuV3AI31TxcSwYintKbX
Kw3KDfSAq+Gc6rI2n7O1SK91XxEnpnNkJdp9TEjXchCZhJkmze99QXhwmLaBvM47ZdEpEmtj1GC7
f2n0qP/B91VtsRtcp7UQmNqT/5vXOYq7sSscCAc4xLuoIBUEwjZpDL8IoAJB2jBuItyu3kOraeX3
JfX0JUo1A1vyRCi0flZzVoA93K2Foa7Kx28Ih4qY1WRxrhfR4C0W0qvqk3jIcC5nMBRKDAIWBFpq
CtMFwWtjBTo4dn4OfoCpI575GDaccLENZtIcfPwyE/uYilgy79Sv6gbacK7R/EMKqJ2qoUZNPaoJ
ULMyaiBLqdRQIMT5Ii5yd2z1LYcJnH3KA5i7GbwlXTYt8XTa3rTr4loVQGYjhfdP4zwaxw8zu9Q2
nISqc5h8VvnIAtYxC4+O3Eo2jLilZLw8Azdt0y0jdL6vel3xNCqwsZvZGGSyW9waLq+qMf5GfVcG
DX/q1mtkSqFoxnekNiDB87JTCLVEjXlV4T37XlxYrAfE2K75Q0zxRtqQzsC7NS9oh5pN2JbrLbCD
bL4qm2pYlBH2VGyyNKaNG2gzH2VC5WjTtfXyzXIXYgAtG/ITTUjP+l0NcQUZluwnjd3mwtTaa6V4
Qryu5WFR1j4RtUmakn/sye+D0auKyXG272wAUOUGjl+Ox1BHRW+S7vvTU57+4uLQjTydzRQ9yiH+
nQxQpTaEY8ti5zZLfdPoJu/CJobNicaqiC8yv7d+WcvYbUu4St8rvKnXcUpTCPKh1dyUhWZeQgnJ
G5a98slztenGzwjUBZsZdxQ6cDdvmWCKHYVOFhlig3aUcurTrCb/NiDmeAyVJcAkJrXWv9QyW54c
J7W/aLU9npseIgFOlG2TboXXt09jC6mXcLCqjyoSr9xL2xI2uUuLMz6Oi5HLkAenX9aUaebQyP0e
N6Fcfkx90BogIpfiC5oFk3nVZLmhZF7OEDnLTl0ox8OU6sTo7gOFUsdUK/WnEwQTITvkvEooBiEX
kV6AK22kB9Kg7tmpR/76/wlZgOffcU/zalMZlgQVNChAX10+GPdLDQc2UtW8PILQwO/fTs58lYN6
JD4ZQ3uCRV6icMs7srjuJnsUNUmRtfdFjZKZGdufi1HFSx2Q562RtMEuFzH0Tk4Q8Y/etJpf7dgW
X1yiGCQCj96UxKzV7QO03CA/IfXd+cag9b6Q+CzPWOdAJ+GtnrQISD/iZraGKohsPXO9jSrrTEXe
6AN81E3Qt7uY2PB4m0O2cTC2oTc804lWOFWtTvymlmvYPE3St7/h02VBdMkjxDSCL9FjRTHTC8yK
azqbU5jPFp1yzJo6eU/kyFf5s/Knlm5+M2OIRy+B/SWrVHZuz/qEU6wsgzsdHUWAB9QkPJqiW3vf
xfxFTHXp+GDgK8YrN+Cibu28epprx7xbq+G/ZKXPXwyvmxE9wfafwDYQ/46FGuE6BxE9fgIVAmiP
hYC8c6vUzOSEwC5x22Y1Cq7SqzAUQ362rlXa2ti/6NGAPhrJF4j8IRkfMiJV1izQmT1bl/eKH8dG
QIW1E2g3DWiq1VRmilMyr5mSSLUpftmFzuYP+Km8nY3YBEgH5utMNnImPacffEr05AgG+8nL1y1b
RQERKLntw0knK/YmJ4iAXLHWk7+AbyDzqg0zzuirtQs24QQ8sJ+47gmJ6O0e+ZIJCGEWRTgYs3tS
dz18GCxdww3AfXbq0NAgLaPPsotIN9v5WnPHgVh7Mwm0W/TP2FHiJR1JLxoW44WYDKpQKXlwGwki
CdpEoqgxTFVcwQm38XNFzlin40ldjNO2teHzbt2ypDDj9Qh6msabrVAf9JV3wGT6QvAEQfY2YXcI
aotFRD4uRY1sViNzd+7Qp16UiJiKDmj5mbhaYqwYS01M8imbIeIy4gJ1dGAxM4eiMcYGin7qXaJk
K6ydN0wT84CboeXy9GkONaOZyAhcSguL06zrt2R/zKTf0JqwSHjvKfeUczfb0ahUd+lZM3D5JGhY
RgtUVIXFes8Onf83kR4OabSxZg0vBN0Ax0pIVhfsjNcApKlZmhN85ijM0saKs40zoH7cDO4wfcn9
arwgpaSwNgh5itMCXTHIHA7Np0oMDLiYhL67fpjGs4AKEuGvOvbxnk8THGanpu+xScqCKXwdL71i
P0ipRZq71lFdw2GOpXorNXu6jUGrxsiUCu8L/RANQGsNYjb0636JtwaFJ1gGSFjcUGNfgEc0H6Y7
exbMbPD+jJukXpyXzujY4qs4zTeNVVW/A6trf2KH9KervF3kEzDFfoV9Q47dc5uI22pVy+q2byvr
Ww/ixCPDIqU76dOKE2HWBPixU73lyyGnqy+2KWtuSspnDrchbuXy2HaNPZ2bDYFtuzafrCujFE4Z
QoJmJi5JEj9ZmpmT3cSwd0lT8ux427LnhfGekYpC4KRZkLG+5BOhb3PzVZvNYIh4+cY1Rnfg8XjH
h6js2xxOiN46ZxRHXRv6zJBy4yJIL4IW63iU1i7SKP5xBXsToxZfCid1CZPppuKnIsn2cspFdwEY
kvgSpRp3IVNPlk+ouKbbMYm1l9xX8GhmslyLM2soIPGP1YCsrWbnerkk65wyxvlobNknBWAXkeIS
MqCkvzeV1z4FnijbEyRm2WlntdMvCM/WvEeb18O09LUswYSHp4hUZid5tntL54XViOJcdkdWOCkf
cB2JgWOxRW3IA1Uo6Tk2r7YUuyDNNeQ3gYJgRQz0iKqwRoAKoKeTFOBnzYbZLn4sfMVONGt9dUFg
L087Jcjsil61/TtvZvuFqLvmnMaqN5yweeM0NyGU+GounvOAYY/5woXfHyOxFfk1kpklAOPTlgQ5
KpGSkpHVSBHhef5WRZtDhPS6KXnC1mBPEU4B046GttHPqFM4PpCPhBAvUCNsHSc0lqe1mojaSloQ
UrshJ0QgrDEel3tWVqiQHXIjLOULICYg+I12PqGO467wHjL3ZANnZiD12cIWTv7szDRXkYMC9Kqw
iuX71HXdRZvN2nc1Vdp3GMieH9pTTcx9OhNxiq4SAS9p7z2PWBtlo86KvJ+THSdG+aMRXeyt3/9s
hrKrYS2Afk/8K9sQKHLBf8/bwR9xH1Mr1Qku8O1qQ3AqR+baSuO7sm3rJCyNkhi/ojHyB6cb7W8t
HzHZ0J2yX+ZsXO4UzZ4ESLwNGLZpV04FcdxEL9REOFCLUZxANiUlmvOCSZj/uaj9B3q2VbDPbJtO
kEVCLNUavgLCDw0uFo5ECRanozX4FwG0Gp74kKanVoNDJLTtlGiMTvTWs+fmVbMyWFpBQpHnkABD
JMRZW4heMvvWxDWIuvQo+seTDnm0A2VI25Xy26bN824PI8utwh4lZhU1RChcUUsGfkKcAXRF1S3t
19hrm2uVWUSm6IUktWMuXeKCK0W1JhSV2fzKyHkl3ZnNHkDCSe9vCV7U0shNiuIbwm9OptnYBdZp
w8fMGlNj7tzqvSzUWZqjoGcz23C+3Dit4Sh2hxWAc/7U766J+XWeM6MBcSS7mShZXfT5I4nAdFcp
ZkPadasY/WeSoAhkSII62RsU/X6Pc+5fLGztidkLsuqZJW66aI2KWOa1PJmy4RidlHGfx05k8G/b
BJqciOyuRnHItBRDJ8ekfqMaFMIUJ0xfnVFLyYnCsGbo+j0HypDQGne50EAjW9BWqSlsikG2HbgC
wCtkHg+BUdxP3JvYjb22eno92OCd5XI4snwQrYk1pCMkR3N4Zv3tCQ3xzPSSyKnEOQXF44lTwtcc
dkBw/FGrJuugzF0QhmWdT9/+HV6SoYtO4+VSUbxBLbLcjX7SXf27iAu05dVIUbwEzRrpLNonTUmN
ZPd5wfqDDgMDwqIG/0e5dIgHJuSwjZdxBaIXIB1HaiwXmmb1EOu94kpVWnwf5257pK1xoIf7U/LH
HWs7OjV/VOzeWkZ/VbS2VQVOo4KvF9gdJgpfn8fNmJcNhgWVb1E1xaeGCfilpCwcZWIydw2Z3Ef6
HO/bRh6MR9rs9KYdUi2stz9Cc/y2thIwO8vUm2eZ6g3q1JZzVTqTuP78Ka8tjP9uG/+9X/bF6P88
asOION5eyuwbV2tspjhCDPxzIPg1ocy9PKIU+fAqqzURWRD9qUPDc+tgTVQem3zi6Zdt2dXavaiL
5kgP7P1V2IMGHCUw6K3dqfWxvnp3TR/kxLGzvRmGIUPnHwP8caq8cP/l1+NjBeSJWaTJmf6haUyk
SAzGtKtD5FrGiVpvpE7Qi1RrsMrnr+eDj4DdigW+YIXBcmtvb2kuYgoeig6U1N3kbFkQahJrnZ8b
XkVZdemCbY+U/Ij4ZO3dHYwJFE5YSohMpZlrr22xV8+RdJtUGqwDFLo5v/UDe/MRzse+ccSzIvw1
agmsI/nJK4/0jA5UL39GIw+VrpuFmAFvy8Eb1LV4rSjy9VlANGGTlyMZ7lUju1PkcsV6GPNOtMmk
ROYifYM90J/XNGh08u7J4VgIoDvyKP4Q6A+fBZRRg8/QAZd/2MRyADXUnDFUSEyovCtaYpbNgZoa
ebAv/TAOF2jzYDrgSQAe1w2ng92UJ4GN1rJI1wPckMmd0LzfhJTK85lgELo8cUn9gKSLIxPm+1kD
6TUqlrUly7f85+G+em0Om2booAHFF84s51ode6dmmevbRoHm/nxYfvCloe6EQAr3l3/9gd2/ulRg
lJMPR1JCdswJPV5LDdQRxZGrGG+1QAwHRA3YqpBVrYBiAB5vByIOOM0sGy4DCnPa5pLqMCuq/zwN
lgFRAmCfA6I7EqmzbB2Sxve9rKm7mLH7L8E7/vwQxFh4f5mVmWitgy8i8dyGNLtKhtqAGcAf1g8S
m8V5OTU49TKIPFYSGEcmzXefIQwKTFSEcq6iVtDUb+/eG9mcZPgCQrEeYC32kATNamZoE1u7aUma
3A86SWxlRmPj89f70YPHS41swcGyC+/24H5xHq+B8txvalveBu4kubt5anICrswLsmahpmAovsrd
xjzviaSmD+bRGI3NY4TXd/Mfz4AxpqOdYPJD4/n2GRh9DKCEw1ZYVBmYwKy+qPAFb9KWDl5CyeJs
0f1jUrf3z30FY7DTR02hI6ex3l7T5bBtCUVljllO7ufBVOHS6Q6QyYQIMvKROFZbmDKHRBx54x88
dwcJF/oZh/uGRXAw4Dti29SYunVYux6lLma+cwo4HLdFkn2dOnCFIATEGnWUbjO3ITOoJ66Gfnay
/3wEvJtLWOFALyAQQluE3Ojgh0y5X1RNhadnFRBvGuKvOUuzTc8Joz+y5Xo3l3Apy3AxTxLz6uE4
fvu4y1ENZuew4S8EuQaKJJytY+nHZKPvr8Io4nPCWY8DnT3I26uAzkpthNGC/aze7M2syu4mEgCO
LNfvH5vLjMVchRwWMdahDqozxgkkeCtCYl19BKpVsU/tAi3DgBbg8zf0/stAxcGqhEDUJErgUCcZ
52pIe4tLaU0KanqUtrbrMt/dVjngumAhLzcsYaYeASG8/zjYw7FdtA0YD1RUD/bHmWpApJogyVqP
uPF5BfJPZSwuBmNEV9uZ+qaqe9JOu2Oz4QcvkAuvAAF8peibDoaJAUk09ru+BhM4TV8AOYFFsPTi
5POn+tFVVs0tc94f88LBxOfEkH5dWdWhXZn+pai9b1Ouydv/xUU8Y70LRFumdzDBDD3bRtLLKM9Z
hX2Cabi8gYLqHxkgxgeDEdgU/lgfmDEy4oN76a2pGSqQcLyq3r6y1ozggf3zBQUkbdPS594YQQPq
q7XTW6iSwJaJCIWU4+QmsSi5OKkcMzv3sWk9kA3s//j8IRxYsNY11WVj4GDeBWWum4fMAxPWJVCe
vA5l5fzWs0Q99VLdueNSn1vgwM7Kdq7Dxemp8Xuj11/CF4Lc6fXjlZtgRq3tiZ4geTePn/+ujwY4
zHsszPgMMc4drLpN0M82jeQ6rKRR7ZI6o2UzgJ8LKrc4W9SAMUpAyJiDX59f94O3Za9DYtVr0sTz
1z9/taWivIbfwGBQQK+loR37VEZiGoqjXh2bpd4fchkRONRQ7zkYoZCHvL0WrctBWxQB96qoUA5J
KHNVOVvbqkQi1YEhWwNvwb7iS7lyAnyYZbAcCzMw11H+ZmfNj2CTAW4KGSFYkIOlvQxm6kgdPe/B
NgFFm4W5Ldl4bDwd83PJaz815ik4o2Ex/ZBaZ363gul307kGGxD6IcrU0uvCbwX5msq7QX8KRxdD
uHufzjRoEOZrRjQaozBIJ7CDHVFzTR26Sj8mRv1gwIDhx+vu+zpL2OGLo1M469LoWVkMu39xoN/e
kcRTbZ0OofjixRpicKbhyaJy9/mQWV/TwRN0PGAK60GJUXO4W8Da0kmdVkFYceVn4iL1PY4j845t
hH6n5uDYp/HB5AiLCXsnVkE+3j9yyVdDVCArAsJsVmGJmPCOXXZ/PQvbOnJXH3wI2PlN6AUOgnbo
iG8HJytMlhvAh0PBi70HCqqYsZLsGqq4caT4ccCk+TMHsZ5gr2AdBcp3iMebsAEzw+ClaDojDQ2r
AgYA+OXcwMgOOAwSZDfqBu1qnW8lM+UeENVXI4svOIjH5+agjkw+75+wZzDlcPb9U1c45J/IUuEu
JfA9tDUj39st20wQz8mRg+L7ccOeAVkmJRKmAbYrb59wYCb44vmGwqTEIySwSkQgAccTgWT3qha0
BD4fp+/fKNfDXcpEYyFC/8PeejVubK0AO2hyPdsU2a7FyQpw2IhXm9QxgMyHlyLCh/UOGyCb+Le3
ltHsKxWh0aHX982ps+6PlgIGG6zW/Mg4/eBdrVtkpPXrIY3N+ttLBQVaDa9kxAwljjpiL+x9Crj1
yFU+fFcgLhimbPIQ9by9Cnh5vZhGbihGOsNrcppzQacj7CYb4ckanv6/eFevrnewDHmTgoDYKO6q
6Zd75frDBmV5vkun6lgR4aN3ZbHWsdBa8MLcg/1JE7REwxvcGnO1v7ExE4VtVzbnuPrtIwerjy7F
QudQVQ2wCh4iSRJzlJMxINXIZWefwoaPN9ZUGVe13mnR5w/wAEuyzino4SmakUNEwwQH09s3Bn0c
TVSHWk4YpvGs3JpzOoDFGwnCL9/VdeOGPXmpD4W5IOBqmxljVy5viOuLw9yRirxyFftRh9icrn8n
iXhFQH7kk3w/eNcfyaAykGiTAGu9/ZF6x75R9kyy7lQAqjHgUic0T49MNO8fOy523A9QYNhUk8H4
9iq0oykdQSCFyiGrfRpX5alS7hLZxBceudT749BqxmS/yzq8VmUPBlOd9W6JFaFEebSIIkIs4H2d
fIQ1M6B7sdFLrGrh4M/HdrEf3CKFKW4RTBYn9kMAENbjZbbZTIcDibPxRiRJS+fa6E4mszj3ULze
8fLbM4b6cmUO9nCOl63eS3JYI3qyOk2XWtS/dCQDXww1Lkde8/tft3Ld2Gfpq4nQOHwqSdBNktBk
JHym399relJf9joVpZSojCMT1ftt0EovYzxRgeQFeAfveloyBC81kRax1wwI0S3w+V17y6LbXJlm
4W8GxFmk0+r2sS/u/VjGk0jV0zGYJeEIHOzYcxBXJMtTLyF0tn3wR2u+85vFbY7c4HoDb3db7O7+
ehIZae+cxtKBNO0XE5U4uolny1Sh1u5p6iGjhtyMLBuRzAAJ95SkMHcTlCjAPp9ZPrhPDvxsl22q
JJyC1z9/tYzC5QcvjPEwZC8dbIO6z7dFOiX3n1/lgyHDdhIm9XoQWZHBb6/CRNkguetyurrWcNfN
wy3l2eqbU7LefH6lj+4nwI1iYORhpXYPJspZJYBdtAE1o070Yyyr4dnTA/nl86t8cM6kfEUVlSIi
hR/zkDvdl8R39B431FBzK5Fz+sTcwzCKsiJItm5bzhHA6pSKPLDhyR1/dk4LIgXt7o5+A6L4fO5Q
E3Z59PkP+2g8MaLWAxiEPQ4Pbx90YYx04JGmhGpSzkWLHjgUBf36pZ0QjvBFcxR3Y7Ej1ksBhlHq
yPXfPX4eCQOGWRmPEy/hYMZkcmziHvbMJs+H4iHVguISbufRgMEPLgMdbTUurpVkNpwHt0lwesuC
TNwDGr2ZwlCa7rHIokAXJT1rEuN8ki18JKAG4uttlS4/bCMd9gU6862W9d2W+FrvIUVd8PcB/J/T
9N/Wj/Z/dpqGy8vPNGOhexEEhsynv/7jz1/4z7xo/x8qX/RbKLZj6TLX1s5fo6lh/gOtmlLSWhoP
aBCyZ/gvn6nxD+1Jx6dxB8t+3QH9f5+p/f8oO5MlV5Eti34RZuD0U4RAvRSh6CdY3HsjAKfvm6+v
pZyUWc1q/PJZZiBwP83eazvkRROZh7MGkQZwWP3/4zN9xE/zvvzvMfxgDD04Kuxf6dgosYz/89ks
ceYokDQf+rLKuVfIjXCxuTv2wq+S2Mw9fS92cKkiYksjcFmD/d1keuXBtn9vS7XZpI2e7XPFlX7r
/FGN7CkFCBLPRM3WRncaYdF4GOnPa2WWF+CpR7uQ5YYaXOI9ty/2kKjISao9n+nGGHXYD918zNtu
VyeYV1bUI6YkXKU6t1y2ChJDSISAz4svq1D/VlO0M/oWN7bLx6YfVJJsEjEGg7FN8rfE/anm4+i+
9au6M6NDPLFzSE+a84oOHXyfungNQUIq6TDRErroOBvd/OvWf/ivY2JzVlG5exEL9iItbj0JSyq2
VgdhWtq8ESewXzKCY4ZAj+JjRyqnbSwbud7X/CzYpFETT56p/JWZ+rqCipigdTtu7c1NsVPcl6lg
cSnMq2w/1xKUYg5RYkEGDpEgTg7xXJ3h+bdWGmLpIVF3Gd7iog55lg9pvJsy/riI/tCoRBY6SJw7
80eJlZe+geG2EP2jKd1LG3+zKoA+Rl96hxyxyYXcaRAYFk0QFhXdpoQ1XyJQDavnxKh3qxoTE0GF
ca46Ga7Z/Fe2c1iMbeGNBPIs83Sy1emaLK2H+HU3pumfrA3m7Bvjne5lpAuTJuOVSuoLEZIq9LSU
2s4dlY2uXA0A7Rt0bf0eL6V8ivnXJjFmAB19360VbxJJ3wC5n4y4vD88QCzlOAbLQCBOThjbPhmq
00ho1SZjkmBG7TM5fRtbu0UlahubtOK2vcXWeG+dbPAacwk7vTQfoliIjUvxOVNMwZ9anuLKOeqj
mqNadbzSWQO1R1vHRCuoJ/W5I7kaKX72oc9cUgJboLFqv5r6Y4C78EU1nhf5pnZFCDyXMTBzjvG9
Rvmy77FlShPVk8zIV1vEawcxh2vamwoBaw/R7bp3+xE7V3lE3Sw3Y1ddreWMN+pX2vOF/A2/bBFw
91UYYZIzs0+oRv5ITBDY2GM6dJ5RHpfk3jYTBO2e9I5v4she29jdxQiycjRhpjreOhTmXuWwOSBM
laWu1aXMff4lpFobWv7ei+EepSV77JHkK8dX9PaCEmBLjMwTemiMKPk+N5TdpE/npVL/urn5mSwa
78GHu+46BX5yj3WsaPcGTN+qPY6lj3Ly8JBmU8weR/LXEOaiMVCN22KNOyeLnqKx+E1ik58FPcfG
mDSN93vwV2FehnXsv23R/nXb6pD892tAlEtU3M5oEGcFfR993AGE8GeiRO+uw+ehmPovmSc/LLqx
TTmjy5iTAyJKt8kqj0LJt0Mb+zIubu6KRWV2nuZBaQKy7dD/EH8dsFS6I7r9dM1s9eE82ldl0QXc
IWefVMhOlnhZyF9S4mBO8utsu5Wvje0rUvMNytqzquY7ldDlsvxc621qmh9ZdsumdNeQ2c0JgqHr
rxaRiN0Xqw8Ci6Cz5I/mNJcE26ZAd7VJhpWImZwVXYqpaEP20XrNB3N+5hCdfM1eTlrJN90mjuU5
ZCt5tjiK3G7uVaKcUsBfe850I2yW1wFd+mqI8dbE9kekFY03VsY9A6thr2m6NXp014SFN54adfcF
qXuBgu2p6Mj7nq147+TTEFhxve6iFuVzpSlWsCZ8k2wFJJDO9CsT3REnJUEK0JxHHGpKdnIqY3kx
C/W9zZcbaSpHaZsXrYSfaBwHBWxfPaY/fULc0hQZXupaPy1MT2KzJIFTi0x2Lj647ZQ78tAaJCcW
5nxjh6N86r1Liw76EAskVGivW9h8ja1sAovNor3wGRlKdKL1ay9p08yYovAk1waJM2bUALRfsAXU
S9lfEHum57SAe5a5w9YhT8dDpTvuhYPdVq31VywnxV6SqrN3ete6Ky2pYKiPE05s9RxhhProB8Zq
ljWnb21fT4G5JPUTL4ZEMB2nJ5SPM4l5LrFUnVHtrJx4tdKpGwJ2lAbnKs4/QDoR96AkSFRbz3br
BjC6+dGwlSpDEsbAZjjP/prqhJEDTbA3kBF/jx3MCu3QOts4qas93JMcyei/uo/vhBjtdDLigkU8
467QTxHKBV+0NcG4HFU3jHV8LqNrlZdWN/pAT/rxD3UoDuicpNI9/SJUFpaRHLSivGBMQXazjg2h
SyvGUutFMWegYtLmYFwGXAkwTB8XXiy+jFJV/cQRvjvpxSGr+5lII5+HTOYQmmePVKRs39ulsbWG
tcDonH32c6IGiQRIrLjJex5D6lf1UzzXwx4/1j3NlvJs2DL726ul4tXkXx6ibHWIoDcdklLm2l9w
A3hG4zo8mVwLJ/w+Ac+dQsASfwoye3FPaLywFp0FaSY301DGrVnm0cZgv0GqXEEMJonGWKLIiou4
xq5lKb51xDahCd3C65JkB4zoZdLFlT06JPXKbE6DSmlgvwmWpyEOMH0Dc2olu3n5I2Q9cDrMLPGw
L2zUzll2mbUaUHUG0p2b8zKHkGfbdP2N+1Qj+qZVCUdq39ey/Dda8RNjGnULNYwjQOTExslXPe32
Xbyck0J7WhU70PVy15vDi2iJPMYDxMrq72xnXxXcG3yOYctjT9M8pNUMLWfAERZExgk6ha89Iugq
85B2ZuhmxHSk2GC0ya+KaDN1yWEtnNSr2iHMI4cbqjlXZnZw5+Iak1qXT9emM3dlyby6rsNIt7Y4
ZhEAU6rh2tkqGZ+GodUXnj2lA4RY6R7qvLQ/US2Px3VcYyTV0BC2iTpq11yBP9kVE8xH6KMdYpPW
VTerakR71HlOmMViDtqSvNQ+qRSdpYBRptu+WVkmrZMLyBrPMlrabjR3sQ1hFqFKKjdmS9wuOfb2
8aFX/EMe44xXLAKh2FoZM5heDat6TZ6gT3AlJqLKg24sFB9sjxpace4GojBmD8auudU7wXiU8PUN
YWEr4caG8qwlrgyHaTV3A/mxJ5JW5NeSrs1zVXUVqAmiwWBWrNHdKCeCqjULsTqOc53gJTC/V1Ng
SGlqU93JfG7eW2NePWPSifJSxxRLkFKWmInr5UWui4bx1RwOOHzM30JjO1r1U/9Ekte3iWMNHw1Z
QRenB7Q7xxWFTNGoykUSxRkMTpm+qMOk7nX+dI+EHfsJhYDtyxEpcq7Z9Q4/YbOtFFJI14gUYFyC
hKpPs7lhfVcc2lRwa9iNvgScH7q+02t9N+P9Poxu+iG6bjYCrVfNdy0X6WYdtcRn4S1veMxxnbpF
h7nWwrvrSShfr5iM3L1BUCw/6mNN2EbUJ/hqNxpRyWDEgBSs0tXfdVmQyaN3+UHXJ2QjRbFSI9aL
/b0C0vOURosfh1M3hBNY5vNcKvKjdXNnP2smMCkxFURJlnk9/ltx+OzmEZG2kvRfQDFUDkSdfBBl
MM6icp5T1wzNGb9pTGZhazlB0xKXqCqHJh4fTsq5CHmSmENj5UzAG2b5+c3IGKUt00XMlcGrhPPp
SMHe+c1IKLhcCCQfsuhLN6YgZy/zYMGfUlU7ke10yxYn35NU+oKT91UHSiV7MCrGzPFUvXCvHvTO
2aqYMv25xYtnxvJTGTTIW4oWzJD1to1ardtJwnPFTkjqdIlQCo+iy3nJLCE6kzh6Jt1w73bfvIMg
XrOp3rpW/FZhr6mL6NqhYqPyg1EN0DQ5oDVyvUyQ+wDRkNDi2HhfJ1Vsh1Hw8O12A+7njztbI/dA
UnrWkqYHuRj1ixANXLd5NV7WPB02LLxhHTNaAGasiQCXROvXsn1d89V9zjLyZMt4ZXOSW4fCJpOQ
WOwgivLq2sCPIc+PF//hhfZUQl+3c60cYtsIRO0+L9pXRe6VXj+g1m0Yqeh7+nlr488FHY6dQtnW
cX8SxL5akoISXoc3AJ0HFLxhbPlbLum2gXqA2R/3CKTqVp4b7b3Wmuafq43/4Hk8zMvk6Sa52gak
85kbzVSVia8shZho8QBoBqbsqK7D6M9YC33kqFCVqUe5N5TiSILEgRnPJVa64VCqw61O0M+mtumE
OT4u3INJWCutb3ZGhILewlUdld28zVk20rG0MHC5LWzC680sXEWc7sxU19/VliOiSywLQ33WWeSJ
q6jQ+xKVUZc310RPxy2WkhQ/buwcO1DWMf2bKAKBSJmky9zYYcpODkqal6+zorhbGI7JLUeXCnlX
t991Fv2hpbZt2BNiCcZ6nd13XILrDXj5+CoheN9tcxA7JuR9MLQRudlO7prvwuzzczI28pyXinsv
c9jvTZUbmKsI/KCvmZq9pqbF+1Qv7ctDs/E923n/Z6TeOPTroBxUK9G6YGi0/hXOy3AdslIeFNgB
X7hLADmM2TiGBvFxi2e6hXtxJ6v/6E0R3TNsns/akHIxjV1EvYsds3gZ9EX/Wi0D9jNzSK30ZgEt
XHfreTdILPYCxvCLyXA1cMpsvmRmrR5XLaUXs3lRLbvQ7pFoFB9Zq3L+L2+jaO2GbOnURPNp1Rz9
gEH7B0y+sU5cAusRVAntm2O25TuU54iXZlk2o9oad4Q3yQeOw7b1dTAu74NrEiBowFXHi57P+zaW
xtYpQP+QTLRfSX7Zz3Ha9syxW/E8a5h4aWgH0xflkvFoRi5qp3M3wkmTt1waxraxyvjmijH5HQzc
KF4XG5jbo2odeLXsJApXswHWEwktWAebFhFEx3Jk5Mod4WbOoZvHCJdiuUVqqW/lVJ4S3trUnffa
Y8berR7jy85H/j55Rm+9FEp7497tPHRM7SYymVsOxl0tEvqYDP5+REcDG5xY8AZMql6u2j+3GC1P
B3DPACjdjLMsfpYh7S9jLvdpVIzbkk59O5gIzWFUbzM3+6gikYfCToLJNbZS5wwnduVJwl4FhzFR
hmWfZTWb9Ojioy2KCyCVkm9djV8chN+eSroGJIcWzoktJjTC63jMJ9rL5HdlWsJgH1aI+j4k0d4d
8u1kaIMnwHN4rVgPjspSqM/1AzQDMAHTyv8vn06VyIMRY5vn0oXpdeHTlT76yCcQxuwZVjIErWhw
fSb11voqyedccsYOTJQcPL7VkLyoac+UQK8q4t7XvWpXO7NtIYBMWkzXp9VnUf/04rpWVF7kwXm5
LOiya3ujZZYJbQfxgzIx0rAbvM2O77rHtAl00eR8QymwXDX+kVoZyML+qQkwfi0L5dzNU7u1Hypa
tyCPUxMdVbegv8pkfaWz2vMo/xHZLFiiRMo27ggQjOdvS1g3DjnOfDao/LX/wEts1fojUrBvM8f2
ZTROmxJ3jNc3jyZNQpxw8swMYdPwn48Oh4tKeevjbkvaAo2pWx+Hdh2OamZpQcPwuYssd9s6kHmB
kgBEL5gXmkQtq20cGM5Jz4NYys/G0q5xVv9VEhLxWC5CBlKyZQMrG19oWRkhtxDGubzMyDUthoBo
kYxCokZEVRUNHkmUAIWouqcYMIFHKjFHSwEnpHvJqvkUDQ5VZla9tXHju7XzjaJ03PRlmYaamp3H
bOcO9n3oodeIbD1rrQqBvtgk0j3HkaqzQO6RykrgPHXUmdtOr5m7uAukJ/U0uMjfObPJ9Su7o5GO
q6e1lUtOgUA+j2sdDNhJZSC0xcosv+NV8hJaTfW+VvOvNvVkwjwaUYJy5TZ2xCXrjYMLNYqhxncO
UuJkxNZp6JSSCZqmXYfSwh876fOVXbYdgtb2RbIcK8ABQ4p76XEBgkDhkrHds8V74Nn23W3r6k2f
wF0bRCqRMNQTvFljt5tH2XpqUmNBJFP7pDB6uoMvHzcxuuhN3/WXNltDK42fipISH5vI20LvvW1W
96KLmOdVFqvKaKYDO2aUQUG+bFnFr1ml5yHOS+toITrE35jsuxUOcsRb2ibzTcsL86Vgzpg6uhLE
BawfI0/ssKoaOxDVIkNZ2o8kgsp5UhJcwVN8E6tx4L/kjTvxTNQ6n7zz7YJ72rFJ5yiU3I2AaJGe
4DjWoEPPREtsTaW6NRG2ITS2KOazNBRRTtIUhKftYjhHlwqoKefli8tKo9ZPtyMjodOQaYxRhQo0
SV3a25hq9ZXS4Kz13REgo+6Pk6H7ziSfMlexWTfHP9qYZNvRWv8CkBCepcXOfc7h8Q9Z9cQcjUOy
BasD5r16srKGoIS8Gh5sgdEJumwVh9qszdMCHepaKSLdEYBH3Pk0MJtZSBmGp0rWinbLrQh0Q229
6UMGud3pfWHX9Y2LJywb1SWN3DGvvYlmv+QMtk151azi7pgQVUb931iv/91K/CIRGCde0YwwADvz
S9m8mvac7WKDE3XpAyj+RD0Ivx+aN936ShEcXQlt0q/JQE5U5dviaUzyba5+K8zj7k4FbEmzsFZq
uPM9OjHjvoglC51+HV/KCM/s6szDVZa6gj8+27fEtJzNZAAqJ51PshsoFFPALczFGLRz8A4lVBt9
ykk+dutN3SwJf+lcn6QKY8CN+B8HkWTHpI78Ur2OwpwP8oF7b6FhAC3aipHU47bZqlZlsLflg5CW
7lLyLjmFCtPZodlnbrRXNeU8kWs8srOoCQ0X6evDHoIeR+wQX8utafY4VGmQmb++E5XRwbpLTM8o
bHPTYRV8wAvCljM3k1oNm8ZpNoLuXy92LZb9ubbYWHxkDWEXZlOZx/IBCIvSwdiVhpswQaDsqvqu
w/NemFhdFu5BWf8mSuPPVdZswQIlrEpWGViC7SXTbsU8qBm7ici0Cbboi78Q3o8EKJ4Y2en7bMg+
2iVWj+NgtYcsm/ZFEdc7qRa2N0Qw37yiJppHe0hdgVj+OGreh5MYTvnjsSsFX4neNYcxzfuttmCo
FjrPsv3japFkqxPNEYCt6TQ5vORpZBNxKNsArO3o69giDoXW/R1YNL7IyPpJSpRusXEYGCVPSakE
ECe4kWKXxFc5cEmWvaoRAV108EnM76wGNpe5o/5SO9MLr8FtKHB91nr8Q/UjTsD6DvpkmcfZVI7x
KAuYxYyC3WVKt6UOJGYkp1bNMxUfMOCEQZn2gMIJAF9pKCvi4jM53+garlYcvysDfJLCKEJzjWXY
SHEo4rT02oZaIC+AqcjpYBQW/j8BdB4sRQGsitZ2xuVu5OaWtB4Yh5Pr6fKcDAe72NnZS5md0SVc
aVux2dtBtNgWd7+VBzaEuBLtQgk3wmvaSvgF3TAzxMCp2zOUvOtoaE+QrcEUtNm2b1eF4sa94heZ
vRW8aODmP4rj4ROewBNVyqaaMejhy9/pan+DpH03+yLem8N01TDNtySYI/9bLkPG4qhR/0UETDM1
T3GCp328kfwDV/uRt5JZPcH1JibyXF/gsXyprfpLqb2zFad8AAoCZXHuLiE0tFXXPhr+lUaqn5zO
cL20KuqtiM3puijxsV3o6OC+vPexqXqEj3FxXwolf3LjnkQ5jq3VPSj6sit7Q/qr24UWeuPJ7Vyf
x59u0A57XbM8jY56rbnzJvUV6CLlHUypYgqLrHN8M4+3Rdvd+Vk9CqViE40USV3k3pbH0rF2OZmh
YMRFm12Naj0Oi/Btfs04ZkAGVSz27Cj5J5L4TEo9ZDlVMBDOq31suu8216aHiPhit6rvxDfrMaTX
FBJHUkzui7yOFVwLR+fjH2S1XlONT2rSCaPKBtvcM2P5cJvqqRr5W+bZ3ZcDW6k4bFbgiQni+cJ0
P2GeeAPv9KQTt9QP/8aE+7lR/dYMcuviuijgreThHT83UYN6OglyusZ64LvXPnOhkTYLwi+JvmLu
NqueyG/e4qR7WdqzVSpnYx4OrIY3jkq0/Whf0zQ6VpHTcBVLSQlI/i+yjW3L7O0Ov6YPjUo4xB01
jOOslVdAXe8uO96XppvNOxxJQC5YiF/0apIJS8Q4AohuqtWRZvlg4B+iVUPCEA/0d4thTr7OWyzp
P5hYG50vml7xtFXZg5uKd43m/LglRyPoTlAGYoXgViVc3Ei5PNm0GysrtI0wlgdezkGcQRNUDyUa
tkL67jhcgVNSUalkEwEsIp+vUp6yoT0oefzUStQcjnFNlDw7tEkRooGFnuP2RyymycE1lCnAKvQO
9eC6tNlei6HH1Plsbxnn2R485WEjO/D2hTofIanZryCjfiHUTt5i03fC8Eooyt27zQnop6QO+F2Z
G6FCLNFREf1OGrlfjetzIYCA0qk8jYCSnpI+YZPmKvxNdUoxJVzlVCddUGT9dW2El2C2ADoQ9svf
PmquqvlcVtFuKEZ81Dl9XMtOOK8C0YkQegwyq9oTvUs/968DF0VZv+udjJOFo2ufShmUwxgiJw9S
xm+Qz9lzW4GLY7R6xFQ9YnDNk9TGjV0d+7L2E+PFyrordMRTnDSXVBDYBezA1qf68asZn65edtuh
y4xNP2TiTekt6JRWTC8DwBSuwjrw16HRC1LrJYmXTda+GflCKG92AcUWxO1egoOZT/g7QiP+69KG
QzQDtvCQB2C6aIVn5r+ifty2SLpIK4GX+GH1c6D3f8kXUPX6I5ftd7QoN3V6yAx0P4a/v0I8qxGv
tP0pzwTQkW884puadlNyDBM6Bahg22MRLhjK5Ba5GJj44Ktgs3FJOE4POA392lZzvwGc9lI31cAe
n0lehj5+Yw25ul8dWm0vqi31WeZ2fG/jrrmVBQPCGlPKvmsVF0KeKzZCb9M/CKqMENhozuqGc2jT
drBn2NVXmdcwWmAPmarOMXMi46Em4E9dkuVc1wOYXr2cwn6EnlcVpfFWpoLmbe446qVgvuiS27jF
ynyFPKF9mjZfsFkvPYPcPP7tDDveqxlHtDTU6n3Q+nGhXk3mbSud+hmfmLVZc3nNY83xshRHtycN
UsfhXkGHFJBtKQdeZor6TVzmvq51LPag+rrRDiThXbbKq91D7WO0+hkt8P2gCvl2ziEKMuOpI2CI
y+rtIUMMq4UkgGgqobLSJpSpssGOFANSraIDDurGz6L8r5DWjeXdG7rMvUiS3wkZZ9+Ba+nRqvc4
zylZnnvHObgRc956Nq+uzWxXjfQrDmsmTS4CsppNWB19cMqnPsxKZsS6X9C/jCZrQTuaAAuqfC1T
sqvZapB1N3mK3j8t0/xYlha3dup3q0sMUW5c4dB9KcJ81iflIPUezEgbSnNqmRFMGT/lquziTN5y
3KHUhfF9VuWh0PsPEuMXMFkrN7iRmLs6VwLmpZPnGsm9mfVboQInUZhSV7q+mWb2jwNrGy07E9oF
5NEe/pjZb6sNykaluN/QpaIlYeSrA6jz6ER/+4R5VjRxtYEzRMZQ+6i9csCvFKc5fOZESS6GPjw5
PRksJCaG+px9DW5GanFc/wxR8kdXK8pryM3tLEr8rMoOEknvTcm8KxUt1I0msNf44FqsgRBastmO
jwCY3ygML7oG8hCA4G1WIagkywVFnbdEJqTlojhJneu00h2+PhJvLPtxJmsQIEFNRdOyeGXHhARS
leoBU/ioVzt0kvGgGfNjwRgRq+z6alXnYW3SskT911IXVxl13P1OclcTS9k0EHGsMXoesGOoufgq
jWVv9MO1L2UQM6uIkvpXGIpKjJj78iAdTV3DsJcsJ1UQ5Dc0oVM6+s5eyiXoi1knxFZAMUbx7k25
QYIMQT2FfhuLbm+B3IHRFX9rSeF4qqV8QXs1GDNqv1Jb3E0pnQNb8NhrnOGWzNo1cueLUOOrMkW+
1fWQY7trObaBYi/PtvvHHYI0Vy+sD0Gy9dkWL39KA+P6OXmoPb1Ppo67XKY/JutRgPmNxjepglgV
I6WGdsZBSjAGI5ZC7Imr2cxa/rwMd8feL6nYOWXxNBd3kSl+31sPPYAZszYz2w1NKm1blO1jdz42
iw38axLgnBKQPKC8j/ba5dtGi66kEdEJkRjgraClNxWdLRNlilu17+agbuxQ2gA5m4zO3YXmqT5o
+nFh/VPW4oQM5G4O6VZZyTSshpGwR6Z1faezoJELngXm5qC+5EaLe9jZywGC2L+47Q+Wqz2zaiOj
3Tkz4zjQri7AbNlz0l96lYVTLB4LO9QbxKFlFS61GUKRBOInW82X/SDCh7qf8KWx5pVjI0kZhiet
Gk+Do/4jTNFzDP21qYs/kV3AfRh/yI78pyhRqA5R7FvICjZiaP/2jnxSHhQs7tZnx6TaHi3SsEH2
ifjkyo61VL6ZB2CHya8KX2Jr2D/Qw14B2106bXlMvApxafPmBMjqmkyruilAntWjW2zcinN0wE4J
2gu/5Jwzf5L5B0XuXm3a73xIPqYu0kM6x+M8aW/L2PyWLHbBzRUK42/lReXT1hhAhevys5odlKqK
UzIWzmZwrG/Gx49cTWPYpklz4y4+CGe5OU4C3NQIHyoNO9cClvyTbxTJwp+YrQDg7QeA9yTL4srI
zobuA3LGneqTAi35wfpBna4tvymxxxz4JDVOzuDnKpvavKv9WIlPbVdDm2JiBgShX1htgOS2ByZ4
FYBZpxlViGb8mxptPqQxVt7RYHKLQEVDSutesUWopyhLEpISiuK1s/JNJZQ/a9+jjEpeBsUONaK4
N/Yok62eOckxTR5205otWSz0ivdRO5YsHjZtE1ebvq2Zd/Otcj0oYY3GJ2yt0dhEIv01pXtfjIHh
tBTM7YrQjcev3hp8xziVNSuYpeVBJzL1bZjlJXhdgz4hIcZoiTyjRqJhmW9un/osTU2mHN24XUZy
LJcy+QYk/GrORnIsZ1f4mcjNP7qi/sIa5kzVvicSa2ms60+RwoFdZpBRIn5spf70nfiskEGabFJl
b24UvgVURXCTx4/VRTYx5RRRuihO0QwBRqZ7+GM3fq6j4qJJY6V0k7nh13Bqa8FOIkcDkUe1tySE
JJ3d5DL3b6ktDb+3rL0U9QGY265pxmcnz+u9WvNpmVr0YvYWYokBUcyiIWt0p4Olzx+mbKwLmHzb
Z6N7X+vFi93iqM3jpU9BogoeoS4COyHpmomYNxWWEvYKVU6sf0bVUwsznoXdGih6BBNmYJ9VJM8N
s2lGcp6RuE8aysY+nt9jK/9q1kQP+0neOyX7O6I8jOwfnbKhY+k7mYCQqfdFHypTWGf7xYRfmrKF
zfLz47OQVZAn6yaWr4MYAnd4TpkHTNvM8JeWvlZlyVFLb2Uioi9oDiG/cMan4lCaQJidKTslNtIw
R92+Ju5Gu5qPjXtRMnJ+asB0vqQNfLhW5Q9FlKoexNKnP3ZWrrsC8/YP5J1smydjeV/RQf7qicMN
I/pAy7iJiilNLmlhTouPKc9g9br07xlKrQuC2iKEbgGsex3kcVF6Z7+sjR44SdmdiIJMToWZJX8i
olW40ulbdTLvaJ1mNSgi8mkVbAPexI70g1T0b1yu59aU33bDLkkAmmfX0rPoUWyxRRdYn8Zkbc+5
TLILbhB1r3XjW1fyGNWIKehWV8o3u84AjQsx6Actd6AvD9m/Nm43nLkwyZRg1R4JBZaflNq16pJ3
wiAQs1lvXYrGVEvL5tFE3exSCF8pOd90lu0vjbSUp8Fl8Kl/EywJqiWFcjyoZ1lntyYzvXiIdgoD
iB1zJCVkw1xsG/BXu3Tsb01qPyNkS58nq/YRJqOfEuV8aNFMAxLvEs/Oh0tlaR9p2h8r8VeSLp2O
dCBsZsAeTD37eZmF2QLwmh0Vme0fjnqe8BGM00mz4sBm5xJbt8oedyzJvYbCztZ+lIndYqLs5KCA
NWi+dPlndaECQ/0A/sc82EU8tH6RorAEg8K0Lya3IBEdkhpnWb91Ozr2KtpT06osyExTTbVoH2At
b5mUXGJZ74GsIWmKEQ6K9L11iZyle2k4VYBLym5rzJRNsvwfys5jOXJrzbrv0vNzA95EdPcgkT6Z
hp6sCYJkseDNgcd5tn/2v1gvSHcg6UZcdc9UkoqZzARwPrP32sizxK2C+9Hw4DOStWUcoPrfpGsN
Wy/pN2auhW/w2IotGd+csogeQTStJ1W9xiUQ+uRUJfN9ugyTYGaGm1F47WFufTrcieiFZnjMe/8u
hB2+iiAhrqE2TgdDpdEmd5v3pnA/upARsNFkn6EmvBdmg/HWVD6Vfx3D+hy17VAumwCUbFlNzuwA
oGYN8mOjZ0vV0iROID0O13xy3FVOpGhjx2eCvLbDpL+qrjm1HTLd0t4lc4RgOfV/+gYPSQYs4t3V
Jz2YYzs6pw5cX08oKErjDoP3LhOAv0WCjSlJp4FKyyAZWE3hyvXDn7HBDrBD8ir84Sz7+M7tvpNW
Q6pjUSRZ9qwCchk+OHS5eUb0cNX0Bk57U5WoXT0OdZbl2Wr0q3oF4H+dF/C606+mblGiG/55hAS0
6vmDjXh0ZVNm53XTBbXWMnPN85RHyehtErOOL2jrVjydfXYRLrPRvtpEfvQ0d1G18WDOfgOUKddk
b3frSK+PCADOTaK9sOOOg97KR8TXdjFvsrwteBcsan+zGfyfDBfX+rt87Jrv7+78Uf/n8le/Kjbw
SRR3//3nP7a//zn6rtYf3cef/rD5zbhw338388N3C3rzv/+TH/TP//N/+x//aX94muvv//qPr6on
cYWfRvZB+UdnhGH+Wy/F0///f02WzN//8ld+d1NY1j88nK2LZUv7DcnFD/vdTWHY/2Atg5/Jw5mw
mCMx/v7TTWEZ/9CxWOCWBo8AonOxzACm7eL/+g/T5ucByYGJiOnf8izr/+Km+LO32CXC0gFzsby6
xiGPc+7P1hzK1tapLeRgWZ2+9/F4N+T+CSsdPfP4Nz5J+El/9m389mLUvMvv48Im+ysaJ+sp1kpp
s+WsRKEei7TmCmxLnc0QLjq26EY9Gfo5tv30Fyub0tsVMcySjd723h4Ju2DeXYCqXXlAoep74cne
PhD+teiQEE2WuNeZgm1tlZXEDLSFs3BwgdDvHXd0z2aSy+qaxZ1xZ7cMnC8lZRfDCTIN5Cm2Z2ZT
6JJ5kg2FF3FwdpS7W11oMLfQuqpNJg1o1VOTL3/JNibCiELbzHZd33W3pHNcfTsgsjKPAGBJFyC+
uSj2FtEhjIGM4TpHPT8JIypuN/Ay9TsKCIdGI1OoamXrkk3GPchHkXKf39Iqwq1eZ3BEiQRSmDAk
PyAYUcFHWyLF2FEMGl3aqmMXw7ZomrQDeIOqXzfdOFINo1wkopLgQr3A0EKulAVQQ0MnmyonxNHA
9DVE5Q+HZjXWCeRPj+1es4tVxTpfH4U2EfXBl7ioBX0Xu0sfvYxzr8qDqgbrNRWsM6whEp8RWnxd
F/f1YDtr2+Cdwstj7tbWYjMmIa1Eq+QKhT61AUm8C66tXNfMpLDiuju2iRukeDoI3BaHAF5G7GH2
xa/dB6bO9VoPuxdfMJnuJifeiNh4i3v3id7poTaSs7Wk4dhG9tMWPqU0GpWDMhZXH6sprniMQJ59
8AsOYboAe9UqP8KM0S+LWXlMnP6IYG1RhRhbfGvZSje7HZt7cmNthDauuMLk3g8DMT7JaO3JhmvW
LK/uJ5mekH0uozuxBYEnV+1UoiWbwjWkH5povuexYCSltd/6aKBK14Z5NYXtvlCFcTYm+8EqDcJH
jegjbo3j7Ebn2strnODOsJaKLgFp+taS9o1aZ51Ofb1OdXEh4WGrvAYtWnTJVCP2MOSPiiojJB4d
ydrSnKUM3a2UBUycklcz79xx3qu5vMIf2Rd15ZBLMdwIuPzGFhhEcdM8Nf3wiNgYFfJ8mc2FtdiH
z2Y3nJC+7hHNqk3vd6TWqPCgTCb2Xs4hbrgJZggw5pqjlvdEOHlHlMzSizWResaQc2XnxQHvEq9c
dqoJdCxbKyuDVNJwe6zzMn61mghxvt9f8WTDdOoEezOaDz9mWif8n7rwEWcy2wDWTo6L3X63k4FG
IxyYmWArAcmwBtS+DZWOpjBrERwWDI8rBPHSPxFWc1eq5FZBuliZjFAHpV2msGR0OLMX9rUMyHCJ
VjisKwTJZlWscDa/0DrkCAAI5EFKufPynnKqe+ON3hkev4rfYTARGfrHuLqpBElP1D/2pL2sdJ+u
TzqnMu/faGP2nZkg9ilZsSd2+xk36BfiOcR51ZdWMFchNV5jnoVvnNyZX1rVhAkXpolkB3sCGzsJ
rNpJb2aNzoQoqZsSLdESsfzZj5lYNemQUiiofS8qMqVi95tkyG1B1Ya5PHqoMbwj2kH/YdiMVUge
oXpoGi+oSoV2w2wWXYoKTJN8p5m1FSXHp0LaMnSC3zU8Z9NsH4gFCjd4lYImr7+rBH1XZLAp9IW9
tWn4bahYqwFPwaoBckkwBOF4rnElGIp/0yWnNtbqXYI7wyySGO6yF3NTDFuVqsCLi2M8mxSeyBlT
xIeZ3220Ibxvs95aKcmtargF4WusB5vExthmg97OTPsl8hhOGS61CjowL9CUNa+LycEq5t4MO/Nu
Ie7fTVeDWksJ0LD0xt+Dzd26YnppJQS7LpL7NG42HtrAWfFqZuPMBBiizRA4jh4yjumVitoz6VrQ
s7MaPDNRaruxK3/BNH9h7PqzHGdGP8xTFRkRgQuCLTDDGM22nXypXF+TKEan6bNdLDO8qxFyPyYV
053WShu49pAeykEcJ2/mncas2RG2ZNpLXITxHpXcNozqjWVSFkKtvmfOf3GK5kuSpxlWrGKrJLY3
TK9RXyK4dQH+MGhLngrNXzMhdpf2I6bgZZtltNGllR4ha427cQpG8BwSbD/LtNro2tjoZ7QgNJ5j
K66aWTDY72MW7TkmBbOWfLfAwnKH+bsvmN6HIQ2vPxDMly96dlKdfPeXOWY8GvQs41yMjBxhgA6N
Umny4JVol1NSz23aQGIiwmzf0y3sob/cozd5B05zJvLhqTOXxJTK3TVQQsZAKfcVcbv53aaFuJSG
7rNpzs9uXp1LkMQroIs24qV567Xy06/jJ2OsYKQX0KtsR15dp5/vMznnu8lMthx+n8qt3oH204oX
cmZ8qe1R901rO6z3cU+YFLRgpsZjdSgdgeHCDT/nKdqP0v41VHy5xlB77NHimslsOp50B3FXpnuo
afWyeIpCTswe7FrQ52j2sKmobalNz6VLBnA/xBu/ZfafO/WDYc8meS06ltL8V8HSl3EBrrdpNi9J
xk1VWCz7bJrZgJkmUt3S5phtEKQSTkAQ2kwGWFSUryW1GlzB1rs0KTj8xu9fQnQnbCkRJoFAFUif
wplRJoK3yG8OGoUr4rvktORUIX3W0JC56XsJ2/1Qa/abN9f+Bin3j4gMB8FzKoR0sxobvzkbkN/W
ZpJZdxqQ/MCY6OoHC21qwfGC4eroVcm9XTVnzy0fbexKKDMwWnAAjhsMmtaDIptpRc8P20Vp+aPn
qHdiBo3VPJBQXdGoV6aW7HGASqxqRX8v2zo9WYY4122N0szR3iPuiFUCJu/O8VPmb4i7N/5YiJ+j
mX/101RdyDd/sJOOdQEjxsD3hP6CQ3lbjnays8BAB5Vy8KoW9aIdcrcd/oqVXvC1S+xzV0YVO4hh
aMJVNqKxCg9ZZ6KIjQ+W0V913/8YrenMFU7G24BMEGgvzP+owM7nX/oCMac50yZnHadEwSiqmOi4
uixaA4I+6RkSjaocfqKA3gAXPuWJ3WCvzD6czLyqxifzK3mqB2uN8ucMv5FAkTr/ynxJ04bzKKoc
bZ1gAlaJfXMM8x4x5A4T2tukcn5dSgwKOR6DqJRWE5KnzktABvT2C79txYh1+hxG41lzOyZR7ngq
Gv3J50IsDK05Wj14SFYIAmwoVK2iKLgU/WYIqla+1ykKOiJDjEvFm5kOaRNRlFlIEvodtoM6voej
VHC8eMIlgN0Zy+9kXGwkpMSxtcvmvHiIcB1PZx7Mox4kmV3E60bZ9qlOCs3ZCT3EPVWlYB73ECG0
8iNrVPY6poQVsk9FETUEVuSb57a3NEpCNMCMgVt+iOWWZXvVCFjx/4ZD8Wd0zNIG+RaLGF4Ni5TH
n//cBkUlouYqjzUkOS41b0pwx7riorsrhyULfGZ82mCWDdu/oY8ZNH9/tLLzwgupCtYkFyBsPxND
/R+BHjTxQ+8uaYPENDDWNUhyISck7SThJ56HRVlIH6xJOiObBM5f8L2XFI8an7Pfrk10co+2aQ07
IUlOzUID1fKSPLFyC3x2Kus8IotIL2DxRUTWKdY4rgszc1nxzyVzIK2xtaeetA0WKmKYbn9gCtx+
d+T/MaP5Xz9VOlvHxPpvmz4QoL/gJWTpxm6Orp6xZ5O/tLafv2Bj3gMQ5hQWs3DfHJkx//z3r6ov
OIk/4AGWLxObMkA+29A9WM1Lz/tHSIpQnRlpoxY4KVyutVXW5rMpdavdNhOxRQitl9CoCkoQ5lJ2
w8CPsM7ay/MFNogv/b8LZv8zF+f3q2tBHNL9+DBh9b+8oSHy7UEYGOt6ruZT4ZbeacpacU5pQG+i
rsVZVi6sVjGKv0uf/pf+/rehg7WkNtkg++y/AFZ0EkF7f3Gt5KRyfA6Rx1p6KhVbUtNI+dYbVyHn
/vdfwF+vaSgQwPQMm4mCb4Nh+8trjsbUuG64BOnlCpvNvgx7zLhvf/Mif724WFO6Bpnnvo1LG+Ti
X+4c4jNVW7gVnsNHf5uv1eEKJHPXrj5/DMdyW70xyLrn0NDlWjOCwNvz0N/++7dgcDX/5VIjiF0D
deF7vsszGED1Xy61tEBvGCGa72J58rPqKQ4pv2oAfmuTtNnHKR4BWaKOnOLsCuT0UBNMHmBrbPcz
uXTIGpPlXMbSJJEdBpXrt0gh4l+O6A9h1OcZgQIpBVRlZvdGoxh4tzmJYk382tUuXiVp1TvLydeu
jwIFc07L0MCeq0dyPY5u4txqzNnOYi0R1QVXx77La3groiFPZ5GmpV0QljhWu8HjvDbZCzPnL+88
3EYbJRjujsV4683wrdHCDQCLR0yFX8osTt7gAXiowkvujK8NOlc751O25+E17Md3o53etaF+DU0D
DUOJGMlL2JimG5dR7mrS5QGLIzZBmBLRiOwQAbwWatsscXYgXZG/yqs/WO6p9byv1GAFsIgxxoip
lGoRF+DdeGQ3fqlREhGPs2tdDwmEt3YmFOS+9oPstMe4cz4SGd6NWbSfR/MhqfyAFANkwE77TtTY
tjSbVz6Vp2ro8V9o3hYg7y6dk2Mh7DcqtHMroktc4Ko3+J9F1BE10L8OLs0KRocVDdo2ski2j8VX
xvlqLPtqqx6+Kxx0PKdxs3VqR0DwMfQJQuXuXEPjfy69CHZ83W1UjPifPUNsGm/sW4KxL16UXx3B
wmEnR0vLMrHdugh3Y9S6KVv0CkfgUPvv5cQeUPEYSeXFmNNXhMJLbbzPhnGbhMNHQbjuqjerBzMZ
H3NMpbIwN1qr/xCOu8e/Q/3KFzvk6sqSC4mUfsQOTYTS0GLLH0aOBwzn20iV9DJp+e4kYmLFxQjC
oUwLSBd4pKB8HrsWKB3fIlptrqIllB6pKOOFsbt2ZvlEeve4xe/eIsht8i/cGu62wX2IYBdvWXly
in5TaagrCxMDbSiSO0sh3PXVwCaV7xjOqkLR31JqejvRzLALsm5X5+puxpUW9GZ7L3qzu5SToPLt
0ovptSca4quQJLI6c+FtRWwdU6c+0Z4e8c0gzp7ddFv7WFX1AQlI3+TmRkTo2mF0z9ds2VaxtgnD
nmBSKyWRkkztfT7EW7dvKfpMheQD/ZHFdOxgyV7cM6X5leaDWvrm1y7vflRWhwJNMOzXCrAhPXfb
Bhvwe+d3T2QJoZ2YnWnd8llortrxPOiIyKrQzvDQKIvqTpROwPLjyudK5i/btNjRfSK+pmFlzBXB
Y9XkAL2h7tMMUufkTDJ2nizMpn1eKXwQ5KDxE3uEypxwcg4BFQzVqwcnBLW+KO+a0Q+DijJxZdcd
Wkc26yCgu/7UTvJXaAC47yPJ9KWKUWbg/3Ibi32u/zC2/atox4cxboKoZelJqi4QMpNZWc3dvqpC
681qNHkUMt4rb5HJE+ZrFP65TueNbnpPYPY3iEXdtVspEYS8e2ewr5ozXPDKvreZQdqX3DXGtNcL
e1djU+5aG+06s0ZVzZekX3Qu9tbgSmmqBHxLR1SY2BiiXw/MKASMmNrDLbFY1ebkk+yiTVxp+yS3
bhPhII2nTu0coWXI863mVzvp6e+9QmOjvxLjnh79tLMadBCYCF/bhhV+N7roYE3ag7GB/1z2ZBSO
TY3uH2074XOS2BV/pxcOmar4v2n4aw2n7eyyHkrUIbRLswUtUIsPdpMp8YHRGDhNWj7mbmI/AKto
GAnzofs8GyOjPuliKO9ll9QXTSTTbvYVFIY2e7HoDbn45+zFd2NC5ttpClh2pk+6n8kbQ+SfndAP
ahAhYxSdLEbxS/SOzVBwAeCg9enGg8pC9nBNd3Prygv0ydR+TYohyRGtC5NOwkiwXbKjJD3sVCxW
XLyuBDBGA+ruWKlznWjPtjHoD5qWYuIqEve5T0S/SVsL1GE+Grcy1XOsgfySJ6IOKWdNt/uMMksu
XJz5LEIN2XS+xAyXLvrnaInfYp6ykzmCJz9BTaFhju5YSVYexhuFFWQFTfGcDIOEuyHuvNHD+2eg
qqA9WpMe0wZxyPke9emxjHQgQG6F93aktI3RfCIAepMTmgcCE1AEu60BmUiKownUBF/aPXjOO+Sr
oseK1FVfLNd/mkU37vSQALRBCqbBhQyZcEH67d59Ddr9REKf+CT1yytwozAEHRRgmbmS79pY17gT
4O6sYo/2/KHQFZvlssiTK7Mq65ulfLdt9VbGm1RaOjxVBxEAo3ASaU+z1aEhxdffV2s2dPmLkYTX
hqZBHHi0xggxah8xW5sv2qChDKckiEJr+pHE1hcZ43ax991Rv3Q+FrSJNT6u8gKUp2BggcG+RdpL
BipB6hlC4zPzEwdVvQJTlZj3cz022ypEsL5qxrpqN9zLyQbNMEPU3DOq66za/i2SubwUvR7hovRE
u04NDzr4VHmfbV+4GxilCDsxdR8ihCa4H8uVqU0XFHaJOAy2OUgYNJP/MFBfPHUiao6NkSvy1Qlw
RCw9cyGnOC6YW629OszuuBi7Vd1MW6uNb/MwIdYT1QumsPPkQa33lBGuDQ34QsqUMhjmGjGfWHwH
YnyN7eYBcDT6IVJpAPKMzr2UyKfawfXfBHZjBlxJaP0qmbQ+qaKx5s2Moo/N97WAQO6nuNFqgBdN
Cp2hkt6LrGodzE44B25DDrlspnTv4+JlBEso0COlCOJkkocO8WjnD35Rxs/a3M/zk18tGltvwP/g
atN5TKT1WvaECNGIhgvUgbU8k65dmfrZ2jabMfCMcLqBv7B3mYLEbPl91u1tazZ3tA9ojTiSeKDj
IksQZYbhfvBhV4QdM9IpGu5Kbxrf2IvBL1T9I7tEdWo6DHoVjlLmI5nvPfHcvzbuKI8g4VG4VhR4
QZPJ0dpSYqc7r2LeZ2onXMkffDTvU+xf0t7Ysvs6NKrepWrakT7srqU7plvZgy5lsN64ZOea3veA
L/8ujEAJuGXNeN3WcBhj1t6h3umX03NQFobRIT9NBg/RcokDV2zETuyIJGEuIV9XCt7YGgd18Dz7
PsxIdhMqZ5nv2jViCdIww6S9LwlnH1Wh710wSlWCoIjdiLYarbw69aM6c4fMga/3zUbIEWdqk31w
+hdEBY+bOZYI0avso4v4cjo/t9fSGG9tgfDc05fVALr7sf+OHPuBkO2W1qU5GmV6NxrjGDD1vmWe
/yVTX60F+r6Z2cx6sLtoxToGFVqk71MJU85k9ItTlCY7Gs9aiSk4HX2sYAyT4T+cpefdokzgPWmz
PcZpGUwDpABsmpspYqXHUoPTMGn2UZkQXNkr9ezp4TOeSyNgbdcvWSxPBG7IjWlXnLtlXursH6gh
4Hx7aJd648dIEUYcFRWlCdJkXzkY5Q5poo+bGp0Ln7VvJ7d+ZOfaKjOnGhiJF7S9Gyl+5tklTnAn
Blt7Y1zZHcMWbHdZkP9rwDnpJPUr2ifA6MyCy56FACIxVzW2e+BTKFEcS2xMpbsnCEUFea+0r6Yh
SjRasUj6mWBp2AnGFUhnzfs8t7DBo4x91EaBMH2CkdzmBShtq/zhjO15mMBnzZjSRlOoe1lSqUZ2
9iz99AVHIbb8MO2ZmVpXF3ESuGWJe8icj1HD/Dcamx+e07WbQutAtU2e216rfh5+lZkE1TNM72Av
XdgTJQ9kbXgrSUbcEzaZ3BUR91GoyXlvMw/Yymaug7ClZB0Jpl+3COrWVlh528LE6V4M0W0OfdYa
woUmXeU/27qY7gHeImGDlWH+Nm0IwQXaEqRlcU+VzRoa0k+ZihdVwkKBKIGKdLtgbZxoRlNaorcl
K7Z+IOA5KLt802pTV6zCMO52k+i9T9JU6RkFoUzQpLmfotk54OtAR2hz6iHJc6zo0TSHHPWhPb44
A+aKXcQcvr8NDoxeEi/L36wVIXYdyvl+ZlZILm7OJJ0HPQtTDks8gxcdqlY/+Dvqa2h7ZnLPHnMF
tR3lprxODfxZUT/0Frtqxjo7rTL7bQO0DruB/6vJPMQoXdm9WqMYgnFysbfF2qmZQgHRL6khH9ci
IEsV6g1SocCoABrGyoClMQKsA0mwd9gX8Wj5GHSMhplmnCvDOul9dWSy9MUqwwIEl2wSOB0bz+G8
HhlOrhy3Rlk3SoXJqbmZhnnqW66Aakgf87K6M1l7Fp6BrbMasxWRdoFRs09zo+YiO6O5TSAf4SZk
D1begrIqqR1CNz8MEtCfgxp6ab0kqwiJkXbqSQnRXpO54ymJ13EaNAOTRqmvG8P4kLnxbIvQfmDz
TkFldSMKI3SIboK5hOB4XG9j8RoWBpq6uXuvYE+sWFBYhyRRT2L2K4xqwCZx2nqb0SbrtZvLcMvt
cwBHAIsNQefWTBkJIHWXLGMntOZMxS4uD/cgjeM3raJc9AdslPhu78w5LIAdUGOP/ZmDz1hxTSIw
KEPnZDiDuTVYioNqNO6j1n8IBR+7dH81hg4pMvXvXdycm0SCGJyqPiKggBYdb5pfzgZsLaTluTYG
sMxusfJPyNCKQ0Jts4oBZAepGaljXifzJh2i9Mi9i0u/6fxvMxG3gkq8V2jGSdT+MFvnhL2quWWL
JXFwXzqOYFoKEl4XGlPeIhSE+nTUzcjj5m0w6AJbIYU3JP49vWXsmc5DVJDhi9AqMMf+biC4bRdl
iDJHxqhGgDDQPUmSw9ET1keYZ9nKmmvFqUzQdNuU+T7qjXkfDhEqd2bV1gLjpAgBUOx00VZLxX3S
4K4TQ/Hm21TKwxLaPguT37cM103MJrMek1WnDY+dbNBWRO0Fe5j3NNgpW/JMRWt0GckGhKbO2YBp
A2z1y9T2cEK83jn6WUxP1c7lvrEH8AtluDeq5NNS5fSzGtGnjqXtH6dMfWpQvY8+xso8BlggLcZA
bv1emM1NaXW56SJHHNxizDcZ+d/rIqufUN18h0kGDYJn7KYszA87yTB8eHjNJ3bkbTy6EENRNExk
Bqo6OcYtRhdjim55UqZ4lfiaOiG2juVcCL4dgmXyQEr042Km5hNCq+wU0I76fduz74lt52Qa8QwB
U2Y7yeOYwfM1HQBBoTPyrwxqf2izalbK8p7nXv/FvhEAZlUdNMO6xfpg7Q0cWABfnB39r9gkfSPZ
hjllMCFo3I1jfpujlK0LMuS9X8ScUwmLUFOTn3XL1LzrWJhT6l9ay7oxqZZBWWcAiGoMRwRggs+z
P2035SVcKz7APcV9X9cP2WB6AZKhfK332gmb1S7L4x530ZQe41Evf+Zk3+4w2xwGJ33rwfRROrh3
FbfqOa+nxyxm1i49uva+rYE0WbwTlUzr2KifpdSeZ9+9RcW0msDi8UaIzUMS2wSmZTzpdnLta25o
oeX3rL1/oJTGhGOnpxrIZzBiSVg1fYIouptM0EAEJsjCiAMbM8jC1IiwUK4TW6xxB5PfV1IiAuNC
fJSYDJkHH8F1s7Q5ni2CeUSpzgN5MytOlLnxu7XFv0PPPd+1c/0cy/xRuegkZCqe2iF/rawYEo9p
4wXmH+b8BtPgjeL34Es6XHoPxolYE9Yzeg6uERC00iRkgDEaO45ObGxZPw5j85yjZ16JVt6ngIHQ
1jcnWBZnUxtB5QzNPsyxdsdafwtD/UQEx9nz24cS58eqae0XC41RAL+gCDCRv5aazaQ1v2KJf3Yt
1ld1Mmytaj5MYf5hedNzmgJT8xFlJWbx5kC1eNEsB4/OAO6PD+aObUHLSK8gMpxTG1lqejf1IHZ1
xox841Z60Gzri1CRNIi7FCdgeUt6l9cd3mwK1DYlVqItUgAhWRUY5D3g0LaYoTFRmuwda/MrUeTB
3ONc9MEjUfR8QGrbzwLsS5vW1XbM/YE/Mpytau1xqOMXGatvbm7rZCFARv0f5psIzGLWViiKC+8+
y4dHlyvX19k1j66ONnfo9nqfXjF3sEa2GyKvJzgWgp0C9Rf7fBr7bYyFisYwoSNSJhWLd5stUj0c
haWTjemm6JzszU+Rtkozr+CLlXssRj7+UWFuTKeAUCE8LqcSEEjU3iHeG3a0udvaQA+BETxel9Nw
kw4RFnlrXxghPIze4t9Dy7fg47m71h12K+Kjt/nEfK9K+Iupz4jO8ExKZ8ffV3lG8Wg1zQ97ar5A
6WIQV57iqTgJ4LYRI5nchCqEJNzujiOP4rWB2YxSX7t5tN5I1m2atjC8znZ+N2sEtJrZOZKMp8ym
L5BKTd6Da8/P4wT6A/zUe5FpEJvotDQnPKLpS1ea4iCsdAr6EOewVnjxJVZIb9Me00uvzxwdvGwR
gjjx+vFet21j1WFexzyKrR69wjHzxxetip6qlqbVl8Udwa3ERWvZkzVbIRdEuc8Lp1n35IMHbF8Z
i47nSJOXevQudWiecNSbEDkgJ/LKX13LIyDu88e41Hbkp/O8BHtjVBg/R0sdZdZSQ8XsgIewtVY5
uV1rVWkvncWpDgWTit1IumCcJaNyIruHMUEd7OHaimo6CmSGIATY85IOHmh+u58W2z8qkHsDJMwm
Z4N0JhHzcZYYJFGee/tocZqbCaxYTRn2JvSmF0GgRJpNH34CtgjYz3TVJNMzqwLIZJm3CFDaam5L
kMUWxx24twSH9hT+RIHvrgypis+pgHzhduTB9Jq/0clXQpdnMgUt5wcdTyEmEdJ+GxjFA415MLWa
f4qr3NyVtSCItkmuIOWYkYU2w8eEh83s9k8t+aHIwFHV62Gtb0UDlceFnRJyya6sxHHWc+sO1J0e
+r42FvULctn2yQmr9jajdb+RUFPh8Sx7oD0OOgpdz3psZk4Pq6Zzs/gUaZyYPD4BmJlsZ7JhmwBK
sVBmhZX8tB2y2E2Wfndm7PvbBj/Cir0rzFEsP80dLrmHZAKKLQvrI0/hcw7KC/fUffT62ls5hV+t
qJyDtO1nJVGdIsuSK93Lf2ZYrIO4YeqUOeO7ypB/qNi5ZRPuDt3oX9A2vIKyHVYpVQSipuW+qetk
w97sJ/wNTHa9vNYOFYmp2A2ZtRXtdDG56468v9U0Gz9w6QpuWX59p+v2GDUfGpGY4KPA7Tim8e1n
RFEMhk6bHecnMSge4rhQNhpykZWry1eJYJ9Ff7XRYMNBLFbHWkTPFo38FhHiRmYLK2CCOWbplO29
MYG9+E3nwnCsDVEhhy4wU1alpcpHsKkgrK0BgUzu64ci5pvKXJ6QZpoAGgqthYTVMOfTvHWvWagI
XfsTztbFssYoYCqLS8CT9qXTu/qs2T4O/wYueGvHfGb6sfZkfBHMwgjybRhzmzNgkjkrcXO7dsMB
YQo3KMuoRbJRy6scy2cHxAxP3zwX6Zr3lmfbRsmWoWskMW45CUsevdOxLOHtKUoYB4iVVzrhudhE
6M0Lah7bObY2sUeRLpF+LWNskHS0rVm9l0Z9KVWR0uQ61UbJBiVfzvKjc8ybrFlb8dQ5DKW7rWOq
cHMI1dYvPYnNJLExZ9QUQgBSVoNOf+vSFa57MW+MYjyyg3wdhPNZLBAHvh3sMZX/bMiWy8p/FIzQ
8+iZIcSVCLb8MqO2Xfcg9fc86EFE+KAskb8hzBLUsrFVLb9Mhl3IUNSCqR4ygRLGKlfy0PlQFKPi
3Q79HfNwZk52fi5tTK85JrKVK7pDoZCq+eGE6nvcwah6akyaFeBD72IcXvyxPA8OnYVDr8TUYu7D
YObzApQ5R69hPLwNo6KXY/4+FZ621ZX/7Jrt48h169b9vGb+zgjX30wld2dMTRm1P4p4gOxqQf4N
R7dcdwgJU8ubSTupXlCsbLqFkw/Esh+0r8k0HppJv6tJkmfO0CLxxUoR5OZwKREZ+S48Ysvc9Hja
VnaVPeRF22yyDqkl7/gX8tmLlsYtANv/Ye68ltxW0mz9ROhIJFziZi6KBE35KqlK5gYhlSR47/H0
54N2nzMii4cM9dxMxMREd29tJeHS/P9a3+qfkmGQq9wGBTNnsAWhM3iVa+zgUd74NQo1K2aLliT9
NyObFzSAvjbGfO9XBl034P5W2T8a4dfMqMIVBZprLXc9he+NX/aJpvNHv/k5TJx6OTiFuHTN+i2I
W5YuV06waMNd4ZifhyJ8LhxAqyIAr1plNwEV1EY215wqd91YfwXB4xXN7JUzKGt4bHOrnrsKzobT
tncJBLTGCR9GygO8NXvOLVv4HV8x8sKAQFCyB16xay0dqea4D3VznznA1tzQ+TCPiJ8aCePBn/JN
hQaLI+SMNiOKf6Z+8Ku0sl9aNT/6lvnApvxTEqU3ehkstWzjNRApAlPH75CSmWzdZw3likN4yq2C
iMm+mB2fKYeXOJue2IS1VzLUN5w4btwsXZsVpU7hFICY4wHzG52Jxe0g5gdpRh3wrIkaW9b3Xypp
cyrouurZCkp4uYqP8QpGOmBvU4cfXdOeb+G4Rbi81masUesfVb0m2B2KX6q19q8mlcGLG8CQS+aK
Kp1swWB0Ihv2Cy50tgqoRVP+IiM4R30Ga1nS8607xBGDcMq1kUGmyMn1WUvYUNveBo6xHOEjFfor
0BZvfjBUS9oFmPkutME5pdZA1Ul3Oq+fLQ/zAJcbl8YKtOe+rXuA74R7RznGZHtcOQFVmXQoe4z2
4ivV0pqvMdwp1taH2TGYIkqhb9nYvTVg2h6UUX6eIcVJ4Uf3bYgXnmW0QZ+m4o0gliUgevI5CqS1
Nib7dkZrgBTCm2j9tKaD4rqsyw9RZceIzDO+PHPAl71AGUvthywjtYQ50K1v0KqNVlnchyVWQ025
W4TSWzHCNHXkHKKrtd5qTkz3IJs+gsl58h12cvX8RiXTAtpVad5shvAxQhyD+XIGMpzgR4ewfa01
kCimUD7YcfDqTOYeZteHprSuB4jYiVUs06TIvuUZvifm6TmSBk1UWix10CXXuKQ+cxSfNuPYUAmg
Lrs1MOZ9j2fmcTeXFb50A9ZMVeHHWyk7a64QUlPsU80TvBGGD4hNGJJwlwotWdOpusX9UF0FiKK1
AoktLKpkF7ZYTApOg7Cn1GdN04jdKB/E5AyrUdLmy7qR7iMARqsYdW6U4zkzHVhI1jDkhwSWq+SI
MbtP7BDWtFYWe6rxIUuBWfVY1Ej4+gQA8I2IV/ZrBb1B5zabMbkGFn74hO/VbB+7opOekzpYGdLO
gw5HGJONlSCI7fpKWfQ62YjexCU2DyOYgE6ojOXcrK9nbSC+gGyC1h+9VtLzLWd8t03V7SdlZB7P
HEZvVe3rggp57Gv3dQ9d1TQ+ZTlKUfJPxCZqgsfZ6Po7jbiEOmpfisGZ9m2jfAoSYPBC8jWuSqt9
xvgKbgroNP7LcUWGAF8JARh1mTieRbmEph/BCzPZzQhvqxuhd59RmvOa8ddAAeHy1iTr1oB6yeTK
/di5iVttA8oHb+sU+B905UBArOfPqGlgi0cpDmd9MxDEi6zHHH+ITvs0NR2/uLPQkNJnAW1gOBwO
o3DL3YA4oVT8eTTFz7A22g9mDyDPyRsmZEL+6MkjD5lGNvc591eU2Y0Vc6oyMs1dTcn8GBEs8ixx
A7Sg2yxWGvrXqxrx/ioM8X0yxb0MdXhrzcsOpGHjXajXJoMxWi5sOailtNErVkVMmuECbOvW1Dv3
oIwkaq/q2tZmG1oDu5RRZB859j4lmZ2tIzeV22aiYefklqavEBd1eNrhG3G6b0K/pvJbCnR0mm7y
BztSG66wCffBDc9+djdR6SBp9pFv5l/0lA7g1VDBZ7vpgcBQWFWGYd2k4VLoEh2oYgOxO8agJKvl
g0yFldxNdsEgmChxzWiB2a/KqhPRx1FSm/TGBBfKNY1+1/F0K2/x2ArX4HMxaI8nOKHCNZugiSwO
Zyq8ttBL29NtDkyeNfQx78Fkd96sgiJ5AGSQ/ew7djRaVTJpVy1/6W1kOVPjORZbOsw2CZ8i/MwG
PKsfxz/tCPPqaz7yfWO7QFa0bvWo635macNST56ZtZt0cyZQiEprSi/wlboo9z3o2uX/By2ay9yY
konSs8VuKa90zdiNmQvcgLLfDxK4JQ2cmP140dD59XtMtrdjqPr6mp4QCiM9mNwvQZ3zu0a7n/lL
kbl/h1UcT2+D7Hv1NqI7eQ0HDMaeyTfAzzKFvZsDtqbP/aAX5lrOWXJn6L0zEV+WFtsRl8V0JzoX
+75ik55v7SEwKg8xMDYQhFioNRSnpGSl1xh4Plh630KndLp6AydPxTvWTFLXy1kM/iap7cl5JKkJ
GmwyC9V9Ya9HonSDtLNY+WkGomVw1aB9jpuoJGTFpq3Ih9ragjpDSP1NA8BpsGemHbyOENd7JpKx
BLFG6bMnq415S0wtan4fdtFH08Ft7uHt0Gf8uLnWkhzSdNFdaTsapPFuaJAN4QDMflCOCcdtSFkG
gVFsd2xsw6ErDQqxSd7713TVE7ix6VDVDxbeqexDQ54UWypaxeNTkdGUBnOP4H6dVqY0rwFQRhIP
LhY5yiL0OvwyRnad1IYmVtokRssb9aF/o4CVD2y0VEk4Ue+wlxciiSlZi0SKZ92erM9tUA+TZ1Qd
YgWjoff7hNs6zdHRxcNGBXZNLzRsQI7VFSTSbpGNXouuCaFs+enkc7DrymIhi/TSweLBCUM+6IjZ
+2c7BTy9a4KIJ0OnmI+xK1Xh3Doc4vYzQtx6xa2UnPrHcurXGuI3RXsrjbWHKGfHfptIx+bvqh3I
rSKf5d7S7MK5n+2U5YMJHV20qxf9sEtg1pUr0TfUVbUQIQDQPZ+JAwVh+MFMZiowkHbLl7wOQotu
WToXd5Uo1U2MtOeHNpUdK6YVFDt6CsMtYv27WNJ7vGL9Q3DSa337lJVZQxzfmJe0Eq2pfZm1wmST
kKBlo8pH6gR03xkXBmXr657YQMxxfhBviIlJ6YAuHUs1RiyHKUVnkDMtbVmkETnbIGD2Uc+7qGff
EYvo36N4sfQb/W8lJjsqbW0arWW+llYPiJ3zmVveySSORnw2fVqj0ufuPGZMZUsFEvJC3sz5NoeJ
KVYDINAWOojfG3vV2PKTZmFiuIpmB3tHOIxodAL8+vEeQSnH9lhmKaK+uCUzolQRpobO1sZnC/hD
Eo3ockeJtWyALT4A0cjtbCCko5mS+5xiCZW2MOW0UptF73MYplOFMdP82FDlqBBpJTBCZUkMAL6I
qKZeYZnhG9m+BPSQKOZedbmuvmVJWj6Ovds8WqZGQSeEAK8t5SvKS2MwvTjxyKfsNgls6DHm56zo
caV7Kx6UvY5js30rYJqLBSObyrseld/OJPXSWs0QaTHBWVkLESZLaMaQg/oTkl2QXHfgJAkucQy0
W2yZNRD6wqX1ilOe+4t2hKlTR1KFxeG34N2O0OFPpF5uiXr3aXvUi5598glkoh5V3WNrZoqkq/LS
tg2GF0M2ttcUVVLtoknnscBfj5DZqlb7aOEXImnJgHziG0AYW+q9j4XA/bSQMcBdoz8A3ASJ/aOc
3K7nx8L5Wutauie/dfrQhYX+SCGDWjmINvS5tciztUqjMtgXusGn2VMAhNZUUWHb2l3OzFZlQf+A
Jqv4jM6WKYR6UpNQqzDZWRpiDlsCRALmR05PgHSzbDJ+YjwxQuilcIPbKNF7mNeT5lKYQMndRXTy
qPbkgEEgyd6S3aKAtrtTsc90CC42ZAUOvZbOOlSP1JWLomDBLRTPaSzs4WttF3BKbTNTBWcQywKu
3oD7CidbfEfixJ6/JJuGWxEGD0hr+NdMZgmMLqMgiih3Uxdmhd+LXxmS45Ub4Spf+YOOSZegOWVe
BTPlTI/pZaw3EdHiUL+xVoKL7Nze9kC6avG1UBlpFshJmEbDRvuWznH/pYlHVLxqGB9xOSu1Zn+f
vtItTCdv0BuEnkJDKUqLNzDvk85mDtfFSJhB2RTql2hKsO4ubjG2viVyKPLtNoY+Abkd4kx96Yux
/Ij6qbsj9EH7Xle8CCvMCbxLmUwXiFDQ2B+a3EbrifYPB585qW/+HJmfEdfxZ3PJDuJRccoivoGJ
naaLr4XPLhxrdAiNk370w+bWbNOmJXglY5/etOPHvJ3Cz25TUeMSTmYiMknCNP/WCJk/jZoQ360U
wUHad9n3yNYrinUWjm0tIVLrqp1Laj7kpD3TOEFoJzTAcoiaRHFFUCHEv662f0VlyUZqEuxK2myQ
G2pv6Suq1BALkhUGPJkZVU4memGsBx2EJhSqRtuZdFnuqb30nhzKiisywuGZU+7HNiXHCjLZgIa5
taYYjqef/+z69FvnUOi1qb/N3tw/s+EPHiWr0ZOiZZiQqFWjCx8jYL126GLGrYnfJToKZkXpx57h
VOFjFRbdLRB6l3BmJ3bQUGnt/RyBoVqIReFbFLg+khGzKV6iNOJYOSPrWdHlAx8T9Yp1RZ9rIq10
9YPLDp5Mw0dbBNpCu7XKRrzUnRO9FYhNNBx1HdBJuE+0R6AptOYaj2+3jxQVc3YDWrQJAyq6KAmX
MGSAGSxpEnCqRizfZGcIWEjsijlQ1N6MBJrwKIoafFC//RKz6vpuaxgLkkXP9Edpz7yX7PZ47/Vx
IhujIzJyZaiUbgPok0Bea21u/aI3rz3ooD6o5wtszP/8e30EpG9hQFVrhBQE+7il+7WLWv1NzLjR
1hTlyucw7Nwab7xRUzpBbrRPNMGcQTIMM0yaG7zGPgLRrUFkLzFRDlr+Jq5YfApWaORGFn9MLN9T
GuQFUkyJw1cKGvtDg/uX1CQNyVXFMSbwyYzwwibo+NupECB4L2CzgZ2Lk+81epq1pcfWjahsZt0e
dvt0FVIOu84r4LxXLWKttxGud7NpOyslNAe7wE8OFv4doXvz2onGaSMC8N4x9IYV2wa6gM5MofFq
FInCkKON3MqSPTPJkmYebzMCJporuJJ27mHJTL8POWf2Nd0ELEWT3zgbHehX67mUun+hUZYgi8jY
eh34kJnK9LSC/KU7JvA7Qh3GD410JN07IwfaR4QP7P1B9PJH+/tmte0czq/UUNJXPmDghPCt0AwC
Yh8pufr4sQiV6Fg72T/btcrxJ6bckVanpMV/VP4dMnFtLUBRA253x8daRFMMBIrAS3fFbwM1kGQF
lrIsDnL3xVZBsMVpbn6QBT3TsRut19A22Fxm7LrEVcxZ7rOpjzmeRlMhWrLb8Ckk7fQecZV8GmY7
qNeiJamHNgy6+ScbiSzgMEtUpucSbIdtYQrDJ6dzdWIriffbdBWljZR2EVmjDo6CqH6B/UyPUFXJ
D30mT8DFUPyduq59R+WfHXskkKtiGCOgYtPZuHQrPPXpJoerQIVM9Lwu+ZTy/cw+Z7uroqAZeFXM
RfdMGlp9XdZmdE+D800H+tHBx9ZdkuJ6gBuvhUwm28OvwQNNs4R1JKlbaKPCDbXa+2f1H6IOmTVu
TD6tCG37ujSn8XHuwrBcKb/mDe+psPQ3BKthdXchLhE68dvytkDb6Rw0WmNsMt6U+grqAMXl338B
9W++iAJjLmqDuGjGR3g/bLkMdzm52Z3FIjXIgv/FHEc+/ASoPsQPkBhiNdqkGrYrJFnie7K8Kwjs
cTdaQgB3tCE73tmOayZ37aRGfwFYWTdWR2YfLpmeG5T4FX8Jjk8WqKElh25nQO9zIc3lFoqMueNk
LNuBBIgyHPnz/8wCtGJ8+1pBEwg4ICUVuABArFg9f09gOAycyaIG1Udq5bcDYjm45j7FkTSSDIY6
Fi1MUTCk7YDGG/joaNwALcy7whQ75JtI6ZEqaC36s4F6WnI9WwlniR5lHZFwlLhId8X4S01/RbQC
G8KGyUe8ZO2clOT+mEb2iDTNJdWnQ4y4whork00AF8fduaHd1lsdMl3KiTAipM4H/Yt+ku8CkXOa
vGpZVDUrKr7wuhuEPbzVSDR/wpqF/jsi4wAO0rcwT7uWjdTVRMicICWUc9UqsiOe5CTIdrstp1EH
lJgy9lWtJXm41rSi/sQ7ZFPOJLUl8MZ07KhJ+TUCFMOmiATe2Q0+tE0NmtZtCVEqozzCFWE3Aot1
lGDkqKScUhpFSKJhVFIr2YZ6hA39Ck2gbF8sTiDKY1uEf7CrbERS8AZ4c2KnT1//eYY15fcGcHaQ
dLs+T4R1VfGnCWDEmPRGb7I3ttSAaAcLo2keZWSlHbOKamEchEKgX+lGPEFp6FtqQyaNtR4E1vUn
zgu+A7M8EvgShix7I7qN+lQRTlMGY36i0GoNrfgY5LVZfRgR5vjXnOx5/cx6pPuCHip5bQyXVz6i
8pKvMych8A6FAI83a32wenYInIOyYtrQFyRTj1iSkYCLZtSXqCNbkSPgezGgLMRjOGsWIa8WBM9a
ybs3BPlrEMmRJSS9J54Cj4fBsYdSBLjhLHgOYhrYmMxahErtL1m7X3AOMiNaFov1phXjp9+OvQUh
Bfnp345UoFF/IqWO/ut/fSwy/u+QM3X4b/zXXfRW42T71Z79U9ufxf237Gdz/IeWX/P2f4FW/zsI
VosF8/8fBs4mPP2W//iTX7X8C//gqwz9X5bCF+3icNTBUSkskP/GV4l/oWowDCF0R2CBNDFN/xtf
5Yh/0VfComBKvD2Qj/iXkJwv+CrL/ZdjW5islSkMQwpD/xt81ZHVVAi5ELRQESlHmHi4j5y1Bp3f
0M2t0OMT6DD3pWrpbgbhi1sY7f6Pm/Lvd+dPN/ORi5exHFth4WW6NrkP+pHXM7aCNIFtTDHTUeb3
rssanBSZba6HTHeIhdOo+MKvIKGJQM/k7j8YHFSXxW3WbVpUh0ZTYaJJwuZCy9zUcMtoCbmacDLW
Jjq6dU0aESQAP7u2h3i8YI3XF5f2H3bqf65bsTkypUIVZS1G3D/s1EbTayS4GqFXGtG0ovEVeVM9
aVu0u8P9OJROf2WPJD03QRVup4y9fJA4ci+LxF51GYqTSz/oyN/9zw9yhaMLye3glx3+IE2vRUKU
DV6a3O9vU7MgCCW2WnYNbFD8uSp+sWesFR7CriFKLUk2Ehn3k4JnfXv+qejLbT+6Nw5ddgwvi+tc
Hju7Z1+vM5jFlCUnLb6Lc4KQmCsrd28LtDpXHQq1x8JvR4uVhb/FK3SNulqOMQoeD1vYKwdK8i0p
dOBbKAaygb7wA4+Qa8u9wiKNjBHf+fLJHfHdRsgTzdLA9yo1RM+m6EcY8EuOVq0sr86X1nQz1TdG
Wud0bohBB2jb3F/4EScemOPq7NFMU6lltjh8YEoD+ez7KqYlVI8PVVSaaxQnKaa+BnVqWjnryQoQ
9UxBndwmYQJqZLTz/ptjEx17/re8nzAcxzVg6tmG4NUxF0P3Hy8zdfzOzVmFvbyJ5Y8aSdqG9OB2
S13W354f6sh6//vW/zGUdXTVpQ85okJb60lR0QeaCPu8RrHvf7WyaXrsiD294Ec/cW3L3V2ogY7t
Ovoygf1xbW1NyqNMsFlLFC4rUri7bWA3JFzVUDbPX9vyzR+993wuEkSHgSIPtMDhULmVSU20gtdq
IOyoXWSm88x+yERDe+WSm+MkpnNhTP3k9dku27FlItKNoxsa01aIRtKpgRlhEekw7T7GDVMins32
K4ZcyH8lJyW+Ahcwc4tIgGI/OJtEOI8cuuSW1gkBALJzUVL1I4kP52/K+9/HNOAsi6Glw7uwj24K
s1VaRV2BWaNogYPTaQIXiz/dqDiSnR/q/bulhKkz/RksB3BLjta9gukOV6pJWSUEp6iVeMJ8fthH
rHr9emYPdYFTcurSTEBGBjgHrtFa/vkfr1aGWKOhEo7bwwSwmFe2tfU7HF52iU7v/KWdGgqQgsm1
sdyyfTgcquMEyOktSD21HCzNmmQoIw7TzbjYR84P9Xt6PnyNQZMoFNlsUwzdVkdLW2I2DvLTik80
4eC4ykxtuqbDMVpXLpHTeDPKiV5LFxj3elFPt4VFfiDyQwJIs2Jy9iRmuY9VNA2f00aSlqEBKfRM
8MzX53/n+6+Nj03oFqcRIeksHi14ziB1d7HxeXTm0ApzDLrSOzwzzG/GWixpwm1Oaf78oKeeA0o5
5DBAPHjsRzMlwYi+XmCn9qKmgGXIdIlYmRSp8D4xDO37/2gwdfRpV5hxKNR3RAS4rXmzJFumYWrv
tBnm3n8wkuRBGShpuLaj10vZU4LHl8sKxqRYU/YLPK2HqGxW4CXOD3Viwlomyf8e6+gWDoijal2R
ncWJP70OKwRFgUGurh4QeKTQk7R4G1HMTAp1QWn51C+iccyQTppJeC3CpHrSRgwlBc3LW2ug2Xr+
B56aRWxTsiDCMLHgKB1+ar0TqakPCyIC2drujG4kyqRVNk0Ot/g0DNLfnR/vxHaJG2LZlkHosIGX
+ehFLgT4kznXEw/bkfO9Fa74OfXOkrUztpZNKdId6JGE+SNNQfWkWrNbdGSROSH4TGYiq6QvvmEQ
RYhmR6bVXFhhTt0PvKpQZZYpgc3K4f0YApf3Lewzj2rN8GFC4Kgh6qvosVt9cpPbdFjO35ATHzab
WNAxTKn0B4939R0uTWdwxsyLA/Svq0xn3YhgaX1qHf5TG7sLdarP3afzwy7v3dG0p+vCkLqpc5mU
jw+vMwl1fZiyNvMSXjoY15PvVaMsNqJWxYOlE2o6UzcFWhLgQgoc/cJrcGJmYXhOEr+nNNM5us2y
mqoMbGrmSQqoa9sV9TqjiYGochr/fhLTJaIHy9DZpLCiHF6pVbApBnLBkuwU2rop+gbdD/qZrBzQ
JJ2/q6cepmE6LCOGNCEgmYdjET9hFzSloL35mPsU7dVNkpoWqXJSB1Tvj9uuI3Hl/KAn7qXFudcx
LUssveijQamzzz413MAL6y58bjDBwaqdEZ0kNK/PD7U8lqO3xtaBOlmuYyrbXpDUf+4BElr2+kC6
t0fRHp8jnVIkCbJbW2GIIJuknHWERxWpQfLr7wcGtPR7vyNpSL5/XQeoDIa2lriYP6d62HzOQ0mr
g83P1eIxo/ykkhdgK/Gl89OJGYEdAnp2gyOeaYqj25uaJu11erueRjDmQ1oFv+Ymsjc4VhGWFMbg
nb/SU8MxGiUNZgP28Ue3mEM2BxRfx5RBMfEuACbyKZnnEjNQnmKA8OWFO3tyPFfQ59E537POHz7S
ytYqQ0IdW5dj29zmLFY0WthVBv0ceiJrLxwE379BmPT4PASDLc9z+Tl/7CJjtBd9uHAxZwCQy9G3
vW5pRHhzKrqtFuL4JLYVjGV14bbK9xMeA8NLd1wpTekK43DgKEvysXNF6DU625i1nWYk942lPW4R
OLhPBULrHKE6XzUqPgJ+oVejgr8pHXvcOzFbP0QogjAE5AvoekNR/0gRrmGPMmL31aEe+xAWGV56
289w6RSFPtMUq7Cl4aexxONEoOSI+w3R0joKDPFV+raGoEdDVlXqDRwFvXQD88J8dGL7QYAwriIm
Wks6IPEOr7o2O0vmM0GksMXSFZ7E0lv6YKTfjfE6ASkAE5nkgVwQOodH3eB/g7CO0CbdyLTSQRhk
082SAeJpEmfi+Vf9mNLHTpbfxpuOHZmgMNp3h79ORkMcDW6ICXYOsUZas3wucFquEqlbO6GHCDOl
HZMB7VKhH4ZuSwlcg6hruxdKa++nUNempkdBCbSkK4+PlRkaATOEd+PZ+uCsoP3m8OnnYJ/1pXlh
5Tv1SDg1UxHlkg2LsszhRTculCi91wOvIcUHu8Vk1Nc9Tg2Q5RGeNVe2RPo0I+Tsqgr6N00LQc1i
U0MWYc/q2q5agFtzRgKGA880JtoouvDWvF/FKPJSUXXIFsB34hx9Kv0Moq1sg9AjtEWCQJEJ5sOo
vi0tQLlSC8IrenyXdgQnB13uCptlh0ra0aCoQMD/DH7gdbR6YspmZbgDH47bBGlp8pluKqXVjPDw
8+/gMnsfrmhLQfu/hz2a3SH+IskKE6a6eIj3qTIWSjYBbedHOXVxBiGNltJZNzmqHT7zgLy/EHFC
CAnMsPeEE9SrLiHVQPkhbO04Rzw4iotnj2XqPr42OJgS/CIHEHX88SOeB0WNV9frMygCciJv2Y8N
0AiWNj+7RClv1LLBT3Jyb4mjL/CzKefS6748t/c/ghI9Yi62t+LoG0cVBbWupXRsZnr11cRguCNS
st63WTK/8mj7T049hNcWM82+BdG/h1tYwOzD3Y+9TMJ9zqJf55/GiaWAlUeYDrtuXMrHS6xuc9as
HapG7MZLrxlr8ISuAzoPPAhAxLK9beMMx0JEnkpHYXZ9fvgT1XTXNmkSM+WxElK+PnwbOh1Yj+Yz
fmNX6Cc4YW8yMJq3bh2Cv9bkeFOQCynwg6Xx90bZBta3xqnXsx+aVBhK48KafGr2gw7KZsPQkQc7
RzMSndqqr/AH04GLpp3ed4TSBupVBdDFz1/6yTsPDvZ3bdJgWTq8co55mYFWlu8gSRBP16b5Relh
uWENg07VaovztBuMnZ7r4b3fj/LL+fFP7D5oFLmK4BEuWMrjKzWIqAeRwsyGvmjpIP808rz7ONZD
tyNZKN5L8qgxkdbBt/MDn5pmLBrJC61U6Zx7Di88m8PRGWZucSrKJYXOTW8Q+pkX3qzl9h1/a7Tj
FFM3jTol5eEodkHHSulN6HUlOcyRyIdV2Fj12i2c4COqoezm/FWdmtas5UuilA7SViz//I/NHF64
JSOP8XDOTNfWXGPUzf0KjnUJQffFjxWgvSxGxXl+3FMvrM1dNGxhwaU6vptuR/QpB57YU05rrUPk
1w/2EP1CFPIfbFdRqfKJcnTkIn/DX/+4QlTGvgrY73smOrS1mn28tSGO4jXCCfsTmgbMMJqunpqs
vvixnLzKZbdMIRS47fEyHDkqTxw3iSBxoC/tssJYA/oJdwbCkgszwKkXB1by/xvqaBXM8xTGUodJ
Q1OwlpRdA1UzwE62Wb5A6xz7wot66sWBDExHmdITneWjz4EKi0aYRBV5IB7Uqp6Vuit9CdNzxDkf
JQK+4JQO279/axiKrgg7Tl6do2m3IqKA3hPQOBDn0zowyIRoChT0Xd+n3vmhTn3uTKfMpYbp6so6
up9JFycuuyV6gtTXNjKgKTmVvK/nR/ndzTn+3h2SoNitMalRBDj8/pI2QWfMLfScLKqvJ1lDlVM6
rTMtqsodSXq3BATVX3TcCM+OSfKlW5Xtr7aau61sqmrH3o9s9H4JNNB0OlPSx45pZIOHyrO8MPWe
euR0AGnSO3Kxxhzt7xxcKFDyqxg7Dnk7WpVb67K2DMJxUSv1ZTFvzcw2Ply4Qye2QKgCJAhypet8
R0en22l0ijyp68jLSDu6JWHwk9FG8+vko4nXJt5w/O/prtbxqKu5BeMihwv94RPXTZcavYCJp9Kg
BXr4jLSmTbEBsv+RUU7OEb5G1GR1tHMNDRO56URbgSjpws0+dbKiQiMpr6FTAGi0/Ko/5q3GKCwM
kBwyOqtsPwk/4CzVg2KH8pG3tKTI9UCTluF9bft7TSfO5GquongT0aQ1/n625reAA6ekylx2fODB
MpaNWQDsMLcDsTGRakLExHyMdra/0KNaXvijD4LGlEl9GS0jp8ujT7xLM7fRjCLwqGuTFZthiv5i
YHPTvYrmyhbKdvJTC9P4ukQECNbAkoT9nn/lTj1vCoA8OfZ2JtT1wzs/mmXQjh3wXBpO5g3KOgOF
VYcRL9B/VZplkETcd5vzY56YvheRPgsUhxn5Tp6hoxnVyNekT6NHCSbVoN9rUaf2BL6lu65Mwtfz
453YRrks+0LJZWlUx7UUB8F9iU6R8ZAueEER5Ru71cmwXTdvXWmOt1jBLrWbl/t29GhZLPiCKIqx
e3aP3ujF4Q2QikYKqzE+fXOwtpAqo40xWsnT+ct7dzs5qAhWfPraliM5Ph0+wooO28zpPfFijZAj
TmbNFtl0tctNjYQfmIAXVsP3XyvvKiuTzs7QhYp7vG8j/UNmVQqIJTQ7WLg6vubAQARxBZzQfcD8
gR9WOK7XiDzfgUkKP4Wxm3mEy6UXPqATl077WgJvoilEq/FotmoGq+rREmvrQszlyhRN7lXpBouR
Kupsc/42v1skl6uWluOyGlMCUkdfSoy7zQkEY2XkeVH/Ql1qr6aS+OULE9DpgRB6LAMZAAEOn2fW
sp9JB+Avinln7+swfHIozRc+fP3dl8+BhheUV9NFgkGJ8XCYQgDRnujRrs2uLrcWDsa1NZnyFuyl
/7Vq6Nhqid3tQeUFryjF2gczHM0vmSitTdD05BnnULlMPyQT180WU0yhFT/7vu4uvN7vvt7ld7IH
ou1N50cez1BuMKauX0ba2o/G/FpqRvgdKIn/iRwplLulVddfigkfu1piqc8/8ncf8TK0Ieg0MkFz
Hjo6oFgZlqhc0aAosH7scCbZL2Orm2D0kubj+aFOPHS0hWzCpEvXhxLP4dMYZxcijqktndMpuO7S
eFxRVY9e/34Uule/e3fOckg4HGX28ZLlRsyr5cti785Vd0Oo06U+/IlroalEw0WiRubNOtrnzTBa
Zs2B/KshLd7hSUNWhtJk/9fXYv6uT3FAFyzWR9eCa0fxbAbwJkGrdng5YnhieX3hqHHiFeA0xVHY
5SDO5RyNonUkEpOnt/SoomxPHqyx6S0iauqy0y989++GovCNWnHpalioF9TRUHbpqIzyj7UOiO7x
RtOIPiXQCii4ZcHb+Xu3/FUHq5NNOYnvSVAvNWiRHQ01mMTwpsHAUHWsX9e66Xs11iv24DpsuLAJ
Hybf+pgNrVyfH/jENZK1wpmGkz0ftXm0VpG0jdoLEeR6SFT0kOaA0c2yUzhkpbrwfpwYymZPZXHQ
58tiK3/4rpcBAKeggU1iAU9bxW1fMMFxGL5B8J9M3vnrOnFD6efR6EOnpyxmjcPBehsrhhUOpICN
JPZCHlTjTY3TZ+EFNs63Lm/KT1aA/Y/A4iD922mKRBcqRALfBKqadwKRxAfjkekJGM9WfY18ypNZ
QAyIgqf/t3MxI5FWSw2PZdd+t1skTdMcmKBQfo4S2hxuQezdYJyfzW4O1IpkIvPazFwYHvjNv5y/
xaee5xLPg6DL0DmfLP/8jzNCZPUaWEJ7SZpmz58hu/eMnnqKoYeXdHvvJjAuE9GYa9PJpw/vGodD
+ahMjTz13XUzQO2CdIapVrObCxe0TOlHH6FDHYqvAKGyQTjQ4Shq1AMci6TAuEDYr+10CgjbMDDW
N1LughGj6l/fQIdtPpphwRlfHivwLBQENcVttc4iAEMOsAGP7ri2I8HburDOnLo09PWo4egKv1fE
wSCSoQD6vNYoK1+3mHd3Mc1Z/N6SXfraHNo+2p2/ut9i9uPb6bI/4LGxhLK/PLydcFE4zjGvrp2W
CtBVPxVwU+AH6F4xBf0zRuOBPMh0IqW0MgBC+pmmrgnhXdhPCdYzG9gRBpro5fzvOvHaUkdwkSpx
DKCteTQN9VptNFy/YmEP86+CJR7KTdBPW5xW8+Nfj0XPf7nvlI0lYx7eAqsw/WnMA5feXIHOAG87
gEvsZiGRlZvzQ52Y8H4r/HBGoB6VeCIOvsY6dPwAt41a48fNNmGMxZA5XC9WSuTJKjTq/lV181Pj
ZsXP8yOfuKGMzKolmQSWufZw5A7nX6kmLnKOW+AWoAV3sLjklZX01aV3arlhR++UEuzAeXQckdXx
VSaxwv+6eOzcDDElCEh9X5vZAMvF1Pe2qrIN9jV/W5mILqUTT/DQzfzv1zHFQXnRPDArqWMha/x/
ODuzHrltYAv/IgFaKem1W73MeGxPEjuJ/SLYiaN93/Xr70df4N5pDdHCOEj8EsDVpMhiLafOWQ3m
BhmsCmDkgWtinexH2PORTSlH++/7W6v6qMBlKM2R2QmQ2bdbG03+BLlY4wWmLaWkk8WDaCpxzqEN
WbGepg7ZrFmiNJQxxXfftOqrQirDsI4hr8l2LIaeG8Ayv/WCsKh/FKs7XSILy/RU1p0Kl9ISkQ+w
YGAGVD1vF9nYfoMuOaKvNsLJh1XQUhyz6ruYJn/ny732gvT7DVnAxd0CWNwEBRNAvJmeGFN1BYDB
KoG5z5latODpBzz1UHPs2Hu9MuzZLtgYsmGfMuntypgyzJYaZtKgn7ofbejl13FIPs6NPV/e+rHI
dWkw2OwiRZyf4JUXTzG694yn14inGyBfrnqETy3BZCCzsfeQqJaE+6T5xWXXqfjfLqlcfGueckMA
gDEg5k4c5xo1xXycylb7hUXxZpHku4SL/rbNmhroPsG3JYJ4zJcH2gsZcEb0w5IejYO37x8BqXwQ
eI8p29yuihEsWQqtRWCFaYyGOrP0s4ZMzRib4vRmUwwPkI2ZBMN0vjZnotZQjTKQJAmcJm21wzCE
xrU2ywrJKWf6ft+W4rzLMhu9e7ksIGi3yxr00OkYCBJBPbp/A5WdP46RMQQrMlH0rqGfum/udZQG
GhRsH+uSXUpnczZyt4ya0phQ8EVN7JQy1X1KXfSL7ltRLoqe3U8kFjdrsyi/sK2FqjPiGgn9yaIL
Jbqk7R5CRA6vjDvQvrhv8FVdhpeGs/F/BjfLsu2SKV6bc2hkiEUZtuadKHLArN6v9odkspJT55f1
zl7K4Oj2ocPt8rwwisPbyiDk7adbIcicW5+9HMpCvIcGQDv19pJfvTlOzjnl02MD5dkDI0dQZJbL
9Of9Nas2mbFM6h6EErq5RRWTBkLZmdgi0OY1PE4G5OQI0xVnuDHHKxhfYwdGIz/aq+V6zOVQOCAL
FlvPXI3cPFggAwta4y9p2GtQOTaT8+jBMLNXz1Ma8xn7FMxBMMK1OUENCWpmdSxuLnPaOFM0P+Ru
tVyBTaZv7XBzdrgTLm0zwfJ0+ZlfOObSHaYiXhsRTHrSM2XEQBEBQxfoudf+zgOePudN9QvPnByz
kQ8P7w4F0lujPTK8iHhyQ5oFdSDaQ33gzxHi7HMLY3+f6m/3nmR/VEnoIVKW2Ua5todvNiHqDOoe
mexRuA1YR6THfL2Kd/Ld16VuuaFyQIqSL9WZrY8prSaHo5uDImzNRzvaGHK0B8Y1fLTp6H9w3Ub7
jKSMc4LQqbrORtuf2kTYl4UMY2fZKnfH4eHnAHPzCCput5l8NQvH0WLZKCXSpHUmypKxtRMdqbyP
w52QCEfSFn9zM9CijAFGjA7stRHUEgKKpCy2xoNdLuNZhM4YdEnp7jy98hHaXkdKJ1QuiLap5W9O
kN14LbB+QS5fz8XFTk0Q6dMszmtKl6ZH8i2IsnF88ONsz9mqHI/MJFwwdeAPt21eKLrWvG2QOnW8
uPiYpWUDEdaSULehsQxFiaDKmO04eNWHJEWlz0uuJjhgtx+yshet6KwFLn5ric6Lieg7bC36zgSW
yuu8tLLxOiFI7ASeLUp8pT4ggdChHjYi+ZRECLjf994qU5TnwQ4QaJh09G4XNFmN7q2J4UDrYgH7
0iFEiiMA/mXtJKf7pozXGRmtSt56vhgzlcYWw7POeR55ve4ESIoOejDPmekdIieE1AFq/xQWbDv/
z+yd8vcFeB/Ku0jdfvHkiOP9H6L6iHS+GK6XrAA82LdrTkoLPkSDCqpjMSEx9r37Pi689a/7VlTP
sowQ6ZaChyYyvbUS81JnDNKLYERcAtLneHXeM1E3QT4FYUp8tJt4+A5dKqxFED91j7B+ZXuYIpVH
ICyQE/zM0/vbeWyexbzO1kwEua+VQdnPK3wsIyLRQKzqS4eM8H+OKMFp3l+66maCDCIZJZUBeLzZ
YCt14OBFSptPDG9KS1/paMQ+0k/uaCGcaoZQaL/dIiA0AMQ6zyegj9vNLitzhpgFGbWy0sVzp0uJ
vgo3HtlDeOpho9kbv1GdIYkfZmgMVmuy31uDcEeGAwzCfN3ZRATXjqoPkz+HX+8vS3U7ITRF9hve
AV6Pjbtp8gh2a4vnEviiBVNZ5J3GvCiYts78T/dNqb4ZBUsfdDoTQoSxtwuCY7Cwxgk/LmL401B3
MBm3RczFq4Hqt3Ox28OUr9H24XhpUP7/F/FOBW36wrCZE/QNfEqG10A4ONgwBQ5efmyaxj/a/pSd
daPz3jd19tWDmvokYG48CmRkd16x10BZOilAKOQEqg26UGxuq2i1tvQFudaK6t9XtBUhMNXaWpuO
ieYUPyr03/NTLGA2C9bMKCBzNpMCnv4EnsC11OoZKb++ezOeRf4qR3I9yBAU2uPNHnXWYKC0iWYI
k4ynuacU2rfiaZkr9+0+8cbS5gI1SEKFosWSoRl/QfNcXuZVEzuZiuI4Y4QIRXaDWdDmsTEWaJSs
fCYfo0t+tduFaDOHmB0a2b2IS2kKmKHJPDFJtLm5OatTSql1ne9ZprBc02R5rLPm04pY5k7Upbg4
OHg6K67M1MkSbr/RlPoVA/IUBFzYo86oEyO3DdDt6nlIPlhOmu7YU/h08Dd0OPBzdNbtzZcaUs2r
EQ8mT3CZrkng3jsuRqlfYyju4mNeZdlnV4+B2L/ZP+DoZEWVF43He2MWhtTenUuiaada0ZaxxPJM
dYLcMluRPEFgZudGKp5Puo107mVBx6NFdrutKWrjpR2tZF5GCj+9Vq0npx1g3eFGoDFQDsWljRYP
qVtEoWMf9on761Vu8wv78oC9cE/pOPT1ikNEcMNe0YTTshOKC95j3wLft0CNH2Gr7HY2WRFM09Vl
fILohK7DNmbw9Ggu7Tl3Ayji6mvsuuYxq3TgBI0fXyXP8INlZPWxGlC9eftyiYkI43E1PAByO14s
d0nrNndxKwGz4PGFlwjRjQH1l2Sp2g9rNjTXgZGz4L5R1SUlPKFeRvuTj71xb+A3Mh5pLmnqURck
VyiCPkf/Fkf6ZrYSPCkVEgnKoVRBNn+7PpgBYY1cKHvCYcjAMTK6xwWynvOoe/rOVqocwktTGy+3
jMIYndwVQbWylV6TGtfcCI3DUtuwkxIIne/v4usxL4kCYLNs+ZxSBN14IDeKtY7SHdllGGo/mknY
j37W+ie3CSnGhGtcwJ/ddu5wTJdxfFdZGgNe2ZJEkEFPUOcmdvtXFsH+bwH++MOaNPfv+79Q3tXN
U8+x0i1KwdRr3C1G2bMWlElXw4VTPhyeIFH8Z4pQarhvRHGYeFZ4wn8WoSjZ335hW2+G2p0GNwgn
BvlQN0wvc4Ywa524e7PJr5kFqJO+tLVJepFfnf0hhElILK0LY3W7ugbcdeXyjxn73Y+kAWr0UUsM
tziBqs++oC0MpW8dNegwZ7HQvINLd8E9FfPgoQSoifbNL63kHKIXRJmaB3DrSBC11IcQUEyASC2i
dVqLakCbGKd4arydZPX1xyW74EViuImiDjH/7b4jGJ3pXoq29ag55ocpFetD7cMEev/rvvaMFJmJ
GmSyLwOVTXiqCea6Vi0lTyVIO3tzXT0QjVHWyfJ5Yb6xLj9102QFJg2Ht8KISJ/I4Ai/6MzSSdxc
r7ZnIoVGnhOEPS8B5JA1FESw7S99nr3ZIWKKXhnun6yN5OJ2L8MmzNHXbZzA9cv8fRan+nWFcxhW
bu3P+/v5+rZgiYxCDidJZYzNcy4R2DNUK3w1HzbbUgySV6kjrIVo8Xjf1OuXlL+f+IiYgYjl1egA
LN4Ax/PQDtywTK9Rl3zBn/Vnd05TIv5sOuRNtjev8NoH39i0N98MImgoPDpsTo42BrqHdB2A++aY
zHV8TrKp2Fmj6hK8WOP2eEJB3k+0crAHed1pdVHsiagA7Nxq5ap4pWWhnbxzS0W3QgdtlYhWBcY4
ZUcEfjzmrEdxqLJ1vmqw++7EQEp7lGqYYiOuZZbu9jiidStG2JfsAPZYGAGWzjt7JnRFTUEBM3K6
vbqB8pLTlaQmQ4wJ/PrW3tAj+UaZlJOSecVZd5DYCONl/sgweXw0zcE7aprIL2ZrpTuPh2qlclCT
mIsG2KvMRLRdOqGPYQdO1kfXNp3JQ+HQBjeqtw/Gon25fyUUpTCGVOmY82TjUUiGblfatKPZgClH
SjTWwgfQNtVj6PQrKOwJAiroWE8hBIcH3m7tu2eVfxuUknZ8jWrJYFbliIyQJGcbv81LurSGO5N/
1252apzUjQ6JpznwvC9IWWnZHspH5XIofROH0VAnQdiseah9JB0bKEqGjpuPVE586EW9nKDG/XZ/
e5VLY4OpBkm2oW2K1EDmPjQ1tQz4w+qTPiYlEynweQ1izt9VhhntnB5FqwFr5OkehU3Tgd7i9nNa
ZjtPUO5Kvy2RWRFKv0WBGlkcIUlt+kn9kGuROBrLZH+E16yDZjzWj7Dn+jsfVRq6jbT4IdS/ZMFI
B58l/dSLMN4EGwrJPZXjFOgzKWjEH71uBGMj8T0N49tX5nW0fses+jzL2q4nO/6gk2/t5tmQZ5E5
8G3b3qeO3Hbm75ODdkdPmeQfa9C0f50FQoXcTexnE3G9yzxpMMff/+7KEwa4QQ7DQa2wnbkVSWfN
a1RTd/QhPi6qLP4S5sMfSHUb51+wJMsLMKV5jC9sPjizqFQDQsKRoves38Nl8J8GW+seVgocO3ur
WhRBvbyhlBtplt9ubaOLaNFg7w7MxV6usL5bCDKm7XlJ8r2XWmlKel8wogTq2wH6qNbsbkrwSilZ
2DFmhvrvNcvSIBRj8s/9DZQHcXtQJf6E2APcC7y+t6vK895rV8ewYdb322/mkPC+2PHe8KfCEcCi
A9gVNCjsfltQFGK1vTHQkg/SKW5PYmjdL8iEjE+aMH/vh2jZWZRi/2B/kkBeRtCo2G4+lZlP82ho
th3kS80IWCZc5kBC75tWDdNe90tpi/kP8LyYfMX/ZHfdZBdlwrFgBARtQtN97B37u+Wv2ef7n0rx
KvMek76RoEtg4uZT9SXtQ9cllsoRtbLPg2NFvwkjyqRWyNoi81F4KE1DWP/INO+0c/pVnsUGnS2r
snxGerm3B6VzMrPuFmICVCvT85Ta7fsuQV9D87T+U57lkCe4aYeQBH7pEbXK+sQIevbX/S1Qbba8
FJwiaJJor97+iLkKF6+diZZ7ze51FAmS+jH1mDEBhFB3O75FdWglr+r/Vveok94aoy9tTnpYkOog
6h1EKb2Fw+RM/bllfDgLnLXRlrc7TlKr/zcpj8CLZ2OOl9HrEaMLfHvsHzqjQGLRiL2PoZHssWAq
TxMjfdC4uuSmW1imhdxSnDeki3NV1smRdKu5zIwonZzMc2GeRxH+czi77Z+amIydsEtlG84CTzaI
5IO9WSYdjqlqcBhBVSTGk+9DixKZRnH0RWshKiGmE+ps35Koznc+qer8cHh4mmizUl3zN/u79utI
fdYOytbVL24S5wg3Wfalmpf19Pajyjw5U2E/h5DFxgeVNvQmq6AcLar+39LNnOdC5N2FuRdnZ1Gq
c2obFNcJ1X34YTc5lkZtG8K7SgQFzjUYu9F+HueWscVFl9Q67vf7C1MFWQBk6PMz2U3rdlvgmUEO
p8g8i8Brwvhbjtt7iBu0YebQLL/7FGs/LYzlBRriE0GiTc5vxRLNsM0k3Q6sTFH+YdwWdyhL/nLx
G3eQ+KM5iJb40iNbOCDxvjwhae0S9hhf6nqtKc2L5F1jt9FDGYLp9PUCWTAhamqcGYRgEaKfhmPt
QROlY9i8qbhIhhGYQQJbt51DCyvHGcKJ5zvT4FUBI+KiHBVZhy4iZhhnZtNgnNyj21Y85DdGN96q
zmE5DKnxylGd8Vi5ZncJAZ7vPAOqsyZBPJYBugX4kPwVLxxUEfphMk2JCJLa/BPZJeey9j5aTXr6
ZCB3/Nv9oyav43YjqVfISjgGKe/cWls0c2JCzhCBHiKcqKM7fGgLMX1IjBFpW72eT1E66QcrpvY3
hUXyfN+8yls4DgcAyBCjHlsssOOnowt8BlBWAmNl2CUQR7RmdHQShJp/xRQwCBDjxC3bfGGF0quz
JUa3ruL5CnF6eSLjbz6mhr0XnCs/IUMlVJz8n2OZt5vqhFldQDFKL3tKaOiUkfmxGSYjgJcvD0Rd
7UF1lLv4wt7mYMLWWHcTbPSBX2v5eWX45EgKt6JT5O21bZRLo3MuCZboOG6zH89bkrmjoBdE3RS+
o06Rz4e0qfMICaBmfO/YyZuZRmE3oJjGIB5uiIkZufgX90EUFOzinpI/w9zusRgSE408gSBRGr55
dnpjSi7+hakGad+BJYF0WCdxSIwBtd+mHHeqyKorR4GJ7jtVZKoimwvedaPRplyowNL8Dp5x3xtQ
LjL8RyQb9YsTEwDmtR++q5K1/mb6c7fuhEDKHyCxkLLOC/Ho5jXrwnDpYmjWA6hDvOmQZgAurHH0
fxSVraH9wH0X1qidNS3KA8NL9pgAVMcVvQ2aYTylsPBs3pTKhgaZAE8E5CXadAD0hRq3F3vWH/Oa
pOHx/r1XrlYOGrHbEqKz+ahMjualE2LN7Iz54IbT8HGFSTOIe+ipRJIUcDJq0ZNbG8hyOfNer0YV
iNEpoNRN34qC0MY87UCjHBzcueHHRXrQp/LLoKfaH4YT9mdz4uNmI9qTbdF1Ow5PmU9IVn8qXyRP
wM9vj/PsIquNfihuwRjWf0Z77s8U4qurV43+tYEv7clFwwlBS+EdIbSykUWE12TnsKkeTallwJfm
m4vtXJCldczFLzSXqWF9bPIQIswIvc897RKVX6LlCcWrZLFguvR2rXkKOUiqA0d39O4/O++Mc1zX
6WFGiP1EpWJv5F65qp8PCehIejXbI4wYbhL2gCM7u0WfF8WnR7Eue6UX1dGVEQC1Nua6CQZvF6VF
nZ/NqJIG6MLN1lHr2+U96tEMHC3QnqFD2JkR0s4AxZwDKbIRBYObz78AZuR5Bu5OkwbSHzg8bn8G
HMBInBhU2kJjjf7WeWkO4zSVj1rl5kEVzS6iIkN91r3KOthFXl2tegh3oPCq7/vyN2ydpp42SdYB
3kxQ3btoa9w+GV1hXrPByA5onnrX+15D9YHxUC4TbYwpvRpWFsNsCzeiZGxXFcrTTm9effQI/rhv
ReUJKTVA3cuUDXY2N3SKqVrScER0bK2Tf8K+sYuDV+RjcvBHdMt3rqLKFXm2rMUzZAOP0WYPjcHt
l3IlftWstGXI1PFNJNmmPD56sYXmEjrsTBWUok+jQw9f9F7FVrla4gZ4SHEGsBXeniO7ncZc61pK
C87knRGiXq5ovqVMM8zTTt4iN24b1nIs5TQRtBggym5NZdMiypXeTbA6OkqhRtb7R1dbyqAHy3lK
oGANsqXYG6FQWv3ZGTbpr7w6NE0JS1EhO7eZyKuHSmSfKobOLjqcDO+0CaLAMuKmvv0IUYSjECxR
H/i/25VWNsnoz+JYXM3D+zbS18/GmPRXBk53nazqUsiAlrK7ZVCH235Akym3yIVjLG/T6lzVevZ+
Mqpo5+qpjqnM2MBCSRbZ7YqQArcHmIOhIKxM6z+n7MopaOGavyxJaQeMFSaPPWxrwIXyaWcwRXVC
cbVg7PmPi7d5rO0hMmOHubdgHmJUgOPcPITsxmPURnvsI2pTTDAQAcGqtRX/8o0G3B4EYgHsccVp
cftv3RyOJ3gR+p0ASGGJfBKJKKj6eYm3TqadZvSjMvCe7oDqNVQx4eM4eU5+sMVgXd58GqFZp/vN
IDDFw62L6SJjnK0qJbRboiTobUODjtVb3sdI3e4cfMWLgCkwThwR+mzbUVxhMw9lpdRIomrQfqSI
Oxws04y/Dm3jAqot9gCqiseYdpf0n7DbElbJY/siOXCNKUt0gUsxEPzWPk6Fpn+qQz9HQmPq6ukx
TercO89eazO0uLr5QZun5e/726u4gD8VkKiEgw4hA7v9DV4eWXVdUPkZbJF+Hv1hPXVMaf64b0V1
YCjsM91JYYWWwua9b1eyV1gPCW6MEEm8fkr+aQatOoSEITu5kMoUY0LUHciV8WGbTc0rv0NpcLYD
z4/bq+U14rmMiGyEvkvnpjTFi+DRNaSLta1kLTrV5Zn5sMAd6/WEHnb8kA1Mcg9ulOwEK4rPJPsU
PtzwXATQU7efSYh2YJoUCaHRSuYzuubuJXGpatz/TIoDSTCG66eDJUl/NmmcPXhASuRrQ4rcn6a6
8k7LtJDizBnaI+NU/ONr3Xc7zJyHwQnfjjIE4oK8ARUORh8IJ27X2HpuHlZUWuE56eqPqCRBwOsP
08k0pr24RbWdEJDIzhZKWcYWlcRb1DvGSq8paU3j6jXjcGoQ+tvZTrUVmzldnxCF9PR2QWGT9TUd
XZvAoCqvRCjmk8cc3fX+R1OcQglul4R7IBjJCm+tZH6PxlpDeyVCW+2sJeNKsj/q70c3/fZ2S8zB
4PN5rSHF36ynRLe+h4OGQnxn2x/0cjGv8xInx0zQ8LxvSnUSIfSDpQBGdGKQjamiLGntdASWpZEb
iITXiPyGWnzVYvdvS8tj+4Cain5thzm5jE5HeHvfvmpTYRdk3BLXLDvVt5tKyMUYVkmwzlSwfmGg
83NlV1QyY2td/rxvSnVKsIH8KnNDFBM39VI9LLOigEAgsJu2kyTzC0QTjW/mO0tSbelLO+btkrLa
nBrG4rjcSzd8cXsreVgXr2HeMc3Pjbv2l7GonVOsVeFhnro9YQ/ljsrUB8AyZeitb+nTWkx9xxOw
TmX+ZKJf8Yero73hhMan+xuqsoR6powqGUV5RV43rytNlMSkHzdk2RUZXP/3uCNphzVX7OypIjxn
PZCGEFpKJKD8ti9e8NmfkW7saP3BP5H/6w+2/uj0evYtAt/wCNdZ8cGZrfEXLjw9Ctq5Pv0KZ9sP
Q+vZy1PoNIMlReQ+7umRjGXYX32AB8H9rZQud5P0yOdGFlogfuSIbtZnGXW7WsxNNv1MbpOFQ39J
qip/F1tueG57p36GKl77z9ezvSqPIhgTPHb0icBYMYi8Md2aZj1qcUyrMzPNSwGR+LF01+zAG2Gd
INhsd+JM1VKJ+ihtyJk0Zo1vl6olol8EsToYftN5GOH5OZhz2AalFXWy1Wgeqr5sT0ncD6f7m6xy
AMw60hSRrG0Q8N5aHhlPaFauXoC95ujPc1wcdL9sdry3ygyhrSzdUX97xe3VFHaaFLVsw2eF/a1C
WOFSw665E6iobgQRhORkpVnBim4X08bMlUQh7GSr3TxXReZc6q7QLm6tlYC3nfqYhlq1cyGUK+M5
4pxC3fNKWKuvrc60E1ZGkzAPJpNZ9HH1/73/lVQL4zGC/Q2Sd8pz269UabFPYwmOGVOnA1NN/QHK
zu5IuN4dkryoD0OVDDv+RbEy+fhJ8C9j+K8IfGG+1it90ZiGcIZhPLipXr9r52TeAWmrzUh0MRkA
AMPN2lCz1xotp3zvGZ32o16c/LNRu3vNdaUVmsjAwHEnQBhuj0ZcWPQoMub43VpoVxFpS3pohsHe
OYGKdw4ib6nVR5ENdNlmMXYxVno60JVz3NT+UBra9xAuX3jrrcccgNbHvh2/6jPCDubo7ZVrFE8P
DI+0liRvPcSEmyUaNRiJIowkFVvkvyu7Bm5ZOxPzoTVm2905HEpj0PHKMS/eoG2jtYGturUT2fUp
Fv9ZD3v3ZDoF3WN9qKv5dP/4K42xm3w9BneJAG8/3thF0QLk0g2qpv6Bc2z+QHUUtYM12UsDVMfE
YFYA4RVYAuE7u7Vkd1oJUUJIe6No2jMMJdN6WNZ62WtxKnjzLDwhPBqyFi75F24N5ZNOKa/hY+kt
/JX1YsZPY112p2Rxx2teMc4X5NNqBY1IUFicx8h8HmHoPyeU6qNjO+UNs5ECFu/g/lYrDzDQYuoq
aLxQYbj9XQaU/9o6MPBj8rR+zdp4eCRjrodDMw/hmf3wfIhqYKY7NJaeJUeRFXWzE3+rPjcVR0A3
srDL9Pvtb6jShun3rAV9QSLwnkn/4SltxXxuJ3M31lZ4VmD5sKgA06RMto21jcQJB4v6BkXc2Huo
+kq7LM7QHgVH7i+4A+ejGSXdL5xnUnaJSSOSf8W8oaeic7UCjGHWieVPc0K81jfy4WtBQvML95Ty
NAU5D802kFO3e9mCec7hkcYpmLBzH0IzdP/LzLwoL0PT6vb5/ulRXR/oeplvlco5YBNurY12tKRR
xOmJwWpnz7lXw1ttN+7yC1MbJJxQM4An4oBsPcIAGYxGBsXI2Fp/dFvD+6eB7Oe/+6uRv3YTgKJu
xtgSTISyHL1ZTdQLvw1DfJxOafgdVPbGc8h04DFOzKE8THOylyWpDr5NmVHWHyjdbFmvUG6OfDCE
cCH4rThbBai6NOuH81CG2S/cMZrIfHXodWR94PZL1UM5GkhpgOkQtflQFmsZjFEUnisv3gM3qVzK
S1Ob62y1tlu1jQ/Fm8W4Qi9oW4i5/9KjpQm/8+wfptVYT7Hd9ocideud1onqSILdgxkNeCAOd5NM
V33qmA7dr8DubOe3jAGUczEV/U4UqPpy5GKESlQy+YTSzbzMxXJy6CkFapEtUXtdwgWxdRCLT5CL
T+f7p1KFYQNKR5mKFptMaTefLo0qIPRNJIJOh2P1aDZT+NGneTtf6Q0N/2k9bfLj2ET46DmiovxB
rBHyKehrVM1BLML4Ash/vphlM/079bZW7fxA1Y4z5g4+gFEnsqjN9+6Ya8oNS7YC7KL+vFTAPsD9
/gKOBhUPymign2SOaN3ueBTXoZcZDNMPrRGeXLv7VumNdo2M9VdcqJySJHgElETF/NYSUfnsTCZo
SRiJkbMQRQvnQa4bSJNmMETvkAQoTxLlOsOAaovMbOOwzbGcayOTRHROE3/1KRVe01w3P2VhLnaq
1aq3TzKgUD2AkwCy1duF6YxaxH0hgTMMl55Mst4A5Znut7n1nid3mh81EWuf759e+XdufSpvEbPE
JBQSu3Zr01jK2Ga0huvY9vHT7NTuAe9al4fG7/Sg7sY9nJzSIAEJudNP0MhmP0PUFryimiG5Q00d
ShDD/964jPqMnYVCRmXttYyUm/qTCpmDIe3eLhDKHM1fdHpuUd73H3Krdz4bWjGcx9XKYUFpEv3Y
w4K3F1AqL90Lsxun4DDr2qPbhJOddPPYJnlNa6zeG/NTbybPEwAY2hzbTkBhCc2MJbVDSa5B0ukY
C0U0SKePDLsk45H0EEL0+ydGdSEkfbbxM23DodxuaNZm3QjuhyZmbIsP3VJYp2iy3feZ5yU7j6Jq
E0GHMihArES3dmMq0tEYmWlIBc6QZPGh0EF2HWBP2E3VVIeE0hbCS4SwjAdtDC30n0qjYOK9Gysk
PyrRr+fQmJr6NJsl3Y7c907+0PR/399K1UvsgoolqgFCRZJ6u5UDKJ8oI70KYoZbLqnX99/WNgWd
ESfWO8fSxFmApDhCMt8yCWv7O/5GmfS4hFKSqpSSyTYJh9RNlOTmINzNaXDIaozq2YlXKQU49UYb
CGsQn0APaevBHiagmBNg+elQD55dHsXoJO0BsZQB4LZuFjsvuOqT8KzimWTIh+rc7d7Aos13zmXs
VeXWE2Dv6EwCnQV+r5fpYXUbI4AyqNrZEqVVgB38gzMEgXprlRH8cRp6QszU0mV9sbJ+pNmcvoPc
cf1QJRTjmL3cox1V4fFxv4akwdPl1OPmHNCXQmMKvr0gBg52hsGtO3ZlGz9DDeMeY4DFX3wAfE8l
zx4aEbogagiTv7wObq77B1J14eRsEocCPJa9DRVMNxajDg1oUI5xeCFzgL5Ot/bySbUV5vLhF6a4
uh2D0uYcXO9AUi+mNX2wzCl/Eqmj7fgp6WG3L5tku+EM0U0H8HH7KedUs6xWZgv+lHfUYIS4pHM2
X6bUXB/6wa0OVQgtvkhr/XJ/FxUUWLJ/zoQVmQr4vW0S6w4GLLV15mE1G55NT9OPYV4sf8IVPw0n
jVHw4ZJlllkfRsebnhA4zSB4kx+8mJ1nuzHSPUyu6lyTOJFUE8FQ1duEFlXYwPnQuS5RTLh8t2bd
TECCeai3mDW0t4+VWF2Uo03zF+4TCSE1UsrZ9Pw3txipYMOKVimBEBZD+kGruzxIo077kHVp9w8k
K4P7rMeR/SvrlTmGqVPPkeqRtx+fKCtxuon1TmHoO+9zu3AvY2qK7ncbVrZnMXfoSDqNtZPcKN5j
0P84LBC5cnpXnvwXaQeoSbeuo9ILUCis3oVl2AXGWhT/dq32F7PL5o45xfuB0gHJKdoZhmQNvjW3
ZFXWUI7inA2WeM6XNgxmpk6/irC0luMy+vY76GyMT34pleJXbY97WrVcCjU/pxA45lsOzyVvI83M
bU82ZsP6oI1wGhwyyqlf13bwZXTlrf/u3C0ZkG6uNbk44ADJfea8ulttscDG0vZuMHd1/GfXjObF
nbLomdEc8W+SDcVhEX1dHRJH+24tVh9A22/uuEmFa+E3gNSB6Bfo97b33YkU5YV5of7pluuFjB3i
AYbVruHqItQtmMtjVN0tzllbpDteTRF9kcjR4ZfEDkz1bg72UDgCFDWmlyJZfm/62vuTsVbvwVh9
77+drZan9dVWA6ymvyG7N1v0TGFRAIlhPglGv04/EBH4P1yzYALDj00UZ8PUMCsCg6z94E6RVh8W
vdTNcxLx+w6lnnbVCR1xB7bFrohxda1Z730I9S/kJFBI4OHc9pGFNsTFkCVQ9IbukiOH0xdP1JKt
nVhEZYbimcSH8C86Brf3rHGqQq8SzpwRxnEVLEkFlK7J1/yP+zuuuk/sNvAvsAYknJvowxmqtPct
SMvAgmXR0RjS5pPemeGhJ2+B9CX6/b495bqYe4HeAUEj/OXtugwrKxfPI75OvKX8G+yB/q8rhj3k
i3JVEhUFEpk1bZmxu7q09cWF4qlY1+mDXaV0QKDnDhrN7X+Dy2LviijeOogLbO4lBQ9AFJsrUnl0
ANN0doMa+cD8aOeUjc9OLtL4GK9DEV0qA2T7ydaT+K/7+6m0TNWa1NaVf2xeO1F7zuJ3pBGelqWf
FjuMPvFWcDDNWvDuFwb1w0pbgvtWVd6Iro/klaEr+Kp02MxVbie4P0a/RDNfIm9ekjOVAt6e1NKa
c5JY8Y+4Tfz4WIbwHew4Q5VHovxFjQskObi3zXaL1Sjh/6Z4bndGQ9dJL6Mvfpn5y8Gem71pG9VZ
opYFFggELdoKmxvS+c5A/EZk1edxdkZ4MzuEYmmeyij8vpLW72yt6oPC+kXFmaiJNtTmgfWsaTLp
7nrMvlpPa2i113LQPzpL2Vz8BTB7OzR7OFC1STJeaAJIBbYDLWGuiYIqIZJC0I4BdJoapuR7b4G9
cfW/ViIt3iGc5Owgk1VWJVsQ2Aq2lWt66wnM3EMNLtZpM1kUKQot1k6aE/UP0Zr63wUiJ0fkonbJ
XlRf84XVbZwsoBqG5Iz2hLZ0+rMPM9i59UYPglpOwJGoZzIPw2BSzRCJ+KCZg31u4HMMjH5aBYRN
oB9FrFuf2cbujyitlg9oC/TP96+XyknCuSUFkFAJ5Lm/3RpLW6KuohsRxHO0Xiq/DD8wUFZf7ltR
3SLovOU99nhltjlRu4R65tAMChBGANlclPZRz4QeEL7157ebYkqDMiN9Ngrk8qu8CFINHfEmv0eL
y/BHZKW11D6k1MEukFIlO/dHtXdgFSTkEaLTV4IahSA+KzMPqG+aZ2dUqrRzbrrjzuFV7Z0czPqJ
4ARKIH/FiwXNaYY0tiVrbcXyA2RedDXb9SsF4T1sicoQmSQBlSm1hrfie7VuDHXeAFvTWjpoYWZN
R7uE5ymLyNPf/JHQLmJKgd4dadO211WuWZqPEvNYMSz6DqL87GSCRz8ywvgLDpzwjsiGLSRp2fIc
2GZmM9sOqH5NkhC6+iE7V9TXv6/Qyr/9raC85gGOoxNBr2DzpaIRNoGJAV8CHLe+UN2PT24C20GX
Gnt1X1Vxi9RPzudIEAsEObenghQoNrK0doM81auLYTbaMUF18rSM0XAoqTQf58xtTp03LodwiRiz
K4zmEq9zeYj1YXnoSiffgdYo/B2dL8RNJTU4XeDNc7J4Zd6aJcvXh6QJeipowVQZhMamSI7ONOxR
0SrtwQ1Cs1QwNL2NW3my0U1rwGnEk6aVB8nzdMpg0PhzsULrGsbt/3B2XjtyG90WfiICzOGWbHZP
zyiNkiXfEAp2Mef89Ocr/TiAmkM0IduAfSHDu6tYtWuHtdbWDwLYnQsCrYYyA2PNYW9v52YMnYEc
4kgApEz19E+aVuI6EQmEU+E1B8ieX22eTXZC/ciUpWFNJsGbzcymPAK9x5OlaNVoB1XP1r5RtLZD
nYsm+3OaKfa/id61w0nBnUb+SlCNCgxaVg08wnQe/cUiVzwxRgVK8tQ59XvCYM0J47UtVL+zvPVd
PQF2DOpVHz+lsCNKfxU5zHd4PHHr54TxcVCYSvkmzaUSiaoOve4LwfSQn5U2q5YvcvQtzjHxvICI
24yU85qmfc7XevhHn9tc8fvaRt5sWUq1CdS2r5bAiJvseVqrob4gsWeoYVp3unKy26L9kKa69WNt
Kvt9XAjvfRtH7XrqkCE76izI23G7u7KRp5GmAozgnzJg+M2nmgOiJJY2glNw9fpL1ywM0kms/tJY
VnnxHPQ6a4/Atk8jjedQ/Xjf+708uNI6rxMhkBRg2TxRA5OQojqTd7eLxOvZq/vOJxO1XtvW2JnB
FOvuz/9gEYgRs8FQNeYFvl1vtnBuNAcys4tDfmMDBwkW26jeaU5ch13duwee8GXARYmVHMXkdv6C
9N3aqzwr1peRXl/P2De0TeL+bOhuH1TMDCB51pZzCp/qYFtfXk+M0idCeRzaL3iNW6NelorCwOud
7M7OP/drolOGHK03ERDigzdZevLt+ZEDtqk5UkcGAnprSqSDMi0RqWXMZQyKRIneilS1DsqLe+fk
dyvyV/x2SpPFmJPSpnBeM2r7MW/K4RWSTnnAXGeUiw10kf7LZ6MTBa4PAg7P5q3ByNVyZcLDk7z2
fVjpax6AMJ8vedoC/IT9ek0ZUPnHsQCfTaIxJQpOdopujcLqNCyoPnSn+rh7b5tJ5A/RWLybmkOW
yt4JQSIMsgVSpRQiNslc1Qx9p1hc+8EsUTExxyZAY9L2UY05UjveuwEMUJaCKSgs8VTfrorMQgpi
gPQSPaOUy9HyAmKH6BPS7fVre50s33aLI8r73oH5xTanYEpjYBtWJWtjtKvOViagCKfLrCXt85i7
eoiGQNMHjVGiU3Dfs+yuU6qL8Cqi1OVuPKmKzkffuSALmybRrwyGHU9wGJtXxQL7x2AwxwW9gury
X4ySkkviLmXSzfUzezdBGwn8S5erFaT+/u/BI+6OFaUPlCWbgqzUjha63VvY0JIhQ2gHAxy3vTk7
iM/AXMyyNaQIW566TDDVPCrjoC7q+aQX3npQlds+Ub/sEbTCCaAeTOx6e4CirPPUZUzWcMr69lm2
my5pNg1/Z9HSPAIidC91KtRnr6miQNcatH/u7/Heelkyr6NU4nnhTZ16iEvdnlmvE//tpO38nEA3
921zuhZGPP1z39reaqnvMCYT/w2qeLO7NanpGtNXCkWkm0x0buLHtC7V8lx3S/NBVeo+1LSl/RoN
c/6qn1397/v2d1dLpxjeLRw5Ivjb3WYioDK23biGFChcJCms7GTGff7aHjTNV5bhiLr5Ql5Efl6E
AtEpo4ZHc17+oN98+8T0xTEy4VJmfak9rNPq/JRJ2aUbei00l2I6KbWih8PSqE+mlsUfYsBrB1HB
1h3yG7g7DrAA5G/Bo24ezJmGRsdHXkMz95bTBJgiSK00D1LISuH9/d01xUkiPwCmRcn+drnrJAq9
ol8SopkyvDHjXD33pVp/GufyiPC4Y4rrwiUlv6TZvIU1rn1iuV3HGBDwjfZ72yjgmE1Z+lRkysH+
bX0f+0fFBKUq3hLQRdtpsqNIFUAcQg313I5PirqiCzgvyndBWP8mRYLS8Euz6A6igr312STphKb8
xbN5u5VGDUmoZAxZ6HSqE0So0/gRDdBrkx6OI9w7peCKuBdgKCAnblcY9SzR0pQ1HD1J+5ideaEw
kNoPBT2Pr4uR5T9Wd3EQ6bX0s7bWropIDkqNB75oZ6OlTqqk64KUeUHaYCLI4La9ooZ9Nn1WhKk8
WiUzbdKpXM7xOtKbgX161GTd2WfiV1lEQiARYor8899u6FpYua7mQgtJT7SLJoRyjq05eT+T+R68
Zzvej2SKFgJoAWq/W25dUVJ01+xMCyOtcUOXf1xcDTHqpNCXsDHq4ZXnIp3IgI7yVA1zdpC4v1yp
FNyAPsigc+kHNpfTUKpZVaxSC1tmnpzmQsRfhJe3p0Ws6/W+H3jpZyXtmaRLTpugbrFxe0nRpi2z
RbSwAJQUOEU+PA6qvj7WtVf7Rtv1n+7be7mzmsrgAp0CJwd5R3GthVaIgHo4QwjzW3UaHzqn/2EM
dfbO0qr6Sek87VHlS/trXean+9Z3NlbKXhJtwtGn3L151fQoj0RljlOIYnz5pCTxv4XViHdOl6nn
+5Z21kl0gkqVSUIlWwi3h3Wxh8VdXFzR3OpzWDFS8D2i/MtVWCUF76XvnirBwEtFT6uTmU7eQbni
F1Hj94SI3he+FtEWTirA1S0cZWhoynfluIR2psfGxbCjTPXJ+HTEzG0Rv+4oRngB47v0H26tddNZ
dgPTIFH79DkndSretgzpTP1YF14d9FbCnB9JO1meemL1+mmwi54aFiJWyTXv0qj1m8al0pU5Q3TJ
i6msDz7dS5dDc4LmMB0s1ka34nZDaYw3mugrbn/kVhezdedQq1W5edRNclEneMOosv+5/xn3rXID
dSmz+GLQUdHmaF2rWE2KQb9At5su/TLMb7yl7P9tZ9L2Yizjb/eN7pxSAMeu1AJFYZvCxO1S7Ukp
vYUpC6GVR73PoA3j6ljlHM6dax8c011TDq00FzlClcrlrSlQfkZr944aJl1tXmpg0AE+WAnQlywO
PuC2byhPJNEzOQl2wOZsTCHAXJRVnKlhYbtZYCTpcrEjN/FVxbXfepGnhHbSPlG/b8M/307iOaI7
IHYvaaET09WWGshfWKJ3GjDRKb9oscOwN80SB9du533mtvFAyyeK/s12NkONRwc3kxKBwK65gqz7
uqxeey5Keh2ZOjcPfdu3j7MBNN4v27QJQF32B+vdcenceLJ3gPHkRVuYZeIIGz5ly/FRGX2dDsXw
mIxp/KMFDfaqahB9OYgGdgxKdRUp8As2CKT87SEyXCF0o2mWcDDn6qOoUircQpTXhAlxoUIKemDv
5aWUFEcaSkQu9Eq3Mzgym3ocTXc1dO1EPCmlO4BkMyJ0GWK7O1f5PH5cOkf/eP8YvTy/BDtyiJ5D
3EPnUnr838IPc+gNN67Y1gGsUSALWwymV8rPcdmWT7BLvpeVBJ5ZykFD8OUVxRfQZWJz+Zykn7d2
jYygbml5MXWr856zPqNBmyX5Y5Ll8cEV3dnYG1ObKyrmwUyzCm/guWkBlg31ylxY7lu1NabzGtV1
oBlrfxCB7K4PhJEKbVsKjW1QIZBYjCau+ZpaZaZfwF8XPx2L92SKC+/gZrw0RT6Jk5N6cZCat9Hz
VNvC6rulDQfivmChUPR61eP3Zu0of+xXgUZwXMB3cw3BLN9+NJQ0Ertr15bXqs2DAsXOc9W5pu8k
ivL+/rl8GWlIFAa+hjsv9S02r0WdIJUIgQ1Tjj5c62nsfcVpi7M2g0CpOY/+UjI0DwUdWPDLnw9g
RYNINdGypfIDAgZa3u1Sp6FYK0RPu1Bdk+bal7P9OR4dw6dYpL2p9L4MCJK6hzKvh2ce0fXcw6g8
jcAN8kDMdDwOvMPeRwbhrsm4ViK6N97IRfC5jVBOD4t6nVBuKdRPNEfoemnu0bC2l/fF1Xg3SWlx
CpRMN0fXHu2oMNaoDIVllAEClz8nu/Ye07Hvwmo01vfx0h8prb10Q9ImkaWMX2V8ebvdau5ETU5w
F2ZKJOR4aN23lXF5vWT5cErkhMBmWfSz18VHk2ZfunkEMZDf52vDcaOBe2t5Bd4oilKvwiqPLSJX
TbvWqTtflIEZiSuB0vP9g723u6SX+HpCBglxvbWXp2VU9ZpZhVYxuWGiOlmARFgSumtnPqRt9hfV
zKOW+94aKSrCMpdSmTjeW5sZQTshn1qFUTXrQeo0MTijmMukzmkgKtf+Y+fHzfnN3sZPTJbTeVWi
VeFs1omvN7Xzulr68qK6tX0Qm+wujSIXsxt4OMkNbpdWKVlXR91UhWZjjj5ioBQRylp5m6Ga4Xu1
9+cVPJZG+oNYL4EIpKFbe0vV5TE5Cls5Z+LBzap/xqxiOnGLZGU7WN7BTu7di1+oAkZEEDdvPW6n
262RuUMZIoBmfRZ0/APPSZJTxUywU9dozmura7MgS43i4FWRC7lNtWjSod3PYhB+o7Vwu1ATwnOe
Q9wJ4yju3kJSX17ZxZgdVJleAAzws7+ZARFya0bUtbFoi1WGtPUTVJ57cTLMtnvlRuI5YmTxY+wU
cRiDjw5aATsrTtltcxqmV8yX6wnrZ/OAq7h3ougPEfrBJUJyf/OFW7cm1+4dlOfXZQqbtG/CtWPI
udqs09mN+6Oa5a49jxABhrQslW5OcDfYjDiFjxO2upv9LNTR+VLr+qQG49IVmR8n1fjjvgvat0jS
wgsuC4sbF2SnXU+azqedm870W2p74ZBEzVkzFwEK3T3ite+8XagNWbKshn4Iae7tN+4XE+ivbZah
Vrj6ieHIbuCuXnmt66Y/OE973lWWSXlMaBahhHxryh2qGUUSl4/nxt5rc1qmU1NWzoeoK6ZX6IDh
85YB8Nv9Dd2xigAXbSkUV6Wq02ZDR4qRzjwaVYh6bnet5lF5KMZeBBUBfzBUthakdKsOjMoLuLmg
UtAC/cJfHaqtAmQKMDddvbwJe80ZqWiY0eusNH9aozGcGK8yPcaWLn4NsHnqJi0/uCU7S0bRiYIT
rwkZ/VblskOWaJ0MNM20KRqCsoEyMHkCoXR9zD46dqsFiakfDYB8wfHilUaOiJTbkNq2Lza6LKms
2UbtnsAI13ZIJwWKf9+M1ndiY/MqeiNawoKRcm+LGcjw05L20RevEkl9mm1FOXh7tnsgf430juhM
AQEE+HN72BaTdmeR6a6cPblc024YwrVt0tDq245+GuqmUVUcMbK2fhmjxN5MSqVyAyRgqyOCSqxi
xVkenZw4Lj+z2+VfS3tID98erl9WACCB2KWE+gKkp0UeNbCxiFDCKYxXuqKYXwvP606RIYYrI8vy
c2fUlt8nSfVUju6Bg9o6DGmdiqasEZtSgEBu/G9JqTEMFiPjTe8khnp9FZfGoyHU8bGeKFbfv7l7
loiIqNsARJBcmFtLc1sZE+oU7qkm65l8q6Qk5btu03xVy7U8gHPsGgOLIynUv/hNG2ONZ03rqoNs
t9asC8zIboOJzmgaGPq6fLy/sr1zIkm4/29s83533josygCivO3rGsiz214cYDKX/2BFZoM0RwiL
ti2F0l4MLRol4hZSzVlPOushdnvn/X0ruxsHIIQONe8E5/9245ypZu4quPkTeofFczSJT+DhhvPC
pN6D9bwodcmjJ1UywfaQgL5oRSF54ehpbcBdBaVKQdTI/27M0gt4RIanuo21oIlQ00aetrsY7ei+
I1D6U/T6r9/wC88Btoma6SYimOqmSNwOfD7CkcnjrGear2qNfUXwejlpQlkfld6cDl7ObVCAUaIv
uB4A2HHpWxp1b6dmrCYpzsyuh1Ohtt0UpCWeNIr09qKQ0h581D2DhNCyuUjhFKmG248KoyVKMuSf
6EBHUJ0aWKVst35yV1t51NLDWaQ7hwhrwKhQBCXU2oo0jCKv08H0EBPuterBqYvxMTYX++wQtR/s
5a4pXiiqP7gWJnLeLq2MxtwrJ9c9RfpUnjSjVv2GcvS5MSH4/fHVoB4qhbwlxQyo5q2pbrbJAvKR
VaXNdI1r8b2GDPCsdSRC9y3tPAlwmlHXQVYK2aBtkNOnyqgxEwYdgTa3n5dRb/+iH5zAY7PKj6Sx
9lMZrSJQxRRR857Egfkdf8akaW4l7RLU6LagKn0USVJqIJ2aJUo/GtnSPU1udhTJ7Vmhx07tg9eV
euvG08TMK3LmGX/mFdCaG1PxvuqZVx88BHtHHxga9w06r0QW3X602i5tq0WT5dS3U/Ghb4v4moh0
DMxucB802nbBn386EKCyQwGdGv2OW3sDQ0ed1aLpmnfjcClcu/7ZWLX+DhV4PfYBPWdne3TL15E9
NH+VTieORrG8SPOkd5EimZLmyuV7UWZOJs+myOudYN6r4jxZbRREzZB/B1aufmrjujynmpi6U1/b
5syQm64PGYDofaCVWyCX7SXO58QT48Gh2ruoDmk1wwRkLvRCHyGiudeXq4fw62qc4c4svmtE1rWh
G3hwUXeCRa4OmFimxtHn28JGTaG6KboU3mltkBzAy9Xe8xIPruZbwhre1GlnhENjzd/vf/rdnQfq
BMZZtv1Bc9x+e3ys4XZwrU95FSef0kaPH1Cuqt9CUxePbadmi2/MupyfXqvCF6pVfkp6JriD+B9X
SrvqUH1XrSI6ws/s7AcXjYIm2CBenm1lIxdmPgxR453cVqv8nn17WDsMxgtFzlrrq8RvmfR6vr8d
Ox8cv8zUEVnclBWc292w6iYTGZ38E2TKlUzBQJTdskaGC8/r6b6pHX9J4QRkh83sGM6//Cm/BbGT
BVJdK3jfpkRpQ0Zvg3mwuxpOddYHPSnC1c7LT2ZT5GGxImh53/qOI+OYwZ7Ej5GUbrtXlej61PZi
7wRY0XhometOnjjFB45lbzsZ7InGh9SXISe4XaM52qsRZbypMOa/lVYpPgnO4BOjU49IUDsuE7CV
hAhKIVyCtFtLTdKIuSzYwxHUWlA1aNhUSKwGztrJ+d5N+nB///bswY/n8SbNhIW6eVfVpCla1eg8
cCp9AUU9+9h1orkoTVUGdZ4ftZF/dfd+z+Y5IIyAld0/tPopOm3W140i4yO13mkoIdomcTKiy+x0
QaPr9ePSKetD3Lij3zJi0pejf/0E5dzXucGx9abOfhgs+ycqe3ow2xTQmcc3HWzI3qfGfTjcHb4A
PZnbD6AP4FI9L/egVCYGx1nYz21h5j6gxSi8v/dHpjZ7kfNqdkWJqSlXi2uqOQUNOyN5Z+mwx++b
2rkmxPmEu1AG6fVuvVAs4iGdEPw4NWYmLuZa0u5dlergmuwcJvIj5CNRHUCvayukIYD79jVDQ5F6
Vfiu5eoK3xGdFtbmBGepd+1/7y9rWzaW7gbsw69imwoMYpP80XVdI9tGtSpi+u4nzaUW5UT5a6VO
li8Lpb83aCz0frkm+cFKdz4dERolvl/oHChFm1NS2YXuTRYrlWMMXCQOfI9G+htTNMVBBWp3jVJx
CYNyaKDc9N/8a7wslE11EZ1GtHb+gXyB3lqsqGWDlHSTflksob9xWiW6tk3fnu/v7+4yGTIsaXEg
TLZEFznwxnCQBiHAT/XPzQLGaHGtKPe9ajwiEe3Zwu9J4AUCyOB4b9dZpY6x2LONZ3AL3Wc6qvuY
Ztmju0Jt+vNVUXSRWSD9ZEK1W0tMZ5jJM+sIIbSkUUJKPcASh7GohiDOxmQ5eKL2cm0AD3JYCEI/
Urjp1p5qJQwnduPoNI0VpUqvsPqvtp4OTAFzVV9ZM+g8kf157ZucAS2FGZRlVx8c2B0HwG+QcAvo
6bIIf/sb4kiYkMBK1swcnb+Qf24+NV171L3dCXao7NMapnD3i9d3a4WHU6nsyqFoNxZqGrpFXMGq
s6Rat3Yy0RSyzorWaX86KxU3QMGEM0o5g4hzK7uo6lWWJaYanVattb5a6mR/TCfx8Y9PzY2RzVf0
0rhcaw0js9FF0E24bHoVi3PRTNO/90290IT634Ikvxb5dqQPN+4l64ooc4xB+jVR/BicPv+k69n6
TVPs5HFR5uzSTEb6WejpHACsq+PHzm2rwu9VIPDjuFRHx0cubvNsEyJQM6H8CxJ829pQptgYzFWL
TkOspRcKt/OZkXlyDFPU+HlzpKGyd46kpBjZqezPb/MVd9FGiwkDmNNFHGV+C9Fo8CmOreOVPpn7
bh6pUb0BONEdRSg7bgjYHiE7N4V6zYsecmnOHvwM5eRGJnAklO8/JE3eMEIrW8w/jzV+dcdREJdo
k229T1GcfJqMntntuVYFXdaoFIGTJpy0IrneP1J7H1A24v/f1Ob+a1Dq3aqblFNcFsYpn73hjDLp
ePaUoQ9K0rMDe3vbyAxAiS5BEgPU4a0n0LwmmhprUU6aOsynBo0PyC7r8qbQBvvz/aXtpX6y2kWT
QM6VewEtH51Y9JrOJ1u8avm2GoiD+obafhsapIln3dY/yIwdTd889tHLcK5InZh+owKK7SggUX40
m9P937S33RLnSgnOgJ26nSVuRL2SO4qqnDrHg7kF4XB82zCszS+RdbjC1h3+dFS7dBmOhPKQaJLq
b/EdS143irpUCnXwrCeIdhi3NYx1yDSsN6tnFf/BG1LoQHeI2i2FpM33TYaIPoKWsuduWTykxcA8
GRfaSyLHYd/fy72j5EDu4VICHn7R6yQaz7IpxRnCFY8+5Wn1BdyKd9Yc8V8OLdBLOBE03wi1Nm5X
89K1SOxZOa2z7nxZxvi5NdvplCT6EWdZ/p+2/hRQBRh6wEBATuWafwvqFifO6sXjfGSz3p3qzOz8
SJmPdm7vFFIBhpHExrkv9OPJLlcKPFxC017ai9tN01+gAiNfyfvsLDJ40ve/1O6qKAXDvAAr7GyT
cUV1hmWS4oxDVqmn2Umb52FJwaHfN/PyQJDDACIAyQSH60VJRV3RJyyVVIRWbFd/5S244aAul+o5
i9e6OwicdowRMMF/4jXiX9szMff6zBTOSoSrVqyB0XveRWWCXTA6+nQQ6cu48/ZQIErG9AUwGVLa
fYsRqVEZgHhhcqcmw/kOaU1cynpSO58xksM1Br77oDXWYPmrZXqzHxnLdHCrX35AfoHkzEBd+UVm
uz2WjDzR46nx8NrzlD/NfaE9piWi+fe/38tjKa1IZq2ktNPsurVijP3SpW0ugNyIItCUpPiKkGie
hnFTKx8VrUz0032Lux+RkBTtYwkF2daooqVmLFPWCypQrXdN1yRCAqIxw5jWxh+/6SzuN1ObxQ2L
mCrPbEXYVll+6q2yf1VHZEy6sKP391e1+7VsJOs5NDqBxKZ+wIgB3U3jQYTd7DKHWuu6D6rwjrR1
9/aOhpL09bIesqUzDY3plXaMuGuVtN4ltuofohDjOXGYD31/PbuW8ByA7wkyX2At2shYDWOOBDTN
RFxtLVLfl3VSVL6aVNN/sAXAXzJxeTV5w27PoOYmqTr3inJqbHU4xWDpHrqlm0MbQN8fd8kQVJH5
Jt8IFYCtAKRZGHW8KH0sqyDFwyoM8dBqDeOmrPkIK7N3IniQwfL+qk1sB8Co9iS0atDjECZqH/bd
rEn9uuZ8/zvtWqGiLUv84KS37NPK7RPXids4jDy7Z4zc1LzOWnc9sCIvysYbSuAohWUqy5IbevuF
xtmLJ3r6SUiDX7zqGahzNpTJCZuiyC/gkOx3f7wqqB/Ur2j7wb7YQnPTaCztKLZjjkBmP+hlOnyI
h/LIE73MbCQbiWkWkOckdGtTXjQVRTRG6yVhpUVGMLTGGNjAhKHYp8o7PRVJmBA6HzwsO1t5Y3Tj
KERWNGKMnSS026oCTlCO78quG65dYjTCd+u5P6BA7pwQ1JShWvCU0YHezu0YJr2j7YJHL7rOCPiU
3hUpx6NxRzuFFSm0J8d2IETHkd8ckbSSShMobocK4kzIhmXozDttFFZ4ksBOFf06lqW4IFeVPLWe
CbFFz6bw/rHZcVrwvck7HFRW5WzT22Pq/W80nshAUFZTgNqffXZ7Jbqg2+x9+XNTpNb4Yd5mEAyb
z5h3dN2gBKRhpBbttZ6VxF+1eg261nUPnmhZbNtcPjmuixInxFIahvLPf4tP4fHpRRXnDMwY3eXR
4dl8ZgBJdul5Sd82qqw7jFWesN0Fggn3l7lzWrENHoi/GXq0/apI5TqasIosVIRih8Y6Vz568lpg
NDzgej0dSYDufcHf7ckr+9taGxEVi2ViD45wF7jpVAWuMNsnfTDyg6x45/ZT1JHIE9CMhHL6rSl3
Kno1N7w01NdY/TYX9PVnM0+fm8R0Sj+nAPg3mV1xub+huwskOaQbiNd5wZsduPRWitpG2FjAJfnv
8gcwItqj1wzxwQL3TOE/pUwRjWZSqNsFqp1MRBqPbzcl0ykSafJZV9rm0iK2fGBqby+JeyBaUxMH
miV90G+frWqLvO1oMoZMeECuzG2qs1AZhRIvo/l2nbLqYsNPOAi59s7m70bl+n8z6vSWoTAKhHvh
qPWj3QstqJO8eqyGIXl0x/5PdW+46RLCI3MpOPOw9W/tmTEqPlkU5yHcvNdFMfGeD/GF0Mu+RNCS
g8pzj2KIvX3lfaKLLt8MMrlbk6O+qHbjTQkDvBNmZwCH1BniakUnqNdW7Fe4oEvSun/eYkWWGdoP
+Ak5q2d76+1MFYqnL0nYl90Qji0jHBTP6V/1g/Xzz68DuEtJB5QKzdsJ0UpaAUWM1CSEKW89pMhW
B8lsDEFdKd1/uHkI2oP9AhHyEnapD1E7Ok2XhHmbiLeWKPMr8PHlYRmNo47/yyeX3BEkKfGYhC3Z
m882pC6t8NVJQzBo5TvQrtUrs2+Oxvq+PP/smkFJD/ycKWEWt4cDSYkxGiRnymDeLfz/4Wy7A0z0
Sv3eLIlxuv+lZBB++wrRJ0Y3nfSDujOq3bfWOm0tEcIHfO2UcXFp1tw910J5aw1Z4zvxOD10Xp8j
m9dHF8Ocj/o2Ly8CIDBq7wgDSl7ltggfD1MxaDNksCyKLPT7xuWRyRPVB9MbeoSEmw6wpNc+31/y
SweKDKVOuQtIMmJX2/64m6WOWbpeF5L+jEGWdd2FEclKwCS5Px3/TpsN/gcJEPaA9G81tebIi0fF
G4sQHiQjYtNBIB4uutKrfN120gMQ+cuIAmu/6B9SBAB/vfmWHo7MbjMkNSOjeZxAm51W5BwC3QEr
VLjl+yIyjCv4lIf7G7pnF7yznAEA7425XLd2yxb6Zq8DPjHSwnk9qnn6drIZgiQm5UNc6P2lTBGm
1xeO8n3DO18SwJWku6CrRQ9nYzhR23VkY/NQtO101cZsverOMKTArnP1aBbL7ipdiipwJ1Fn36q+
9cbc2EM352EHVYJWxaB1vtMV6jkblrdZMzUfS69Ygmy0jyBve8ukTfK/uSk8VJvvas6jTuldycLa
UokHi9G4NNE6X8tWLQ6O0K4puBhwQfBfXJHbT8kwQLxo0skddQ3aYNDFLKUVb82mLg+u4d5+gimC
+ws6EnjB1vM0qZenSpWHmQs9EuZgd6mVsYIQrGufR6PWL4tuDSdYIEcz2kk3XzoeHn3JgaVKRiy1
lSjuxqkTWTQzqIBJQqPhk3towp9qpsj5XawV6LNFahQHkTEvOCFOQ3MaRFOZJ2VO9ZNgCNbsG/06
236TKs0HjV5EhGyz0VT+NE3mtQAw36Dv3uS170De+bdVeH/DcjHF98WBVhQ43uwVfld5TQNLlYkk
fm06PSNImWY5BUuy8LLoRZxgJ4nn6QH+QlkTX/bG32OeNcV1HiN3Oun9YPTBUPNfYihDVjYuACf7
U1tnD6qVFV1Q1EL/kpA8tae+j5c3yEiI9DKIQfnbWizvobRF1vnanCTuRbDqUB8SSHJ9NQ96QCUq
7kJT+paTx7TNU62kHXzIrtVACrGFV7WrROEjboIO4uQhk+J3CIW97pLY/DdFaLUNSuSg/3GmJc2u
WVH1byNTTObJNBfjo1OkqXpVgM4A7xjJ9Pylolx5iRY3/zAKDcHD2VGTp9VNNPNs6kr3AzhVJmt/
ff44pL1jPtWNm8T+pNvjFESmMl6z2mi0N+5iq68yW52Mp3hexWcSAP15XJPpW1kk+VeEqdtvgGZq
YDRJ3jKkRbNeMxbS0qnlV/rXqlOKVwyrNt+VZdz91BRQBIGa5OXTkkc8HGpLftFp6vKWZ6atL8PQ
xO/SJlOEb3SF970GjKmezD6x82DUx6I5jQ3i1L6KCkLsr0Wr/GgUSiD+GHXt8uQhYVAHyqDq73oD
HNHDukb5FPT5YDjhbDglJX8maDKxwJyB+HVoBLk+ijn9Zy3uojfakvXJqa3N/ksaK7PEuWaOCNx5
zF83JCf/6Cmhn5/UsAEeRqCc39VhirOgqWbDeK0PImW6lsgR6LTcrBxOWlIVf42tF1XB4q0j8E7R
1ye0B6rraJS2yYixCEJuvQ7lp3wUCGh1TTT3QdQ3fAuRN8wlAyRh/mMSkYEPgjPc+vYg5r/sqMmi
xwJjP+DLGEXACAhARSTIhACgbJbvEzJOT1nZ2D+R0eLpyrxorcOiQE0wzFBHykLDGap3nWcojt+p
Xqv6wu7jc0dd2/HTyBr+1Slz/oxVb3qcrCjLL6qy6h97pxB6oFSl3bEnkUo4yuC0MycXFZnUFMkS
OHXuCTTulaQ7i3ic29NUFFpyXtSxrJAW1rMiQMqsWp7XJF3tMJ+EXSDrVdmv2nwaXJ/qk/pNTGpJ
Rx0o7XUy9Iy3r86yH2PDQE5/KQrlKTZG8R1Fl+WD1esUUsx0XrQgp5b/quto+gcwdRPzh+oknvNu
yVD5qym6jyfTaXoo+2Y9N8EarUZanuasquPzAvo65muQZwelGIG7DIPNcGhAMd5Xs1Y08znSZ4NJ
H10PItDvnWnKr6Ou1ej0KV0T9z6sFOtbMfQIv9SOnVf/Ag8CxtsiaKGGNQH920FLB7VkgEccmQE/
IqoeBQLPmZ84fTy9EZm2jj4ImOmV02aKiZRyBZxwUto2/WIpJpCKWSvLKWgdxbmin9OO/qCpXRc4
XKju4zibxnKpWjFk/qSs1j8M9xSvUd6zYwMRZ215JzLinqCZOu6YW0+zIEbNi+ybB3ms9dGNHtK3
PQMv3NavGifW3mcu+X+w2mnyqR40xfMdMxkz5vlpI1gHFITQLaqVCTBkN/fVKRa5YfjuEi/JxTPG
4S/LEpHtO5lw9Yd5VQjbeOid+Fwsyayd1xUVjfOCrr3+akGvp/hnXDURffg/zs5suW1lS9OvUrHv
cRrz0FHnXAAESUmUqMm27BuEZMuYEmMmxqfvj65T3dYQVu+62TsckggCyFy5hn+w+qyWt03S2Hcr
UHQMHAJbNVcOOOn8UvloYv4QWmLUFwgZBNmVp8/CfEC4zvQv/bEtjQ1tNe22bbNWEBBS2wXEKS0R
We5sWpG9lEW+kyDtnwPhDQdnKie17wxizNZr0YrdB17TkcvnQ9YhSdU1a1S7hctLzDWJg4U7qZ2V
JVOxdcoWpYkq8YbnzMh163Jyq+rnnDfOCpXGVV1UJvVgXhbVKj612qySczeF07xp3dy/9QbdqGKG
Z1W/xXWw+ekOXu0CtsqWT5jsjiIayADzQ6by2d0GfB9rsw4BFnP2YrTpue4mox/OotPyvdBsZPUH
H2UepJWkvLDs3EkfFzU2xaavnXXd2EK0bagrWZq3ssvr7JoF2JWRqyyhdVGls9yuPNIvxOVzD0qJ
WIQZ7Ny2dLuw6G1LwU9OPe8WIIOmd5Erhwo/Z5Vr82ZE8RWxMVn2i9wKbqa7bGUK+lXPh1JVEXoV
kxXm/eBe0CMdq30wrl6wzfVqIWxq80DrLMFEz479tMvVj9xa06/KcgoZpXXne3EzONYn4elTfyhS
08+B9+HRdAec2y02te1iCYNc8WDBVfDNbFhnZIkCuZKS+BlH6OXotZUGrQCT7SBFdC+bg5+GJTL9
KIShj18MUExZXIgV7vXMfNGxti6m1f62l+4kTkBUt4+RYEUMQ6oUNMV2qoyle9BThDy1MAN8VG41
qY1Id9U2/vI7VRRlG9pg64tnMkU0Tjmc1+mpwzOv2zF9ntS9q+n9Esm2y4iKSIMam8mrGxDx2Vpy
0FnLELDljcbaFv7gdcDy+r4NG7BXU+itXqt/C3K/aMKTLpWFivjcBjQHoZNHRK96ClPfmttoxvdA
RjOWUl6kmyURQOnYbp36Jmo5QHlBimcZk+w4jG61xNmQLNmlObfNRa8JUWzyvhMHIyi1al+h4a1H
xiTSp7HgHSLn5pcCHD0QqKjIO5PeiFBDEAL2dJZNNlTBfK5sgly4mum0RrOY5cOCdMlxrJcAdHTv
zUk01Pmghwl8pbM5PaU2sswVwW001ZdhzIIB2xA3tcJiVsuxHpWjUXHqZhothNTPwdRjwYR/jjii
bk7IrUBEZRuDUFCGzmCb+XWuK+oZwy6rKixTlQcb6BCD0xHDlGlHvW2u1Vbhd11ulDbV5nZJBBV0
iVaY2FjWshzlXPdWZNBDy8Mmc2cbUXMlxohGs2uyGNcxvUqhxWQ/ZFWoWUTNmJTg02nF1ZEjfLJg
o0BDM2RD+MVWNLOzHFrfkfaZtDPL3It6zue9Iw3V7lItUXx3sCTVgkVGXwXufdcubleS9wwyCQCk
d14a2oVTB5ed3Qh12RaZPfDdWmisoemti+2Hi+1p3QM5atd+8bq2SY5JFaTEQJ3kfcLm1CmH9mKc
zJX+tTkrtTcSt7pKwWqkG68rM3VmJ75M+w3/0fLnPksrh3Z3LcfNiHRkHbta2fNeCp+UjOBQ2WHa
G0zMEf+QebgEGIaH8zj4zZ5uTKtt0Ni3plsMk+1PBp+27lbAGGk4a2bfxxX7oN2a+uI/4t/YJqGh
QGruO5niRUD9mMvYCkgdLyY7kPfeSm8ztr3JgzFTpzgcFI5U/bFVQtPD2fV+IfMVnjMeASILC+FI
IpGGOvflnGca0oMcLePG6JP8uzN7/sJ+KZxv5pQ4XTR5QXojyUnMDbALe6+5OqpjiwiEFVHTZAp3
ESMxcTKz5YH1l2jMcIrWCgOmEkdpBc28qyU/q/3MLjcl+OifeKBgU9kyHL3N7Wn+qqaquOqERW84
L+HIH8pW2OQfXZI6NDGnodtnukwhjjQwUM0kS8aNa5RWFqM+Zos4aEfjk1NmXh8qe+nQPBhFfcSS
A76oJuw+iCArmNfdDJshhFUVqB11V/djXVV1EQy+3+7nSkwPqAEGl8USYJwzjODVyR4M/sIdg0Xu
89LbytLSjrVdD4TgzPLPBixHf5SYttY3/jSYRxam1VM6pNodAAcPX65KlOdgHJJPdqVVMiypJ26T
MklJ6PO+uee27OzCy+qUy+S+fpy1JTCiWjPUZeDOuknCK9fkwm1m+4vUyWK5lWRR+2JxG2sjLQdR
Dkq29QvOGOx4KxgWe0cZ0Cdnnd8JL5wr3s/Gb5L+WCxd74XlUKSoIzQjT1vnrLvQJ1P/XttpyTmL
7uIT3lvmD61JEX9cVFBczqrjZPOHUc9DMRJ+YraC/VCITtVxBwkey3vlOCLKgwZx9yUvhh2bTq2h
kebGmd+bp9bR5KcIm1lCRsGsj2Zk2Wrw4tIajUOTs0aR13aSKiykWKuITmxS74PJtms0BVDIjh2z
0M6pJ7R06za9+z0bNIA969hXOUX0KkpOmJYzZLXqQF6RiQ11mNbSMbaSEwAuPZOHZ7U0M2aCI4JH
u9Ipkye1DgW1wlBYTgw233XDxgSbZFHcprB6MrMPg0VzlztL+gb5JqIaF60p+WxgbrpA47iu3ahc
F7Fbh2SawzqvrOJ2GA39O76L7hClnVfW28qZ2f899XPB/s1dybngGt9LLxDppnEMkvwycWuDKt4B
PtHQrJwj5QoTU1XbD8rQgCg3hdlcj3YkGpDFdIxGOqvuNAFG12obyk0n3ccxG/o55thOJQez6IzQ
CPTO3jWFY5ZxPXfFGA+Oh85J3qgg0uoxWXjB9Fb2WeE2RWj0/eBHrp1m/dWciPaqQgdLhWjiBP5l
Qrm7H0VlfQGFlQxhM8lG4pwSWHdFBp6ZFk++bjJxOhuswcSqVNd70nqzoBkWzYM33Lq2hN45uJld
nNcdU8UQkrd9j/GiXPayLYIvK/njoehT4xtmD7U4rDkqY5ypa9dGUy2sG7PGHf26qN32sbA1UW9X
strneeUwjgRf8WcDeYZIsqze5VQxZgrJElW+X8xmEFS2a6Witgd4TanmOCQQTr9eOqm3skpzm7Sl
Xt1vbT2P6bmQNXaN7uTbYwSxzmFMZjuVh4jTLFmr+HxzjrlSBFdDPS0ejRwaLUe0WsshhFsgb8y0
StbtpM/Nc1XOyxj5zhyQUs2JQzfIsLOnU1nCCUfYnrbUvOMPTgMjR92wztGTEwNPxfXnfOt0Mybi
8zKtmypttODCVpl5BPNs3NVtoGeRPi7DGbPMjNLJ84qb2naWMWxNNMtCF5FoO/QdIT8ZiZ0/mVZv
P6tZBUylk7bZzQrBsYi6jXrcpgR22IdBd1766yhDVfvIZ+ZNKxKCurE8cwD4TVT2w/TNanRN8AKG
lHGvKv1jdRKSBECVVd8be1LTzq4C2W14ptifuKlr3iZrYxrhPK9WFWoNIu87S5AQhDzj/rHVi3oI
i9Ed5hBERnPv+Y06ODAEmrBmORz7phBfcnTXnvPMSfaks9qEHG1VkIBI96yc1u5hGmGGhG0X0Cmo
ra6iU47jKTNbT2kVWWNpnKtc5PnOqsyUrlpPczvExHFGMytIiXXF1E/5mYtLeRsxEeqyuFE65YBe
NeaVqrwFd59sGHtu3Db2PIw6xavHstuYzxjvsK5j+FZUVldu0mVqWPpB1s/kAqp9ouvi6SQk6Xxb
kMHXeAghRRQWk6v/cBhqp2HWFsKHoiTkUwUFzA3bvqdwnfvZv+r7vkE4tiqMO0vTjW+ByCYjmlVv
flciaG4KVv0aOZ05nvtL2nqRpkhDztwB+WG6kk5zjiFd4EdaoexttlDcYu6qe1NYGv7sxl6bTBpZ
2lQtRKg2f0CuR3zpAqN8kIVO/0HqS+psVdJOT3LMmtugaOhcysCV5sZpHfdrks2Ch0bHaWWkbOlP
uV1ahwnw2xTpmYYn1uqN6Q9/akgKBwoogoHp6F9dK2tpZqVjSv40dfLgotWmUa2X68GEF5tFY7CC
xjKDxr03ZGGfmeVYPtQOClxxJh33mZxrYTdqnXsnPWQIN5m+lF9o3hZPhnCWAfpXMz4a0FpNegsr
iZCL73wGD2MA24VjefO0GOCyQ6WC+TOwTcIEQiwuqxTTIDNO28YghUoqCrhWzuOuSvDMRaLPsfed
l6d6KMpmoTHiD1q2KZP+FLbxzD12wphTGmaO/33OOvk8QgWTYe37mLxYijZ55CFLdAtr1RPRIrvu
uy4JvTHLynleiM2fAYc3n3NHmrQgcoc0ItEaoqgQXdtHXl5qU7xaBlZRjVfwrcte6j6dCOZ0iAcG
o7aZA7c7nYd+e9aOE6FgGqz8GGgpwpWup6ZNOSITGY12zkk0URU9G4pMChpn7ZxVQ4W/L7WO/VkV
QHaunJLqMOLUVh7bQ1XIpatMzCi1Ikd5puf5bF7XtscaWkfcJaNsmpwjA0+Ep6why/19T5+XEq9x
7ezcotMoYpUV4ry15nHcVrqmgtCodGeOBndsjcjHBIOZxWy7Y2hK13sEdtHTC5lHg7yT74RkPM3l
XVAYkxWlTDRQzSmz8kLghqZdWgWl/ma0Aq0NfWXRvAlSxwbnUFoGqfnoN3TDZdHdTaNe5puhsWcV
qioYsiNd+/SbMpHmhjhTqmtVOYaCG1G7x6puRXomOOpvmyYb4ShkVAAxXPZmCCW0NQl9fSZnrY3G
7iO8AoydkkMh4m4Zq7teedSrw+yR0SekHj0YHTe4bJC7RjxUqekKBh/NogCC8Rqag8vh5ggH6FSp
WWsZVnLq2tCg5Xhn1pOW7QNZFF9JiigGtaT1UA8P6MxA6azknaslub3vM6f5XLRFc5bWVvM19+3k
07DMk3vqJKMHr5hN+NFUUOBEq5TOuVeX7RhVacdgLEAouwln8rVqN1eOP581NO6+Yo9k36SaV+ZR
x+EfhClRQGz0yTAGHKST4TK1Zg/RK3oxRojUCA232ne0rzPVxjFbHXXfjUt53ZQtuVbtN/49G4zX
1fpJedFMCcU+J7Vv3uqBpuVnpZla4HNVW5/KDHfkd7TxQqbMXBZDoNIglU2JaFNTFCNJ3eJQZG4S
fwS2hy9wW0TMipydnY4m3k51aTcclm5zQxypr5tazAXnAwyqTZ84Rmw5XW3R1hqNS7K5kU0Fo8rx
D31Ly/TQU8IhBYiS196Z5vHGmYzl21APKj8PlCQgpoM097JyMy+aTo4nUZM4/rPWOcYxJeiwmdtU
lbHw5uAT+joGbdm89r4uSQfScAqUz1JLBu+ulH1dYD7hQs6rq771wjxApib0MVLLdvlkDsZW92kP
cM51KajLWlQJ7T0nLUOr9wZ5ymr9nWjo5m3mojPuB9sWn5x0sK9woV0w1OpRzI6adF52YBNsZlFW
XbSIgGoBglpBlj30akjkHjxsihlOIL4vOaSIsFvBltLB9/Rq6/eJ0GO3DpxjrQa2STYXDHLc1J7p
c5J66pvRzdobj9HYT9vsxgLhYVIiYjxt19BPK8AJYk2dJ2Gr4gn/OvCOK/o4+xTrxvLQ1AOFp8lh
QCXjevM5nTgEtvvUk/lNbZ0Ybk7dNx8gTd+CKAADn0AUzBYBuL527k70ru9Q8mYkPdgkYUGmb1td
GnhKZs59kcr5058n0e/gJLmgjW+Df1LXRHLs5eBUCoXeAO4b+GfWy5WVyDkqJUE0lZhpJUZJd40a
46wSctpk2hhsh6r4SFP5F5ntFZgDVyUYhADWT3prrwAqLHYFtT+rQHcn/QXjScs9NZOsK5kV07hB
T52kMktRxw7HNeMokoqDYEPZZR5RU6Fj++en8hYww5QVVBX+ZXQI4ea+fCjKNJoq6/D4hFtdHyjp
m/vOqvIPoLfvzKzhbqNAeSKRoCf9+tEvtmROslaxniIhx+hyIgK4zkVar9nu794Q8B8Y/jYIHRLi
18sqY0LaiTSo40CMQThk7XTB1EP/YAj/djiNv2zgo00AIgfLxdPi/g0B11S8OH+uuCHZEwQqTzw3
a9ffO4kLF3XFz67Xuvnuz7f23lNk4OEYIH1PHgSnn/92UfrTE+Apv4rXrJuixp+tvR00yVZmTf0B
rPDdzQLm7kRCB77xhoWgYYS2AqGvYztLP7dDM+6scZQRk736gAFHsjcRStwidik/N9baR0KYzUdK
om/XJovyt+/wam2mppZakwq43xnhIDIrUR8yTZh/H+Vw8mBHpRm0AQIqr9GaHlbIC72RmGu5IQXB
kIZOQo9craP9xHSG1KAox+wryJqPtJPfC4I84ZN0H47PKNC+fKXQIlciUlHHtbCHQ+51ICmXrAdb
gIyf0pgo/3kJvXs9NHhc0NNoq5gnxMdvSyhvIeZrokd+VhdLTOsesLZWutvRYTo3nPR4/3y9d1ip
vEMH8AVwFY/ge3rHv10QjmaqL46o46QSbXZWLlwpakwnOSyTW1z1s6VupWReV2Nqg2HzxBjZKrXV
DU179OO0qZzzaijNL3/+Xu8uLWTN0PNEhdz9BT757WsNtWPlCQKTMc7K5TdtgFWuofEc/vkq7z5t
3LXBcAOfoT5/efPZMCuqQRNs2Uo/IA+05lgaE6NqKr5LbNs/Qo++E5WweCHSovBEx/g1ND5zu84Z
KQ9i3FCDM3MY1JY5p0MbDeSXnijnZvX6Zvy7d3kyPEDWD7EeBJTN1xqla1caNnlrHcu6TZ49pyg/
Q4tarlpjXs8WG0ruB2fW2+D064rQqrFBAh74mjeaVXPQ50vWxJ6jChR4HfveFgG9NH/1ohykd1QL
lveyKPp4hgemogIV8+d3+wYbdfoOSKW6YGhBR74GXqt+tIti0VjYuueiY7X656V94rqNNOBrkZpb
X2/9qOjE8Hf15LgyzBweOSIPfIFXq4q5mqWSQiJKjt32flBdGoNMkWG7TJhCjfZH2uBvVvHpelC2
8KMnTr3JmzhCl3RZqwbTG7N49DO3FRuPkuppRWi1i8y1/8hO48065oon8vHJGwVU12udhbkKmAqC
9YZaNWJE57nyOGagVXL8dy7AOnhXACq8D0LCm9P1dFHA8B6iTKBtXxtx58NY+yjBNfHQ+nUYBCvs
SEaZoAXFRznKe/d3Or+5ygnA8FZtXTNtxiZ1nHu66EJHq7pqj2aY4YfWqqsdpUP5rebh7v68Zn9t
jBfZJ/eIljBAejYqmkGvlk4zgiwBH9TGGsyxW0VJS38swApcFJOFQhpCtZ/p+xVx16b+F1DJNW2A
MUkPGfAsZhQpNVAGwOMuy4zED4XJBPR/EE0gTJ2SROYSb+i/JJ/WmLlJE/ttU+81Gmsx6ON25wf0
gbJ1GY9/fibvrW56qyDuyedOx/DLGJ0GnapsKv64nboF5pLItrOW2RcI1pUIXxUfMWPfqprwDjgN
T7w3aA387+UFW7diNFqpNk4mmxa0nqzXJBfpfJHgXHX0FndVcb9k1lelmd5VodfVtWuOfRJW/Wrf
tBLo+99/5EhsEr45qWAfvD4MR9V2o6yTNsb+tooD2bR7ejBZjCqXsfWAP3wQv9/ZaQYKHAGCGJjQ
W69VE+hXWHWqTzzywsr3Q6+enMVNYx+5nO2fX+6bY558DmY8hRaqbhACXqV2q51kdmoyPinIlmXo
6rn1jEzeR+qGb8+C0/pBgotXap/KgpevNJ0wbMH0q4vLutW3QH5QlbYs7dxfxRRaDoCNLvGsM0qG
j6Sp3taTJ7IIEF0iCSQxND9fXhrr86DxJquLLUaTFNAlIA3PyzYKMasxbgfbPVPNNMRmRp5jq6A9
Zt0gHyiRPnLbfftWcUW0gLUbjsFOei2uXU7UkToADSQC/GSvzdP8M4C3cz0ppxs+WLHvXou8kjKe
5j/yji/vmmrYBwXNtfxOV6GYLdR2jWIN52Up4z8vofcuBbWScg8d2pMo4ctL1YPTNqvvdLG+SHvD
EhNnZlJ9Ko2u+CA6v12sp12I7gEiwqhVvo5EjE0soK8Br3IuVxnSIQYjmsm0TT94em8IJawZxOQN
Hh82YJwHL28Jzlg32UOBhVS/fJbKvdfgQGzWsZCx42I8vVo0oLwTGKHTuvKDLfne8+QWaX6cZHg4
cF9eXDa6tWQrdzlpItj2TGvOQCfl+7Jf2w8u9faY/WUHiGU5+59c4tV9wj0wWuAyfewVjtqKVnev
FzKnWPeSFqANNZLD2C3oP2h2vLsnPWZo/33dV2QA0+0yvcRbFUgZMWHqxvSsqnxja9at3NbYUG5Q
OezPqiIIOGFUf7favf9YY1b9UWR/Z0lR6DFrJSekG/KaR7PaKWrDZd3j/TG4Ebh0/bwqWu+D5/zu
VcgMPbSaXd7qq+dcYYiQUZv38cJsdUOnSV009La//e2NeJJeODFHuRA9l5cLB+1Rg6Ox62N8uupd
Oy5ZjFudGc61MX9wQLl81Ms0CXYxxQyFGxQyouvLSzUo5qV+Z7JBOtHHvsCXM5VW/Tyzn0J/Rh7n
gx357gWxfda5BxPG8Wkl/1aOZv5sgA3xeoZNyDhO0Kk3onR+gCyAfuCU4oMX9s4ePMVNNMXQjgHi
/OpYxIE5w/elkQgkpFaU145Ow0Po0cJD/WAzvLc2HKxboRpyMKD9+/LOgE57swhwyOh52jfGhOvX
JnCRGfjglb13HRJqSgYkW1z/NVsET7g2K8sU6V3l+3GQqCuYIB95pb333H45Y7KjPBiGpy/x22sa
qGW1NJn6eMoCZGKZFGxTb1g3Ts0W//Nqfyd2Yd918qkgq+DGXsUQaThq7OcWBzjbOln9IrGX5BK8
y5jPl+jNu9GQj39bEpJlD7GI3uKp++q9divDXitrx2KSsVFRtAf91O9P5Ip2kcYHZ907T5I4oPsn
+2RSp9d6AQa0wnoKahn7BVYfU4mtXQFvOJp8Zm9/fpLvrAweI7JA3kmcAEbhy5cmT5xvUicZCwxc
rhlBeaGtnPGDdf7ODuZEM8hJ6JgGzms/T7dG8Wtebda5KJe4yJpsXzN4w1+BmR9t5P9BBgQjlFYw
arIEw9cUVDORliGWQcVNBuV70Gcv7GoywKLK5v/qN/yv7/P/Tp+b6/8KfPJf/8m/vzftwlg8U6/+
+a9j+1zfqf75WV0+tv95+tP/+6sv//Bfl/n3vpHNT/X6t178EZ//7+tvHtXji3/EtcrVcjM898vt
s6Tn+OsCfNPTb/7//vA/nn99yv3SPv/zr+/NUKvTpzFcqP/694/OfvzzL0Ltb2vp9Pn//uHVY8Xf
3YlmfK7zxzd/8vwo1T//Mtx/QIfFuYZFTPOYlsxf/zE9//qJ9Q9kxk5tXeZbVDin1VA3vcr++Zft
/oO84DT9OZ0sUCPZGbIZfv3I+YdtIpBK6oDOGwoszl//fesvXtL/e2n/UQ/VdZPXSvJtyL5Z2b8f
Y1QjJ9Y810ftiQT29PPfwtXKNwDuQ791afXq8wn9/kQFwnypIwrQ4kg1GxZbOi44E9ZB0W6EYVVN
5KyEnDDN6+m7HDuRh07QN/tsGUzmtjVywjqi3Gj3O3b6XaZ1lkWat2q0+7Jx2eu4k5ubAbqyuUPV
BkTFYsBli2zgGGFlpWh0FglaXqa1s9tAmrsa8Pyn1MelA2WgBorQVHWJFXZwVx5NUGtZOPaWaCDO
2B4GmOsIpGQlM7Y2YBspTRPivAqlsKiQy5kJ96ZEpPw4pFKDJ+hY0tjTTgCpbtUWXx2eq7sxnI7w
JinPznGP6i/K1Kq6cOqm4FtfMvgAN1Dk9UnbI1jP5nJOa6Yt+vKjN+QM2DCRxmPRNPllkajp0OHV
e/CMZllolYARjCTGYymmBky0TwQjzYtbZLO1C0sz9WDnIbHbh3oL5gRf9RouGLwZLSQbGdN9F7Te
uOnWYn4wV7u7tepZirAbdH0OwSwMD04LSi6WftA/kHbZX6FEOp+9dJ6+lV3QHRM3HxWyZe5URU5v
Zdq2BUJRR91cXFkg9/ORkbVJBzgJ1n2LnrcCfNhAI/Q/Byl27hkDaw30WA2fKgCwgxLZ0Useqvm6
t8VF0ppRAnwzC+w9XUbYX1Fn52eomOVxYG+W3NzmYqZDWN/oYE9HAAb++mWF8bw3m1VdraQ1AYQg
09Ei4HxerFvV06qZn/wkNyOnQnzA6I4Oiu/dMlxyAu7caj3Ow3CvJ8E5EKfPQj4X7XTdpZ+Fmz/b
nYqKVH/Ih/rAuYjCtX8clIpge0B4SmAba3o02dYOT8OHrhRjWAOGnpYdur83bD8wnr4E2FvvOjhZ
Bq6gk3fezIA/U0Bys2tuK1TaQz/JdqpsD6tf9TvTKjeFVx0UkIUl9+505Z8VSQApMlXmPRWrdeeK
tfle6PLMmlmC/jTPm8wTgMEby7hPRk/AJjHicdLBHyCKPEatwl4t1Ehq4tFYtAealHlod1Dkyv7S
9Ytr0rj2onZkEUGKne7lgj2iV24BgZxn6dhfeeMIuNAL0xHz2uDQm/nGt4drV+pbaC6b1Q6+BMaj
vlwtcEahnIMviSb9C9Ow2EiWL6K046rnnXpOaCbXiymwQtVDcvE1zk1150JQ1bB8C/Q2PA3i1PrN
tcebZFV3ljdttcKNWlDWXWtttGreTMWVcJ2tH3SR7qVHGaDb78AlDeZtqbpt7rsXPsP+eVJgA4uL
NB9ChAy3XeEcfFlscH2NhF7vHaCesc13sdt+36jmbtA+ZeI7ahIXloeR6fJgupT8QffdA2sF/zRP
xJYtCwp6nxvp98z1+FpZ7C3M0cJcjl8ztNrcNIm87G4KjPturptdZgdPmhY8suouRnBViBmPISi/
aqOVN1NgDxHclHuvg4ehT+DbZGVFnt/eVLO3BVechZ0Las2pH1ylDqNdQk1zgwg1pi0tPvNMue1m
rNedral5k4wQTLkzFypmVhsRGPfITaZnZ2CWAabHNG/yHiQs8N4TZKS8zm2fLqE4zFVHQ4XPFlOy
S6gHNqxSzA3RfbmYxTDfzlyGOvOrpzVG6Bfj5VK4V4CZvlDj7KDCILJtajuJ+oyz+nfVukSjnLb0
wMN1PQIrOw/Eium4FjU2K3mU4koX+VOQ+SHqE0PYlrkD7rgTNdTlcQm2neeel9AzwJ2zi+UDWPNv
XTXvvboq7mrIRzaQCiTfblovP+rVwcn1Q1r6VG3ifm68K6/ubScsF29so7br77xivDW16Qxse2zI
a22R8H7S28kdD31XntfqcRxrBaN56O+Et16O2k8QJZ8Wq781p3PYOdux9z6pFnQT/jFAdGokDeap
hBDWTvNFuh48ENi9Rlw2ivy4Ft1hLfQD4MW9bbMxJ7ldupusncPG1Q5OtYIeuBLmvrL6w5T5XlQ2
VR7JugrtMfU2XmGGOrzmGJ9xEGPLhIUB1Oje3BYddoW0Twg1ArzgWljbwUx+ytk5K/xyn09eclHX
Qf/IFKfcAPDHmqo7ckxDuzmRl0ELfkIfLwgBidCdwManjJvSrSI57eai362qRQTO3jl5EXLOruqY
K+cgk++90A/G1Ed+3WwVahYlLFinmON+qKI8M3drOTx1uXPQF/faaHogwOsWgsjWaQF9OU+reRas
9dGbjz44slVe65W5mfQLGxcK15IbSKj7oEGPG6NmO3uEcGqVoTYxaRtKeYSmz/AYwOSiT49IlQDg
0p7sov1Z5cbFsAC0tYDRL0CgF5VvO6WItnO/9aqzbqrjIXXvJ1uYX/zJSFHCOGg1jIeyPVbDKfw2
VvVpQNDcXwHadu73ztM2ha6e1n7YQjNtnsoF3zTUJ0IEbUOZUP7Jxd5aJ5Zw0jcPmYZ4rcz1a5By
7mZZrwMD4GUQSqTZk6mB+YLFOCfYYs17q1qJgvkjwPhHM7F5y/K4+ualqeZ9RzCHKLdulGt3kZce
UhRCoU8G+xS3efBCEdIPD73m8ZLKQzp1xo0m+Pjlsw4jUoMjHzhXeAJx+Heol2lq60Cf4Syd9yfc
3o46n/RG7BfrQSapf9EjH+FOzuXs9T8dTjiou+Vm7hjI2LhILNO+OR2rAPyEfzT6LzZAbwLTJ0R7
L5iah8AigxuVXP8f9s5jSW9zy7Kv0lHjBhveTGF/lz6ZboJIQ8J7j6evBVL3ipnSZbZmNaiQxJCU
BuYHPnPO3mubkXE/4+pvLMsvQCfM84spJZ2tVvOx2Srj2kDqdxw0SnJIreg2HerUlmfUiWvqD3jj
nSGOEfqXk9em4j371deirRjHll3bdudDL9GW4/Wpepr7Jo+xovl4Zd4ituqOpiVnnTkcoDZcokPG
5VkmvTst0q2mN7yQ4bTslV6tMH9pJ6Tke+JkoqRw9LXdYRmKz1OuDXsVWVLBII3iZdQy5SuDnUje
mr5VYa4zb4Mx0SsM2gVj7vxc4DXJEdery02eRn6TaU6TPSkpiCizfISzYGM6ujZBPyjLk4I+Llln
hKfjVdKlXqrSO84e2dDb8yrjBkzOG0AQY3zCc+gkOkHw5o4i7tugo5hmgM9w2ZC1dOiKyE0IhmBT
7aBAc4xO8RGd+1oheVKt26kwX1qD5gHFwzmONtrUmZerO70qcW0+rvV9DLOhsdukuEgEiTkKVbmu
+tECrwR5OP1s/CBCdQ6OxzDRE/cyH5l+MAk1sdWii3aJ3OxTWcRnyYUuR+CUD22j3UyyGN4jHSXM
ON2xKtm1mgQBECu7Lnj007wofB3UbnGLcoQr9DbKqrsurHJZSIp4irbJdVYWf+JE5rXyiLuzSXri
8eyZ60TyRiSDslWkIlO8mliGXyU4qNwxYZuxEhqKNJ7FcKOc1Zl8NzbfBDUKlupiFI9F3VOooRyU
d/aUqhRoX8wZ9mh8MsZnmr8LSUNhR/aNIAUFCLzyW6gBjiguOkj/Wl8dOzGPHsYyDrpxdvOF9ouK
43TBldAKster6g1eOrfsUen3XSBh/v9GkAoDDpiEJmfrrKWI/9dcsyPIxkrEXiMbsEeXYwK0IH/A
UcZyuLxM0onEQrm/S6amAV1lOpaM5ZlToO8vquiQAWoYvXJTFjorJ5dO0G4yeqeYBSduOD88Qs9G
F2gIpJPUKefFsSbjrdORdwvirYYN1FrrskHo3DNzo/KXjb7GssruaTW6l0SynFlW3jBsT1clKdHY
H+wlVP0lCg+q8U01l6emPSgLy/NMxIV1TM34bJG0XbIM2lU5D464HhNB/gYrFyMUqvU2ZpPDUgge
jteJMi85b1AYrjtZXR1DbLymTb1tvSOj5u/01R9i2Z+a9DaZ+aC0Yh/PL1M+7whiOUtjwkZrK+hy
LRjbbxHh1hoQLD18DePpolcmHxmXk+YqhukcSFZ5jIzc11vLJkzCl8brztgVxTXniulUSB30n3c6
M82QG1cydTZEuHTiSyzusj2Yxg4/nb+O30ktscG03badfgbd4mQyWJ6rxRDQ44XD0V5KaeWkRdrQ
i0u9PFYw9UnC1aLHz9IgAL6fFFdrpUy2lTHpnVYB/GAJuIhD4UZZNbs2tJMxa08IaYtdlBq7mbCU
faZHvauswoVlDCx3RNuQ0ofcuM7N0cXr7UiZ5hqC0NiilrfPCrCOxjAvyyhxioycy/YyRC9C2Dji
RTsHxHAoc6yvUXmm1BARwBjTl1h8vvH7Gkm2sBTM1G6hoSSOM/E8jO6WsiNjzEsUqDVdk55Fq4Bb
tPCaRu2CMSYwKpENCQfV9ASKPrqVy3a3sjws2CVH4nOWpQwDCnriVtYHWxhY8yjlrcybXrD/WFqJ
ICZ6qiSRj4dcZkPI7uYkt7yDEBx2iTZ0O0vrtmyq/AbrcNhg0OUFNtmvOuosuVBTcl/a5g3RWt6M
rMswDIftQZrW/igbg0K6UyV8Eyyz9RJJOGVZ89p0oMtkwCvs3AJrwn2qm/HiNk10TJUQ45QqmItT
Zww0ZjOfBBMWWpuXwTj4oBJwcc/KUVvFvTpAIunMs0Ft78tl2RVZaeMhworVxIj3CTqUre4ZbnNA
eJbg1sssexNJjDiglclaWdyv+zRSxusGBTyCaHfGGmgYcCILlLl6sJinPlRH28B+KLM+VUtR3yc1
TfkAlYzujeTmWdVeX4bva7LfPr/BX82aX5LiSeVlatNlxZGmz3exZYUd6Bize0yaZkTbMoT995Bc
b3mHjidNbbq+bUhKoWai0chWwtDkkBaWDcqAyKphtfghLFAL62hpUS8GNKl4KWTsFW5WSoVrqcka
QgrAKMiAIc1n/aLzMguK2B1Qd4BZKVi3PoQhHpodhopQDHT0nInTN019MRYzXupqzaVTWDZMRj0v
b2LjPqgFb5YW49KyCCXCHz6IMS6KXn6iqRXp+65XrJYthKLGwBkrNkeKkkpXLJrYB5NcwtYzs9b4
IcXxuGnTq9XL9Jom3P9FYiSGHXAelkpzu3qlHPEnRjL+tKax+SPi9B/VNf9jtfJdhfO31c//gXVN
k27B//tX7fAvZU3/ua2+/Z99lz+Xb92vtc3tx36WNgX9i0wXhTQ8GbGKSWLmv0qbgvGFPtXWmKCi
CM5tE3T+UdrU5S9ooSGbAsylCUMP+9+lTV3iSyoBhTTRdbIKCJv61+n9/5Q23zewkcEQroZ8FW2w
QXdkK5S+K2ymVUkMwFCqTmIk3VWXsqKHNX8LaSHxxnEJ98gDaW4NK5uzWtACPHLJeRrm8iFJ8QxL
bAjMWo9vIjED4pTE5ybT9Ql3VHY1S8blLzf3j7P/tRCrvG/l/Dxb7gvtB6CTxEN+UBBMZh2mlVAq
zhyilg4R1VCYqFrztlYqHUuyWusRKqy9DNUXlbM6NNcx7mtyUY1U2jPqdp0HY7bwU4zxOwWqFCSK
nMUHXYU0trUEYouNFPEbVYf+XGyK/jxtQJ3Vi8pCE5feehXrDHdDtWo3uH+gfakWVidG9gIMQVWI
q2nDkui/xuQqsPiHuHCJC1l0ktyg5FdiP3myoIJ91vWU3utmtjvDPzItY5PSEnjAD02ufspXypmN
7GzmQC3tF9+a9OIRJozQ7QzcJ05qhjj1x1g6r+ukNxiMy/m2rg205lGZYP6qE8PLxSWWPFzL1E8a
VjRAJzR4I6ryWbDXj0y0PyvqP06YHiPnqimigVDqwwnjLumIV9UkVguACPoyzPdipW0OUbNsWbtr
8UGU6/ArtBKtt41QZn8fKrcyDLKaa1nH0J5VlhVQJqHbRGxl7UkR2SE2Sn8XFlyjM4TZhDM47OLr
ETPkFWiLYXbadcHZS3+2dtBaQ+GalDl9WmF9t4A6cuI+SSMxba2f4KDwnMRvw6pno4MclIh7cSpN
Z1j6JXe7ea6v1qnvvVCoB/axwpJRsjPiW6OcwodBkSgy6nFx3SdG/TyIXEaqrfD0VqseduUcxbht
C1N4jOWh3S2S2b11dEVteCREADIJtYs7rvjt0D8Kl9DD6ouqWBjprV5Krn7/Zm3j0y8Njp8fB1hO
HcEMEm4u8P04IICZa0OR3RICqCRojTApbSPllig5JWVnjloYxRNUC1soddMrpcgiAHxQr1E75poj
CLpNjZTNVDteJkZqwAZSRAqDY0QITW4qzQVUKQvXA9gCjUpulJ5ZS40QtVlDwP+TVC9nQ1jt6rhs
J7slb1GyRZXe9tyxkJuk8bQwocXYCweVHxJYFDULGOMYkMxzWQrDXT5SGPfZ4PEGwiA5K9t8hc2m
Z+lNT84s7KVwaR1FhM9rkxpaZVzUAuhFnYTlBD7FlmqV/boZLhUwWkX0mN2pInVycSQzrTsDwqbp
fjMKzfmSscmrUJEdh2jBAJbMfZ65a642p7jY/NgDiKPLRNYvhM6c3RK/Xbxrsit5aERqv2vsiwiB
fTTexr2+FFoHLkKLb1pzBmBjJMJRkGmHOE3UuW0hmXc6jZETNcD8Wl4t8zOJxt8MHZtxyULCgJBI
/yg6z+UVbKDUy4A1eLiSpYUjSFfrvCFxFeKLorubJ/+lQlPzifXnh7L74yCAbheFliLj//lomcLh
bOKkpHbbyXUFmKGeH9PttraafOzMMd/D32gCTSMbUiSDN8cd68I9i88Ei7AVq+ZRmTqx/EQVLv/N
y0CsIrGmEiIc5CsfxAnSTEXHzGHUQa0mslU1xiCtO2CViUGBPd2CI2pFdwpqmk4ztZFtCFH+NarC
3qlioGO6MorBQPyIixNUPAgJiTdQt6MTOI65IMdUeWVV0DhNp30WX2xsPfgPtxT5B+uJHxnGqHze
v8jLoAKMjMGzhIKanvQyXWYIWvJS7sIMCkNIw9pJ09Z6EPNCoAKUtRdZXX8HowkfJ9NiVMjGNBip
TZqszJ9FIV6om0QPHkQNPyFpZx/fPJVeVq6rM00RFTCago3XStLgLcnanYNMbIBQLLA2uI/3OIKp
UpLu5U2EVLCrqsX6WLXL8iaLI3vXGCzGsWuFizScLla9FXDh60ZyK/c6omoxs9oLvi9/VtioY+SU
YoN24Zy4+LfyvZKq4bWW5/N5UVIaz8SF/k0LIwU4xxEqCrwvYbLMIwJaNXVYGCR+R6D4rs0YqVQc
mQ9yb8Y3eZhKD9RY5ZlNXzyODs20LFi7UaTTFa/cTQWAnwFSyJWWTnfDH/MFIh++9vuheOt1f/wE
McQxDIPD3hY7H1QW6coEtEiS5Gyz/S1bdhXcFJDKtsxHr+vJNgbXtHVtGvFIjHGyk0TUbjP7uqBQ
x9FDFL3xkwzRXueh9nqjlthY6mrw+/NU/uZJIyaDKXqTYIskTL1/0jq63TjlRaaMscjum0YxjwLo
CupXkl+muu7zBCkBSAqyUGM9ctqmeWzGjCaDOaWBjD6TZ0xVnF6gLlYSfrenKtMc0bxC0YhSX4LF
9LVZVs3tVhoEkV4vl3WcCh6bIu0xg5UH5kKPAzBnxQ6P4Gcg4g8Sf+bEzRGCkQz5IstjrF7vL1BI
ktBE38kFUtqgXqpmB3GgjSXCgYFBg+6QfnlykqpmZq5y8XyP1kwmig7oD7ErnM5BfxOZzz57yT/I
In+eGZtCZtAfuoSPq/baLEL2y4XkSKWaXhL1MHrC0g6OZFDVM6V8l7SlRWH0QcejywL/MA+T9Y+U
bz/OAQ/whjMHwr35pN7fnSQBnEaUE2SnenrVElXfjdYo+Wwy18/G47/MUCpPl4GvkCnC2jYq7w81
d0sq5CKJHV0055dhU3cXC2PaoeoSJQT9otWXnVx2T5WhRHeYYUCghbPc2aOmCUeEJQkLSCuXXrJq
2FlrHyV2k6sjBcYFyTOGrjVIgRaXrNyVLA30sV6vzCpPb8UmrUMaVu1zCZaFngXp5gcjsmbTU5X0
E/eEtj1O70buLXp6M5Oo8P8o6X943NikAa8qG/rsLG9cSpuFg9Oi3LpmKwwEVaWuCu+HCShKkWlM
6kW1OdTcepjgysIDuOlSMEEwXcaUfo0Y16/wPZabZG2PIk6u26IlpMfO6xHW2lKY7XOjrqgV0Df7
oxBVvS3lGYtpDVrohCdF8uC9qHSFE4h+eq076rggNioM5RDG8XAXVbr5kCM42+QYxsvUqyyYaxyM
p6yR9QpuDgBJcD0VtNw420trj0GnaFBjgk++1fthfqhBpIJtqL6y7xqloI67KlCl9EIpxJAwvk5O
fj60/1uo+K+NKP6fCxVumrwgjUp+rVFsP/GzRqEqX1Qkx9gfEDgR97mB0H/Kr1TpCy4uygws0ngy
0dL/u0YhyV82GT+Yf2jm4maD/XeNQhK/UEwzcGNt1hQJxeA/qVF8UB0qaL62WG2MVmSD4uz9MB9a
lRANaU+5vZGmaAc8s99kI9Yn09nfHoURFWW3pGMw3WblXxReDewuCzqWDLBCXU5R1MV3uUSh8Ze7
fvnzbf61giH9ELb++ZZvskl8shiUuT/EUGC7fH+cfIwTRZ70hf4IflYQTe0iuXUdmpfmMJhdsGSG
6jaoODP2t7LhRDWQECqQY39ZQzCSNmVUeVuSpaIz02tSdYapTFYOTSZSTlWiFjVFSdbzhBCtSka3
7xEo2W05wHqZNRn6VkpgN7zteQgkY4Xs5Ua9tAy1HSIn4FTGri5dcQi16yTOxeYYWbVCo00g5HCj
IUZXIcifcicOo9GzWWHi9vRwVl5Va+3MHVgaKWCj3g7s+lBRUrfN0gvgwIAnKdHMx8lQtGsNJjxq
hmoW7xZZZkNm6mn2dRwLS/QitCTnqjz1ud9HzVAiiinmLmj6EEbANIhQl9UZMpPd4giDCRWOmunC
c4Bgxf+gDQuISlIbNmUYjHYzHMa7curh/2kyZJOgJra49pLcCoHCF3rL8MNedzwKWoJCvGefVBKX
vkT7FgN1f5q0QlWf1Uqje6J3fVXeobeoj22KpgxEkLFchnBxW5YDkwJa3aIrbxukzmzMj7J5Zv6w
nrvamr+Caa6/j4UCqqmN+vwpGuX8KREH7ZX+nvKdQEGtfBSMcG2cGhkcrc4SSeLOoueuUdARBtZ5
q4QttTenOt3VpCCl1xbMtJkLy+GURI3ZNUcxnVvTBhOGgAMj1yA/9a0AoLCS4Upyeb0KhVPKZzkQ
raae6Axa9DnWaCD7RxPndN63gIoTn4KTaDgKM40I9i+SpgdzQFlox1AL6l1T6+mFBgjrp/T3f4fn
/9qcQf95eA6Sl/Y575/bX8fn7Uf+qCFrX9Al/9D+iwbGsB8roJ8DtMCXqF4gS0UPhxkI/Mi/R2hF
/yIRrwmeAIscbtVt8P5DILt9iUEdRgpND4ZXVfonI7T0MxL7z2FNI6+ZqQN/oEGqLauSjz6PcI3i
FHvXd4lHZL/u69viWnrYCqs9VH67dnXvLTsUh9hZTyQpNHYVTEG2M47Wcfmmnca3fs8a7ry8zffC
Rf6WvkmutstvVzRnr9NdH9rNc+eJTrlfnMazdrJT76MdFYDjuh/fYjpLzA4OKES3uWoO+nN8qX5P
dtWZdpKfgQuTdCNB5bprb/tTdxB8isAXvZv7pUtNYZ/dyVf1afLCq3Sv+NW17Mhefrl4zVWLZIa1
z23hJbRKHcsvL6qr6etEEZFW7tV6MoP5NNz1++ZauFBe5YPqILoN+pMeZOea3wSh2+8yTzwYPgiz
7+lldeAsz5WjsQvviusN8vVqfhcq3PYkhjrRbtBtlKQNqovONQ/NIeSggLwvLF/biV+j+aI51Nbl
y3CWHOClHKLz+HI5WBfLHbfwxDV8l73SD/ernRx0R/S0Izok27BrP78Jb+U9iysndjrnFoyiV3j1
STwop9hFj+dTuL8ND6WPRspR3d4ugulbGfrt4MUP2q46SL7lUxrdDWfhVQsUTDiGT8YuC4C+5+58
tSF/NTv0E1voEGEi73C3/A++Pz4j6j56yaWjUjrTUdsPju6U/ozy0K5n0BVO4ZiP/c2C3Ul14Hxp
D+up2CVX9bEJGJHTfbPTXN1JuS78idyWdB/vDb/YVUF0lA/lbfcknBdn5iVHuCfFO7RFL95TBjC5
7VmQBLprXCu7prPTtwia6H12HC+mwPy+nLW9Pd5b1xCN75Vjf9NemLotxcE2w4g7ixPVbGEnnie+
5IluHbC/8odn87Ac+tLBeuMVR+lCuOH5HBGGlRdJsTN8yWZGtlU3cWQbDOwxp4LhG3wiQe7Wj+wb
7eaKEimyxd5WzrlpRemQMrmL0YmIrnQ7hz6tfKHwxcSpT6M/kRhhFy+aS+h9gBmVjf/ZZeHYqlNd
pz61VZ+m6pvf30aRrd/JpUtldTK5TU8U1FDcegC7HTo4nkDCNGfRPBVn67H0+4sqsimvZPyKt5TH
SHTmPdYHVQIQHAHTPm0FUhtlmKQ/DAaM2f47y3wa+9/z8Kgh/9QQs+xm5ay3L187H37k7OVH1TYc
O0TSDkbv63i13GhfC4qqpV0XR/4fwqx8cVCWdq+E5NrzVwiCksNECpjGQXSh8yzmJ9JDSjYhEO5K
jVotOSsHRLQ9kvjXWe2chGdX9MKAYtDy3BzWe7QDqXWIvMaVqG0dwtfqdrhE5AlzB/qaMx+afell
xnN+SC602+Y7ldndYtyE5wbjUu8vh/KkBr2viN+0rw1OLre7GG5qtzQcSfEBJpwtNjkK8FfvVF9y
Eid3ySTJGI78ilIH5NmU1oFa2wmBOehWUxir8T7Knanngs/09VatDXcMlNv2wCts619FGTi5PVZX
4+gaPesGxM1keZxVl+qbCW3Wm32CIuRDk/jxvDfys/w5uRH2emDJfmkLTTB/J9TbQVxyX1WOZVNU
y64Ej5d6TzCG1nm98sz9FR+61pXVe921Qqf4Vrf3AsIeNwtqQP5w91Do6R45DErulS+TACV2Z4A3
A4jWHqlTdo80KGwWXdeNY7qR5OrxUZHYQXtAlnkiem7fSMv8nhI2u+SnmBo6XMDJzdGrJLmv+MrN
sO6K+HLelq0H2cvuUGdKj+rRkM/Kr6T6FPfDfbIpRIi42EHQocE+BSJAF915MvRgSym4y2Jf1+8I
mLfEe8ij1W6KbbFHpux1QPxKd31Aq6CtQQVgYr9Yz9zr5QZNpbmbbqYb445nyil5us/7a3F0utqm
V9Ee+qvMvTH2kuZsmmlMCf4yvcUmUkRQge50392LV6Jmj74oe4Pgg0QOBsHZKYNbfhUuzetu92a5
8CoL0cUcUZ8J6rNxJgqDMzw0FwQG2J2vhdOZFF2XvoKHArCqXT4Zw9eBOICkMQIk12DnETO+ps4S
lDD+bGOPWdHp3eSahRmrahJazlI2A3Z8y+95yJ34KkZYXk0+L4fkCvEBX2V9Jltn+kth82vd1BuJ
64r3jBuo6Kmq3Ssb5jho9NGTGq9aSP+xTYjDqsv4hlMDj4SAA8AuHi0VAq8tF2fJg1g+SBdt/wSU
Fe3VEJ2670o/o0p/1dqv1gVS6eFQWCdVDNzGQ0FIgJ47zs7X0fOm14KouRR8v5Pac2Or99H6Np5J
pOLUNbRBBkqvPmM1zuAO6cqeDQbWjC9cDX6PFngZkbgmSEyZsUpbf+1M5JflnZqovp4V94IbT2fU
QrObMHVAZVqjVwbAddPDsJ9cmK4v5rV5TvU6cfsz4jI6gjxf+KM/yw/LKbzQnMJtXiBv7jkUH2rt
kGpzQmtJdV/Y1Xud2UV9ivfDS42L5Ti8KJfTTj1qwEiRMeo2GtGT2bjge7VLaae7gyv7XOsEeNk3
5oB/iVVbpLhshzEPWuWX8Y5nlWYk0nxj2mmmZ2RBU+/T5BCu9JF3vXY/kTv1NuzD1p1RjAleWRxC
2c1mvzKCQ3zgIeNpHs+Q3MNWHHaJ+2zu4hnctq+b/qQfwv5SrA7EJ829+ya2jvhHqfcfLctvq4K/
PzrR3mk7gm/V5vbqPn7T/0BZh7R1uf7zevz4rVyef12L//j+P4ol0heK81vSJ4gTyiYWlYKfa3FF
4StUZTGbwuYDffPnUlz7ImIhI4aUfZyxLdL/XIoL6hcMsJurjMU4fhRqHP9oLb6VCf9cibMO1zTA
duZGQSOhkBX5+wJDGAvJUpTSizaX1EgfZimdIbErcd9PDxbcY+0aS+8k7Ek/Sb9Zy8I6rLTKWTiF
lRBO7qCaRP8E7ENISScRR+qXx19u5d/UQD546X6cIJwJIlkNg3YzW493lRY5MlCxZcPbHOs41RQh
VNHXF2SIo2QfauMf1XVMJLPU8LHsm1sZiVTBD7XjcZ3bVqUGYSfwV121W/O7es7qq99f0/vq0c+j
UCVDqkMXW6G28/6a4ngh6IGId3vrBztZkXb7vDTGT1LQ39fB/ziKhA9Spu9CIZwC3q81KlOsrAji
KMOWVKT+WE/iuTXHaAl0LTpmsWB5FH2/qV20fHJ57z+yPw6saJpCexhW16ZU+vXATWON1JvxfSxT
lAeLtEz7thMyX1raz4hk792/fxyKSvi2j6QU+bEOhx+x1hq0/bYmpcC3e7TR8do8E5H1HY+b9Ek9
7i8XZrL1pfWsALXY0qU/PB0WyjkpFSXUykt036uN6Jlq923Rpc+6etsD8OdbyWWZQBzB51AU3Yza
yoeyH5S6DKscWWQhNkZXJl3IK9VJ9RqSfyi8TOXRasPlk5bCX55KMGOEzWpg3XSV8WAbKn6paaKv
TNIZGIqdTS0ou3Wqh++kc7BO+4dP/3YcyCCUfOnUAGV6f5wRKBQgAo5DObF60EKFHS0Y45ffH+WH
8fvDPSS+F0cvf4nc0g+H0YDEyZDGEemn/QCBHkNbao1qkETZbd2qZ6hh3TzdkkVCp2laLCjSLtPH
PbXBs8ViGyW11bmir5e/P6+/u8uSCbRPpgyO/OrDMzQmWlnFFoz4dNVKFpTAXrIx/OwB+psnFQ80
iiSeJNACP+iQv3yW4poW5qhyj4upnUzSBglbYaXf1ZWTKwtRDr+/qL+8hnykgAgpLRGeDYzow6Oj
WmEmmOkm9wG17U+q+SSNJpoM7RBpVfTJGP33B9Px7hsbFuiHuO2Xa9OoOxtqw8EmtSh3Bdy2KxIZ
ITyDEZe9UG6azx6lv76OhLxvhTQmSqAdH+GdoYYDbJJ4HUdras7T2HzoJPNANMzkZGCExTUQ+ofE
WuwZRDbpE6urZKzGR8zOeS/giIk426VM72IBB9jvb/1fnydZ4ZPGT8jHrdLzeP820eCgJWMSkUZm
qcxin/AcWSmW/e+P8tfniaOo3AWDdYlobWXDX8cGegAx9UED12Un6stxruGmuWOah1MQhUlqfXJR
H1rW2wDI8cjp4uNlNODGvz+eMkGpLjVar7XYdsVhHHXC79AUZd/VlhAOW4Pa/ZBqEcYfgfhN00NP
INyLMdEycM6n6hPp0d/dZEXeWj0sxhRkuO9Ppx/KCA8yl19kFjr8aVyHeTcvSvRZx+ezA31YGVTp
EGtTzIHKJs131ZYHJUntZ6PDB47nz9vL7AxAE+YVDbwPD00+k3zYpNzeiKhSFIf50NmCFcbf21LB
8d6Hin43zSldhF5OsIpBL29n2xoy8pj++YP1A+RMkXgbpz580JWUG0vSMxxmhoBTkaHRLyJaReRf
CbvfHwqxAx/TuylhmxD4+OizcUz+4/3HKHaYilIFa0UZTV2zyyXS5G21tQi+KSbIeO6QmNatrM7Y
icKqM0ZHJnuUHjr9DetNCiXza4KWQoAWORFVR/EaRBn5GAD7zeqFpX5TvrbgJI1zq62HEIBDHJMr
ytIrQnyfrk342IMkkA5GUabISstEFjCYyjPlmEnKiXtt80W8jueEOQiRVEckRNSTdx+IbU0hncrv
lAlIirS1d8NKXM/jeo5U/MyckyOsY9v7FrLB3htnvR/dCcpvUJjEDDj1kCZvkQCX3i07IdKPSmWt
kUvKRE+NdyKSLuho3W0pEWWFBUNZAPaLZBiRiyzOfRG0+EaaA6+89sTaSClOxOe1Mv4wg70qiTSo
tmxVGUndJbbSiAcnHgt2F2S/RAmxa2dtVxtRfgXffWmto1hFaps+pjXSUIOo3jiDGT7GxQjhgLQw
QJBO3LbmQmlSiNphb6CWe1YR617WRZ5c4bek1NB1RTW6aYuS3mkStV7cLJfWm8zKmigQ05qW1FCX
2dPYF8VbS/gLHU+Scmq3WwgVccYptC6z1QgfE8JnWAgMFaE5Ay9ecpBxlZh7KW/NzENnSYE6mZU4
cdXJGuODHirJ40hsXHtcS9ZTsYPEF3XfyJKwfRAndSsfR7nwSDIpZFzX5LbRyRstTeAGxyql+ikq
SYE1kN1dRhYRCQcktREVayxtKRSPOdVdJNhkcC15hfm/7JfaViQlem6ygojpUAXrvOU6SLFnRXCy
jkjxljtE3ebgh41K9t0wh+qOxE3wHJFSIQelBIA31m2zQhLtWoESjKtLr8iMgpd8HbcEfTmCtJgX
qdlYV4WFB8tfM3zWPTNtREO4neQaIIgx1aCQUqMSNAsbu9DOOCktk3guEr1Js0JiNbX30SBZJF/2
fX1FkDmVq0XRWxJ8VStxWRpJxm2prLN4TU5e2wEoGWIrqFVpzWlz9NFY3hE3Mri1FPXiTUaQDzgw
mQy5gE2pbkQE0KHsN4/lqHdkaKTMWsmezU2p7wpanRRTAaMR65Ga4qUhiOnLJKV9fFbNidVSLSbU
mtVCbp7HUgcp0mC/QHm7KsEbMAs0FJwjAsVtzL4hdc6li7/BJyXKLYu72fLyku0Wfl6tE91UTqXc
JkR9tYj1GxEYMT7oIekzNfxnS+7FwY/JlFhtvSQFEgyCuf1KiZa1nVYpt25oJDpWsjKrs1tPxZwh
WujxgspgUk64V7vKxkKs0Xih6du69Wp1F2zrKsurjWaNHKLLiU5uDIkHohOj/KQXJFOhc4rU2g3r
nNZuVyp0oTIEi4sTxuVWOZ8T4rKLpF+fJWvVyIOViAaYY0S0SaRgwBrLOs1ciZiaR7JuJusxW5u1
u1fDNKetQBP+tcmxMz+Oa6vLAYkYpYVIk+yug9kateFJBoE2fqt37KVb4tWesDkANW3qlVlHseZG
cENiF1+xyuXkDi2xiANyhAtek5OWcjlEgxDqKc/4xdu0aXwWBJsulhoLocO80IvD/oR0JDPdyBCE
7jbnnVSpDznejO9Vr4cwrbph3eLqGkOx40IqHjJLXKl8FnIdk+xTMkog3e5ib5hGWuJZCIjcEXr8
XEEVZ9p1NJTYnHNdwclMZiUxV5TBK8UZF0Irj0R3NwticdR+5PkUfaMGMtz+mqByZBqE9GWtSMGV
ZD68JdOcXAgr0Bgn4j1bs7tJtyK4BKz/Wc96iKZawo3t1lDgqHwzyOluH4v/Zu9MluNWtiz7LznH
M/TNFIiGwV4UKYqawERKQu/oHI7m62uB971KRVBJmmpYlnaHVxICgMObc/ZeO20c2YaG6ox0Zix2
fGED23qaFSoxD1q/1N9Qxhvkv8aOyDee0xbFeVo7NPBRQ0/zVmQ1ATFk/AWeRhfSqkbXAVBCuq5N
b2DWi/afbeJflf7+/3R2rVTq/7kCuAeaJTjp/14EXP/GvxvyJp110GSUDDiIAt7zgv8UATUTV5eF
kp5qHjxz1JH8rf8Qq4J/oWJky2nTcXeObF128C+b+hHVFYTnKIT+Elh1tC1yuIDn2dQaTJuDMnvu
kyMpBg85LbCMOPGmwQXJSsUXrR3ya2b49GKAC72RmeNFMeKiq4BM8vMO8WFYO9lHPMs3Yub1l1Bj
8ZAs8CQ4aR1v0BDtiJxpHuZSUNQZXvZvsWtll0G7GL+yQUN06ZvpN392UlTmEDzDgQPpvnNGEqV7
zaF1PEvnk7309plEH4RyE1/lndbMywe1kuMT4esjo2YK2ssmQ2c9bx7/UFYdKx4RWIYtdVE0R5q1
Z3fk0YFfabxR5cfNB7JW4/gI9s8lXSQYMPs4hHEqOr4knhtfYVPFt4bdp1rSM0+v088aUzRYgLne
Je4MBigevmZYpVHwJBhA5WSFvZ+RJOqzfxjGItuPBYvI61j/36/+vwI+hXe+erB8Lz+Pvnn+/D/f
vBn8y11PBT5AZl6WvRZB/6n7GwGMOvQvOiUg6uJ8wP/9xaOftNcqPLUbPXBe1Tn/keDY/4IYiqhn
Nd5QOQKg9zdGzrX49d8nIUTqlBfXApxH3YBLnibajCVLreY6GsecuT6PJ3e5IVQ1BXYUyK0J4eWa
VUJ9ahJL20uCsc8yZMAfnMeOB/Q/v4FyEaJGpj7AsiffEH0GlMgdBXBcKMZZvejttWdo3QX2Sf+f
EUo/6c9MvvWfOr1dvlNiBtaSI8XH429nqrTeUcStscDS75VmSzykaNe9yW/v//aff/F3weYr0/Lo
QgHT8urR5WXRSXh1QfxWmypk7I++zj3VrMlEy9fTGeE1eORKqdzr0atyynBxC/6iFZlPW3quXO3Q
esP84sAauFJToj0kOnuODdvlhk46lr77YjYmg6qDwADZjhIHaVIb6WpWVD1OOk8VyIa0lhCdeVw7
uC3G7qcpM51t3Xgi21LQndvNKs8jPU+43rafOH+EKi/6OoKylOmhOU/OjMt/iBUZxy6aRSHtZQe5
KUcSspYktp2+NPY5hjM4YR88ttPXQyOMKg8TKWukjjH+5PVYZhmzS08iqkovbjuBXFVacf7+RU4m
UPSzqx2AcW9QD15JtSdXadthNDON8FsvgU2oJfZ4MceTjZCEcz1b925raM4MXEWr87MgMYyb0a9o
QXfgLwpDDpsKOXQk/cagvcto+mDsHJc1159HKZyGCTUZiuJmcFKc6MxClmzWk2jpTcKdexeiSKPp
akdxGo1SmWv37z+QVyn074OVKzJFURKh0YV/7bR5MlUTuJB41lYwYfZgVOQKRik75LOkLtuXpLCb
hThoVT16HIdrsHRqeCZWw822sLwcFXkjtluTUMZqp4oKhU/Z2WBE4KjM3/14MdN9YxZoR9gypEGo
N03r//0zI26HX25ZNirpU8/NsIhcFotg4OjVw9KVcp/ZCXmX0r5qzODH+8/rdL7icdGRoSjJDLyW
1k8XYFwy5WJ5Wkj8a3wV24u9J6hhvhFabH0AtbXXjc7Jq6EvjOOZJhPw+1f3x2/zSCooqLtEX65I
HJ0AmLIJsp3iC986haHNZ61PjCIwSaOnywYP9OcC0+oWiyrINCIkDCcE0aO3u8nVcuoY+F4f+mDy
bt3cSx1kRq0FYksqmCm6TUj9BmRIeS2UOf3U1YRLhPCU7oBdJJuiMVPqtnZomYTKmjDRKtOUHOfj
XucMVqlWC+tEmLekVMbBDf/T/TQus/M8OT7FAltqzXktMFyRUNszW0m3XlClZal+jX95Ts9U2qbj
By0C80/Pb11IGReU+lhhjmeUAgaiueANDGkxEexqmA2qa9+c0Dv5k3IeRF12X8uphP41W/PL0ksX
IR+wtW2LpvsGI0z+Yyp7LNzZYHXPXR3EX/tKuLfQs9xbz1W2QF4xFuauVOP8Y1qSiUNr6xff3x9z
Jzvi11mBPge4fuC1a/rcOih/Gwiy7IjBcUhKJUAdzpYzIz6nCV5vkgCXvi4AXIaOa/p7wh7kprcp
6pSO1kH9buNoUSJHIJoo9xx1+PBguZAiR431Z1PJgj7m+z/2dJVdP5Dff+vJDBb7nWGDMKAkUVjj
xoD7EDm9l2/fv8pJ8Xp9JJSHyNFZwRYWLfSTd0vchlJp2SSRrNL5ueWAsHGISrq2nTR5qBOA+OyP
V6gQnKQ20iwN8yfYjOH2/d+xfu7Hnyg/A4UGszU/BaLw8ZuhBgbSsq3hBmHMps8jxrtu6ZJDM43e
ZeVUY2R2AiGolRAUL3y3++D6b9eLtYEIkp9IS2yVp0mIXhs72gBPItTShRoTab+XmKea0J4F9B1d
GO4Hq/SfLri2DJgDodfTmD6+4WkRSll6DylwTqkiz2DwpNsCT5rwmUzSqz5Yn94OJ5oTrIbY3PDy
YGg7vp5k6KSwEzhSla2iEqhE1NM0/+tBy1UcgBgOHcW1f3l8lXIKgq4cuau0o/bcj3q3Tn7eB3vd
P94LGgUXwjtm3NN94egLDywg94KRm7AjrWg3GnygzftD8k9X8db8C76KVxHL8b1UMVM1XV8kJS3N
FBtYwtaRRIz+P1yFFBtmcjAixukTc5KK2sTIlOQ1A2hfR1rl2Yg/7+79y6zfz/H3hS6Kt7I2AhkC
p6AB3ZwyBwAur78Yx11tTdau4Y/uC7zUBz6n+UuQY681CmF9cIOcpd5cmk4nJzMKMxy5T6Nn+IKt
touZyGbCkre6XOp72YKUKtNZbOslQJNcyCVa6AtCanzpy+CeDVEMxy2rP/jo1uF38hQoM6B+Ws+Q
xGSdfHQOxtQstYdsfdjN96St0VRbdnMW2PO/cfP/4yHJPC5qrBMrxVNKGsQQYM/ACXI8fNws6XBB
QfGrcbd94WsPyHTPcW5FHCNsO3IFGNVdNur6udMVoPr8Mo8vK6sGG24kQ/qlkWBWbyr+lbvJHgDp
sA93tF01gN3YDN2wMCkvmayiwOpzEeIQVatDv8Ag3eM4gxHb6QoJqV3zHMs8cPe93pG16qvx7/qO
r/fKJg73LPI6ny3wOgR+W1enrknHOTbJl1ZssUViGWDK5HBGLHD1wVf5dt50aGxie2QorTEFJ6+Q
k0M52WuNX6sa/SfgMHmpyaTgGBr8qlshP9j7vB0xDnQCncIUOxUL3dfxnQUOoAk4M3E4E40I/rKh
xyAl7UYNGI73wex50qhfnyM3tQojVtc7bfuTNb9SXmwXkOUBoIHSpuUmzqXfN+dLU8a7eBH6DjSl
96UqyTsf+qA76FahbwrDKQ5/O124BmCgtVYKHgT76fFtW8rPaL8xeD1YPY8mDd59hrmN5knXWgOF
wng5lKXubI2scj7Yrr995Ou8bmJr4gCLLfbkDRezbVTVwCMHhAxsceGQ30OvjlINi8T7t3k6xa8f
JlVibLSrZJT/jm9ziIkV6rUcNXY+vODnp43imR8pbE7vB/UXTXKH94pLiySDk4sgkmyMFrpClHtL
cZ0sudrNU6pdKsupPxitr0e03ye41eGqUwxjAFGMMv31t/z2IeaFU5vw58BRL5VCQARkaT/HFqUp
NU/TCB2lcKwzRV88O1AAHtncWUKbN5OaDAf7ih9kZBykLl0QRhYk+060ly3c2iZMibD3PjHvIDgn
sdPRIym07FGR4kJPv1vG+jYZ2gK/U101HzG23r4o7guliM3HD+7izX3ZdpNUi0Y3qK/k2QTqfFMr
WoXvD4dTgzBCBguXM1oO8B/WOr0cP745pZ4DARrriFDtEywoAIbUoLSco58z3qicjjBASDV8lr2o
mc+VxlSQloD5LUDZxFB0/hIW5UA4bgoduSdmL2pGu8EWqmqti7Q0k2XU2mPlbDRRCXTzQ4w9d7Qs
wOBeB2E4GrRqsT5Y+N5s87mztelBsYYJmuXl5M6A6cilhT0DqzG/p5fcfe/H1fEG/P/c7m0WYgzK
d1NTZfdxqtpL12ysD6r8b98hnxufGde3OH69Tn6/jc2hKj1VxhbM/liVuywmqdHIUE28/w7/cBU2
hesOBzO5Z53OXImSeT7WQkZGm1phQ/jMQcVK375/lTczNQVW0j0xxhOeuxLxTp5nsSg28NC/Idr2
42OLJ/7XkHnAP9rYvx8y4hU6s6+nbZAF6XNcURTAUuy1qH4W7N4f/BiLYXn81a9rIWsGoBRSUdc6
++9ffWpUwZILZ4os866Iw0guoUoAlEbzR1daNy3HV2IaY20ivAxBMsyy4ys1oO6rRCNFwAtqZ7hE
ykML2CV5K4n6jmxGlAKKmJHOs8W8bczBzTcu1ArzVh8S8/79237zptlnrLAORjYBZ4zp49+iW13V
5FmPaUfG2aXL2k80Qa9271/lBEjl0cZjUlijTlfFPPW9k4c7s6GtPRJ5Ir8wsdKhQQfxPHc/nMo0
I8pywZWYcKstXQqkqqndq3YaR6SiZoUdjQqCtnPpMGMpMeo9zBOo16B5l4sULvh5WcJT7iff+Wy7
87hNrNLdvP/z13F49MLWX4/G0GHzQknUPdm/ZDXCB4H6L3Ls2aaADa3IikHF9w7unvcv9SqDPbkW
ZgqTQwZbGCzPJ4Nj6tM4huIgIhRKKKvBXJM+k/TgWRFqZMOv3nP6ac9qVDabTM/MC3okBlU1Nns+
642efUFObVus+9rwwZ4C+MXpgwDoxCrs0p1n08gnezxahmowZJJUJa8s7+nKxItDPZDACGM3laOz
gvNt/5MlYvyENnP+Uy6FxH6Pku6pymb9QQ61+WgLN/9cFTNRhIEoH8rBxIIbaMP4aOj9BA7eje8J
wK2KjQVb4sqE11yDKQ9wgUy2pd3bMXKx27ov5hLlhAatuoVm45874+RcYT2wvhXQhH8BNyvbSJnO
ACLBj+MvciYqIzQb4R16QwYvbIL9hjXFnmCk+YvtYyetLSvyg9Szw5RtD52MoMqfV+LNOWxcYw5n
EwJY6FHQ+glkffy85NKOt7aeLDDaWwdhlAVM7+sYjMmCszIV31qnx3qlE4k0hoNeUsA23c5TO6Od
nZcWrI/czL4PoianOuiSCTlDuSzqoMTFTFKtzihjUbycFDEcB7+anW8O8pe1xJZiK6MpkcJjcElO
Q3RVrBjs9cPJlYybvalSH8JzG+ginFRBxEBlcuzfxJSSH3ogEdoeTn1zN1h19xDDocQjSs8NL2g6
sy+o46G4LqZMfrGY/Qkv8fviJ8hD+Q0ic34JRCodo0Qf/HRDOI940SdXbE2g66gzE6LFmKdrF41W
3nYXgSWCKWprcM+t1FqkH5lYvtClLlfmdqKZh94xaWgUMMKQHvWln+0kQETg3PboPdfOMn1C+hR8
crwBhoQ/Gyas5ngYvkuD8QPMLUd4ZEkoa5UjmjnM82W5EijTlr0adHlNXUh8TUc3f2ybukCDA966
Q4NIH26HCsLk2O4S/xAKiyox6UdtHknPiqsrIlKDaTNNILKpScfwi+ahqq6Dqu397SIsln29rIfu
ekCXMJPVWAJV1eY4FxvHgzAVol0jnIikKG5Vd5fA2Jo1qaCb2goKsan6wfsJjVVTkV2bZDXVokDY
GruD60Zo6gLjphQjjlxX9IDUlC9c5IyzViDlbLtCRjMFfyyWiG7CfoQhH5p+zIZpWGyBd1bU1nU1
Bd368MSyraUhUYg5+uKF+pyNMDZAKl1odWC3eLYLb9pNVSzvm0xTNGGqPP1ad430onFZ1DcyIzo/
cr2pTXeD68VXY8zB5zJe8vRBmUiMvgxKn7XIsZox3waFPfRRWxUYu63UF8MWhGxOl9PhGA1O0KBo
gSg06C4oWzcPWUY/KDKUafFNLmbzCckmp3A2V/PPSfneRdH0ZrkHTarui0p05BA1bKP5OZV4kspI
iRaYvP4yISCp4N+ptAOhON5TmaTD16nxUb2umyed5kQu+bANiQfcW4LifiAIxb4oZleaYSN9canG
Jkj3ZTHQFsjQWA3hbNvzEMlex1uNyWt6AndJyJdH9OgtGHzCkHSvG+zzpilN/dwETSgv9CRx6KPm
A0yGCe48popC3GW8nvowNtrkYkcWgXURiMCrIwJyEXzFHYr3TdvLYC+1gsD7CsPbuOtdon3ID7BU
t8av4AYpJxoe05ij8Nf6oTIInADaHRiJAaqBXKw58v05/TEl6PG2wo/7nea23rkrAu0SJS1Ui1mL
m2fOLXhNYyqst2WimmBDE4f9beFX5kuSotCJrEbTgDuIlbllNusEm4tupyVOakXtpHJ/S2bZNNO8
FHm8g8mfNgc9lTGGaV9VzZmuV9mDRD2YEo1JshQCU4tgaqbwkfCCQAJXADq30CfGylSFc8rBbGPL
QrQ7O+igcOGesLLt1Az9jyzQkzoyzdHq4LO7UofDX6wBBZYj7rylnX/iWcO37UlpfbXljOxlSCwW
j7HPgjzqJyIEIIwX/aasu0VtkOzVgAeVJwaCrDJVbEhetZdbUDfp8+CV/njpYLsZzqSv94rM3JGW
TRZwLIRRlg/xBuB5DSdC+Xi8hmz5tUAI+jyZGodEM3GSIJxcGk7GvGwSzd+rfGg/L3ruIL80rigo
QTGL1YXXrXrKSuc7zbaalzxrjfdckQIjEpo/gCI3FZ87pu+JVDwUksVwLzLvdpLi3l9FgrQcMYDf
ZG3zVNrFgcPfdiyKn3qW79joHhylR5RJboC/XqNvpBNJEAYi603FWPadegjdiSi61P2ct9Vjz+Ju
N/3FDOfycw0qe5zVheOWz7lnhE5XXy3GUz3cF0m19a0XQwLaMLyDzb/Qz9mulOk2q8g5KoE4gUgq
NpndGTxVFzyzBQcoldxGmIjY+pakrFyioQDdxPrNAB+vClPCQO9i4cGmZzM2ndEyuKAgyp+F3+wB
i4Jq3+vVbRJ700Zv233m9fcDUfE6xDxjqOorIrKYdlPekud9sqfyIDUboetUkWjZPbLfuMf2R5lQ
puM3XXjdmT57+3omxSx1tm0fXCUm0BG/uyOv8MHR6jMnU9ihpHnnN8mn3PUOTvHgJyCNq24zcFIL
K1a6C0aZ3DbjL2TeSK4gkVTI0apEPhhNcmWnJnrpaVz21pIe+snyaTaOn6ve2I9KM4BSeYdOtx7i
Pv9udCT0SdPZlCS6itHcxfSKwroUO7ouXyfNvDVI4sqxa4V6rX82idAhPUBEje9QhtaAMXQduQCL
uZdIsSygHClA2o2mULBW6bIluQiJ6XLrVs5XZYyPWvvVAhCZaPlLLssffTxWWIYEX/l0meQFsP2U
/VB1E5ckh5SaQSaCYX3zM178NAuoWuN0bqRAO+L5YgSBkS75ZjT1HzUDaNuWy4/M+jbSdh+d+WZM
UPXyPYXQhTeLq58lg9Pejaj/FHUpF5xHbI5b3a9/2EZxNk+KbLBk77StAxYs55QvuydT6+s1bfe2
zEiCcxgVpP4RaTI88+Hf1P5cHupZ1NvBY4pr6+lu6MY2jC35UgwFSI5MyxGPG1XHJok0JXIdxdUo
G/2y02Nvx8LsP6YMHfugE7dE1OeZP/dnOniwM7/pLgtFz9jzL1vHJvquBpVVWto16C8SVFyLjmg2
ncXsY/ZpX/wQObhnIjB+5mZ1P/rGk9cBzO7771iHcP73TePphzGZOGw60tYJYKnr+LKonOmLKyzt
m4ng40dllsmMAtwjhkdnD5KEFZBELSzhV38K/AbCrcNJmT0kG6xgI8kNupuCtA0IX0jNOtL1efYi
QIRocl3CWjNS5MvMigpTLl/zpTLiaE7nTGxUTAQnWCBVXHs+GsXt3FKYKq11belN0MCRAJ30Mxhj
l1SzvB4VocC1vpd5QkzM0mjGxu6N7CYOQGlCFu6yNEyR0GB48FdZUcBs8EwMm/ms63Vrh9LqFxjb
Fd4LMAN5x3azMQCNzvD8tWg0rZbcNDZZ55wd43mrLx3mFqq35J1oflFbIXdtfK90W3xqzXS6s91R
5bsiSanfS4E5LgIGGcPS6RdoMm3n+z9SnKPfpI3sO5ysuv3kKT4u0n8KP4twVYxMX1JzEHFbsx8q
CjpgcqYWOLC1CNg3c862sUgl1t7MW4j3qOOibqO+LGNOO13bVtHE4nLno65eWAcJItSCfrsU2WiE
5A6Dfh7AWKDmGdcgVsOe2IY4k9G9ND1pKaGofPcucFqS5RAugLLoWE5AT811UVJCbox5l47UwcIK
QdEvUMJWxafWKSKLiCS0UeaQQ7OxRmtNFPOAv/MUC2IMU6pV6qL1CKALZ0NZd1aJgOO6ZYItQC0M
vbelu5RcBGR3GhtLH/EeKW1wfuWi5fXV7ZA82opqRuh4ZfpsBJrRbN1Cdl80Cda8nntUr0iZCIVy
4qHltpceLGlv9vmV51cs7W4utQ4Im7ekUZ0nSx2N6GPhxHltxdgJmv52jShrt9lkLA9ljsZpQ0Uh
/uK1vXh2tMw04fgLgxy2lJxCbdCbG9J95FUxWwYMFrWQQWtw7neirF37c6kYgnzHZlMl53VbBfPG
H5JgYIS2SAyg+uqXYBGkf0bFp+iixA2yu2I0AKW3Zf3oFY26pgrAzc+a5CnTTiQ9lHY6vtW+1n1g
NyTUIHxb6DA5eDTYZxSx+Y3J2wyi2FhY2f1BsX2DD06xsy50or3auEkOOeGkXyEEWmBL8gw7l1+5
yOOIdBqedTupb/Uut/iwiRcPXTOvvoxFiW09L9cmLfIZeNuk6tY0NxLhf80DtDfhMvswmErRjIfe
Msp1h6RXF5l0MxhGg+2CIsvj7JOW9HBmRlJby23mDkAN3TXoZiGiyzpzlk5dI8f3k3DsxPjMOSND
nmItUu4aVdRXhtembWhVWvrc8Be+uoWFKEdvfROaCBxNytxV7bOHIIYv9Hja8taIS/F9CUp6dmrQ
zO+1G9dX6BYGuORK82BwsfF+0dg4f8qMauFk4AGL31e9jVumizE5Rd2QNQOsavOVuc9RbCeXwfDC
ztZLa6fVBC2Do1dGv20WYLlnSYMk8ZZuZNdsvHEZXqiF6HLjV1bw2U1Gccs/q55KA/Y3/CPYsmnA
NncjOUjC2+lb+ctoRXzX1nn/JDvXSLYzkbbYtCkacAhq7BQjGsdQdZWPMj3rOpGWu0SfE6iNmECJ
RIwLWgZBkFH2AM4/k8WZ2RrqcXOR+RZvafZoYNV4jANzYdbwJv7f3BQd7Si3uum0Eu+PtEs2lFqT
gHARlArgjFULJEpLVuNl1mlpsSWn2XQiBV+ygHE48b0otgEHP+FQw1GigcZDr13/MXp6BrnJ0bvH
eo1UpuQIVzty3SE9X4qY2JRJG6VPiiUDAOvlBJWnMCsXw5RzgY2F+kmnoFuPaHMvdE6p9F8c/6rU
h2zgwzWGl2xSJIEK2uYlVjF2jr2uQXkpB21IwpaZtIl0C+Q9f7ro7miWcATwiZdgZ1tMwxd2tFq/
NQhKmPlYHLIGg9QBCjeL5D7R3f6hJuGNBSypYA1QsWBMtLlk4Q4m6h0bqc2e3KXE1FhArqfgwJgr
iPAjsQiA5VjMPaYAJzX2DqHN54ZELbSZeg/MTe6mPulZS5Dcpt5cA6vKZ40Ojyxm/D3K4SzSBzUg
7IW81gvUC5a9LSsOI5smVYCS7FxLthizvKdWkPgeovLUv8/MZ+ZONZ3+NLjd8tOcVfNMtprdH5ap
9a7k6KawtcYk/jSnWWDuy7mTn/H3SGzZfcYQizu3KTe57SXtnkP0WuEi8eGnUQ4GgyFts3kzEq6m
hdjLhueSiQuRV1nP+ACnFh9bnww9+SlykHurVB0s5n4Z+q3vDsT7uUPVUF/FDAYXMBb5J8oBtn4+
s3R1fMrJ0u9xOS3kZtnJjTSohm19PWZzQ7KwpW2JVicfz25Zvzb1kCS3DhZQ/8rtKUGGRZBZZLTM
C5bvQVsW8vA6o/xaycH5YegsMqxPg8me2WpYwTWq+BMEddJwF7f+lhdBZW29SVXRXGpLezZUc/FC
kd69sqZCXte9y5gitblxKTR243dMpy1JbwFFpkr3X9v6tlb9pUKGJQbpKIwcmmaU608d5ma+GHWc
ZwXx4CKHJzZOVxyOPzBR/KEAHyDswDe2tgTo7RyXVA0V0AwmcT3i6Jltu5IHRbxO+kErGkvPaenW
RcSMBhyojkOGk3VSurWZ8SUaCvI0pah+pLkRXJCdFHAUaTXH3iRzMWqoJ6aOVEBR6D+6ILH7y6rx
cZRYlD9ILkkSDFyV1vikRec4Yry469lkVx5HcNAumAibajY4xeU2R9K4K9MXL0srCHiZsJttDZnE
PVBe0wmnmdviyUpLDV5fVszTVZHFHIuoDgO+9bKG6HQvloA3vSDXvc1QNFqGhGiSV6n0SM6Awu99
NoYFpzBdYYys1ixM/YIXuk6I8G0cULE6e9LA1ZMvA3DYX8sYc4DLU/uxz1oSKeMh73/1YumfKy4y
nNGFIZVMFGjjo6qr3J+o/0ltDyx/ajc2k27wiJm5ppluSqxHwRr2s5nEELeUYsfsSZqifWK1lbcF
q+GM980uH9NBcgiY67xBYcIW09zVPV3Ey8Wa2UaaiY301SgpXm1i4UjQdaVdfu2yAvVC3Tl4P/WF
Kf5s5DSjofhOIbhli5KHvvGDH7bX1XfJjAhi2xhieZpyZGKhJhdh7HT4ygQ+eX0bI61XGQc0Zq9w
9im1hjMy/kcde+WDaa8EN8A41Lha5RotQGRDA1hIYwp2IpkMIiy1vuR1iMy4tkuRxdtZLFOyQWlU
kg80pOJzwf6LfSab4kvuLv+VNWt8tpwrpW37wc5+kRjeHtBjdezNkym9J1hvMYC6+MlFpkgMLBo8
6kTA2hzwJckoXTgIr3w2egI6CDVW9x80WdbBftxksbGtOCs4grYBPc7jj64uxtzPLXyI2iRjJxKB
Ez/6yEbirUlCNy6JwjKI9bPdqb8l9DrDh+bQ2g3LVkM25BWTxmLQqPbaXCiahR1S8xtz9t171ee9
xiagWoaQMmTyZVG6O37Qh35tyh39fESWqzDfNW08Hf4psCWVdUbOfUmqqDdx9sCCz+OXXtF9tmlm
PHljr27I4unviNyerjmHTg/N5FrjvmuChg4IYhUgepjqEorF+njWK79p9qps9F8t7tmreCFMd1eU
i57sulxV3+JO4dZNSzObw4BELeqrJGs8MKORDDs3cXOtE/WJXb5r46ssNeQjFQtctWw2CZNMCJq6
WsAH+VE2zQRp0BApn/KeRsnBmfSpiogVVM9VYy0vJX5oKmZ8R7Q1VCAeyoQiOUsR28X3B8EfJl5a
+aiD0Smg1z81N3CAwbs9o/yyyeL52YsyeE4bQ37wrt72uNl6vFoHLY8VBMLx8VCrjHY0GDV1lEwU
kgFO8QHhAR9+OU1RY21uA9oC6wEh2C0zHMrQp5pI2L0RaxfNuPa83r/tN54T9B/r/frokpAS8H6P
f5CpWWlH0R8Pbp40JMO6HmeC3n4UEz0JM4Vz2+SBdWMJ+ok0ncVWK6t7c5ioGFMnOW+xfG/mvqfo
Z3O8fv/Hvekvvv42fhbmG2Bnp/1FwOk+Qbf4lWcnM0JTdOnOqeM74ZNe/v6VTvLm1o40mkJ6mIh5
kcQgGjt+DEjecrPDP8pGElJ7OPed9yuobc6wVZ2jBiQ52VmP+nXuyp3LQIrkUCRPhLsQi9LT3A+V
J/XLPrHm7TAV4tyXOp2PnPJz3Znxwwc/9w8zloX5biUZ4RnCLXT8cycURyULRR0RuQ5cOG8RunhB
v5u63jwMWdrtWEzBZ7L1PHf58VuOlcN5Rt5zUCWkgHKQvaNZkVDisvQrv4e4T3CIndLN9v2wnIy/
w6D983zxBiBa1dEz2qdio2YsjVGOmLmapfZ2dZbgMw9q3qzpvtQD7NMPHtA6ZR/NiYhE1+/LWYXg
0MJP3uegaxT4jKmOXCdW1zkb9m1t2+0WkVB3QHUHzXpYYDt4pJtRPq83lqe6PRNn9ZcieAYWLXIm
Zg9pxxpkdfymdGOuJo/+VeQYg/yp5X2Mh20UO5e6+6GahPuBXG198yc3jkwckR8FYO7eXjd+vymC
yGp1iGCgphIMnbhx7V58rVzlXY52kX+wV/3TpRBZM2+sBm3dPtFB+FpKrXGkWUVrq7bJmYIMWsRs
DolyJ1L+/Tf6dn6myAWlQndB6TF3njxH2yHJ12KKwu2GKdLvIL6mFRPC+1f5wy0xFxo0Qnh43NvJ
09OaLKMimDYsaOQ0mdOkXWfCEJexMbhf3r/UupM/flEEk1BWQkOCaRb/zPGLalXcgTJZqqgZC3WW
dsVy0IyqObQWTf7CavLN319vndmwmGLdfXO9PK7jZqCwQozk7OxHYFwEnAMt0YPKv8kWzHUfzN5v
5ygHNRe7EpYV1DKn+T9KGqNn9KyoJb4FjtZm/Dk3/fbK6wxvT/gzteohkZ9nwyd9rRJF+YE+5Q8P
GHkJ+TxMASv97WR4NrGA1jLwgKtMONfWmCcbYbbdeWIBWU4sNrrvP+A3onwQj+y+PHx+LCQm4tTj
NzomtZ76NpMaKOO75cz5Wu6qfXy2/CrPR0lD84Pn++qnPxlBq8+FBQtpDhLOk0+izoGKm4Noos23
w93Pu8NhH26jszHcfBrDDz7113PnO9c69SfPCScyfb3Wxe5+x4X2+/2vzxefPrjM2498jRb+v3d0
mvpKC6vSO8AupGQ+ToTKUo774KG98d29viSmRZBLfHbm6Wa5HvWk56wCWnnbP0yXbTTfqjPnotxN
gPvriFCZPVqMA23wZLPcarvg6f1R8naGWeWiBFwgS8dOe0ropHDR4WYGoAzDC1B/rPxDYGbNrpOL
/9dPk0sF2NAYIEjWTtOFm3iwtK4lWXRuzeSxZ5Vk+fs/lJ3XbtxYFkW/iABzeC0WSyplS7Lc9gvh
yBwuL/PX96KeXKyCCE9jGj0YtMkiL284Z++1vX9V8zMtEzxjAh4kw3mJVTod9boo6GBOTcLhKclf
RVRaz5OZ0u3LCFH4+NmdK24XrwvZdUt40wIcWcbPX4vbbA+jOVmC/NbJ7m5GtCR+01PsFwg0choz
avSNFMhhn2J3OKSlHnf7RK/tDdbepVcIQAxesm0vhsf1XdQKsywvknK01ga04gZCiMo3r4nVjcX8
/HtgLcfHhqMX4wuL0unvxRmVVnbCuT9VkuGI+pYkknFbyLw2MvEKNcYk1AHs58jBV5dBBuPqvbOk
wypYfXzZ69UnwfFO3yudKH4ao14Eejc1b1VLdA6izUL9Suil+1IUdfwSR6Z+R0dkRjVqORItD/Aq
2N50noCkhwT1RZVot05SFx4NxUgOBdjksTmuH41MaTCh1FkKZZLK62KkhMMsNl7AMmWfTnvwGHg4
QEoXvef6VXeqJ7WJxguN7L64C+3S+RQbPdEtmp1+bnTIrogBRrkxwC79Nhu8LTOh7iy2ldPX7gpH
8XKDIqAVd9bRE069n5yw2Phtl74mHUsDTgrmCKbd1ThONJRkdPoyPyV1EWb7mKWjH5kipVhR2NJj
c17H8EqNqMA+Vc2IkN0072+9elLlxqd94ZvSDQ+H4wIvhve4+slKkknYPoid2Tqme1enzIqIc7py
9SbefzyLXHi6OiYc3ihTMH+tRrsY9cQryALzLWuUAcpBPbAH3OYfX+XCQsMrXKwVOkoU5vrV/i7y
SP8qcNr4xSSavVTs7PtEOayBaeapR6r9SdDOeR2MSjj6JRS8fY89CB8GBFy6kM5t6srxvkWd7tfo
tJKdJiP1DtM8ysvGq/dt0bQ39AHqvVAqsS96ujEf/4QL74TTJYsHJUM2GWt/o4FeddRijeQX6RDC
1iBeRGRFejTlpY+vdGkoGuSSIt6BHa/xoZ2OeEy7vUUpl4ndmNnjzz0aL0zL9aPCUfFT2pvRUZ/j
5lPWzPYRxT4tS6X0NnDk51aVd+G7Q4o7Ezu4qdUHUdtwFCOX0vLYZrbcTahz761qMilRhbLeKy74
0TE2kLhl6pWiD8kn5iDz1+iOpGUzBPib8Paygm3ILGMemxk3qIaKheSk3mC5R14y9jiI6FKnhFMH
vbpIBQuRvo2TVm481Atz17udALMt5hu4HafPNNQEh1Jt4kOqjOmNlon7wnkRwiT1k0BTB+8zaIR4
4xleGDM4YlXchO6yG7BXoz6vWtTLAys0WA4kIJ2W3slOoMlzY3Vjf4+T6Hx2tqknUPF8l+Gvi2l0
sbO4IEGXYA6kOhDWe6Iz4phSNThLlGtqX9Gcl1gRwSwUWfaaZLMXqJEhPpWx9NAaGHtA2spd05UJ
H2pCTOe+1Ob0dbZxntA3yxGIdotAOBDpkEtCToCD+WpYGYCjAcZ817NK+17bs/Gjoo5VBEo76Q/9
grOjGWDZmI9Dmpd4vmQB9UOriGCJx7H4PCVFwR6wJqd15xi68tTG2pD6WuflDzhc7f+UrHRuq6wm
YWgO1fEhEzNVw94V2gNK86jdm70Og9RpRf27szsgmWOhV2i1J0c2KIWVOt+BVLVfu9bSvhBbX/9n
UGgVi1O2np4VxyUOS2fe7/ZOIZSbdqjpbjKTpTeeF080YugdP+dqZJs7PPxEJjbxQGQ0ZRPFeqwy
ECNBZLY6SR5WhGaFKvQNjT7auYLMgPuYkzRAHznX4X6aXMnX5A6DBwpA5a6X46ZLWddQCL4KAbwG
XoEIy8fZjwrQ9hZGoaVHxK6oCMjJ+kHH+ehGlhXt5CQJZfbkMD10NikFh0np0bnnmS2SnZdH6VsT
FhFx9rXZfLerAp5GwxqXBk6OUWxn5yV/KvkQs75ng9fcob1ylX0+Nyrs5LBsCbtXQAoflNykacHo
qhFSmzVxMO4IvP8KgAIaRXTyc7XXcMvcDF4RTvu6dvvP0FnQbSkUTMQeOHF9zK3QKe6KsYdgVdBi
3mUUZH7R/plnwtLVJN9nrR3f911ik26Fe+w+F96kX0lUXqjpRhV9NepW93dME413y0+7c2pVrwMz
7zzG6phJCw0kJDkgsEIlf2ZQKlQRZj2aAfhE9xdVojG7afSpIRAxR9FjdfWkwKGNRitwlWH+CqC3
G/1W7Ydkn1BXRIdAWK9N2lSCGlcfl4hzDu4UPwfLix7VdjIYxGZolPgXwTb5tU5DNKhUO//JjEJd
QVRZqezmYXnUla317ZWSRG0RAKIc68OM65GYnVoKcQ0Iu3QRdUsCwGlYi/lQ2IMJCK6sevt6psNA
J05qNUhLN14Az4oBRHSKK+N27hWz3Qs1m741jRb2N5Zet52vZHbuBN177b4M87rezYYXY20WJXRM
p8k9yxdxlM1XUz82hDyj/qgf3A45/ZWHRDu9zooQRDlCZ4fQmiZxyuNc9yiF4cVWU5A27vBC5Edk
XrNKmUSQNclwRzSw/aVnwfoeU9xvgoxFEk1X4Ql1j7aUxHKIxp3xCKAa1FYy6hE+jCT6lbRq+Ur4
J2cWR2pWdWfKgYmyUTsGS2rTwQug5HfowZsw/GFOU/smnUx3EY0Nzm/BBo3OTS+zISiRud4NYObV
r71L7X4Hds+E6d6F3lc0kSHioD59stDqfFbY0D/HxUB5QgW2twhTy9JX3HxGs2G12k3aFY0RZKod
/YIJ331GYlG9baz4+tnc7VBqx8KLukqFjbTa8CGToqQnh9zv+yZVn/EuFbUvO00jY5H+mwn9Noqf
BvrkX5XYsG+UHofzlWdGIqixmrDvj+ZkY/F6X+BPt/tUb7A6wpujuE4F8HTJrGK3a0YgV8hBpPl5
ojGCSsRSrVu7gsWKyNw0fw5dXhsIWgBsYcHSoAEDIEeH0qlG8d2K1ek/006MyZ+muPz+8UM727ly
IIBnwf3RhsGNvFpcWwDkbOdN+hFq7T5WZT6+SLmJ+Tr3nHEZKiT2AnWw2CqvNshhk+gFoPolgzsn
M3s+hKaH4VN9tSLr4JTWW5Eqd6k7s7PFhjZhyGHOVx+bot84B51tJtij40NcAhtMKnhrnhVMJLcd
dNqLoTGFPzx0M/uymuWtIEos+NdHywl4KT2xzYW/tmSV/l1ZGEwx5A6ef8QdRPbURh7+qaXzz+oO
lPWasZAywQmaWMpPr2J6EwdkNGKYi8h/g1ltviaJjDbqPhceG2cpWK5Ut6j7rM91tKmRstTUIZuw
z5AzNfMBBfjSqHe+/fNTozmMjIJeC6Xlde2nMVxZOpiOfcudSchMnOkQ1spmGMDZXMEboUxOVxZr
sQ5p5/SxdZYEHpTgVIe52iAoLQW72lnNZjfowjKEKKTbyLrRebBIKuk0fMmttCaOLjVySOS16I6d
sZBg/vnXm4gGOLcACaFGs5INyFjkJp1wps6mtFE2DG4A+mwLOXv+0fPn8yUyXTLVcD4+/fGZLiSm
HfZ0Tq4hNfe64UHNc+1fz3oc8ajWL55nak3EnJ9exeoyux9SbTl6UWgYUlkfbD0cD6Jxtrq65z1w
8KCMzcXjbXJWeEdU/lXFq8OqinVFAFBxevUpRlH2loKs+dwlVnytIzZ46jot+xSFUUJDU7eRG2fW
q+idreb3ewvgZL5f7oScqyXYATifvQy8v+4krmlchMmSWMpBIbmZwln9LybI/Ifp2rDmsYplcjeI
AY47W3zjTRtEGt/0djLlfuG25kuoeMNnLaswBpRZp8IYqbrj1DpjHOTUKX9S7Ramr0NvuyVLu5aH
eR7UX1k7jAYLWORESEmL4o8bDo2+r6IqhryOBO7zxwP1fELgfESviSYBrS3m9NOf2ab2WGvhhJqO
jfCeKC6TgkOq/6dBntm41DJOVk8USrNJtQyTpH72TVhqbRizRdNnMoxEv5nVrgtQaEHOqdPKfBAF
5tWgwq31n+MatQPOCkPHxlg+O/guVbOFFsnKQXjc+ru0GzFBlkF+OGJOfQMwN/p4xuXBcITxTY8J
IjRDkW1saJa19/SHMxNQN+CNAuuhsn/6jBEwScYSRWF3ltgywsGyvrBRt+5lmMyspFm28SvPT78c
sJfSMC8UeQ1A19MrZo2eqLlJZ5nECPFSuDM2Sm0uEEKLyO2M4xQZUYOS21CeY91D1+Rmdf5CHjyM
Cr3N46dkCGsUDbXCZl3ravGSIcTaG9iNQJU0VNOPGkf3n5Usm+cYFom6L6w4+Yqm06PsiYzoSaLz
wQlSugSR6qlCzEanpHlQR1WW3Y1hZis7DCPCQV1XI/YSroJ9xDZnIsPUxDL/KM4ky+sUx6i504Sk
ji4arEzg56f/GoU4G8IE0rC7HiNWSUifLgbPf/w0aMDy4dMOXaIKqdSdPsTGwraExQE98izlnQnd
/lqiGj+YnbpVd1zex8kIoen6vrVw+K6oKq5GCGQsCr5J3/klXsL7TO9SnK1R21yjVBDXrVCj/cCY
fgirjEP/xz/zbBHh2ouAhgmAZiH/Pf2ZoS2UKOnJGsAa79xQxIfbSwH6+I9XgQRAc2aROyz0vXVv
zYJyYxUzvS1cvK6fUzx+KBQ1+/XxVc5mM2o+y2rItoN2EGb709+STBEul5GrKA75ruIugq4q0sPH
FzlfpFZXWQ2MCoXfkGhcpdj9eN4dv/rBp08bl9j6IavtfFM7XRMtl8jINM/3v/GHBL+xOe1eskOy
Bw+wMQiMs1Gw+k3LxPnXcme7EfNiywXBogbzviVgNr83jqAS98a+PIh770G7Up6za+K7DwBUD95V
dcgDLagOVoBzf1feT9dugDh84+B16cZckzbUAvvmVLj6NLTWaNGNUIKr4WqwXvRUCQxvC1hx4Xlz
iFjCJpfV3lqf7lKJjSYG/0mbK2+OVmupBzsdiycy56r9x+/2bBlkgGrYcmgA0Xtlej590plVsi6B
bcRYV2E9iBp0yHVvVz+GcLZvin7EbA4DTb4KpYmI0SWUbuNlX1B4OwhCWYYBui0739VnghZ0crQe
/6iWWWl5h9waG5KUaDTxBtmp3GeO2/8K3dBhYp5k+8saQ5fg7FqxWr9Njf47iIrmqe/lvLgcdQLt
R8pjoIy0eb7K9cwoYONY4BkcIYjwVrw4O9pu6BIFXwvM06ITtdx4rme0WbQ/CKpcYChoHijSryay
cp6jDioIPJQsg7aStZlxX4ay/9VMzfBE1bcO/b7QvY720VT/LCXDHSx2bb4o8Wi3eBmMMTAGz1WO
lpZ1z7GNOmTnCmDWfokV2Aw+HggXOhsAmdlYowlBXEli5ulIoAsuutFDdpMvqkBY1POLaxRMxE6Z
vci+mzCPqdrPOZuTbzEtr8OU9XqxNZstH9DJ2rNIplQERwTk0TJdEzG7Gl5kBPCQVt/gKbdOR0fW
zyFhxFhWqQ36mZdP38a2ykirrudxCAqaqd/lXGY/Nh7I2TLIreBssEy6BAhP10zvPodGneE18K2m
Te+hSVQ7Dhr2baSb403KnvCoueSWZmUyPbVpPH5mRGBC1zLl0SnDcD8Awgo4LU7XVPoJUddC+wrZ
tnnfIkDbGG5nmzrulWoL/dFlzqA1fvryNAUjyAA41+8zw1zYbO0RpTVgkWnOX0093+q4LYNh9ZoQ
cyKV0lhEkXaurtd3kD2KcMx9mxblA960+lq003i98QoujAb2ji6nPKheKJb00581i6jwyNbL/STJ
aT6Go0QGrkUWWWhiXIKmTL6HcufYLciEXO1Lwn0Qxn2NZtXemPnPn7C7KNepvNCL4m5W3/PskALE
3gW6SucRDKJVbiDzdnqzZoKa8CMlnzd++/IITx8x2x+kmO+qWfS+q5lZhE1lkJST+U7vKb9zCWmM
mVr7JFJ6P4gezHvLNgRGWLPft6mVHkPXGfZGDgJlp0xK8TRr+XQNjpOW3xw6GxUv/Vy3yvGBhtSi
b0E3t9ZUeh3J1dgsU79sXBke6Azh22gzRf2TusMcB0Xj2T+p7pQ6fZe2ebIwD/8hSb7J9gpVf3sn
XTt6QPs/UDAguFbiPeZYgk91wSCg4hHfo7yJSKCZnB/NYKsjAVDQxzZWnwvTHo5DJi5eK/1AJurT
ITaljadHMZUumVU4sQyC9vr7qYrGFvifY/xJJkU+UzKJ3hp0BXg9G0W/96amGjfu5ML71rkVAkHZ
5hPds9pkSV2V6TjpaFNGz7puAQvAG2jNW2Q0m4WNs4MnGGBjMWAgil2W3NV3pRvJhM8aqLicU/ug
jm57U852/mI5WfKigUHsdmwWoiuWg26XuZp8zA2SrqVm19dO2fRH1K/lQ+a13i5LRHVUlHS+1ugL
bJ0dz+dgd7GxkRLAosAEt9pvtTHGqBZoO6f0Qf1qjLIFmaG2t1UK+tWRSgw/pq+PHtTDrYyLCx88
WyJ2P66hO8xzq4HRqaHRzKT9+bXT9BMTOfTGQ4agnXg7t3IeY2y4+B7TucX14wjvR5/2w2dP7aUa
9HgGXZgNpbxTpNvFe050wP3zfsLyZUeNZmzM/+fzMfhyWgLkyS2EzPV87Mh+nmMmSd/I3PyOBlu0
t7Vm2jiDXnobdOiZ/ixO8mcroifoHnU97ns3qvqXrHAgzKAII1B+tJ9aKUb6NKFsdyWbyg1+5Hmt
Hzk1YdoWGD7iZ1h8Tr9Tu9VIgRxcSuwebGELTuWttNPeb6EN/EEsnwJlq5Y6IGP7MfeQd+/S0BCf
MeraV0khw08im5st6cKl27LocrC/cxb1ydqOEenEkyp6BdazdgFiDOoAms0sQ9pkmWfgS9HTH2Zj
4W0vdCbiptReu0zNxgCYqHMMRVEDnYjklgX0wmRCoRfoNmI8jGLqajJRRuwCWYwdfU67+aWgNxjQ
w7aOmWtuqXsvXIqzEO2CxZxDDWu1TtmTZgD8C6VPZmO9byCT7fUkye6rwd7adbxz8U/XRIythL8y
Vb/LUlfzVhx2MhSx2fpjnZvTIzSMIvDQBKbHWIvqB6BHHcT2uIZPoFQt2qPGDuGkSM/4kqUNvcOK
tK9XgT1O2yVqFz8ZbhXh6nT4P/emo/RALsiWvXGcdPoy6/Qmdh77HAv7eaE6D27fGvahRSL1DYuG
9gWYoCTvMSnfNEX7qXu1+tZqvfqNrMYbCo/5Ye5F1gez1ycw+spZhXMuTBaWNicwsUodqR7CpDU+
SU+qFi5SFQtjK/gAwIwkOOyx2UMTVHKcXj6Zq8jreqWI+91Ye+FvbYADcpXl3qgdYrRi3W7RBRq7
qiw8qCRq1I8oTcps9vtcb5EiYOl4S8JGF/j3o/HHYPP4dukwtiM+iH7+Yk0jtC+tAEXAv54oLMat
LVDfD8b4J6eG2lyZiNMnACp2/mpEtr11Gj1fl/iIWI0X6j7q//e6wF/nfqhOYAhMOvU8z/BIk9Xc
m403HOrM0q/h80WgO0a5MatdkIwvLRtKahDqTRVE7enUkg1jN8uGvZQ3QY2wsJ3eWdCgnuZUtREN
jI69lwBLMP8q/fWA8GqPIrG7yo1C/9So3nzArGoeI1gEHOZU4d2VtJM3tp8XNPvvhk+HDBaHqLM1
Zd2wwkKhECd9B+RU4KhetqdPngYl7dFvSeT0Dxg9XWzOKGIobBuPFZvAu7y3xystDsFcfLw9fYe9
rj5FQhhIPAPqS3F3/aqyelB1kszxHFtppe2pofVkZfLt/e6GGre+EKbVBvGoGs8TFvTXya0SPXA1
Uop9iR/3eyYqaJDwqBIb/3YCF9Crq/Q1TsJp3nXkfbG37TV5b2g9FMGwbhTimi0AchB+OHoiwDMG
a2+KLvGuoVGRaAp1ZUp8N/GMX8lMsPhuzrL0sZns8Kdsy647RJ49PdIOEDdlEscmxzlD+d22+AY3
Ng8XxjEVLFw5HFlooa5Vgrinyaa1hfTNWen21FPbX4gECAwuonCXIv9CZxVv+WbOJmLavoi8l2I7
b4Qj9OkwDmWCvQ7Int/kSnEMnVTeAKFg/1I7W3vV8+oGF0DLtgjoOAMy7a+uZQiEPkwuPt2kzAnC
URG/kNJor0kYp98Us2MHaUWEGAESHl6w6JOLRq3Vuo/1WfvV6Nofu6ELVUzG/GoJZ/od27L9hGRl
/vLxOD1XSlDeZWNEXWPZ3mOxOb1Ttv2tI2tR+4aCXv9qjlox+N0wDdbB1MSU3GspiN99rREyvGPH
Fw7QvMYB4R37Nup84MZnv0JzMu3I/e6qx6Kvja3D1Nle0+F8xwGXDFIUzqyjpze5RDvz9oi9jiYz
+z5SofozWQUwAK/Qwy+ONRMc4Yz29DOq0/Stn1VonnCK2OOA2HRNP9JgUtClzAX+e20ooqPa1zRc
hg6c9xFWOnt37/1U1mJrvOL3AeaLzBpEAfjErN8D+XTrQDdzJE2ugvnoyjOq2dzYpZ7XqkkCwU1M
G9PlTSDlPv2dptOWzpChgJd9YR77VEMJZAjz4MZOT4Uld/fYrfugo8vuxx3KFg9GDHAJ5I8bw+Ls
+LrcCeoUvs2lSL9uI7csnUZestLEXfHVRZ63o5l0Rbf3JkoiDQLteEBmfnQmKO1iLhB65VuTxPuU
fTKFvt8DSx1uQVSv67ceMlNV0lnuQZfDwxBh+CG8Q7e/kgHthjsZFZqPoJmtg6MigYrgHw6qRqIf
OtynRfC8l3E5H4cypD0Zxeq9Z6KMC6mV3TWD1R2SMhQQI8fxKhdUhaaQah4SLxVGVZYHdmU2B8Tn
UVDQO/cprIqDWwL7qtSWSJ3K1W/dpmnfPn7w55MUP5QyLzqMxRTxvsz9tcKnKfZ/6VlsZ6QXvs7q
2Adt1TkHQgnE879fiqMtA42cV0pUq40pmMasaRMaSJ05IIHM7fFQt328g5dRXX98qfc8l9NXybmL
estStuSXva+Wf/0sBE9TJETKklXOBCqIYWKnBpahaLQ+gLnj7NmyCZO2o3B9wERjMOYUSQZtAeEq
47RTHaHSklXtb2qdd8e5ykEjDZX4ohswRRKXN+lGmvlUxIXySKlbI+veISYwTeprU/TRYcyKLgcx
VqpHw57EsST47k5MVb0lZj6rydEwWBa1ZbeEXXF9JNcmOPAUBgs/cyb7txqXebmHKqo8ZSHi5gP+
oF65UonIM4IQg/eMBqyHRj/kNb0vzhCgb+BdIzbgtKddj20XxTuttKx6Pw6mel1rLjgTMThxQcc3
t970tjZ+fvy6zpZnfgJpjdQtl0+P4/3pNGR4zPPxnEGsTPvkQevC8bHunOHozXqGTcqjJDInW1PO
5YuC7QJmY9AVWL6Mv4YIWXFtYhICiiVsaJ84uJV7GUbdviUG5fucjfOr2bqbUcfLiWg1MDmcLvpF
trfAelYnpqQC6E3ZrESdm1XXxHNp13XDJn6Hftq7CTOz8mf+xpFCAbA9LaDGQY0ht3VaAyUlVbYq
/GeVivd+06K4WLI50QScPgbDhKw+5HDirYRrCYSnV6YDU/PjN3y+XUZfiJuALhpKh6WRdnoZctey
jO4VTsmpce9kUkSfJ12gZwN/dmw9ae3DrDAfKuC7T5OJbQjW4HhnN708gCOdvn58OxdmPe7jXURE
wf8sy7abk2EA9lv4WtKlX+20IJglssNvauSxM/n4WucVzcUp9dfFVnuzCdwUw4wPNPLCMYgT+war
+IE66gDKT5YUh5OvvGHwny6UsSK/2rj+hSHHbosbMGifoO5bv+E8wyAFoJBKTfo1dRXvS2qJODCh
FfpNzwKDVGL4MtHkfBzpHjw3HqUxgOfGKxqbaWNrdWG4MVlhwOSgsgy4VdlIaXqhlUZc+pmG2jqy
FevaItxma7hdesGo/jx2mhwkYVWthps5x3rce+hxOS0Sb+nKZ33SG8DtuHR2fQmtLa0YrkFVFOUV
hA8jIQSW2xoHVcY7aWQ5/4IJQjMr1SilJFvkIvj4xVx4FO/rIJ7UpaWyliPEHfNS6fBeIosaXQup
/9bOhHX8+CoXngQFbCJCEI3q/MNqbsWuPjlmQnDk5IIJnfuEKOQ8xZdoe9rGJu7SD2InyWnHXLKi
1kdQt/JosnpMJWRjebcmgOUIFmI5v3z8i86RKxzk3tvjpr1Y2NcyVStK6tIzEd+NhNi9EHNRpDs1
TF17n6KqvpniATF+McqpP8TVHEML6mOkxqRaO0S5xv2L4Y1JeQUZtosDpavxf8yRO3ESLE3d3NlD
2AISjmuKth/f+aUHhBMFGTrmOOMMvkJaGnDiFrBANePhcqXp3QJg3EqIvfDGqX5SEsbgCsVgLe+q
4kp324QSZ6pFJaBjVQaGYhYC+9isbXzO5xSgxcyMwQpECTpBpFCnH1pjwbWMaZ4j2hk4KCiECrDH
Kh/LAlp/XmkAsGdj3rtl5dzrBjHgWVUqfhiZ3iPdRGXfqT0b48ZrP42YEjaO/ZfuDkwGUzyUK5Sa
692tVk9eDHChBHnfhN2Ovpv6W58j+we7eM29n0LVsY8pYK6HOjXMKmjzsn+2DZfepsOnEsIpVQu5
c52RXZKhM+Z2jVC1LcnFhXGBaAq3HW1Fkq7WB48qSqgZopnwqV40x04HLzMbWwv9eWmc5hJpky6T
IrkwCB1PXxXJgx72pa7xS7UheqofyX+o526vk229g/CR7B2ItQ9pJeOHikiIfE+SUfyVRIgv6O6M
PcqVemuePj/2YdtFCA2WhbHDkfv0nkgDaHBameBBK2f4VJvtQloW2R+iSuaDOUzdNVqYQEmL3y2H
7MAcvfpq0Kgyf/xhXhgoNLRMdie07TkRr9eLEcyQxPIroADaKh6/HP8CZKenhqLwcxnNZNSUxXQV
qSoZ8iJ1AruoJ18hQfmlUQXQJMQwgS2q+ahlhtiQ5Z/vVGk6Q2IEK4N6zTxT4SqZZ9Ul70xRcGS1
snLvSQnwbnNjJKQTJsSVkg/uRoPnwkV5IbSulidCRWm1a5jrspdWB09UhjOrE3DXexiT7ZUYq8kX
oVLuqxiY1cZ7WP7U0+0xPT4dgM5iotXZmZ+Ohz62Mx2StEBGWsivMWPmpULa9Z9bD+YDDHPobXCN
ve+2HRObQJlF1/zSAucKAzHM3+y4jX9IaFUPGpr1RSnlTF87vbS/fHyfF26TcwoHLsSENPfWb6TK
O6m0ao0n0inaQ1eZ8a1owFsPpTS+YancSoC8UN8jMQ4WDtowkj15H6fPRaCwEKnFBc0e2x/rCDnX
uWbO/2FzjwoWc734UZvp9KQp0fhlAue8ADXNwt2HdWsFCS5V/bpis5MGDSvbTROm2W+45gWU0HQk
HuXj53O+BC2rGxIyTqQqm4HVbj9HJ4pYhWK9pqhIYucofkCvuiDcQYT++6UwdlDU5ftEabN6Mr3F
Dj4xKNr0IDQDoODernbTfjeR1bDxqy58EkycONrpefIW7GUa/+vEGGcU8hSVvoRTgbrHPVm5P2ZD
j24UT51ItZAqcpTRaNQtxOCFx4luje3bsq8CubGaucHT5sC7VYBjWiOCSPbevjTLbOeZfbSxXTxX
/zmkEXChZc8LmsteHsJfP9ItUyQ85nKtMCtdv8YS+LtsgF3siBBq2102GpyZSXCZvcPohNYQOMxI
83Wd26RDKQpQ9x0bzpiYMeEpZDUUtCLtwo0jH8Jzox8j0raJjok6EXiRLsI9TojwW20TB7Pr8XZ6
JH5xTNiYWS68OxrCdMnRGQO0WWuoa+EhkygwHGWjFb+RfN7d4n/y7izysZ+RjyBRn9P008dj83xd
X7wTqFLZrtI/W4N/3YhCHvBL0GOiCoOaAujOSAd1aw9m8EpWk+aCA1u0cVAQCMc7fWWj1g2Z1Dzg
R8mk46Gd7E/2OMOSwi097xI6sUdA8RY1aNN8UCqgLEhpINzVbJswKivucfRmuankOR+1hGXT8dYY
URRY1p+LQqbbxDGy8fXYZdlMOXHsSQmzPIBv2uz5aTzgM42L0lZ3ZmQ4hw7XwBLYKfJ8h4cIj0sp
c+dbrBbZYxLKDgR6l799/IrOZ3JskYRgLu0Ig4bc6qDo5iatqlrF+E6Q2Dc7j7HrVqa5n2wCFHZt
bsdXH1/wwjaM0cXaRsULrY/jLHf01wfGnEssplJFflEJIwCPaROvg3AiBWL8jZ1wnMK+adxAS01x
Y+XjcGgkYeD9aETPKFjtW9rOm+K2ZZY8HUJABvg+qMxggOEgdHpThVJqRGjoIGcBpNZwO1znZ1bH
6dfYquffVUav9+CZHRDgrMb8HPRV171QoiqqQxi6hIDlNEwglIBe/6I0rfELVbY0966cNdUfcTH9
0mgz/Nx4lOe7R7pqzIjsnamw8CJP73oQiPDURlVwifQE5vUyp5U0WeNRpyMZmMZkgtOIx4PW2MOD
8JzW2vf4jH6R6mEfPr6X88FuGYuXj4Iz2jvqmKe3UpMqwf4anjomkO9QeLRbrzN+4ldvNzaD53MK
F0JTyqKKUAzJ6umFlNhJCoYXF2qG0Ne0LKWNSnfi459z6SrLeQTfCj5/mtynV5F6mMai5aCTSZxl
dl+6wVgRYfLxVc4fGnMjYw7exTIlr5kfel+BhrO1zE/iqvEXpeEBmHt0I3Xr18dXOv89FAxs2lQ8
mqX/sHpqgjPxkp4UYQQty1sKg5TvB7kJD73wg9iK0H5nh8CG3V1u469vuyVQ1tBEiIFsyLz7pB6H
3xGV530jgSQODM0vUd6mO1gwDmaeGUG91vV7AgSEH5UNfU2A3bd5lBBtlHXOxtJ+fnOcHRYTMWcJ
ToHrYFqmaS0M8xzoiSl+hVmuQ+6VxnPqZu2Gu/dCX3Epc7DS0s7DIrle+AyA4kwhmbIjErbl85u1
bJdqurxB1JkGQzp6O1VhyfCRker70I7layeb6I19q/7PKDRAXwspAMsbe2iK76fvJC0pDQy0g1ju
UDaY6jwebT3Krj8eYBeqvNijFtfgUunFxbT6YiKlm8JMEIBb6k322WPt3yUurRjSQ9CnmGpK9YHU
p6ztu1+GrIY9dqv+x8c3cf6GUTxzduI/0JAgM5/+VPA5cDZYIzEy2MkhnjgZUrjoiJkSW0/1wjK2
sCNdxI2Y5xCcrVYM0qOZcwvys924ItHSqvKljJbkrXZLxF9J3kRsWX/yasZ8S7HKvJ8m9gN+qJoI
o0wJYw9NU0/jY5Zu6vgfP4hLd+ctkxdqR48D7Nr7POcDbF5SwJFaufDNewDCVzrMmdcWBtQryUTN
Tar2auJHBgYb5C7RFVEzz27p4g2ZOD+QPTiTev/xbZ3PQpT+FtvgotEGWLl6P2Sn5bHSZoUvxy5H
t2YWR5tEmX9dihaVIU4XioycGJFSnY4CbUxblRNq6dOBUn7UeVLd0jCfaepb6kaB7ewHcSl6oC6Y
BZPrrQcBSH2zLtEQ+d5AqHafGtEVR/R/riuTNrHgJFjrgX7wP05/UBkq4N4H8ohwHtTXiJeIn2lc
Z//xy1key8kWiHI7hSjKUXzBKEhXH3CSO/MYAu32c7ccP4ssMT4bxBy8OYZUj+ib7V1kq831SMIQ
SOa5+ve3RkmY3A4mZl3lJk5/ZBL2XlXaHK2QpCyFVK+8qt2OjMOKLNKPf+nZWYj3hZ+UFuQSy84n
fHopRGRs+iWgPF2voMsWu1LXSFm9idmaG+2/J1HjXlrwC+q7Og3Y5+nlJABEr+4XFKJrl8eC1TkQ
9uDS4QT9oGdpf5WJzvRJe64P+Nk4I7kIHjSavzvWzSSwu6J//vgJUNo/f9vcFO0DZAJ0odYrlDuw
8LiCqD3KBMSxDR3ZIj6VPBXxS6kPnm9lI9FsY2FEj9wA2dATcvLveUOJbudWhvnrf87Oa7luZEvT
r9Jxrgen4c1Ed18A2IZGtKIo6QYhC+8SJpF4+vmgPjNT3GRwT81lFUUCSCQyV/7rN3kKB/GQOan8
to6WuqKDPR16nP3MqDZcE55+3bDtpZ2jMMIapnaFHBSsIxtEBYl0TY3pAdKFO6JW6XXn0XXHyQ4R
OkARA4cl1DYzlPiYJcSERHYqMWBLRkmghyekqi8pQqGFNizCEc5EuBDqqSZWgLrZwNNntMs8ztzW
vBm0ICkwZ5iHqwmjVZKlmsz/VWdqPrrdUmlkiBYrGVPwWDEOml1xQ9PKLwhvkcSGB2Kysggigfat
8HJ5FWRQ+zCFyi3maJq6dTxJT/vaEgbznHqJSdS0UJ8nb7B+pkWrfe1Qazchvk9ZG05m6QXsBZN2
06W1ZsHDkMjIA6qk/nreLDLjbh7Jy4CSRfJIqa94f8KyKbSLVc/yw2Lj2nmoUzdbw97scIH22w7j
K6KZ9VgbzOBrTYwXD4gw7XM3NDiL65NORqymUIzdjpnNQmUQBwMNsF5IG50q5bq7yemJcK2KFVN8
zN95TQuIX7GnAd19meu2NskSGlb8fcdi+QhT2LRjb9HFk2hk3cRTMJIDCNtXeGEL+b2PEQrR4nAM
hePpgHK8C6Xqpk8rqeEfCRmiH1V0/djsK2ZJCgWxW9pdQDR5e7l2m7quW5ua/sPE5kb0F2B+PBNj
MIfMMteJc1RObiiES3js0nQ4UnOCNpfY3aRxSDPX6mexDgsfNnFRZpguvvHFMtqgCdPAIbwT8tb0
aQrqVSdCZabSBHsuffKBZfsToHNaHgN96j+VuNfCJoSAxQzhJHpNQ0A3otEYYHHnFFEZXCxrvtNH
kmWiBq+YzTiK9gMcwqzDNasuMVTje8rCNJHeE253RRtZWeDfdKuYry1Gkz/npVtWszXb625FUGmF
XY+4NWqrLfuLiehtLL/S36m2dZYQYJhl+P2l4PUWxmZJucTCv/FnTuu2ZF0KUZQdZOOUOCpdH9lm
Aqje71/lNad5U2fBseDbwdecM8jLRdDsPC832y2rUObkLixZ+VhJ0yVWC0JqktnVEWAguDcWi9iS
xkHmYmpjRkBG59x5RlU8LVNP2CeQXPDRqgKXHraQZ27y9Q6IRGELPQBEckA4zZf3aNNBXaeKs4jR
o0OK8i02A1cj3n2e2/fr4qgnWEP4F5JnHtZA7xd/Bunffyz/M/3V3v33Zjv813/w3z/aDmfnNBtP
/vO/PuQ/SA9tf4//sf3a//lnL3/pv267X83jKH79Gj98607/5Ytf5O//6/rxt/Hbi/9gFcxHdT/9
Eurh1zBV45+LcKfbv/x//eG//frzVz6q7td//oPAiWbc/lqat80//vWji5//+Q9m/l/my/b3//XD
m281vxeJ9tuYf3v1G7++DSO/HPyTCQqFgy4r1SxIxz/+Tf768xPrn8zbbeYC1qL3sAFIGta47D//
Ybv/hMTIT7dG8Gb5xcsc2unPj8x/wvYDCcU2FYbr9qP//eQv3tH/fWf/1kz1XZs348AffrmR6iZ0
YypAz8XWGgTpVBY5OTC+McHM2NYI3WtdGkN+I/Qz1ZF1crT5c5lN6bRZN6DGO21e8q0QRpJgqEqu
1PTgmoP+qXd1UupzuxcPk9d3WD72eeeHzdggtJj1gKjQwifhHtNIT3/OBjxsSIWdyV1hXyUQ3EWG
e+U0bv0xK1VVX5UOOpQQAahzE8gZGI5TDGSRdlqKdmeZsy9DQDTtS50YxqOscoi/JdGDByU9ujFZ
PQaPeQsNHTDT0WMyK4urvkR9HNlD6d/6E74EZ445J0XMNih0UWgK2VDJ4G5u7+YvcAMHzsahx872
nqyRwNbWW/1Hu3lKHebav5+89L++5JOV4dWFtrfzlwutGU4xcuBCmDQ+q47Q18oPXQsNi7R2tNpC
OIKXI64F71/2tFBlSgOpMcEpVznX+icLUko61Ww1OtRbBdtjhju34whFKHPiJXubVHhIwqN3ZhV8
BV5sV+WAxgkKnAh7nJN6tYe7kQRySfB/nIJNRZXvysqDsadq864H0W7CwXNxYSvNNQYlaw+Lsru4
4kM5g/X9ETH/9UwCJRJWAfwFziXeJud6Oe6jQj3oVgtgnzNlfQxfxflArWcuYW4tvRVi2kgRqCCS
3PhpKpfYHqr6Q58XTn5M5yog0Hyc9GugaM6yViLUc97K5MHuy+lem9pAXXbCIMRyLrcoWBuFijrY
xaQ67Ltcer+jr1VNOMkKPoxonU+LZs0yrC2yjGiDe873bZXR93ptGNgDC9tVxJcW6qFLZ2otGlk1
+hhkTHu274Hab66QDQfOUADq62V/5gR3skbAIUVECxtloyDBozjF8nF9IBJYTUTbc3KCN+/2n1Si
qe/dYp5TXr5qyG7XQvWGZxOMOkTCGzT9ly+iRiDgpljLoQk2qqgLRt+N/GEary2iYO44gaOJ8xDc
DZ6p32il1u0gkIl7tDnrUeDmXOHspE3XjpW1JFMLXFCtooiX0gYefP8jOlkk/oyKv1HM6AxtHibb
z/9ypz4pc6VqCTNWjSYPtLQ1AcVZDvGoze09oP9Q7d6/4luDA9MMPjknWYDQ0wCXKRMUuGrGXYfv
68GpPP9XYtbN/FV1Im1CyMk4gvd6Vh0RnAQ6nrDkPXIAHIzP4yZsjmYtURf9mpd1KBG0OBjI1vNT
7hFaEmX5PJiH9+/4ZBPbxmiLQkHFCmWcJeeEdrCqeSwSm7fJh/HQW3h6IIRq+NDfv8yr9QzUZ8Ne
wSFxr4Px/PJVqBmXjGoFrF9t1JIjWWg7THsfe20d7ypzszrrlvHM0v0KmOTZ+CZA6YDxOYg7J+/f
oVrTzKnWQp0mNQxA5FzFwQn6jSDWTt0Xu1PrGsrBSy0at0s1Hwalj+wnrlV8fP/53xhm1B32H6tA
CsxTjMNW8xZ71uLwa3Exd7TWPXBlcm76vXkZcxPCsXEhJjlZNWunwq7A6WherLN+UblluytLpDdR
ZiVeGeapbX+d5VJd+GMTfJ1rgPe5rLMfOF/mN23lExM1QQFD5oEP1f/HCFCwgUkbwA6nbSLVkgiZ
WWRw9lU2xg5pYxdUNunfvwqNFSyRUD8Y2z72cp51qcDYPxBamBbGeOe1sg45L1vP7z/Lac+QibV1
OfhodD4Z+/Qr9+CTGuvCMBtWVu81dygP+drd0YSwc6Is7fqIeCuN1tpLLt6/8vYCT7ZFys3NhgCg
bMuwfPl8JlnRDs7CeLNjzYSuv81QKzLdtPvCVgF+Fkv7gW6T9tlTUpIe2aXnOvuvCGPbw6NUgMWP
/h2e0skcG9Jen2x/22tkbkU4C1SxKGhn56VbPGjsmND6x/QwTBbmDF4nrqDRTcfScJd4rbzx0qik
+uCkWJSPNEnPGYy+sebTjOQeLaBgmFQn9Rp+07jN5H6K05kwbkvXne5T2msbVLTO135ldGL//it5
azKwDW7rGvXTq11maZbcaiy0pCyzNTKCYb2ycRT/3qCSoktpDXEOS+ADLHP1+f0rv7Gokr5AoWEi
XwBkPJkMAbZOtdOC5KHloQoTFhOyk3NM7rDI6V+6MC8QBJ9Zyt64KhOQQz2g99ZzOUGL8eEWc7Wg
bu/1Og912adf5Fz3xk5YEtTWQVhAF3Bez2Wv/HHfOpn7Pqgt1jdUqNvB7+XcFxDj5OT2OMmr1faZ
dO1wHLTeNNjam/4ybdrEgVevd9oOfMe4xMrfmi+tetJ+q3FLJpc1fKxjT4LE75w2b3okDMk3orSs
TSLegIjAdwK1fkdxvZrHYOqHBOkovR58ZO2+ovWfrHJvVL7/0U/teg6HhcLnaNiToy4GswbtXOp1
ILqAP7/cpl5eqHDAjOPKSqk44x6ZyJPpLxbBuJrp3RRystXBFEMFRNgU7hSO3oRx0BJUGVSipQxE
qJbJwW+mlucCc17hMnwjHIJhxfIx42dxSnO0Aq2aHH3lOw7M8SpJpdxBIp8tqtk2oyfUTFFRl3pM
vLC8JuC6vQrUot8EQWEfFZLpC19N3UUBFfKmH3XzdrYkB8z3Z/gb+xlrOOxYWFawIk+Xc2U66dDM
EKiK1LXIEe6cnSdRwJ65zBurKi1D9gvQcKyxTstnOxCL4vVTfWUdxgZQtnCOkC6NTCJJ89hPWnWN
F7Dlxj6J2lFeevqZ896bD0r/A2YDdAAstV/O7VGWU64U3p9uoRmfDVMNUYEb0Jn2x1vlKWeprV2F
OmRzYH55GU5wtc7BGSyhc9y9XUmCgvUJcW9i13vlTGgSVd0FFy1G3AfHFPne75f8zhzW4KLLS5Ir
aiWaT2gLYDXpuEgERmanoSrOmiu/XlX51HE33PAbFplTpYMK9DIfySwn5dBjp0A4g82eXjx3rUxv
VhUYeLUWz8uou2d22Fd6rY1bQmOEDZ4rQ4s6Wd+giAdBm5FBDR/QOVZm6tw2dKgudJU6x2DF8MvL
Z/c3cI8F6ycdaKcW8ka0E3G3Tdafo16+nhncDhxP9rKtRj8l8itDJSZxN1qIaYqI6xaMuFb0WN7/
0F4pS7anRnzMmsCgo0Y+KZxcUq+bxCDAfqHnE/dLSkKcUAuCyH42DzXh6HeSEz/pvTpUQlFIwv7I
qo+hHLf2vkLPs9scjmt0VX2mR3lb3Zve6h1IacKnNkuN7+/f8LbYv9wMuN8/50/If7gEnux9sszr
dhzBB6Rsv9tsBV1Y6doY5c5SjmcG5/WOB9uIEFDmhOnSFDgZm7S2W3KuGZsVqc3ttIoqh7NmPfVK
d5/ydpOAEBJx5gHfnIdk9kHO33zGsdF4+a0ONbibWKB4NUH25GG/vMeUjOXZLPUmqlSJaJfOlRFp
nKvw51ztJrQGf87geeYQDR23O9PyfmvIOUZvvig4LWBS9vKGGqtdaHlRZCwtbjFpv4BCaZ0UbSjz
JTlTVb01IW3AHxgDAEEsyiefoZW5gAMBg242mvUwyQXesVUsPTVHoGdBeWzJ4cZ5hLO4PKZ5gtQF
QRs+Q1nljyKir75UhKLZ+cFz12z5TM4NliWwGsfiNugJB9sjRyJPSDluZhzfn5xvLF44p4HDgJDg
IfzHse4vwEOtpYZXTty7R0vyHm+U4tj6Kghb9JCHVtjVBzOZCtRvpn2OWPZ6K2OtAOv4g5czcCcr
fGGsYmuyg874dO8jkOn101jUY0GHb861eyKUh2tyyx3nl27J9eMyG4WI33/8V04XLCZbNDq4LOjl
pkR8OVOUUyZLN8Ohm+wm/yjh75MtlHqwv5wnfxDDcV59Dgy6Ne6IRpo/dzBohrA0VPHUy2GJCgev
xWPSYSTw/p298WLgnmJO5iO9gQZwMqkK5c+6mRKkbZFc8WWS2Lzvh9Y0PuSzNuDQOtIR3CeBsvIL
GtZN/fT+5d9Yy/+wOYCs0UFzZjgZFy3BXsnLORkmdh8yN/CHVem5A8kb36lrcjyF9kVUDDPw5VUa
n8gbHwOnUHpB2oUO/vtRa+KSGWqtu/ztwgVJFSgSiMNG+LZPMJainUsdUYYWCgtUI8yxn+Rsmk/n
1uA3hg54kzGD0MbmfNqsLLEDdIx0+6SwkrjI6P4TtlPlZ2DnV/nAzFyEDpvUAW9l+J8nE8Sr8lnZ
+JNRg7sc5btVfsqmebAu8rwdvro1LmoXhAkFsSJLfmMyFF2YaulPU04TJP6x+uZPBmga1JPfdZ4S
BqWTIh/xx6wtys7MUYFjofH4t+cVlQEbItgArNVT3hOYouPTksbWj573Lh8DFcKAs8+saq+P1mSg
bGgh7xu276lqt6p7UI+Uq2jY4UfDRhDPzcF4strMu6aAHc5sAX+UCSd7PCwVyIsejS+YfSd7fJ+V
2kAVrIWcAJqwW3rt2TRpBljrMB1SsaRhjvPrNeqYMkorvGNGvAuKMCeZMu7KfL2YJBQMp/Trozv4
6b73hUlSUmpftJp1bQcjpojFOIgzVfZbUxWrbHjuzFVYDidzyFzbxei8RAtbjkkcSEV+1JT+d9N3
tplKb5TNZSP6oZ18+ZVno9Amp+JUS7qPcylWJ4NgIsbd+zPrrbUE5ix4GjJt99VOtpJhbUs8lTBD
TYJYLC45Tl1gbRKsmpTLv38xeEmbdI3eHtral4+0rI5ei0ppYUdE4XVO8OdFOwAl2W0anKny33pH
fOLILllQ2BFO3hEqdxJK4PaEq+PjEmmI4aIaa/v+/Qd6o3DcPINh3nKw3FozLx+oJBMQ231Wkzn3
xogaX+zbdaRhPDwsA14lc/53lfW0vB060hxhQb43A86XV3SQInTE9qTksHRwJuylu3VGbTkzw1/P
Cti+GCf9iRfitHpSmhpYp5VqYB+bJ+yAdM1LCAJcDW9neFl6eH8MX78prgVwyqrPOsAZ6OUTTQUW
DhqEiogDjB4Th9GHKSSNM2vbG2gIAB4EdoiITHZoTi8vUyp0bW2CT3UyD9oPgUUPCUl296FfnT5U
0m6+6mVa3Mg666+cAnVu4WmYsBYufD0x/ShlEzwucCM+2OZafBr0JgnC9wfijUFH7kETHj7/1tQ4
qeyqubXyOmAyDTjyhgTY0k3xRhnQfk3ML+9f6/XEBRzAuwMZIwW4f7ry2k4CBGIAiAy6h7ykobun
NLeOGiyAtg1PpI+5L0fnzCO+UTi+vO7JM0Iom5YWw6GI6L9k5wjrW9F1GE4ZxRp7fu18rOiDHgq8
7OBgje5tMJff6jJY4XzBX9vPI2IDVcr22/vDwQjz+l9uRdzYfzOX6UrTqnk5PWpX0UIOcDZz9azv
7ge1atqT3q1VdYkK1Ske12bGMJna0vhNcmcuIpEnLsFBGLZ3906H70YkhKbfNC5OQvsim1D7Ad36
j7T2XPvIi6+8Q56m5qfCEQr9lbcIutMzPiEUwoGzCwgDUlGrr4YZUoxkVuh3SaFFPk6HVMxDIMrL
GRsKJ6aFhbEm3HCocM66GkU8LqXFWUC6+q+KqJ0HsHCOsKuU0z2YVGGGTSqaH3Nr5MPVODlbQKLT
2WWYLNbiRNylIgBSMr2vKw+Ekx12a9aOrYkLNQwQ9Wy58Lt3gTCII06TFUkLKSTdFVhhryK0+VBj
yrWUPxaT2APIi9Mi+MXAufaSMnXiugBlwqQhyD55SLxyvMcgw4UuustPvdiipBzZBQRP4+ZHEqq+
IIiXxNqViPcN4/uoGc33ADSyoSzL4LGWjMka60umQWDQNPtjUDKQ0TALYs99iVtVHSxgKAP1cbZr
G9P64pF1+XMYusqMF2e2L9NkbrFxcOb50HQNybSG3nkhaKCg1iBPEh/IYVx/9NbUPbvQEu2VEZZJ
41hhhubxfjYpUUMhLTLBjdry6r3TFBhJmYUYbXgEwg5Cw0j8B8QCwKboYjp5yP3Mxi8WR0jrkIm8
eqgRjHwe4GR8XlR9b/VTcSFyVxg7P6nFr34wjR/l3LfPSaCtd5ibtCVk3dH56cuFtCyt09L2ztab
Dn8F2+qK2ILqukVXNJ4R9URjLoRsW84cDWk6fjTmyRvDyhuMTwAd1npZOJlv7SqvIJa4Jmi8A+DC
CgC9ZyX3MlMyi815JPoCI0LzzuPbvdeFqzgFGL72PObK/1F0wob966fZo8XvGpFaBpqOeiJtF7pn
J78OBig4nFtNf6r6ov7gjEgRo9pcFnNXCsOqLyfbm5hnfjoavDGRwgB03OQRXrxpYmSdGtcS/9cq
LBZ9vJlVXn0vi1reVLY3fi+FaosLTxrFRQ+DOVybxWVyGsbw2BZFZoS9yHMnBHtVaVhai3EF31J4
O8edTMKArbbL9q6x6O4uC3Q8Tl2oH2SNJwk8SWKQs4bM35zYI9l3yTd7WTU2wtqGV7IqtD2RTggq
Os8uOywYGLhh4K3OozNr6Qi863Ypp/RpSGN78UV1WPx0+dlYWvG17wcDnnSnY1nRGg2QB6BW96mq
i6aNq35ATaPRmvw+eSR+EgCTiynqcOpbo6FGDHYg4hZ3706i/N0tJK/VV7ne4yDcB4RdHbXZIf3X
bxVWxGJo87A2lHXF/ZKRCjNs/l0aXvPRmDhgwlx25BShc5aXxCd6XryamYQtLev8VxsY2KZ6upZ8
dpu0vW5Qj0h4UUnwVW+b+bNNQBzvbQXcDkGyJPnIrYbmJOeE50R6MNW3WlW3dqRl5vgRp7L187RB
EhOa6wFmRNMGkRrNKoszUoQ/6b0kPnfOnOF2NRwFJ3x1zC/enCV3OUs2hoJDPj1w+F/vA5VC3mng
hagw71dLHeAkEEZKJqY9X/a+nXe8cmEQu2I0wW0ztNWPcTCyOZbFKndOV0A9TnNN3q8id773czXc
6pIcxbCzZ/277KfK28TbpQ4KvrnlDWxT5M3m5e9JOPqzKnST4GIi3O6hbpHRo+XO4OJCJR2GuPP1
NWzb1bVjkybMg8TCrouMZV6KCNWYd4k3yShiu7eheE9j4saOPffyKtGmeon1Iq8+ppbs/QOIlv3R
MMcxRXFeFg+632ffOaUBmCeJ7X8j6bZ8ztU0Ptq4SK5HHSU1lGyPr3tTII3PWOYlfxagmiW96G+E
R4Z3iH8j8TW+pSW/W5ivz1CVrfLRtdbqMyt34F/rmJG46F679sfoJmV2xAi4h3goFdakfL5PfoVR
5b7X2ayI2s1nnEJow+04o9JC6dWUaldarxIyh9fMgMwurQoX0ZkgWT7NVqmwq3A+ziH9X5NylH3Q
+kT/Nhhoh8JUVuqnKpe0gUsOwnwROAX6Bctu3DW0gyz4iqc5jj/4y4mrjE27unToThLWUhhoLhrL
vBkr+Ovh6FiDcTSx5GXlsJLyloZ1ImKYRPDB8JfHHDsDliwgD7GWxoWpsG7EiJR6qNQU8hEMUfHL
UrkXfOMCicWTIxndZ/5otDtPWNmT9FdhHhI4O6LAaKKy0uwylXxwShO0McukwGFn8vOO9OoJ+4C4
ZQqqY+qv2s3gBlkWDY6d/lhtVQ/xakvzxkiEYezoV7XHIXFo/WtZI3/Yq21J4DMLCU/WBFsbUxeL
v0tSzZY4NgqXYJLOTmb8BSb/O8G89afK7QJxHaTtuivrvKKR29fZZ4R6Nmnero3xoaht/d6sVyDn
NUXkdBhHi4Yki0PqXiB4Mb/mFi45oeaycYT0Kby7xTBovi56wt/Tmj5D6JZ4RDPD89fiTtfa21TZ
QR7lizPqBzJ0ZHqcjDn4TPpeakZrPgyXE8oEFpheLB9YmnURwk5ak5uqMeq4xjw8iOs/hKHBaXBt
k60ijBmRjQxT+G+Y23f66oZluU4YgBiOX0P+H/tk39taXoReBt6JjYRfTdcJb+6nIzz5BQDTJiG7
SLzHwF+LmdDwokKM0/ekE1tOZUJ1CAYm+GxvJjiOtL6ppaphBlLzaVFaLzop6d7iGGGh+ay8yRSY
XewGhXnjDlNwqxXj+NAlWXbjYv10m2WGpy6bga/XVBaCwdoylgfRiCANl7mwkeXNcBijQg3qK8Uf
Pv5k2ptFnOhSpKFu5OWMXGBRCMydebhPVWV+KYn1ZtFaVWnH5eR6NxWWrFFgT5JOdqbHmH0Fv4vB
1b5NJu1MfVWZA++RkILIYA/FfKhJm72ZS33eW5YyCNgSEttsU4PdguzF3Hv0pfsHd9CXInZGc04f
+D4yvBfGNGmjlu+wCstU879IVWbVJf7ATXVVEQozh34+qeIK8ZWAqFLplcAvtirKi9LR7Q8TWnqD
bIt+ciLNADQLTegF4oOD6B7X2L4u613vVGQYEI/VjAdTU5N/8Mwm7y4XvyipE/RCpHst0Z3iEMzC
hvQ0qZHk82l5qoRWPGL4HSw7QSuBuO5Bs53QQ3X8pLcY8OGM7cyY8BslZmr9GKTlbnGKUsXTHJTP
UKLQkiRBq39yai/96LRLbV6apJVetotnrLFTdoTHl4GizGaq3AmvpMSyEr84BoYli0t/nuSHBqCM
DhX64yqEsjE1scRlawznxaum3eAO3kZB6wMoM/m6HJvS9+oYszbmtXI077pcdKPeedVQe9dVi5FT
SF01Ub5kWoCjKbkCD0btSX/fqjn5Oc9j6u3XpUorLLgdszmakwOHuWn97PfsFQn3RrHyAdth/cZJ
zHW7OCSGGJNA8we75/KJj8lZyPBQ1X1rSQd0pKvvOiPLkovOTMQXvQuaW3jZJc6yuuwPrZxLOAtk
S1BWd8a8RKk2ujusgWig0wogKNKeMJdzOl3V12KdtHS36okhdt24EOXitsSr2ZKiINSVY677alDe
sBduXZLyCinN4QubyiKycdiZsHlVxbTrkmaJBDic64TlVDXECchs/QRHvr9xYK1bx2xVaEdw2Szr
+1JmZbfz9SqZ8U+a+z5MDMJVseewbIUXo+L3/0e6ihKHFug8rUNxFVIkolAfZ62PaLYM5hmM840u
H6AG6TebkgBey6mOtKzIuJ1NyGKlcjoYyOPPKbM556kMppRvJIyD7wA5S/37ICZxmenzcFl1S/LL
dZfs7+M66JlxUqHfuFFCT/AqjIP1RtQipZ9pZodOK4dfXtkk6GFsrHHPnKnfOlFvYeU0QvA+OqV2
OFZCdW2NPHjftiGOlUMsh2L43WimE9LxNs+c4d/greG6vpHCYEptFN0TaAy1s1l2NkASntNjqI9z
M4artgYEbVTLzyQjGcB1GpZAo+6fSs3vbnsV2LvJMWfcSley3bMk6Pqw0rCxLhF322dG5C3QxYXD
DqALEwWx60uMAYqm3roDTg0K428YVFm1hsFSbPnSvnaHXboeTU2rzszA1w1DturNymvzoQN2PcHy
UCIay5RA5ypEH+yLIBivdE/Yv8qxCGIr6ZtjOcvaBc8gpdCTOKe+Pw+2OfUSWeED2LiqpF5gt3aK
xJpYw5Z+w/XFWqjLtpT+EUv24ctgNt+ojJO7pQYsGDTtb0ssUO6Dk1p0yehp0xZ8OdxLrmEsLx0k
FpqcLjkC1ZeWnvS7FegzCxtVfaYXfi4jdXuHJ09L95x0SUAd+nOnbnuaMIJqXeFvWmlhXSJi4bCw
Ugu1Tp5d84OzFrivUUMWF3z96EZDlAB1efmUmp5PS9/Bhxy0tt23I1HDqU3c1rpQcbKvuYmBptNm
t/TtUtqcUXqOOfA5s4dA75v9ClP3khlCh8/OgyySpk1l/P4UeGNQ2ApZBeGegP2fEvtkMfvk3i4p
hQhpbLIEJtfb66yw9npv/Hz/Wq+nO7oMbCrgD0Im1E97DFLTq3ppPBhQc9tek7cgtGNhawH5iBkG
CdEY2OnztC5aerAyusEhRk9YwLx/E6+FNmA6aEBoYyJC50ixwY1/IQjArXPcdGOUmIka68vWXF0/
ElluP9aGkA9a3xtfl2Req7hh68GTyTIprtBX+D81TQ/Ouay9gbv6ZITQMCC7C0azebL05JavdX9k
C3MhzF1frTZEdYqMbi39+zprAbnrrDukbe9TmuMrX01Wv++nZD6Kopi/zOCBu6kbkvj9gXo9M7b7
ovEEBwpVyynRWphLYKmRmUFKaRXjpqSjglNooVJfO1Zrf45v+HoxgtdKtwHVCBxXWqov3wu6EL1n
ItIvb6T/rGhS0dEeh5IKYjsWpIoKuygnmDZ41p0ToW5//OXawBOyENHvYEmk3fby4u5UFFaXKPit
UomD6DuJVSlW0X97SJl5fAQIY3ARfkWsc91iNTamYcax8WMJj/pOkISyx614uEBzpc6pcF6vQOwq
W1oljTCAndNeQglUoWkO29rUi/TWQQceN0XjRfaIEuf9Z3vjUh6dNtSdm4ZNP03GJMRWGCPOgHCA
pjVex2GLYgMkXPtkOdOWeoMpwBWYLNS4dKZ5sJdvK/XQms2Zzka9ZPWVOzXdM2KeqqOj2OBSOqcL
8S2Ija7rQNOPcjV/m3PexnAq9agbQZEnD927LeBU9pO27kBtkr072fgCkGMjL/HjPWfA9ubwkAQE
4xeeKU3Wl7c8BwvUz5SvqZtcCRqWjP5Vz1q0R9W+Xrz/Kl4vKfSkedl4+7LWea9iTWZEciV+IllE
j1qvb8VUDj4eCf3ys8gIE0WjNldfiKcq8KNZbLwfcBLI5m+9mZXjTqyiryO/hgUWW/QwzPsuC9Lg
+P49/uFFvPjiYEtg4YNJBFUomq2TEsAa9SGp9DWLVrqC6jnNF4wLsMfHoq8Cvl7iVJtVdXCNJpOH
cTED9dTp1QBFuPSSePEcfcHMyhWwPFjj933Xt0j9uh642q9a2OO0grQbjK9MsZ/LfsT23k5yMzRR
JXUhZVcjL2vHEh+mOh9KPJjTZTekerZcaFOi04nQykXdDLQqzDNfyp997uTRUQhtrW9GAAebk8Um
SWrOrG1C2WVN60FqvbbEle6XXwEgrDZe/QnDVEBEr4xLZVfdns3J3BdVUJVEaSGuuRrWFteCyVqF
c52XTqLtKtoOjxak9x+k1gEhFoG9tpE78u5D6q/pa1G3JkADuWqYDC95NtBfzLPH99/qq2UUFBPV
LE42KCKwNzhp7fe44ZZUnFmk6Rz3SHryok4oeYYM+fo4AXeAU5LlUDxTR556uzBUfm4QpBEVU9Jd
F/UULIehUUMWV7Ut0AP52vqkRNIAeOdNfRR+MUxRPnVtPBOeDk+RaEotTpcRLTZ4R2LuZn8p1jOM
ptejsVlRMiKU+Hh0nZJ2XABvY6GxF3lGsRzSaVixSyEr+u+OOV86CyFm/lQ18LNeriwgI07B1wqU
lHkpyDjEgWheSYQ5M21fVW+w9M3No4E1jEAz92QF0/j/5oDDVyS7LovJ7TDCBLxkp+qxaQ9FuuAR
ufWMsJmyh0vhMC/37z/pqwqBO2A8EWVDgsKw/GR2Sb2ZrX7lDmyz1faDjeOth+Dsmn5tOgPkjcsO
X83gYNIuvHv/0tsgvvxkbfhvW4gYvZCtK/9ykDEyFRNZiHRYZb9GEu3Jh81d9YFVx7hfCBE5czJ7
Y+psZ1FvU1FhcHBq3JGg4oNPC+QydqV+sVT2T4XK/swb9V5fZZNtcxbaFJpbTf7yqRLOw2OlZkw3
3Np5LgGry30W2GD6/4u9M1uO3Niy7BdBhnl4xRBzcAiSSTJfYMxBcMxwzMDX10KpbrcypVKaHtus
X+8VE4EIwN3POXuv3XJuEFHW5UnOmFLgt0nVoSLEEgPp0qAIm+gwocaojfG+TrvhK9HjRe+bC/Ni
ZzDr4TBWVfGKqmT+EitiYB2oO7rsnT6tN3Rs+l3hOL2z06fUIVpyrY3OH/mkn+dG85RoyPPRDFfe
KfL8NAXkpFS7kp6b5dTDfb00UBbgD6lM/StFeSKrK4u/u4UhxwO+GTvZldNseBHj2RgvLzLhIswV
ZAJhb4J4j2g/l2bo5Uli7tjqCXlGgmW/6jHu6rBtGv2RqmSqn2uaQMt51vMVmfk89jJCdz1TqHRz
oflV00PmZ7rdva3IsrRQQF2aw0yIeuQbHWp93+erx5mCAOF7RYmdHqYObNmw42V5TBBc4WKYi/g5
gzz80TV2g4AAQ0P33jCGPlpO0yPoFGJt/1gy/j/yBOQJy9b/YUz8BXlyIO3+o11+RJ7wF38gT3T9
N2oPghCQ/rtUZH9Cnti/4Rbkf6dAoUh2N1Ltf5An7m80Fdj1sKK6/B/bYfU/yBPrN4cWBx0O7DQ6
66P2b5AnNKE2pcufVqHNVwxKckNTbFciAPnH97WmTztUngcd31U+c6zWZPEkAOUfGKJaB0Pf8lb6
Ut25HbNKPb4bLaEenBI6VOYIYwcjzwpyGtFhlpcvMfO3HZxI2mxOhj55mlQ/rmpjx0Y4Eb6XGNfG
0PsDbqUPw02zBydzmpO9glnq65q43MJ+Jz/x2+jsyyH+aDu9iOrGHc5AHdYHGiKS9ntsBHpbibOe
KkrUpB0K5cSdvRMn5eRhTmra3L2l79csPvYNjhfUzg+W4n3OloqBb7OiRJwvijbnvqL3yl7YIA3i
QVN2o6IY19neeF6KbBkmV2sdxm5MhlwRl3uhdvltthMOiYOXuc8JdXSkUk1GkiLo0zy68cGwMlML
jS6l0d8iEtZD5MLqM0HOxJ3j831uXFRfZALIih0nGV/zjpNysY1G/ZRz7cEdWlL5XCcp/FkO6nps
HE95Hvgvtq+z6SeGGcKIBrW31Kia1xgIAYrOc6oQ2ifp/ohAU3nFGeol4bKkUxkmTB3nbbJYvwE9
21dOrUSC9e4z0WBMWaB7dX5Kz6SDjuvkT2YymlCv6nXoosFlOLKoWeJFCjcK+TNOlQua4s6Px6Jc
yBZJ0yju+enM1GZ87rQc14JBQ4/kN65WBsvg6K8jrkechUt5lLlcDkQsfzUW43tdrNc+Xe2oqM3l
dzrndP2FMpBFkGXyOq3rWWseteTA6bQEKGFlQS03fkfeV4zkBoibjhiWt0UT3XnmaPuhDOoZUoe/
Ah8AsdgZ+1UiznEX82lJ6urYjdZXKQmZUJT3mVmz7sRf6jy5z9t1X83qodS2zCiHGyh6flXaAw8D
iUzfO2Gbfluv7XYEKQM7ESYMNXWmKtBCCKwNOpLxrGdusR+00ntgQwhd9Amz1UZLfPDYjy5JY5R7
V1NkWFntF7xbh7Uy1I/ZU0zOnKJNaA7ruFjSUa2OnJo8ZotMqv1i0JdPGMT45ww1V3akEhUX5Ixt
BHbksZMFQoWpcZ8X2ZWP84KSuxpRJWjjpBxg5413XotTgBOBQaPQQatqi+WcVwie5mSPglU/MnRN
okxP1ajIivmFUTaIW6tPL0NDt6KVany0uyI56nHhvo1KbVynsUYYkw3NGKh98wLv/t2BHkcIC5td
0GdE0Q6j7YQAa5VAEuCQmdlbM5U1XlSp7b3McMPSRFuG3fllpDa8Y1iZEBfDfDDfhlw1FZY/G1Z6
ceT4dSngS/hLy+eKs0UEw6KyVHTq6Aa1iVSVcs7vU6JfvEJFTlZrKkkwtX2NU4j4paVMF6ujZsce
W11y4dnv2IieEKk4gJqzp1RUJ6UxWKjAEJ4mVrXbTJxO6JDbepwM976uvH0tuOG8X/w41yn3rwRh
j5ExO/bZHSZ5LTftuvdUt6UXoTXpgjZGw2GS/rJmlIcKxpB81NWdRbz9fSzVy6BO9p5u5nwk2MO5
pfiz/G2FPjUs+zx+ZhJZeelcZQ/NPrVZYhMF5UIeTVMT0F89AES8elq6l261h4vK4mCPR7cyrnHP
q9ZNX3XTM5AoW7sFJYhfDskaY1MZw8oRF6t5FCTp+l7XRuvg5RGcZieY3dy+xK0VMi3+Ll26mdzO
aVzaMvCqidBIUTSgApnnqmgOy6ZMH71qtaD/5UyHYafvZnK/v1lzskHU8+mBAObsANanebbUluSO
OYQpkMLfQco2lJ8IJVv9llFtblmnaiyitdLeF01llXCdM2WUGag1KHZMVd6RYbxKl85On8V2vPGr
Su2P0iqZGGMJqDI30ifiCVTGWzBVXXNByua8zFXFP++mSsSohN+AhJCgHjrB919diUZNgzwv4oNp
rXZgLN/gQk17dWjKPe/bfEiN9XUcB52NwUrCaZHDq+WV4WjUo4U6ppt4fr3xIWuRFSRDslvqvomy
sU+jfrUwTk7zScQMIZ2iRFzWlD5CzruFUXxvJMqDhhrgIZbASxtSpkp4V24szrlW88HUPHS69EGJ
m/fJmFNmqmKJbF2mb1aCMs5MS26ShSdwUBrpDulk+sDDY3T9eG8rHVKXRYYU6xGza+OO/rAB28tY
r4hm5k9jIvtDUaxHd8ryvSUyBAuDOoRCb4YTTfJIK1TGr5fF7WyCxGTW+sJttH28eLovZFf7Dbsv
UMzD1mH3s7J5G7tF95W+eSIkwT1V1BUosdgyMXXEx6lNu309lDHLdzvBp6weAdJEtLT6U2JU+7Lu
igN5GeqpBwTw3Gt3IFanEKg4SqmCwCJhZmpUY7K+dNn7SpJsuKix4/hZ3d8gkFiHGE1P2PYKaLRc
hDyE2sGRqvcw5JgMQeeRGmG65qFg9QjqRPd2SCjhvHEL9t6eppjM2BZliqUkGX+NvMFwSyqF4QoO
qrqHh/liZOkeQ1QkTajKJWNmvxb3XlJ+a3UnhJXNliHirwXfBQKg/h0lF/9tNk/4FgF82Wsav0ll
nG6Jy54XZ6pFkMii7VdPzBfid5hfjrb8DDt+hEe4tnHkcAZLo4zlht5NeijXhNziqUGPV/M0zcmw
Y0V/nWS/W3ptv6TKeW2yy5y/JSV7Zfbm9cWdbRXMPLvInOu9lWW8bMK40fwKOuOV7KOnKrMek/yL
V6KN8Qrg+3BHW6LQ86sXE6FlHPN6eNMH9tWxC8e+vsdJdZDliBkHgpyQSJLgmLIuGv0NU4l6khX9
dI3xXkr4l50lryYmRcRL9k2Ooj+IiUmH2xoPNT1LArMiZTTUqB/HLkqbvTF5u9ouTmb6tkhrN6he
uwdL+pHPxb3a6eTA609UUG+NKk6WOdx1vXnf1vKh54FZpxQFWOvVYYeZKMKT10bxVE+44a2jwomV
vJmFAOMRFT+0keSuEMlhbRD1MCwMVHdDz5bVZzdHJC1S97OST3rUdTwubs/OMNawWSTv2uznKtJf
NrHaH/MujmIjsY6ZtPXDlFd7EhbfV9kg0wGrHMRz/CAdJT2YdqWFgxIDe53NJ9wcRpCryxA5Ripv
Tcu/Zcsm+Zoq7WchxizS9YLNus2tszXU1d4bIBk71RLYoo1JmBPXclG+C8+5ttbEw4UY25Dtt0V4
V4JIGTGL0OvFLu85fZHOHBlp2wXG9rEc2b5xVuPfUIOkkWG6EU6UWSxvhdbzO2Zj+caDVjITb16L
fLobXPtrNahPJRXMHaO27xzMmlONWerNaI3HUu35VOipJiF8W3kyS+3RJbtil+hjfK91000K7UZb
dN+yGHT1sn2Jxm6w5mq/cKGDqib1B3it7Ak773xMs+8kUAV66e6Yo1XXteDAg3cjGEyUU6opyqs7
5sCUm8a7L4scfMFayhvv1INbFt9QBUe1iU21Vkr1OKIqjJBHIBEadcMMW8apFyPuJlysphVJNTnX
XZevPsLip15xhYq1bFle0O85X/Bxu4Gop/wSY7cMty47MmuQS7Z0+1CMxGnS+x5CjZ4ADQSjQArc
Vr6XpzgCbfteXdYlQgvP6SIRR4yCzYUsLf2OImkgljp/H+L4RhcyfY9bcXHY6ftm9CLRcAC3RSHP
pdY1O3bkFoEMn1GraYDWKKs/kDDrh3Ji4AOkWDnWLuJFH3gSy+Hm5XOySZ7Bvj4rusm+D4ejPOte
MZ5TEhnw82w41tYaTvXUtE+zWLv7MU5tn8Zr+awsqJRtR5a9n5R8HYxVvSO7pTzj3E52KZ0lgJOK
FyHvTAc4295nt0mTXZ/oddCxpu/XidTfsczgEnfuiLizrkPa0sMJdntBs1z/AGjjfVt4P0a0Zdmt
KuhdZpIUz9npVZ+A4Hfh5gYMpkQ7MnmvTmU9oDpNnKE9tm2ivcyavYb4kGseUq/9qsej3OXdcq5g
RRV+lWveSzuwD4+eYgem2jsn4C8irN1yiVx3XXynHJdg4FN9QjeG+HuSlnM/C5YkfdKcQ+505oF5
SumPjRYrB1fX4mDql9dpmbUwQXdJpI9WDPeZ16DtzOd3sZakI0iMFzjP5CKvwAPi+zZHyNYWzrJf
WCmjvlHWaz50Xgj1RO6XbjU+0w7Sd4PdTydtkwYGrslKDJUZDEeboLjMkT+O9hT2dJl2Q9XJU+d5
yskbKYhBeLw4Wq6+TqOuBVY3TJ9WTtqf8B8z8lgxr7K6l3vNpVWNNm4IaoH/QEVfuMJTluo5lkMX
alWFjM6Ju2sBgjOccWfdS0/Hsudk7e+j0U+B9HL92hr9PtWq2+y9FpVQdL8vcXbU9YcmSoJ0HEm4
Pa6lg75BFtdKfvWqztxPS+I1frzEk9/gX9s76mxcMsITArsjcByh/jvBWtZLPWot0ToIJ3ves9dF
38TXll1dYqSY+1g0LcB6xbrmQj5nrbXZMEzryNS15Gkt3/uS5ytu53AhBeRkF4SV6x2BX0RhuWd9
eyMh73zKtSZ/HAx1RoSQayHKoQcjQZ6E2jGcjLK61I41XynM5wc5al7UD9XbaHXxfkQrdWnGvA+h
qa8sR8l0dpjpXLIpzsaoZFQCWnXNUB8u612BVpx9lrN+B0thzw6yCm9GAKqbd5PWxm/uUMvDiCsi
SsfY2nk1W446Oc7BoSYMHEdoPqIc38bHeFI07iUeAauPDNSP8Zjbj0biLQfpjOW+XjjthhWOtjdd
essj+FT9xkHN+mK4bX83q0M6cAg0pnvJms5KJMxvSoVbwijHY2I0MpKMjR5L+6uQEBeaB9lrXxMM
aKUkdugm6j5w7YPRV18W9vRTueLV8eqmPHhOJ3cebXKOnVOmXDxC/R4Lvbb8hB7rJ9R3aagwiPzK
EwnryEWSUaKAvShDGppKtt4yWPRvfPHZeTac/LsZmzMgx9bau7lXPAPfYGHNkGRLdX3WYcXAxIjn
T6LUvLdq6qlbJl2+z2NaHZfYyD63JvrR1Ys1lp0RrBSssLI+LIMW5jXRW+Mgi2+1l/Eg9Ew4O5Yl
bc2DdlgGNVIEkhFCxAzyQTcaqG/aSX/uhZHoke0qqrbvCa3KA3M2ldvMoZa6DtvRm2kmSs75vxje
EyAWlS/Uub5VdlU/5Nzjvqg5NgZg0fLLYpgTDpRKavc4vNRjapSoRhdXloK6XGhXfW6MVzvNyru5
0GdODxqtYr8oTEHC6RRPT8NcTWtocEncTdK+U1Ot+KQ0mnksNWW9lV1HZao5RXNsDbKLw1lACRMT
WgB/krXzYK659T0eBCNBjsRsYm6dBVOX2zTIrcw5E3Od7msdWmogpXBDClH9C7BLUPxzrOxymVA9
S72JLEl66qKtDsVCTcmUISCfnLo/qc1AOgrNDJkT/TzVSkD17n1JvPWhhLn/UufUFmUlu7PexnRr
KK18tjnPCUG7Y+USrt2GqVxEGmpY2vZ67H5A2j+OgwfLfqhVVvuqDEx6ACdB0i7Ah7q5Jk02H6Ec
neaMgilTzpUwnttWC0ypQ+pK5K6nHBmSLn4EtNsczM1JK6u6C8jooXJfZz5y24aLu+5b89qUGM9T
olb0WH/kLo661b+ZtoO3xIyywRXhYMuj22JVwEtmj29yIuzM0falR1pXDDY1df1+uks4ut4W1+lC
y1J8KyPIMbVAurCtE5SWkU9fsMVMaaWHODbKqGVaos6f8sJ+hGAZ6uW0w2v1bKpllMp4ZDR0mIrv
eceGNpqTb6f2zVq7+pnKcNyrs/s7RhCMSyrF7eha2NEGI6UrMsr1bAvbPnlDbgdplu1cNfk6JeK7
oS3LxUzzg7VYU4D+gkwIHQdOahaf6F5gw6On6MMRFb7nLntry5i2XO9cqaC6SmGdXcP66nbbmW5M
BQmOrscJXkUaQOlpsic84tczAgKLvi86h2+nTssbO3DkNMscaJgIDw6xGahI6HfoNCsFs2gOUffl
tuBZKMm3hPcF/LZGiLXNOU+13A+jyUPCPwFtdlHpoWpzMQzOLRF7tU7MahOHQ06hnVg3i6lMRgul
nEh8SLtv+uzcr652JTYA3bz3UiH/DBREcTegc/aOB/QDiovhb89jjZeMyy13dbJQm7gJX+zCU1Ex
0TK+d9CG9WVH3AP2Mib7vEpzVBjEHtjqk2nVkQttW++s8+wlnx33IIFFrBKpkeM9r8rWFnPP2oQh
BQUAmDq/dZrz6o4I8IX7EjfWTSpaQiYCE9FeuTd0Yz/U84cq8muScce9PlMK2JG5zJ9tEg84N+zm
wmFzL++y+EIg6ux3aXyaivbGSfUuN+kP14WdRVXsvsvUmsJ12db05EbIKKag1MP/H+vHZamFjwM5
TCf8f7q5otNX9lXGCC1H4+h7lDB+3UrzyK7/KQMZFdN0DMcZ4oLa3OY1TAr9qFH3UyOGtWqB/scq
xciKM6M1Y/7E08XTSCbh6Jxo1RAk0josPy20faXKD33Sn2xyY+gZQv3rGxIWFCaVeBkXtz5MTnWx
1fKwGA80HTn2T/OuqdlNYsxry1RhDuOroQfWn4qc+hbZrd93jh2QnjQf2qXxl4YM9BGJR0Df72Fy
i12X97xrqAn60Rt9ehA+jbLjmMA/U6Yb9s+9LZnn2x/T5FLotTGbuffNQdJpZAiOi/x708b06s21
v6qVrj62xLSHjmhYWuWYB3NG5A6mIjOsTT09NDEyM1BdjU8d9FHoA6+N4OmulatdsuAVM8apcQyx
tMZoLZiMnoSUIZLl97b9pLmY8z3vnql9IFNv50h8PeOQ75AUbr43w3yK04uXumE9woqczDiEF+VN
Gk7G10b7jrbhg8P55HeabCOlcx/yyoiPiTWfibvihZfDep6Zjzqx+lD28ppZdFtZ5L9U6nxPBXIs
p+m1m9uLurx6enerJFo6OkxONHUcCQAwvGZptheUKXbDj9IgBini9pQOPRvurLwo+jVVGsYZKPzV
4Qzp0ndLRF0QnnQVgGx5WfLqqKTugfi45Nzy303DESMNKKyHMll29bhX2otJn4pDkHlyiRWKixf6
Dn4ev8jpbrRZUZz1SdMHmvz9LvX2I33Rpsfau5AzQpNlVp0gLt0r0xRfDOdMvrIU+Zw5sAIx0cDn
4bS3lBPpbE7hYmN1Xo0H23rB1Blo+ru1fMm7FyYtFHuUg+wHHetuvc7nliwcp9l17lunKszXNYQT
/UHdDgt9ddcr9NzQzOQVaxr15OusdFrg1sV5VQfHb8hMf+7MxQiHpM4jnUFNUOju88jYfFfN+s10
huUqu5Y6RMeZs/bfzdk5lcCATX24Jzy53Hn4mE9mw5iB80uoCFc7N3HxjFjkTpI608p0e6orfjLh
lRSNJMcIp14vJha5DWEcZoNzECplKANrHBvuY7aadmQry9RwD9R3i52cdW34jCMaNbvSDs7VKLF5
TmZycHtrudDOMotHo+i/swXR/XA4yZhiuCAmxFaZbyt5v7j3cdbPe/wtyOBzGh8svwwz3uIkGRuq
+e5xUl8cpbojbsAvMIgGnTDs+3T17CM5HLRwhyczpztsU9ZIydaxxcOucfLW9+ZycSZrx9maUR0Q
qmbxPct2AELVF11/WFt2Wn2fp/ly6KbZ26EKmSJtdp4xlYTEqZzVTL1vmk9TO9LhLp9zxcHE2Id6
T0RApWrMBszdVDJcq9atadqXMjlV+KEOVuHGO1rh2aFaE/IYRGffmepsH/O+uaaqRTO3CYUqbg2N
XNosKEu8ynsscXhTy1gzf8tRTKHjrhp4Z+KSnpKHh6TevMxqzoijwyhNDzkrrkl8znRrOBTjklCH
xBI7WN0+ap7zlqVJeuw6Ihy0NsUGiwLxlDp5IPgWAib/ztWT5bFMaxxrO2kQzYOc7kvNn/mWXqh7
dS1kaOnTrWqdKmqR6N/mWKj7xhFn081RVLtqmFhdNCYVdV1TZWFdm8fRLI6jxL1jijhozO4Tvezn
vkd4Wm/uHcVZOp+RQhHM3jjvpMt5CSOaylnDHfq7hHP082ITmYQbiKOpU97mzPsoJ3Ov6SNWcDfd
w8J7XQrlju7CS27lB6xMB61xH1cytsJeHWhieSMNf+u0CvfR4KQ3dExuETX7ojfSqJT9SykJBkEN
Ehhrb9IPTrG5A425al2vR5Y5jRGe2t8Fp2p/zdz2sNb5F7HEHBottrAx56iFWucjcz+cVT46SJHo
QkzP2J+uYLhfXIpHhY78ngRvGh/AqHaU95jUpXUsURribjVF0DbyKQYmjHzLXYtTR4Le3uvE18Jl
sCc2cA2bY6I+gVM7VitD+ZqQqEBdeADJRCKbggc+rkM1yS+Kg5Ka8oCxApm34mSP2YmuW7yb6nHZ
jxKbMWi4IkhMY1+vayDslv9mQb9nD9MxraUSrCQ6vySlq/nzZN+NKkyjHhtpsBUt2LBx51cgJ0Ym
r5hOtwGcfGTzTX3RwL0Cp2vvZTV9bwa6FoNNJlKcG9pu7ZIsaHMNUtJitXd5Ydyn2dQf+WjCb3u3
PPZtU54SabAENTORQUM7+EZnOAdb6z/HYm129DD0cGpjESpduZsV7Yn38aFN6d7Q2hIcuIh5k2vP
pHelORar+fwGwwAT3bRMFG+tPE+Fmn2zWxOsrRTtaSWNDC8m4WxMvvVdCtMLp59Knvw6pLjSxHSU
s9UdFdslx6sqcwJM2+3El2kgHrIh2IxFoTHPHaY7tA9qSj92SCsZtYn6DULjq1JyzEM8v9dGFAi6
MRWB3Spp2LvNW8IU6YEY6CZ06U/d3NmsIjpJWaDLQgkn4NtXYzUZYdQj6d3ZhmfysqdlaJ8XJ34v
BlXZme3qXTgtQm/pGYSnOO4Cr9vEiKp9ramJsQW3ZwWUyxH7XPYC0dW9dENjHduBFjeyMJrOi/qg
b5PltSnua1uv9qnX1996vIKHWW/Viy4T78tCkNNrnVfzW6pWK7CmYaEVmjAQKOVnTalsqp/1rrHF
/SL0mwIYgz4tH8Ct1/pplsZEP5QhBqpTv5olDmzN+5Y3Rii8sYocvcW73Zech9LcQ7DAKaLkeI6B
PmMZMQvYGY4+2bcEeWpYOs2LDdsEt7aL1gDHc9TN7npIKm957mdAXC4I3BcsrddSU9PPzFWINcQJ
6mvYjUub75Awiv2Yps3RASkZEJCFPRVdSwzz1TdwetKXAsVSGhGKw/Io+kULW2NKj7XIdgi98q0R
dq3jor2HrvIRW0RMIIRgRetWvQsmwUkCn0QXek178tTLkqgfPQ0FoWg7Be1ob1Rbu4q3B3n+rPvD
YBjY2q2nToV5VhdFfcDVb/whEv1XWqz/54KltriH/11ldfz6vfiovv2gstr+4g+VlaKRH0XTWFVV
ncdbR9P0n2Qp+ty/oUhUyQomd2YTPyIB/R+dle38RnYDnD2TPCYqkU0S2f0RLWUbv5EHAHeTv0G1
BX3r3+isfrQCWvB3wS5hx0ED5hFVaf3k2lraxVLjoR4jh7FhW6O3WEDkMLyfeXKWtQgKtfkVOfRH
eel2zS2eQ+fF5g1zVe0nYddgW4Ilt+no73bpB8PoaqdN2mPluuPDOKm/Yj39aEb443ImDDHU2iSv
8DP8qCPr1T6uc0N2UYV0ft+ZrFT4UAr4Fo39C43p316KoJoNiWlAE98kbX9yW8VDAUlFy7so0RRE
OGCGcL4TWkwUM93UP3SNPyS5/e+BUf9zX56BAQWJsgYm98eLka9bg8arO2Jt2vxOoNndp2xqnyWj
HMZGkx22hc5cVreH9mqCPvvF9f/uZ9wEeioxD6TGGj89OuzKsU24ZQt40C3PzSb4ZiqEQHkdMoo7
xfhX5r0/7tfaXMOmvmWZ/3y/HnW9rsMzitY4ZrS2Snm1Z2M8q5Prnj0yt//0Fj/8ITT889f7t7fH
ZUwG4fBbjZ8U4BKd/WSRbxA1juKE4FNkSPGvM6J2rcPkucXh318P8hdeIkjkvPnb5/nTs9MtTVpt
fqxocWebyZWtPahT4V1LPZH3k240v7i/n59VfMmq5WFU3lYg4Pw//XyFRZfRzFFrVRRUDwBFsh2i
RkwFUH7e//nWfnIhwuj96Vo/adk99s2sYhQcDVXVHXM8TGA0O9jJeVr5SpIMHLb1B8L0xkez9tSz
V0/mNu8icvWfP8nf3TQPLIzEjcoLBP/HL3nKFsSBhERFi0eu6OIocOk9kZ7pxE9f/vlS2/Pxf+Wr
/33POr5P+Mj6Fnf0szvEtbQmsVYhI0tscKCUMslatfmpX+rCC7p++prwh2UkEqAh/3xpRLg/XRoD
BjJ3RLqwkmzvp2Wo0XKPaV9SRuWnNFLuTD0Y3pT9sITr0z9f6C/3uGXTWPh6eEEwE5qb5P5Pz6zR
Kkw+pScix0RWolMU3tP7R3jhOGhVSy9xjgDSjE0BhQziX1+bL1n3NscJzk39p+VvTG0jVWqaUmYx
pmf8W+oBYcx8cQXqI5lo3yZh9sdkrX7la/zLt6th+cF7QgK9StDoz3RyJHAV4Z2ClI6iag9chOYM
I9bTAqUd4QKpHIgQx70c0ZwYCWXwP9/3X18mTedUgB2Q/Ywd9OfoJcaeHgaATkTdaq07PWFggXue
cOeGsKBIL2w6OMZCn9Pue/cQM/5mtJkwIBd18ov97q+/vwkvHbE4xq6NO/rTb9AVFUiyXjbRTIQp
Ou3sW2rWRiBtUe01ItiYPVfebtLUX5Gn//7CrgpBYovG9Lb3/E8PXjwNXRZrTcPtdnQ5ptKNcia8
+5V4gLskG8yXeRlv9jr9ikL9lwVEwz2OYRdHJh53dvkfL6wuBFMyAoG7lLldqMzE+KkuCXyoPNVf
MDL+5h5dcn48whLokfwlKwQhRdaPUOWiipCEyyRQTHa2Ph6b0kMS2ekaPK/Ofao8K43++RH765U5
e7qcDD2HFF1e7B9v0pgmZ+7UqYyMElRLnCv1e6Lmn5rFNA5GrSQns+cpR0HoPf7zhX/ec4mEBzXC
z2kZqoND/6fnieGpUvDvIzGVzCizCca0ulrGGZ4XcmtPOf7z5X5isbJ8bDutrvGLorOxmcv/eKNp
reiezDolpJpeP6jGQBToogcvA53o4M5xe4kVB8VDM2bikqxeenWQ4n/pGR1HMi1yH4eheWympntW
zHY8QP+ZfvFjsKJu6/UPWwn8BzS2/3324bT3MznDcWPZJ0RZh1vrsgxUa2zXzxpQk+J3k5JV3oES
q+ZLCWlCPSd9mhno87LV3mOJMIp9s056tp8hNRZPXYpY3IKzhaMxVIdYTz/D5FBJ2zH4tp5iMZQe
w8yuoQUnawtyxFyJ7gBFvrI+j/pSVwd6PGtOavLSKj3NHzVRo9Ip4vXkCqMsDoOhqRNTu6brd0pW
FOWdgVb5owPUZr8SDC6SK2y7tgnj2liQuSbE/kCz6vsv9CUX/aSIZPy0Lh1iE4xPsAQrHrsUuaLE
S2XMA13D2eAnKfU8N6PZKDZqEtDoB2kIhqhlzSFtV3naoj4P7gRepKnBHFkVcvxkRmTg0qy1gmH0
khcKFZWGV9lvw4lmAowA3rJ6WIVBg18R0lPDpihtavu1US6SFxJXwn9Rd2Y7ciNpln6VQd8zwcVI
I4HuvnCnbxEem2KTdEMoFtG4L8bN+PT9eVZNT0k13dU1dwMUkChkKsLlTid/+8853xkq/SMSk0dQ
1e9nFFYe76cuxZ3N9nXi7LxKbGusntBdOrLbm371k++UpHXTVdpbC/adpZe3Swj5IZ45k6AMAh1q
D0WUtD23FAX4TQnPahCRahQuekO7ardk7oWOZWhC08DQf1zwOQDapDWwrCSOQlMKRY9ba+ixq+U6
X37gP55ux0YGIDStIZnupmm5QBHHVhHEzhDot8ZpSRAzv1tglzL/7Kwd+wB+HgyiMJe3rJObnwAT
hpryKCpkTyawhnHL3ztjS84Ole6EMANUn/RrfZaOrYBZKbvtrlRqWzsbYq516H1/SPfOarF3rd2s
Elt/MCAJcaIHt5ICVcE+auiyuIWWme+icOon+FAudbCdUqG7n4NFFleZyDEQKcvoPQ9gL9nlDFew
Mypq1WPHKAQKW7NkI+I9UljS5elAOoBGTEIfHW155eI04ylymiDbu6ZNPnEszVDTbGpE86jo5x0g
wjTaUu8+PXkEeZNNBhJYxdUMCh6LvZVUcRJMDf5DZLOd6AeHYnhuLPVeoDI9eXWa8TH0A1lno5Nh
763Z0Hxxx9wqY2dwKcizobTuXL9Yqmt8eFl1qNx8CO+GBqUVRanRt3h+vfS6g27wiGfdAp7QgA7B
zWon4WM71P25XVllUWaPuWHvsVYk655PI7pOZUgq1irzQDoYB7t4PebNYfRFci/KXldHnuE55rQW
GvjW7nTHQFq1cOZqHkEwh5Z84GbPdvKZAvrkhWcLOZZV2dCfvSjBs7wk7K9A0AL5q0r4yOhp7oiC
kprmLUg1zwsmRUts5ByZbF/beTfd40vJ7QdXwfTfsWwoHy6mCuvgNXa7p5EGj0GZ9c3A22GP0b1p
gy665wDCgrnVmdfe4D9aHjEWOsVVVNnjOesd1e9cFLn3BcEEcMUyTknsh01yqrMFc+vC9JRvo8wh
OA/LzsVmU9qwHwsf+gG4SmDFcR1Vo9lV5MjwXOKVoPpmCtKPfHDtdZeuoXtjlRxEYtQddZyoiIpw
yIf23cDmNcnxvwO37agkTHwVczfhEKNIjQxbuyRqvSXQ7vSvqZWBFxxajUUOYhnyStjJQd2NrUMy
CdZ4q66Kam6HU9PMNf71RkZyT3k2JpDULed575uWwEhZRf7tGHFDey6mQkyMA9jDD/kAdOiL8Dt/
ikVpU7tijB9+VvaUsHINOKrusuACiwyo9tksuZ6q7eC16+MAcQo1o3aW/Ypzo2bFLkkSYIAnuwIN
zqF6uY7WZIO40tondsz5XW1ayhfJQaXe3WiL8UXavbSPqT3OcJ1T9ZSEJvhakT0xm6nWmvpvLhuq
GFGTsaOQid2opWijjWY0y2K6fUS3C+QyA9FekJhoQiP2BhE9a1eeO/NMlMlk9XORJr7ZZUmd3wd9
XgOy7pRhoVuxydy1XVg9Lk1ouIGawHmUdZ2+62jCo8eIxv4qQF7/LAwT3QncVWNOBd/zdE9doikO
K4w4fRJREaJLKDnHAVBXHkdhln5WadHBww3tLD1gPZPPEQgB5LbZKUj4hSaBh14BzcFltY4jDFFz
WPRQXwUYikm9N8nwCIgyhy6trPl61QIYKtDHElsjiJn1QNEWXp66kdbXXq/rz7ryFiywOdy347gm
4Vbr0UXaqBVmDnrQWLuzyKmyPZcUt6UU8PvNGvWzxuWWWJ+O8ocHUi+mPcHkwwvlSaygudPaxKvy
HBe3smz3CsOdwPOOObyMPbCB3T5hhs43s/YA8DEo8SS6YL8uth7w+nE4XxyNKvBqaquryQKJmjF0
8P0w7tusaPexlY7efAXkd6+WGooP0btub9oebuPSVDgKiihb30DgWe22aRFDcC3MRBcRMIO7zu0M
0bImmOjaswtE6zQw7bAdkplEUKX0lWqaj1QwVuw82chb2qI1y/Wq+DGmpbrSvqrteJ0bGuuZTuo3
fyppULSwRd7wFNQTySYj3xrRaco4OmS57TK6SMQ0E4GKNkU1oLxQaWWfs6FDPMxNr2+Ek61PqVy6
b6VBwNtgRA77RyOBDR9agqrdVqZO+mGNaRgcrDF01DPltsUdGkM5Q8F0V/RS8IyMhlZZvBsChKc+
SMdglwQJQTtg39GT4bIW5E1s38cNclmCrEXRx30wFe9JkhPiaJ1RQaoNMXtdNdNyGTk9Rh8p4O9u
Zka4ayPHsTxVYsHVPq9RcWUPzvJtbo17bEFGQAgVmNm2JR94Fbemrq3dhFnjOV3ktHcFN5fdjJT2
mQz2TPiEjMwcs+SK7heO8eq4yslhGQSpA+OOhQAP/VmaMmZiCq+a2hrs7drb6QOuYz4tHaJrEF5f
e+cmcAKt9+XYkn9aey9KiQ2ECFWidOr04ASWkvEiPK+9thxdZ9xkJ1xOPia0bbUs3L3KoK/FkbpN
xKiIL7S9cdfJqL07pq256tIyepmblirB8I1pUng39C9lDY8qUkDegA8wW0nb+Uv7CpEie6lFtqab
tG9I9w+t1DntOWJ5tjDv7cSUhU/1CgQ2jroEdodi/v6YGURZzATKfaqtKX3Cx6ObowWJ9XWlFrD9
wJROWFAMq7cH17pUNzUIfrwaSOPQ7rFKFky3aTecNXr8GaOJ395Nft9d5QmJjn0r65a7GNm++bSS
dZIgfg1VvlYVYBkjiAr7b/IuyUJ/CmoqV5oG8wq4FwjWc0fNOLJe2e9VMljVbT/Zk9qHaDqgGgI9
jcd27ojukv0BmEx34ewR2BWiOpVtuFZAZGc6FFmEzYSB/IS0par78JqRd8iOeU957QYSAYTv1Q2H
H5GhWhia7yVXkOFouwatYOtDkfYVk02YpEdUCw9at24NMaBFeUdr9hoe67g4Rxi+jn6zvNF5b2lK
vQAHMSOumd978TyiI9ODKSoaN5BAnuBNZ2YT0HdgbcsBVWqzYifFXSTScsGFP1Z76WOnsfCBIwz3
IResjLqZ4IygQQtPkIr4gfaqLyXvTLlbdyjCabeYJBxZa7b5Q94N3BPdzoFTqnkwHklhtxNp64jf
WRs3/BgyIQ2Xp1neLSVw1/CpceeTYh6yWLUmXxAQye/EDvD9DHNYA9ezm6yLbayU8xDPlWsnm17m
3nevzvIfU8Fe5qApMcGZNUb1TVYmEbD0Vmbeppm88jVnx1HTKNTzDc1CSOtsjWb3RL3KwNgJczRh
nHQE+Rmg2YIwUSWpDAk7IIrYpeZ66+YFvP86WrqaQbju81O4OvJgI9VG+K8Kf7jDRxpCNAWxgG1A
aIspZKa/VwE2SWPkhdbsjLHwg3REQF4nnl1LrHqiG6NY8GBaTgs3e8GpDHO1YM68WkrgOjuXUQ8L
PdPrZqLo5l5Vo3xKF1tfSURQ/LlzwkEvsJd53wjfsncgjJgh3Uv0nOHMGkSMY6LegXsuj7Wl3Wkz
WuP4UrCfkCwR29HFnkCA9NA4GJK3Lm8rF6a8eALx17TBriXQ85HPbAKvhFVr+zrPOu19hOFgjoIy
zXGXl1n9FmJ3EPsxWar3nKuUbwoFDzwraum1cTEjwUEo5kkXQzipi40W9PBe0mPrQUYDNgycrSmu
Q9olicjXS76v3RGBvJ2H5mQZCuePk6ysd95TUgy+rEkm9i1n301dTtGVaRbzhVPsyAN8xYVPASff
Msdyl/zOWkHx9m4V1RunS9frzg+JBo6dZ83w8yVwgjJfmi/FBMqLPLUfqY0/8nlsADnNPdK3WO+a
HgI8d197fp5y5gT+OI4cXhLiPlV3yYsVlH5PxwcbzU3juJiOBTnFbQ1vvsVoAIcqrtOV0VctSXUe
WR6Q0EXjei4qO+MySQW3P3at44ZzTOZu3LLkdLbwte2PUelhpFvngZFOtTVIHHLiTCwOyYKF8TwI
93rgkdNzpBtjWboUghBWV49+RTIFo2dmP5dhhQeyS5twNxo9oe0nGlKD6Sx9pTM/ik4h3QJUG1Y2
jFxcv8t+aFW/H6F5YU1aBtffOR6I5o1P/RkWCQ5GMLi9WXY4vYoVTkqgqfNKkfGR+2vnLRgXNe8B
h8vHUE/1ORMDvRd2pcJkq1S+MOE1JlpANISDG3sy46nnsRZJ79CFgicxrmbGawY2QuhRCm5s7hBt
GAoqiTeNxcW1VZWmwdUGX2uTlZaad40ZMHC109DekpEbzQn2ypzuEbx46zKN04gwnRviZuuURINv
1DptycE04lDlgcJ4n0KP5B1NkscQcPTlgArOczvmldB7n5KL/m4MLJ19lhm9i6CwRu7V8cjfCr3F
pRZjN1am40IrdBGdulymZtMTcYJJTA8AIYRc2N2uBEux/klgrFiBEeAPqJxdn7opAe7UhKN5CW1S
iHvfSeZT0tQk7KyFgW670M75fXVb67iAb642QZrzTLKzdvwUhV7PqTWu3Eaw9M/nbKUMEwudi0O2
LBrtxBljx3KmIrHCmFzLESOWoxGgm5DbMBCZJrFObegCY/ZoInlI7AXKVcPTQ9/VFk/wje/hLsfS
KBUOOh5ktHvlrkyPIF+RJrvCirp9yWw8xUETySxerR6ueQKwmdFMpN5+Go3fxZa3VD9FacmbNnJX
d0/ego/E7gVQAjF1QRxwxMLEnrIjprGGfeGGy0B/k6zDwl1ImgdTtp5pMvGiYQZSgWn2e7hKJrRF
KCt4XtZq9Dl6u87VMq5puM3Rih+kAdpP7k30ZuuPgBliiqoHcmMhmdRzFCzue1P18C+4Fec9/rgG
bsfiXCKb/JmesK6f5c52aXiYE0OBjLXnaUX+ehrokkVvatNnmwnM2op66rHGDxoAIJV1A2LYOofq
AEBZwduoQiAWaWfN/XatbAsXpkmU3BXYgDVHi95NSZQWIf02jJ6ngi5uFef5PN6wS5C4uZZkznAQ
+8CB4BT02O5Dt3KJSmSY4lHcsh+Lq8dbxVDLF7Xxggs7fqK0kO1GlnOQ7qERO4QwX5wq46yeOMty
JttEUoCArTyvwhqKbR60yc+MO+9bNQThc2/B4dpSjkC7ZyYmxI81bPtHfqVvrrCrNS90B/bLxgtU
8qEMxIxjGxnLPSpOkjxRtA8cpG47eceEuJpjMGXVck+BDOYsNEK6unMBrYMmhbrn3rOGNLeU+aBv
c50q0vYYHd+kk13AEUxmn5Yp5Zs9dASTaRBka7GE2PV1HYALKUu2LtcNixuFb9H3z3mK1nscAnfN
TjBA7JeeR86rmMgIbAyVJs+Ehu2PTjqLe9t2NSuySWWDF9uCP3hayzk9NG2XBntiKzmmwNRFPmZX
Nmywbr0j3R1aHjfudko9GBjkZLPDqD3OsE3PYL/BxLbeBzhITyY3xYdHMDbiyWA5b9w+xu4LM7QK
KIEwkkYRyQARs2couN45jqkdMWamEVZDhs0iUtBHqq1k2XJqxu3Ohsze+dpjY6Plygct1sD6rjka
cmCOyD0epMEId51h77Q3VB7g0I9mhijMfC210ESmPY6nYPSPxib+344Z1UK2Vy6sE73e7GGesGtg
90hQu61cydG1WCcIBLTgfa28wqLjyONpvJ+cyX4bI8ETghUmwpSPI+QxB4QRXhPQw6DnioE0n5OX
M1dsxEHyOgA3uU+7kYi0pHjggrOTAzZ47/KdJRQ2XfFgqoo910J4bBqaRCAKecVd6a0Lc0wz0Fec
p9pNDi61VN5e5dFocSoLOEVNrIu/c6sjJsf1kN4WRZR+SitVeDxtneP8suqcj6yjkOiAaz2yaQDn
67AdBXUKWzpNrAYdHYwF260pGnco2zAV+Bi3zYjh7+h0HucpfGRJueumIQI20Y8UiaZBhxuwKmVP
BHtqvtFVIdZ9kEx4ay/5U0wyawAFOw1J41NisZxA3PTsHLqgqo6FZo/Hb9DchyC1tC8p+XfnFE3c
9B9Z2PTRrloFvRSEwzyxn9bRhziSDupSJdLQm1Y4ymS44zUnd+4UDv0FomlICLvELLZBMnYcXAjM
eigC01QeuOiGO5v998ahl4GjYeZcAn7rCtYnaQn/m1VpNrfheol0WCkBYRa81a1qR8UqSvnrC7sc
hKzQhk6h1oS9hk0S+asWHZsGN1CvYzRO/tbPAwqtB84htP4R8Kg3prykJnq2xtA1JzOxkYSU85Fz
w2KpJIU5kNXBSij9sDvMRd898+44LemQUl23qEbRRk7rcC0bRqANkHH/wA2Bk8w0rwstSlUZNjHW
RFLgnPhoBytbHKSgl4M+QW9xJc0rI7PB1qzd6OwXp2XzXjM+c6IJ83DB+bii7Dtr5cgtGuQ0noci
M3dWliTRntZYX++50U/NGVZJFR7CFST7cZnsiqkmHUJCtX7WD3vXabtv7HMLTkArXX1xOtXd0Ugu
F+CHFEkfrM4tnwb4NtXR91Pc+NhwHMyQY/itYJsLytuy9UPg9X5zTedGesN7P4CGCxPrLgGaRz8G
DwUc2IWi3opwZc3+WSfinJkkdTeBDy6LZA/AkR1bLrVuBmiql14gl7hp51bJpfb9EjOnta74AttC
cQoBAfpDgZehUqtOJIW0sze9LBkszHhdiSAvK2pQ3A5h/5VuMo7bhr1DAmmIyqk4lH6tY6V9TlhO
UGQseRtdfO9N73AcmnRd3ww5GIBNE63uuzu16pJDq8P3oOjcJ4Hnn+AXu94RNM9CkjhP3WKfGuV9
St0DgjJEmF4DIo8Hsk6sEqPEwnDbSrokeEAGCTAlRQYSBBNTK46i+Ss+g+ltmWf2JEmGkdrSc1ce
KgjYqCOEMwUZW34++JSS8/8YlWVAnVyjYLlaKFwHwALZVRFIHNFRunbhsdLG/xJxMsq5j46Bvlec
lB3WQVRFseBev/iRztUO73eTHYzAxXLD9MeJBT7RlFwLUDLJlwx9QscEq+35Z2cRR+n5KKWWz8gt
kR+XBiny0ICI8K4ts+SKFh8wCrfjskzmLszzNvrSuH0hzwK8zvDdLyKPsAkdi1DVslzfO35R4ToV
DjTAf2AP+Tsp2YugAssA7H4owM66v0q7ompNwKFxoVkgm0/LQFbDxu2+4ybn7UnP/HNoeaRkrBjC
tbH6OPxmbJ2//j74PbpX6AmxhZIQCyz2x0CU+VErSbUMz4+/uAP+KSftTfbeN7r5Ofzr5Y+9N+RM
slQN//6vv/y//+/8theo63/ttz029cfY/9C/GG4vf+SvhtvQ+wPEf8TgEfKPAFPrfxpuw+gPxEr8
ijS8MvfQv/2fhltH/nExA6B6O+Jysr24bvRfDLeO+0cU8pnys8DoEw4W/4zh9nfPAQQSuKpBELmX
1xfwcn69UPBsjaUqgmC/mNnsPBKAwq/968HOHzxLg1kIlpjILsyPkDxP95rMXXC1ppV7mhbMluS8
Y7Zd3p5W5C9/8z7e/73j0f3N94Hrwveg3UJ3FMHFnfu7HULq2R2gmkPLcHD3J3Vib62qoAGt9byC
OQSU5076uiJrudrluV0iliXcv9XJTizzuGYslSmqxAyhJu2TJ9SCXL3THFtnhpIIEOdMPlVl9xj1
cVkQHKOFcm0q9y0LcrJ2Y5MknxBiWZABnqsSoGaJc7aE6P+R8+PyV/kbS8Xlr4oZ+GJ89G3HFeHF
5/M3BiINfapS6ZLslW0FTwu9s/M+SRZSuR2oDfZT2WNGgv0UWgUKNnyAb5XfWtNGG+TxTVXL7MYa
3PwOCdA5hEkUfoDNdLZsqP+R/ePySn57pRiAOOzxwfAP7zfLogo7d7KjTB1y5ob7nBsskZ5o1ysu
Cz+AoYBHKHxe1NLv134Sd2vUhqd8lagszZDyOBnd5YQFOrsO2Fns//tL5mJs//XV8YKEjXf8YiZF
sP3tfQwYbkpg0v6+bfXw2AzdElMFEG5np6yOFfVhL7Yp7kTZJVca6w+8u9n5Rz4p97d7vU8hswcU
Gussr0Myy/36YbKcj0TAIXwvdWCVN/WSpt4V8SGYZwLuVC44s3iloUk+79l5arFlHCRAkT6DI8li
Nq/OddGtgJXkbJ8tfzxQAUn8fKLuV6dT82XWdesD7+Fg2JTFPqh9994js3xYkIu2bf7d6N7Z9o2d
vzS+KTe6rYsXDDIcB+V0KKky2fbW/ISi0N50M9kNYZA0oLWMUOO8WVnsSmD8IQ7JH+RbL8JL4Zb7
xHLBwATTVMeMxghNNjOBjdEMLwgT8Dwxukc122NSbOl0avqosGinQ5rJtR++jiAxL7rj4PEy/IsF
YmqjPXoKhLP8SUrkOEpZ2aUXlnifg6r8HjpFdyTZj3LpDLgXg9Sm4HAlnLyB5zjv5tK/QNbUXH2S
waPZ1bkksEre33ngkEBwyMpQQbrsxcZMsMHgMR/XhXRORODp9rIRu05bcvuDOyZ0avXZSfkLq0Uk
uh9JqLd5ldVnhvlh35mJPtYC1Ebuodg0ftmfKt3cLnVRxXrp/DN9JfkBLFfwxfFzFC40xp1hiD8o
4+BFEa76BDVGajXsppNjtY+eP5Rx1U9faeHt96FMsEiMZv0qATbgBQiiO9QvWA8z5IDNCtDm+zAn
38Jwvl+Nzfg/jb73BHgp3RJUeALV2paxCk30lM9W+DPFV6GuF/pd0CkJMEYacCLVceluslYoHAb5
e48KsNymriL9ZrHzfUTvnGJTO8HB7xnDlmV4NFXLMUl2LHrARGxoLIE0nUbjE1vJiCy7Y0aC5xP4
zQpaapTxIS5uQ2rSWZxTMrP8c5j8tpFdA6idw29mbXJmOsQeFVmfFqclVDat7n2v+Q41pN7Ca2Rb
UtjzLsiD5CBE9G4ZGHHJAtuQbss7gFdvTue6pCRbf4sl0to2rBMawqI731L+rgwGyoxyJuqMC6mi
ReB6Wq0H1eUPJbkkvOVhLPpgPJWwoSFutslejMnwUZTgb52EUoBO3VZtOrPByMJPa5XvFqxCDkoY
WmgupsU6I/fGUoxPzKXx2m2IuiaIlyB0tUs6PFE/WQfoW+41WDWsUbnf5pWy0sYpgr2TNBjz4L4O
W7xvgKtFiiSLuL2z2uiTRzWRKZ/TJ9fkfNeaYqVsPRueTNlHG6xXAmOZv6vN6uxIuYKY631woRk1
TmdcinAdfEywO54ay/eqXqI3GCriRGFH8BVBQXxnIy7Ix4rsnLCr8CBoYvrYZCnGEl+vjMfRers4
YXVgNRnchV39bloKIrQ2RG4j/6xbOLOu9JO91Tbihe2DfqQb72pNyvUK8Sl5KAipnYdq9rZNFBwd
2v62ObnyctM7bn6kjtRiE5wDVNi0jRp/FnxHv7vwT5HrS7e6A2+WUtJnwxIeSPZ6Jj+ZZsaxlK75
YUC/pbcqR0sdYS6cqDvm61aKq7E040/bX+fbhu3jzl/7et2RRsPjlQZFfh+xtdli8fyat+bcJ7M8
KdbsMTVbHQwLiUEsqCYQRV5xbbRV3IbEk18zP7yYvggEXTdJKPbU535DxNoWvaW+WG3Y3bLyKo/r
VI60H8/1lQNtIJbhHD3NhJzRbVrni3YHcqguEjT1noxQgGIiGrAR+mI/ze5SNXr7RmavjQgcmC4Q
BNuYw/P6kAsNOy0F177BYNYfKJYIDo0c+isbbDLByrDeck1UWxm5UFastARCOZQPXYbADj5Owbzp
8q9z7mTP8I/sn226zjeRW73BRc+upR+1J5FY/tOCKxK9JQJLMec/o6B7HEtkNHorvq5/TlSg1eu9
qqruJjV5fSpq5KnGIyXNEnDcsAFI7vIAPtI6vOQCwjGclEceU+rK8xZnN/fjciojWJJuA8K6n895
oO+k8b3dbLxbQv3OxtIN5Nas70+yrUb0zs45Ftkqr0W6XiWT/VCP5SW5Sca+CWZ8EtjarAfqnLEI
YUHZAngBut1n6uIheatp2OU0nfC464LymJqUI+rUvgLsBcTFTvM5c6kDy8RI2sKberLywj9kErlv
LUV+XQdgljyBdhywB+MLKlzqdCZ1EqqTD2Jgw6zWrtxDMzMbtyJVXYa9uMNn1ZXbTnB98+SbjlY9
FdcslP1nE9WPdKDLj8W1bvohewYfBt7FYBKdpnbXF2X+04hqvKlZVt1Qx0pec/FZeOE9YWO+ZP5n
rbPyp0zH+bZDmIqBNOBerAzdrE5t3xMEJ79WWFZF0Q7AvnUjrTaXcJwT6N1YD7l9OdR6oPKnC3nX
KYW6tLfGWofXfTah9NJUjo+um4xNiWgyWeCcpqVBnR7B7Xss02SPASRLyjo5EHWi+NvKcIn5I9aW
TYljHKJz61XvNQ+n8qZD95PXQeV1bIRCCpY+aIK/1PP6nW1vbS6g5lhHbS8O7UIfyyNejurskEPn
/hQRmZ8Cfxhu2bs0wTHttGVAibp2erLtpQv27oye9jDWhu2clS383bBReNdr5Dg3jpjTn2NvIoLX
Ss2PwLa0uOUyHznA9O1BYy84s2tYbiVp83Hj0gWPDjAmxHFlmk9nGQYuTFPX6FdaFZznsW+LA1Wu
5W1bo2PvaCWNZVZFP+xi8I69bDwSSyCMaHJcteQL27IEYRUz8sHZ6bCRF5KvR7clnc/U1W4mnUKP
6j0JsM2plnZr2UgPce/i2Nkpo9N+AywEx9kwDPmzLJB+7iuB0L6OQXo/qqzYTwZvI3cZ+3odbewm
RCLO5dwk36B5clQZ3EtjPWprY3ZKZdybInhvN2iT2LCSoU2uoD4mV4UrOzsOhK5PbR3Mj94kuit3
HPtLC+UkwXs67rEnLvjGO8CcNtbAbLwpD740NDtcqWxiNlsr+oHcxdknLL3fWu1mV+NqQanrkyy7
d93Ee8Vo5X1n1vbAFk8r7gtJBwSkPdxzViM/vXpQ4NwyLR5lNT9ieUYibOqXqusRW6LsNeN92ybY
fgI3vy0s/xUTS7hdBfhZRlGq5n132bmF/jJ1k3duajOcV6q+CZ13oE5rGxi7G3T1l4S7bH7MXZQY
DrEOzvEWzOkWlZvYtFVOIMQA1PnbgULfq0ohU2FnHqfq3ILW3fhERIejU4yOdYPRRbsPFzMmnHd4
Ih8zbcMbICbBR59aQCBpvo1rx60wTbjlVwReUJfawtyFIJP5QftkNWApszLtroBZcn+XdnRnTXl2
Ym4laGDaed3kqxmXSz57OgRe52NsZTlGc+dqarFxLyWR86zfwkibr0qUNFPLTp910ZuPMs+/LQV1
qY2zwjlVWNCRAHsFCanhAEzRaxrb6+D+wANYnQxh9psh4MPOkuk57Xr/2UNp2s9jegPXoP1KT7U6
1iQwvDhox+aHNagg4Rxd2s91yG1tq6ECDCTtKVjbQE1f8g1tCPkHFsB7u7TyW76/1Q3VHcArR14+
0hp7jdhywMjh/PeZbYLwJ97sAG8zBL92OlRFYV/Zi63wX/eLd1MwIu+U3w13nVNVO94Jv4wFywrK
vOqSLu5Fh+1HFkTyQuSKG80ivCIagls9rOfvUVnZsR0OD16S8kcoGZ6I29bJayEEgDerDoeDL/jS
yGWs7kzTHmsXWkIpeaSyL+vJ3EPSDqeJzussqs6XHSqCkRV3Hh5w56Ltitb6LKcRBJDOTzx3ucsl
9fATCzC+qVZOYQQrUwwyRpYNLqaNoYE6DwJiV5aXRag0RXdInYEuula0+ob3/GdtZwY10vikXCgA
rD0L1oiADFyV2xkZC2BvNDxEdvWAG4iSlSJ8TTsacoTuGCa9/keq03lj5Xy//KlNnpKlfAAd4tws
layfWbqiYwhQrl/TjG8lnS7IKGMXVfugLJc37ijrYdLQOwzlFJwX+X0XQSFvZ/9PzNW1hvR2ojts
iBPF/IWfIWRxJIqci9+DcRhYPF8j2E0l0w5cNZm/lLMC69YxcjJ8T6BeK3VkpCuuBXgISqiX+Snw
xalchnN/KdjASMvFToHCLmkDDnN539TP7dpgB8I3OFFhrP0AMK3lPQ4YsF/nanSReyDCgcXv3f5a
CQy6ODv1a2Qc/3bJ0Sjwb3k77XrpN544MIDzyT30NCHsGzoFYtEE8oc99i9tGcjbgLL6N4q49XWF
t4ggUKEYWfUpLfNHgXP5W6Kmzj/YZZ6eot7L3wdm5Ve1hKDp6Jp7YbC1rptodM5tNc0/xlX3dysV
BMiGGQ9cXlmhTvigwA/r2mN8WBv33Z7TCUnftOG+6gNkRJuHAcwH6ZwvdafYzBxUytzNP/9cn/xT
S9ynpuJ//+0G93+25z18Nrc/qk/9+4/6ZTes//3Pf51+Npe6mF/+z64GOG4exs/efAEXV/5lj/zX
//J/+i//1+efP+UJZ/W//ct7M9bD5aelWVP/sq+9NAL+1yve0/CjNH/33/9lv+uE8BQk5xFCeKz3
/YDF/vyph3/7l+APMpkBJnlhs/pn88/O73/X1sg/7Mh3ASawQGNddOlQ++t21/P/YOX6/7rd/XWt
KKlpZK8ocKfx+oik/t4x1eBpWocoxM2fDfN1Lu0fAagz7Iyud1zRUiAeOermb96b/8vaFoHhsgP8
PzvC/6DuzJbjRrIt+0ONNMcMvMbM4Cxx1AuMEkXMk8MdDuDre0FKa0up+qq6Xq7dfskqYyaJCCDC
/fg5e68dCpxyNHCQwDkkXNnIaX9tgDleXUrUIgJinmL2hZWJY0NNsjTG9YSx824chyK4apO5626K
ImqhDprEJtXE85r+smgsX57B5CIqpTyP3H0yIDdYtZT5wpnFILbn3r7bKchh4nTgGW9bmcUtMX3h
LF6JIBQuggqSRM9iyKmJfbfoYKr048QqWSbuZcc3mtWkc7pn7N7zO5uv26O7ILM95cxOQno4jC9j
WWTjwSDYdbZOnBl5V8yi+xwUiJ12o+mW4EyQEHQdaCeJe1EtsffioypKj1ZEeggvbTIaTA6KRhac
eGW0NQVlFeofKERbhgIWicvI/5mTTyD4Z5jHMg8vs3EkW3GnwkqWG0dKz9Axraf60xDnCanw6Rgf
IUDq+yKz7VuHUFjKINgdr3Utbq1+yrCCLqm5JvOHgxsy7mBDZzZcHRF09H3a4O0dZ+C2Jq+nnazP
g0vKzF4ZV1dXYiGAkZDKYoLQk9nlq7Gb4HkSVrJvHMl01e/q7jXqInkrmsh81YOHyMXnKJbsiKTj
jbYmB1pmhzNHTdEOtdl7vc+brlx6RsiM0bBtUQo79omYFn4u3SzeoRKgpZn3ogw3lAic/BPH/Twm
Zegf3KZy4SjCm92nnaf2izakjYF9jnt9l8/zOH4e6ohrJkHdv4JURJ3cz2yd7oDcFKheuJxpobQ3
5ardOEdtnT+EHtmAB/QQptnjjiq+CWB+0WbKe+yreHed4Di5SDBYkBdP4Jeom1Ie0a1QbWyXaHEB
V6MJMO+Ry0zePRMMVWC24LwqujPmobo9sL2j6dTEpQ53tWi7VzEW/F+6mzx7im1EcmzbOAA2Y5i3
7S2XnvviIBOiE/dWGCeSVpXtljR8tCpJleC0gLoWAySNEOXy+bL9mkn31Esr5WCMGVKbnXEc19wJ
dCLFY93hdKItNMKr3gTl+l9vWjEgw9v8/UNONPl4mmI0u3DXKGhREUy0YneyjIIBuX6XRgv6J5PA
w97lcZPqC79MwuALjN103s0pSkYE5EFmcbzOuGtLNvJpdvOlex3zMXCxvhk249lo3nXjDvzLtANJ
1mCryjZ6HPrhdfYBPWFmIyaWb0rrQ3pCsIvgMqV0bkaP37e0VKSFh5NdPo6V5KsiuonxNWf4qnjC
yCTLOxN4Xf2gmMLDcqlz1g010B/ck+2e57siKIaH3OstZE0zIsNdP2Mh/8ZQvwh3waQHcWzCvvmu
Biv/qCT4KWh+nf+acewjwqe1FRJD+1yWNidnTFlPLt183OScLx/SPg9vWm2L636uTlmKBltA+WWh
3Ga9LCCuzR4OmPCYD+EFJiRv06RJ0THs1wcq4Ed3pl/gpzwrBQbJ7TGOqlGHdzEhJnfU/hYmrigX
qNHz6dIt7eRpJKhU7kvHysN7AFUPCF0/OJahFmrzaa1HlH1BMAinrCaHcY5PExFKoigwYs98bmxW
wip32nfkDDTcJxHcVy2CmimXhzD1n8ciZtrXEN8EVP6pi9rvNQ/6OuxVTz/ExnxghiPn7+QibPTX
RtW3kIaIllEGQUtifbaKeHXyoF2P1ycTYyFQVtSfOZjvemt6NLk6dkpkhyEjXyTKTXg94lHk8zAe
Na17a87pb66JZUT53WClYmUlko1cCZ3mN3GRPZG6SQcHXluVOgpcELZA+qScVlIbgFeJzWK+jBwX
KJydciZF+iCy/qygJ8ugRFy2qi9lcoWrAO2Ox2ZAHCzpabhXcFEVG83REwA6vYHeVZeuYtrg6QJq
ONYseuMYOLz67HSso8VCCAPojGd04A9uhbiGZEJxygYK0cRZ5AWDootUVSgB4UgmyfilW6x2i08P
NGZPpjyYoBYNLH5fBo0Q3DUs2zzYLHG0c1u9Qyn77kTxhWWjSc8dMLRDPb8mpVRMBzOeUmaQUSNy
PnS2deUU6YMbg+Tya2JMYvqfyyTX2UdEH3g350VWQr3HcStGN7rvBVj5DcL+ay8NzmnZxDc68e9F
N5ptxmFsk8T6eRzDe1EwFNJDfqVi/zRGxBhjXbtx8oSVe6IHmXrFETdMgRjWmYHkVne04uudPaBV
Dzw3PccWhkf2SXYqq2zyC3rdX4txICvaQ3qBFG8MBJI2Fkg6mQs2vmgCEcHis/dNdW/LxSp2qVrH
P2pQ43aKZg7AamFtstCxIH2fyEXKsTbjNKNDtu/A3B3pjcHGaaC84Vcl4E1PacStxi5MtGOQvkCU
SvlqoIncQJBHSpg5ujzLZOoeGhXab1Ag0y+x1XUBdhd6entK8iuWjvlWMlLb4deMXkLYy3jZyuYt
S5i6HeoMMjWtQMKcScpEiihTwhBgMdKHTmrAd25HYnwPtnTotIXAtDAZjEhkpPuB2BcC9vr8GmZI
xeKYLhzUp3F4nTJlnyRy0y8d4UZ7UnTze8QrLvtEOY6HYJqDW23Tk/L7ah+l1opozhkNHolwaYOv
CF0YdYOwI2wu0iknrZpqAYBcNHaoMUe9MYo8tHSxMg7Y6fTByMzZxQRxoK6brfzZjzBClk5SBFva
MrQPNHIuso+SfnUeJ24w7oYgQXntiAohOo8xehZFpW7qPDXIxBxsuzhwS3GPJA5/tCXwEv5wCxIr
T1J0vWQBNVcnw6MeGxeaqMxu8WAOx8QxhIyIsTwtwohzRET4Fqisu5eDUrsqhS+6DSYC9jAv4DIi
PaNn7UXmhK3Ovw87f2DWpRdaF7T1+2toB/m2ysawx9hEcIgvy/5zj/HvBGtoJH4gae0LkU/OrrOH
km0f3Oo3bMTzkbGf/dJ3tluxJBIKtW086PEYKnR2SmHyvaBqGveklijA26MVD5u6z8UTjpRjH/sF
QmbCpBJP1heiFrRIkAiThjDA2vNT413D+g7PqVO3n6MpfEa0K3bDMNoEbI/DCfdQc5N7kdiqJjgO
rItHZLUkHknXsh/kQIQyeyyjiqTBB99P5kgr1L1nEpqTqaPpNPROcZG7LTNcKneWQ3CpHfvhZdhb
8thoN6baqUaIk7CXXcLH7keK7XstseOTYxZcKt//mMRUXZB0xyLcEy6J+lHLdo8CoAV73ab2dVFq
cQ4GvdxkDnT4nYVBR+zTpK6/9dEw0Ldh5nIRgTe8YbBwQKScHEOm3SAUFj3w1XZVGX5SlqTESoMi
OaJ4IB+wLayvyMyyFyFhNGXMLaqLENVTcgrJn9gx90RhzjAXA2DQXg5hLWCcm+w7e+pAWJxS5hga
chlmAAnnCCnMFqIIaYcg3e9ZevTqi819ULh4FTdRJvVpsdF6MifV0Wr7ljscZRi2GZaekzVohx6i
elSui5yX6dV8KgZRXKIjVIea1vRrzEmn/e61iGawfAWxvhyDRdEYis1TJ9D7HLo6QNRK1wKzF+BK
9Tka++jalSFAfl2NnzhSQkxfrJABYzJySoumlNF/pVmsZ1jSeBTEMD0YYdMCiejCfAS14CMNcsH5
koIP2w54PEt4qETb9Z7szEHTu1lHmALbaJOiGQnQgONxYZDZu+P8tTNOVxziMqOjKgNnug2YIoPb
SKNcngLlVwbTdtqGl1B+7iu1QJKbiIbB2z/K8JwRPf2A/AlqaFUPDMrd6dzUQHuHNqLDFRbfOiTY
/W5R9njlt6u9jUv19xaio3Ph4+ild1JBbELrXwoi/PCWGBCp3pCU9JxZ1FtrjZJyckThJAgAH9+v
+cLpbcbjTzemC9BAF5zTAfRmJSrevs6Pjg6d1fhon9zQfxvoh3/CiY5gAl3j4O+oxdQWmXV1bZLG
usAhll7pjOwOPeZPSQCGi1XdvgS+7d+MGP03klXzGCOAwZrhJ9ceq/itDzKDmX5uUQOk+aNvyCsN
+4X4CYD+1+Sz4RUpXO8bdLPu2Q/EcAWIf7y3QLEeCYN9LNBFX4jZLa98v24e5dQPB1I5870S6XC0
iO85JY4j0wNrENYwhJwECwjkiXhPzHWpHDZqgADtHgQylT6Q1o0ODYtTP31axolJfiMoNHKc6mhN
qmTQlz4nSiYN/bhzPdvuNjlb/nFykCWsGd8KGzVRFmu74xzhECjJNgmsEy279uDKhihPl8tz0ZwK
sYuByzPdaP2nYIhQ3jYcvIuUb632lcMmvgzrsRJENSCH8lgqO71LJsRm5GQ511XfhE9pMi8fRWzB
AlVCLLe1kLecIId42/Nq9yQykW44VjYxSEg+t5OydHzJlE+tEPtWXEYRgQOiiDyeVoeVC+DrJ7gI
/k41lPaIXazyjnHTyBzeS8n0JoeTBSz1YQfgyLIzRscGDq3Ev7d3+kJtTVLl731LLFWtPRC7We7J
g6mtTB2antC7besT8Mk5CnmxCQ1a346z5ZWlmvBiHhCJMXMcSdzmK49A0/sazNr/jLZuOVfDsAp1
9ZBsxlx7817MheNsUk4YsIIlyS97+DUIoWlNPuMb61/9KoV1TOLCJ9vVoNvwq16gFszPDUMVPpDo
3x+0GXBIBA0m0ZUUHn+ANykehAjhBkzsuqvPApb/MLpbnjzRseQeOM9zGoG/d4rO/SYFbWlXrboW
oyoOoIi3OKCqsrvMFqe8GJgQHiwEXvWmrDDa9AwYtwj1Qailg2ohrwNsLnO73jmwRjaexDbBvG14
ZnOrL3AFosBdJnWSVk+wmeAzg3bDNNXnuEjL68qt8oc6mMsbTK79Bl/hwt0nyJzHck4KWQLgnhkj
JwGhUByAJIWCZKjzDrMZRXmlc/fbrN3yraotpOQpFnvaitO587vuWDRNeyFknGPpZwgGqLlEk85e
nJp7FEIhk9uMOeCFHm3/8xIaZzx15Og8q5GHvm1Zx65MKeg7c5zOOQVSTF2Wcy8q4gQUOB4N8+OI
Pa7PyX4u8/vC4UxEnJkTfKnstNJoW+o62zlLR6cf7ZOqTiFaKRttwxB+NV1k+qvSN0sIBmiZXEQJ
WfPGVLl/E1a9PJJMtCZ3MMdgqgfmeeLuZZa8Nl4zY0Quy9q7LEtUdHURZc9Z0FH8sIeKhbmkX35Q
nBHW0IakEzAntfI1LzOlTe/zFZvc2n6lPSXSjfINgPTcTZ77Onxg/ybcRZihfTfo/bMtE9ne55M1
D2+lFztnQxLLGgS0Nrj8auT/16JrvrEvMCE3lhXeR649djtWS/mYlxpWuZO5Rbbt6bmcgOQsEjxZ
N56taMGiiUv0Icclt89rHyuuiG08EF1UnYsKnChzRD99W0GXrGRWYnNSYjhNs2EynVtdaDdqnkcG
tv4hW2zaa5YKaQ2UczZhCAuHAa2/coHmoMTnn4DgcvoUmUcbSyFY/TJ5FRuM1C2tCMZ0NKOiOsMm
SvKb3Z2TIVaAIkwmv/HbFP0QHSJOalX3qjIruWyGDvIbA5ayK/ec3fgjnc8WtbPSXoyHqgNDSKQC
JGSkHN5jhH8QWUHPf8Z30uXDG4/kfaRuXdTrjsXPmUOub3Rtnjh57V5g0zqnaYMvMi4Cp7pA3ilq
DBpGsltvgqTWogMxRYz0qRqw+WOITMeuva3TVWDgoGwXMzaTYKkvq3g05BR1s6Hv5IakrB0If0Kg
1054Fu8CfL8wW+Kpe8Usx73qEJiTLBHhd9vaRe3UlzStRfvoOs3grGkebvUo7ZnHL1UXqZPKNLsQ
hK2ZFziZ3i2vBySa/VfEqfRg6oQW69+9HBpY3CRHFfSCdC3z6ipDBOST0AWzfR/XriEN1+BC3Aa+
Lqb7Kem7V8tn9rx1/ILb9LO542K2ri8tJF/DwQyCZxB0KW8uQA1CV7U1fblHSYWabfbxFBPxJGNu
lCanBSPw4PL3Fc+J1mvXNe2tZaPM3dBps+vLXvb18Mq8hZ+kXbK0jwKD9XTPcpkWxwGRd3kNYI1n
lXFcL8mZnLzCRwhX6PLGZumpr0Zd6mcK/0E9NQHktkd7EBDbTRsS3CjGNFFg8pnZbgEH8NfqYeGF
SoOy8IZ4c15VFMU6uKAPaPXbpiY/ki19aG4K0EnZbuQ1TJfRhO+BxpZL3y4K3MTbGqtrNKSdlrc4
VaRjMynWZqJAkukx1xgRCemqr6xgVmhoJu8JK6DDKTUqTrVvH0rsVvUDeAUTbP6XIGCDfpuH0lQl
fkiyA95RNrti6G4909gQ49vBf/3z9OBX7WxIWiTK2QgPJgjogO/hbwjPwpA6K3KXT63j9rfN5OY2
/ZQxmDZobWV+cG1NpO+fr/mbYJeL8rux4wQ+7gzGMsFv8wqKaaT3FE8YCq3ulfbdiBGXT8N3yfFu
5+jFP3vz0OMBGq0GuYtuLOsw02ohxIps8crURbdFyOqTDt6giJpEfZiZ2X/pTaQMkUVr7Ge/dGz2
M6DzhoOLih49nH+fw97ODrHd22dC722wH0Eh63/jPflVR//j7eEYCECFrGBBhkG/jmMWy+lstg9g
FrQ2+Wy38iLNyn43ANq5k8Yz124It4Gsrv7hz3f2X55mbOMbAlZMOwEZir/++3/I2nu+aoTPgdUZ
C4fCkuCuC9rG2ffM7zhAYGZCEvDnK9or8fIfsyeeJUVrFIc4GdC9CO83Bbhs8gHRBm0kWVfJzeLh
Htv4Vkzy2eJj5kMaf0WcRXhrMRI/NxGiShr4eJiEjgYLnF5r7E2WuY7+Ny/sV938+hCQuET8LxNB
Jm7hb7ei6aVT9mzomwqP1l0EJu7up6dAioLa4M93YX2iv96ECBl8SH8zYvrG9+nX+x7PSdBiYteI
n2sOV+SRu6QgTKn3b3wLv78p2wkZtIU2TVLhxNz2X68zjws8J2BIfDkH2u2CXlG1l202arJp8Yf/
m7f1+weZyzl8jhyXESmDgN8NIc1s5wSdsYh1PzaefMoZPswzTSA8D9jmNngk1yYUGwOd5YUaa/fn
+/qDgf/LnWXYifE8dDwsVhh3Vkb+Pz/RuXHyCRAH45ZF9Zoc7WqxkPV7KmAEaaW31Bww0awh7RgX
kLL9miwgROnx9OiwdCgFzUGyfAG4MVW8wa2NnTNpQrwByimDdONGpENtE4UPlShFpI+Q/lg/IAib
nDPG4iynyUVcx4E4I6MkYYkmIlG0jjjhB7WyHYo81v6fcxkf2fK8Y5Cw1qBY6Npbh940iadUt8W2
tqbhS5TOXn7ZUMg6N0wigg7oUjDPJ1kpoe4qM/EQUcvZ7SNnCzZURjeMB0nsZtNVmDfhciFTIXcH
1hgJJCJft16T8M92tGAglm3iX/ahG96DOeOnvR/6/kYaN9QbjxXPPhrhrzsxHBS297HmxbdIJI/K
VTxK1rX0Le3IrDuAE4jONR7xYoeORl8VURl/CJcc6C33OKcGSBgznLWCR/HcxCRRbIh5y54WqZb7
EA05m6nj8RL8KmEshQGWeUsuOzb0KhwpQlRkTcsp8+dZf/crjyq6jTNtfZ4KN1GIkEe2+0H7iH34
OhX2DkpiXh9aN+LvuDmdpD2KGhShWIsnEqWx32W7Ejr7cKBPkx+tqeBeJkxzFijIqaUuVD2xQQNU
Iw/sZz2CvCTOzxA2rOmQu4pWKgqsSZyUbUR9OSELDHAq9rSvdTyTSzr++As697iIZkBDzhBGTRhK
KYDvE8O9Hzch5E0TbcDVUdzxYhdqfLLX6jEb7hQq+tdhKWBFON2U0GkmXRzESfiM5IpPTSGYc8xg
nm4SRfAHMhw4H11iRW9JOV0PRcNsISCu68ZGSYiyfyhm6/yzSptMMbY82NHbWP1Y7zw6mx824c73
c1oi60kj4jR3Sd0Q8MOxCWTSn7+sv4kfHDtgqaCEill2/QAB269fVUyxpKnYiFRzCKXTNmWoeM97
ZJ2K0D0LlH/ZTRFpHsGfr/v74ktEjMc2G3J9h3Li92rCMZwPk8gw8AYmilXdWjH2cNemuz9fZ11c
/7nIIy2goWXbMTJ0WyC5+PX90Vf1RlW0cuO5VviUxXb9vRCu7E84M3ywUg1wiw3JRYT7Jovdvii+
FB9/fgn/cotjnEx4gRnhxGxqPzbjf+zvSzw7pI0GDG5MNN218+q3ydvw3naw6W9cf34nkI578Oer
/l5V8I4xP8J3RTERhNHvb5wZHGg12qbovKLi0rU537BqrfNuCOivIwRf+9+s+/+yz/E+EVDERBP4
KFqi30xvhu8unD/mwEtGXhgEL9Pt0sn9Hs+SpeTP7+73j48jfPYYMOLIdSDM/l4zNahWYjUBkElj
jiIAD7vSum9VtzRf/3yh/9vDA6YdgMtHgGKHayX1j4eX6bTxpEei0LRGePmIX3v4QBU/iEd4dqGM
pvefio4/X5dv/m+fXEc4uBlWY6dL6e25v39ys7YJhsQ2NHJUdSvEMJxnT8CnKOeqAaKOBO+dPLbp
A46e/e5baiT7EMD5Gxl3udpb0dy/O20hHbI3hH9ZMkGcd10SV/chdurHH2ryeKK7ucJXiie4Y8Vb
nTs4OvFxRByz6e6x1Y4zjUwij8zOScfxDbPPqtnJ4+ns8+FDSW/i+c31x6HfWgUE3ytWZ0ZMfdB+
NSqx+uNi42VEnNFEdyuiEj5KTh75SwtLRCk4OD1heZvAwoN+DH+crzWFgbXtGKTVDHZA2V3AYGC7
iR3FMjQk0dKdkV16IeO0ZrSQoUpW7cwriI2S2oIq6P3oE8Sy4+fNj+aS5XKuINaJOfSdN878Bbxf
eXMjVJt8KqFDMsYFhyXwrwWgd/ZDpDrkQ7quOfM6A+Yhr8lah42TDOIUxgm6kshDrbJ07BsV80Xk
/LKODvnisZA1BFnfDugDgAOtjaAslQuZw+nyXqhm7bDlsbgd/FrxRtDp0HOeKRJiCBFHmIoeEBD8
bp/tZvyA2euT9FmOKRv/HIlhO5BeIa4GH88hKCAP8IrstHdqu2amw2n5yXOeNQ1UWqBXpwkgwsvQ
5eZpRZRRh1gBMblW6/qXjUyBcM4ZLqM9HNDhSNwYK5NCjndiXB0R8tsmbIFz4SnMl5MZ5eVQEtYc
o229/LkngCLk3QmApuXVz6ZQ4eXN8IrbcH1UcURN0EFYBub1Yw9hErRymXI/jOB3ysi7CmlZvkwA
J7AEBVN3UjOghl1ZDdarxXzmAeszSELLE8nyBV1MednYFjmcY2cRDqQoc4/+DGTfzLFRhwpmBaj1
RevkumhoQB9krYZ+jwqkrq9zAxxkW02BZ+98FD5QlVyfD/NP/csCf9lBzYE34RjUER3rambrpP3d
ZSh7+Y6AW/7xcAtJ3vQW5EcbX7bzNB1/fPP/2/Sl/xOlox7u3v9aOnr1Rqv47Rft6PoLP7WjTvSX
Q7wOqnQ2T+EFa6rWT+2oI/6KGdMR7IGYkkPGemT/WzvqR38JMgls2iPML9gqKGv+1o76/l+UHpzz
OfLFbLEi/k/IAJwXf12maRS4nHJQJ+JLD7nSb7seRr6ZkwnqKDSszUcdq/i1qTm2IEDUxwo6+fey
GeG3gb2L1nNOqfcRnoXrFebtHbAEeU8BLFpMOrYlCZctILDtZ6DPeNk6sEGSAnAi5LsMxd6GtIY4
zasqhGAAsl7p9frQEiMqu3M8aUajUo9oH+qwxEVR+gm6bs3B52CToueg0IE2tC1NVj5w1xQWrGqZ
vk0eh7Jj7XuKNbCLkCykLQ1nsKVmroglIa97A3SyL0iLz2l/ZZ4glW9KwPAnjC9f3Coi5dgL1uDj
Ye5lt3fdDGm7O1ou+8XUTyzCAZL8BduhODmmtM4wVGaELgAGxjhpPnCrWOcSTdouGZnJhdUi7xOf
dRkLhjNMhxqvxBsRtZF+nm0Nv8DVIr5WTj3f+JiToOsW3vyES8nP9hMU0Ys4Ljl25DKyX+fGx7YS
kF8QH3qyul/waHUcOrBQvU0la8wGujbE8dLF/LCjXMbFkI0WoP6oUOG7xMOVbheVeewlXe5fhzpA
ENP3lZfuoCfpjwyL4lPqcRmiJIH/bpshtNYkjDSrmEEb69oGHYi6cpbp49x50gUda5ZnjlNUEI3G
Tk1vcVjqXZ7aWiE8HtIn0BJTupV1G/dMjyM0PWERIHzqghb7Rw4LjLHs4nti30CmgKZd2nS5MRiF
F2ZuoA6lY2G/ax27Z7ezaoznNmn34CRLfTNUXeYce4e3w+N1aRV4BB+DA1hGfZ5rR2O9SjRTqhIM
i7fFowOtnT4Beeew4ToJeEfbL7GK+ngzhdLNgbGO+JGsOdzbna4F8/eenqtwBn2lgYw2O7TmvAYU
JanB4hHOX13Lb144YLd8ZqDlffU6UYHX9BA27LXnZURdao72W4XpjKMw+iMo3iRRXUlEtlgL86G/
96yQnGh7EViHKh+HERNqKoo8DB7rFb64L6MCVWoPe73cj6ZRG8JJ4hdF6ihufqygQH/C9dG3UIKJ
woy17PdTq61nb0Z8fGJuln6IqDTzsTGcHHcGT2l5OyHRQZUSO02/w/ozH6H0EMBho29DZuPI7ClZ
0hhjvFck8pjKDmJmodzlqWOHpfTHSwS2cR6wiRDFRKh8BgUtO1glsoZtDTsWhV9h4BDDNcNHmxoJ
aqCP1ZdJ9+5zQjJnsqOeZ57YkRk+XLtRORYbNLBhfSTlo6ixGIeNd5Gm+BcvaH7VpIRVhRdtycb0
1REGXl7czsbSgih0ewHpOCw8c9tiALr1ZIIuSFbxQqs+D1OUfL23YrOjCvpoF8cEMffOsExngJHJ
A1hXvsliYQC0y7t8vI9k1NpnTOXkYk40z83nqROl/SXHU13vQ7Ji1qa7PXW7Xi7DC+Ic38N9ZXDH
19Jlk3XmgigLonVmEIjob0pZoObjAd3mZeYn93B2QybBiQUs3FEyNlca4SYxwCMR6DelG+cfKpgy
KOhlzEC7mSp0v8h13OGIxEQ8ueBnon1cdsW3cphCdTBEH2IXIZol/epBIv8CaTB9H7Vy32VWi2qf
NdqDfqnHlX0cCPFEPDz+qY51ZC8D2/KPkeOVz3brBnjg6LXEGxkF6XNYO0N/heA1D/ewKNRzA9lt
3mkOFPMG6epSkcHU4uT0sXqXW6+FfbxH0R+k9w4sa4YV6PFrQli+xqNt4ec1LqKfKTBa77rIXyBn
N7n7sADCHLZa2LrdVSK0epxYo2TkWmFgVLBxXYQFeHt6rxq+uqZUCd3HfrVhJq3F7M32WoKxlcXc
WfoawUsC0Nveh1nQ5gcNlnsndWUXF5awwo9u6CcqwyJhsl6MrOIXiEBiFwGizXqVJyQi8HEqaclF
Xh/u0TGRAxN1HWamNJtQQ/gZ3uQTsPDoJV/BIseVZvFVCsgSLB5FIHbSwd99hvumaDTlpYwvOGmp
b4PsNQhp1S8Plp0kD0MYRcOpjqJXK6Q/6NVesRyrDInmkkjz1ddteqlB+oClo+8GINshVaSd2gfp
ReraILX6WJG70VFkzXxSSBdYP7nEt67wu4/JmtCBV7YI2UxMBTvBDhCNbUxVMEBHezx9YfkOA/gZ
QfHiK882DxbNt09LFKjnqLeHdjvmk74LAeGYfbkk5rmEeEwfzltnxzwg/xgC18ATm8/VBcBOMpQh
Js7tQfYB3YImLCZYZeXsODsbzBFYBTUePVn5n1vGbOmuHukbYviDswZ/D1wwg2ERv45dDfrTi5Ps
rURmFm3arhAVtIi4HQ5RQk98O3ac+zYsR8sH74e6nlZVHB/nYqQiR55S9AAusCvStpTTbSazmXSn
0p7g+KYIyzZCNiigWjsRPZ7JprS3CFmzHJY4DIOfI4H/qBz+f/NS/X/HzFrjBf/rqvhz1Y5v5e91
Mb/yd13s/LUGaxJSG4QhTReHf/OzLraDv9i1eda03xm+gjj7P3WxF+O3ctnk8BvBAPJ8funvutgL
/0LJQ6yWwxSM3xHBf1IX84v8qX923nhBAVWxzzUo2n1e46+dk2GYS9jz3bhNZO1kWABb1EsNKlWx
t0Z7KTnhS6pZ8Mg5iiTXr96jgppj0aA7R+SYJi9ngJdxYg9bJv7RcUlcoD2MykCmOP0rdRC0g5oN
Pa2T6YlplrtlcvDgdxQ0ZKDp3TDhdIAY7B/NGNPud8Pye6W64nL0yuzFQHr8RITzrkFTdFVHi3US
fQkrS47NN8ebiTxppvGpGwd/E/W+dZ90yroCGBCnG6zs/cGn03xyBDX63BOH7qmGZexpXOum9AuS
GZrxIHqK5i4u7zLvqUuS+r5dkF37bj1eLKzZgTbeOyC++jPa+unWwNvVCOcddRN2tv81nUfnkwbb
dR8WoEmaGUIFpCanPjrMCU4w7YP7ooInG4+BOhdCVuwkkTp3brSFXIEqFcQzM7uCREGibDc9Zs0D
FtJgH+u2PxnjJy/x6OD893qbRWE3EMt0HJHQHoAeio1wooU4qeJRo4SgyMMEPu5xCExXbt+ZS3Sc
y6EdS3RsXppdgQ1NjklACTT432AM6Z1iT7hrQrLsR7durlD82Kx+sDNbL7+L3M7eKfQFB5b+4t6U
8RNKebY3SStW1wNvodLVhowiLNrgXlet8RmeaQfCwnunjRBc5GhNMGE1D5Zv+ddxBgsWgut0pNHd
XE0OmTJY2tJnszTVxgTA1PtgCB6L3H9FnOXfka+VQGUN8cOT233Ei8/yDhuo2yDd945z03/DftJs
zFy7p9JfaNlndbJ3pdu+6fopID2BFIRC3geWdq6Nq8x2jNUHBOp5nX5o+7aek3LXBK26nnhdmHyA
YgfNApJgwinEbVDVpyht9HYax/oUAm07gl/FiEL0I9qyST3ZiOeeppEbN5azeHYxCvoUypcirNNL
Unvwxjd6PDi+ZeAMtVSEVJh17wiw8z1LvI+tAdW3Y86JIWINEQR0G9f0xwFBJGkBnbhGbDTtXZXj
Y257Z+/NAaSSNupBaXMA2qi+IHXVKqbXxpmAjtuVvm2bNaxmRHG2G9X8LPiV7TJB+ryoXVraqEa8
EwSi8AT6FQkW46xbGa+ZBIpNCNMJrIJSmhlONp5lZ3FIkZmc8KxjK9haINH3Ms8TjFl4Ftm850uH
M+0BFrj8ptB6btT/pu48elxX1iv6i+qBZLEYpiKpLHWOE6K7Tx/mnPnrvXRtw7AHBjz07OK9G3Qk
suoLe69d6yvVY6S/QABvD2GYaPqGQSqpG3mtH3StlVtK/o/Jxl1ZMnDziI/VgjxKH2eSUUcEYpP7
h6fn6x/ODrXscIynqvJlRyhCupQd0i5Wix3j5F1szvyVVkXbebU+VycGZs4K1w0ooHVekTTeFmPT
nArgsYdJZbjG7Aak7bpamc+QkhMIHsOG3DWY5yhMnookGY8avkKP+LMUOe84npRuFqfQMBloT7r7
bKVTc5IRdb8myXMoHYHo2goNcRgmhCg4row9HYn5FRP2BjgfTx1769bL9ZtaH6Q0pp7aeBKJYQRR
bp6Ntboox0o+2MM8dlUGQbgbgpot09VGX32O4wjfehY9rQuKztqy7phaUrbZLSJqXmlMCDOBJBPE
hhz0Or44OuV2sbONELBXDKj3fgRl6xwiXfG0yLS/zWxZXuZuxo9FytYT+VIZVhstOoVhiAJkmCb0
8dI6t4Vr8k70uMGmhdO3qkeNxDrtPtLT78TYm6bogsU24LCYn5HYWxaDUgul24Z+ZzvXzTfgGbPC
UTKdl3jI9igwgVmUSPkeKafXO+lAa0QHd8gEznTbBdM8toAoYBf7WQJYhsiMcDvWU3tocwPLTje9
YcNJA00r4FAgx9JClrH5SlMUEWlF4aR0m/RJIxtPkW6Uh8FSbK1R0u7dtXsyneRu0cGZVGoETiez
4jrAtL6fhiR60yCLBIMBTxvLMQtI5dzjgpHb1iqDZAzfS2UfGuNWHy+Ge5xMd88g64hruX+y13Sr
x9mwE3CZ7L4hbZrgSJIuiIRaoKUEWmThy12aahtN4jhL969M03tF4mLQNiIktCv60lxaFqFP+pXI
jfpoWknj2wXYl7Z11p9+bFLf6XhPU6vGcoVzI7JUdhaZRhKaEVoKXgQ2VsjHfxFqfBDDEgUmJtVn
wTB5q+V4yjCu/CYmBHZGdxB6zRD0kyHUR2IlDlwsKlNB+7/B2HkasU2CnxoRaw+cVXMyKjrXkCRE
x2620Zo1Z6ceLjMRdEebBruV+gMv2VaHpJF5Bt3gxl6vupOldwC6oC2gng8qY5QH2PjMiMJIp+Ad
nXw3j9TcW6uG1E3RHv91RyAe6JzqfW5OGB9WqV3BZ31W8A52Ecjwg9VN8mDF7d8xzvOtE7NL2Mxu
5TxlNQKy0lGa1zVJdBLoYXZdb+MY1myyikIRqseGucwV/Ft975hQoKK+XHaQ44tHRm7ajlmBhbmk
Dy/0Lta2aYaa6j+vTsTuLQeR4OrFN9jTDafihZggw1MVwXLLknLb9Wsy9BsNT9+LGyUkAzpO3f2a
CGMTLNINZpeGYCibe+I7u8nRbOJajm4JaDtnNvKaMhq/J0qQKQR78z9lLUEqrmi+T7QI0QVDlhOQ
FskaGMaPkcutWVh7NWgaHmgNCX5PdK5NIghx0U8KtNmfbDL5YrmyD7km0fPJfgwwO89BqJVIr/ny
QWbklhVoUoR3cwqmo6HI8mNhOMxXnOizEyulnoNi2z3NxnIiYQ6Hu9hajbbVpO3JWjVedkPxJMMB
+/C+ddPTgKIH0zEQqQlzOJT2/KLqCdb0Io+kgrJLt8iSkzmxUhl27copzG3TlbtsmEkWCOuHZbTs
B4itqDFumn0rWn5obw8hqvcVM5Q2L/dLf0rA0ekw/nCj+XYawYvp6HTn6qKxOgIStXpQW7D9CAju
PMjkNrZverZeRrtEt1GojYUbB1cvqQxtz7CUaCbaOQ87mtixVOLfTTKZlu8LAc1jWW+Ma81vXPcn
JlzYj1MeYt6RLSA9buB2cHcxyvIhm74b8dnXxEbyjurzBfeJ8uWKJA4v4yORgo9O2G4J4CQqDW/0
ltnPGc3lCxnU+TZ2R0YLNhVXVJHRm9e7pLxzlxgl96p2cJeQYCNKgkYJr69ftALq2fin1Y3JlxMt
siYYWODH2CzSwbNH/c0UokA1Ev7gH3hV1nExyJWg7N6UktwDoRWPbWjx+ceTbG45XnzHYd5LXhgO
mdjmbkQGvqlljPDWDVcPrc3OjPTnTNh7nV6cnKpuuYMs9IcUoBMuP0LilsIKJjt+7U0ZZNpAbFMF
yDT/M7bR3zBrgklL93GZNSS34L5JqFaWbJHM6JOHEDmyt9YFAk88GrATKHwHQOzL0ru+zgbQjIxt
PFjmpomHJOgmauucH54lnHKeXH5rugG8C5YEHz6+xYxXkVrpDfm30ZaUh2ukcE3MBiG1FUs0An9f
yhsMHynKa2Qbx3T2x5nzdGH99zBHKWEZ0YFhZ3XUUQyRLRRNb6yuSBYbPbf+Fr18HtdSsOTWETfx
JmPmONbISJZ52Ldt81yrxAj0nuS2AjIToLr0SrJeexQ3Y+dCDhBDRK6Td3IoCAkohPE3X1P1mZOX
g2oekwralducVFYQJCNYoay9WJPV14zHkN5iRi+FSQ4PbUQ4pmrs9neU7rqNsNl4VcNTbmDXkg3I
qkVLR4q3UlynFqcowKRv/nTHXIhLMQInta1uvMOn6Lz0jsXkt5i1q92qkKJodYJGWC3zzqHxWwfA
FjbB7k1PgV/a7nhX6AD1Y3Riu7FvxEmoVvPYFxeXxo2sFwIByd+zrHpnoB0O+vpxkTMf2+Wgc3wF
a6tL0bgYhMCk/ddIRkuOc3jiJ1w1aznfmHndQpiBaVyrMDnWCe6KTVQmx85JdsuYfixtX92lvTKw
RI7HrLydTMuYkZYV4TpwrokOaQxVG6mKbaNfqEmsjZqQSZZyBhVUXYj++8y00dqa83rp3JALj6X/
YcQAuu/WKT0MjXNLXjU2Yg1PPSFVQV4185uJBIASevolGRZfEXRXzMDhkXE2hT7AoQ0YHMIhmnbe
VbG8MBh/7BsMKnSRKLFAQfCeJO85rLJ+LTqiKYkquBu13non3wyABMepbwuzC2LRf+dJYrESiPhz
5dLeula0Jfnj2cyLV4ypN/qR9XfUXYBx2SO3oV8mCZFbwj44FthdpN7EQvGcbwYSrrwlX2CSTcQO
JEyjWK/zOeGNkA6C1qyYyBG1y/zLiNh9GfEi/AyNtpc5fRJosER+FC1/SRfPsBqSE0kMWhkey6zK
gWJxhEVOHQURIvI33YIQj47h2ClFRshASjUues9O7VdDJ9svd9WR1RFWKfccGwS0sBSZD7VOTLW9
cqiye3pE5RAHq1KX3LEDDrAQym5skScB6KIPbRZtzB4nZmyXtrKWYEyMH3i4rxRGEA218J50iwdD
JSdVmh9Giokc/v5+LEhmcJwwpCpJ9R0ujjczsx08jSV1uWOEAQGuJa1Q9UpmAclAcawBqsM3T8Gb
7yg561/Uc8uxk1DaIDEuNHSEkCIOHP5AR3R4iud6JqTGzZ3DUor0vSJE7aJsEq1tZpRAM9aUJ75e
7K+yWAE4WUh96Yay/GikRfgu1lG+kdvNLs5KBLSkdPKiGCB+Gg0V+Mpb7mlcuIe2XesXY+AdA4gq
ASRacxZxgFNgLrfIyTglFRyLu3orRD4R2uYm73HaMxRYOaU37G/JF7G1ZblajVyotsvyxWrMz2GG
S04ybnFsKsJTM/x6PuoMREuCnZ0TGZFnxDa+scQ0D/C+bd/uUU6R1ldttKzSDpx6yXOprHRLhyeu
7rpw69o9Nk8Vmt21x4gBTUUTX1OY9Q+oN0qvN3v1FxfUcMzWRb+ge5mfyWe8ZaTnUP2UWkE88pJu
RpU2b8l4UxZqa3bgZRzveKHgQmtWSFm3Qk3bYBQIn3QVCpADYP8Dqy6bx6mt0s+hQ6ZhkPq5VzFR
7mSeiEe2eevJoRXwYOCyrK1LFUjiQLlbQmcbaaG2c7B6+32V5Ftbt1NkhPUaP7jM8ndTy27RRWV6
yklO8jrZWVAHpX3Sh8498i2iiY1tYKxmN/IfXTtexFHiGB2alWt8Ls0iCSA5ky8MZYisj8iYt5ML
V7kZJgeP1Ix3Gv4WEhNhY+QCHjZ4PXPfOye+yShth2jrMuzGUw6f74O4Te1CTkzvLSOgObvJGpyw
rsDTpHcHo5xt7qMsBAhrpC+sKL7AQycPrMu/lGD6V5m2wPQdtwcVRtLPXRl5mPwBazag+/gJzUC5
GpVf5Vv4sRpZXAoqFD/RGNGFKwHMJSOSFQk17b0F/7cY+bDxs+m4/cbJ8ObMA7KowXaOFPmuL2y1
7hPROHtVY3pjp6OxJVbyo2wGD8xdDnGzuHEVJFUlszRxX3Zx76IvLuIjWSnJvhVglisYNXsWheK7
Zu207Stj2Fm3XOigJ0f2he2b9aR3JGOlwuW4sllrEXEsH1fsX6hWaiSlWGjvRch8gete+HrhtPvG
nkfUURM7TaO22Qwb+Zs7quQ5ikP7qmlzvKuMTj6GQ8QhkGP5fkwN1zysiZ6/Yri8GpBm+AhzOa3w
AcPpCRURJR3DfvB+E+GmJRKCtLiyd5NvqF7A2zlNEcM0Nmm/KvK+D0CldBxv5sTyIFqyc8b2kC22
KdKdzZbvPtKINDQZ2TATUPnwMSHAJT8qUdH7xL2FAoAz4Sm2UpV5yhGazoyJHLYAIHl/ymVq/bvA
8f+0GPj/NvLHBfC/jvx/2+//PvD/5x/4j4G//BezfsNmE8ONRlwqUtf/GPg7/+KHdB0XuadLwhVi
l/9kqFn/ou5A9arxf2guApX/mvcb6Gp0VCv4Begm4Kf8n+b91j92if+mtMXj8I+JBf0Z+4j/KYRJ
EBDDnLitbtt0PCZxRnZxXqkjqUrVl6z04c1oJ+pwFvP0FfOndG/FJxvcO6cLw3MyJeY3HrbVA4hA
OxkvmDXTdd2qYTXPPZtzKmDUYO96WnW7mqCL+MQ4h+m60efnqeqSv1Nkag+Cw+ngrr24KvAvjwKp
91XnXttkyTTcQxZgGGsN9Wu3isgrJ+CZkxqUb8y2CNBIAkVyDfGS9tzhsHeozHFRMEBKaORWwLoP
WMzNJ2gB646DIv2ubDABdpxMBynXcj/XFPXTMq2nubdYgPexcV5jHcw2+o4tYX3ZGfH5xVAMuAw9
gLr1mOswmFdDfwo15vaOa0n8T4RNuSjqv1yHJk+r9ICVLDvOhGUDDqk/VFV89igJEuyz0CaObWE3
SAf7LXKInAI+PiJGuLOil2mpHom2buEtqel+WMJiW7gTOVdaNE1vYKmXcwnWmE8/9L+UweYuIQIV
Ijl7U3buxkbDlf2tp7H2ZA5FQ3Cq+Vyt5fSRhWATisgUu4n8pSmW1xQ/CGrPtnwIi8q4rJVTv0z4
4QIicK29XYnxOQK7vWlxIIKb1HKSm5vJYijcDa+9JNmKCyCfiXtq3Dt3iH8GQsBwVbLNcZiC5mEh
PXALDPdAPv8MQBh2RSP7BykJqS9zsl7rcID1Xpt3uGBNH+L8vd3172KkSo4b6U0LNYY2U0mQXDqb
jT+peLg2w/wa1ZZLP6V5UTZ82zJ5JGouCeYsu2ihUR8d+iOvh7+ylWYKRUCtp36cT42A01Mo+F/t
d2wwK42GCKxxMb6MBogMYiiG+IxOkSV739R8iE5vccqxEPDtzDk4BMW9DnaanfTYmU6hw7eziYDa
dhDaPLJTJfyhugD+0iK4LYMJPW/jAJt21wl4bDQfQLKHpsmnphYIGpo5CrzJd3pqSSMOw2M1IIcC
sH1BJTF4CfN8HwIBJcZt+xsJ50efhLkFl0/X0cU2qAtdH+4XuB+Af3aWU7oIZJZdwrx7Q0TG6KVK
QgYSgWbi3CX0S/bGRi9XkwFeNe+xUgNHHt3fttUPYnYGavD+RNIDcwi56AzC7PkCQIb5vqJVRueA
KodtHDwhn9Q5XjiMKsFkZidZJ/qRXHqYtULbKvaEHpZAeUhqKa9dVV87NtUPsyBmIbObn060L/Y4
VXdAaB5KA2Eaaz6A1RTgfOfmGti2+JrrNjt3VpI+YiYbGPNLzcdsTYjZTO2aE0qxsa2F8TVyOAbG
Zvu19qZ1amPH3LF7sakHBfNNcBowp2dySuMPmKvaDuzC9DowF96yVBueBkNdMMnwXcXCh992tGlg
81L+JSfj0CJsulgRltKsXMHn5Hd95zY+0lxYN44ZM2KZfiCzJ2T3afJVzUXjD62TnNxGbGUCybw3
xTvgIW1bttnKKix+DtfWt+C50SyxQ9J5m6DBJPaZbNb61VzkzbPY/uRx+kBkEShARpWxa16E1A/J
0r9WtkFKONUjpXX9BCvrT0m3YA/NFSN3fcUWE2+sPAeoUYV7sh7So6p7fCmkQoO6zcbXRqCtZaks
mOUIYK1rY2+B6GY/cnTbcxIhB5vmfP2L1otlmIQRVuVWdMoSu9sNZCoBMtIwYKdlStoc9cqR9U6+
Jb5gBlxLFkjJrtEzjXLdteifNzig1HaOaShvEgefvs3eFQsmoIw0gkAr5Pc60XvnU2h4tVnOu8g0
nNMi2/XkYop/XGzb+ATxrDLfBhh1Ha2ivQODz9gnewgNLDbAhsGaReZ6yTMaWNdBQEPcR/zHEojC
AD2n75FKFgYXXfvrZoX6nfnZ6CbcB31MkUo70/ytUDp/LTUTKMYbJ/4gCKeBsPlREx0criLILEo/
tNiingo7+dP3ug1UtwEK0evla9Wv42NtFDmBNCDKDGs9xPAcNlFklA+iGqHULKnLtiJdiaxgmchi
vWDqMX8udvmC56Xyp3QVSObi8Do22c8Ua3Bmkr7wGmHnvkbOHmtruzG+aiYGtTcgcn9F2o+5rtRD
BM9EMsvtnOVIrdC5NY/EDFrC66ZcOLtuYV7pkB/8IenkzpQfmeNnGAqeTU04t3C/eviwBUmtiMjK
e2Ak402QWZ1ZFAm/M1PBzigpDChK0dieZQqBGflca2BK4JKi+uUYSIph/B40ZyLyohxDqOJN/cp6
ST2bOkYPesUYGWaXl5a7R8QvvhqW548jGJgnAfDg0ajj7olSxNkYwM283AKM0RURRkIdLGaqcWgR
hwfCR9kMbJuOFSDMgp0K1+ylMvVXtK48YiAqTy5qmWOytjNy0TzmAraa6hcLAaobNk5/I/6mBU5g
J19sdiwsECODExLBfsJZKe+zclfpruPhSx8fjUEFjcMqGrot25rQfUpT5mCpdm3a8FGgeD3IKvSG
fkppovMXckeJzG0nC6u02DMH3eWKoHTGwZq9600mocn6rcHaCcFRIsExQTC54XLHmiM8OxlqUkIG
DqY+fuHKnotNwUHB6kTU37dy8SSrwb2HbECk4ryGnefEOA5D8OUERwu4lUN9e3wvqhl2Llsbkgm5
v1xkSEwp1Yupg9KkjJAXDQnwg5bN0bak3cdxuwYop7oHNKjWC1pCareonwlvtaWBrNZ07+Oo7L6S
diCKaOCaIdWkgf2fWZsCLNohVjAsUNkzZERvuu3dyfq17A7Clb2+5LSrfDlFu6u1wfyjFkS/1F4d
N2gLShQ60EPX6CdVrfmTAoW2TcIGoCGYH1wjDEZi/dtOtVdX9ogtOlVeK7c191FKO0YnNJOhluy1
pdkhM/yjRHkGh7czbhgUyJ6sBwxTeyWq22C+vRgR6UF5+TuS5Lop1olYAqOO4FElE7IzcNd/mi77
sgUcWKPQQbLP6gyQrnxUNctTNpfxvQ6r+qNpWQIz86heIiuXd9PQd3srX0ocLrPu1dNs7pq8T39A
VYbB2BmslzMpXyZW/pQCZeP8lUWODtdQxJ8YNeVsVUW+MtkxQ0fLrPFuiY5ahkCwLHYKTQG3nrUv
gIkGqYjz+wgy8HGtjHY/d73DDjSN7m6A/gJaYFEHrHxoVKNwCHBJqUNpJA/kDdhvSsbudVphAjSq
WugmRyyw+DjQvoEXHViFozIgaTNOoLIDkee1w7MSG8gJPtn27qUASqmHTy4eUzgnEgrtbYfZr80O
0QqiVks64YEAH/1vZnbdHmXbjcHSHzEQyRPYVTB2bbLsM2bYzKjq4bAOtvHWODqB9hTCN2Fy5ea0
vhZ7+aLpiK5fkyTAYkyyGL1RRxKvCs/R0LEzXvGYu+zjQ/3YmnPfBeZqSgKyRjvjLWUPvYmMJeoY
PPGcJ9VSf7ZzIgKEnbsoKat3uEBMctYlAaLIg492XWOFQhWlx8SFx7pvdGV4KnjRcAPAftboPGIY
fXNJGq4xTS5AVEAWz24rlhWmhR2htFtKxMOMKfYIL/sJ6yj8PrNeh7epBaLFCj0pPNNqF6ZeyaA9
l1GGXNDoknHarGkudT+ftJAvTnNe9b7LyLqoGvyp0iZPgI4eACDxrJh3CwS+ob2NypUgHuTb7Hcs
IfnliQEfa0d69cLGGFRZtjznk412SabwTNnhwgemkOv6VgvWvEju8HxBoIhU+2WkMy805JfqryG6
9SursCz1kTVt56p5HruKVJTJbSei4yk0EMOwc051KNJhI68iZoS1WOdC3QzfWVtczXZoj2lZ588G
bQAHE00dFwgR4owYiDmLTGKqeQaaOLP8eMzZvXRi2ta1rc4gvT5qqRF/6vRMLdwhYUKmj+thKEKO
vBJ55d0yoDeYY/arQFNcDz4WpQr8uqPO5Xxsegt5KaEgvtNW4jShQMIhweBp6BztFHLzgW9p5aFM
42afKkiVcYoq06vtoWDUXqtDWjv42h2gXaulY8UjWXbP/8SFqrU0LTvcTfqbNY1r5tOwPmqN+82y
Bp7bUmI2RC7T90UUCKb7nmXQJxdRQ1sUz8g/i95c7lgOkitfTajFM3j6o+XX3dMaS8aR5tHpUhWw
j7mnYfgc3D9yjg5w13bjMLmHpEioceHIJtr0WNHxMTec3KMbS1zSoZkceD4yD0Zg/84H/QjHUnlp
X70JINYQx9ioQIv9nchSG0sWCCscPL0g5s6RF9wf5GeHNaogm8AvxRshNFCh5mDQMDDjCuy0eJux
q55nc3h1O2EEjPAjLBIh0qQMeiDS+2srYR8Di3L26zID0aYvxonRc1YtofJTW2gvNSljm46mYsMW
pwQJaodUh2ziShaWt5BODNzybA4lC0+9PJGP7EnAWfNaqqd2LcBahGQ5NLr6IJrMeecgzG4axM+S
JJ7YA1ITmx5ccvGqweoIajJzdvz0xK8Yndr3YfY8jXSIHG04RFO3p1egod8YVEiPJGQi39bRAJPq
Zdj5LnKhfwZwdWwv0qrQ10Mr3fEPEsnmzk9Juv4sDvoUVjJmvCnTwU/HmhwkW9HvNParTEr3FmId
pgfTTYfvdNQ1T+m9IrqmkYGs523kpiQEGbO42vboPhqAV1BZhs6loTFyhv6SZEV+p5jasJVNkCEs
g7W1eoauqsUsYje1zyyw8mS3XIiRzzeuosBs+qvbuD/p4FgUP1CYi7wLZoGzKEF7kOFS8BeneRmU
eGpFRehbw/I+1ruPvremPU0lz6vi52DHnW+a0Rr3jRk5/Am5kKboGuq6eRzVst7pc/4JUnxEyjDa
+36kAaV50TyEgVTOydUQbXSY6Zftmn8HaMGdokInDaKtwR9pRpBGxS6xdL9WACAMnMQUIPzXx07/
wniI/gcIZIqOKSgnotdW2fr1OISey1wp4Ncj803kJiibog8cp8k2Vb4+4Dx6avTm0NQ8ZALfoS/B
MnoNUchbPTLP3LcbBCBPmfEtjAmttqYW9mdt8g1Sl6VJFx7Zw33aTNB7yvVG13OG+lzGVaY/cVd0
6FiG+ggrlDEFlvwIeSh6KWM92GG5N6wQuaGJVqnt75sSAVoPVQz3LbAm5PbhZG1aXefAicryAGQc
Cm1P0rOu5eqBvU+yy8Nw2bpTvfhATd8mVw13HZFngC6cd5cxsFdW6S4Lh9WD3H/JqMcJ/8mR4K4R
ToOie4HgA90wPSMP+FMDmg60StGp8ufaLXOyHpEjvsMSaB+Kzn6GhoRQLK+oYye336H3H6858wJv
VWI/mE13oEWH3G9Xiw/xNfLwU1nbKsVCccuhDIbCeIAWZnOWCv2b9u0blzuUtIlQ3TpHhoQHxc+a
EHYAIxiTMppkupr3CVKgJ0dthpOvFMndLsZkrmdwYtpBt/iLKtaSk1FEd1mtY/qJcDm3BcO/JIn8
1LS0S50XoY909GUO5VXrIm3vtAN7zoYRD+IxWnprmf11LOKfBEku6ikWw1+RTFwvi8un2pi/egmB
ryjcdpOhpKNvA1GX1KD7dAL5krZvD4014+YqQ5cJBVI1qzlGjUu7aZnsRmS0j3ImelpmwGSvqV7B
/pFjikUjUtqHzsVzZxYOOpSCT4Qfu9dvIpnsNJXl29Dq6V5YWrK1VJucySnksRmCiRPlehNx4WbV
9XIvZ55yBK3o/nvngcJDCyyAGRz9EPl0e/Z5048zTsTNWNFgDrygG0rAvzFF2a+zxD8yqawNslSU
e3AScYPUSFo1Z7lrGrlvHF5O6qlk1wCC8mO3f/zHhrcOnceR3T+CON64Sf4uWZceVqMovCLGdd7q
Z03UDxYIX6xB1l+QNRszCXdZvX60E+VEQuiLsxam9FYGFlCIknYnLPOd1Xz06bpjhCqArDuDpOMx
/rG5FDeD5HuzKcne9YIvnnAxz8qh9enj+FDN6cnou61Z3yggqJa9fkYDZhKXFs+5H0FVfzazIt7N
5nzqIqLgGgOW4LrILyxixyLsiWT7tEeeKzknvwR8Jp64PYGEJAtM5IHe1tToeEP7k8L55rcO8YmQ
nB9mgu9Iy2nJ7YgpnYpih+FlDWK75qrN0oiWE1gKSBereCa06QBSD/EBBp9dnqc1cjTEOaR2uYt8
sWL5V1m6fiZG9SZbUXLL9ro9D3jyzk73qTXju8Ap7kap9FXb/AHhP27rDtL9QC+IBDct/Hiq3Rgn
YPnNPZtS0cNAl7LdZ+X8QSgX3G/WS+jLfluS/nRrvjKEJrgt/xm6+d1ISRjqLaTx6DOhmyKVxG8d
r2e9MdQzkpboSiI0T4v5Job066bS27vjZSjWYd/U0U9WFahHGm0+T0tHlnY651vm35QtKDLt8awn
2mkauEzmbvEwFjQ4Va0ruP1LPCyBG2cr317NNT0ZK2poS/tI2DU4s6GCoQ67vVyIkxK/LGg7nv9m
vjcNO8ASuTOyv8v6OmgfY2VgYEMNl2GuLWT2u6hy69Q5BSQKYtB/HUzrDE8QUSYjI6z4DX+egNSF
VcdZzyDK9GdNmPh2pMj/xINBUFcptaNttOsD40xJflpfbWJU+ozwBRIeqYXniTcrEeUTm95rLyzU
95gDL7kd1UCV5xdsmbel5imOSGdUgxC+MyOsYmXwbpjFfljTLqhWEZ/Ik8ovfP0zOlm1DweTD1rF
5TOya06q2hreB/GuXJTiyxy0uW2hLGZhahVh6i+m3j6xxiau0DGOkb4eMt5EpPzpD2lSgDpx7LeG
NwzjnzKsrqbOQ0l79Ac/EWqbZkTgp51g5uxyFwJvvaZBYRCC51oBtg12qTqBFVq8Hq1VOV6YoCpc
bW03zKF+imfsy5Vem28LhRKK4GnkCSwg+sQdIJ5VWy9RWDn7OUTYTDuVU2jX3YMxpgJS9wws38xL
prdWz9XtmL+dyr2F6Yo+zz8So8bWrs35g8xajwYk9dbpaYnU3kp4CJGRk8aYZAc9ReLBjasiGlj7
o8566Kz8k4M1HKMpXi4rm6JtPeqAhDLAQjgqFiYqjMUN6l+e9+F+sOV2cdOndkhXvy2j4hPx3CkN
BbOv6fFGzfNlOHErt91LSdWULNTNSLdGr8A4c5xH1hZQ1hj3J/YPREJI+pQSi4a2NLUbdWotbiqG
YO3JXMogmtgBWxUDBKRYzcZFStswmJXceiSkbDR7xUTHFr0iwFqV5JBZq3HzgY92RfqzsOvLvLbt
CTHSytwEBA+6PfcmlyVQTcR/AUm0nggbDl4EqXawdnp3B8XKCvIYAQDqvMiXdFz7xelbn2Lt2R6E
3PeiaPZC6KhX8K4sW1N3Jh9QUr+5gRIuXTPe2F6py3tdIlFnq8HKvdFT+8WeuaenwXWJJ1blYcTo
XABot+LYL+yhvIQ6iCnSpBEba03v7FIwKIHeZCBEhe7ep8zev4XWVFR3qHE9rSoQqTYTM/610r7M
ajgLvLshSpGDSyDcm6F6VCagT3bj3AxbQmbSgzG7oRfO/CcWfXxCWxn+8uMieiC9J71FACCcylLt
TeSd9ofYQ4VvMszjX4jRZGgOTMScAQvtyhf5ozpTO8c5OVJtslo7xO3TO5ks82vG7NnLK0nqTVbn
x9hiuI8VWDEOTeQHIjp0Y6ahdimA+aeBg/COfI0XEmPD84xd/YG0DOt71Dqy9lz6BB/KFiHpg0QG
mVYk6WbpiF8H/fsl7/tsq88wWVJdJZdlGur3AbXccRJFuGU61VHV5j2Gh9Ager1t/WItv6KmvTcT
9gexxiypU42AtZvaZHq2A6QC9gn8YFr1RNlXn4akUB9GtRQYbYHzv85umh7RfenMmULz39g7s+W4
tTNLv0pFXRdOABsbU0dXXySQI8nkTIq8QZAaMI8b89P3hyO7LfG4pPZtd9nhCE8Sk5lI4N/rX+tb
1zMliAShvFE/ebBaLrCRLEDCmEdswr/MHTCxeNQKYHD56iipInvf5a67gXHtPo9yar8MluqDInSr
HZT4mYpcfdnhZ5JEnXsei6vTISqMO5m51VGIWn0qhTVfepZeXVTJEn5pBdIJGlAZGTY6Yiu5qovy
y+ggZMvEMYN6UY8dRFNuNyuapYc/AALYCPdIpeZFNT2lKtPenKkLORnZ3UEUen+roKYELn0hQVom
WMsz6Iy28mCjhGriEcZwkSncRhuD1jo/p1VcrVEfZrxGhDe0R44HXRjywoh6xwdYUDIhOPnnmjfg
RFCpOCAxdJNPMWnHfjLL7lpO+Nv/kHyR4cug3i4pXr5i8EqAVQDaWxAvW5N2qwC+TMwtRrbfEVr/
TxstABz+ymhxmXz9HHf0AXdfk59L7tY/991vQVSS5PGfkEzbITRpQ/747rfw/sBn4MIdYUj4M3n5
Q8DS+QMXhCV1CTJKgG/6B3iEgKVO/I6cjQE9Vbek868YLixe10/xSugmNlQybB/8nO9Jzh/BVL0+
4vggKbxhTdQGvT2rC/aV10SKsmAMu34XWTl1RhZn3U6uCS9muMAs5wxZsrcfHPiMAU6rnj09YTd6
Jn3RRe+aTD65BVEiYRUIa7Z1DSFuDLIQFbfLLgdaRLUka5/hiPAEy11x5MxFYA6LYbfJV8WsNgEa
U6wSNuilRQUdI6/ZbA0qmGCN+gnNb49aUeFezYRzrNO82NgE9viWusxbbs6to8HczMlbBake32is
u3DwcRfODKYD00zBHlK6BA+2ZEhpUudONr0M/rwc/qVr/v/Lkkeuyl9kki/76WvxjvEr+pnWwx/6
/qWx/8CWyxlZFxbMOdMyuWy/f2ks4sWkgT3+IUxn/QL8H5eSpf8BLAuMD6w+S3hiRZb+PZXMd02y
guNr6MFNN6D//K//+Xn6HzRc3nw3H1GO+dN//reyL26qpOzUf/77d5buDyYl7D28Bsvkm02UwiU8
/XMoGRk2jsw+oi5VQbsx+2neIqpyrK/y9nNT155PK0oBHLAwbokekyBtUMFTfT0fGTgNh2wptiqk
FQC2jNjbLPaeMGe+W2rp8L6MhCTI8268qHtLCvutdsKnqpUvC6xLHCjOzrWSb6awH9D1x40d54T6
4zVq1dLd15WXXWx5J2eO7lgZfZEy6fGX1s1xYqe+qeOYCjYX+oIQuXZRgtXjqBe+N5M3vnRGO/sT
4L37aUxmNKB1+ol056ozsHvaNqukMsK+O0B32VKrS0dErWjuKdWycyNDD+KqkNf4T71DaI/TJaq8
wgkMK1N15d4x50e3DF+jYuioxM5u49CkUATWBHVc1tDsU2vOTr3G8Y+1vu0XvfEKS/pWxOm0hy3M
MXzKTx69CZuCI9hkhBdujPyB8ZPuhap4t9iX7ZMOaApBsobuGNb7o0Jc1xez8/lwWPQQxPYXoEqs
ljjCwex4Gzv4XAMtadC94+40TWRiWV+91go5CTCNeK+g6MAUah3rILlNXmAoA+oACBafjfNYrsgZ
khXzVT6j19ZCT/2UXB8kFEg7c74cC1e7HBNFFQGw8/NYzUSW3RTOBYaDAADMHelQLCYLddx1icVZ
JOIqt9aTRrVWoSRYyOGRo7/U7ZM5C/BOzcw+u1mT617zaKZzvsFsORPSphykrx70IcQDZk1LQNPS
U1133S4z5itrVIY/4mhFwEFebjt8KrzTcPY48XOAnKmlxu0twyIiJjI8dyPmfCmae2U0JP/UcNVJ
9hoVTQ9bHTA8WtS8q0tzZ62vIHXzt7AO4YEYtKN0awkf6U/6688LrTIBM+K7PmOu6BuI0Xld7Wqp
vzB1L9zCNZR+Osy4E1zkxC1RungQlB5Ej4GTQF4u11pUPgLF2GUVAi2CdMdk+ZyTSNx1oT3tZstt
tt0AeaaqJyrRBd74wuzbh7FGdzNjZ9OG8ks0crKryvHZVhIZviKrFSscIjl2adqv+5fWjB5QbMJ7
C4zqAT8LMngc712OoRxwxUko98BDvtxodCTj5XYEgnwBziqpupICFehOqp4U7S4EmtykfVEO+u/o
usZmbp3wkNKz6LcdyV36qw9DZx6pU3EPqC/72irT/cD19ax37XtnU05ilHTSVeuHEMXmuLO1Zt4l
g/uq99FnaoweycOLzUTqLHBz6EWK17QpmOn3MFzoIaEubZMP+bn2JuwGkje6Us4FterecWDzczlB
njkp6reD0rNh21MWhPoE8oa6zlfuCSCFSHaxGhI66JDsmThNvktkBllBjfemlb4kOFC6pV4CFyVm
r5kUqYYx6sdgwCLh3ij2UkFyqSwXP2bRxEPAOOLuXK07Wy1KDcAbv1vQ1lwyhAcr6ZMddAG2/A47
j9HNJD4bZT2gnuEMiSAcArsheL1w9w8MY74gJ34kkcNJXVt30KuXTGSq3PZDcgtZ4kKUZNTBERp+
+SbHZbqDPXAMTUpRtNxp4eHi/fAWTFkjsAQk3PeW3coe9DMVR7TQf4lZEHPLWBvenEePHYkfNSQ/
RAQQNWEC6UvnfQiLy3xAUmyYvWHmNOYuDJtnmsbxKY20uWdetC0a/X0hVgj+2G58MEocnzjk5y3y
ZaX1M33BGlWcACb4+vB6jG6KDmHifM3aHoJCjgHINYerSUxfKInD0pRgz6Q35GhGUIGcEHvLf08u
/1f11Css/r+mqZy/dvHXNn8rv6ifRpf1T30fXZjcBRhkpmZrZbV7AFD+NrqYf5B4syyGGk5mjCLr
LP530KD5h7X+L/xBaXFt/wga1P+AB8g0swJXXKZe+a+MLoKDw0/zPsh+absrFd9mW2WCLfy3H+d9
g5aoCeGTdUHdaA+zsgSDfaev7DtGbQylHYQgXBLdVgFZ3aeSmYWC3HYihibYQ+pTz0Z6FJS7hd7L
kk7lczNN+ehbdI5S1VOyNafGwwsfJHffo1ezfMMJOO9+eNf/NpL9OIJ94DEDIJIWbwZsbPBVFF9/
GMB0yX7QdFkxuizddrU58CgEGKDY5HeErvKiuasmGR9GzcuOOlxm/9c/31x/wI8T4J8vwCVwZK3F
20Byfn4fVzJd0Y48hVWYp5dtqmdX3Yg/BItulyLqmMhUKhrCU5252sHpkZniSLvHsqiOZU30ayEV
QfzxwKtU18uQNdfCmxSLvMbbQ0+EuIaQI7eVInkUl7X26JF99hNpey9prxZ5JdnP2JjvMrztIHJP
39/qghPYr39Vg7H5468K3wq3FT3jJonD9Qj5A7u45GaMd4UBAJmzvstU6p3VpENBX5bas3dxtUzn
0fVIZhD9caFj1RMGwYyqSj93vZgEypi/OYR3QbzCE8C6vd7KmZ0wzGsYDFOuuN+85PUU8OE12y74
IfCTLkeIv4CdR/YmudHhuOxIl54NY/qKVrZsNX7BrbciF4pqhGrGllxMcjk4xahjKemsd4So4now
pzIPKkbKwKB4cs/kh4c1yagX5Ok3PjIgu58jwC0dsjnOIQD0RfMoiddu8tQbT3Ni9jvTLvUbFw5X
Gpa4Msq02WkF4dWyVuZ+SrLmPZu69srwTM7Bwpy/VaaHumMU+clJvJ6HSC3OtbbyZYnIbIkAMVG2
mbpgvnCu6WSFetCPaP7W4H2pwuWRGunlqeqb8hnJvnzCoGkHPTy/jR2B8kgi5a2Fp/MNvVfYlhJY
iopw7HQqltQ+13OtrnDkl9etaMCFhiT6zFaEl5axTJTlZndwjhRg+mTMgspBG83anCHAxJeDwSA8
NhOdepuFv4wd2Txe4ZW+5PHeHSO1JOcpVddD7u2m1mISgPPpsSsRNS3WjI1QQIgwEUAsNeqFZe7p
t0YyjyWei4Fq8AlgZDG56VXEvBLYQ0JhjFfx3baresa5BXvAzepnF5rKDi8AW20HhxJx7hNZMoOK
taLa/ub6+nj7MRgeHNtcYbGrgGN/uP2wuE+mioY4H9ILbj174sRnVYojjACm+K1nYjrMnaGtNo4Z
IFPWXs2289xpQiuo+x7oh5mIKRuBATMbWGgEWsirksOwfvuFg2YxA764/M2rXhmyP96zeNVwRyUW
BhuKPNSDD19kdzAd2vliv6g1nX2wiUWPoYib+gzimSvIKZLhq4G2uM8jg4qRaFaBlyfhy69fyMcb
yvo6OD27lkGcCPnpw71zMrUqXhwR+8M0NA8e0S+sN00SsIMzdgIx6kFSovO7z+yvP5WHhQMnj9M7
gpr4QNjVDRtDbY+tieJOjMFUpzefpNNGn2meI4tqc34f91a6lI8ZzX57YOcYATYTEOiXoZnlpsPu
/tL0Sl1qUK0BDRjuhd1MAZFxxs5fv0M0Jnz8rAyebjzebDqSPE9f54sfb7rtyPCeaFBlEypc2dk5
17z493gmubAqXuHei93AaOlVpyUKfHU32BdAPqKKDAK9z0ox82olvmwpqxuLjtszZdHO1m4F7RhW
bgSjDNt3loyEGavkNAwd3B+rfDbZnvrSAOSVlCq8p5CgONoN+QTOMY+UroxGsLjhjCmlNIIwqt37
Now9DikROHID34AfUxhydnX+gy88TtaG0mjypApjIqW10WSBGWx2583CKucZUsqwDWXs3VgGps62
D3WcGCFnBJZ28StRsPlUAXPepyDot8qLwl0WZe3i46a1dlRl2PdqrvSDxnFln63BdEya7dbT8Tuq
JpYv9LlYHH5y/vIFF/En0i0km5oqTTdyzsZL2qWk5gMUOLWjaG8sq1G3nVYOX2TEqY7bWXbWa+Z9
zCXDcirinkRvWgsHUJE2Bc7UkJW3xG2l0nFfC7P+ZIdN5UdhZJ3ZOyQ3GkrAKQrLcJsy/B3BKoSw
YQdq2yqWmgJLwEkBbgY5ZQ/7AhvJdYFCwT1bjzC7QduCuYjzsDrY6GLvqrGNLdZHcIxaTzGzlZpD
tevJuew5QI2EP0wT8IWmMOC689ZNsiQMyrKt3+imBqSACuLqS3osoqQ/4zC1AzcJp0saSYjeJ3Tq
htYnUtE4upv4CYI0kChybBs1JFcucfZNU4i1f6JU51yzqku5qG4P0mx1GGJHK+2Gym/Sel0eTFEN
CGtgxbhYlUuUpX2EThNeqapzr90/EahZmV/heMj80KhBhjj6DZvK1xiE3d3cwgHQUhWOm3oYRBA3
uY1eRoLJaMWecBqQuTT8FGVmdTuOtntNjw7MK2ahR6QR42kVj48Vp/cLPcrWSJ27N+YYqK+L77Ro
cs2H21/fkR/MLqbSRelK7edSG7FEanK8YVE63wyelpy00pWHpWCczSt3H+Z0tdd95zrBQLc3r60H
SxAPbskVhnhDvAonu5q6Vz7D8T63utewzhMkq0ncDENiXVoIVycec86nJgNYmwobagzrc3ZQdO2Y
ff511mYo2lU/0b094Voj0ZKL09J4CjgVJGO6mpNN27AzlB3RByqhEwIWFkmiwXgISwL0SbQ0V73O
dLprRaXddnxhbkdQie9lFV0hobK6l231mVkMMx+4ba4g13ZPpizEnUTq9xeMSk9lI+7TOpIn8LN6
s8kpsUTO50JeEhasG4IRXVD01nzI+QDOpRbLN4Ob/rOGs+FQce95dPOlvq6VqD4xqsJFQKe6JNMM
cImFmJPubewZtLrlY7ktVRKPO6Aga89bauCKz7wYsEBHfy2rseRrCyC6CDoWflcJTAWaT+R4JAkj
9lxjzbs2oQ42JaIX6zpfc9DC8tiz90YWzRdORHQ4yZPlWonWunCsCaysszybif2t4hu/S22159Ho
7SJdFD6u2RuR9ziJvMkLwpyuwN5z5NuQ2Ads4MLXUZigDnmZ8+R49JFu2KLBjhgW+hHwuJO+gQ+X
45vPjWaXaFl3PaINfJ6JQm8pbqa5Uo0ZHPNyWPZ9hPOhhXm49eouPHgpHbjrKHCOY1vnm5eNQFCa
obwH40Oi3KYje58zOzBf6ygES0/1i03DxWB08NXdeXqf+wh3UV2VV/Q8ZrXvIm6hjE35l4R6E19h
Un12ywhIYWvL9x62+30Mq9qcZ4mHiLiRN8jxKrWb9sAX2jjTw+FtR4cCWaJrjmYHykWkPA2AAMg5
OlQ7RJATiPqwbKVjfMxBOvD8r15mzKAm3tmxPRncx6gDlkLjG7Dij+u6xnoH1f2AWFyQM8lEigXe
CL3tEJpi3iYTnMDHxMaDVJOo7wIsHqvP3NQNulKXyrgeUpWA/Fh/Ujqm9lVkmgjy4fo1mF26PItm
1q1N36OM4/2ZR3HbJrZdfempq0KRsvXzUIVmAUGANnYIZfoCs1bCVea7tlUIwEDjLR7AWAITerz7
6WYsZ3iSVJIk+3RajDNNYm6wtLp5JNA4QiuxsZ+Nk7HSKivBjThsY4sWr6itdwqGtbkbh6QZA53C
K4Plcp9zvXYF766eJfsxKZP9BMzrkue498QPz5s7PYvT9D2cyP7fSLuhKQ82DMs3ezBqtLg2pMkj
Mty6x6ZTdF+GGqa+XSjjDMARHsD6UpGf5LFuOwA0YjQear1oD1aZG+ei5zIG525ABuCPeQYPYw5v
rRuAMDIBMi/upVGUClFr/e2TafS2BUC+O/BQYEBdwiGPFa4W8iLRvKY4q2G6wSvKgNE59nA3aYVx
jpcKUifjpHxLm4pLw5hmB4mZghFjl3KgVJsxG5O9Cte/SC+JGGN19WjoVlGwgJ14oWuG1wFsfQH9
0dYvXt92NHkSC74TtUepp0FxMwuEIeWCrWJ57JOeX0SVC5+GArTaBUJzKCxQ4KNDPk7y4sLlQ8pb
TkR9DnpwO8dje2iVsK4r5sQSAqIHH7DEHn2RTzpyvWNp3pNHvuVgsaqnmbMV6ousHO9pXua4oSyE
Hgkmisl6y0MALYY3QEOpMBDVOwBnw02KJPJtcbX0isoyd4fLkFq5moboPp5QT4sTDPam9aH4ezel
R88dDD8EQUeO1TajSH3nJZAZ1DDPu1gvb/V2kW+5ZYgra26Po1YaWwVx7NZrpvgUact4plydaiZM
AwYQJid8MPOsnbY0p36u4s5AXeU0dTLzfD54bZ5dO2Za3/a5kFeLt3b35CV/rjPbE1StZDt63npS
U54XSCaJneuEzruhGqRasx6rQ0MXwIXRzfDPcWZ9UXjmeXzss1j30ktzpgbMqnvi4IZTfivnarrC
8KgjtENapA1lXQHYXWskO0Ka/cvSsert4LrGmxFT13VN3SBpwKKhWGVh9bxvMYaiqsCSEg5LGgzH
S36wuziceYKamHIbHtMQXgwyP9Kj9qbGG8GHEfaME7YRHvSpRAdX2vSVUisVyFyQoYQhezKwwN+l
shW2rzj5Hyq5RFcy45vt58P8BFrzmRnz3omj2zYGzaU1NY6NGUhF3nd3lC/BBwdMg/jTvkc4dPwO
E/Ym5oq/ricGqdkqtFuNML0/sRzYz4t2G4+653ugsX06deYtjQw9P2utLBDECqNu6C+qKq2uVbFM
B1QE99WMS3FTdF4FXjQzr1M23lvZkgvDo0P2nXqIK5Vn4dmeenVbxk36SIPGc11BUzVJGpzNsn/T
hrB6aq2amIUWk3unYTwJWF8lBy9UT1HV2C/9pHm+klH7BfBZEiyLq7gOutUzaSM3C4LGe6HVO5r5
KHdIu+62i0udLlDqNaiaNp191QvJp29+SUrrEZzt1dLF+KbzdvsfSQXokyJ5a2Mp98zhJdpWo8y3
TKKPJWNnMuvXerZSTyZObKbRviu7u3N767PIjGew4bj89BoiXH+faelDHONoBoItYv3xz5PYf2/w
H+b663/+++eqL7t2vvsaIff8pGh7v0SM3FSrBv6XP/A3xIj8A+OMjteFRsA/l+R/l8AN/hexuloM
fDC6jZ74DwlcghvnvuvoDsoKVhk0l39s7xHNTXpP0VnxqVAJ92Fb/6vtvfFRuqUMDTWTOdd0dZOz
4yqR/6BnYmw0IMhSO6yxuVq9i6m+Ai8iylvLSHNwRTkKYnCd2d7N0sT21swyc9qLnkv+uz/kv3QS
fJQpeSmkxfTV6bP6CawPp3w8g2MD5phASt7OMHadcNu37R2pnd8VJf7uJ33QfhyYzHPPatovpsLa
tjjq/Sxr02ubqrbfKS3/5A1mg0EVJDYJKqbt9bX88AaLqqZ3qyRLVC44GheOQv5kyDrwMFNvyxj8
L/J5R7opJaoJVXrn9cP8+msF5Z/9vj++hg/v7CJ7lbIB0dmCxsm1aRIpChFU7iYj/p3avP5VP8lq
fIgG7hKQ+LQVGh+LGS34ECNjJ6zsZe4vjRZ3qD+FuT0FJV8EDfvSNKr9r3+9v4hZ/ExnFeTZHLOF
cD/8eiv6SoJf0snYZC1mqgYqsaCe3VeEFc+QdsUGBsNy+PVP/XOt8vFXdXXPYVK3YfM4qy76wyc7
R6S1sh5pqRBD9ewafX8ZxdjHGUxGO9xVJlEXv3VKQTWa2zIsMGvrx3Zu3eF1XvSVAhuhT24L3W4b
BPaV+bHUqXavugVS1ip6XMPXyEj3zXE13DhpThbn17/EP7syPAMA0irfGnQY/Pw75FlZDa5rGr4j
kcQ2bRQPe4/EqY4prK9+I3X++eH/9I555opTclhEcHHwffj5p9mVtGtOGTEkv0m/W6wa8UUrM7wc
XjVuNbOfISqy/ks3naszixBPr871hFXcsGvtQaisuVIR7J/dr9+Fv1y0vC6WgMLyeAdwMn34JBPP
UlmWRbTOmvPLkKT9zqkq6oh6aEBQCPWbf/nHSUvwBRGCrRVNmz+/DRmeYLtfU9nk/7JAhIzUQ5wl
B9s1v7mWZ/7m67G+qx/edb6QBntOQXeFLj4ozAQ3I5HoFu1PSxyqtwbyv/uEwFttZRxr86sDdD2D
TjBV0Bo7+zcfOj/m48/nm0mAAb4WXxP4mx++nvMi6TdyXazo2rIAZrCF8HisJMlt5Zaxi2MsrsNg
kLkGkzISzqVjNQIsc20RWcV0bMMF1KoQsWlSMR7guKsvDU2S+xmdDiphb5Vmd0DON8ugaUl3kj3s
poc5JpKFCAgAYADbWzwuTG6kWaIeI05qdYiiTiSH4cBuqfkmOMZTpGO45U0ZF9CULZoiSytw1oZP
sLzwhpya/dqBYbGtAjdtQNzSLVEmN23FweRQE7SIsVo1Ro7WnC2vZTVxKi1SCbympS0xZgpn6dla
A0JDYcX1LgQybwWKRjDbNxt8bnpYA63hwANFKNJLgMcNZKCNchv3zpjcYd86PfmMzlBgxPkXsAWb
jp1+K8SoZQFwvuxTR8b5pjc5U2xAMNSPZGOxrMEJrW6trLGK/Vz12PoL4CmPXldHaw9eLq4BrzQv
vE2kyd1R9F9cZtZ51yP8rj72kP425UTW1xF1muIHYwip28lz9dmWMAvgitikFOEqcIxL7RPx/eWz
EumycvUq85MFmeeMkTX6anDsvh2q1uH0QhriNTNdDD1tyUDNhnhmbM4mqguKqraeZoiuKKiwQe/T
FvOPX5M9uF80LYq2blgN9yy66AZCNV2dPSTINlPq4rRSIl8OFJZgBAQm1PebUXcXUFQuMsambJ3G
22hQ1aoNb4rz2S6nEJJkplFxlUqDaCAIvksZrn0DXMwJ7sOsHIdrK1Li1KTJWG8Kvn53DEpOvrVx
p5F15+wrl6cpjPRhb2uTtE8xURF5StxBhEDOinFA4aNi/bEkAupA4ZSKhHw6ZviL6HB5JIXgmCS/
PFkfYChI6wgBBTnUGRQOLwn5igKzIbSoDBgKY43lptSbiPMIghQBwVBAWGRr0QnM8nW6jXSyrpz6
4wFaM08wExSMyTO4mKr8s8m9ZtousIMAJMGw6TfePKDSAiJhK6tpC1yuwUHLnNUCPyyVTurhVHa6
R5PxZfY9k5WuzzRD9GpJloxGKm7Ub3kDHP6ykSi5Y53BmyRXgIY8gH47R0UcWgcRN+wxWxtawVW2
1C3rX1GLcS+Hfpl2blGzEG7MkEuhc2ddpwyLR0l5YY2WlT5iL9OJw2kDvuTSRpbaz2zYCVKjZmlX
ou3n+XnCmjZQC0ZCGideN01fyQGm05HIEf/cOM5o9z6WwSl/F3zJJNG2XJ0rWRb9k7LDeLgWncji
a+RiNGQG8uoCJ2GsApyAvX6LScR8tvQudDn1zVW7D0H3+HrH1Rn7I4XUKbeoksMrW6y2O3MJeM86
u2T7mDZohhuntDIaZ9H1luM0IUKhzaZcwTZop8B0YnlfGiLGRzsmJhS02tOv8PCRZIkznbbLLpkx
cVeNp/UHtticj4mocwfhpllZxrOlmfGNU0fjuwHeb/gUFnXikG0vMWC9VjZ7lc6vxp508lUsBurm
NsJoLSoyzLBxDpWd2CTnWX2tcd66bQTxKNZajrwuMjxZVuDpKo9ypuUEi/8xJFIxUK6Y2A95b/UD
ZRmLw+hTWhLqdWyL8QoEGQHMUdZchBC8NGL9IHBdfzSm7qHBmBNTtwM8E/OoO3Q+XQ74y6QzZc8z
VfUhwfParXyt65G9CdBGe0AyWXElVZ2JA2RpVd2juIOyK9PSfsp6e3iwgblcakYbX7FMXKD/Zkbo
sHQBxl+1/bTDj0PTRWRi1dVZj8XLUD+qygzvZTwNFYCwAZlpMeweCHBRvoVxTixvbPArInfeqbhW
j+xlq8vBm6m1HN3hKdTmnq/zuhNz7C1CWLeltPsqj5vpnKb5W0VbAys2/B6k4vEGwvRYNp3Kk62C
Gr+TYnSwTwKxijvNGTdRW+QPkEYGOC+9oV/ARtk2mZttdcCzEK1fotSOAkRaV0cs66xDVWAT1FrP
+5RR9bJZHMSYobOSQ1Jbl4XnhVfJMoXbxCx31hDDBpl0+0KDkcXObRl23ICyk00vpU9NyT3RNOrJ
nAnLMJYDpHkCaqlXUKAnh+3gqD2LeNLRcrC4NlxQKjIe1C6B4LTr9PoQOs1zs8RrcRxt92+qUC6D
FPEbjt39MWvD/MXDtHeAcsp6r+PGhZ3BXdeh3FUoTaQmRU6f0RmfswxYe1vF29lseAQIpPrMDQcy
aNaUXuGzqokVmgrZisRnkJIWlqOkrhB7qLfpEeTeDW88stANidqKzzAYSd6iwL422aL53YxW7qg0
2/dFqxODSzG81GH1HE6j/RyqpX4wuesRIlvcW7gx5rYYKtxUTv8tjWsimF58oVTzGSWxDajauK1K
8JgRSX9NpM8ghm9GD5N2XvCUztb3KsvzbhtlUiCQzz1kJh0vtJGXwzEEQbZLLPaeifFAOQQ9GKh8
vgcebDemiqS+DK3TnAmQFQm4xUQjNdczG1DjzXL/Uwi5B+tmG817oxTmOXVLSmGbeUmDVowZMfpB
0CqUNa+ybOL7Ugx9QvKjawg5hZMrtqRib9gX2rsOPNWR48uDaTnGeUwsnjiiKa+J3pzaxDvArWR9
oqr3eBTnFA4vGVxtXU+po9tVy6mKnOtEViPJPQUSvAaDTv7dt8r1tjLGdCAEnHkIkJd0hRD0eWew
1gIMuqEf2zSJrTnfC9BryuZvELi3B5etNMAeX66g/plqMkywgyCPPWC/zmWIzhcf62RZ7q3RvO5T
56ve82c6EFKH1S8+VPo3MGU7hrTuGpMH3K7S3Q/CVH6tFZ9Dlw2qXFys36a8jkG+f5ospR0lbOgM
qYMoaMpaU4hEC/Raq24XXaz0MQLb9pLvTOW0u6J0oM/IkqsJ1JaNb70E9cAJFy4+HCamwfCY4BVE
QnbBr5XzLXW90S52itcI3OK9WRqnzIXFp+n9nopBGlfAiYQwRzqnfpPewMlVU/fakB47b/ZVFH/q
zPBh7qvZH5r2Ah0T4mEcvRUpzzdEKAPLXXgucm1rJ/CloUfEF6t2TPaUL0ZnfKYkZ9g0uKh90tX6
Ps4Yl80wd4MaAziiBPt/Twn+z0Mkw32UQqnhvU/sT9XM7gDa+DcdoH1AvWOg+mLxk/a9LmiTFSF8
GEiQOM4pM0yc+ZV8MtKn3W8XzesuqQzifjtXV5KBmPVQEsFsJ8P+6E7w8bfdrLX7kq7SKdDtcfRH
RNeBcaWFfthHrIw5ImKFDzpmx09rGQR/mYzndxaMy5+xfW57DSXzvpu1yaHoteU2ge1xP7M6e45H
W8CcspKGd418o7cRJstvYg5C/+p0oGQ3qd0nLE+45ho/T4ASbsKl6EiSWD1vfZmPVsB8YpdHI1ZE
IC3NWnqYkc6S7Gleb7xjDTnhnA5zSP80HOqbjO1M6DcAXQ+FruKT4AnM8Z7iJxbWrZiOepZ7B21y
4sxflp4dcknpowOAMTbfCVfmELb0XOHjNs0WPkSfU17SlXqwlox9gdqI8xvBV8LgbZwoIZgix3in
xs559fpJsiwtZ2s41lhpzwqBj7dR08OHVC+GiByEI+4AZFJuZmpGetZpzs2C1jHdN1wrhEqp3XWp
aVeWSvC/2Cyp+S3TcMump3EDVuXduDpfmHyFtVTLJpTCUOR/a/0JveO+pmaMJRTKHVussaFISJRx
SkdYVPPvBzl4Bht6ctF1aGD86BHW6aKD6Qr1q2rYr9u9lhwN7ByvLDKJqVqheOo8Msa7tNdWzopD
vHaaS94lB0gswRb2z/THu5F9SRi+04NFDC3/dVy2XOk8uhzOdmvBnDMnT/AzuVCpmXIeDHfiMeZ2
mUv9rR0NebCEYfuq6ALhvVo5kUmo9Y0P7b+8iefGk9uoD2OeDVE28cOdLn910gYL1FAa9cEQ+dwf
OyGbryGou9diLIdb3NHjq1vJ5giJZgaZW5UAhRwqFJ67Fg8hJNNm2WcKBCPD9uJMfj2ik8Lt8uzO
T5beeKcCxaO1wuN+lFurE4V67WgJzLm1H1Wt2QzyXJhQA0CB3kmnqb5kQ4ED0Yka9rv91Pxv7s5k
OW4k69KvUtZ7pAGOwYFF/4uYgwzOg0RuYJRIYZ4dcABP3x+UyiqRmZVZaW3d1n9vskwlkYGIANz9
3nvOd6YT1mFaq87cDpQrveM22yDonHJvVFb11vqT82wieLm3vYIpZIVxulong4uDJfPxgmzwo2sW
rpFwGx7FUr96fWkjjgDo3gGpYFLk5FLdRBBqkrOOF7nNNYcDYDqhAbXHVRnbpSbJUMUdk6fE9ucv
YeFWN5OBtmfduFH+GFai+Trk5nyV2QApl6esxmmPKuC+SAU8ReUtOQqNwnywcRGogP5E/ZtylCGa
CO/EDPQ+CF3n2StDdCwoD5OvRoeejB0XgCecExeDFqk3ybcyGe0btELUQI6SXbfhiDB/9mdCfNlm
ZEl9DSGp3HeizslcC6GCWSVOZ6PvyX7pora5HUh7AQ0wl9X3dMMmAnJamq9NWBPUEU6mlutORB5h
ISAE5u04TZxI51mTiTK703RKbCDKm9qF+ZkPfmsBszLqat3CFCIowR87QFqZMUIiy3KfD1lNFFVu
2BoQ5zTj6jXeboKIBsF2Ees0QkItcvfWRnWKIooTPrkh0uHXdj5khhmUh7VCN12oA2qKstkaoq2P
A93maDepyNLUeJ51JOUzWgLpUzXuZk+laJoGgCgXLkO9mEAwkT4SmINuTaZOfAPulcQ+wyWdYevO
uiOBuvEhEFWEU6JrbZfKyICq++bbXR/vgypEhkzTxbj1Y3P0VyaWICwkaIqznVu3+sFD5lcRTsPb
5IBdNjfWnERwfkAbdgf8h+Rxm5Gd3+AVCRwCEjuT5OUsHkj/jgVjA6IzkZxL3bGcYxhvKNcGlGtE
+eH18vxPIfpACFjAfKddlIei33VWmL38eYPvD7qq1OgclCi4Hem4H/qJpVnAJiiYL0w8zivCSnC+
4WHaGyWSqD9/qd+1LiVWCSE80zZtEZAJS/Ptpyb0QJY3shdeamynedcAWQGghdLEWuBgDQTv7Z+/
3h+8teVN4bZGA4R09kPvUvZdbrpLf19IDJtmGI/n3AI8lIYx/kXf8ncvhSODNpNt0fGVIvgua//p
rdm2lm0c57xUROaTNNnfSpeToj1b7vn3d/W3Bpv/nwYiB0wV/72F57pqVR+95O+Hl/zIr8NLg6wD
zDEA8vmqyajFUPHb9BKWNbZ8i7kBpEwayyZ33m8JCWIZeXKDILkQ5uLg+ef00jZ/4U7FwEPOsoPi
9e95j993lnkFi6szadwHi8fod85jNtIcoF0KoKzL5CVG1ORm6MKGgMIoOSvKpGJw6TghSd5ZcoFD
P7776bNiqjtFVfmz8ebDCGh5EHBP47/xXFNyGR+nXboGUhrT+FxzpcaD0Sl2Zub8vGo5HgdacQTY
AD9hi+mSS+QOkrMqxfp2JkKR+QK9tvPR9erHYvKewmRxDzdwr+9FBHVkb9S5O+zakqD7EU3en1/6
h8HvculMYJjR8bnRn6dl+H7haGhgMRqmjsDIPBaHyUwgeiAi40Q50SL7TPBhj9BmNBjaqXAWyZGB
lpWdT6Powr+YQn1w1Xy/GB7wAD1+ILAQfVzFmmkCI42rE2rfqGfSREF6rpwJNtSOGWX6hb6uu5OW
k/qbMCvmald2A/zqNiiUuR/rIonPKtb1aUcsZoja0TDTfJvriC6hk3TwGIWpdfMXS+/7uQoXTXCI
TV/WtxgcLYvh+0/QyIIub8Q4rmHtUKGSOWx58ORy7JLEwFKGZwxe0jVxWQG0h9hkb/+L73CZ3Pxr
srNcAWs+jyXuJ3e5Dp7bd4v/nGaepQA9Nm4cEuVBpl3ETDsg7REZH43DpgrS+MwMncG4LpwpWBKG
+2qMaCZXXnibiRxqjWLywlzfyimJjLRJ1OPfv0xuN0/wOS1jA+/DAMoPCCo1UWeueZIyVCycR+5M
nCq7ujfNaG2KRpHbJPpKHNLZEPFlPY9xukc1zfFTmDOkjW5uoX15UJnxmna2Fr9uAP9We2C/H9Mv
H6VkNk+gsWOSECpZl959lNzmYmorUWGMd6P2Km/smrzGWC39pAkk7catcS+BiHEYCU4FWWien9O/
M3whD2Vfc6qO0PAAfA77L12sG+h3Y6bPGzf/AgXbqPDFZO1t5arGh/PrDgQZsGc6G+LmQnM7tQgT
6SCkxXBF8zl09y2bfviAakk/SBoC7srsl2Oq1xd+9Bc38mKofH8f0ZNiKEtiDWWdFB89KHLOBalw
kmZ9lJKm5Pgi6leFaXKA0mYR0XQOG6S+Wjsku0zC/BT7g32CuEjbk/lMSaErUmwAf37fMML/cF1E
7GBo5KjhYCzEDfrhS2kCpemuYMdEoZ3Lo1Xp5qjRqaebgAZB+SWFP0BhHyZlf54X6lgmfZVuUw1h
Gv7idUDMMB2bYdRHWecjzW1j16VtC5qu1/eTHXwOStc+wiaHOeYCWIgJJKnltmtbaA0KmkQCnNyX
orxKLDQUZB2q8qz1C7W3zTbdMroy76uhfC3LEDqhzB/yaPYupxZIwYpWCUGdYbXU8STLhI0myRH3
N2E5d7XEwA4u+9vQgLTs6/J5NFuErIK517k2WgTQBTyAg2iBenHQKs5xm3MlBqGxZaNI+uJ2iV+z
loHqami4Xm5V6W87Qq3o9QDpvAimvNshx2QYIfv+bBpH4rICdx/ZKN/meqzvsADd0eokQoQ74pCP
6XzhjDmQaj8ssx0g5HpfjxAhjCa31mlkxxch3v6NwLv4zFpOgF7rbMCPBAc8JxEqWlGejQ190iEi
dR2UoiVRTbrRUCwhDe6nhoyOdSaNuzmlvdSlqjzm1hTtLWWSn5PgQG8mknek0vq2rsRDEDbZlagZ
8FoJxdGE33/dFoApk/I0IU363Baj8dwODoy5woQLvTBOZ/PM1Z52z0Ds9G9j3zSvBf5LdwTOZXfZ
vsvH/BqG5EhiQFjcIdt/TrCa7sy+fLNH0QA+aADLbpZUWhdanDffME5Iv5itBR16ZOjlUp2H6bdO
dfK1oQa4Dpze+9SOof9Wt3Op1vSvBhScsXHppB5i6e6Ccwdkwf7oSdKM4mpBV5rlOaZR2kZ0IShH
+B62kJFsWqTSBj4wgmgo8NXdaKX0MZrbkAiDoqj2mtyRy2GgwLOk19JQChg4ktJyRMxIHuxUl3sx
eDFgDJp35Wyfp1GoqfS1c4bVwIBCXOTOvh/i8qiGiEDUqR5Y9V2G5HUzfB2yqEVxSdLpi2+57Reh
bcENqh2IJoko71xF5a2oMj1mfBUsrpmY8pegpP3cx4sRgWDJld/V6hPSMUKWjUVJIvCg0WMRhlmt
qVf0tY/fUa3RDvmrps9x9kC67lOepKzsdtnoyfYIiCKBV++QglMknyPDte98miVbY8DfwMIKRtoR
zTMJ8/k1AleNk4ciy5rSAW5JgguhYKaescDeN8QK4LGSHlWzTxqMOYu0hWGfiQd3IbrHwFE4A408
sgHTomPR9NlpyhooifRUEBeY5GKTMJO7BoPSmPjwReB/jhmlXCfEje4b3X+pzbl/gOEI1Jgx8Xim
8V3tIOcRo1c4+Vke6mtGwE+qJ+NnNH2s4BOw7TX1o7udhaWfqjlLbojQBrkIsfzGZ85+S4fYOIpB
l9gG6EQQRxUcOh239yNVbbcpZOYcOFVd86fkMTXL9JDJwYW+MhAeyiwtus+lHL8MtIc+K+xGYl12
BbQYWVeXEyj/g5Up/jPG6PvacGpfrSrrEur6tHxS2TQcJoPZAR/SdAjbkaJekVvvEI3Q5g/ZPN7Y
ObT60fCmL8EcqXUzqS+F474FTQOSu7YhaNqtmd8VbZNd9iIdvo1JY3L2tVPCJ50IVyEE/0Pnz95B
zDZfn51p+IYMYUqQvX3xUHQzctuk/+xA+bwtrEKDprT9M6yA0O7m5UPAPBd/LVINzrkoYnC9lCsb
WVrFdkzps0RuiH3MaZ1pH1lxtLUc+rGWMBIyBYZEN9uuUeWjyHz7KnNR7buyGE921RFJY8bZmQjx
iqlwuGGWTEZPV497ho8SBrCRXRJ+YW5rDSOoL9vuMSzr8JTrVhwnP53QAize27zLrsBWLvYSyCTb
AQRgVgDbbQcgSZLJ4D7q0ItwAtOfkqxUlzD5B3fvoa13d2G+0HqmLGmufOb2q6TVCjq1G0VvZlIr
gl9N1v2sSC49Ar/PyVQOtgZnKP4Xb/Gcv6FGHAhEL0uCX7z2uk8HiEnIvdadh+MP+dojQ/Jy41Yq
BIYyep8dm5+kzUjrBot7t+rJda7WnZkSRJRNrkVhNdxErcgumCXGt5YW7TGtQuw7GLVp2zCwSI5o
SMzHhsLsFFaGd6KfK9fgU5id8NJinyMW2bYuEGqrGo2vrRzekqASxzARpEp6mHZW3sB/ZMiKRrCM
bjdBmaQMfDlRt1h5thkzVLzTvrivR1IbGbk4r0ZnByc/LgANOKofrnA97JYpX2rU/UNXlNbehbZ5
X1eu2KmRQIM5q8SzDIpd50v6j7GarTe3Drj9J1EC9I/aPYdQKL19PV/Spu4vceYiZ4mS7ujVTHJX
QN8Rdeb1CKh9nq4QFjeHQRFxVwKrI9zOs88Tmu2Ij+pPAxDLM8OOUBFpyfyYwHuzX5HERHcoybBj
UXXN3Cd7RDLlmVPaw6EYB0IVwrxqOXaIt9pzNHMgne+cZW3xB8BZfjP6964FN3TdEs2w16OwdoXv
VHc82fn5jBiqW7dtFq19TuCQjGwc4sbsbKfKNR6VO5mXSZXJp9Eu5IFOMd4GOwwDrDojbcMhoxJr
GInckwzbPjaRaX829Mgqjz1Cv5FJJ6+9cmbi1hV9tCXdo1os4POLGJw7qIpM2diERqmCuzAb2+d+
yKO7AUncNz1X2VsU1PFNkoQZHEjDO/igI6A4dUS8oeoZxJq+33j0PMWkt45fCYqIj1nmtlwhhOYk
CepN1cZwJpbvbEnqnOjAs1dlSZ0cUg/hcpbyiNiT2dxVSdVRWTicLkbHt7/7lQC7jhZKBYhKN0K0
leLBypJXi97FuSBUhMq9NNyvNbHJd6E9APFXOpwe9VDjUqg54G8MVD2MMYLJ/cxg3l0XU5HdDbbL
DLxKyA7pCv81Fq7pbxBfsgKAtkCQQHbftVvVHaV2UdtnE5P8K+h/vHdVxjQpebDyTRDw1O8AqcWn
Ysiq2x4Nq4UAY3rtKxfK31hMrdgxz5JPItKJXJkWDc0Vxz+fAKFQLlFTQRpuuFn7le22qdoFpPOO
Z7SJU//RRWu6s/Iekjq9AZenXdPOBFdbt4WjdxS28N2xjvIXLakiwc0A2gpv9ay8Oj40xIMsmQii
9uCa5dM1d0cWnYJkivQubTzgSdqcBncnUJQU60j41aHvVPBgxX3xKmxV4+wXZDwtNFrOFgXhkf0c
XRezhY9q6HsGsijHetadgPSAWHr06PuyvCBHiXza2ApeS1P5ZELZxHEYkWye2HnjUy0t82AmaRCt
0zFBYdCbDiYYs1PsG8wzvH1oLDBqzDTxKQ0sbINt2jvEz3G+AdOsq6eiieS4xZcTPnit3/U7hGNz
vS4FkUAbzEOSe9/wGkESxJC/Km37BCchMR51yy/ul5klv7MyXoDZJZB4UanBavZldJ+NTviCL0qO
K0Knij1aiLGCCNL4D+Rh6HJPX1U+lcD7O5jatlJ7K5iCdpNwLG/XZhLLlyBl0o86hBOh90yyNGzn
QiozBs7bZZdGTzAsh2S3ZJKIhM7fYTWsbkcO25xJfMY6K9PALLXRDV10bPIiPuXVYOD7gxy8XrZr
MM86WULXwtJ/sBpQ0MjiAtc6Z+ZR47HssyB9LlFrnniUS+PMNI1e7Tke9DP8YLcSW6rsAth73Lb5
OaByla5RNWLA77HmPfpdxniamQyTRYIluV9FiS6ZsztBR2vLdIFwO2WNtM3m3JKc22YhH9EiqHRj
jHyjW4x9rt7JxudwXOqCKN6wUgGncjOXN0ASkstJo6n3gpRvC342qrU6c4nhRsZwYfSj/xS3kDU2
YY8Fq4SGfwus5SzyYu+6IZLyrBapgWnGIrFYOTMfGGFTAEcYGxgYCnW8H5j53TGAYWsoPAv3XusE
n+pldutXYAG21Ti15z1W9JeRxfuyyuvhW0Av0uExMirkb45iyYMmC8W/KKg5ezQa9R5HG5limAaZ
680+Uqsdl257u9EZ6nIN8wTWfx1jlv6LVv7Shn1X9i+yeYoKSddjkSM7H8YUDWOTbggtAj+aGqkG
adrbIInQfWRpUO+DImVAkzO9J6qvT72XAboQ0kCNO4MtmsiytczBxFyBWzGcreW7EQY4a3ZRQLkC
OcKcqP6pF8RAro1MF+fw7tCvq3jQDBi5/Z2VB+KEKCSzyXHW5cSesrQEOPWxfkNCjGdSpxuFoGE5
L2SkmpGMkv4FXML62EOTsHEkOhKP+871xHf2xE9ThqZMZGVSQwO2TqOvjhkUZGCHHWl0Gi0Vl6LX
Jva7G6T9HPjZ0GFCe7Ol1kuK9wXSmfTKyhMiZWw8v5d/3gH5XZOWi/MDbBQOjbPAdT5enImmWNUN
p76uwLkWhRaFH8jmAMFq0RTDiZCIdJ87o5lAngNZB5iCKIa14Syc5D+/lveDpqW9yJgJUBcScjTr
/jJW+LnXGNUC8uQwFBRZE1O+oT0vEBpsI89WuzlL3b+4Od8Pf359OaAodA0ZbJHX9sGY4JRBp5PE
hPowOS/KGOtH5XXzuiIP4W8N6368EgBVcwGLciN8cEAVUWWkVUTihpEEMRTKwDxrilivFdbv4/fP
8G+Nmf53CLjLC32F49MmUaywef144c2Lenn3B2ijiZpu+rfFzNb1ufrNIbb8y//0L//x9p8g4hx6
dv9+vLR+mYqX8h/H7neQuOXnfsyYZPCLZIQDl4pThuWYHt/Ar3xbw7d+YdRIQ9ICFodkc/GE/Rgy
WfwUXx5cK25MYDYuP/XDIsdf4XRH62vR0FywtH/LIvfdH/FTl911aaXI7y6f5Srcj33+cqQELxme
74YkU/sUrAzBg6Toch7YWR25dcq2kieMfq8o56NraY64cuduYzYWkpRsIFkrqoIDIhsUpu2Ez6tO
UN6RbBVed84wIjtKj6hXn3Izs77ifrWO3khWwU8f/B/Nqj6s9t/fBkscbnqwP7j9lifup4UOakiW
tFTku9nmHouyB4k0GYmfRt3jjTEIlGnax1TxhMXFNSLgtB7tNdbU4RAjqrqqxFzv4cx7pwaUO7s/
NX/tl2jerHzo71rU+Bw36k9mnv7F0vPdIfLuGxA2q19gcR9gzvHND31gQbhrwwzY3nU8xTFVfHvv
d9H4hKZmQCzZYv2COlW9VJNT3taNfoBDYV7AqKdqK0oirh2buJHBLOrHtJnzaSWwFhCi4PXmKgoK
/YYgOjiWsXpC1W0fCzMeXgwbMe/Kn4ryRqGfQKEH2HczmvLYUq5KWkFxmK8onaslL6Pegar4ZHp5
GG08juADni03hiCaqPTL319E/sNZ9fDGdLd9+8fFS939Y9eXry9EkZbfl41/LiO/Lhz//OP/G6uK
MJnP/Ptl5bZiVUlY539doo6v//N/fP+JH47bZT0hBy9gLM3xlEXgt/VEmCwMAqiq7ztCSsZm/1xO
HH9ZM5iFYgFbmNiLsOE3x639i7eMeX3pMI1gC/xbywl2snfHLimwCzJkYS1jP11WtmUU9dOD6FdA
UGZpEqUcRnNzjoaQDNG65t4/eAbRN9cDZDsKSLrCUXFrzG5AIqrusoqaNC46p93OPelmr5g5Wmuv
DXOuj8oarGDdVFZRbIMoCck5iNI4hKlqcjar/M4NXtBuQefzwE80V3K2Y+s0meNsHFRajFCk+wj3
332Wh71xgarcATxNAGpVndyMbgiKcGkdBhg4Hh3+qrLksdFC3fm9hh6AmP/a7pNuPiZ95nxCdECK
xljURJJTFRZXNHPQDfZUVw0tiNJa8NR0XHpMDXapwxNJu60GmG1bo/lgUhSHl41vTvU+LoLS2044
H+DfhyHbso8q0aEWjssnh6QtbyfyYRgPJXg9cLEpYXPbia4BGqveVmSgjw2C+xQlN34bq/SytW/4
GAoLT0fGLookJKiy63REvkcQXBT2yFQAvAaD96bTJzPXgK0zArLAhjd+8qzUrG7BuIBsnJKOIFlj
APk8tannbwtGN87OSbOE0PHctyYUudEiuMZ7O+QXjqj05zr1ao9loZXJNo/axELnb9hg/dGVvZEd
Pj0SFLSEGE+w8cgV52Uj7yYf2+pESSIpJZQXMW9LrOi1BECC5jw0bgtEOeQlk+f6glUrZ4gZFYT3
+M4pppT5tGR8y6ah34zc+0wUIZDgkOHmeWp0AHoQguUPsZ0hF639nHhJ8jDhUAn7zEK4/yWy5wll
MHLHobDzr6ZbUvs0rKuMc6gUrmTmWiPnNJ2pDVn37jmA8PQ5BxjeElY/ErdUF3PN29Gj/w3WloDh
a0TktonWyOO9ayAq2tiz6O6Q2RPb1QYDmdGBQzxBk9lwGSPu04vZGAdmVXMMvAz+Th+s3NQ1LXhf
jkeXWsBNQQYSTdu5qWOBOl4ZzbqkEXZo3Z74tVwU6pYeFV18K/GrT71qZsSzCZQsh5JmWOvESlxa
sUNmrUbpEWGcGMuljn7P9CMe2vuySZJXXySuWmd2OnzScRI3G1Xb033feeQ5xszGrJVuGmUcpkS5
BHQizX+FFxI/tNYsMZiGo6j2Idttuhn1VH8j2wTxNSmn6U1JpaXAxXbGTVO6qdymNA1oEHZeThTh
NORPehgysrvSii9AINw8L1Ta4Qygmn5FPKkmYPcZ4UNBYns3VppFDxQXTrtMXcJ9jK+VVoAK7c+C
BypcHBzGsDWNJr3KUQAQo6kK91sRGxHzkZ6/IwlcjohZ5KBPkXTs+yRPq9u2l2DPHdmRU0F0MrDb
wek+GRQN6iSbfjoMON9AmBPDd0HFRm2fd8RAb8yiJ87WaXCcrJ3CM6/wVIbBjggMTHC49+r+TDTO
SHohEt/XWhv6rSKiMD+WCmrPtVsTwrOaLXOCDoVcsfkyhy73MdDe8jniGmgEe709n+jLGeF6RFBu
rWMyVr/6UeGMOwZ4RKQSzSYf1DgUci1oP/Qk7FUtsZGDlT1YnjGFG1X0ZKcG9oAkASHl17acymsf
8Eu6yt0G6yHwAtKG6DQz8zXoIvHiIRX9FOT1vVT0xZE8+2ZO9KmIv+E1Q2mZ4Rj87AHe6s5oXDGP
pLkSnsqoGv0dnKeZY6JH63PbTaHp7xR6a3LVOxulgJ9qvinGU/6DLYwgWEX5VHQ71xqKy+WJDXax
O4hDOKaojiJrTK+bWtLmtZM8vAmJ1m2Xs09z3agm+uwJVdEucoIgOvCinDwnWmThsYttDBcuX5va
DHYwJdtG2FW8cRAPvxSmtuW61axtm4YH2SHEz0/zndQwkteeiX51Y0dNd0NRvFCxwspDmh27bEdO
ajrIZuvcOKsdSPRrHub5qwwj/6ESvXqbC38ml00wHgdmmD136QDGxqo80tr5wLl2TxOKvmmLKLvr
KATIFhcOyY1zYA2ScVE93WFoc9O9ZiADcx+RNhFCJmYIRKcQ5lYiKMNiZ1d+kaLACcpHvrWhRbxd
ha9kYWPyy92ZeMOWvFY88FwlPsOSJk7iT2iXx5myUGk/jRnjZuZtNJf+uPULuy2B5Dn9kR6BqDae
mIZb/HujRnXvdIyRusa6ywHTX8mpxQM5FcvQp6AN7a9NfFdXTqcDQo/tSLOxWnp+zaNInyWScQVy
E2g7a8hQCq8iJoQbzgRYb9hX5eemHO0ny1OEEjOK7SZ0v5AFyMoLnE99Plm3hlmCjiWrmttVDrU8
aKtkJlLD5Go2pgDKvosNL2/WOgAZRCKqbb6Y0mG+3pFSSJ5qWXjXIKrZaOa+cTom7TnEdxsW2LWR
cTnrFkkeHP5IdI+9E4sbhDm+sWPnMhNam4n1wPZUZWfu0Av2tpY8tOR7VHnQLoE35fcI845dt95V
FEPxBkd+zz+kxPuMKo50dCYdxmWAMYgMzMLnrimaWk8bWXj+N0bWTM/jhny+lT33zK1co+u/8jvC
fIvwUDxFTpxcoytKbPRfteD5imfrrBgzuFR+HcNiCskLuQug74QLpbb1tw4HhXYjvqfdh0u6cdQF
NKriKed5w4SXfZlxnV02oxBYbavGoffj8C1imSnVjYXhajorMmvYpzlObfKnvMZZVf4EBk6GIq3A
cotlYBmF2WfLDsdkY1huc8p7rGCrUDL3WRdIaBcgUkD+e4V5k32psx+qLLDmvS3FTE9XGTNaZT0u
w9qpix2S1BFFryh7ULoj12aC0TtTOR+qspbF2uOh6cgf0O69l8wV0P6Yz389ptBF6S4mw1bWfeKc
RsKdx61Le4wg+tbwp5Umar7H/jKIL70xQr4K/BAzXxZFzwqHeXOWudgp2NNzBbyadLhbPN4t3GMf
AwUa8ikh2CxLHahIQE1v4phYYZCNiB+PBVKJ4dTO/vIoTVa9qdkS0pM1OQxI+mRwzXXlt+QSd8yn
bzUzh1svsLNnLel0rwRc0b3b9yTm1oWfd+ukrrhbc+lmHC5M/DPISPyYo6xe6NUXoJd8Z2eju/JO
czKU0xVIJ+5HqSsA0xoNUPk2WwZitDlIBIzNZLRMeYqYu8ePnInTHO5tWOqTwAIYnDmzUVW3XQuv
cJf0prY4APtht4tTywq/ugkq9F3RKce84zwhxcm1aV3dIsSwxVpZyA6ufip5/qCgf9+4pIxw0NPx
vbiUOdbSPHlfRoSpMLw6bcFB89cA0DN4ErCov/75q3xoQX5/GdjE0gS9y2pNl/T9ywRtXXacB7NN
7WC4WeJlxztLKpZOTpX0MnJL1CcPH0W6nmxOg2aL0DKUSXv/f6zsrd/KO9W+vSnq3v8Oxe7Sk/73
xe4dDbQLYg3L6l29u/zQr/WuJX5xwanQmmWBsz3Yer/Vu/wNbSeiFEw8LgjoAora3zTa9i8BMz3q
WsH9Q8HL9/qvepf2LhwdWm4/quTf+oc/bss/I0x9F+n9q3kjyd0D+QIPCMo1ACy5BFH9XO4q8ieF
p4GbSTktZzSEPcEy5XfRgW4qIA97EdtbWtvDlYH2wWqSo5MqoklFdp+nYtuX+s5NSPh0oc+f2sp9
tAu2druY+q3hd/k2DhrOCIPdHmm/6BXOUPJ1GkCucYYhUBrhWy40rvrBxp/vMfSlifNN1gT2DEFx
8IPyk2ST2wyjj/Sgt+4GD4QyhdKqoTACt8C/cbunOuqPZfOMjUqvMFcUG8MJ74vhx1P9f61F/HOH
+L/2b9XlS/HW/bd4CP60kXxXvyTvkGxi0ZD/ev87vwAc4PanRWMz4wW19dv9b1j+LyxddAwdl/GW
xT/7+QFYOkCs6MDjOSA4/NWPB0DIX4C1mSSDcNvCI+OB+hsPwMJqez9mY75kM+cnJQPkOnaI9w+A
hv0S0ZAsSW4finap1jQhC0bpLYDRwtvPUdaZ6L4mq+XMZoz9ZvSGud9EGczUrerJi18RucX/I0I3
aMkEYGvfoovz2y3Wcemsq6kN0UOYJBFsaGfG/u1PC84fbDUW7/3jm7AxC9A4ltYyBWKdef8maoJz
USkM33qWouGGF6Xx2gUap+XIQRS2BuN7+sh43LaWQRWGz2re0w933kKy3KInoN+9vedUQilewQbL
PjG4n2FyihIeFCdL8hwGmFMvPasWtvUG1ynH8onoJreWHJ+G3O29nZXMor2rjRAiCVqw6poH1SJB
ArnfsMX36nYg1hZaDfFuJmWl15g55DVgtOsgN6S7Tb0CbEWB7XudWHVzjdw88NexMIAwmU3akrxK
+0LBR8dcu8HLZzzE4LTLdVQkYbtXvlt+o4yJqdSxwjWXNA2aJ1+gwz9X44SmjRlzR91SBgR5qxz5
7xCmNTqHHiPnNumkyDd1ZZgCb3Z8ojtA8Hde6ulWmwuQ1R7r6ckQCGo3Yzf0iGWbCKF8SqyFh4hX
62mbZ2lyj1mjZvaWJ3ofo760OW+2fI54A8t406mxGZ/5aSCyfc344j4OKs9YeKh1v2tD9IJrM67M
2xSMqHuBBKYA06ngMCNyCBbbACaaJ2VaEHaNocNei+e+fWUqFso70jSwhJPKWc8HvzcpIlM96idk
KXm+IyLLitb1GMXzdW+TJ7zzG2a/K7exiFKbEwJv146yYkS6g+pRdUh5ia6osW/l3AwJgJCEd6FS
UT+R3REHx0yH4kYzW66YRJBHVy8mzy0GwpiUM9L6nDVylLG5VLFNfHuoO5jFfhQwjEdib+K4BXJM
irxZzGdSNMmiNsj9z32HN2kzDMtOYbt9/CkuYbiyc9SZs3VJle6ORtRRzg1pWTRPOilSIpxjhtJV
6UTWa+W24zXG8Tld9wPoexRIJcDvBrPNGbuqJs8K1Ym/VnisoZh2fdpwQMV0vjVxF8QP0Cj0F1Gl
PTnRwlQ8STmE/03CCV0tUVu9uKKs4pdFo8UvcygciaRrEeRAA0H9WACf543x6Q7AY0jVbVhAGkf7
1q4MAojLQYNeqJF6IGTHUb5z9A2Lh02ReARwCO1BuCNeIqf6asfxehRmNjmYVZdHUSkqZ/BC6cCv
qNmkx+exwlN7ABU2IxusYntE6KVoEBSvDj4TumiKSTDqDSPD6JquagYfweMYY8p1NonHnIyCfayf
EIAocZUjgASO9/12nUUDY7/HmA3yychYGn696VpN33fn1wOIGdGRw3KirYWo3/byDI90579IJwLV
4iREHbD1R+5n0aLBOJY0DcnSmaS9rt20u+EzQXKZxJPzZKgwO7l4lK88Sxsg3NPY+TIa2iFaL6xe
0yxHb2+LlFx4Vt0B/PGx7yoe5bKG4B/5YjhERfktwni7mTnRRCTQFdmlzIXEMZEh0dmhzQbxP4SK
fu5sunpbpqH5ibZlz9KfiW06p9PTWPvyspJm+RAMwArYDqLqWedmcJ5PCVylySjpcvdZTzo8zYtN
W1X5I2Cw4Ni4urpw4RzpVRHV6bWNNuB/MXdmy3Er2RX9IjgyAWQCeK25WJwniXxBSFcS5nnG13uB
t8MWS9dktB8cdjvCHe3uJgpD5slz9l6bFkHsWodAMr1YVM7hUzqqhyUIUvKkogh6huih0brm0HXw
5oZCA/lzYoYPqnEW6eoCMETPyo0uyJpfggmjeU3DLVrOo1W1KaUz3SdFbdC8RNV1q2VWXALZ5hlY
RvfYjWjFiGkGUuKMSBIhnYEPauElBKqO7qcyTEbuoTvdzHlXXQZDkWw5b0CRStunxGnj68mEKREP
9RdXFgVyaOUbpD+zzhrHPiv8LyCmH7q5Do5t1dWX/Pp0yRvoXojoRBPbR/4xQTO9LtOu2NO5D1c9
HVnCu6I4v5htPmia9+2wMkZXroFMl7CwPJcvN5Y9now5CVNWszT8BVMje2DFJu6RviQxTHHZVHtB
Y4p/wcnCm8GrvGRLd7feAQODIkGo/FwhHWU2vY6rLL6kDROEaxeh31+cQ5HCz05UGhsPtMq3Yl6k
x1luvnYZZBug3071PYoMRMS+L6aHaqg0LImgIjaJbkiycaZ2IXnblMC0bfT1nKakd6Eq3LOSdJfZ
kDgIuu3gwrTd6pDmzvyKYR3Nc2d22a4CVEMnQ8TFd7ZGFO9JBc8Y5Fd7wGRSbxaKIpQRcDHmRUT5
4hzSbHEp9R1PDPNG0v8wCA37qcP+ly/m+orOS7BpqaaeJkCWL65InFfDJRl1A5DpO2YZmDzxFPnr
WvjuEloIcDviveBPJZ5zijEWeSeR9tW9bdNm5TxDI6T2hvLnJNrmF+jp6pYVfvGf8O1dM1Zr/5Ky
dR5Ad9P3GyTkdJRGzmWX2yRe1KmZAi4x3buSKJdvGerbu5jcQ0TJPmmyxD58SeSgTq3L4B48un/l
pglQOjHLL6gNk53ZNO2dcmwPmWrrrdBlFptMlwEqffxErB+OVzfXmRnOjzNKTY4OEIgox2gA9IfE
Usp7wcuzNOJTgzyHOJE5bEISbAn2ggNyBQZJvyTJzMduziQZzpbKYVxyqK8XBmH6y20H7A3xUDbP
bk3qxYrlwE2Joppn9hOffkQYAbyARth3a7O12YzRuS9iLJ2TejtE8Tju2A0SgqNhRu/Ao/QnW+W9
symFl+5xqCC9q7AE5OuiKlpxNzEHPLQ0+X9mcVBczCGL+0pZFvG35Dqk8z7EskM+DOMBpogUY0yf
Rp6B+wSwg36oS0ww4tvUKVjmgli5X+nwuAtLi1HMJlOjtg8+Wtx0Y9BCAZCd8xoXNh8Xc6G8JBjH
z42fptOFYjfABkGgmk5ej03ErDa9N7a7AYTevA7LPiIJm3gfusGG4wEO6cxMUJZ43WVJgywiPLsm
yL6pTG3cD04EfKToYfptXfZNGrdapvK1iGz52lnONN523gTslzYTg6WIUog9QIDYgutXhdsaClh3
q6mUokvp43Hl+5/M9iJQnTfyJForufRir/kaTXZ5x47s9hd2NBCh7VN1xCsjjdi5prosf3RTq9K9
AAcI7320OwB+o8X2kRJoeEA1nQX7uG8F3CzPKdf9jCFlNQwKgSHgY6pW24+1vEsrOyWB1uv7W0Xr
C1FzKMt9ZyXeKSs7z92aFHjNhoMxwVrLuYPFJNKnyS9poEXJGB8sP4jvzW5kX7VLW/2iOLrWwNaI
/G3MyrmQVjNinNOkbqxItGhGXsnIyJhZjPGJOA7rBLurtPei84HSp9ir7VORjbz/Bqw2KEXGgPs/
pM54gTgHD8+eh+o6YQ9Vaziid7Yf0nEXnfDQxWGO6VcjMXLtxjcoxUg2s8GgkD7Dx55ydNtynqFY
h2MQfqvzoH1IEWtTgjd1clXLTv8MpIOZzQinta+otvB2aOM6SbPy1ZMBKuYYSgBPo+qYvkFQHDKM
SH2MUG/Kce01KKrgKM2Rpl/e0Eg7ENkLsY78CRxICkYLdjdcpuSVOYFprbpZGZfYadxqM3fKkBcc
fFqNRLaLnglWaNQ68HL365DRe4uUTWQ0g0D3ubJEmHHRrD1rVGrlMe5D68IsXReJSubw+daE4HG+
sArz2aV3fOnlZLrRNEdJuCY6xLnU/XK+C0RnPzG7Ll7stOz3CZ6rVzuyKOZlWow/zFZWdy7xERO/
OPSJeDC0dQT+1QxHQfJtsqZHKl59BougTN4OASGyHRNTU/KMj89FTunN1bzrZzBQh9YdaPDbhh0a
HFX8QUH39H9ZaohOIhIjDjXHBcXjtpdekxcoeg0oNpsstGZrA3FOMMKH+IUdx7TmL6Gs5+dOTh16
UN3ND05fOw0Nmowk40Veb1pIdvG4j+7t4PKGrfLUlqC+WCyUrGmUQoZrDrUZ1A+U34ho+PzR4AzR
AQsGB8KQGKMVNz658pCVM7gy6m3pOOExxCOgGPuDY8E2wEc34D10Axrptch4yIvFIFzMBgZDgDsb
mNHP2s7sX12vmJ57Uf1KLLD3EEx+sEWaYeG6NLKFXrb4G8Sb1YHP96f/5n8oFysEWIW8XJPdFlqb
PBrSal/Vk/Mi68Ii2LcR0wqUJqy1QQKy0oVbTTdoZkO0VUW7cxMHlou3mDvSN5+HtVg+etPOL+hR
j3s2S2z4nCldpNDt2n9zjmgx3goqj33s1V8iyGhP0jD1yawxa0TQQYhmGg9Ub9ONbVTmV/XmUsmq
ITzJopmtLcVJvdeLvcVE3FSveNuTYD/aY3dEGkIje5L905hKZ+8EFPCVsHbEgvc3JBczQvIXh82c
Oj+KN9NN4oeCT5QpzYlstvjQ9rgD1mAyIVzSTcekVYzmkd3nJ2S14AdpzfjJQnL0XBbVnE411iDI
DTXAHkdHZEOo2JPrNm3De1bJFNsSo6ChJNGbdGzeTvb6xZZkLQ6lYYrhkUUI/bsmICiqlJS2wM/I
KKqYrcZ9fZtFUb4FKNBfDRihmJWRhji1xrHWVnqyY8M89L4m1a3L7G0ljeynG5fWNnKa6sZ7s10x
IsSCFb/ZscLFmWUXTXMHSzPZO6U0Lkh/A4aJjIzKsnNCErX7gISduq2AFqceOawMX6mv/SaFR+wW
8QXc0P4OZ8m3OSjHC8qL9pBMumYOhB7ftVwbVWGTPvcZ0Nbt6NbR0iK1nC9DjJ4wfDOySbNt1zV+
+mFnpbCMTd7Po1/WkXUY88H7boO8uM8b0fLwLTRoJf7h9iSH1DcwJC3mu3bx4aWLI8+RVDWskx7y
v7qMEoREOPkccidumrJkGK+06m8bx+AjCs2Z5d6Y4/oHDmMmUOLNOZi11pe65Uxo153M98niNvST
HJV/TNWxSODQ1q4ygwMKrzGKSKe2AwGCMuoebDczCMS1sEiGQvlrqyQDgx1RkBFk5Yy3msUrWfnm
i11V8pTHBVOyXLY7VQ0x2njDeBX0cffm4sMkpAoMjW8ER2xh3SpBfbSlRmFvrRcTkLv4OisEeiGd
23w61I4ln8bWwaLBuqCSrW655lFL+QVBo894D4QC7SgvuQ3wv7yqINcpp/OmeJxG/7FuEL2nbzbV
AQVLs8OIiX21zvuMJvebtxUj/3CLB8XwbybVu+u+7r3nXBD24Wox7KcmIKh2DAYbblgrpk3FsOme
enDeyTfHrbOYb5PFhtu9OXILvLnj0Cb1BoUDcigj3feLkZfKE0+vu9h7x74qt02G74ANsPreSSO5
DRXeVtJLC45g82BemW8eYoNu4RG9/XAsOCTdZX2/c5zUnTdOMKXfUe2XkAbrxIN1l50ANE8YHfzw
IBcLM06d8ADTk+2PYr1bI7lwfyLdmpo1sypXbVpn6qgBwDi1+3GxTztz332t4F0dSEBp2tsJbduO
1J1XtuPsAV4lA/UkS2+zKTx2/Np9Z3R86O7i37bfrNzzm607cNxm2FaL53uuVfUVFz65TiauC/q3
69Fyoq9RkIv7uo7xe8+JSQNNRC8eiNCDETBpjbGeFz6Dxpjew4RLEogrbQyDaptzMgl7g84uIREn
R46T+d5afO74lyVZ63jfgcFt2gIhzabVfj+CjlX5kV4PQrvGnI5daBv3TcxORM2j+BSse+ngu6fp
F6yXEeiuBvZw5dtodLBqkV5kzi0mM+IRgD6Sl4Re31FddC1qT774HZUdgeYYnrvEKE4eYVL05uAE
OKFFDQc5QJKjsKsIDXs2U6ujsPLhu3sqvhi9sL5KFg6BCZBgxhC0BmT+w1lYBapp+ILgsuY3qYeZ
dhib59bOw+jScPP2ubGVcUFuXPvivpETlIVJ8jamjhhfc+Vi3++dTqSb1u/ibsN5SNPuGqIAfmKZ
2fxGWn1oTaI5o5mKE2EIN6GomkdG91SAFt7GGZkMnSDfjkS1D62exmVlBVSpXlsIgm4AtzxNld3h
LwjBSAZhb58McFp0iCNsOpM9ZI/suHW/03lELQXvNVCYSZAuHnsOI0QUl3hET21b+OGmQGXlrCA9
DtFWjXIEG8/IPd5gqGCZGW2HQxfP1KX5BPK9/0Rw/U8dcwW4goJSMK3QZ3OvCvLvgK75J/aT6cLN
OqEOoPDBPU4Fymm76PyChn49XTuJUX79uGH/x8iBMaDHLJBAAw2ZaJkI/j5zc3WPAqWYv7kkZl9F
ntXtg0kCYKXpuolk1R0KK+3uDT+xszVERbH7+M//OfJwcW5xBejM2bj0Ivb//e+HjgqNUdNJnoUM
w20mcocGohdF018+HvH+sSSNgjgS3Da06sFafI/j2G52qCKp6IaaFI01NX8VbyYVjckRTeqUnpi9
+eZehWZmbOykqcbbYpauXmz/lvFZPvAyPv/vsSXOAuoO21FMlTzF/1nCeX7/CUaIJniSOB3hdSd6
H9YhfXAAbqDWUOF15rZNpEwplRJmOiH5BhTuqVxGNcY4PNvNwr6ea0SLG/k2tSGVRKefBEksM9/z
i8QYJBRVD+8Y1/n+ImFjdsqBzUKqVx33e98ydHHCo8R1sXGTQTVEP72kZVYDJo6b/DZF8groeluz
CkxNen0Q0e4BtIaUZCK89JOPYJnKvbtCl+heoE4uBibTRru//ILfxM40tsMSLEIEFyv1+vu/P7rG
bOAjy5Ie1TXrBunpOqJfv3GKetLHYGzm9NrDDksiJn4EAFTNmFA+pFXO69KMFm+KX41yOmUwkQdC
ModWu1cfv8PWcu9+fwG44IXhx1dkKoEL5UymjWSKGNMQ96QJ2dI+WMmUuq8pWJR+a0x82N+ITpXp
ZiDrM7kK0AbBeS7wSF0Hky7Ck3KsQB3SlMC2dQ1AIt0xAiPGb1ANUkVVQxsgjo9pEJ0AUBBgbcxn
pZZceCLoNERJ+NT2rqJuBtufcdSglq7cveEWGYxIPoFfnJjie9xT9FqjipkJeBLX+FYiCRvuhibU
j0SmgobETFoWn3wd5nsNu0JkgBaE1Cjib3CEAU56/1hnBhOZw1AH03U4htdG5HK06VrSOkhcHYuC
xD6iJK+auuVAhRnWnE6zpwN0YQQTTCebQ9sN3X/yOz2ykWhkSkXyAYtoEp+EntDtoBBVBqhq22w2
FTE71srNAv6j5ugWUQVLX0DVcusudr+VOkvmI12X+CsNfjE9fvwmvF9Mgd8gemEZwTSDBoZl6ewV
Dgccb3biQ85wCWelgg7WBCik2ESy8kJHNf0AQUgForDW3JK7jn/04ws4cyBxBdxksq+VgHKnNNS8
s7sdjmrKY7yPcxg1ZOQSIEkROSPEQ1m0jHS4zY599MiO/kqCdYusMayXlVUG5l8qVNhI01JFNvAe
AWLETOlV7jJr6F7zmE0QXSYqUOACfrVVqEb2qksQRFQcdqNVrmYj61eZ6RtbZdOo3H/y485vLxN2
MHTuImHCXIFd6/2PU6jGhK/bH5xMqis6LXm6hjzH1dMh8K44RXb+KpKOdYFJIPxWkooZbhwHNeEW
kpdvbQcvb+WqENq7meiMbvopjh/McWwnZkpSPXjdFJ+g1bKmCF+R0cD0BpkoKZ/yKhpdh7hKZO5r
F/USIqcclhe9PNVsM6+s722fw9D641+8iA5+W1lQxHAWFSwr2E5ZtJEtvP/FqVE4yKIxkFvLXM1i
6sEZomiW3hmqhBzRr1v1O96x4irtA/QyqqDvSk3OsaatrHDcfnxBZ8P95YJciIwSIZAjMVw6Z+VC
ZtsRRQSA7sXSbh8L7N4PcezlBO900q82o6Wnpx6RNJNcIDBEYKrJ9S89wBwR3aYWysDAoDpeyUB5
v8j0idttTKzVtWMlFhL9Msl+1ZFiVKlQcV91fV6lD2JwR85Xy4CThaZ8MctGPaqOfj3cJUH37u1f
RRJU0qwXMG3WU9BH/SYw3CTdNQRQQC1B1rwSfcPxTTVFYq1UCQZmM2WyKdekyZFr4M9WFJEMMC5s
WkSAdFwoykP+Kwd7WmesIi0YsIL/svRtAmlmthUckIZXB3CFIE8Y+3OQVH7n46PhRMuY0y/GrRWn
VbHJncyzj/kUL6N2oEKX8JHlU+NNdIRVwdkHL3WNM6DPvKtUoD4CJiBTb2u1xGcwFYSaAipHI3mc
ZMe46e3B/p+Jif4f+k3NhcH5gViu/5Z+/1b/eCeVW/4jf0uFLAupnLRNIs0IEuSdZrH522oqxX/Y
yhP09gS72+ID/i+lkCtwmiLhcSmnNXXhwkD9l1LIQXsEMk9CJ6BKxKhs/jtKofcroQbHY1MVoLCB
okzW1xuj8LdaCYIup89GyO3kNMON5G0j5dfAub8qxmzJ/a1wQe7oeQE7KSKRtpcGYUDOl99u2O3f
Fc7vUNOzku3vy8DkBu/VxpAL3u798pRrJXmBiVDFh8xxxR9H2zsWLkkNK5hJ/isDKkArMUi9r12l
TZS7tYfMIdbAFg5dWfk3NvfePvqBxRzeDoPmQoOqozc7VX3Mf9DOg9tPrnnZg/+7WEMEbKLwklKy
Uy+85TeS4G+3Lo5nD3NXQXsRCCa2K4JxIx8if6FFeeoDU1Gu++F9Axx6a3SxZvOGdhlXtjwFPY62
OiYEZ+WEPuO7Ty7t/Wr/96VxbajPEWIihjwrHzrBrZMGnU81yOzkTHpceVMQb0fOvzui/u7A1tK/
pybezIaUh2hmZprKjqr+4yt5fyD914Vozgr0rxmxL17q30vxhMn1JKs35bhHwIGd+fnPiQbWrSIw
kYLajcC6zBAFwQZ+Rnjl6/nj+XA84QDAgRRp6dlpqvYjTmq+w/Mh31gwDRoDcOxdLHYJpHOYcUhi
mO9WiBQ+/tFnm+3br9Z4nxUF68IbPi/jm4U9Mrg0dxFaEORioFdYGa7pAh6LHdJCmCYcRe4Oq3ro
7PsBWcxqYnB25yQ+ocKfXMyys79/TRVWd0cANmAnhx37/hHo2a3VjOF9a5ZGS/CLY5BBEkuLXayg
foVn3zJjuahj8knXsx7TbyW6HWutyyr49sm1/PlI9OKt55sBIgvH9uwzp/eYz35C6rdb2bRKGbxU
O8bh/hU9fEgesPr9l4gj3ToYyvQ6gqVDdHJUPaLS36VMsvDv9VP5UtujcTnGkdpMHji3am79Txak
P9/bt3VReg4FsPbs5ab+9m2DFFRBJMhbJwazsxb1rlpX+L0v4Y9emdgdr+3Oth/AUgSHT+7RH98u
MmgEoJr7RBdD6rPXtqhm7EKcUnbuDHoTpfsUrgumXgyhjFK8RFljfpFdOv9KvHA8jIUbnpinRLvE
RWf08bW8KSzfvTtcwdJUsRaKLv+7XOtvt6GLgxiyQLDM/KOUuqIaNZ9qwbJ22aLCus+xyk4XJiv0
zTyBcD16UE06UsNGkHg0uOc7cMUEgoOdlf0XiVG9yAMFERWbWwnIsaOrZolJXgJbxEZZmNnY7hn5
Ub3YTpp662QagWx+/KvO7AV8nvDx2WP4OjkAoDA9W5TilCZWJBNIuqptD303dAeZcwQgry3a9FVh
7SghASfkZvzXCMD14Mqx/2yNfn+a/fsiHEwO/IOdiX/y/tayJAeRLsZuZ+pynFdNW4Hb60Usr7zW
ecqXTvvHP/sfHiabK+QdEwmypt44+4tWV4+lnLxuN9rT8CI4A+xAttmPpkhzd1NRoa7Lphwvq7ko
Lz3m+hc0Z5BNmq1zR7H6A8gko6IZeiyw7vi5LKALMnM5hXJCcopLPDsokS6jG5UVNrFRWKW0ZTh/
ffw7zhp9y53jd0DQoapiIeF4/P7OWYZlT27i97u2wYmwqW3RbnXRNSAbg+pUyF4dSC0BDErKx6Gc
A1KDyEZ4ICjibrLrcueFkIZBU+p7m21vqyI1LKZf98ZPGKOWrKCf7Afmcmfff0Y0XFnzlrVPc6g+
/4yIETKmth5QptbRLxIzYgLAhu5GTel0t3AKD3QYvGOnzOzeMYa/OBt4l4v1aNMElY62aPiMS5d0
oMfC1e2NWdB9bw0rM1ajP09fZkRTqCHy8QYV8ZMTGAkceP/KsGJa0ShVmJ0ZfX89yjn5pAb68yVe
PiPJEsE+a/JA3j8KswUmFuey3/mdmC6bxOjgTfbFDZXcdPQtO/7kHf7z75HmSh1HD8jSoOTP9g9M
1RaRQGrccdbOv1qt8YOiI6JZUw/fRRC1/x6AaHnVKEYXKwn7AKYV++zvIbvKEEp0mK8AADyBT01+
GvPonJQC9+oOlfpkwT1rrr79QVoSC/AFDQ05A2c3lFZU7gYimHYlppM1QiJml1WRPQBsq4j26J1r
Wn/2Q9XhorYHBw9815HwuPIKIW87wl4frdYGmNWO+pN96fygwK1g+kr/TdLkpwl39tWh+/SMJvLH
nZdayd6fPPkc+ER5e6nursfW9baZ1vJn24Jrssz8M3DYP/1512asBk3V5ts/W7yKKsP42RTTbhbJ
+CSMUr4yiNgbdua2CORaazMa7Q+YE+VFGBvOJz/+LR75/RfMOwC7w1N0/2hXnL0IrtvmFkSzYdcU
1CwrBAXqsbZLgrvIves28dw8ej1wyjZwjlHI8bwWTn9jTQqpGmJZVDFdyUBcxyn0OmaNTx+viX/c
HcUJEk7N4i3hoHlOktdpFw0w7aydphQ41Og3b4DoQNszq+rroCzSCLPqntGHtcvTRjx8/Nf/rHeJ
ouAf7KlCvAUuv18GogZzrMVYcRdHtWncG4SYPg00FofruOGrgghS0IUIRl2224bhaEzDtqgPUpIK
S4Bu0/7bpT8X5HiccdjpLH7VWfkWAP4XGXmwrBPw45l3k5XgiwLqI+PCFwdqQGfk/yJt/Y88/394
CADtl1YpJjZehrPBCDZ1Hw+/tHdJ0Fgc9Lxe/moVlpQp087e7ofsL4fOM+qnmH+tMMzys8JmeQvf
vaWK30pvAOOyTenqLVXtb+XaGA7aDHuNLhPsKjxdjAsxfeMhyo8Q9KuLuhBxdsQsi4I94d9yGRp9
MdxakFyaTQ7OfHl5/az4pNd3FlnCqsZ1YUjyOBMtj0WdPQ6m7gjIzM7Z+SB+yY0DGKfWnoOYEPF9
P4dbF7MFZABuTL7JC51ZIB4bRG991Ooj/FLACG1vutPBY8Lo7fJk4vRg9YZAdzqH6iGKhhixSNTN
/r4ZTKANOcPA4bP7uzzB9/cXmTa9D5elxYW5cHZ/6yJLZYk2ddclTewDE3YnIONxRcsh7EMGy34e
2BoCRAOG0vfccVMUuSPWiDVQfEyQVto9s+vmRiJOB4ApHKskUG2qPiMM/vkqYoG0yFZg1cIcdX7+
dwrdLsxjZ2fQ/Nkk6aSObSe+MLv3rsxoSg9uJafvqiz2kzaj3cfLwR+bNAUOBRqAGeJ2OFsvF/fb
W0hCZugnUeTsvMEy7gkk6W916InLRHJ4ELVffUIsfCuf3j+WpaUt2BqUCXHHOXu9aDA0Wobok0Mn
h4tuWOSgcubdGLEtLplP2sXWtxVx6TURlDh1xDYZk+JopixEjtFm18XsJBtMMs3JylS5z6aoMrZ5
SjckC2b3a+iU5EtPDfUVhJXPzufLee7s6tnqbTok1BmKH/H+doV4v0jijEhZ4A2/tojVfZQ5ObNF
IIPnbOTMmwJAJs0B3sEl5F+fdBeSgIlTADgMFhnFkk6C/JOaVS7v8vvLstjy+Z8FU0nXeXnKvz3F
mpZJUc7WvMMvlhJVx74HRgk6+VOkbXJrRzsUxXGYmKiubfj/xRbWir5sZ8u5aAkTQYpFanq0wohU
kwxhBv5uyIxpOA2VhwzaqrHeX5Ymeo2P375/vHBslyy0C+zqj4gc3gST/FdjosNP0uWqwpyYb5NO
e7e5o/2XvK1aNL0k4dI+tDpXbvHSD69dk6OhZau2MM4YPZL0qAHpvsLr5xw6f0RUNoql4m5kpxYv
oiE+u/A/V292K1Nzx1lcyEQ52z+GsnWQQ8p5h2qOeNfAku03lbigPq3gLifAmoAM13i1a2A9gRk2
j24B9m4QY34dt3zYn9zHf7ic5WiKxxUbpsWtfP8CtFbPqYOaf6edgdw63+pXnTlGF4VWzZXfaOhK
TehcuMXgXRRGO16ncs6u+CdHx5yCT7Jy/izA1IIP1ALRAXdIne/oU1qgu2IMz9S+2KdgDpI1o9Dh
Hg2xv7QhzJMVJPUOcqu4DHTdPY1kZW46u+khl6EUI4NlvmU8DKeq6dNPyvZ/WIE4AbmMtBZkIIvQ
2Qpk5nng1AJ9M8I3JFcF7WtiC0nXujXGOoRGZEFT/mJMRrtXpjGInWtM1viKnJQCKM0yA+P46BTy
inY9vWRf6VJvQGCICYztHGYXs5lbANucqmWipPyw2KVzRJkJ1NH67Fb/w4NnsLBUkzRHWADOfgzR
wJCmkh5fX+6BPQ/NmmOodndjHBj+qlbNfIVnLTsOffBocE9uUVnpg+X5zR63rvpkfTT/3HTZyISk
iFPMapkUvn8PNU8v7DgZ7EKdzUcyJ/LrvOVpbCSJ7SsbEOa2nchXzpEGbX0QNnSUGnHrZmO+C6te
4D4ZKhCyrBWcTALSVLET1gKVtkrXc5Sh5UDNZjw6qifBNgvj18qsAMXE7Xf0xPFLmjn6+ZNv6881
nyOsya+RiH1AzS6P4PfFNU4mI6m1tzP5wG5CmVhXGnTZzsvT5FtPTPgqSJBWmiJCWC1872cUDN95
EOVmbqbwvhWJufpfXBIHLMUKt3TGznsUcdG1ZsK8ZRfQKLqsdVNeRryvK9rK88bs5bQnH7j76rEr
XbMuTJuRIm4F8ErjZ6v1zSxQl398TcuTfb8F0aZz0X1wuqFDdr4C9dCoRiEdnJuT0l+mOIvIOVDF
FTV9vw2NwniyGyf75Kj3D+8bLV/eNeZiC6lsYbz+/mxAO0EEwqPGyxOQtIKO5IA+wNnHTYZ+KMyy
E4KJ4mtUx/GpbIT+NVjJN4hYZMJqFCj7xG3rKyP1kpzI5/ykzEZfG8g7V8kssd5glm32RdbLrREb
6XEmwuOx6M34kY3mkkyN2vnkLsq3psHv99HmsS4fMooOFx7Hedc9Scn1YksUWNSq2ltb40y2WAvo
5TH2zGncgHWHV9gykQg2LMIlcZ6d6R3HrG1waUwcOVd4YKt5NaPfKJ9zkE7BxsxjfPcYxoV5PQnL
IAocY3b9Osp03PaMI/Yzg+9m3UMJCzZJrh9VEk5ffZILGb3kyXMxCti0XdivKyy/+caoZFtuOy+l
eo+tCmufz2cCO5/6uKN2s4fbpJMJ/efQgbunQ3t8VTnBPytybCRdzcRPL6ymCYZtX/QSTliWZGtX
kz6xseVoeJu8VpggK22n6dG3xXCNFMqo1xPUnDtuHUbYOK6TnzXCnxhd6YgZHy1E0J96qhz/YPYN
wSCZ2TYNP9DokiMVQnJHI6f+RVzG4K0mftwmG6Y53TAeGNx1JVNYVEVTXdthHwtsBU0B33Y0cD91
gxcRi+6oiqir0Ug5K1iTcer8tvrq+zbgOHIhiNCYjQGDc+ELL193pBFcxyQxAHFCBl0fGlX1kJBn
0kksF/3C7APN24q+tm5AdRniQhbM2LbJnIZ6EwZuBfCyyoS/H1Boyb2VNOk9N4/lsCa5aCbpMBBr
vsYFq1ho50eG/A2x/cff9R8NeF5IlvOFIsQIFW3yWZerrDQZvSzp20xG8iIWSb4znJrvBRDLlTVD
AF1NY1ruJJv4hV1YyZHzozx+chVLYf3us2BJWZpty+CbY7N9Vm8JG2Cyy4lxO8Vle0wTP7jIYyW2
qRtdB4CajlagH2BNRXRTA9DjY42a1vEgxse4GoJ20vSBoubnx5d1fnriZ3NV1DgomZlNiLPTU1mx
+ldzgGFqAhKcJiMArc6pb/suSL+SWF3sPv57f9QurHCc1NhgTXjk/NXlNv22FwGLDnNd987W9Ubv
Mh785KIWYfpC7o65jlTFtxHY+TVOueDYzBlMEVDFyzFL4hbRiUTu18fh/KynOruH7hM/KOK8B8ys
+gr+ImtEhSN15fVYp23RSPHZ2wTT548nyWFTv0mK2CrYM9//BM8eVYl+i6x42c16W9hO7R6rtCL6
24VWDPR/CsMLn7i+Zi9Sa36oeP9AenazwNmj5HBF/loz7JNhnIuN7DnUwqyNipeoiQdogk52bMM8
wcWN0eVbgOcwXvd5lIDrceu82ESibJ/rHN24TyDB3ncGFV5UTQOyL0qKcLwLMwSEcBc6pDdz6eRf
Qz0PLHxtQ3gazTu0RAGxLyQODUHbbAsIpum2h/MwHwM3zdtbzycsax1nrrpYztfexhS1VNu8Dor+
iAk3+16WcVTu4tRM5q3PSeI7aqI8PYxNTDyz9moKxxTPTLPSkZzti3gGyIrcqZ4u54TWGI4DnhdN
u/oHC0TaPtKEqb+Hda55kl0QcpwKScO6yCEjINvtGettgBKqa/LAgcu6IkKUQYLs8M0mwt7c2WMc
ZyxpWg77Ti8DJpQueXBkNoemXzO2tbcpRPmGxDQv7VYlYtgIm86sylWfRu5wkGWU5hdE1tvTFZ4o
8qXzARr4IAb/yjRZ2idRzsu9Nu/9wqMgmkgHTEAhpPZfLEDurVIeuroWvMfGGgGdMm+MTVyXmXWg
L1Y92FabGwe/AAyztmKVKHzJaXMzGNmCjVQJlNPOE3a8CRNhvriR4d02JJ5jHiK0TGzZiryaZbiZ
H3Osqdj6U5XeooQE9mgkfX+FPaqt1xGQk3Ux6LxZ8g5VvPILB7056nJNxCheRnPH/xfqnwppDK/I
n5vTB6cmYYs63wkvRhyFe0fWQf4Q4VnOtvMI2/TRdNBu3TpOkff7CrRjTcBSaPxIYs6uxwDrS7Wd
5sbWW+3n1ZMRkCyw86o8N9ZFZtYNZqY2xVHS23TJ2iiqT9ARp+I/CTuPJblxres+ESPoQU6TZLry
Ja8JQ6ZE0HsCxNP/K7/R39U3WoMbcUOt7spigsDBOXuvnTW7Hwru87VEINHPMVF6ZRir8dnbSiIZ
vXKHIVHRXbpHElvbqchrAsECu1pPLRd9glInP1pOQ1Wp7R7NusM/rOt1oqsH//KIZC2qjr0ZmteO
Y3ZLva7c04DAoe4Zmwg82CparQZgpeMSG2OzdF21iuKhI6mwynKjy1f8cyUe9jXK9b07e2b4YJkh
hMHFu6kuQI495+CSeG+dNAYScpCjFbKkr+sbLGEX+ZLxghPPs3iDbk7GreEB45fcUkVDv32rg6Eh
ZFzZ0r+2wxYyTOHvj2fSd24GrdJavcQtR/gat2h0HxzYUK+JoiFrnlh6eLNbRH4kX8lmOhYESBLd
BqHi3pkBWJzBxI5s6txauOSp+DuwojlMWizgqSSO8p4vcmbOXq/6ggvHCg55VMYf8II64pkNZdtT
hKe6gJlzG8UopqAfG0UiWgMUcU6LYhV1sjmcmw+DA6Lw4BeUskfHn3KTmh16K4JGHzBZPs5DA5+4
cYg48ff4A4xM37l27R58IDda/Q6mtWd76xERJtCvvPnoqqaV5xY7UQ2D1vfmA5Tr6ZvvEhmdDKTz
jBBMBqfDQAvQ4sBxCp5lsWMHi7BbrWum8G9/rklXfVPI2j779dSN+PAhAAPDQBZwNzbQpQlfVFGQ
FXsH26BeQQElGJHBM3mirX7mva2WzBCX9xlkJ95SxBtEhtWaVNJ0Kyw/OjUACeH1N8WCGY0VsyQr
ET/Li5D8okfELlSM2gV2mVVC6zv4Gs2vCp5omy1xH1RIHQLjv9jgvK8KOw26KN84imnbNIcP0q8k
Dq0aFY+7luwTtySjHiKmMy3ZGITNGaeeAB/drLzqdLJVnBbbQvRk0ETLiz2uyyczT/j95q1eqod4
rGYEtvQLCB/1Zv8PTzfo7louWG42UyR9tnactQlaNHOv1Dy/ed400242W9RknlgW+0Kid0MRTMhP
+IoW1spTDELKPWnNq3/SVMRbVjW6+LROA27BiKmdd4GYqi9WVTXrpV7HHtRtbDvAbpZ2f9AlgFMW
ZRDWOEodtRFYYNoauM9CkRbZMxGNhL2YjGDhmzl0kzgI6CEtBIhOkQZEHvRBWtfWWJzLxXYx8hZr
ZKd+F7GA5Vz4Vw83QXe1qE6TIG6hIS+dGZbTjhJWYSyx3Y816uTyA/FZHOVro+LpirXKLKhk64WK
bVk/DtCP7xg/Fy97zTsKgr1ynmvZhl+3RfT6VNv2vj7s/aw/CG/GEjS3+MWfYFaokKg34VaHevbZ
YqVvQivhdwEm04ylEimuR0ntd4PrJGa0UWZUZDJeZShaxRldul/kut7SI6F4enesA9Jz+6BZXtUm
cpMQ7aGiAyq8ZmLT147IHO0NYEOcRfdHMuDiN1lFPJfIHWlRupE9zHgBoauSqevwXwmWfrjoLdB3
ZtvUmka33eswmYJTcKEigDW+Tx4S4bak+Rav9L53haQurdW4F8cKbEh/XPgjXLCbDwkknirnOrnd
iEtCyebzPpCkeafoe++XKRINOFe3VS1OEfx15dJQ60SN3wWXPDSoP6y1gSACBWU5CB7rY424EMxh
60EiBgm33O2CZFbqQDgbqWkMTIgJIMYd2AvD6BOulb6H885s1jTTeiSLZKdBpmkwX8np4yDsmIRQ
FZQ0vLzZhK/IjpYtCQMYRR/bRir7sWVsJu/WYg1/ol2LB0be7iIP5H51YM3HYmqROY/LD+DzuIuD
1eOnccs33zDViyHbthjeetSbGYSTUfOSeN4tlQOQ1/5a7aFZMmKn9O9VC/uHcJqXgreFzzVCFkjY
XWgwreSbn6CO1uvB7m3vJd8NZohblxtJHxMo58Gq7ADyflFbD25n0S8XMU57fkZst2cY5C1JrH4P
CKrEY5+24wZnO9+j6LoImAnnqmt4NrbTFp9Kuq8H+pv1elb+LIuHuYAEz0ppdZs4Q08AYbWgarnQ
k9GXHjTy8mp0N1gHYUb/TeCQcY7UfJb9YqxJ9Anve5jjv5DLC3FXy55BdWelUlJQHXVGUg7Pc17F
3NRN0SdyXAiPNAN0bmSqbYcc33G2c4epbjuya4RzNjUbBhQR47xPxEZL7pyrPUL8vnr+y4hHajrw
+Yl6CNS4JiMbOXZnpW5cqsEf0jzAj3ch9g54GwY8i4FgBMJ+nSKz/KDxaT/0RIyiUWdoiSszMnP/
XLThmp+QtEvGmo5X24c5cDCKeEMJPYf6Jz6WoNGAADblQgNinmVwygc/bDOLsWh14Rckgr5fK/eC
AC03D6PalXzyoy2YkPU5ln2qd9f5Q9PJU1c9NLYFzGqwsq3xWzcTi2ZA2c5AvXGTLoSww8RreUdL
70fNrYP8QAsNQbroxkyPytqpLPvBL8Yz3rwpSvPREX3Ky96LrAcl0BZr4u0tyBkZyuZHgb/pUxNH
nUrdcA1JMfab0SVSfGZPZ442F4fQ0uIboOMieh6GrpqOWL3Yh0B7yO1cjmtYfLUZlRGNrTr5tKyt
O96xg9OHEdLVjypq4/rqKX9A3caI0CSkY6jqWJvCCQ5xYVZ1X/m8qPeeoc3xpAa/bC5lCzcnc5k0
PMtxpMKQw0SgHlSynrk2+GN1L2PA3HdjSdgjcmj0Tad+XkH8QAW30rGHWZ6Wnte+suRRtJRIYtFc
4XHjElaOfn90eryWjstFM92CPRSZLwYgyE7OJYIzGNhwoWxSjdjBox8LedZBlu82CLW8wR1RRe1w
yTsHJiv0VmArtl0Hr6M3uv1Z+gjGMi4suXOWgI26A+OVwtzS4DxIZQsgQbyIYa0gplfmp13W2CpU
KYsrelPy5vRQ8QitkSNbtWtE1jYKpxG0UmdZWckIOMOrVVLvLMX4Vvg3BoFuLOU9QobyQBOZ9qen
FbdSrYYIodTSQ4rvrHZ80xP126UvbxCxABogF/1RbwRj9n05ZJaVFy0RmpjdDpDQwfpEQgQHfx5n
P9nqHAZ22y1mvdbmposNWn/6eHsbVDK22GOSShUkDzHJ/OCwoss0MEPVYP/TymNvjrQNYoerGIkM
ZTUfagc+CZQ7bzktvS6JdpMoA5XjFH8UQUz13biONaF9nuddl0a0YWb7w1BerSpWeMLxFvmpH6EA
wVS5uSnIuw7F2mKtz4XCp3rEetL9cKq5Jpy89O3qjr13eVFcJcKMLJjg99gpxypIyvbsD4SgtXfl
UnRn+twdIZD4ihlAejaBlIEhQFZTeR/aZtLHoq9U9DFe0PqlkRmYV8w2V4WMjv7c/wn1PnewEB0o
mqU1AM+Azm0+bsU6bBcmSvl9O4RTmFSuQ668RAY7Hx1n5D47FWUTZWG1ig0okhHVsSxYD4DcO/lj
FcMYJJEzTXEKoH1GLuryS7ciAsaTR67/u1ytElR9u4U3bJ7+QN9Ovk5jb/9iVdSkglMhdQcMPoO5
UMov8rEYSAVMp4CMz9mR89nfReOBY7Fu+Z+77PfUF2rWL/ktNix1XVIowYNKfJmBMzruCcsDELya
Ak7cS9xm0b3oRj4OsOMtTkooMHE6CWYiSegq8gSJLBXzk9cCDUo4DqqNymN3AsKm3ODVR9OlcW6b
iH2iHHP4cPHs5u0zVVB93/mRtd5LUknPMXWc+4AjWKxUzzBtnmHKLy5gLAtegVu66nW0SxoGnl/M
+6nnaBGfmPJ0UwZmvsaYUVjxknkks3hPQ70HJ12tIEJsYKvlmTcm/uahA83gmcccAhQt5hK7NcTV
nmSKMBlBnxafJAbZw434OlBituIqgXQSwjr2hZ/ArbdzfPeu0199OZUCuKGJ2Z4Y5J2JRjURbWG6
QB40J/9x7gmXT6oSZVLSV55RR3+O5Z29S/uHWkRkJSuVzhXlka1Ao/YNBEsm2ffYKIPi4BDnsmdj
5DbhawxNPoNwplCrDC67fiCGebkLbMgYBClOORMpU/h96ktH3eVgsYDs9qsDz7Rrbm1fZJShwPyy
KZHwF0nTQe9XTpyHdQSVraH3DHSs2sf6Mux13GBzi2365HEH8rUv8/xlwq8WHW84/sukxLSkVZ5v
36WhwXAcmfjvgD1A1j7JHijQx3hcrfiRGFRwqfSqBc12BNgck5H6NsUdpxVFFmUDCFmRdnItuNgU
zUYCwCBy0kosKubLVHW5exG7Dynf2jHYHkZnluNZm9ueaeFe6yg/uDBfonrFj3wI29n+rLnL7tmi
KH2yjcgUcxxA2xFsMdT5D8KD2Qd1y32KmQPK+9SK8grcJJjVM7NnF7CAAV+FfYW22Z0VlJ79xFMW
PyW44zwJ87zaEwANmtBMjeMjbY1xfrXwiVDv2bvZXvIhLyXuYdBY56opg5OARlZdjFa3S+K8NNfK
72rn4DA4IdzaOPprqWJiNDQOP85BArqLJJas1mRwZJwoIGkyXUGkeGkp/OmLCWVJjrfHr3zQ88je
0AcDl9cVZa08TojkOJsCvS6Py4oBPEFYA+PD7a3yQROEA2opktF4ERPX4aeOyL7Puq+rH95WE/fj
jpUszi5hUFuCEzkcL9tckhohZyW/MpsCLeOFGz8eAvpH0zUFgwVu3frKTWdlggcUIut073kpnSp5
JeV6s9JyJRcr6cZxANlWwFO4YR2rB6w6+R0EJTHc2+3ExT0ft8G/Bhwc3xYmpiVpYcr/GdPxK7K2
Ip/+wffoihzdoSx22Atc8cFl1YZuHe1JfQc51jcvA+nP61Fg+3WTmY48nDNRTXcsTMWGbIWb+ObN
U/vV2SUTyY531H8qrcoESb7sq7o4Rd8/1NJqo88TXmmUHqGcrk1XD+A3KWUBMW8zvcAwLDbwgohE
QRWSVHLjtfTN2yZCgTfKj6o/XOz77jQMtckfA70zg+165f3cOm1DXAic6JFEF/q+fDQ3OoFe5PMQ
nFnnIBkD6wUJoD+daB2RHCyinKpNN8p+cIwd7SlfCoW4JyzvBfyJIMdbFfEbYjjADoVqK/t841XO
p20TzbMcAuiHmo5xw81QrRS8Zo25P3Xb3dQal36XkJIDbSdV8AgqcQQKxW8E/qm/AUnzkan6gdH3
3GM+Fe0bShtziZrV+UlzEB1Lk0d40PAhA040UOoqsB1fQWLXLtcmmJrPQBTcb9WkQ5mGCBrJVltn
0uHXvF1I38EsYii2rHm+Snv2y3QI5z/0upV4IelDgyuNlDW9epxOYTahD+mOkxHQ7vHeerDyZwbx
V3s1wAiodSNggFbUygevI20kVc1UWKlVcsU58F2rS5BzgIFqiAYE5ouhfNPc1j/MOw2Na7SMur0O
crQfIASXHxRcJ+qAaK+47/Q34I6x3NMErRfAaRlRYu5BY9E8HDadp35Rc43kWiOfi0G07mEgT346
0McQD6QMlOOV+XQIqcyzO/U4xJOYHm2xB8GBMJWNOw3E6eUHaenAFfZITadeIhVvBtv63oZ+DZgT
hcGJErFbaIkMwwPi1D2+5OhSK0oGIhuPAP6aPp0bGFm8+svm35oWIkro7pngNKK3Fk8w9rDhLKYn
vqYVeg+/0MQcSJHy4KVBqmnH8cxvXA3QbiJ3znKMVtt1bKwAW3Xu2ea6uM5ansumDuOLqLYKV3Nk
5/Qgyjmy7st5m+pjoBT5Ljk7mrnbwFC/eUOwUWpjVR0pJdrVPVl77+Z0K+K2cZ+GUdoXCktYtwuQ
9CdF2eScVesKFOxOTBEe0/ucv48z0plH1XiqueqgH74SIid+Igd2ZSK7Rdon8oGcj7k3FS8bGHfy
jyd75s4w1dV+h8tz6U5z4QXJNHGoH0Z7QL21jyS3JeBt1/0+oNz7YuyQs0kVXuWmc9BHjJdDw2/I
tubXqU/j7BsQwuiL6PRNI5/TgkpbboRg85x5z2rK4Z993cqfdr8W33Owi/s5slSOCCdsy9/0+NaL
r1YiWEEa7CzNeDT1QRIM9wG/ECwOKr6wTBTfDD1f6ULJYhwEBjcv7Dnxx2C6uJUjvoy1bX4TjLpM
lxm0qELsgdf+yPs8hKeipEWeOtvi6fNY1yQd9vGt/UlnWMkHmIpbn0l+q+jUbZP9RpfVz7+KserD
7wxv9/ye66PfEtjmrM6x7kCjvQ6IkjxuekJvb+RGxXCXyyL2Ukf5KFcrVqL3bEaKkqQmpGdLqeZm
/1iRLvcw1xsDQObD9Y8+luiNgl12aaN9cYIDH3U0Ir3JA0sfOCceBj9mdHLu+G4w0UuYhhiHQpXv
M8xpvpzmUYpQ9UfDUPr7prFWPGMVAipnia0Wd9SSaxpy5mQTVDnrONJoU6RuEMIYngO5tb8Hdw4k
KRhDt/ze+2VF4aPaHUbFVGx2gl6Ki/1O3lN9oA9Qxw+SztVL3tXhwJAMwUcSMwf5At2t3O9zhavu
TBZRmXJEcSKQdMfZ1bJgP8+5sw6Zjd/+HFegZq7lujDf98obq7No/NVN8djbzR8dmKpO4LG0wzEI
utDcVSQ6S5PQIPdz1EqTOpc907JUoXv/zXW62tPdca0/nMZcqAZrncG8IVe0P9wiA8pHg8uv4iWO
h3NZgkG57yYPzZIe6dgTfl73ZJw1teWmstvH17mD439oYfCRLSCHKMp6qCxxWpWkQCWr1JABNdwK
FI+R164nC/jediArVmGLRS4tMrsdvavVwq9PSkAQhOgxnU8D8EbeCZ4CwlMb2aRIq575N7BF3q6v
ajLEHQZt4eWfGMD1T8hFluAg12mp79ZtILK9RdBdnhpi9J7wjYX5wRShS7D9Ukxrxh8QR49t+FeE
lykGbKb9c02u3Rc1snFB9jK1Stmj85x7l8umRnOZUAVoafVrIRk6A2DIvYvVKCD9OEc9UvZmr3gs
l3aqjts+L+rEU+K42XOnizkMMNvxgkW057ywGOZLvmkQx42/0+mcwxqhi1rLFe2vv4dhSvPQqpgT
oYlPewbBa2rCiebc5mhojyTDl1w1prZ/we7oEPZmmU380E44fxzZ+r5ODvCYDAvh6DIxWrwH6RL7
BRxUm8+7HCPniiBY1swUyIdBCuvZVuYNQs6XaCVuNV3gnDnngAytX/QZeFaDJGU05elCG2vcclCn
tm2i0ywZzSUg/pr4tCBk5j7VlwUEjTnXn+dW9L/yOVAMVJlaCmiWIj8rBMbkv3HLI3IhEhMoSxX5
d4D8DKNYi4bZARy4opAT4HxOvO0rGN5gwGg3b0H4xlVo1LeQgT7gxtGo6IoDCw1J3lcM3GCv9jSl
qwItjHbWKmOsFN36oq7z1Aws+QT5JhtlGUpUBnSZpwdgbeDIB+UUkhJ12I+yyQmu0/yVl7YlwzQB
/VfLi+obeW8LwOr3QRlPbxqO2HjYtsZqrlRuDX0L/PjHmp14PRIqEFXndqOBQ2uNOWoqjVLdkxQ2
QqWe3zM8kQ8b+seoYQjIEKGc7pkf0ijs9tz9UxW1x+cRN7B9M3l5eYQWg37B81tzdsqVcfrB8mhg
JxP5jXYKyNkDbEk61XiAau1xpwJbkI2r5om3Osivsx7sIpvH0P5OrtAA8XZXevubdu0mnPmnpAXb
MjkScBRQO4KP+KcQoqht7mzOGmd9TlNppqmSLluwXm2r3DAQ9sVvuDeaUbUD3JjOh3PUPch26jDv
uocRoRvKuNfVmPBc9xMpJtsiPw28sxTwRfHNsZsg8+eenJE2b+ZP/61Eea8457DBZccHh3+FJiV8
p+Jo2r0JN8YloNN9/9C4bnmRQsTMdTbv0swNU5ROaBqnTO/+oiER7wWZOIJvUsvAdxgP8//f/Wym
VCby6x5AceDOT2uARi1ffMcFFhyTqxlyYmnk4Yy/q9OcRypPpzDcw1MrlOcdcTfAcCjdNgQkPHR2
gNQ9orfPLRuNnIJkzbZDkV3ecdAVL7Nq1cdKuMo8OmUF7Jd6VdUU8QMKZu1AfWGgEbakrAl6dGTv
DNt0lFseEW/H9IcJC1OaIJty3Q6P4MzlF5DQN5P2aMqLtjb04fu4qE8l7myPJJrlt4eeKaGj231B
Bbs+M+mYIBlVmoADuQWIT+ZFkD6AtpRgEGnzqPmSwvKFEsWMP2SVh1FqQ1NTB2wM1Q+jjdvvB4pt
q/tK1xlr+I3jSH5h0Ne/W9MhUHd2z35eieZkFI6ebnuVBcGMJ8dHd8UOnfffAx1hOZ57ZX1HuoK8
3C4k9HcY4Kqny9pYdLS9OneO7TaO36oQqMXfJPf/Eg7dvnYyl9wbIeLma/zn++LT7KX9LvB3NtZy
ZI+NDjV+pIvL48+8pXFSBU/n5xTX37ZwLN/8vBXHrjAPYPyYN7f+9qRKPvN/vwjO/1qNBJdBAfBh
iyDC/+fHkvRMXHqH+ogKZXjkMLM/x7JaTj50Fnii43wi3YEBYxRP0NDW3PschAqkFqrdxHUlsHRX
td5f9HLv1bi8IrwaPCMXOJgNW+SfH2pxh3ElW3o/Ws1QXKcY2C03hbG6SDbFg+LSeQmQ3PzNhnB7
8/6xpUFgwMWBPA07LITGd1rBUCwUTj7TrHmgq11OM5Vn7U+PiOnRk2B4ZoTG7fmDNTbldfS3L/xn
QI1GpFIWobBhoDrxc1Dbc2ammlrpv7+q//Xp4Huw1wIS4wt7t4Ac1NA1Y1DnyA77BMJ1ng9l3Y4P
g9usW/LfP+tfNkuqPdLiQ0xdYOGAF7xTwkumzNJbCzZta/F/rvPoF9hv9zlbNhvO+U6tNpa9m5X+
sD90tzynqBkE4+ncZP/9Uf79awu4Rfg9kU3aAk7Fu7VAVp7ybfKQ8lItrzVXd9pNZRwn0Wiq3//9
s/59LEQuSkjywdyb+/j91kxzckVeIc3REwMXc4E+9NBtRBcc+oAr1sy49+saceNfKQb+8rP/JcZE
oh/fnjjKSKz74t3XO+soZ+zEmie29AYJZwIQuVsLF3Bu5gw4piX/sqBc9/16x0xPS9vFc4XtwX7/
mg1cXKyodPMMhx7aFZjEgWRTsvts8Vpqeq9ct8tahPaG+q8eoZgTbX+igcUVnyuRfekin4pEmc5Z
f9pWXc+JA28YfiCFAOuFIQDJh1SJad40XPZKf5nmK4nEIxQF0zNY+e+vz3n/DOGYOgwlCKRB9M2i
eSdoXWrNKholF3i0zj+575gOwB/+abb/7m4sAvVtjEZklu3OntYK2SEZi+lmTDeHLMdvcFi9jW7w
WNgP62p537Uoqr/AJf/Xh7wVHhgW+R9i73cLGoF42zLnPq19L5zj3pTr/snuLUFq2aKd+Yr7bV1+
/OXRvC/XeDQsUZccQVA4Ecb2f/5U9Ev25IP8OQ0kj13o/AxUZn7wSo2WZ4aJ+YMH+Pk87UxPDqq7
XRgViM8z0+i/+f3+z538/++z4Y0kBjeXiylGAfwW//wsheWWvc386ZQ7Nvq6HnngHfh59yEA7Czu
h9BtyzvDna9+5I3InRMWvEoAt0cnmdaCKcYhxhZPQENpx9s9ileGGIjIJuduGwC2JjuMe4R108w2
btVz8MiApTHH0Ivm8aJctrMDcWu2PLvzAOevRMFxCM1M23jQbjk9tKgcxLX22eeulVO7+X1gaLCl
s6K/czC+ApBQ0plzmTN4YIC5gN7ybBR3rHvU9/PXAJbM/q0wlV099VNHQ1fPu7kbCH4J7zx/8r1H
d0HJRFCDHd4XLLUm8VeJIa8HD46MY93CTwKTd56quA3UM9o2qRPal1gjJpywp78sj/dbQchxa98c
G3j6KYnf77I7XEr6jdoGOM8QC8hATIAofU98ZoUtQFp5I+a/ZAzsaMP5JD0LRWATqSTOy7W5s3Wk
EP2M9rT9pRR4v/2zD7uegMN0Y0Ggn39Xn+DztKGvFfvJkJ2QLksx4EyteVuLm1X1L340DtJ3WyL0
DcwoEEa42lB/iHfnXg/psJ0JID8hXRPjTQHm9E95P9Z/Ws8a9szDFYGWq0Ie9rISDPk5XqMyuq40
CIunfcORcqrXIrC/F9HKfVsHqI1e6L9JIr/R1SVFXMD8rhElOd96q2v0x1GWY5ONlMk6G4Z5srOA
sCgvDZRNuT/vwJAe8p5+O06W/3vgPRSwR2PnxZasPP0qE1pBRM5rZbkF/1pQO59XKLX7eZ79xnwS
Dvrvgxp9j7keRBPnHNdxd/ItPG3pbT76lXjx6A2kOF2UwhGQ7Aq6chR23bJbGaC29rvbFs7JdsI8
vDbOjgwXl1ZOJh+x4wVOe5Am1P7e/ISGewqYn1NbnZiIwaqc5b6GzKOKlUxPz9ryTzNT+1NI371J
gr3tf2nP3rojIqSJIBM5jB/jycWRMo7W+mfoW3EYTKyaX5wddHxaYN/tV8Y07pgssnRILCirPKEc
8qYvQx0Ul4LrU3vx12B79fohpDDJ8z6/eCLXvz12Vrb4Ho984tXr+jHyulhdFNNDL2VMPX+9HVnx
YURiKpOgUkSW9r6MAFBHjffHaVziffpy2d86ZJQfvKaexO+6jtCjW3IMAd6vJGhUWLsJBTmUs1Mx
hGCx3O80JGvizJQODyLCXJqht2lGFFj5evRF2zFfnTR9RYY/3GLQ/qxW4kalDT6tbkmY3D0yrvgU
ge1xmPLEMbBEVXEKubCaxHbW7luk6QMfBJm99LPCIf/OAWn6W9kmrerUa9JBYfs6wbnQ1e5+xj2L
5dg1C2lPzlRexGaZKEPYF2GkZlzHfrZWQ3RuwB21aSCj+U1XG3PH1im4R47gHKwDCjjmDijXFnU3
cgBJUh/Abh0s7r/9mb6E6O7kOhSELgX7eKXHLnBklULqQ+/J8udSddWA11gBgXOcsm2TenJ6pheb
ESZhz+ZrkF3goyUm/M1NGV8Wz26J+p2+DqGDqeWpas6sNtiHxAvn9gMMXPq4TqfLu2irffwDYxi8
mYrYSgYeNmFFqs/3JwJVGfL2bKvREz1ylDCFsZ51L6Yf3P7D+NaZ2lkB7fzTr03gHimjuOsILOfJ
QJx7k+x+OwgGxHKDebQ5ceJ2LeWTkrlbZNXkldfQqZ0665YNvZ3Vdh/jsNovHTqC34hKxktYRyVj
YbeGgz14AFMuncc3CMGkQXSJUSYaUot7rEkqv9+jA5NC7750g5hTeutQAi/BPCDVwSBL8Q1c4boR
F/mZduxKnN0y6FfbaQRQy3Zw7tF0WlO6L2Ls7mlcAowURoj8VblGxnfVNpNwhrSFRRpNxv0GtJqO
2lziIDzQUONxd+gWMZU5ha3TiTJWZ2GtNcMrUHUTM++8fraaRu7nXdPaQslWuQsqLzodeHgwKpD6
ly88jcCUKI3igl0ovul5RO7P991Q7ioDe0nSC5mB3Quy/fGrT5NMHHoTBK/lpsMp8aKivzM3+/zB
pkTwUlEjHjmMulbEyBBzeY2izU87vABf27U3XbITN2nSbqgKfdmqqPlKT8vWCd0XvyAIru1aQmYI
vcCrSMbd7tISUIMLXMbpym9NjePlHLdj+Q0XIx6aPC4UKVqNGT4XFcJAqG1Cs/MxTexYFQ1rm/98
9EmVJG4wEMqrL6Ts4NND562bzCD9ORog9WMm2prMXVrZdk4CXlUa5JZutb8sfjvFWd6E/nM3FIw4
Ol/2r3MeBm462d1NH2IQSye3Wc4CsDt2Svr3rv9rqKnbs601Yrg4/mK+qlBShpCDRuQeOK/wS4Mi
H70JmqUqpYWPLdFdCESUm2KA3+/DXiQQht3jntMKTRwdB5nFH/SJGASKXGkH469QBtRImoQPL0U1
L15Urdl+Ornk39uWWX2ywihi+wGX/oTeLcBkslfmkwHt1R60P7kfqNtgVIcbnYgLqLCboD3GsJSY
YOpTEtAbi/aVa7kHbftWRzSPLZo7Zk36c6WZlrKPay1fiYmqf0/KECZn96M8hx0ITjYsayWaUedO
8MVhrgJlfgITdAXAYGGsDAuOI6ZrX5y6w6a/IejrM0adYWrvjHqIN9DDl2mQ7pZOUYcsnW2KabMP
lBDAxx775nns7OJoxSiXEmPssjzvC6XSASW3Yx+twWu5nDIFcE/Nhs9PeToKj9JfZEh4qkMms5zd
/g3L24wgphl4znJEE4HcpgkjNIkiw8N03ScADNgrV6xhxi31rYfdj78ihrA2LV/XU0m4ayItt9DL
/Y/DHHkawfW6Oc/aNVH4KQ9ZegnmXw41WE70tuIthykfIMBIqyovXt0KNw8W8E2fJqqHmY0cr9Yt
K6/iiSy0PsVAjORzw9zvMZ4RAKU82vW7t9dW3hzqwtrEsWSX4N9RTgwEr7CabBIac6itXXvmNB2J
4dmI8invZOs7nxy1x+2Ftj0GMNr1y68aoVaH+WLM7ZfIJqhKrJB9UsRIkpAAzs7uQIL1lyUoCTmV
HWq2oyMkdo89goSFwLW+WTziluFZUxSvNbvyL8TfVclD9PzwpOb/R92ZNLeNpHn/q0z0HRVYE0DE
dB8IgKQ2y7ItWfYFIcsy9n3Hp58f5JpoEeKQr/v2RvShqqvKyVyQ+Sz/BRIH+N082k7R2D2Yoew/
G8psj3ufLfXCJCufEhLFeVtFWfFiBhYov5ovM3NK7HgkOAtFhlcL5OKcyymhFjYMkSmD9uDtgohh
tLPTw+xEHnyoxiuTlIdusDL3w17CICh2WlJgcmIUvT6oKXo99+j1+vRupbEyt21XiM9tEmdY7eox
91gqtIb/HnPLe3OeBiyHYnu+7osEgU7UgPILvHh1TCXRb93VbR4Aay0McV36iEk6sgXjYevPOqTJ
MbLg+lmjCvZZitsYbd6yneY72HwlqoNNreMxG4067rtJNtFnF3aMIQlKij/HOqiszRSVqr6Lx8Ss
OecNRf1ZNgF3thbnwA7Kz0oWqwF4tK6578spnYkYDd3J1KVChOB9GDnBVNIOz+J2lDyd0lmOmVo1
VltOCl9QoJHy4Wow9de0c6onFK6gHiij3Bu3Ek3lwbGiSfkwg6jj6pmVcnTzXInC67zNu3qDmaf/
3cAX+aXiOjE2/RAbxVU+9epH2HA0eGA/t4nAW0fLRzcuqzG+tCK0Pt0k47K+RhijLBeN07j0eA8i
3VMHRfc/8NHPFsC5fvTslkvrRqIHfzNqfYsIehMZ4rNeBJgbKSFqnpdWzia5SyoNjCS0+szRZJBl
WzWuDax45Hly7UTWweHEhfUoBWMoczkBgdjkKMNY+zBIQijAUzRLhBuoAeGuALw335i0a+wPoU8e
4SqqMlvOOCTVfJsYYizwUvM7yyOqbuc9AbqPUWhYdBD/0X5Q3FgF3eABmMSYtx9TAsVAhq3yiH8w
8I+0LyqFZ0uSNLdR9fYGTWkpu8TqI3qa5U6lDNxV0bMv2GsHek3XXhcKONmrKtNScYvmkeh/NYbf
914Cjr+/yONZv5PiSDd2RFQNtz4It7HbTGA/Mo/Qxv6mhHq+H8NItjb8KTokpwbVm49RE1q0IHo1
lz38RPm3Y0mC3qYbcRtcR3pgx59SMeClKri9+ovBSoPwiwkbc+FDllrgRUksZ7fRDJ7kJqtGkW6h
hwTDo9IHJel4M1lhDgga7R8zDf1+RxOvCD6l6GPDD6h6Telo+ohm2grsaWMghmNq0ZoNlcXxurHx
DxZ4Ug8g+aXhIwKtNYWtNC7ugrYBx44zdjU42kDvCttn6qVf9VAv7kA/QnafQ6ABhJdR9ihPQWSf
s8x4X0Mi0gfHolim0GxkNA4rKHkQGcADgm4HVK34gArE9xIG37ChZyy7ZTSeU+ddCmdvKzZIh9C+
QEjEQrEDya1VZdwm+U6Haep28ZT0Dw2WAw4vQfxpCNtuS7fC7xw7Hx4RmuluiHfPEcePDU8BAHUx
SkdUKlfT7SxBhRmvOwykB+BLXSGhcdHoen0/6GHzYCtN8CttC5BTRdRcS5r063R5ZD3+0rGhPgKa
m4WgPrtUT97w1imfTnUNW2pHuaawNlC4qMIQj10Af2o9ZDwqb7aKfkHjAaontqzc0z9gXZZYqiD0
Zwh2FKrS+Fgc/oCSaEJG5X1CLww4OZjr4FKKSvmrzdSvLdH13wze4jOV93faCcuolILQCxO0Kwnz
D0cN4OapWOOhNS8lD3Rsost+wEpEBasauXIMyyGILesqVlDXSMF9f0JbIjtT/3m39MjgGa86BYud
CEZQh7/BsgbYwuzMLiQMLXBtRNXtSh66fnBQQKzmqwrpqPxTWOn1z8wO5Fs0Vdpme3r5XwvHb88/
QRWqJmgX0IcVFMlWK4EwS14oCjjxaUD2mMppX/+Q63KYf9ZGNfSfQK2oplNTTTEWjlz7SyUQj7Yp
Yk3tTRs3SnqT6oMqfUxyu2h+DW2ZQgKOhBlc8brYGtxSPqdNb7cowPTlnGKaXpojd3cIHEkPBfet
VE+dl1SgYhypVVL5ah4t8LRjFRbDttRl4e9jxKyye+gXevEITtxSP1hxB/HCCP0u2FMCLhG+EMhT
7VOzG3QnwYWw23aFradQyGEcYlam5/IAYdgovtJ3nxSv69TsJ9RR7FCHGvSgUyIc9oXqu0K2g2pK
epXgnGycKZK/60vi1AJLnzqchjaOYb7aV7355GQwtJOZDDDLkHV2R4AxW7/AxNGo1OghBgdybeAW
fNlhF7UpCK5vUZPHmLBcWufdFDmFXBb706dAeXcM6IPRf7NQvsTskdrA6h5o5zIPJHTotnZjofM0
wDSTLts8VqSHdsrQBbD8HmYkMMrKCTR7zr3OJDD6UFMu4xPJ0Qp9GHGoqC9AtU3yDvCOUm30nprH
T7jVzYMFbT7YTz71Im/IJeynsXkA7DmOxmPZGZYgdDWrr1JTp1ghxgCAU4Ryq22QybO/11WoBZuu
UhfTcjUHm4FOBoCXzJ8IDfGpz7008ktgg13Sm1fQNYb8kuKHod8NWjyW21RHXfaz1YqguiDqxMnb
rotQx7dOG6RNK8XWdYL+oe7SSDW+qtVcp+B8q7GmVt75+bdSMbHHmFq9I9FFwKPeFhizwfaCCkeG
jNkPYWbbGkAuFLWNP07EqeYl2Q/9boSn59ibxrjuboVa5xQQ86r+pMdA9WExKP10IRACEg+dgm5W
IMUa2CngGeI+YKMehr7QnhrJ6MqrZqT64uFKqYcgYFU/3OYz3RUA0g2w3FAt5nmbgi6LPgxtPZAf
N7P1Re/1yXCSMpg/NXxYeMojIiLcmNAg3Ga+RFHNNLIhIp3rbDjEMTQFsAz0wmgT2v0Ho4/twkWm
gYI5+pC1xy7MvgvHcEq2jWF1T2Ua4AXeIrlyOSoBmNgujJttN+L26xDEMYWwCwUApgG9TvABerOx
/UyRvAZZ+ei2j5G4uSzkjGOOW67oHTMoi+EZvVPA+xsOANrMqK22izH4CPL7OqjtJX1VGomxApHu
gK9a08cyaeRyE0lm80hGRhwM8gUgXJOo4XgbNHYlPildkV6CZVIAjlsCh19cm7sdmKdC2fpKEoS7
XBoV4womIJOOEImLsGXN/Eeo7mig24ml10gyoEaV1Yr/ooctfKh0GsCLDag2XjbpaDaXk1SDZJJE
PjxkSdOZGwrBcnfmEVtHSggcEvYai/nNYp6iraAEKJ6XchjNAepaiOMFo13fzTUuL0Qz80XOQfvD
Nu4yHmHCIurFfijm6r0iFu26XmU8LZO0z0iMP6PjA+wUwMmP0KiHH6fvpHc9XMZDKtuyMY4AtoAG
6+H7aEp2mSISAxvONODNmPV4Gwb2toYH+S3OUJZB1KrHW9Lui40dDbqCn7k67mi1W99UETwlppyT
HwudNq6JxCza0bHl5P4Q+a4NUM4hHCquk7LPr0No0fBNI/3r6Tmsu+7LFJiBiouiyV/Lq1uV9MwP
uwTVvWBE9gWygbI14UW5wpwpuQYqgmgyVcDrDlbC7vTQK+s52t4YhICpR36Ndx0ttlUztig6YJGd
L7Z5BOMG9GKCQG4z5DDIfNno7A+52kMnAm0M0rURAVAPaYjnx7GtjM5VW1TAHWJGlJ0aUmyIelqn
7skxoTYgvzU/i1Rw1sRMXQKmJzmMA73HDreW0YFlDvDmvikj00Y2h/LTOYvWd2efHgBrC2iEK0jR
1lGLlPd+kBd9CTt5il1BuedXEKPnqigQTQGiS/GZMFVbunFv46TF/WURsQeERsBIyHx4GgO0BpEf
CqrdMMkUvf0AuxmczlGpg3nJQ6DXQ3RlUo3IdmpQC3UTE1dpLgQgrfPkNkomnGNl+CWoc9i0dUSd
PeRNqrcAECI4A6Rj8JDNUINjNNOrfpCybrwP1CoKLkASUauPitBJSYpl7M2MjJRVj9uLBAjHc0ly
6A1L85jbt3l4PUh/ZEV2W77kn9v65aW9eSr/+8Bc7F+Hf9v8/vvgpXCf2qeDv6EfQP/ornupp08v
TZe2//rv36rgy7/5//oP/+vl9U/5MpUv//zHc9Hl7fKnBVGRvzUOW4Tt/2+rMeepfPmvh5f658v6
v/ntNSap6l98tqAisblS+H4XUbPhpWn/+Q+kWv/S6MvqFg1blHGXfC0v6jb85z8U8y/FFjIJPaE0
zSqbTLJB73H5R/pflsxdvUACOEYyUm3/O/ePv88Yy/Z/KqS/pqT/PooG/z1YO9viB2B1C2lkdavA
3wfQr8NjH2XJuADBy1/6jS2+IUWtX/bJrH0vpylQHUC3qgelB8SXndByzQMreyqU+JKgWVSQowvh
4l8O+y5L5fRWlK3+pFuFeoXOSEaJma86wViKaIiO6WQ9+thh3cYdrsxuMhXZVxuSwjX4chcOp0nd
AdHvfa3Y0le0UCwq8sW0W0RHf8QUvJ/0bNL8TbmIwMjJ7Bhi1jZgZ6YLAC+Dm6Cgff9mU/9et7d2
aKsHhHVCwh+7HA37iVefixUwhI53WtE9/QVMQ72HeJQ4DRHdsOOC8h09SCGVIE4c7gNjUYUIRfds
wBiAEwZqDLNAqiafYU8htQbKtH+QBRXFTY06oxNL4U2RFmVKYYeHfdPWdeBvlA64ep4gMfMfzINr
/PWht9GAXy7DNwmD1iOGYwzFr6oMw0+Z77/Q75h26G5jwCIWyYeg+FmXo+6YeaDtAoRkPtnZCGNr
alB+MNHn9ttA+UFztb/0jRbNkEy+7uNBvbCCsL5K8l7/qNGruQiUIro8/eMPL+rXPbCVBUdt8dmg
yrd6hQDlp1pjB7/w/82uc6CJ11aAifaEEP01gq3FmWt6ldgv44E0Qw+WPWVXzVfbmzdrNQ9pRNfI
fEFm5FFKjPswnRXPgFu1b4s8vfKHgTSiiHJnKGnK0LHanp6vdohG+v0DTAHMzVqAhuBVDjcri4nR
0ad5ieaUFoIUE1lvOiLjn4Wfq7/m1Adg4zf9hZAo/3tVL08/Ml0N8XGKjOlpwOat95Dysa7TUb0F
Y4G5OmzW6juFQvpsyWSGri63pYqMqBRd9Tz+uVcAbXgARuwhtJUYaM+2YbsJau3TbEtSt4fjH3zN
Sb/wDbdgrXepVZ6Bl6iHkQ7TBkGGv4CBc4NiG4a8mrZOtTAIw/ZZ62uCikIVE0GwOTzWKGOAK5JJ
cgstkn+F9FBQE/NHfbkL/Ablu1R8RrgDcizUSJYsGYrpQ0fqaW3qqey+CkluP4RCJ7UZDetOEJc8
jOE4fOD/ooJOeWTDNVRc5GVY39Cbj4DEWXcmNZeL01v77iiTbHGCyZNtkM6USw53lo+jCPra+FFW
pr4xfDRJYRCFPLmodZWxf063Vzs2HkOCAOM94TivKpNVDGZUm6ofXWuPjwYlc29KosTNUygqFx1i
3U8a8JQ94IYrupQl4kN+80nt87LeqGDLNqoZ9NdFWUuZi2OG2Dd4BwdurevSLs1s80KSrQpsgmm1
ndMlENbnSW3uIqvqv/RZJ2GZEw0DeHxDvp1S2UNAaK42eN1p9QahGhXShtbj24qmFFzV7hefv3Jr
ANpwsMazxeb04r8/XxSEKdjJiPjJAszs4eJneqSPeKA/D7bfo7JYy+7EkmF7UodXsDUpmXI5nx6S
R/5NxLcc6aUGvah6LsVZIEmHQ4aYL7RGOT7DDLIu8GJHwBmpFdfAXvDcrfXu0lhKwCAXubjAJQPV
PhyKtxqtsrp5hlX4KOoCU8GybdJvSu47NGGLxBHBMO8TYVhsCEJT39FNTm5QGRzGMz9FXWZ1EFxw
uDlxCIDK/CActw5/SmIvAhyq/aPQR/lbMs0Z2gS2Xn+kSZCj8dKjdOqE42Tex4B6yXH1QHoMgf88
qhBMnTwdqlspg2bgTJLtf5YC46kd+6n27D7i6mnD8jlXcoSSgzmvco+wBbp70FU6Y9FmP7OFr+C+
w9mAx+R7JW4HkEkMfzgbOZot+u7iKU2QW6a5NoqfMrZ5Ts1HfttPbYuCj5UT39ClVryS7+ZlrC2o
bhGi2q4Ja86pKGXZmzJKhg9YhKF7GIWR5RrM4gkXkukXxBruAxVHK2KIWf2sA2r+AIdUf5wpgD5U
ha/ecgsjix4r+8SvorskpK6xMSf6ajAsLTxXZByPlE3tF/ke/8jpW5J2teLpU3ovl61xJYxwxnm9
6K6BvdCIV/p4RI3MiBFCDRQ9vlPQGp1hMkTSRRQs0linv4SVuu3yKZCmgMzHME6hVr1216BL2AxN
oD7Vaih/owSG1TW9rwHme5jNaF6hUW26ij1mV6IQWBeEowTTPkbyIauDBYykxp8aGnSu7s+yM9Kr
/RyEKugM5CzzX62G+ZhMexqFgTEAXi21TXH3OoU/ymJuoue6QLCmPUxZXkPv56LEFDcI23/9/5br
UIp5s5tLLvV3jvThKSNH+jy8/Hw5SI5e/4PfmY6q/0UxGuQ0xgCgQ6my/m+ig6syhQMF2CzXLraz
OsHz34mOsP+SMZOH9qHTeSEP4uL8O9ExyI6AlpKcoIBPxAqTY5XYnEp0Du/8RbyZKhNUDWxpltbY
OnbsUi0Ew2jrjlQuyiZlZ96lidm4FiILV4kk4p9x1YbbRsbN7syJP7z7fw9N0EqXiEuZOG719gIK
rewmKQ3HrFEVBt9a3kQIgrgW0pxnIuTjQwFWsSwWkwVdXVEq2jXqnCOFNOiVmyUjenJVWaEnD8ny
zc4fyYjYszd3++9ZkUBoGNjTbKPldDiUEoDq1ABYQadFl3XoDPSQsJA94yR0bNto3OqL6j/NEnv1
gqBwHcR+ifFeOQt732qTD1NNLi/x2KuAZlmU68amxta3iwEAnZ7h8mf/+77/e4ZLnICONT1NbVmB
N+E/DQKRxjG6UhV3CBAtvc4xjEbuG7oJor1gXBx/QPnn9KjHthCXA7IbMEqEv6vTYqdDOdR01B00
HycHVMLoVF2UI7efNGeC0GWLVhNUqcAKk4yWz/O1TPVmglargB5BEsOpFqYSyj8i3MVzUt2JOhld
XUUNGFCv76EYMd74ZaN5p6d65AhxcJb7AKLnwkY5XOA8ClF5Tdlc8uD4Si3sVjhsZmucGecw+H3d
SMYxTGqm8JYQFTgch2r5aAdxDJgZIcyLsgXhLVmiuS7zsEZ8KrT2p+d1ZAtVGFiEejgecX2tynuW
hPFBF5s0DmWKGIRbPf6sYroHCHVOuP/oUBaNXeqJqNNbq7gy1VUZGdPMAPpSPad1ae4CK23vsMU8
Z0dy7LBoDIRpBVR0NuxwEdHesBto9iwi7SjP1GIFxwfw7jcobzVfshFugzMYZfggQxC9JhfN3NOr
euRzpL1M6KAIUkLqVYc/wJRyJZbU0EDrUJW+2H4XOSb2TBfwYWnsTDYaNqqZy2c+xyMXEEcUuhRV
AHoW9uoSKMaJXqnKAheRIjYVFo5OZmnkxeMgXSaIRey62ja2ZRfVv07P99jWUjPkDiBtIndbXbCT
HlcdlXPdEV3yFSd4A25HYrgIEYj/ZI6U9cmGCNPB3h6urNIgmkUDSndaQZ+qrar+osfj41fZ9OIm
o038EeqvjYJHqaMF/Mez5PahnkPzesHNrI4VghpxIJeg4qgZpftGjXDYRaZm0XEMz3yW79iaxAAa
XBZBAkweJtb3XUNUnygyYwU1lG27QuQe3HO35SnFBm9Kr1M/UgFEVuKzlhXgp2LzpwQs+8y1u6or
vd5HiLnxotGMsuiALffVm3uXslMPpZnfEWrgoum93fdmbnsoXIKKKYEmxaEBNtyOv8eYhG6lTn45
vehHLkRCNH6IaiE/9o7AiUoL+my41joNCDtsWo3kCp5HCMAShyYkIMIzB+zIUUZIgCxHXgJEzV5N
uMxnBCQNkBQoWVZbGWq5izpf5AWydI5AfuSagtz4Wsx+DfiWn/JmbedeqmXDz3QHXTqg2iZFrY2u
TMNnMXT1hZ8ZYl+ZfflilkN6W/eob59e2iNTxX0ZbXmNLYaRuzrPAmBpqKSoEKJp4rs9cfIGUlx9
aUAXP3MhHpnqUpTGDH5hChJGH061LNs+l3FtcGB6UlbRtQjx/77cxEPYbOmiq4D2UbhA2h5WBBQk
7/RMj7zeb4cXq1sDgyIpKCbA9w2ENpevONlWzXSuCHt4VF8jdVD7yoLXJmeUjdXRkcU0lPh4ovqW
AuLXEHT4apqB5hZwAjwfZM6Z4uPh/v09HlV+XhgqYlCcDxdVkxBYHfAF8KwuqSExDME+CaPMgbVw
7mk53L/XoSwUUuk80s+lC7R60GQMGGXkuVtPLhv6AmoSbOdZfUpK3d9i4qRcoctYIGTSBTgRhPqZ
2/DwOf17dB42kFqCJOs1TX/zoUidIjfR0jKE6tZyE03aJlFFc9nJOLBH6aB4tdFoH0+fmWODLgki
pxZS7zu+vNIF0qQqce0NCnZ1aT6kntzosWejQPjLxC7pzpy74cyWHj7hrzOloEzRjUeUkp++ipH8
OI0tdN5qT6qMeUPr09hH5YTmYjWb9P0RpoeBo3bbYC61M4t85PTafJkyhQ4Z4uhrpfvNInc+Tcxs
7Gsva8EItAiTX7clpHy5NxWPVph8cXp9j02VTv0SCy7AV7GKVkxgLbGqYj0CMQnxYjjll3R7Kvi6
QlynRVoBttcQASwTaq6nhz46VfRiyNWIRemnH344sOcy0w/Z2skc4iukblGfattx4ViacIbGc0v7
WiL/d/bye1vpgnK54T7Jhb+6/uSebgVkgdorSw1J1wz9FWgMM9IpIPvuC1NUloPOKx42s26HL2Fu
2R9jfBovNHyWUZIazPTMbq8CjN8/iYoIFYZFFYF6x+EaJBIAPIgANcSl4Z7vy9raaPq6QWwg+YlK
7masVXEdBxpSX3KNDtswaFt0p7ozL8ORSwxrdCAnr4iXd9V+FSzgXGdGA4/MnD5GOQLTYx8/+XFj
nvHZPHwEfs+YEjNFHcrpxBOrXZfsXA6HPm69LDDtGx2F1F3vl+3jn58tmiWatlSIlgzkcF0VHrlw
EkXr2bWSIZVnp1t0YpV7uROdO8p5/GdR6d/TwjBccE0B0Vj787V+WJmRjP7CWKf5FlOqEYVhDQqs
ho76n89NEBcBErAQPFof40oL8inu9MaD6Fp5pWzm+xlGMT4xHXq+U1ttT4937GwIam3gvKgQ2Wtj
+mYxMSvggHpV3Q/bzjTafblIToMATM5cCcduIwI+Ope64Hy8tgfe3H4U/Smc0Mjz2mJh/Bhz/qUA
W3ib6oG6CGOjdIgpDGqQo39OPmrlOfx7BzF+RwhG5X/WGtQzl7RjJoFasJUJ66KxZwT7IswhJrNv
txA7ui/R1PjPU4SyN31dG1PSAOiM1BYmFha0t2/RwGycbITidCVSFfysLoX+ha7gICVSCu5nXqkj
0QD5l2HQkpdBfqzL4r7a+JVqQ/8eEDa+wan8Gsa3gtUArgFjMHa3ciRpT1EzQQLPR/vc1aXyCR3e
poDsqHWZcLgJXdfHIjXiiRqmz9UVJkjRhoC9vL6KjcCNQHbAwJvhFG9ADNlPdAGF23Rd22wsPbZ2
dprX97Exaw+nT+oqT1r2kMeTlHuJ5gkXXq/bt+enLKu+NZPS8y0Udc2wszZhbLaXso/8GwIU0oIV
y6CbqKl1l9XNdDeVkfh2+le8P8TLCy5YGaq3hBCrMLfXS20AjE7JwzCxxqkSJHXQYNipTSddVkVh
7ecUzIwy1fmZL/Xo/EmWgFBTbqF0tbpcZyoppt5JDG2bYl9i87vj2ZK1XVUG5S9TmsVFIwaw8bZf
hp7WC/VWieTh/vQCvL8wQEHQJpVBghlYPq8u39D0lbnIcSJD2cF09VQFGzkq8a05FdOZ8OX4UNyk
9iLwo60PIR9zUbQ+QyEN2v6opRqh26ZGS4SPUpz53o7tq6CWBKcWZWRa+IdvypAkhhZr6Lug9dGA
HZcyqXXEAmCukXd9tqI6/+6bDXQ1tbLrs/fTcmxW39vS/ecmBtEJ0mT5Ht+c7RHKPBrxIcKqSahe
+SK0kEoJZKcJ29mT5aC8smvANgF2CWhG1JgM5soZLNByfNY/wSLxoO7y+rKuUlU0LiqzVdPSizsr
x+6gR2NyDoWKpoxc7BXanGfegyMDEoDT1GG96VGsE9Z+QkLX0rH1irFW3kdoIzhpMxqKA5N2vooC
Bdre6bP7Pt941YmyzOVaXWA0h6vsI+EJQhcgek+RyUVqJLzBtNikXNegmo4q6qa3k+Q/+G4R7ePN
0xmX/G455m/2ti9KrKT6pMCdpvV3WmokkCObAMgJsGqw9+ZlhXcdSnZBDwO4aJMPog2Hn6enfuRb
4tkDZErJlnbCWqSrsdTcboK28Gq9V35MSp/tIIVnW3SA6/vTQx3ZVx5rOkH02CghKqtVnmWFootU
4zaHqMtLo9r5JaYD4waFWHRrmxiox+kBj92MS8BJjrPUeiCWHa5wk9KBn+i1e9SCewOj4tbPUDBJ
vviG5E8bOdX77xU3aulF1IJ2jSH81tUC30y907/kyCprS7XJ+s2+WXCab7eaf9JLqRFVHjc4ZoSp
XdMLG3UFAeOKGuPpwY6uM1JzvDSU0niQDgebLSwbQGJXXjK1xk2XZYhEi8HACFH6kaijfeblW7Zt
dT8gKbQQizQ+WATDDocbzdmP+oK5Fbky7Yfe8FEs0M2705M6cg9T2WGMJTunyr2aVIwxCWA1WL1I
uGpg+bQEA7KocWaTsAziKP9sE4/IAOxmK4z/g5NLGMzlQANq0VE8nGKuiRqXB5O4W/MbrGei3umR
9RwRlBiVnQgLwO6np3tkDwkjlmYm5XYO73q6bW8WyNdSXzKzbhMCK8UrKkFFr0+FeYdNdr47PeCR
E8oXCa1jEVEz5DXAN+0hpWdIBHulGY0XWWJbH1qk6D6VumE9nh7q2NyWzJcXhePJuh6uplY2SilB
hqc7BD62rBCFzv1MulIiC70JUeRnwoXlK18dUN20FXiPOqEiqsaH47FPJsRKZP/UGMxjrPM9kJBO
Jg6veGu3ohiua6UueF9af/TmaTLPlLOO/wCLzIaKIWdoNWGjRyB6NPgBOGTk32s/7a5VJF6QoOqy
6xJa0QZF1WDT5WbxGNfq1z9fbgskg4ELkkaUsho97tIYhifW50QXmMX7VhVuGmgSTt+r4yX3fHbm
KL0vuSxtTSgcC46Bv7CW9XjzsJkZRTbDSG2MnRJzj9syAco4Kq4sjV/yGA/LPuxGZ5olCYZkFj9M
mC7hpG6XLnpJ/Z+WHvgxtHRB1cs6yJJ1/VnGWBEwWWu7UTW0NzVOvu5k+fr29CK/uwQZhVRxMVQl
XiNvPpyybyOCkgyI7Wom0nioRMxg0+tzrallqw5OMrgynk9apfQNNMCCh6MUzBEylIpNE+5nG0se
n+vMN3dKDVm9CNEXPD2pd3eCCoWHSgpvCLAbfV1PQbaDqw3csVvbQf5t4Ou4t6bGdIYqOtdbPDIU
gZ5Ou5ZQWwYpcjgzYFz4dFuT6lZ+ME+o60ddu9HiAIL0WOhT7J2e2fuFZJtQqyYQQaOIVvXhcEYN
Exr6lubWk/ghZX7vGcNUbjFTpweSDdKZhXx3ATDSwvomvKSUwi10OJySTIE2m6NK4yUM3SgX1Yc4
zttbeTD6GxmxxkuwP8i7+U047/u6lvRzn+QywuHJYa5sowGpDYLbAq06+CTLojSixf2g55JtnEDx
FwtIINFfw97CowYTOu0rfFWEnArsLRPwQPFEPDxCVthoSY021ekdWB6wdz+InEpBI5ga6Pq9GUpM
J5Q0w4sc58XvVomnK4yi6qMapJ8mjG0+AyRpX8IReabTAx/ZeqJQqIQ2bGiKhavLCT3CRqJ3Lbtp
EU2XOJsgKCUHLV4lqDBC2BVn7p8je09tggIF3RObzuZqPBuF9m7sxOxSTaNuUmktkcrQ2Cm+e3ku
buwi0qtr2KeIHdqRT3+ll1UKe6dnfeT74leA/9DoV6E0bx7u/6TAO8+5mF11muKLosKzsJQn2+PD
bs8M9T7qXkA0vO7sLIV3nr3DsVQ1V+pg8U3S6Ml5MZpu3lAk/dXU6/kWVYFwg8lc7s3zgLVSj7AP
NiPNn+8yASl2bmCcqXCvV73Hnh1rUw1hKFOpLgpfAfXhY+6E703pDdjknLlQjuzyImuh26h9Etyu
sUNlabbNXKAwk5FwoA0VVjeKVEmXjZVLOB7k2eAliLp/Bh0yDo7vB5Z5ZtmPnGugCkuUQzGaypx2
uOqxD1pdxvLYpRqWXKpyi+iX38z3OSpWL0PBMTuzxMemTIJBWYIajIJwyuGAAaA3O+bWo0efWfGn
JNDCS2i6iYHpjlHVDi0gq9rkRZYggTgrykd0H7rvp4/1kd9AxsHDAUMSYba1incYG+ADrFBGOXCO
t3I6A0me6lTsStGVeLAbZv05LVV/V6n97CC4/x88kcQWUDTICgAUrBdBT+MaTGI9u8PQgbbulGRT
KMhhYQ83nEnrjoRVOtxTeUGLEUki33q44GPQI0BUWjp+XnkduEk5a97A+b+2wtrfBHFifmsQ7nSt
ULL2ScoNQ3ilGB8ASiOpZLThGYX391c4L5lGvRFGOEHCuuQ5Ud7DaKUyXDwMyht8WkZMDPUaOe85
vcxxa8fGpu53lKbPLcX7aItaFMVe3jR6aLCrD1ciQYjPGO0R00sMzPZ4mPaXGMjrZ1Cy778oIp8F
cLycLjjoq3ssmmhs43lquHxaSO0FlbqLq1B3Y63ScQTjEjnzCb+/pBmOaBVxFLou2N0eTksKG3DO
WiDcfk4yN/fH2dO0Jtqw0+X29IdzdCj6ZK98E8D1qxUc0s6SrDQXLm+w4lidxXeDPyQqVea5q/Ho
MhJ0cCnZGniJ1azmoI4kJfQNF/3D67GLg22kpZrXo+7hlBECc6dnduxULrRFk0wLYtiaNC2r0jAL
hcROxQTwC1BghKzAUjut2sSfyhn2VKZo/q4QCCeeHvnoRE2qW3yai/j8ak1nHZ1brR9Y00ipnb7U
0A1Bcesmh1ezp11yrhlzdDzaMTLiCK/U9MPjolhIrwZUvlw0IIe9KYbsix0YpHSpn1+IqDwnxvD+
sqWUtnzs4Hmgf6+l1pHWwyMuYbwBpUQY54v79WTU18Oc6dvATsRG6pAatjDduGgRkThzZI9Nl74n
hS3ue0ojq8+xHctMS1KWVy0nNBJ9Q9sBZgocrcWQcIbEcea+XbbrMEKF+SUL2IyQq8HerM5tOQ2J
DvlOuIkf1zcpLezPUiM0QsbWd7WmNbeBCM6FxUcHJYsTFAJpyK/LXNoMPtWw4EiDtdQv7QDF0BBd
EK/ElWY/ST1aAGWrnlnZYxtrklGSrpPwIeyxOkhjrNnVkBtug9NQ7XS4Y24bECn6Rgl78QtNm6x3
ZCVKgMZEObrXtRl++fNvB+jfgu4kAXzX3m7DaZjbUDVc2W8RfYLFhCwU5umlNLdu17XnEqJjh4kS
FMkYzwjl71UCaI9WmkJmpSasatOznMXKFpxn8U0BU6+h3lIkP05P8MiFS8WLIsFSHkAcY/lBb2oi
SSqjvt3h1To0qDN34RRt8QltPMTBn0+PdGRqVAk0KuxUfHhIVuc2bhPkLYvZdEsA1ojzPaH2EXlR
FGdOXMGX++PRQFuDtSYqAbL1qjz1Zl5FgtnbjHq/K3caJSyNSoTZaYpbJdiBNpgUnQk63s+OG2hh
wjJDygW2driOSCOHmZCiwBsnLJdNHmhnQOrQyeIYDTOkFM8EAa9cmMNrAM0FACX026kemu9sPdLe
QrKRhKHOJ/UZCVvr2Zqb7C4bevkDruf69wybp49hGAcXUYnZ+s43kSSRs2i4JheQaS3ki4Ocb30l
gCXNPb3+y26ufx4ZDmKCyJVa7MThetiaREc8D31XqKnY82WWjjqlw8XpUY6tOl8KZFHKtUvMfzhK
U/QjLIzJd6N4wPSiKVA4z8wvmWk3F/jXnTnB7y9BmnA8MEjDmQqQodW3otHtI3JsFhPepndUQOUY
IxS4nQX5uA0NE4enMD+HIH3/gVIJIm5glxcvszWwQtfiJg7FHCAVkWJOOmeh8z+cndeO5MbSrZ+I
AL25JVlVbcZ2z2hGuiHkNr1n0j39+XIu/tPFIopoAZIgYCBFZTIzMsyKtbI8Ns+EGUcNmp31mUTN
hCjg4GR97Xo369FbgY725MZFMj8xh+n4pt3Wp7VoYJua1PZ5rb2jl2VnffDVabgfxiIkFPjaaMb8
On02OwVkZwFtUUsRxJMjXsthGA46xrfvCRAAWkFkoRRcga5fm/JcuGRFrCdwAwxpUIzCOqNMWP6u
lfDVorqsGedlioYW1vSh/9hZEGjdP657l9bi1QafQnbIv2xuBdmgjSBulZ5QjK3/beyx+zxNqyiC
0bKUCz/GOqvCBAQ4u3r3tyqq+tRXcO0jtgDHzjDw/HiTKb4vMdKtLZCbgyD1VxS6ubYWRRJgtdxc
iNc3P7AuCiOKkdw4MagMa3enwXCf6g1UJ6mlZkE/FZCKzaX+ZZ305hNzF8vHqMqSsGGq7QfSwctn
D4UFsBagVGdIHFHlrKB605Wk+l234FfyiSToaLbKfLS38uttfrrsgzEaIWveurO5nY0J0KeMhuQk
1Oq1btTiESHlRA5NJQEKH8gYlP2Abgd8EZOTDxeFh5ZRBeF+KmDaPIEfaQ5288Y74f+YLKQtSD+d
f8qU4M0bJGFjFSLZJoq4TvIYV3mPQge0oV9ySLtfLDU6YtzYM8gV4lGgjyULPtcGo6FCWGZWzICK
vPmgJ73x1Ah9Dp2iqh+bMckv98/zzd1l8g0zIHYpqjFxL//8zQKddhWmhbpyYEKPcG4ZXgGkACph
ndw5vG9qZ2lE11hhOAHKtS2FF4Gwko1WZQbjhOyx31M9+p+31sWrVypTWNVef2BwZ22enO/G3wPm
ITK6XptCWtaXTWsGswIRM6NaRYgoCXMtphAv99d245ewwK2jKAhPJBxG0i+/2UZjyDoKUwxdqBDp
wdBGVq0tVQGlo4MOngv9NFKW9UuiQ/HnxuURwPwW94t9yVpCSsFBBWJ+bT9RIqq/dsbQB2M9oaWL
+Nlb4Xg3rKF/gXLYgEa97KP+nGqT9g09nOVj7jTtQ5xHU3B/K6Spq0ssfwpwHoYqKXDccOQ04B80
J2b+JdY9xOegmgyrvurffzEJGjhKLqTKdB83Xk6FWEaPnNoMQPSPZ8jFG+THBXjAZvTCvDaOUsTd
VZGz6XJeVObF1xu8MCKCoIEw0bZodIRo4uqDQH3mYO9unm+5dyQPEuSGF9yGoNpEz62YejPAz0b/
SHa6ACJfZDRymiaQEAy6+WVRXedgxnnvZso5HrSlXEbUtnJsGVGgZi7ofqfaYP/s9aqEitZu1PNq
tlp2GozuqEi0b5G7QpGPyvYWZ9fp7YjSlZQGH1cpvsswxJJMTDYaK0D1LBoONvb28xm8hSRlVJSZ
/ti2NxGfz1e9wp4udAV2aHd4pN1one8f/dvPhxV6jCBVYOhwtvM0MOHFCbVq5qHWOP+sd252Mjpv
+TQ1ogC5CYdI5tdqbx0ACW83k+jLIE3iKuB/7M1dIB3iUgvugslE4YOIuuzBVCf3hJ6I+myhZnyw
zJs6GF4cfheXkqHDa/1LNu6Ns6PzXnpN7wGeHszqZDpz9ShgqToh7E5YFFE8rS239+vSPJpt2/Fz
mJYslPJTAtXbvMdLbCoTeGojsPQchYVhcgIk4/VT1ztluIBNhkEEYVzIBqfQKqHJV2zFeFGRTD3w
P7dvi6FyKYh5mf8g3N74g2EE8WpneDlFG/NT1LYwh2qDAxnrchRe731ezhX1eUI6OBw2pvo0RjAs
gjgiFoMVOo0xB522KA/ooyHb3iNrfv8U79qz2Fs5cywz1GtX1xeGNoEZ5ThxsE6xUrKBwi4+CL4q
Q7L9cpAH720l4BFJNQgm6UZQU9iTTd4Aj0PuqsLX1KwIF1QaTkLTj5rze25Ajm5TA2cYFLzD9dLS
Xslto8JU58Ti5BHNhUblvhthxf0Au0AlkTiWMrFc8Jv7EU9LnERtZwUTY75+lBS2n5hLFHRR9pcz
OtqBb9vzOoCQwFjRKWIT5fd8Y24dygThA75XP2caQriVEihIKj7VEOidRi32TnOhHY0O7hnloYKJ
VY6M0J66Nqo1C51gZzCD1FwGnnndFB915tz+wmlYH5XRRu1jztX55/2zued6mBgmsuCZZGxb/qw3
a22S1epntMyCLq2LU4kGxkVTPO8bmW5DylJ5IYIa09cGNoCD5GTvVlCqlcxBzCyz6GvLxtxXtT1p
ZoB+bnvuzaH107ROL148wCmFVl54f6W/puuv4yhgOJA90mmAGBboyrXBqrDU3FZjrmHvTYmvx5XN
qGQs3H88HhK0VOA2S4A1RXYZ2kZsqf5SptUndR7rnxoZ3eybkEabvjFXWnyq58Yhf0qhPoKZrh5H
30uKCfkWMHk/+tTW/ldQcx6CqtXL/gGgPxqxals1Y7Bo7Tr4CJXkL26qIS9MDwDkhpWtAqa4dWze
i2ogDmE0CDgb7oBwa3OchzpZ63HlE7cz40FJbtu+4RXDSdIdIcMkEAvz7DaALhwK4qE6ggtt2KGY
+cA+5XnTgqWHO7W9vR4Ej40VuQaEL2r6+2KgCuWXdqf+PRXIVwQC3vPXQQOL6ptWXnU++mb6t1Zb
7N5fh9T8iVJ9TKs86Vpo7gcRfbFS0cJfR3kbQHJXtCvs5U7zGJdWO/ox/Rfmj5KSusH9A7TjVukP
g3f6xW1AVnB9fmBpR+YOQvjAUcwZOquleJ1mNFDJwJfT+00xtMObwf0A6L1xBkYhmkbLTVTQWmCX
fD/6NVq/8mIUw0GRdsfvyPmg/zO1eQwrs3E0E1mzwLKE9jzqTfFzlVmRTwKYFP5QtfPDbNXrwWbu
mrVk3YlkWSe2u95M04xhU0lZYUEXrvC7xuoWhifh3vTVRjQ/PQ++ysjs3AO7Ox+RFqqu/SLtowKx
sYuYYzXDX2cEameUDzlYaLj03PZDpKt/3/+G8lpt3A0vFQUAYjqJaty4m6atq9mB7zUYpqn4t2hm
5+yZbaf7VVq0z6nHrNN9gztv8ZXBTZgxQ3hdxYJgOekL9XWED+cPxILsAze6u4FwRFFJIWpEJH3z
4ZCBmQq9gd1Di1tg3K33Imq9ekqhavsP3wpJcrpcTCIwebE5mtk8p1xp6htCi4fPcdnBDZz2jE0V
1T/3t27nNBJX0BGhl0eeuAWejqUzT3oSkc0sHQgo6CzOiovSDuzv8SXPWu1lmUvr9/tG974X2DZ5
OOhukQRf72SKIKBTj3yvYik5j+nohowg/4e4mtIQKZSc9eKbbb4XNVNhozQnOR06/fe4q/5tEG98
sdv84LzvHQyWQpAC/xRlrc3XMpwRgOo4G0GdjOnH2mp5TvQ4bsJ1jZSDHseuLQadZJIGgHdb1Gsk
aUThMQPtCa8N4ahbfAobxeNcREb4/q9EMA2zi8H4N42b66+ULNqE0A3+Ueuz+YysbHJxhujdSEcK
eHJ2l4lrdokzf23F0CeIHrOFBWXDz2UW7YlSxYpALrEnbL/d6T8sShZEidtl2rlZlK14i9mg0xyk
1Ec/VMiCJ0GEZKp6sHl794pB/v+zI7/jm+hSvjpMrmPHmBjRQo+g8XWzFcCAvPWcN4v7hIyX+O3+
4vYcL/N/wFiADUPUsDHKVAuSH4gyB0ZvIvIRRX36Y0yX4dwmjvOxGNz6qIcht2vr6slPqPbALE0I
L3/Rm2UilN5nQuXoJ1lphYVVdUEVq/pBWrdvhVMix1uQvdg8XZIPdNLtnhJPOQ5PXpuB19fzObi/
e3ufTA6XwXAKMJQDeb0W6N+rMh10IwDSlH6AfQZJliLtwmpB+RGC6Gcodv933+Ttwii16FR3QENC
orSdQci0QYf3ncNfkCqEntWgwzIa7rf7Vm4zHVnQQQyC6UxZY9k4wr4c9SRh1JZREqe4JI1tItPc
d1/RJW6CGNCrTx/TBgSZHSmx3G4plnFCFJTxVkyNXW8phKj01jvWV5XO+NFQjPQHqGbxXA8t/EVx
0Z+V1XIPGnu3LpJKkiw9SkQtk1hy09+cScqbfZFw+5i/mpCvVyw0xnNdg+07FQ/3d3bfFKBORoR+
Fc2uTVlLrdHmAiqRxAIJXKdtg8wb9dM6Q25+39Tt3UY1GFYKxvNsqo5b2qkBGbrOXrnb+SjaQALz
QjvJJct2mn/PRakcFHL3jqZ0I3IWkgBki49OUURUp5jchewqDuhfTg9qAkv9/VXtHRAQGVSkflVs
trWvrIMIj7FDsCZen34i950uaK1kgbpOaDOkrRsyM1eF943uLE0GBhC1GnKq4gYOS7V8YBSbA6LE
03OhFwkkzHiX+1Z2zgYpJ+IEsgtJ32/jTszWscsBoYlAlAtQW6dK/NS0+88oV+TvzmQIcGTtRKpe
SPbJ62M4UYEa7ZILrmdqhD46wjNugnCatzZ1oJmVCGYrPhpH3lmfTaNedqk4IjftPt1ogUMxBI1e
cTH+RiOr+gEGogzToi8OPthtS0zOx4KzoC9FN3OL4UWEi/YsJOyB7i7TFzObUCIfwIEWaH0ERdtM
AQPv5dMcJ+ULHN1HZI23K2UkgoBBpTODEqC1CVEK5N5Vb3EA56Na/4drR2qLNK0oT2u9xOLgnu8a
kyULPqbNuPUmlymndVbFipKo28LZ1aaL+aFbF/tCeqpd7p/Q2xkI6GdMtKsYmadmCjnD9bmpFEcv
arGUYTKhTZgiDY2usl6cPOT0nuNhzj9YM/xHc2IxCKzMH8zR7b7c/w23dxG79KjkywRxzBZiAIZG
sY0VIhw4eOdHNdWaU5yuyfk/WJHvK1EmMZ+UrXn7JJCG51CJumU46WJ4SAltwVAY5sGNv3XRMjhh
gEbW9liVfm3FGLpZyStqaEZPjdtI1/FRH8b4KbWnBW7yeugPPuDe5uG/UHliSugW+x2bPQTJAAfC
tTW6l0HL7Y9j4/YHj9zeshzQHyBVdMlrudm8MiO/qNekAi2Xmw/JzMh/AeE7PGdz6Q9afGTv9k1g
B9/Yk7/nzfu91HSSmU2pQmdRPhagoX5Qgl0eUqvOmNV0/xi8xDu4dDdLZJaYhpeEz1GsA7R3bVKN
KtGUMSyvs96Z/pgJL5hMp3swJe5cSxEPun8eby459hgIoPwk1V9I86/tOUm19kM2clKUBHnBrqHb
YwBk4FcOB75zI3dGEVLaguz/1yFhaHoT/c24xxoC3zLsu3HxAnOa45+cpfmzs4oR2jrUp+m0oT+4
lKhHto1n/KmmmV76Xa5mH4Y10b+viEx+KJYMKty8KCkgzSPgYrMq/4Tqg99flvUPMvn+QbO75SsF
7BG6NqOdfaXuDhqUuzuHz6LrwutKi/R656oGeueZ6xSm5Wx/mFRHnCzkCs5uj6TP/Y90cw7lxmEG
EIZkF71hWZ8dY57It8PCXv6wJhdZg6hcLlU2JGDm2z4bA7NIj1jv9qxKLBjzj/x9M/lXeclS28aM
krSiLSdvnRumHyzFj+DJOZeDogLS149kf/d2lQoJk8fMBwP123iuNUcPr7WVggwOErIu05ewh3iT
AmF1BOPeNUWXB1QZPILkdNcfcFr7BfUI3rcB7BcqtVYb5OkUhQl17/f6Yz4gbHpSGYqHjmrTtanE
jSdzchG+H6bSvTi00sIR6faTgo752fDK6Lf7B+b2PZUGAS2aDCDAA7HFXCiz7OUBWAm1Oc46XzNr
7wzMuXgSnVJ/mOK1f1bmrIeLN6//oQ6qnxw1qw9e1J0DhBUAH0yu0XbYErZ4JTjBukL1tB9TJ+xS
pKTW2Wx8a0qXT17ktXCjm9WB0Z2viuskHqSezsO3xbT05cC4omvmIfyF6SlCAuXbqjk9jRfgEfd3
edcURSkQm0x3EJddf9W2YlB5mTAVd2p86fsiPo+uLj71Vle839mA05GMonLY6aYzn5bGaBqVgqmx
9fw6Wt2z0rZzUFfdUYnjJsQl+pFEdoB6pdDwdowrLjMJTopyiF9KL1Tj3Lo0cJQH1uh5f9tWO9N+
hTa1kzAFqKSOUqK9TQWWLQm6SCMoRmw2lYjIVknIQyTPC38UCqytjaoHWhOJg7dv560FUAraQbYG
cAIbD746WdKWlijC1RhV5se65rWIVoft7aoHrTSKy/3zsncfqJYS/dngWSi3XC/NEBRG7HwuEEfS
m6fSseCAafTqDM8P7TMN1ZgsydoD1yMXcVUXk5/zjdHNo5su5Tp2MGiGc2TAuiXKYnllktu+1FXu
oE1pJGcvl2J6s6nnv99f8K5tSlgALnj7AUheL9jVZikit5KuzIPxvFbq4BMZWoHaG0nQVeJPRKG1
JzHbR3C9vUNEuVhS4cLWCsjk2rC3VJWrpGkRqsOKojV573dGb+MAd3UEAN01RbT265mUNE3Xpqhm
FVWjVgUDBdrXtVSd13p0pmAVanRQodizZKDyA3HfL7r+zaLYtNlkVi8PQdShBNavymmagWNms9Od
3//hyMUYfCfYA4e4uRkVtUD0oXA38INWj0uZda3vFeVL23bKxWiYWeaRVIJE7+bv9y3vvVzUH2my
YN5hbm4TANspmbwzWXi6VdFC3cuMc9up/aOLKnkgunlJfCd1f4wIz3c+AtzI5lJXOwhV924qrXLm
q3ALvNqb9S9RmsuaSR4OZuY9Cj2Boc+skqAtqj81F55s+jdHNG43KRQXVcJLaBER97Py64PUpHo5
xs2CzZThz9nsxVcIf9yDYtrelWQkBc4iWcdg4vPaysC8/Zz0SP52cMp8rky+p7vM0ZnX8g8nspo1
aAen+bTYcFgcbOrew8KMHhNddHF4wzYLnKoR/qKuLEJz1LsmMId0Os19Hj9YVt79yIbG/dP14jnx
O7dcAmTRVeXgF+w5fLJHmN0lpwdRyWbxIm8TmEfRO+aRC0ifgYYkIgsnlepNVplHI/97N1a+oETv
gKip5l/bSwubpqmCPSuzisBdvDXUWjs7J15XHNzYvaUx/EPST3WIa7sxlXVomqe1Qdjjpbrv1a7N
IH/UPxR2tZymfjUPztHt0vCvkrqTVhmVxW0P3zY7bUXFPg/HeXqJu148DSqBZhHZ7Zf7HmHPEgAM
uSg4kqgDX29iIZm9kKPPwzJrxGVC4zIEHj+ey240D87HLWWAxHnwFy1o+Uxv/Z7XVyaF4JKIVUnn
3/U+H1vfFCmMU10/ra8Lnbx/prmYg94T6Tm1LQG3WGX7Oq2LczlN9YE3vPVD/BjJjopLZPZyS01X
qIpjDmuOH1bS4ltdWVMeFFZvPtgT5So/Kpv+eyyaKj4IGnbtUmGBZhjF0JuBDaHT6B/GLA9hP/17
VpT0BNzA+SAsyuBk20tYCst4ff93Zm6DKoEk/buB2Hv0u8yyrfPQnLSCScEpR4h9Uj8uBjoa/8EU
rxoEeXgB8qTrI7VOIuZ/ymfugDSeLTdduTGtjYBJd6Q7dXsv0ZrG38kXW0L6Ny6nh3jUEiamJlOv
/TFn0n2gXB22caw+gDbTH9+/NPlqMckFFhS85vXSutQWeoWmclhW1ufE7eqAt7w6u0OyHljaWxmJ
AqdDIjRv3qulSg2XKbWcokQqCYkYVljbEsXrNO1fh2KqDiB08pdfB7ISF0LUzBgGWeX2o5n6EitO
7SAlr7XteXSU/nPrdvrX9+8fUBdJ9S8n2bddeU2vqfGXTRZCZTr6VD7sk5XT5hL4nNN9U3sLemtK
Or431cUqNYcqGTDl1rn2OR+i7AJ79/gfrjJ5FM1HQPzMq29i8JmnUIsRvYEpLJ+fvWpwP0YdVKLW
OEd/ORUDzs1w2IzfORtSXkRyr+C3uM7XS4v7qlR57tOQDto/EarK53I1HPQvmDRbIvWoubuzk78I
tkGUkvRDLnNtLoKKCsFBM4UFoO3PfWLPX5iLep/emSxfkk/IQhjRPs2K7QHsPL00kTJOQ1E2Y4du
dFSjPNpkf8yJMn8CXXrUkdh5+RhGoK5AJMpN29bCoN5zsWjIsygVzXvkshBhdvwlOyQd2TPFg0dh
gXomr9/GTTVzl8c5Ip9hEZVdiOBDf14qHhswI0c9rL1HVtYxmaMiViHa3WRMRpIz643TDYspUn1k
S7S/tUgxKz9KJbcKytcnF2WCMJk99RJPpR7Af1JcKlEhCV7a4s/713Bv6RKKoHJMSa22rSeTSfPJ
UroURnYl/awh//0RpwdDkRofAR93nlWH9iidStqUkgDx+pz2iF7Z5dqkjKWCtzSctgOAI4BaJ2mH
ZDJi26c699aH9y6Q1wdQABgjeAfgNLu2mui08Vw1Z9KqS72TPovOz2ccgpWl2UGKenvvDYaIwYQx
+U4XeCvwAI7fadQ8TcNyngo/7dvxBEoNnZaamX5Pa464cm4vPpA9WVml2Mcit3kaM8FAwwbY9Ne1
S35Q6y1PzAoql3dvoBS9kho3nFd82vUGiny2C6bak3AeJiMs26yFKatHXgfhF/++qb0FMbVKYgZj
1S1V+1RBN1dpShwSsSsg3ZhJnijzh/etyNt8/ZRigaowQ+ecQk7z9YIgG6UtOCZzWEFI9VXtvOxs
W7BOdeSGl5z/zHdipfrat8sRImbngPCIU10kGpItp02awoy5M3soxoa8wMi4DJ4490a//FutGVIR
Vb4cnP1de5RNf41XcAU2kR6CS1FvDdiLunIBNlUXQamK+NHT2+ViF0zvHnzA2ytO8kCkR/9Vkxwx
22ylGWAXKomQ+6yNLg2DurCbrnoQpZDN06wynxBizw6Clj2jTKbiw8jsoRjbRBJjbhCZz/McMiNf
nfRcOCenR99Ks4Xywdbj+muKptlBYHHrNyUg+P8blVv/JnxR9Q6MBAAIOqF2FNTt6j7ThJqCbiji
l/vndXd9hOkw+3MzbgaRh7zoprHhvCKKu/ylaROaGQhpV+dUX5SwLzlKVe28e2SMPJDpQ648tWh4
XTef0oRSqJ6TYg5ziyEVum5LOMNBzghS5lHfs9z3uxnsEaIhHiAT+c1XbMTqIZhVzWHmLG1AqDOc
TDgog8nJnPP9Dd1xAKR2v2gA6XvxFl1/uyhSkPoWzRz29G6eV5gVTl1kMGiUZZmmPcCEo1wiTa0+
1sYUHdjecXG092Q3jDIMRZHNuYFRPROtt068d9NrP3jL57k1s2/3F7hzONFPZt4YdiZijW05hKhJ
q9BunUKRGJJgUaQXnvcmzNOlPchLdg4nE370LKVjg3BgE854aZ4vtYf3dCu6810+rlQk1eqptOj3
FU3W/6aUY3FgdGd90BtQwpN+VOPBvf6Ai6qslGbSKbQ9ZOaTqlBDCNb7h8xB8f3+Vsrvcf1YML/N
cDhj6ZRf4FS4NmVbfaR5EyP+nMj0DwUQXGAyIPVCFa8MMwr/B5WlXXsgNUHiAD6i+nFtbwFx0Uwd
8ZC5WO5TWczpx6SIG4aM57j8q/VEeWDw9kCyQHqzkqWNpHnbcerdpJ1mbR1DrUMZJW7H4TllHu/g
JdqxAu+cBBhJQiDIMK6XlSRrbuitIkIOLPPMwCCeECeqDpzyzuZRtGF+ESgOp3JbMFpHoxcar2o4
JsZkEFFP4yWa4vyH0on0edW66KAKsLMsOR8l2SGoT/HOXi+rtqY6pakrQq821UvjjMopOZ6sv71j
hK00IqDHkXa26OTV1fPWs1cRDlaffom7IXpSuiXFM08a5WThfIHEpDv4Ynt7CesEYQpUTjK1vF5a
miqCeMUSYJpK9y+Yf4sgZh7mIVng2s7G+Yjk5vZOk4FRd5QUncwEbGGavdcy7NWUIyJQ5XzSk7R9
6kwODNXbI9LHna9GfwVkE/U2JjG3qJ9FZN7aDxVHvhrbpzYztEuekJLc9xw7C+IWAwfjElND3D5o
q5UpnauxoDkqii961g2nzKxRFkyOqFVvLYEXAWPNFD0wGXPrM2hWJc6Q1cQirtp9NnvV+uaV5ar7
6dR6ycGybocp5RDPr68EVTIuePN6QrY1pijmzaFIk3qEALySsPw1dR0fMgvSq5Uuy4OIy2W8WMQ0
8PwsqQV/VJWppLCNahV+hCLx38OqWH2Qe0P9fZqW5W/F7dNvS2KOfxO3egD1WnjQHhZKzIZfTLqx
hvc/0O21YviPAgP8GJIoY4sSGRlmyI04HcI0pl7jJ3NZf89pG8V+CUWJD7M6k1fedHCvbvkOKFBS
HWKQAHpWjvzm8fLwuH2ZNEM4MtX1Y45WBd7j0Vq1UyPEMlxSMdlnU2rrnruJiXN7iYz/KU7X2P6a
J6Z34MJu7znE2+SOEsIBsfpWp3tOQP9PdBhgHO/T555M+bTERREYYz4856kTH7w3e/boSYMaoTXO
mZWX803gbCLxnmvZQPBVWnpQwox78lombxOwk75ANevgTbi97JS50SEnK8HB3Dyo/UhbpWAQMkyd
tAXr0HEDq/woWt6zIl0lHVt67rjq61Uh/glEGzBmOFaZd6mRvz3TkuoOTuztRZdURJLSkAebeGQT
HIxrp9Ux0rJhrLvpibpb99WM2txXuYPvRodIU8SoMDbTCN5iCLIFIHvhtYT/aIqhNl1Of5QOQqyE
5PODHdXxb/cv497S4KaAcgm2S8mNfr2BjVoajC8RFzfm7AYdtOSZr1c1TGWGXfz9flsyEOH4Ubyn
ZHNtq1cawYGBoGrpzeSZ1y86UXzKP47KUh2pSu04GQ4EsarUaiJQ2Kyrm+cKTxCTvKlCfVBmz/Ej
Pan9BhDSY7tYc6CTpp/uL3AHRgCFCcExbNQ8DCDLr1cYae3sDar00XMrQCumyWuZTyJIKu6Xu1ji
YYEh7FFHHS7oW3U998uo/bz/I6SN68hZIu+o34LZgqJ1C2WYvdhb14IvKloBZ98kqUd4Cib3r/t2
9k4OgTJUXXIiDYa867W6heOIdMIOzJtZWNJS9IvGbdCNbeaDfd3zXRANYYdnljR1Y4pewjIpSwSz
GffQz6CSOzcZPAaZ2z3b+TT+fn9l8hxudpCoEp4YGfgZQAmvV7bOeYpmrMxTK0tDLxSwpki9pvXH
ddUelgFGwiQRnj8a6xHP2s6xlTEYGQgegBVvoj+AGppedjkhRbzmKIgbBXwRKbABQx+Un3QLK392
mvlyf8E7n/LK6mZ/jSJe1nWi5mBA/vOQu8XyrMXxHDSeOCJ02V+grERL7lCOzfXesmilVRf826zG
6Xk27QVUS015Q/AcI50+Pbu5diR2If+n2w8qIanAiumuW1vIpBPVM5QcGtR/uQpTdNzFn6JpfT80
m9eVpqQMrkgWttykxTypMMmmvHhe/HMoMuelWJ3o3BlCPxo7/ZX+bldEqY+6N7EUWohym9+85pAX
ROtQA5axe7f8bCWFeBzjyARFnNaftHlW/hmWbgj13umfIIauX4wpH9YA55C/pOOafNUj+584MaOA
cKP/Hw1XSrCFtYSeG4ujluPeN2eUjjyN7jcSX5tyaBRPUBM2PJ96skpqKdjBiw6EZaan0YMoTe9E
y8n4dv9M3xqlxIwfVPHGdD62B22yB2vIHQfuKrVJF7918+arWqnt5FOwT79o6+Jqj4Jxn/jgBb+9
TJRjVLI3SqLoQGwn1MfRADKyUPwdFts+r0PrPZPdF/46RtG7/SKm5AwflM50kbZ01fagRvY846iy
RamY23XGJlS6yf5sKXXb+3lv2Jf7u7q7OJknAg4BHLMlIVeVtoOwRfCsDtYUpqlnn0tENPxU77SD
gP3WC7M4+qoQ9wAp59xsjngk9MysODXl4JjnQV/zf3Olcj8j09ufmpFBP2tgCFRV8yOI/u1zg2Xc
E805iifUTq4tG7HRtrbHRV6adQ68fI4+1CXPWxJNMBtUedO93t/VXYMoLNG6puIFZPXaIKFru3ip
jJVdp312GOHzizqrg7Kb9XOSAg6+b08+YNfew4U1lA4Wsiwyg91sbWxqwowanHCJBvpT2hnTk6fB
v7Mg9xRCz1S81oA5LvXYrL65dn++27rpyHq6wQ8ABr1JZGO9aAU9QfI/26SvHKcUbX2jdHFcXjcE
OfMdZ0bMqo9ZKoaTprdHqLWdQ3z1A7aP7NQqWjk5Qzi0NPFoj4AhGcrxQ2/NR4NOty8PkQStK34v
gFa6z9dfdtZyx0NRSIRoXfchHJDQmrrDERJhb0F4Oy4klURYYbcHdposuxlbEbY2LftowdEskUAG
Hu2f4P7H2zmqsvNJa4IYRVKtXy8o5Q8bzRQiVHMkUiPNzP1qgpywWUo1SJRDDqm9pTFKSLTAygj0
NrHYWHVzYzWqCK08rh5cBUeaDPX6sQGpebC0Wz5qCixkHRBy0AdElmp7LgzZBe10AeaPceUgme06
DyKzXSufnpa3+oj/WmdklpfqsugqMuIJhDufXZFYJa02AbcQcAlNnCgx16/5EtkfdDNv8wPHuLsl
UrUR0j2D8rj88zdvPy03CkHFIEI9HboHMUJJNXfJtzQuvNf7H3unZkJciE4YfALAAalSX5uaRzf2
Wo0dUeumP3d9jSidQjW36bLm1HbJa8ao1AW9nJlrq7qBC1PuE9Na3cGn2Tl1/A5CB0ptJADbZ6dd
mMAVBaegFoUX4zJWyy90DhtZrcGoYuy8O7nhibPZYKJ/QtVtQzXR07Eps3gK5yQVj447UqocR+pt
VqQcrG3HGTMzAPQcT0HGuO10qGUNHm+ZxrCyDSQIGA97XLMyC9EYGUKmClPGCdTxoV2TNTTK9Ah0
uXOaKHFTiMO2zOI2h17YTNGmtUujJY3VJ7cw/ipR3flt7A7v144vJH0D/8gFowi8RWK3ULJUahrB
2lw1xkkMefNtjdr0gAtgdz1gzKkvI5xEM/j6yFptYSbkomPYzeX6lK3TdEqKVKNeqjQHX24nQqFM
A/sFoy7gu7fhV+t4VUnzZQwtOym/i7WvnorIM140Pdf9sUGTqkq12S8H8/0FKfDdVFEoSWmg7LyN
C3AUThRg8zEsi1YLmbYhzG3r7LQkg3EQK+z6AEnjRxsOJA9O/3pDITMW/WDR9OsGrz2rWhlfyiqr
T3OevA61lX8ZLX34gC8qw9Fec194bn0R5EIHu73nA4iomS1nTBmY5MYXacJ1W7cuprBeYMTzi7Wn
1aRqxfwjqUyw0skCX9h9/7eTQwCEZnSYAUrausbmbpiLbhdrRj/Xa4eUZv9ooEhlO8/ugr7OjPRY
oETwQ903undN5IelBw69Kony9X4vTBEK3YJOpSNr8gt7Vl6Mpc6+3Leyd00IquUBIgpjiPzaipMZ
qWV2yN8ZQ2ydomis/XXJ20+zXh8Nl+/uIueGZ4RCEZiGa1NevGQCSa8xRNUY0kQtYro2FWN9ggTy
32Eux++Fah6l/Hvr470CRMGJcXm7ro2apWYJu66nUFGmmUMp+jpUha1/EoV1JLawt0Bq3CqnUzYY
ti27olsjfUoWXI42Ju6jbQ1p+tLCGG19N2b5SsU17LiWPhVHTaG9OwHwlDIALo3XYxNeTutimgMc
C2GjQkgfE7+HzdiLs0i16QSc8Iic48jeJnSPtGg2mgx7aTNkodqOyalou/qsLp57jkfjiEVs7ysy
yAKIkH/Iz3n9FRcF0Xqx1GOoAF/7gdYeqtgiMsUJJfD0oEFyZGtzTI2Zyf9cBwEA+kQ/TYvlPVUL
9a96SY7g+bumKBPTVYaTiu7h9bLiwWhhhaT3bzSl9X0Q6K8kY6meZsV+//gezV3AGnTcZDq9rUbk
o6dMtc7ZrJXOu8Bm5170DgCAx/U433cpe44LGhyUEYmhyXo2h4MHyK0sfRxDZqhM7VSxn6McQDjy
ynuHkESA0w4rE7jrjetK8pQiu+kSlJp2+tVUCpuGgpU9NY4Z9/AHr0f3e+9zSdVWxiBJW5l1uv5c
LsLwcNXEYGWJ0M6qLcxzWyHEFs1Cf39sTw4n6VPAUtzOiNDUjSt9jQh01aU65aiFfuNgCMoBVnZg
au9zAcylO0JRlKRxs41d5OoIAKdj6EVj/1iR1r0qyqE6we7eASO3eUZp+G5xSpLSncAywUPF0/KQ
2SXKV/YoeG1m/agfv+eHAZj9n63NdxqM2nAzB+wCRAPFhSkm99lRZvfPoWCmU1ETJ8yYKvsPp55W
HQQLIMupcsog8U02VmTN0IoMF/X/ODuPHbmRtF1fEQF6syWZmeWlkkpSSRtCPd0dZNAFvbn681CL
/3SyEpWQgJlBA+pRZDDcZ15DVaP+pzRayFui95MrUcHFTf+LgbtxmkHanA8z2oLTnbIxPFUDPDQK
Yd/5wuYQdzjAx7xK19SRLq4cPKwNq7FhkHdvSwvEqxaLIjEYOzsJLeWkd0vfauR7Bld9+P7lcXE0
AAGIUqJRhBH3+fzsUQwOZp+gNurRfXQDcTs082bYM/z9+wPx/cwti0TXbb/tE0N6hgbFLnaFTgXI
X7wbbEC+pGOtXYGlX0oPyD9II8nU0bHfhSDu2rRulfEBFZ5W37QZYQGvNvNN9jo7jH2vh9WsFdE6
F9/en6JxabNsYTJWjZi2c/LOP6ZwAy0vJzItRLTXe3fC5bt2lvokhxGR90FzTkVpzx8bNWavyCcl
960pszVCqjs/1GndnVwprB96MpTuQ+Gm1T+DNS7/vv8jLy345gq9RS30K/cbGvFxJY2ANzDQJ+ez
TCfAtYUm/g5Gec2x5NLnoC8DyAK85NaFOP8cTgUvtfF4mKokQJSWO+LodgvS/ibQB+y7rnGqL01t
Q7YQ7QJMAHF6Pl5fGRnPyczzni+IiVWu/GZvAuh17/9JIgihkLbZln+icnk+FCc3pT3J1NxGYsOA
81P7DSnt0Y0yhYVI9Ptrtj0XPmpAsLv2KZioYXq0izHGjbLNOzQI+pvOcb5vscyVkS4tGRi4LfUC
swLa9HxerqZrbpEnPTA00QG7wL8a3KECERGgQ9cKYfy2rTOhC4VNKgegtUgadtfdaDe9b2VyQLzM
1m5FYSICXY3pyiHtkyvJ16WnF+U5RA4oHmzpyfnsSOi9erEZqx7t8VOeu70WkxKO3pWveGGcrcsK
cwwGIy2p3dvkmd1SlQjUxs5kpbdOuTSHImnK7+/vioujgAMAhUOu9aa7CqGnHHEdHmJtEMl6KIWf
vLhArdXvByw0gv7/OLu9ThUHYGLBbEBmzeHizwrkVppdad+9NYug648K2q89ThN3n3M4dpCNBi6w
sTKtdLlzi3o2wloVXEtjU+Svep/VP6elbocbqy4MEpIhhWxvAyr5iZmVaR30xeluDV1oKRo9npmH
remPfQhFq//hl4H4KMTQPPVZVZjxUCGyxZ1UVOJpbPNquwUXawzHpLLWaIBFm1NpkPat35FNHNo6
X1/apWiTKx/3woHbyH5oxJCTUDjbVXkmdwI4ZmPjK3wf0YAyWz5bbj3e2LWsUOdfrrGbLm0aIkKW
8xeYfN9HyJPKDhRqEHHnJMHzYrX2LbgL61rofnFakCngjBC3s7LnJw3+cTalBQ99omz/yI0mX4jX
9Fjz/fFeZFkav38WLlz9G5uCxjPVR5K73dW/0lFcrZ7PWGpolrWyam6sZsSptJrtKyt26Qtu+pU0
fFBCIAQ9n9pQUFLB+7pnn+YO1a8y/2bRD74SxFwaZav/b3qcG4tv9wGVZo6mJiqadY2uvYIonWQ4
URq/8t0uIKdYJIcWD3cwQfT+IXOCPrc70+9Rm84GPXb9WXzEl8pCNHbAqeapaTsxPU5t1X/GrX35
S7quZhxsI8fY5P0lvDRjQjbKObgaQT3YnQRjbus1SWnZJbZcwlUY5k03mPqVasOljYn8GwCtjUoB
Je589ZpJn/VkxQ7dpwr2XThlfTPPTcW91hdz6OfDlUt6u+p3LV8EfDjXRKTbP+zWMZ9FXnSW1sVA
2amKNaO1pKeeRBQAbmZVc0SbK8s/BVLzixDVv/mv97/qpYNBAZULhn4Kz8QuJF26ou0MzG1jL5u0
HD8dzbuzvNx5go2+XFnBi2Px5nmg90mm95o2qaP5tqaNIH0LLl/N0zyklJHwV66pruzbi8tIVLmR
9inD7YUWClyu7Xxy+rju7f42t/MW4p274qmrhltn0zz+g88IeBf1N9AC9DjOt01LOZhwlvvF7sbk
Pq01C9OcwLizUuNad+PS1Ggqb3boVI+A0JwPNaJP1I+oBUAb7pzTMC4ySpWXHb0u6b9qjH8lWLnU
aIDFS5FgqxXA5d1t0XH0JpRNYT6UdHeichz8IOzn+V7N1SrCqezmL9VqL/9TpT0oJNuFewLlIJ5d
K6+qP/jO//0tu+NJRNvZgip8PPJtkMGHsYlQsIMMSipOv7+k3HdAXH7pJezBH2lqjY07Qp5BqW3A
A6wywGzK7ti0s314f6hLVxsawNv52wy/9o+8oU8ScTRy33TR8ig3zemBwqv++v4ol/ro4KQ3EQbK
KRsUardzfLvtZm3mBm1rz8UyrUiPc6HXMXB/OMauPz04lqwf0go0Xtc4C9dsMsz9sc0HDwoDhZYT
UO/6pUoc57YnX74Sf/+SZtjfhoBjAQgj9ske3z3TJqKJFepiA0yytv+nXqX3aOvLMp8qzvFJqQ4z
5DL3uvFkmnn7Ahw/eE1tKz9iuit/ZsoySmRxZ9+6skCXbi56lmSOButD/nj+5SqFQpBByRvkaetl
UTMl/g2QTOdHB7H2D7b4JglAbsBLByzyfKxWDig9zAvJgZDDZ+Et/2BpFdw2WWY/v78hLswKJhMw
YbQH4LztD3adamlH8wRhVW40m2B3sjpMzwjZIAegf39lYheeOkShYXJzkdCW3dNMbaRcp9GHZiQT
3w7dAd30yp68cGpU9QiM1zxmuf7dnKfuSupwcZ6beht1dl72PQzH62qooQXMI8qQEyASpzw0qFae
9NG/pq5wKV6iyr5hokmI0C7frV4FKWmxjIajXFnZTbMMuEt5aggDiXOx1vteZCTd9Cw0LhFtynAU
sJbfdmliZFqUEHrRdSM72F/YCeCmtKe1NQyBgbyY+5M2W3XoELf4kyUlGQOPsflM7F1162Sg1j5T
Sqvw4RtDiF3+XTBhg6KnbR6iMGveBthDH/taL688S9uR210VhEz/N/QevOpDyKD9jzy8Mrv2ddbp
NLv4hnxGv6C6m+YseO5keQ3ic+GiJvCk48xhIXXZn80uCVKtLMGEjN04hShomPcJ7KUrGcSFF35j
KtCHojqw+bCc3wBWPdRNsyFPhklq30Qqaxk1du89rdNCM2qAKXplHS/Oi/XbXBiZ2T580fWsG5JO
52Pa6bKGZdDqdWimgf3P7984EJX/b5xd7AIFMG0AI7BfHKWO01wmh7k2/chSfnZF1evilEygOxiT
kPTtg83CEKvQnYGuFyqHscQSIYJDfa2keGkXoqeKWgxbEcOQXcXItVCjVHJbKpsYXpjJFtfa82FY
2iZOyVhuysW9Rq66dJ8R0lKGgxeNzMNuUN+tUd8cfpVo6+pOXxCo7h38xDBFSK+csotbcSsFgGNG
jHKfNxsrWIi+pxnl1mibV1giG+Hqc6lBoCtiUXXd5z/YIZvkkAWpBNS+eb73Jx9daDETClmNVaIU
O9qRLOf+k4UZ5u2fDEXYRTICpHhPsTKW1deWrdFmdHkOj3ep48aX/sGrrWtE7EsrhgsVyun8l9rz
9jT+pxlltyjDG9p2WTV183VoVvEDiw7nYaqM5OX9WV3a91uUvnG+ERzZv7Lk5703TFt7SJf+C5To
4quGFsGVfXFxQhS2SFkReyMpP59Qr2vwRXqeOcpy2hG3jiac8lbdTJV+7Y25tAWhiIBKRrsBPcbd
jhC4jsyGz+utikEc0U7XbopW5i+rNbRHZLeSKxfHpSNN759JbZo0fMbzqbVQywXuA8SgclGHwMuz
p1TMczjQswoxlx1CzV2Tv95ftUvfk/WivAm0iDBlF/i6UlNqxvMkFmXuv0Dbn3D5HtR9MqGQ/v5Q
l8Kw/wy1TzbIi4G+Kuqoup+W8zFLM+2pqD1Nhe6UBpHXO+UjNplgHrnugvj9wS8tJu8m0qSEDNTA
d/tmVTKzlUYRZ/MBeiST/FA4rR7r5rI+ZmZ6zUz90mEAqQVrYCvlgFc/X0sTy0NUXidg3rYO48d2
cEvv9GsyTRcXj6xtI4hxU+5jvga7pqbMqRk52SoO2JpVhylVDaXnpLty7i5tTjblpjdHnQGQ2PmE
0gRhJmwwSUrXYQF9sywHHKmrsG8d82jlFlYdKXrT7y/axa8IJI3+B4Am4LDng+ZmaUrRUQMElJef
VI+3BDyPay2zS6NwD7P3qTeC59htjQRVD8vNCuDTc6kACGAas/RJeXh/LpfWilAVIRIg5aTB2wb9
z008rxBrnZHdLxHe/JZJKnswdRYRerl7DZV1cUabidjWLqN3vtt9FKO9YnApVnjKd47SqUvoMv41
FtelI0VAyvVowU0mCjmf0ebPLtNBh/Wj9T3y6fYWDTjlSZV5eet5tYjf/4KX6kGEApQgNwQCY+4e
M5p0OpAKuJCYIIO+zNbgVGiZ+2Bra3qYEmzJrVU5x2aVWtjnbhWR7iWn1Vx+2xV+04WBjUmVD903
GkPnM1/0QLheudCmwc/swbILGZWAWLAzw1tCZJX2WuTCuRKcX9pAKJVtHiGYFgP3Px9UX1SSlO44
xXZRa4+jPkBFaPzsky9B/r//pS/tH5qeGyoCbYS39uhZsvjBBGMtndvgKIIu/zLhiXp6f5RLE0Je
ingLSUBCyt2EDKpAljFDclKJqYWVIUW8aD5xrBb8AUsN0g0sNbbPJmuyu0jqlmsRx254cW6fhNJJ
6rAxkvGlWKblSn/kwkVJp4CWOKgcBDr3dfUu76h/BZtIWOq4R0t2VbgUajqif9bCVvD8iI7rNQHC
C0/rZtRJgoMrxWY4cL43xmTICt/o2ZCWJn+Y0rdu6nYcIqtr83/ppa0QP7PnIBms3wfX07IDSEjj
msx/3yRXIBsmtLCneNQySFpIaEW1VCoiqfv5/m55sycpFm28xo2Ig1ryPjpyR4zQac8pxJKLLlo6
SPw1DdVP74/y5k7bRuGNY+VAHdH0Of+Qad5UFOkLRhmH6c4FNfNU4QJyJE78lI7ab8uXb8OhtQCn
nA1DJnc+nCisqR1VpuI69f2Tpg9trI22xGvVsH73tMGTIUpAX4obhJdh9yaYC03KpO5V3ATzcGcH
5Rp3iyzvEdK6FqNvf9VZhWST/+OLwJgiPUVn9HxWei9KrxTEIZY7bTYRygm91s2RctWCmwQEb4gw
S3OrKG+HUzD/tkzfNjzpIfqm8MQoMJ4PX6LcVWcdwJ4SLaMDlbLmkyo32ihRWdxWTR3Z7XItVHlz
mW2D0g/d8Pk8CPs5K73FMawUTbxZGUUdDPNjrWHZaWWJOL6/Ry8ORfoNWI2iN9vnfH7uysPbOZaK
vdVbT500uVxc4nbVesuVh+DNZcasCCGQkaQsvvntnA+1WVO5mTmpmBdPb0P8eLrvJq3QORTK1p5r
q3eeoV2kX96f4YWzDqBoAwNsCSXI1/NhG35KOwlDxbNRIz+w8Ohlou7/4Dtu0yLv4REHDn0+yuTM
giyYfVKNfXWyHM2M/cw3wn4SweEPJrTBALjCKJHuvWrF4mmBnTAhU/fUJ6vkkFJYc1ESen+cS1uD
0hPwTF47JNH3U+opdaeFrdDuysqD38h/5yFI43IMrnWOLo20ke/Q42NC1PLPPx4SwoFGxaSOXWP1
b3wQKWEjA/1hlI763TeGTUiHijUC2rDhQc+HEmwSbfIokjgqm8J6nPSTv848pp1d3L7//S5c/3RA
4LKzKeDA7JmUbIFsRJ+8ikXtDk3YLYUuH01vmm4BG/jjpkeRl1fW7NKYdAeAc1EtfNuIx/zNypgh
/qbdlB0yPJRC2c1raOCFfap8/1oz/NKZ/u94u1hhLhJWc8T60xkMXmvVa5GczeXWHxILGYY0Pakm
v6ZitG2H/ZNAWYPdb/DkvbEgqXivnU5vqtjUqupAfVyPCqor9/Psu5vCdhlOhe4RavoismbXvHL+
3s4ZtujmD0IqCc3d283Zy5zWVS33WIWW2G0hViueepgdoyj6z3o+NbeeyYF5fzO9PSIbRZWaA+ky
bLm9ul1gTjb9GBQY+F8rXNdKu5vJKUITCYjfvsrYs/yH+gYqSgx3fkSGmgCNHd1A/5udr904L+Hs
JOXnsvXUlSPytlUKw8KAQUL3DkQFhOPzsaTjFtrKzGIkwvsML4nOl2Gl1fn3Yq5qeH84AUdNV4o+
GmajewRPzpObQzAzebFE9t1NclQTfBvw65Wj9PbdIMHerDR+EVz8/fFtxppyiO3yGTRLfpZU6yId
L5Uv76/r2wNLxwkgBKpKlAsQjTr/ABhC9kXqE95I3dTDPNOcUHhj8DLk6tWcev9KE/HSpBiQnJ2q
AcDobZv9p3CwLm5rN5Q8Y9/t7WML0bv5gPG4e40scWlaG00WRicqJW/KnRS8q5WN00AxblAW69MC
VI7rirAKOvHUDdq1Ev+vkPP8UqA2RpK00QABeuzRw4g16dTg2LW+TMXtLOb6KSApfOk16DWYMir7
xVsSGILJ6HWPyRAM33M36OIkD+pvsvLd+64X/r0+VuRzVtBMt6pJbVxypfhUKCOLjbK5CrjZtveb
H40x7lakRb5hT+/wEhJmy85aSLZ95YVakOvPDY7fdxammk+B1+sPlbNYr4uhBVdSy0srBEJhg6AR
+SHfer4TFsS0Zn+0iKt7+99hFsFTsDbVIfPtry3A3mvVxUvDASuCW0vncUMmnw9nVVmQ6G3WxQsO
RH9XmjPfDLhboPFg+SEqPdfqOxfuy18KZR6XJRHMvrSfVa5d9aPWIsBhjk9p3xohVVT7VvnTtbbj
hfeAobYUj/B/g3mfT023017PMcEBbNqO69FvBnWodBKEO9FwgAur8+MONOiVCv/bChYiXhho8BIh
XUbtaHd3tjWWsm0O6H/FMRWhK9lhsWYkUxvKQiRfUk0tn2p9qGM5JUmDr2XQzfeOtfgqbG1RXNNO
f/sq83OQi956vdsDsat8Vl1S+F1ttrE+DcOrHGxk0/1yfmiNKT1Kmm7fU2+ui2NtTtmnpcqH4/s3
6YWzxFvFDapTe6Xrtu3A/1xtQbcm8Ky7Dvz+kr8qnDVCL83S28bTRORncn1Z1DDdqNq71ou4sNc2
f3WyU9aCJ3qXYcAXdIx+HrpY+ZoXN+4kPpq6SO9BMBTP70/y4lBUZ2hvb2XLPYSnhwhNR6VG7KXC
q7hchR0OgPaiMgPP/f5QF04stZ9NWcbf6qT7pmk9GFDyEduIBx3jmdOqtVPP0+x4eWj0S3nozPRa
3vv+kGCnzpfQlxa+S4h54pHs0Td1/SQjOXRcLcpWbXkYO2e+ApS99D3//yTBKZyP2HjuIjUtaQGm
r2ss3JZ+Ub+sD04OiOgPvud2WOkH/9K4Oh9q0jojS+y8iwNSwseqNrOndVQaJtRLBluoCNyP7w94
6UBgIUKFm5yUu2k3N5W6Sl8z5EpTc8jCpK7q22DM/snMrP0I43m58zoneEL04BqR50KQQeUCtBWK
H9CPrV2AjKRB11lZ28bJkLsnkpw2Qkbr95NGCGgUZDZw0NZk3127S1MOlkvWHQtd/ayrYn20DCOB
nbn0h/c/5IVNgk8fTVQKXqhx7AuiXafqVYwkVW6ClyTSe008TbhCIHB7DRl64RIlDGJadPlgIO+7
+fZimB0wyjJuLWvootmQzX07wPRDAUjr7nw0s76m41TdVXaVP8gBgN37c30L/dr6VoxPvYsEmcN/
vk1X3xu9akMt8JfPmPdOf48jRb1Gq+1Ta1G3MVLXPwgiorDq3eBE2G5f+Q0XrgG60CSwhCX8hjcC
YlJf5j7DpN0up+LoSnv6MDUBoOT5kJVBcfP+jC/s1l9FTLjlHBWwkecTRvi8m5OcCaNVkd4XtZt+
GYcuuzLKhcPIKL9qULpD2r17I4rBSD2CEOaEWfD3Uc/dMLDK5jHwlLrPsTj4RBSjiAPXa/fOpS1F
kAe9nMsAkat9oDf7Szq1OiUBYTg3aav8uJL0l0Qmp5su6zQabYYZz6tVHz1/Lr6+/3kvLSbMYjpc
W5ONeub55zVlXmzsGPaTYa1cOd5rQ4h8LAb/X11LzSuX7KWjSvuH+w7sIoHtbjHB+NhplXEprGyb
Oay7qrszK8APK02AK9v07ZLSj2cUOjAmgdieB1v7QSvHBuG1YEqW59R1kqjENCMEz+ecEGlXdO8S
2E4JP+T9b/oWA00YDYyJ8gfaQMBQd2vaJKIbUqG62HMEln556mQHc9BaLlocv4tQX0z7xlsn51D4
re8fFq8rjh2pTX7M69QO9b5pZSiH3DPD2Uq7eLSn/ueVH7l96/PkBtwvlQoszykgEh6dr7zvClln
Ezqh7SyWe3PdXqIhr8Ohnyv0rvz+YXU/0eePA2FPaajPrnOTWe1vg9v4ViB8UDTa2OZ0Rs5/BkoS
roISh9pVbbm3vTZ+F5DaD8toF0cDldODTNZrpdO3mx5W9sYR2eSo4OBsf/6fWFSsZp2JpIPXhPeM
PGjrPBphgWKmfpqMBe3HoG8XeXr/g7/d+8S+Nm07AD900fYZHXAzzyoGcu4Br5GIZqSI5tFNPnSy
cK6UEX7BGM7X1iNdJa/YtL1pjOzWdlg4EkGJ8lSi9XZ1TCxrDMKcXhfbX6XTXZ+hP37CCbIhmZ5A
yURj5c5/ra02WofAkmi56KvjP/pD25aR5g3j98ls8aDQ/MX/ititWo7YDIs+7Cq9+1CPhX8tQ3y7
RqyNwwdDN2LrdO6ilNXQ6qSQbMpBkgvZk+tF4KW0f0WdFlAjx/Llt5eH7IQQgmoXBZh9uoZHMn+9
l7exJ23honypgucVccOX1pmCq/fg28sJOBvJIS0dLl7+4XwHqlxKZ2k9/MyhRjSPuWklzvcpn3Cq
99Oi9J+AwjhTqOG828daoeEx6ZSDTI4efXR5LKZNh3ppC/XNpJ3YhXXtmmno63X6KMqMgvkwpgkV
FG19sgawQmEaqOBLo8zMCimoYbeQTL73Ua5V+rIOqzJD3UNq/phIJ/3gJf7wMPmaLuK6Jh4KmyKl
rZwXFsKIYAu7+mD4ysGnOAH1F03a4Dj4lGPwdzNC9VqiWU1LdlzTSqpQwJUVd2VeDFaY12iTR0Ex
60W4IP8W3OPkIiS22Jkcj73W+MP9SISXvrYgQfEoMHthIjUYoHJrCT35aM25oW4QJcP9ojKK1qM6
5vo/VoXm0W/nV4AiKL6Aw6ZsRTvifIWAnpqp6VLFFl4WhAIH9sgZRYlGchAciiX1Dr+7/6AcoRn8
CyCxMRjOx8MaxTU6gN8bziR97exGHXp0lj5WExLy7w/19miRm5KjIptEAkBGfD4Uiv+igdbZxObU
lKfEN9J7bzFAXnn5cg/t5FoC/qvldX4d0ddjV3HxbS/Nvtpj9YsFIAps75I4+JYuZrt+M+WQDaec
/8NDZVnJXx2auyImgk3Ex2Kp7TKqKdWskecmQfKl9ufpC091Voc5zeDk3m5b4+9aNW0T8rg034be
lh+zuaZ6kmZi9Z8QdybRb0Yx3ZaaRC2ObMucozZ3Gz3szSxIEbELnK9eZ4lXB0ftl8ZoqyR03NJR
8NiLWYQrLJmvbVoOdQRIRv2vwpv0sy4r7Xs/AptDPmLyv6YdwjZhm4nulkZuscZZNbTPQmr6P6DQ
UelWQSLX0FsqAvZtNb6Zgz18RefNvSu63PxnGTEniV17zf4ivmvVwZhxcwlVgUnvhzX1S9oksvGe
07HovsLgXCmoa0lXRqqDRn5f5ob/ZYVWJ56qLtWdsGSfqs/rkE7pRy+x7B4tg06uRWwKvXI+JiUy
4VFA2MXBQxrgrvCD+avVp04fafCVX7W2zDpIWW22UA1yGyQ3UQuieIUpZR4PIMxKqhpJ/lzkm8G0
bSTD04Qskx7CZ1/q0Bipmh5rahMvgyZJXyscQvrITexFhsPYivt1COrp4zCv2kEIemJX9vf+pd10
0YlkaZpzdqFv7Pb3xDEDJwwSbHZbdWf0QfEAXUR6UbvwB1cG2+cn22AeTy3BC0wY8JLnh6nvBaY7
g2NgdaoX0VwM3tFPhmugnzfVxK3Vszn08TJtBTzHOh+GbrzdQN+DTC6rVDtUvpjvqTQlB0dw74at
GcyfE+EM9+7YdMjkFr49hYWvaxL6udFcw7yi7bFN7L+Hml+0fecNmb2pge8BmwgGmtm8eNhLVIR1
L95QaCNNPSdoUSR3M+fbJHCztTvbp0djNCgmiMmp1htEUySKplUz9yALTA1nd9W36uuMybsFfmpK
wVSIakpjM2hzL+zU0MqbBFcGKluq180IfEmfPCtH5tah7swyDZM5S4xDXrreseugYhwM1JI+tmMn
+LeLdLtygqIL/cmvxRH04jpGGEcuVTg4o/fvpGdNdQqsMSsOUguMZ24KrzoU/Rx8EH0y/WiVYa9h
kyVOdmpq0b8WOlzUaLQ1jneadHzwSbjdHKVubf9s1AjKM2u64Skp4M+HYqgm91ZWMksOiam073kt
3CcPATG8iOG9BjEQGY6ZJAzlDAoK4Qe7Met7mabz+GDrg/9at4294DnTlrddunYiyte00Y9668/f
6fz1t0s7S3AheWK8DLbfO6EGwedpzkX9gS5SLeNZrBjANb6fJ+Ew+LUVCdOTj3C+2VV005aXXEnv
Dl8AwjoUpOmmlHCv/BBbJOrXPRSX4URKhdBmXizrvSjKChA5jieRh6zOD84Bv9AEE3A36IMjIM6W
GJ+oQqunYyPsBX6aP8vPSC85RjzmTkMwmmLMGLZem6s4Gcv0o6iIVj4NftP+SKWO3rPAc/ALLb7K
D+fEnL5XKEpqcWXO1d+63q3uTY1C8RrlWum/zploNSKdTuQRKAjnlSLt8nksev8p9XF6jRatD/63
8uM/z63ClwGdDfd7XxuyjHTNDr7oM+T/Q+emiYqXajU80EOJiRpvZqkqBqaS9NHiJeLDYFSpGc19
QzKHN7GQQHOsOQtLdwm6r3Xpd3+PWqEvBzDy6gmYGe0HKzOch3JtzDwOhqa0wraB5QtAEbmbOOhq
eWxLDUmoFtUH60hz0fu76ovlH5J3j7+6MQervy18Byr2WhjDvyQTVXtI/Xn94sBjWb54lsCkFLt1
rYuyqp20h2lpnSbyUl/KeMw897nr6uzzACnSuXdyvl5I3gyHbm27DLXRys3KE+dHfGqt0ccxrGrX
XvIW9uMDEsxlcOcIu56iMZvd+bCui5eGUy+L6lA1NDswullG67bq5uoVw9tuDhvP006p7PEIQIom
/Subq+SpnvymwNxI6a9OZfZeWFqWeB6mdW2RPjBtKKka6aA2Od1HW3MKM3LTxfpnbAuvD+0B7k44
I8jyZKZ+yxbNx+KzgHNsntCSKu7zMfGdB89IAEiKxVb6LQYYthNJmWeODEXlVWbkYCL7sDURf5Ta
bHJW51x+qpKtrDbn6/yS4JGWgPAVrgrLJJ/GKJiBX82WqRriD8PG96aGZfbkkgiJm2TM1Ac4+O5P
VU1eG/YrLi3R5kfVHpGrGcbQatlUd7a08o9CswXhuDUo71uQS/846puNfN4tbmQnuT5+gHpXZM8m
Fr5N1Mm2LlCgpYcbkhIZfqz14/zJs8zWjxGZ8XuUW9X82aPhUEW9lSZgc4Rf1LRUXQY2ZpkVR62t
UihOfpKu9509tcVdudryf1pCunpbSFEvB3x8Uv3Y+MiURoaQXhAnfLI19OdZ4Ae1aNMnHE5Ffejt
LH9Cghw8iZnil3YH89RV2Ukmqk7DWqxB+TgKV/xLh8LzDqD6F+uo2QMyAl6x6D/niQZviHbJ5MSt
kVt/k2kTA9WLtE7rQLkx2vQKP6I9UiZRo5IeaI43eeC9TVlQYbSdXr/TtDoQHMXVmiK5Qtx5NNl2
ij/1g08qNb0Po2fYP0QWTNnNqtTkfoQVPBTHpg7S8lgVjf685M66bBKV1QdvSlkTTH9SPFCyYmVb
m4W6laZT/tRLOaoID9Lh2R5LPz3hV1vNd8s4V5B06tL4upZtz9VszundiJKnQ5/CrF+p1dkj+lHV
9DVf0DAPp9Xre2zesIKeWovjUsNKaY6lnfvPY2tgvTUbvefEAIpX/6B1SdqGVjVltAa7yv+3nQen
BXzQVF85lvoYYueiFbeTmej/k/baqLt1KI1nfDOs4SC72r3L0dBTJ1UUnc9HqttPiesSNeqt6a7P
UyvFvUZoSkSRsCyiQzL71hOqeNEyTe94CLvyZzaPtRmqRul/QbbNzDBJlv6xTdjm8TSj4XWHblVX
QwOwnezopEFw487jOh0y/GjbsAPnkxzTqR+DSLWExkMFmSQGHtfa90Ha9ijHSzU3AL2afCuLBcuP
Ztxw4YHR99/seuk/FKmx6KHbtsg45kOiq7vaUKh54yWWfSe6tLGWN4K6jrwR0PLdlI1pFtk4fiui
AkO7Izx1IFax69fihMlenUPhzQYb99ClRkjekcrG5Lm3vrZtw12YrUP2N/BdYYZaYxfithmyxQxr
ayyqj0nDstzW62g2j9JHreXLSsidPdR0UtKQrsoaYG1ZyQ39khof8tUog9C1ymQ4LBzrMRKjUVhk
BL0Ps7dYlzZ0x4WmzzCZ9QFE2tpR5ei65WbTn0njwqvLr3ohZRLmTa0+dFru/Rzskn9NusJB+Wdu
lw9KQpWIhOCmOqoskEEIokB+yzSpnhU9yP4w5oY3H5FNnUxMafJeRjxOCdr2noI5UruTKSNS8PZY
KLFQfBBmqoejP7M72s6ZHpXRrCMwntmYHgxjJkPcuCh25Kgm+YQtN+VyQ6jkk6YZQxUJIDU/ZyED
Kx4bPUHuXeks06K37ZPR1Lp3mrI2a++UA5PiW5ZlRHCeHJxvndS1PsK90nv1V6oesekUsgw9c0iQ
YssK8Yike+KHFI+H6dFJ7cELV/5WkII1dYugN7UihOtrUfAQmWYv8VD7NNx9pUuSdvw5eUfb/8fZ
eTXHjaTp+q9M9D1m4RLmxPZcAIWqohUpinI3CEmk4G0m7K8/D7Rz9jRLDNb2XiooKQkgMz/3Gp48
TCpzfucOS46bV6w7dxRU3oU0h0kLa1Z7wp80Qd04QYpDWqVV7u3cnFugTrFaDu3quzgu50J802mb
+0Hc9vEPEAVwgKu20NMHt2ilFbWO1X7KDbesgtwejWvfGVe+TWVYH1O6C8j9aIV2RIZI83aDOdrW
gQu9u3bX1faDbjH0Z7oFAhvKeSAfmLx4180luZNuxWl8nL0p08O8E2kftmIS+Q7NCuMJuoK2fZLE
YP8aVrFDR8kb9si41O+tRiRYhS7m0oKhybo1MCGyf4UoS/AopA1S2ihxOiBU1E0aNknuTVcWt1R+
5Y353HCgJdATpPLcy7UClR0sU9fHe85l34WVo9Ybu5ZmvPOGpFyCDKgcwdW1e7oawMymsByHNj0M
sJcHSBkdg3JQEdgFJ4M3HjNTM9y90dTmJ1HTAz6g8cNJ6GZdv6c2yorINWrPv04LrBcDPS6nm9IS
RXFRGkSsoLUylGZjRiYPuuwNFaXDqn/DT63X93Fi9v0hL6fuk6vPzJEoIJI7MVFFhV2K4FsgfCTr
SFoW5gVKx08pcWrvkvTagqNOn7Q60LXSnF3HuFRHmN3iANc4+817hjVaGjibKhs+PlhjU8k1DhaK
HQx6m4KDVhXeB8A+BIyUEBsN+SH2Be9Hoir0WSaI+rBD08UL9SH1yCpr8bWQpurCEjMgbiT2NvGc
3sl1P3ct94wugWqZTKo0WhRutwSFqeRNPZfFGHRIIYDUc2TZhl7P5g2dtRTW3k5oHwSx8EGP8+2h
crFyAsx1aofvMs+cmvun8j/mzuChr+j3dpwF2OM4+SF2JmB/jHVaj1wM282gAOL8SPZsk63ZzugF
3ZRYP9oaubDAxCZK7j2ta/MPXj37jDMQQHMDIcZ5hNPX0tevEHKMBtcqZNSAMBQBoHSYJBWcHu40
38dqpF+1Sh5KBEkuV2vOeQzUpYxDJYrKDi2IJ2uwWnWxhnAVZyO06mG8E2s6gS4FbPHcJYlTUhZk
7nXfdLikmLVXu8RBPS3vYu7yL4NQhJGcfbkGxeqs11wP5NZW05OfYORrPtdFGt/3Vd19lmulVddW
MS5ahNLcDPXSQrJmY6/EYQ5991Efl6ULx3gyHUZKnn+VJ4u454sYVthTC+zhX5hulNXj/DHJF0Au
BQA2I7TH2MrDWSTulTlngMTh37Q3YlqI8H3m1RnsNsaiu3hy7JKMq9V2ea8NS+jL3vnpiFX4V6JV
6ccUkxG+/jDOnwcUOXC6U1r/1Ng+PS1jtN0Lo7FHM/SkZd3NlrHUtPu68noudAmks0jbD3aTkGuO
Sc5nnhQeSaHTYTUf9JZZqbCe2/jK7NCdC6ciV9Yum9OqDMekSx9G5II7UK89eJfMR7Ptqk2HKcaj
xpmagKameuibWaCMJVO7uURHXjynbmYXu0y11OKOMSUo8cIKa3Yyc9QU9IWvPa612TehoFvYHMyq
HeBVDZUXiNqBXcvfoCVW6ZQDcqyaIVjdcWZoZvlttmN72t+Jf/G3VMvdJOjndsAlnEu9wtM9Vk+i
U4N541ZrKSPLV87z3MUVBqFrW1JOk50GssizfDf5Oe22Av+flthd8VdWC/exJ0NbzR9Dl7CN9Tzf
9ArgA0jGI9nyvMRZepmgBNa+EzWSMOFIQ+xTr9mALDF9rzhoeq1xMcrBftSt1PvpGovAw8JQXrrL
x1m611Nlq/t6cNIvSLM55S6jSigCurZyvVxx03tG919deKRdfliWevnD0At9Ighn9BSG3hsezHbK
kqPSAVkevdiaOID6XP+sJnPKo4LsrKALWluf57ocvw1u3mghdiZ6Swem8unAlFM/HzfiWxuIdrW7
QIz22IWDN7j3Wi8YkSAMbQOHjRGxA7Up3YGbzzNuILOA6Ky7xHIDtIeynyXOAekWLpHfrsGgPyn8
i74PuUwLyiimUjvAUkOxWwwLWiBTn+a7irHt28VGmR/SOR27HZlZmdNTRDpzcmObj4HdHf0gdzQZ
JfDGp73ejeKz3o4MCBw/R3LTyhq3YYrqWnXUz7r42TkONcWYbeNOlBiovfMMbDPbq5iCqpbTRzgo
SRYmJFEP2txqiuRg1o4dwxkvgP/WE5vHIQ+0AimLwIonnGslaf7HruosDNrncXjS6qS7Lbss+VEV
TfxpXrLs60DGTJ8asefHzkCVOYzrZH1ccCo3g9TWoLaWtrcEFmoiSWiWeHi71GdZYGSJedMv1Dk7
6BKuHi2zkRxGnJXf90uj3i9eRstFtjIvKKg7omJP8xkt1pQAEaLf3X7w3GXSAjtp5nuua/oI+axN
31rNbn527dS0MJcytw/H1S7qYEWn7x71LusBzZ3igopg+ClWZb1POUDPc9sA2itpnzSU/TptWz+1
HJhCne5MQYxUrhfo1KG419uL99hRHY5BSsvhm2HIJt2BaHHzqGsx1gqQNZZMVcTa39HLWUrya5WP
IQOZur8XlKHZpeWvEARys7K+9KlT3w2mOX7zi7YYr7ul9CbGkpMrAr1zkvY661OvjijBkb2e/anZ
ZbLzm4uCscFTRpv/ysfxsb5ER9K9R5hsk5Rj5NiG9rIaegQRsL32lKY+FJO2/kBXsv4AA9ct9nVd
0zEemN3euHJtEtyZHGSBQWwVMpBDLT5VFVo5u7Xz2nbrb8n3OIHFZmDYWt0fuX7bvbKrVAscM+YC
n4lhzMT0RtPDinv6fjUI1fCbFc1I8H4CTSfdaOiM5kn93nD6YbmkrWE/rKTJjPlGKuYIFGmXBQk9
95U2YzlfjBVN0rDMdMme6TX69lWFu12Q90tthKmn+WW0KGuuwn4o0TgzQdW9K3urW46J7xferc3M
8GeJw+1jgyLbEE7LlkKnS+FdJHE15aRpejfdcwToCmGHM9zKJK97dKadqQpLHw3csCh661HYDeMK
hRfENnDRauO6Sy11mdLBiIOph697WPpk7aI4q92SWtqYmXJOa/tjWubsEVxu0+1Q3EvyXZwKnAJk
P9gkAwzOf8bTNF8v3bg+lQX36I3eGBPHEga4OpD+jpdibUx5XLpSOzqLngxMgpwh3ld0WOuDJGf5
5s8zRazVrua+ja2u2lV2l9/jC6u9s93WfpAMT7Ng6Bz3Hspy9aVDrzKL6sIVbSA1k/9yXrAcDx0x
1tSEkx3TA5gXwkVPwShCi8u72KUq3uDGUm2GkfWivpLI5p/SwSMYurHWJhx6j8FV1ufDkabIOsBx
tTgVRZFTZrmL3qK2qNdoZRQdyYEvsh+xNQoZqBFEFrpic1IygjFlFcBcb+YAjob5SErivLfL2ZXh
UHrzZdK0hh+0rtAuynFR9tXkAJsfh2rIjuVipo/VSgfpOkXOsdsnrmoz8vuRssS2WvFlpVhJI1wH
JCEhlwWxxPViP1yY9T+iDCTyPeyzRuyGcunSPVPb5B6IVIlvikFXqm0M/wB8fvgiutm96WetYKpW
mPoFAP+8YaTUcxCKyi+uDQZYKjDHIrvTTIN43g+jzKNa1fG3BMBfG3Rjz22IMzOcMK9c7SrQSaEe
YvyzSR3LulCRM8by01rWgF77lqsiQFSxf4S4qP3I2QA/FFCGNGRIEX+2CzN/JxVZQ7hOncVAHH2X
w7D2NPfSrK2HaHQSiaHhWJWXZT1oyd7QpXbpcds5EWIpdr2ToxvXx0KWaxU6+CJUQZs5RBsphXFt
22pwIzQKyLcof6Ewm26W7v3eTJow7TvjYqVDz0Ch6YZDzihMBAN+g6S41Th5dNc7VdM4c2yCM1cs
GUYCnM/n+lmYDvv5jds3PimRWM2nChDG98ZG4DUsjNIgD1DoWvgIEwTlgCp8yLxNuoHfxP27qVoz
Y8fJqFy0PBas/Gx/WOyDY5R6QuGQrp+UJSY9LBansXZKo9lDBmEMeeg2s/2pKQFxX6XYK5lBD7Lk
ZtEW3wg7vzLejetWWnL5iPQKcGnzIV69dEORmMZ7QfKM5p8tmONWZXHJlMNLwypX2oPbISeCZlZu
viupcOr72KzWpwqUg3fR2PXw6GVZcud03j5LWl0eZ82gLVY5vUlDwF4KG3yB798of5k+M6vw2iPs
qOqKIqh70sqEmwEXVf5FUWnm3Tqt0iefHBXgUEqAdy3xBycqb6VpG5M50M1x7ZIys7DSaCuyx13S
Ft6OizXx6dpMQ3dsQHfRNmpLBkALbu/ldV9aKZelPeW3ix3PXzpi9XuLj5MFpabMn42XkuluannX
yvKb+cAzNu/sPG9JXfM5pkVu8TM9wxxrkxxG1Xkt/ZIS1GWbB9hY2PBiqxEQIB/23ppimvr09MVX
Z3ZJG8w+zn4AhkD5SaHtmQcuQh3+DRNdun1ebdOZwr9G6LuFHSq4vksNKhPAkv5dWieVHjQO8mE4
uTsqiZq6Ux9sH0+wq4GJhoyWEuIcJbADO7d11hYzEJyuvwEfKdr9olFXRyiLEmzMPk3Wg0+3/RF6
tLX1iwXVyjIyazoutKuGQMkCFlnaGwmgosSt7IAGuEfzRyN2EB6cpI7stUZUkEzPKPfZWoB9jHRv
8PUusLppEfvRUpV2W9F0xrO2LUrVPrdp36e3c+JN8XGSWUGWg0+ltXCLZmZhRmU5ayBOxgQMZ387
ZMyjl9CRVjc8dkPXrQeyljbRgjy2ADP5M2hNNOrMVHsw1Wx7KM2bBZioIKkc7sHI7Yw6f28lTjfG
gY6UaIlc6NJZH2x8devbrtZmneYLQcc+St2BUIVtpklmXeua9klPq6m6yOepw8sA9ZSsuUoRrBge
HGNcya80b/WaZ7fJTPIZ5n2soVof6kIwNJqYKO3XSTeOYi7M6aaz6Z4zKmjH+qeljePahMyPKb72
fesk8c/YX12soVGULa9kjfPtpyIpE/XkGcTOW91rYiecUZWfPzJn6fUP1egUYx7GvlMZXxqtFbqz
L0uGg8fYGEemyNJavfVJm5sNwUMOl36rwcoWB5bpGSMmm9P2QkjEeOCzZWs6h9twkcUHfUbrzNAC
r7clqk8NiAS6LoxSUHkoeDuwJeTgiuMo1kF7qITZkGkMUyvcTzIe+wVMs9I7jpQAaOF9dzrLcb8P
jle46pAxIE3SwJ6dvJV0nTK7+tx6RJknn3IV9T9vtrKrOctK9U4snbFhatMSaW8YL7F7NfdwNA6Z
NY7VtU5Vbh883DOmqKRnvt47Lb9/E+geMwL0+XHoe0qyZC4/OKmuzV/jZSZsMCRZ/GPP/ubRHKPw
D/TDh/HCUCMhM9VNZii01Kb+ctEGtJsd6RbjUVYTPiGqLrOJUDnI/BYEVNrtm8kdmst+1dc8GkVl
FV+R9og7alvp9RHtTls/9mBL1iCvyV93lrZULkMMGizhIuza+1xwYt4jD5jP13IRlDCrTnyN1KyQ
RUDWefkyJHP63M+r0V84XALFbraL+IuW9I0eJNo4PYqaLvB+1n0845vKGgLY8yUmSoQ/O0LQrGi+
JrKIXQosy5+PSctfCokbS3yRcFyeBtHl+HYAbl4OIDGNRxhH9JUEzXo/GHx6bwEsGu2OEWpS7gov
X78undu8hw5tfFi8RHepkmQWyS7NaqYH5IhB2kG0DZidpDc19fadB6IR5LItKxHETpx+VRiGGOEo
ejUGiIUunytzXSYS2VHXd8Zgdj+WUuifp6GYLzX0rEtwMI1zMUg07anMnEizOBeYWBYXVp53gATU
es38ZyyjJhntq4bTMwWrOTC3aZcYA147m4rr0sUEc7IVk4fEatsqGFOzVcznKkAYLY2f79VqzB/a
pnVpmbrlWO+6Ejz7bk0Z+b7PuRE/6FovaUZXLQi5QbjpwkDDAnVQGg4oj5S3+yHroJPsimbsPwM0
8t7HRWUU+6SOXfd9g6n3pw7DShA69iye/GYsFhowQlJHL6KqQzHNRdQn/rxpOxQuWsxJQVttmnG5
vZbKmJDrKLvqYtSn9DiBXm5uBNyljDpaEL79vqZ/gbIcgxp0J+n3TKaeXsNZF2XYDnGe0G+W+PMS
+Gsmnl3s2kEn3P5rlxCbonmpAHDk1OtE48LH2XZY4+VIKyuxd9KTVXoFfEqrcC7MqjLK4nV4XMEH
yIjacfleOUb6I9ewvwpIMOWllbS2sV+6Lvvaqwl8spem+Z1q7YyZpek1ABWXVTFeUWZ/Rb1EzYrk
vn+z8RmS0KicVIVAexjAMFVlzKvGGnODtsJXNcBQVBKsxtLWgi5e1UOaUg4HetEgj++S6fQ7e17m
O5VbY8srmYUepNxAa5D0bsmNZ/ggrJJRcp37PgrqB4M25icm+kAexgIB6pBtSbM6X7P2KplJsaIR
rs7I5baZDoo1674UnWV/0P05LgOuffaNKRdlXmtt32eBzgjoc5JIp6TGk2C4G9kzSuYy8tI9Zqnp
ftBbbQhdplbGvjR8eS9ksm5gP2HeNEnv3CGtg+Jr1XCJB9paeEuUZstyl4HFfbCyrquuet9p0ii2
xzwJO9AGKopFnHgMeUgy9l7POHzrG9DKH8WQtPQvDdHtDbPKq/3Q2j6NHwpAGq9qHsNhMYavNbHX
DksDHZxPcCrqddfpgN3otaVuEumpn6GD7lryiunJ0nw28tXLotXWvG9uIz0r7PBIGCMON+IJeYUc
MEZy0rcvOr1RN+OMg1WIFBKdda+q6kuz0WhbpwaV3J4EwfzYibF/5g5lqlVk+tYhoputU37Ohhf2
OWbPj3ner8ccDEVJ31VjJgseqHjs0158MGakia8M4t39WhkO+cDbqMzfgGTAw9FV8lA90snpTkWP
6lItA0kVvdc27/fVnIqLMT+7yikbFr1f5I6Q/Eafzkfz6AT6TpHSOdVae2Hb0nd2S76+aAzATgVg
jnmxkjBDfvzMo/0GyNsW/YX/hIJJF3H7+V/w9kNiEIliZKltXISvkExuHhqcBA4Vs/u/vxSuyKBz
UY8iqpwytFDgMcqlaN2wNQAUWF6mDolTDIfU6OozWiWnMNpNOnlzYf/l/YAe3QkkL53ammM3emGc
g6svYkwRCrfKDpyFAsRm/f1v748NIIzlNPJmIAFPvlyxtGsMdMQHN7CYF+U6zhce9+iZ9/faQ4Fg
hsNqIoT62/6Azl65xZz7IZA9/GQnEN9WbBS7chSMe/NenIFPvrI1DGzaTfJ42BFM6F9uDRNEuJSQ
/EPf6b5ntl7skglMeTY053RBXjlf+JbpiFVxr7MZT1ChUOK6ttMyP6QB0j8ABHBvSrLeM+/vl/zG
C1gku8KHl8eGcBBWOOXltqIXFId8Jk3Rt4/rQdyYU0wH2sR5DlMB7szOG0OjF27YxTqVXAfmpSpS
6wCext4GjENkgpd5+Pvbxxfgvm3CKKyaEzw71Z4LVYMXLXvg82HmA1sBsWVhsvP2Qr9DVWF4bfsU
3UQbx2frZCUzT6FzY3IagsjRd8rI6BBqKcQGQs4e6V6Tr2uKNLAAEodCa4xdD/opWKf2nNrn75vL
QjuSwRfgXC5W/+SEaqkhma9Q82tpMX9nyMIEdEFH4TNUvOyc6fTvNyuLbRRFa1Oq5/Ff7uQ8l0bM
LIQOmWt4N61bf2tbR2NwxZ0K+8LeFck4nSH6vLrmJuTBad0AzydrOrPXa2T/nB4xin2LcVfYDba7
r/y23WmJs4S6URn7tz/w9p++3OE8KPbF7CagyNBzXj4okJPZ7goGT4rOB0x3gPAgAZf9Zt4ZKLvo
ItPowJvWwznz31e/5+YrsrFvXfhBL1eu7Q4xzmr22b1yeJzlPH9crJK+6zRP1bu3n/L36wKCL0rJ
W7AkeJ3qy2SWzNux8/1tVuMd9GnpDsbKpOHtVV57IkH5C/GI28I41Sagho/pubpct7Po4RM3TLaG
urpaQM+fCVev7RVhwguDaupu06KXL28tfNm5qDWFPpiu21kt8a0NQuiLgVqDHq21HU8BGUMuorcf
8bUXiVgeQrRYK0Ky3V7BX4K/lus0SwfK4HUyq6+lid3VrvSVNe3eXueUSGtw7UC7dKF7CgaN1kkk
kZqBZ8Li+BANIBKiGsuJy5WxY3xRgGrNSRmnQTz1QCVvJ8tLzzzm74ETZA1MAKRibFRUT33gh9Fk
fsv0OYwR1w5tRN6DHM+/nZpyhBB1dU6u77Wdg8Djptxq0eQ/VeNMkejIF0iuoTfo4x6HmPsYD6Fd
nTnemQv93EonLxa90TVbOl5s4jQwVisDo4i8iHcVRqAXb3/DV5fazFpNRC2QJjs54PS+4qSPbT+0
tcz+jowFThRW1n5ss/ScYflr3ws6xX8vdRKlSEecgamUH46pj761WST4NdIswvBbANvEZPLtRzu9
NU0wgxvFG473JgotTtajEkL4bSiGaNIm4wA3aQa7tfj7YvMcsKx53LsJ/R5rKeWZm+z0pf5aGSEh
GIdbOD5lNubmAOPRNIfIk4X3s2oa/6JgPoygvtGcOYOvLYW8os7djDShsE/uGAfB/nJR+gCldvR+
Ary3Q0gTH9TYa+dqitPvtz0VZLJNTRhVYaLuy2ulLIfezBKwrpo13zCeMT721dQHTDKc96VXnuPM
nd6eLLdRd9GRAdmIOubJkxlqSKrc88do1jKQlI53EL+oFTAtmLA2Db8Ho74zX+70StsW5TohY7O3
qtA/SVkzMXbKbcBvekxEr01NFMcRoZLHHibxnmxDRHSEmst06Lxv6TJPD397y5LO8BWppSye+eTg
jwkTt36pVFQtvTqoYt80760qGe6q1BMRc9kGTElz7qFf2UPw9jkimwmrC6fq5YcdB1J/FlFR0ecM
dRxTW0NyV+dn0megDd5+xNc+68bVt71NLZfN9HKxbgA6Qm6mIoEyY+hXznTb9Km8i40l3asONJrW
NvqZz2q8sncN3qvLhtIxBTkVNy8zN9GTolXg1Xvz1qTHy4jGc9T3UjX+sRun6YObrsVlrqR5Tz1Y
fqKDbEUdfN4O3xzmarFfZbSxIHVEcRNbgYHL+Lns+dXfEgjbpjMICPV0y89U9NhL50CXdeh7nfLW
gF0ijn2pyWPviPLH29/iV7Lz18Ry2+4ujBj46iAd9N/SOwmksV/mIUohkUFdnN1H5Q/jw9QM1m1m
0iY2kzj74Ev6v2U311fYrWY7aE/xVZGV8ji6zeTvz/xS2yb/7ZeiMLXRlERf5lRdpqdJaqYosEdF
61RXtO2qvYs3+tFNsmLXymUNG6nEjdTXNhJlA/6bjx51A5LtOLI2Z/LF1/YrrjUeqTfqEvapdg/I
/yRuTEbU65RWVwDO1b5V3viO+up70SYuM6q5O7NdX1sTjQjSYURmCWAnkQuxTn3VpkRFUIpyEDPm
uI2ylHufL95YBAz/aEdUse2eCSavrovlwKZxCazh1FHNYIq+prTpMDa3HOYPqt6EZwecSpnGpPBs
NR3lsqKzz3zyV9dFFnG7+GB+n37xRqVzNohaRbpZWkc3LxwHKLLKr2Jo4ruxWQyGKrDQzlxF22s8
3WicNqIagtpIP55oNkxAggfTgiKC1Ob4mGWz3JmDIx7f3s+vhBQ8guCZc6ZRmjwVHgB/WgrlrzJy
+iaPfGSKLuATAMKQyU94zmMozdkMyRYspFoH60x+98qrNfmQ+HzaBnC/01SE1GHpCyNlK5W5c5U7
wO097J0OJK0yUrUJ/K+T5xR2XrnHWJR2DInCRns/2b8EN4RqfcLYMDCDdpeCgL3QlC/cOAtdMY1/
/4yijWRucRtjZv00bHpyE2x2PBXZ5aJdSUf29ylo4GavQ6rMQr1UyX7x3eXu7S/72rulvUOWx4s1
cWt+GcoUVAsBAl9F2rCqw9IY1VGJVo+g5Xp3Jhh3mIX9cv+/WNSm27E5GW3p9MtF20pmeikI1k6R
NlezTd+894T2I2nb+aDX5i3+u0tx5qS8kiGQGbCFTd6jiYL/y0WXOHed0o5V1MSVpEluDQ9q8SDh
Wn4Pd/XtJ3wlb8cZA7Izu3bzEzpNR5RpjsM4kYMtkJEteGeXYlqtB405aKCge4cWGt97Vaz957dX
/q2VSDxkkIrH7Ka0tTnjvnxOvV6J+osPHonmAfONpbvtGGL+hLSx7NPWwkDVanvxw2vjFrI7uGbA
IJqpX5Z4gz8yzZmuWnOq0x2oKDgGb/92r50qIjUHiy4ndcXJRxDjpGvc3MRFD7CbpxqQ/2Aibpis
60GcjH9XCvDXy6D5TQuXNA2zjZcvY0k9w+06qpgUgGUgFHIHJp3MQ2Yq8+8HgE1ZGLAppm06BjQv
l2LWZMkUIlkUg0s/kAV/rDnlBy4Yyhm/F+98syqiv/86scxFKA8Jflx8Tg4SXLjGAfg9RJiB0z4w
6uHdlNVL5McAU2xs496/vd5rtwWifJ5vkd95GEq9fEav1tdmXOoxGu1YP87pYEC6l+oR2qQBLd+I
+YbGdCbDe23PoISKDwwSmZvK4stFxyxFXBEaQkRX3AodvwOYVmbaDlyhtkkYWGc+5CsXhQWq2Lb4
nHiJnK7XelzATK2nSCxJcdOKrP/Um/ZyoMNWfHn7fb7yaHTVkY7j+WgAO9vP/9LlEivdz3XNJ6aY
oDddr3OhHzsQF7UBwDhK8+uZrOyVBW3Y2cRwRoWbFuDLBevGhrQCvyIquiTe1870XNmZecR0DVQz
wO4z+/OVV4n8JsrADIjRoDgtlJjDD4yN9SmS3FkRwMDiACzCBpHunFMd/6UCd5IJbWkQXmrIgtFf
Prn3nBTkmZPNc6TydDkKC7WDLtOGe0yLjZ0zKUlBqtd32SD1S9lCyRHSX9/p05B8zZDQ/g4b3EYZ
weqP4+bn4loifkjifrj1KAMv2Q/5sYb3ckySQp2TM/slK/fbL7+VrbQhxe9OWathYcYJfC4SvWxA
GMVwt4Q5iyvM7upPDUAQkthlTj77hOOLpsvQKQFppD0rq8ngkSAkIHdv781XQhjzAcZsBqmOywDs
5VbRtQYh1Z6tYjhKA6tUeZta04iKC4AwpC2K46r5ElJmY5058K+tTLee1jbTCZSNTm8ZMeAanyZz
lOvuE34VNvn6qm5hoovIUGb5yZFjFkzSH84kmq9sV4YijKCo2NiupvnykRMIY7VqjTlCTT0FneYU
AW6DViQ6fPPefruv3KTodG/r0B1HD+XkGS1VJhbRcEbrId6w/fZUHQD6zEE7zGAjl7U/up05nnnA
V47/dtPgYEFeoJunXfXFEENfNBDi2wVFFB1ALVBvZD6O6zTX3ABIgrTh2w/62ztlN5Nfim1aQYPv
tEABOdAYszcsnL5M3kojrQ9mY08HkJjnZoivLcWGRdmCJMb7zdSuzcvRyV30MzbM5iV0vSwoRg+Y
Ej3uM3nMa0uhTGXxBT1HkFi83Cm10S6552hLBIWYnn3V20MowLykoJym8sxe2aL4i8sB0UFaleis
03IFt3tyEj2oNQBpkVvIQFvfAuDOHWhzDcItb3+q384d61BmbT4jOprup5aUEBomSC8msg4LDr4I
NSeXmWgxQ4IwBnsG7+B0GJxLfwbn/PbKv52GTVbRIVHmAqcQ+SWN+Zc46BQ+SgZbRx3ia3dUg2wj
CT9zpwZt2dMbXz7pRjnt3170lW8o6N9ZmxotdcGptVaKxB50VwMIE2A45DfM7H290NRzFVDb/81S
FlYG28OROb3cLg7MOQMM5IaWUtjfCsk8H/k6APa++18Du//4Mf+f5Lm5+699If/1n/z5R9MuKISl
6uSP/3rXPtcPqn9+Vjff2v/c/ul//9WX//BfN9mPvpHNT3X6t178I/7/f6+/+6a+vfgDhApYRvfD
c7+8f5bwgH4twG+6/c3/6Q//8fzrf0Gr/fnPP340Q622/y3JmvqPf//o4unPP5Cf/8tb3/7/f//w
9lvFv3uYMrU+9+W3+um3f/X8Tao//zD0f26+X4yBmfNxH9lcj9Pz9hPxTwxBuJvAx7ATTUAsf/yj
bnqV/vmH7f7TQzhLp0zdutq0NP/4h2yGXz8S/6SyQ8uK7Ib7bYOh/L+nf/Gd/v93+wdCRHdNViv5
5x8k0SfnnJoN39mti03jnv/upDiyMpkAJ4WFYtpr+rmw/QJVgxzOpGHn5AN6p8vQp2Jk76gEtCiS
1cakuXdVV8YX6drpUZv6emAbibz1pWof4PZ8bUnBLlQ8GO+qufGvCvgN1z4p/E1C9UVvFET1TZ1h
sZutjn0z+n2E57Z50Sa+A1lilOPlnK0eoKGE7o+GJEJgjsaE5YA2HIbYod3cK7WHqrd+mV0yrXmE
0noB02S5SkZLXBn5/FD7TXYz868PltuD6q7HCVy8TPrPCpkN6M1K7mFy35eCgtOfa+Q0ERTwQq1K
kwNUxDwqISDvChsTw6CHPRL0aSYOnWmhgV5l5XyfoxURbHE2THy0R5QNHhs1i/YS9ZTpUCa1tYdI
Pf6YSlQRest+RrsIikCDFkIDHTs0Cz+/dMpqCSatpBli9eMNza3x0ihxJEY10nAvptF0Kzjc6HUj
B4x5zVzK9LNeL9p3pg1qZ7R+EcD+IRIY2XI5S9i4/5e5M2uSE9m29B+6nAYHZ3gFYsx5TukFy5RS
zOCAM/76/sLuuWZVqu5TXW9dJpPJqlQRGQG4b997rW+FnrUY37beQsw7Ft5RaxtPUut2wbfU0uUZ
Wp56GkabYEtnqgBhltWvBSDTsWym/ZLQQR+ycT1OeChPWYu5MG4a+6B7szn6SJVf5h5Y1oix9ia1
N+9qyGQnQ3j007HFQ4nlMK/kFYZWKxpVv50qDNK3dm7CpnTr9hC0ZgFBt7jYiu26AV1IWCrczguS
ZwVEPEr5iwXZvZr6EQFz0m4P2+TIB9EgqXdVjdsGGffB74z+EATDcDVtOa4ku3TPOALgQYO7OXoz
7uuUi/oiKmMGtYD6mOGBOHTgGiL8F0UsqezizjasZ9gPlYgdUE+CUUXoyi0J1eJh/8P1jo2AIXyt
DoMuvU/Urfwt9l++usqMvQUykqi7/cxeiaQuGbB7dd4ZZJBzQ46FjDgXZWHl5XXsJRV8ZbgBp9rf
6lNWd/qoAkBP7hwc6mkyX2mu+M+Om+j9HFiWEQUmiK/KrfydHt0JYXXhvLfVmKHeJ2E5lKlorpKg
yYrQHHBCchrHVOEMhfWeVdl2WItp+oEUfI2S1BYdSDkh4kEt1skfJKwis8mzA4LnhN+k3s2NB/oZ
dncFBwMCdbBCDLPRx+/GduSPK9dyCldXWIjzZ7rcslq+Y3g3I9yDy2cjMvmM4eN7aVg9wtnKvkU8
e1VhRceDaFkH25DWHa6WZDdw1j3MOMh2rYLk1NR8RRqY6k3XEUDRIJY9ukuQwSGC6LKEg8wyL1Rr
Nb52c7CVYcKsFYHv+G7QRHwRU38hsjnzfiBQ2FyW9tiQkBALozex65fvrT+Yu9nxkjce1fG6KPzq
oc6WVy8JvOMoDXvnisvdiMrMvluc4rHKkY+vesn3Rl6W98mIa9YptQ9Qa17GW5T9DsDXtmCi0LRd
+eqKZTlC2RjvtD15X92SWVerj6QI7e1g4wvWeYTIfAZXtZj6unbMxdjNqSFuxKhr5P/pPHQxftvm
lqTPApNNLbHrlP2hBT8UJuP2acz9epORHvAT4wElpgO+7aDUkEWL4y77wTdw1GPF+rISWDQBr3cw
ylWfm6qer0SpHcT5615V5UtpOBI6/Fz02OyNsZ7P/phPwV3ergR/GN1YvnU86rctxUsRFUazPbRG
c+OnvRPbfipObGVZEgooBCjyEbzvKs9pnpfWddTJNNPmkCXloOJCLDv2myzMa+MsvHSO8ZfrkDT1
Naw60gcABYhq5+fGK3pt92or6+KZKQKCsNm/TmfweHgHRUxTk++9zYrD4iYxE8QUxrgRpCfbycbr
FJLSJfTROeBiAJRUTj/sTrNjjUV9skdEC5YFNW0BgguASJYRKmJ8dRXRyFhayVgH8LibYMm1tIf3
zBh+uGX/rRrgSwXTu1dVtw6MHBctJmawtIDr0LhuHiKPwq6YLuqoS/UBF2O9MdY2vZbW5SYhJvJo
MuXbjba2UUktqXVUGytlsQ23NEntdyOx0l1aOfUZLzguXzBFz2Xurd8ptv0dTEpYL+VYoZCbBkhy
W/tNVN17MK235RzcYchMwn7qf+q+64nQZgzNwrhjtZg5tHrL7UbHF3FWPp2AMl9pT2TR6vgPdmUh
pTDmz2Y2kjc9qCy2yyaP02bb2LaDJiLqr4hzP4DRVGZkHMFYxuZlQypLE5HeVej64nGCAlZVuR8O
Y3k94tLqIskG3IJ6neujkwfmk5q88qPmtFCE4La9CENTciJsojsMuVxY7cbqbSXR8AxXYDv4LjwS
DOEJydhe+z5i3neA/I/gvDwsL5ZQ9ifnVbW33CZHSK9tj3zYQf6Ery3ugqo2H3qVecAO+FHvMJiu
+FOHs/CL9Tx7afLaTossrvK2q+6XJPlhzXN17hM2MRfWQOpZtMiZQx3mZWv3dBYxHnrKOwVljtVQ
y+xbt+YSzJGy4WEaqTo1MlmaHYTak9exu7Au+/wm5YEb04yLVpKOJBb3rlxNOEVpZamHdNm8j0ZU
9xMA8QkChImePKuH5oZLjGFKA929n7d1fLVL821oeaIWn25SDkLBxzuAQx5Q0b7tAc5b5JW8iMRo
j2k3ySxqKD09OHXmBT5BEREqtC0x2l73XeW4UFJl90wEu+TGhRV3m0HGfMRqu5ysoezizOi2aK19
PIitDf0XPKvxg5+xckLL5BAd1ZPv3aZdYl2l+PP3UC1hqTs6ErIXOzAlyfWWufYhq3AkhdDoyiUs
gzqLRgwp+2DMDsagmmM71TeweayQKCMGE2Be2siYIAhA7NtcuCUO0CSN7wbPUJmQmz463zVd4TIU
vrGETWGVmG9dSJPiQvtogvW2TSA0beTtnJfe6p8LsHlsIRYItMnyl2i2zO5+6gyljxUqp3jhYSe2
onDtLsohfXzHfFOCL/CtORJAOQ+Q9lMm5r7xVGYLCxeWQxLbZ1e9bn3RfesZdpvX4BySr8ruRusp
AyQBA0h5276ls5JEW+597/Npq4AZ5o7YN5C9ogErzUG6hf/itMOv3jZ+tdq1n+Yg8WMfmya2D9uH
6qRV/RHYSuNErooO3LQObnvHG6lAav8V6o9RxPxX44yq+2D5BCmx77ZPjjP0B48jw76byu1RFtwq
5K9v/OBTVIy635uY63xqLeZNbS3IDZHwgDQX/E4a7ptDLbnHFgR8IPWy3bYsxZdfb17sE+lyGld2
UlpS5RHgk9pxJboj1LztpVkY3031984RxCgnEEs9+maUEOV1E1CJ1Rs0ANIrrPqbR2pG6OX5tSO3
J/w8OO7JTvgotLwtSt3fD6TSn6hTHnqn21euusUB8yXagI5A89iZwReJPI/54vywS3EwYLId53YT
1yC8n2d/PlWVd59wpMa2ZZ3AUQ+0z+CtDB1MFCdzT32KYxjXIz1aT5RRL6npZzOunAy4RLV9LkVy
mc3PML+9QBeA5TN3eFyXzkIMmbczcMWxrUkV9rSEJ1PmPzwq2AdBf+SZEQRdnky7cInEmj4AvQFi
alZz1HqiirfFrp+S2i7CLVhACiJMOWPET3cz/u67QK4rXfegnyhz88S9wtZsuOx6aXoBi84PM2jS
dR9UphFnbl88piN/5SJ97a31xpyVcRyCIj/6auO0kFXsrjURcicjrYx7b2tdP+JIud06FVlNUO1S
jlzABwkdbW8zxl6RTQDpvXOxRXsqh/8AqYIMW86Lh5EqZ8kXYC8DrhsPFQ1dGPpA4QSaYGc7Fatw
rbJjebELVElBZ7ThAsuc9Ye91+6uCi0gtPnpclNrhwiJ/B3eMF/E0CzGqVkrKojaPfTJuERQ/0kC
wx1s3StozGhR/cdq003cjO8NiA42k/Gpzjdz541bfXTtpN/7PlyGVHrnptbzObNtuBq4yh+yTlxX
TocNf9yg46bdG2ZF+7HD9BzCmxziBprEjdvBi3Dmrom8oqoPZISlJymM5NCawbZbKcHvvNwXN5m1
iH1Xu84BwUMHW8LrHoqa23uDcXexYs5UFsvNJPMHcCjQFPRsnGa1VTcJoVIQa5ug2IGErcu9zqf6
cdPLz7ForeM8AjUjihG3Lj6mjIp7NJpryWMHnWYYZJQj7HjxxMwjm6bBo7XO5dsIokvsdDKlzo50
++G59wkj4EwVOJcXqL3rNHf4rczThzwRzRItbqN2ax9scWaxIhib5UZpdjFTOM17Cvzo1gLxmgLS
MsDmNrk/ABEwSDTwQenWFVcrqcwzDmxITtPGgRWRSemr5h7KhccxskjvgRwG2Myb+lHKTe+z3tyi
DiNyVF9SOvrJ2mLgCdx2kEK6nxhO2zepZTWHemEdClNaDE6bQ/CbZWK/Lp1vHdrCLZ+mbjVjoDly
r7e+OsG0LW/ywnnmZqD4GfVqnjdj6Opdry78/cXoTqRM5zs6sS37c8H1zcBah5w/nMtnyUIjWZa7
etX+Uw/Le+SUOvjvFzf81TD7mn6HUjcjasoIe/j67G+S2di4GJ/Jtq4R6T/5L0u7/jv91+IEiWx5
/q9W1h2QC1+EubTw+eaw4DJgLUcIfVaUe+aH5Rfz1X+BrNoKGh0QgOxgOpod0T4r7tZbVbi3RT4m
kecGKdVC/sCxs7i1Fuvfiot/1KB7bmt+/d5z+1Of7v/amfvT3zp8tZfu1/D7S/3/2L5zmHH8r/9p
kP2lffdS9h958/Wn1t3l//jv1p1j/uuiF0BFS1uMLIjLGOG/W3dC/AtfCbJPlL0OileToc2/W3dS
/Iv/YhEcxUUz/9y6c/7FCOSivMfYhTKX1/ufn+z/oXX3e4OejiFnFxS+JHCQC/R71HnNgoxeup/j
ohTBOSUL5ky77O9Up//Hd0FfwEdEXYCm+M9NZC9Xfp2rbY6NJEdHZrJjHxddr59/+Nr//eH+1If8
rQvJN0LQBx4+mqE8BP5vow1OhYrRMT5juB/wNjOzxZyQGseg9/KzNzbDi9EM21VbWsXfTVX+EoF1
eW+srFjhTN9EsfHbeLqGlAuWroXkkXJ++6w6+iiwDOEb9KExNfW202uORgjGcrXEnh+kr9rqrW8N
jZ8kpoYHFGKMdrVEqeGJdFf3ZtvcopbO5N/Jif56NRwTSRbieEa2XPnLdOEPIwt811PpYqKILVBV
jwPmtSQE4dMt/3A0QmvZRPHL6AemJG/z2+UoBuHPMxA4+FalpkK1mQrfCV13843fzm4/MjGctuI9
g97D0vmf74W/fEiUm7jSiF/mF8Hol3niHz7kqHVhdXbhx94AxXTLVu+KM33/DwcxPM4uchIuO2Ip
bKS/vUtnrwWykc6KidsYvk0uB/dJ2upV5tv7f/48l1f64ySNd2IGg0pHYL+lx/jbRZNroGpcx1ac
dxbHisZNOGBOdFUBlhtXVSnb9Z9/g0jE0U4SC0Qmqfxt8pOPozMKbN+x5Nh/zNxpphRojX8oHrws
iCYnS0aEPmMN67fnBmCk04MGsknCgacMNafc0+jk/Lvk9kmY3avdrtX9f/4uf5/Z/f6ev92YNab8
1dl4T+F3lxIy2WKr7H4AQ3DftF/aId0G7x86F3HWscQyIcErYrKm/zYJ9dIFWgo0CN7TSM5Tsel7
AgiXc2m0FF6ymDlEMvadk795CP9631w0GRIxH5I+xke/fVZyRYACdFrE3dJVj5BCso+KZOKQ5dcD
ZODW5d/odC434p9uVFZA/mEWiwICNiyb2h8fvLb0cfh1UsaW9tWdFSiCB0eg8qCE/cI4/ecriVHi
t9Evwk+okbwRgdemfRls//n9rLZTK1StKR5ceuOHcdiK5qxg5G1vBYZNmtN8yGSfQrhlfq/phIci
WTldk3AbHIks6KyPBdYxTIu0LKcehQ3dpjNhZauxp1vdeXQ0Vhgny6KY+yPkdYgD62Xi7hqGG9OB
Zc2acYQOi30cx8vAYurzGX4FLdE+qjGUqLt+IIDgap0AOp/njZPGm78tDMF0WkXDZp+CKgusnV0T
LRR2sDLFkZnyoj+dHAJ2uPrr3F7PzF7cI8r8wDoXbmL8sDAAmXHOBOwdhrQnT7QhNx0GMoOeIRFx
ktKqW8gg4BehaK9Tyd0+9cF0yAkt28KkVkQl2ZUay5vCDMYhpAWUCqDcsrgn4XSeoLwKf7o3SvC/
+0546l2tpWHsqUSl2hMH4vjXjgfGPax601eYvM3s7hJvZx9JPRleE3jeHg2XtCS5ggP1mv5gdXQW
Z6dEKtYsSpKh46tVsyjnIew3z3nRJsE44PTWja9QN/SSWp0IJl60EtJoYwL7ui5MfA4BBxkiqdpK
cYoTcEiugP74R7GMoG8dxih0vGwneQiUns2DuVrBdzqDelRMiCYmQ+Y893DQAAj61hOxHpb14HSy
GA71utbisHWOVrAat7ZNd0Ax9HxctgCQIhE1E1EjAOwuvUIwZc9A65cmBLJpQz1y/XTetVq7xs62
igodPyyxEkHy0Gwn/E0cNCyz4s9J7zpFPEICpsddNNZbQTRNCfi4lFfDwHXHMb4ZarhOijx4pl/W
IlQsktEGxjZ1r34CRSrMGE8H0UJaUnkrVUFMIQ2X5JQ4bIAh04+qilut3Ke+TwAdJjZU/SvWdYqN
WtGDi5t+EIxW+kZ+9M1AwdT5fg2YUdnKf++0dr6SBk5KVKOrsPamUdV5JGqzQ1ZVLN3rpG3jmd76
Uu5t22jg0tMSg59YTqCvICtDoalT9GfR5bb5xZ3f5rRL1WSE9pAkr+U4dSpc3LGHh+iCg45J5uOx
gGqRn9tNMuxYJq0AA1uQ0gxghl1s8BDZPFY0CA5e06ZQ+pqeFykNRljpIIBtwdjpPm2iB4LbvGiB
mtTCXekf+yWxFMU4wWHbtgw8+zwn1s/AGMl8dJS/LtxeOH6gSSb6hwSlZEa+B2U0JkOEh4FA07XF
XmtzXubalesxzwByAMxvDNBwtq8YCjhiG+8UhdUcE1OuHARRPDfPNYaS9JFNsMj3jOGykW623d2u
STBlYG91DaBqNt+NqSvufIuoy8OYLxDBUkiU+YmkrXkBrWMI/wUFtXnm0TW/0ZtbU46uhnhqgN0E
30sBR2rfZY40sugiUw6+0xcgZcgezIQZ4WQ1qKXo75QDAyMFVi87dJNTk6Nuzv2b5dT9cG97Yz9c
5STuPE12KrOT2faCo/aoE/iol+Rss9v7K77mky0qk0SLZsyKa1VR5e17sQ7ivktzb3icvVY4Hfnl
hGwSDd/ZsMyavOx/FmUJHMro8qI58mw2FXO1wfG/UpcG1r6iNiWobUxIZBhXY8kiY543IyK81Zvu
W3ha12tfE5ZKX4I8jd5L6wMtU/N77htOE60WynzGS0P5wCRB9LGVqPKRItp8zTZH1zvAtTIOvLov
YkCz3Rk+kvmNWJPly4Xs+auhCrAPsu+yO7X4ubqvzbr7ZIKlvsvWnh9EqYIhctLOfzFHLV/NHkNk
6GFw23mws0kfMzz/sagC46cK2u19mG0IrytHxGKntBy8c5ssWOtZPKfYMykgQalKAJWpnRZHgOx5
fbQVDXaj8ey42QqxwTAv5mnfr0ML1r3MAuaYAAH4ChfhV6HyE3Vdki7y7JUpKxYmfiaPtAqdXWpm
swtOSdavszmzrBIptCUHjaBgAEUtCViRRBR8zUEORkwEvfGadqW4h2ls2OB5xwpqVm+LL/KCZLMX
HdTic4Eh6gj9aUzDMW152hPtV8e2zJP+NDCE+5hLn4AAgZ3mfbAqgP41vnsdq2JdbkdHbQ/VkBt9
RGKwx1hBusCCVWqb2642ExShVlOJFmBe0X7VpJV82Pi+czDrA423jj75EFfSoTk6bRD8DpWJBAGo
c8FkCsVD/zybmqgca7Snj8ul/VFRp1Bg0YEnUsfgk4aWm8/5YZXleDOTjuAT3LU4jJMaG4dFMaT3
F9oUnLdmzd5Xyeeni10MDZ3k2cwisfSdiLOyJ4onpWV9vxlb18d6wJJxnMBu4gYInI4d3ENpR4xY
bnySszgrckPbgCAwYgrdXbnazXctmB7frnTkxrhz2EOeTWKADRyPU3XTzKNl7bIGHGNjFnZy9IYm
/8pobRdRY3hMdWwozj/cBvkCgRRwmw4D3+ivwoeXDwJtLekruo3DFWWas8MqkyaHhTnQBe+43iX+
zAyt8wLGJsG64gFva7d6E+QngWcmr2GKZTJfyNUM97ao0JTMIfgiCW9LzgqepTWTveShj7lfemVn
Efhx62NITXhnlpmbC+i7Ek622MBZVVWTvLeoNgXT71YoEI2L/bLNlkFqBsIn5uZ6bD8Mo4EhI3H7
QI7vxbSGOl/I+HL7YWHQUiXpvg/y/pG8pi2LObtAgYYJ1M4HQhEg2CqFDjWWUqATLXEN7Q1iJcaI
J6Q7M0Sv111vgQEj4W0sP3MWxUefzbmJaybkBJz4M2jqnmwAwMNUX3qnN59l08Lu3Ie5jwt5Pzib
qU+Tob0aNHzpfKv8aWAWANsNjUEqcI8OyQrxL9lg/4f8gCZRmCDQjgtTCjh/pLydkoa48WihYUDy
cr4p83ZOoWjGuSq5qqXW2aNHXWrEcwL+O1pEv04xka9qZ/cYmPfkW0yfhT+VlKyMm4jQcwsXXYxG
CBIluUu4iZORS8VAjrlg2PdleltgGJiPGrZtFQ/kwdswlJV1yhslqCFVCcrvMon6VmWOS4RBXWfT
cXY9/ZikTqPPIF5ptAazk72q6TLgI+0JNKohMvuuU2PjQAxxU/fo2WBud8R3UgDn1pC/zVsyffQw
+P1dY+W+Fzt4eH8ldaEA6oOczaKJZfrXJJvgya3GAPq3coGpDKp/nWyzfNV4ghSrCWE/YQaI7KCD
QV60T15S8/FdF/Ev5MdXGvF4kxZvVJ9Ly0iryafpZejV5lOPK3X0Ws2H7lUu3aiUPnEA3pwGiIic
wI83UqnYkku3eYC4Vgzw31Smww4o1NtQTsQFy8Vszq3hbi6p4RbpJsakvFc4Owr235rCqaysLZh3
AqToZVrfU5tK2huoRwZBtq3D4C/jSQNfHWPunkeE0z4ZGJBroDBj5bvZSkO2Mf0tNBUbaDnyFsGV
5WFPGYfIU5vDHPlyUsF5BQQ97azEdZ8aD47lQVmyuUGKtL33VHhAFRaGu+h5Ago6QcObdvQGCpvJ
aPOWrAnI3BoW0S2Xs2PMWTCehticiQdXD+v3bGt6xiZTVT/pqTCfhFibF3YgMjHsWSdfpOF1DDwh
990HCaMyBoVlb3CvEaTkJ5pUyICE9VewQ0R5pUiySGyASPpjyurm1iFGhDMHFxb435YPw25ajIwC
OF3kSK2YETMDH7A5KT8nKk/IVkApdMlp5YS1iDeC1SRDGKZPKdUxxBp+/LY5kTTDo5NQsD5srJA9
t8REwGAQ5MnT6oxsItVSpQQnOKLb5daofln865zEn6X7dFwxTaGb2RCji4QjAdhhhF/dsEFI1DpQ
TzD+1N5rE4cknHEz3B1mVZv4+FSbeZQv7vyNMRIBLUHTyRsDmHwTT8PcPjFtN1icVU4alMMwrgev
6KT1ObHhYYQLS9HLpIrs0ye9azlePMV3DYPf7Iolsv42kCLcHvS8+E9VwjYGZrYdv+seFFNopLN9
mIcFtozTtskrWS9LeSKetn4LzItGUSeFxQkAsuY1bQVakb2v8xfAiNLglrAdYmuNIhgJiEE5HC4G
vs7QU91WEG3BPUkB5ji/6mFq2nC0+vSsMx8md6b6lmgUfk939kCsF0E4aAtCU3By3U2BGXA2Bsvr
HDfQPhQ1RlcBUlC6RW7DWTacELEtobs4xIRY3lKb0cbI90BUSAZJFuV0HgGt8bJDzzQpYR5q2Sjr
4NKGcvblNwoXR8QWGWZ3bQLOCAELukRS4ggzDwWlwBWiIIZHxZAUTZjP1pA8IDsjshOt2fxtQp7y
XHJaqlhai+Z27C23u6UvGLDC9ACpWR9ETUmFEEntRs6oBddtIDdK621c6Au13fec3JqBT0bUHuuk
xh8wFbPuIzn69TOpYM6zOZqGDH3t209ZmZaAX5ltQqryqRo5ng8BcevrmH+QIuASKh5UGzKXgPOZ
X/us6aPkVg/zJNDMqIjj/OUuMnvk5DVme+Z25fdO5tMX06el2cMyZW/qKzjkh2XIwWdPF+54SJ2M
CmLWJpk5BdOsO7Jmic4gTGANwtYZIdsmnFrh24pV1PvLJ/0iOmbKoqxAFGDJts3OkKDM3SWa1o4q
DhhlRPpG8ZUbM73GuqEGDiGjb4BbU6d0Iw8SdR+Kea2ube2gwBkr+xquPKHvtakuHGz8ph/Cqo3r
qV/0tyk184s8i/WENIxCPzLYls4luywr9pOwCjMupaz4Ite0bfauVskn9QF5a1T7hJkkhsvPUQCJ
xx/f80BAV/b8W88rvSdDNsbL6FXdB4zXja3dztPnsb4cZ4qkHcnS6BP3aaGKyoBg5Iha6qYK7EMw
BbwO1QFti5VTyU8xONk7WGj1kngip6Ff5Yk+pqXwCdUeNktdDlAD8aW+u+kTp1Tqy14QqEPdRNlx
ULOun6F9lnVU1FIeYag4HbqVgNBfU6f6CsDBSAQGcAemEgRxi9XM5yNL6gazHfWcEaUolx5nt+ys
Xa6ryQnXRnaPZTkTf1I5NiminQTVEqbblm6xNzptEa5dSgVqEFHx0ECBDSJObSRVJ5qFeGf4bU7O
pzHJ9DDKQd0RGiC+BfoybBfKoHpkYSZwyx9H+kuKJsr1WK+tcYC7OyJAcDKLCFWnAZVLEq/THwks
z/0PosqkAHKLVy1c5tZ5m/q2VUgTZuQ/yGgydD22LO6W0Zfdji7WVu26QC9Z3NV1cMpXHbhxT6Tq
iIZ6mV41EXkqdPRkfYwUqDjngU9k4ai4N88NIQrpcYI7O6DqNsr9uHDjRUSBBC6S6Fqrq3peMcQx
B1k4xdtAkBeVykhCBLBPsidDfdfYRvbRbSVv05Sself9ELTGkegmgizawOXGcqaRd5hXBcA/azJX
Hu1k46tFFNjUod0HOt9zJBxuciS69WkOUPoiaavZ5HShVRBqgs6Q73TdvO37XCNIcVLpi7gOUE6n
XL5pXzgdSit34F7Z4Ujy1btJt6rY100GjXIxFnJmFkLa3ejiTAZyC9H7YBWD64Zud4lK7FUi/FhA
137hCd7k3kZC/5C1ZFYce85QLurYpA/CXiqTuAgox1+l1drvnDbWlaVCbz8c7cozrvDFYt9L3Xfp
rN5bX4j+B0xn1PyTkwUEVi6z/KJ9jPBCO2mO2J1yZd17sxh/zt4CFJ9KvfsWNK6FvlCBfAJZ5L+w
bbUe2m7u08M0Te0DQw7TuwGNrl40YZEowRhn31dofN5pbCSEBxiZppLuhmGMB2vIOsR0l43fAADY
wlomdyGUKoc37HO8+LERnwR+LGOOOSii3aJkaVcZC0J71H7yU+fTLszkafARnkS1l5jyZvOHttoX
cG++e/ZKkrmlSeJmXZjs+ViSvpTfDznNQtKSsr6NbW/wxDHXCMFCl2UWzJmtGhlvSVMw4OL5vReb
4IkYS1f9gpM6TkfbRXMVLqlNJPzUZnkWFeY21S9GWbQva8cwB+eCBpPdawehG9zVJtaSUyhgF+0B
WZ/xMyA6KtR1uxAeFTrzFLAqTIwYaPwpclVcidOORpvwrkenImNVILBK4tRAnH4RjOcPvUvrPHTG
FNm1tpLyI6sSMe4nHsIVZbKEgLEo138z62BJI0Nc9nScrxNv3JI5EuZD7d6tm+87x8qh9cFNlKVv
gUF3JxrXFu0JTT16bgOxhz8ZNvRWXLEaXDjNyunjpq2KbzlIcyrMoSDuC1kCes5WQGA+sjRP7z4a
jxR5mWwowE16TyBdZGKFFTzFJJRJp97arm2/sG1bT0Xj62TnjtnMxbzEQoxi6F5YMSeoQp7UHOUr
pLAFCzR50UP5KVa7pRAgECE9rDXnnp1DiMp7Qop8EY0Ehw0RcOXxRna+iU6yDDp3N5eX3onRypzX
Y2q58nM5SXKS9IBpd9WtkR5zmLvoYQ07fbftprsPKgNFDD2BhJzdhsRAVD/FfbAUwqFv14hjSphe
sHesqb5FU10P+8KwkiAkQMN/8Yp55Ske7M6PBtpX6P91Jfx96yZDtqN3v1HReOPq7zlWJdeZ2YyA
RNNUD+eiVu17Qp+VhKFEZL/MIBVAR4WB8H0JKvXsMHTlopG6/T3RMmmijS+h3St6fyQ7zBXuXLsN
EONshf9jDuwJWIif1m8mEpUkVpNVvuRT29c7SzQMjAZstF6kc8N7mZayY9dnfVj2lW2VP5g200Uq
cD8YUd9XcrtuSzKHuWNE871ZV7IRZG7a3eeknC3Z6c6j08xKGaT3LXEd1amdjfnLlqP+aZFgWIbs
NP14zjVjmXAwZiPYo9W17hzbm4hfsmYU+UQmlUvcdYHkpEPb4qZnnSB8CtDV0XOQTl877M948FAs
4wa0xMmex0mzePTOj8pO/Q7IdkLj1nD95q0wc0JHE/I+7gpXyUe47+KHSS+MhtLiGZ/Z0HJUciS6
rgOMNk2Pw/LUryFjLhozC0hvCUfj5CUHWxyZalfqLDrXv0rXsSNjUalLvCG926+AoAbWp5GQRQMu
fxLp0Ub7nBtW8YmuoV14ntqG9v7YMtHBNC1BcZBN6EEfsllmV0pEcgm1rvyQg5tPCYjASh8BB3ln
w626n4U0s5x1lOEBq+b/pu48tuQ20j3/KvcFoAMgYLeZSGRlGVbRStQGh01J8N5jP082Lza/YHff
qUShE0Ot7pzTTS2KrAACYT7zN2MMfsnhK/l4yJjFsaBmXhPyBlr8MFNA071hseOvAM9ZLKRsY4m7
acsuhozSPRswK3+fLMMl1xMu25dQFCQYZXzJEKBbq1DxmZtPUaUbf+rFEqP0XrUTrnBCG5ChF2PD
RVBCn6rhdXwQUU90ERgL1lEKsvDUPEKWxVFwcICjp5854xRrLcmFNpv5PIpugBU24kOIBxilRaR8
HEoEIPgW/UTsUJkH1OSFw6NEY3hU+8X9NOZ5GBz1gMr9wSJmtB4qq4kxb3IxnLl0rWO+QzNAfdHk
2ibE4sL16q7SqMnibsNAdIVHekOV+ThOeK4cysJclGeh5DrQRWEFxWFMZ3Z01pS6etIUh10rGlx1
z1FEnxLIchBwPMG7H09Vm1Ebd0uKMofSKRscRhOKGo/Q5qkWdjrX41NKYVTxSspvi5dbQ/E1h6Sr
HCFmaTHMI9G8Jx5RSrywDKIvG1eqz0iCmRE4fxOtfh4J4o3GTinPLSyB7GXUMfM6OYA5zaNNNVg9
zEFFBSTIqO34+qK1BhWsKrSOSdgkwdHhA4cHuVFwQFBAH8GhWXq6HiM1ryP/yv3LdWd0ADsbctuh
KRv7AsuLVH0gOX3SMHDRvQCQEadXNTftMdcHkZ1xrOAaGFzpr5NWVn/pIl15pniSU1LD1Cc8Ntj7
lke3jqM/jaXJW2llh2eq05BY+y3OfvjEosGrHTWYAOWha5r5E/s2V06aARj3rl84FfzKVoPnOBPG
O7UU5T8GugELEjEqHqhGklZkdsGEk0O2EAod8Vm0Ss9sMzKlrKYp5btBpcyccXPwwcwCF1IYdn7y
FE9KcbBDQeqqkt7CwBCT7ZMnU8YZHN1Q7gmDbe1cDLEafVKpaHffYySfHb8SM36PSg4SnAIPo6bP
ZVVYzZlgnyp9SdkzfxgRzwC1rRsg1MH1lwYMJdIyX5BHPMzojf7KndnpdARg7OCUbak4zSZ1ltzB
sOqfEd0DZKtp7dR8iFIC3gOwRwprYWgPv4EJoIy80AeDaqhnjobhYpLGmGxzSxs+Jhe2c1qgwfmE
+5N2tNQshyxRKN0HYEvx720Zx9RlM+q1h7puR07zmGgVcc38Y95hQgXmZQ6fjNBAe5lwNlL8lrZA
5OdaYaWQgAq3P4CAJnfHHAq/y4kUDlZg4mYBh5GO57M0X4b0FOWB5U9iyb8qtt2qXtnjjEx9f7C+
NhUsD1oHsdrBHS0pTKhJ3jUXRs6+upiuPwx1SzECF+rkL3cu09+mGGAdLnlZ/901+6r5gywGNJaP
bblpfC05rXJp5UEFuT6WHaBOyHEuV8SC+0XoWdmkVUc3KZv5nuIYMpeN1dNBDOwCLW18NrHYsCcI
Z/TNaSfiFRs7w1+AmpEjqNuGyitkmDD4RC8i6sipxuYbpDHODwXOa3jQkwAcMM46UJrINR3lWLvB
YmJpmhh3oYJxAKVkN3ZOagN66ZRwU34snIT4l7JTf0GisMC/QE2yL0vUt4UHKK1s8RGJbIGMmlbH
x5oLYvk4x5qYzkbksO2TWk0XT3FwQKdob1XRfdnQjPQgsIYRxVsryrxG4S/5adYL5VKNpvviEOzl
JxsKnIVrUZQEJnBj5Dmx6wwJsb65LmJ1Xyp82tD0sCLA4yALqJwSp+sV6Xvg5M9xnfTgl232hqxT
ZxhDu01AyXVYpHJp0xYCW0Ksf7AdFRbXilmUyuJr8YheOyUNa7wfx34CZpGnrh9UXGY0igwIxAhD
kjRMGH5FSK27ZanTJFz6C38UNJQdPAGb4mBSFGHiZg10vfThlcc0rIN7pquCUoTvGBlNSdccyWu6
BYeqsto/Oq6pjwqAZHJCRcwI10dThYfHbJgXFKM7+6R0dU+BsQim3MPMsmqo5KrwF0SroUeVplTy
YVFONFHNonHGB8UcON9GF+ffs9bHiXuv0eV+WnA3wQXexq+kqDHZPFppXrtnPcnRtzDqPgQQHCEu
Sx6ZUH/vUX89IzZt8cuNtFw+V0C0k7uotETk9VrtNlSdWZfTpU4z6zvEWfe7VnfjcoDtqI8ulTel
tJ7IHeB5QbWk8ORWqp1/NinyRy9hOmXVX5inNee0HZP83ZjRA7gMFEyBhU80BU6dYUfPlJja7kQd
RQkpIFKvC/EGz/riy0z6ivDLtLT2JVPCWH0fEMqaeJUPGHBym+OsFTfgB3DzxLqGgMektSt5Xvqj
hqBIDe+lj9SzoKUYPU9NbLinyLDr6jedS7F4EYpbK1DEwH4cKV1QBRSxVf8TGPZTAOf/N/TyTZ2C
/4kQZvOmAsGXb138/VvxX8e4m69wzPKf/UuCQP/FQMLQBcHmGAZOliDN/olj1vgJMS8gLLQ+bEvq
R/5bgUD7BbwbWm5AF0EzCylI9W8FAvkj8Dj8fWICoJrOT8GYJYL4FepMBxhG0QDRHZQIbAvU9DUK
rAMEEY7YfB8kWbTp38fG+6Cj+FcfkCRvi7tZPdvTRxWbevfuGS+rD278jHzbKYh0zxTpQaHAj5ob
LnZQnJtPBbhDUJzz52j8rC7vovql72ovISooDsl0toLj7Ly3yu+S0zY92gQN2scfyLafWooA7fnf
GiB/haL/j6v1f+AatA0U44X0WgEIqaIXKcGI/xlW/7//lxTE+K9LK//Tvl6Vm7/on6tU134BZQ4Q
m1qyBJoLhvjXKnV/gfquooZhAdFGeg6E/r+WqaX+gnQSUF7XMrTrZWq6vzhQ4TRWPSo2LHPxM8t0
DcYE/q8ZcnwWvI2w3wpSazQUceOBCJ8zjdIgkcld21n3ddIM5ENQsF/N1wYefms4EyY10n5AHZAJ
WW0KC3ye6aIci2F7dKpKuu8DXuSHRs3hzye6vYMYZm5fb0LJbkD9A5ESRP2AYuqr8dIWskJtSkUD
hT/GUeuezDnrX9Rsmr25bbP8EJRzd3GjLPRdUpC72++7xnzL8V0goIbNE9hwLq7fFyOZWHOqXPUI
SCxMsrgwisTMzrdHWQNcGUUHwojSCqpnSKisR4H4o+mSkqRXY0H/pC198suKJkc874B3NyYUpSuH
JWOyYviG1y/UYHTuiGpe0A9xcKZ1FTAyZu3SESmzOw302RHAsXmCMLaQDo/lzptqW+PTYSNFFFKq
0Vy9quGUxFOof3r1Ui8QQa1M+2DxSAKmLZvtEJl5c66bnthNravkKSfDRUixpNxB9FRHH2mNih6n
bCMF7AH9/hgiURF7OR7DL4tuzH/EQW9/JweK99biG0KG/EyoQUkEMrOHaPj13CUuETIkChY/SEf4
c5Tn6h7DVzdxlJd8UqnMqspTUASah5MexnlDYl5Y3MVdWyrZM/smvgPCm8FZCfZgyyvMstwoROYa
zARVoNoj5M9fkROm2OkK/NaJyjXKBiNE8XPYt2Q4wYAdmd14dWwHHsWnaQeFvnEiMDCq/mC0Xbgy
qx1aGnERzLZYPKLp3re7ebmgvg4MdJj+UIc9C6Y3O4V3A/SusylR/0Kg6/o1qfCkcwO2ypvIiClK
Nu4LmR5w37ra02p7s/XlUAb5LiEItA8hX/zVjIKFaOmKLAZJPbj+TElCZFHU8PPtrS/XzKsoQ4XB
xWmKVLuMMADTyxd+NQptBsNqooAX6ujNzlpXnxKj+cM1G4SVwYofqbz0O2fAm08mx0SZ2+AkoLCv
rdaxouGTih24iRB3ML6AlqyfkDCNUKloQs8ptPbT7Xd8Y2f14yVNzjfUnHT861YA/jztJ6OG5O7F
8BrBGsPKbvIw9hAtj71uTr+2aFY89FbdfczZVXd50YoTDdd05zTffhBWj03nA1E8QSj6erZNa8zx
d1T4pkDs7vqkrZ/CjER3pE5I57nK74EpdmgtAEBYzKm+NOlYnPqBW/X2lLz97EhvgarAjs4xpQfU
9YNYwMqiOk9Nr6pz2f5R4fiituYYqBu4sYqtOyCl8+0xfxBfrtcagxJmkwAhG0Fwshq0EDUCzK6B
BE3fgeYNYMLT70ZjGi/nDGqqANAJVl8+g4OZZD5xKmPF4otoaY8W8Aa8M2rVozQAwqFuHlwrFJDT
zW5nwWzMDlsBeTiLIiN+K6sF2tdGYSEVono0/D9YVra8R8Ug/4BwxNeyizHvrDMn2hnzzcWEAqXB
MfpjcnSKu9eTY1hxGCBgTakoreuHoaUCTWoceyXH6ieqhd9LRVZEoPf4oYES+M9/G9eQRw1rgi7e
WovW0nFoLVqHyVVbm2l26s9wD4HR5Aberpno/ThTaNeDTfQCMDleB2nkPKu0z1BQN0/m1Op+D9LY
a0Zu8rSs+hOkRvA61Zh7tx92c6ooecH/AV6O7uP1VKGkXMUZODQvETQCc2p/75YSPhAwHZyoy/hS
h84xb7M/iRXTh9tjv7nn5GeCo0rwKYV07dV5aSN4Q5eGz9R1bf8uDei+Ego291VL+QDjd8x8uQk/
TWYldt5a/ubV7rkaebV72mru9a62WJRjk55wmKioxQ8JpjXzt9vvuLX8ueVQfSIrFtDdr+e3hr+N
c2SvcsmV3aluKuKJicpqqGnRGfptfB/oy54x3NZHfTXoOjBzR8vtaMeB3HREftaMyr4rguL7ohov
VoUPMaVJtKDo4j4sUfWzMQQflZBFJb/ik2qOcf3CUJxa3LDY7yXtBFpvdfOIiVBxSQtjwO4wNncW
0danhB0NiY0kH37Xaq/P7Ug/C8CAZ+QU8+00SM9Bav1D6rbu5C8bNw6vJtNDiNcUMySJ+/WNoyiI
JIEMUb0izzsvxsAQ0boB+H5r5Gd3XnpUCUr7PDkYWk+KbL64vQ08O9J35viNFL4qJxmDAfw4uPLt
H5H5q0gDq468LCKguXSom4MYKvMIbtahJ5NmJ7usnGd81atjl/cGVnZqALIUIYp4bqNnnMpV39C7
6b4kVb7cXu1v5J7lg1HLsVEzp6VGcnA9RdGMA3iCorsHeghOb6RfGqd6r8+LTocFpFU85+Ml0mm1
If9GmQRxqZPbcAQWmhh3QqOtrWfhuiWDA6Lp9dbrlkStjWZEpS1DEigs8JysrCq+S2bFfi+dwd6N
2GDsHP5v4zHpI/zfg663nsiaJrfKXvNotAdHVBliP1hC8geTtrIGdvnz7Rnf2uqS0G5IWrngHL2e
cLoP0PkGDV+/xCKFMQbnzspRCutc6UaVxafCHLND30B6o96bnm+Prm29Lugoab0jU9H166IBRA6E
7LQHBs+64A5cPWqqYvnGiNyQEmQRJkDDdCxkUhjaY3PfiWB6x19bjrQMRw8iGRCcKrMuVmtUR8rz
yd/4IPDtkaTmeJCJ6vUE6ZQeEf8RbFotNf8cULpBny3DwGkoR3+mVbyz6t5eajqHg6UZMhinzrA6
JEbSgjm1bM2bwGUfsw75e7UpJvh8eXnQa+3JtQrwklr45fankOfq9ZXGuDI8MPEIgji5yqaMQEdx
BtQrfGz0fkOJ7R4cut63R3m73BjFFSiHStUJfKlWswnAyTQC6KI9h/+LU1n20RV4O0WZ0V2CdEZk
s4zyu8oM/nAmx9k569+uNjk6AT/RHWLO7vpuGZJ8RJtJ81wlcgldARRGqRN+zgoihLBO9jyItr4l
zqoUSSjnAGCQP391zGYdndA0b3UPzaacu4wunrkgJz5leULC08PSNKkKqyMyb7fneetrUoSUaQV1
HUustrUI9CZPIkZWC2N8ConfPBRU91z85G9ZrxlTU0kf2SAydbl+v94E4dIWPe9HsnAC1Wuf5nru
L0nmLN7tF9oeCj4wdwORwTokF8mIXFDNC9Fcmz0tr4YzoIPO6/H58G8PtbVKKNia1C8ILNGwuH6r
lo52hNcQoBV1WfwxS/8RYXzgxVZHLWwGT3J7uM03w3EG5RLg5W+i/cUKlg5+ChT6pE2OSIItd7oL
cEFP+eP2UBsRiK4yEmIIiLOzC1aHi65UNVcWipUtul0gDCrnGHJ7+gqdPNQcJ/dk0jP0EtqPv8Kb
EV6FNvJRa3Z9yrefRC4cC6cjOjer40ZfaihuJoIF4PBSfwxKtGMdhTBXc4DnjPnkLfR9XtKirLzQ
DSFQVLMOXk5R852w7O01T8Fco55IPY/8VF89CaQbgbhmqnnI8aIOjNV4p3aHLFGfEjS/7nLYuqfb
n2Frc9I9AG5OVK8T61wvsKV27YFMUoP82HR3NsgjUEV1urOMt95LanO7CBBivGbJdffq8MFfadLi
gFH6OY4vQp2ARWQBUol98d5MlYGMIt4zGtg68AiiEYTAYI4NtFpfMVK2BQUseYnAHVZKBYQadn/n
UhjNe9oTw4FWgXq2oIHvfMWtTUvgJG8WKUaxFvqoI9GjGZvoQMPwZC77Bl+FUSu8PkL9dQiLva20
tWvRN6cIIH38OOSvZ3fspsRAoVSjMN7CiMp7E8hLAXsRWvLO0fejxLE6ZskYiAYMppVyzWq9iEDV
MZyK2bWtMj1VHTJiqoRRNbHr5bVUANIqP5sLdB4092muVPexgcqNZAKYGVNFvw31sPcWes+HiOsP
2BFtfrTDfLFMyR1qmMEZbSHLg8bwWUWH+U41I+0z0t3RQ4yGg292oAUK1RnPQZmEhxa76buupVqk
4Il1iZMIuWh9aR7g0KDSaYMnD4XW7yznHzP6ZhYEmjt0XmgQr1ODNIbmEUY6qUErlMfcRU160YCe
xLlVX5ALaDx8+PBvFIrhBwEYuaFFjDRJ0uxCba8GqCL6M1g7VOKboXio5wjzq3rYM0LeWBgaqjb/
/ZirjzUMhZ4uE1sgGvPUsyq9fU85pmSocNk5RzbWPEPJzjdzQvVF/vzVDg8ymCBVRbI0sk7vnWz5
1AAt/9LRPuMwXWBl3T63NseTrscoRnIDu6uTEhY6Uh0yeMNFNHifq2N310Ll9Zs+F75Rj3smXptT
SQufrJwghq7m9fspIZwPhC7kOamFT8mcVUeFqvJpaOdpZ4858netVxfnFkcIQTBOuavPphgJbpyy
zpI3eQf8KUBZMFqE8mEyB1CfJQzWl3Sy7Re3Uz8A4Ya/nKYxdA0FFYgMHEmlTQeUHf9M+lZ7aiZc
VQ95i2cJantZzooETSTuq2oCCxyUEaUx/GrdVG08ZQLHdRxtbZLy3hN9miAAJIUaUjAg2I+4dXGs
a9igajfB1q+jwLwPlHqy0QJApR0GdDu+TPCW7138ZRc6TaL/WNuUSw6UTEEQEI8bfgHv7znLkFRA
blC3vpmZmCDymAJM6miWGZoBdlGYfmTrMO9p7vTOAZsvINSmnQI1C7L0L9CsPc2JPoSWBLTmV0On
vibppvNvOcTU4cDp1fgVoGn96Cid/mtOopP57mg2Pedkhc54DFX/9zGp649A8jV/hF8A+FrLjHdV
YVdfXZBlH7pewklh9p6oA6GoWWjTXBw7S6DHAIWz/SM0pd0BdfpAPWIbyEHQkm+cYfnDoLy95Dcu
UZJ/Dt8fKlLCXS3BhYjBBlxNiZFODN4D1m911scn0SPK5VhpcRhoS++MubXsCQvYZba8t9cVbzNB
Gt4xGBMg/nIRjQs4u43mE1yfemfZbw4lqHBYRJ50t1YniAk43dEH5HzLnhOkqNT2HBV9+duy8HFu
z+Tm+U1IYON4R7OJdOF6N+uSV9BXA3Inbmp7wu3MBzWP9DsMNR7b0u6fQUsWx0p1at+dQ+3U4NV4
NCj43c8OwMfQEvMRAX/3oIBR98fF7M5QTdzz7cfc+uAmcbjEGFCSWIMa4O1MoLUnLKHDvPTmtMkQ
GLIssJxAMxNY4o9DYu+F5RuHjwSNqOS8xBRU5a6nZuyhUdgDKsYFahTJYeoLvDhSaxoPCJzCl69A
1n42nbCPENWfws9wqqcvyAgFH8caW4SD1s7ZF+Sw272o6oex1+pY1DWKEFLiC4iAs1ogud51Ne6F
cCXBz4XHdpD86mzWRhhlRTr9mpK84yGgC8AQypQl7xCfwqOC0l78WwGd9y/TKnI0X8GFop5jqO+W
CWo8enDtV3Rk3PfVEkEWDIhN/lErrf15gsz8R4+trbUzxxt3F40cPNt0NHIoIK5eBPZ61RY5zkk5
IGDfjuff2wr3g8lRQWe3pv7zywjiE0oSBj1OKg6rc4Mp1oIZczoP1SMD94EJyWVMymmcRdZLmsK7
1wu29O21u7GbEe20Sac4rywikOtl1CzOUBd2p9FIjENqtEi9LpbrIjpr1DtDbRRqSZeoagCBIurG
XOx6LBv3MjxNeEFwMBnejGF1ApQrVQ86DYC/Hnh22QYnd0Sgccmdh2lUC1+p5+R3G52ZnY+7UVX6
kbuRvqFqAArr+mGSdgT5a2bEXIVbc76gDzPk0XIPhQ8KrzoWDwOw9qOFC6lXmclezfYtGASWm6Ei
vMeH5hHeJAM2nt1dRBFVNIi/58BwPy7Ggs4WaltnNzfFe5w5KGenefPZcdL+Y7VUtKkghBxEhIhJ
1RVwfWJMespWnXcO3q2V75BuSowNGIb1UlzgaQXI/euQBWrtXKnJk9FMZx1KyX0WJnuyjpqc69WJ
wQfQ2GqUzbk2V4vQxaBEdWaqJ1MbVB49MjRZqqU+A4xvj00sRk8vYAUmRvcFPssZBvSw092Qodqb
J5D9FYAaqkpf8Xo16GaVhwYdAy+UmzseM6DO46Df3d5sG2sOVVudywzlTJAMq+vMwohJa7MRfGdm
ae/LWZ+9CiLWIRu6yQegU3ipOjSXwojDS19zXv788Jqg4U4Ego3yGrtFYyjKhhltmGWg9BYsSLcX
aknpJkDIG8ckKUI12Mckqz9hO6G83B59a8ULXp48TNCsI065nuMoS20Vw1AdLTUUfrI6sx6QfHW9
2dFyvxscnJkoylNznJwTePnMp66UHfuARDIZLViH2LwAsTY/ONVY7UzNxhVOwoBsqqxjg6RZff/Y
RSCiDIXuzXY1eNGiay8NUclFtHSRUoHD0QyXfecI2hqUJgaAR1Y+Yf1q0KmHHjhbwH3D+dQjifNO
9MXix7aI79D0sB/wudn5BPIKWS9zoltbyGxMYl6vP0ECyX+AKiKLrwJlOLdIfF2dSspYTf0Y2ZGQ
3UQkxOG/nJdZkVIm7vQpdZtvmYtDomJWzc7Eb5w0AkN4ogQiBftNOTiDatuXdQV2foqbj4pt9WeY
WJ/R2rHO6F7syT7LF1xPAO1C2S8EBsaJcz0BKeyQQGSF8GLNzE9JZZIR9YSQlov80e3J3vq6mD+S
v4CRIlbWr4eqks7MuroW3jQaiNTNywgKHKp4WirPqYrTQI1o4s6YmycpmGAKP2ie2sQS14Oa7PEs
dDPh0aHuHmJpODlEXXIc4TgjtynZfiMy/OhxUQbP0YeoIqvYuTw2X9xE/BK/dNqDayhhUsDMSlDa
QDlxrJG5NxdvyuGJqlrutZGi+yiLfP0bcw0YSkJfAPA7q6ZJosXlNBkTB+sSde8KQk2ipgbwSuiU
HrgZRBY7hBB21u7micZpJsGooIzfNELLxoibVAtYvCkKl3WWVqd06q2HGjXXs1Mj3gL50TkJy0A5
M+gSx1/A6h3CDlM+ay7ck5rAYhmFXR8Vmw90e1K2thbBBV+AQIMAdrXZu2whI8wj4RmzlsJQFd9j
HEE914yVByOZ3L3DRa6t9d4CFic1vCWk3Fid7/jWQstMoVzyEZyLllJ4sHC38QOnrM6BqP6MLZyR
0jAPn6u0bC8YiLiYYDjFE3YzuH8E2DDWxXi5PQtbO57th2A0DScyb7laXxW8zGrs0TaLDW8BFrlg
H3EGnYdYgpQ2uD3S1rr/0QyQSEy8MVcjhW4bxzFoQK9WQvvRRkCIIvJinzsDWlbdmepDKOI9VNHW
oGCFpL866C9jHVIkoKBjCGiGh9LkiBV4eF66BmYvEvsANcpPgKA+3X7NrQkFWWfTDrWBm69xrRMU
zqRoEoANoY1TWm1gh9hCJExbCNi3h9pAHIINxobcxFaApEisgvRYREjXNyOC36kqfrfCIb5Dzf+h
T8L+6FaIco65G58icttzY2c6qrPL9FgUs+o7cPZZ5dkCDFypLhVh9KlYtAxcMcXvGWOO24+6FdoR
vtJ8x1RBU83VZkvCFqnmtkOYUUGiQq/DbyjENvdR09THYEjT+95E7kIrI+0E/G7P8nyjh0IXg+Y0
euxc7+seHU70BcKXoUH4Og9+hhfpoW/V4cPUt9WZ8qX6hNz1J8uZ5r+xu1xglixBiDTa2ro5Gimr
mUHGwJFJ+UV1wgd7wjqMNKX7O0Ph+GuD3gP2oa6CZ6NEOBY5NdCMQdEcHRXz9CyS/sp1vtds+3FN
ro8y6pWsPGpqgExkHPXq0IgcfJdQbTY8VKDad1rVo4YZt8vJVbR/4GxXP00RFqfol3+nY6cTNCGN
Zy4uxkKLDnKxxwxVUc9u26ZIQAgyF6QYNQSpkRlzVBBI2fgQclucQytXD2UUoP6k1Mbp9pLcOhpc
IICwhehQvim9z1AblzAZDNnPn3CwyQHoFkg91XaN1GnYotYAh31vy27kcsBgIRMQy4GaWNPehDL3
adGOTF3dxw8pJ9chDwCkTHYZe02nzp7IjC99boXnsuyyh6FEnvz2i2+cUBxOEggICpg+rdyrr78e
7bQgtVkplTK2QJBQO68c+2s85fGOVcBWS/r1UOtGsGmA7VYx6fTgaqQXEDbiaAelcxjMESJV6y4v
qDIrj4iUdkDC0vGuyN3gHj0SsRN0bUV+BnAjjmR6fqBlVrcv1WykXQLd8LRwAGfcAUOozOmvFBlS
30rL7mz3U39Uc1QlhIWMw4R/884O3SrwUJBkudGmBo60bi6VOZpYcaoZXoS92FF0CILEWqnAbe9M
ryAEQAN+WHxBrHYaKexeMoECS4WLxXGGHrLzcbaWAUAT2XeCCMBtdb0M6nhSmwEwuocwtHNwdCW9
IGHPlYUi5c7sb4Q+P2h6srWGMsIa0VyMOL8GJSsuKd3oAMdUPent+Dcq769HMVa3YRvipTjq+JU2
asCxgerRg20OCI3Xyu6nlCfc6gSk7oN3DNhT1tMaa2E7gd06aLR4czF33yxKQEdQPdjPAYC/tEPK
iaVpxUUNRXF2BNp3rkJ9Oe7BVrYdFgdOnyZ7R4s84d88EwvLpoNO6fvNqQyBvZ7kZWPRIwIaBW4v
EhUVA72pfd3Km+9xgHJktxTLE1Iq5SVq2uicjJ2+c7LKvfTmQWAJSz4K1aI1RitMGldratVAS8pq
PawVOg/JIOOSLsgWRcAKdpbX9ngMSKWAtuYag2bOAHOaUu6rpMJTL6+TJ9EjvhZxtXN9pOZeKC9z
0zcvSJXAJJiXVcDVSquEiZIVklMeejSGQGrdLKbfQ2U0z/2cYL/X5bhV1GbqnOIwqZ/GJnJ9BEjT
L+idRTvuHZsvD+8H3I/sd6y/ehWXZraULXtrQR7VDazljJsHlqCtXfrITPTZzjrbOjcoBVpY2sDa
Iuxkcl5dH8o8lFVbDsJTRRje51kxenBIm6ONz83OUD8C2PVEI8TIccmhwCm1Gss2lnDEVxokIbXf
kwq/iN5vO52izGwOQ4EnMDpOCHOkneuVaJsdsz5H0CoNFL9R8EWljB2e9FSz782uwsC1qPNHx4Dr
iFrG7EvhB2RFEe1HnaC4GyNzPkBKF0dMvssz2nd4rE7C8SPFrp9RKu/9KC50QCn2Xn1tI0A1aGpA
tJZ9UbKP6zldDKdIemMRHiq/sadTYPb0KLLONbUlr8o6istpNF+aHuv328HA1vIhJoZ1in4LSekq
GICg5KLqF+Hv69jtGQ/e9iW0FCRkET4hS1DVneW69aYGIFVV0A/EVm81nkDr1YwAFkP8QZ61Gxpx
apToERRMd0H6KUXhVeAIr83Nu7/xov934B8Bwqtlmw7ILelGzSHR2jPiVpOFoXsIehTUGNo+wrq7
PZ58kfXSlWU0/m/TcF6nuxG+JEWugrQABJz+5ZiFgw4/kaWzzCNSIG76lLOajnFth/6YuHttxq3c
kK9JyouZF8Dn9bmgNI2Sp0Tw3pL0LpJeZfw1IBy+LzN3uiBSPx67Vu/u8skI/NFAsaiGN/EtMBBg
aXMXfT9z6Cnyt5jpuGpxQhUiRBJvnu6GOC125moDs65jNodOGIgsntVdrf8EhcHeQGCRKoSe3CGm
9YeYanIX22zPtUShVzYy08Gc4PnYY87poLZHlpqpj61uNYdxtpOnEaPmd2poIVBN7Pvx9tfcjGQJ
lZlJzn0eVJ6Kr5aP1iq1ZjOqV9RKXBwmxIdO2Or+ES9i9kdEyz0AH86vWZhavlAoBlu2lT3jzd3s
XK5bxy+9EajAaMdwya9yrzwyG0wkQa5NU2t8xiojh05CSelAjPf59ktvLeHXQ8mw7tU7o56odZMJ
88zQSNo7kIgIuaTGBTfa8N7qLQxjB+Pr0qmqH6Pysud6twXSkxk77SDIIphGrcaPBzyOzKgEjJWi
dzfqc37qRxWatWGWlx7KyofQ0dtHvVoKwp1kPodqEaFDju7xVATmB8L6P3I9+cj6Ne7BZ5pQIibj
wRij5pEe0PxNyVBkRconQKFHIEuLpddj1C/a1x4DNW9Rhw4TE7xZTTMtz5M7ANLRw+IxoDPqo46A
umORi0eTNvS92eu132d6f0KTddzJ2LYwA3w+hwIuOxahhtXqYxqMQuuBRnJl9e+jCHIvRD0bzDGa
ecgRiMeh6u17PZ/rJyylKt+JqvFhwaTviHL48lza+N3TX5JKrLbt9RVSUPVo6c9hXxVnpJwKlE2T
+c8ltfSTOdh7nZWtRQvfQ5NRCvf5GsRKZWhEkd3RkLDi0ec8as6gqtMzPY9m54LZSOtJ6Tl2ZREE
i87VUWIa8eD0A2007HdTXwPtArqlz99VFVJ0NjgQb4af+3R7p2y+H4eDRj3Oxu9PBoyvdgraBDnc
A9o0pp31vhhM7FtG+5sGOuxvZG1ALuQ3NQzQ5quRtBzVPFVhpKYZu4tqGfcYEukvqS32IoOtd5LR
La1QmjRgaK7fCfJFDS+XM3nssuqi50V5WgYtOOn2qOys782hLCHVZqibkiReD7XUFM/AzfHNjBK0
nVVnvt0SCCE3WO/E7hvLg9iVJiucB5PAZxV/5LNJzREVR69pw+7S4eFzNrUS1zd3hmud0lGdld1e
18b7IfwL/dNk80s0w/X7IVYXOkXl6p41Ou4JRbQMFJY5oVbp7hVaf7DLVnEHOSZnJstQ4qhXL4hD
BxbzM22NwW2K82yBoYzBjZzUSLWelFg0pwn+t58tc/4u6xX9mEQFcoeOFChw0D+EldKelaykLuuG
QBgRCPG4tU1/qRXnEZSg8x7F5Rg4tCj/rPQufFiyoDjTyQnPcVv9fntjbUUGAGJoltEEpWmwRktp
lR7/E2oBy6i8iyE1HCqlDR9RmwvvB3RgPb3HOMBus8TH7ns+W5OaPmJWgJNsBUNIHTEywnZPPOGM
INWirPLL7Ufc+LhACikuCwBdyPasLmRniJMRBUuE1MtIucfALTka0P3v0kjZ41Vs1FGuhlpdiNTS
NEnkBbU+g3w27Km5TyI12DliNq59esC0naV8hVy216s1G/PY7ChjAXxAuDa00+Hc1uhqt7DPTrGl
B+8JbZMPbiGqCxjcfGeHbs0n9VjalVTsufNW86ki1O5aM8oHU9PETGqc3GMD9h0vjvb8819OJ0JH
KYoWGKns9YtqnQBJImE8URmWH0thj+emj6hlCzEefgz1U+Jg/78p0Mls+z+LfeEG3oTxt9cqX/If
/MtC2/qF8xXErWBmSSsl5fyfol6G+gvlKZyXHQ5hsG6yWPNv7TnxC5VRDi+qCoDOpMDcK+05yRWl
Z0/vlPjHsH9G1ItH4cu+OiT59SBRIaSpUnpGx2b1+stTIQLKI/rmtDhdnZ6zOVEHf7Qr60tstgZ+
9n2gYilEqdjyLbBdn/Uhc77xxJBGnTJBlWux0OtOox7zL91a9P5eVYHjPLSpcH8zAwmm7rocGX4n
dlPzXGCpiHPbMgzPk263NXqvelXgntM6v2NwKpC7dEFv+4uLsQUQ/RbJr7EDjhDZpYKyc2pXaIWo
4/TYdZoIDo7W68fQ1ob0eRyC5C4eIKh0VjYDTa/Lb4b5f6g7k+W4kWZLv0pb73EN87DoDXJkckxO
UtUGRkklAIE5EEAAePr+QLL7Fqm+kt1l/xv+JUoJJBDh4X78+Dmi+4l2LSbhRma+LMvspLFE3OIv
hMNL5HHnUhMzy8y8yfNi+kt1Y/CEPQIma1mSkSeNIMGoiM4pBhoJcqhIHpX4oSKNX/Uvq7HFD/Rx
LRevzbz6YitedWyyZSnR1ILJBU1QLLIRWEZ22KLf+pWSf7nEStD3Lwzbgrlmlbe2K9HyHuAZnuzM
rYpD1dfGDSrkqFJGCAf/yESB2RgdvfkkfbSB0PNVgb/L9NyXG56qhZiWreAyuPgVMjzg0GFGrLvG
ttA1QjvaCfDzZJfU5Lh7n2h1jbAGY2+tMdh/u32NkHrjl/JMyyDF+hMvza9CLX26NQsXE5POVuGt
LOgGbMo0zBgTqFDtjScXuc8dwgPyi9N40TeML3CA6ZwiNSmctfUygvzKDS6OCJMXmVYnOqqhf0Sj
XKNBy5mUbVBmV9DaOhd3maAa6IL06CXGtZ51ewyFK5DUD1Bn2BsaIfpxauDE+XgfAi1aS/hU1TrH
zi0RQbqJ3EJg+aasOd/WQZ0bhwHNWWPruoBWp26V1YhLzywQdambrtq0TdQPyFaRrB5VV3b7yUW8
PCYpCxkXjDK4yDKXIfMKQtoPIfKp9zWyrRc1F76fkikL45yeHYo2WIb9TDGV6jdB349PUyERHAtQ
GOadRzSwTksGqIWDQuC+lCkmKZuEKHzZhUMid8hSI/Jir87DMaItQbVbreBxNMMc4jpYGuSIXR0w
t2gDz1hIYKP2HhcBQtlH0c1QIaCWeN6xCaWfbubaqUOcfRgo2c2uNf2NzWT0FwKTRrdxsTrk+fRu
7+Pyh6Mu0J+ecS+Q0Te5UI7E3QA+ks2tRHm5tjxaMsI8qmqEn6BFw7Z1YI3bceRDAKPDOc0/1ynA
vzBW6fI4GBVuRkJIb77I/AjThMgkQsSL2cmfVoqAOxWk4RY4IGF/giIUyoVx6RgNzL088b4EiEYU
G8ed4KgrTAh5mK4rnzEOLH+Wozb+rnrVOTEAQ/IPCCbEdXagvmHKcxFbBHs8vE97vDA3hRRdFQMX
rv61uZV9QckGdxjtdL61CaYMojQudQPSbrmV4ntVitUpcnEFUsYWosPYcNbk3syr4v5TA14Fp9pV
nY2dS4bXBV4I2Bq3LgNYBw9Vuzt65RrtYg/N2a0ZKvq07NEBqWUGC5JtDchmXvi0SMQBRSHEyrFo
doN9szQ2I/6MIemtLxbfOc5Rkaf4+yrCoZO6stzJRdYuxkVt1W6gSBlyny0iGPcJBrvR3hwL92vj
yc7dhHhPPYcYtPxoEnP4iq+uC5xr5v14oDhM7X0zKPUYTbOfQ9ocC/84tMqud8489NYeT7VA7+sZ
/ycij+mI79zONFzkfpVPexOI8u8pcgfcOadyuMcPKM12VWuMGreZYXEOablY6t6VGSvEMGbPvwsr
ZL52eLPk6aYmQ2cGV/dQMQO0en4Ywu+xhOiivaj8aosVyDkSDibEQTcIHBya1VphLNpjDb0cEw3T
28gl5706iAsHE+J2GG/iHOPjyJJPjXu1NPW10JhVdBVGF7z7MK8vw2a+i2z6m+kcw6/SsVWh4kMu
5bOPGfC+pab73rf52fRwaHCEdSrkcHAGjAcS1PMzv8LKpNBbJ6wv0eUgCFS4TUTLbd92azOjveyl
9xU61Y+5rx+mwmGXIhZh2S9Wejeq7hoBMtSH5yPTNRe9EhcAnbsZKsJi1hsrLW8nFBeZr/wqx9DY
Kq/rjoHUjwOafnkscpTFkSZGMuUeW05iW+fFZRJe11h6bHAo35kdEWb4HuIHv8GVZqsjrlaa6UFI
5jp0Ep4iR3zxZifbq9Ic2Zfl1k6YxYZQqwsHklOBl6Izn7BwLE4uQ4+nsBoe08JF0t3tty02Ckdd
HFcBqLGZ5UUBCx8p+PAo02qPceR9bw0Xox+dIqsl+DBN7k7flhGp81oH8wX//ksi0y+9cPs4qd2H
sshPY5BdYlF/VYwz1grhAhhrzoexm8zYMPlYysFzVk7fPUPUu2rM+mijPWvEEFz2z7WZxnW1erqq
neFiZY2bFGYnl6I1T2VtXeLHaW0q0JvWc28xWWHVEHLMor5IUXNGWDvsvkoDD2RR/NP40a4zS3TZ
7COGGc9tj2mZj1kOToBh8YwU0cb029vexpYgRxxkCatrgpEDK6OCRTQJJi4XjbBEbT3jzVjHyloz
mRL9/Ma+l10VbgZ242ZAugo90X3XdI+jLb4STzcouWYXRm2fR40To1INQSDHfAdAHo9Och/G65rL
ritf7DL7MmFQ+52OnvU4Mf87eBi8wbFBCyuzhphG6vXrrL2geB68ZjqPGZ/ZsoF2DbRw8B7Ddi+r
QX4PsbHdNGixXGsLMX01fXXbsmZV+/9wua0Ii5ssl3WwRS2AuV8vIUerrGthuTsHMs0hJN/Y2q3x
Y/X+qFu9W7BSOtmtbB96NyA3gcOHG+LJKO4Ydszi2rkXiMsxzYuAf2P7GHiZIKSDHJerpUhB7zCE
LLshLur5bLt6j6DE1kJmMa7RBcS/1r2r6vYg5Y1Mx/QCcshNDZjZGupClkzRZ3X+bcmz6wUD6CXh
3JjSG8P3LtTs3wXQWMkwcsyBVjUk58H26nmTaYYD/HQV5mY0lxkJvBlR8pqLkD58t0K7TcJEZFEd
1WDGcACuZ5leYgOL/Xl1XwdJ3AfFziOkpmZ0Z3PQeJGMC8vqYZ4Xx6hjsUXdAV/yDEMEp/w7K+y9
IfsnsoyveU0akX2vWzzny3M+3xiDZDk3D8PsnPyE1++NL2SBxgavYP4xs5/pou+G9LnEgCmw5B6S
6n6IfhiNupp9scPROrkuJVNuSuxRJq82ITY8g/2PtjC8q11rhwcE/QsE4PEjIbBDT1/iWg5HK+13
omZSblwv1ef130nU3LltalpwLxesKU1/C3Yf7Udd3Hojh3Tk78s+ITLby/eim/NNizXOFhVGPBIk
2Yi5qB91n+3hcuCesgzkyLV7jHyU2L3+sp6w5CxKwkmff61AnLd8tQZ6cREh+te9kFuPx6h5mVYB
CZwcZmzofFVlf2M9YKQX6WIGP5xS3eLZ22XUBUqFO5Qa7D6e+pC5n6YY5HyUflX8HZlFFK5Sr6HY
yyaadnmvzIyi1tc0eZLB2FeF4CxgOiu/cUfdVyhT5XhLd37lfpeeqF4st5rHnR35Sbvzg4SWStJW
1bRJsPMj16prnMPGobSOnj+a/iaafI5EBcgW4ynbX7bAn01sYLF5ooIZ/uHZFuOF7SdBvvXzBDf5
qQ39s0ir6mcJmXGJE1O299KQC6ln2K3WmlNaP5tlkI1XxkR+desnuboLMFvPdj0eeg+tnVph3LSR
WyLXVrlMPcxT+4OthV/vBBxk7qsxWDD5rQds4LAd88S2DVSCURhHw1lru+83llLzbWm0o9pVloy8
7aSqSR85esxwCz2U1rB2UaLFLZEM6WS2PnY0WWivmWVU2v4JSw0Di9zGuCEzmbtL9HWKXdXPwQ9L
YTWLJcGgKtw5xfLtv48g/Jfa4R8Uxv9/wxlWOtB/jTNsXuqXHx9ghvXvv8EMhmf/h89gyjoXhSjH
Sm7/PziDwUzs/0UWQuc/APpxPEPLnHYSaN2/kQWgn5UyCaDNL7z/DrDwSjH6T1yBFhWyIDRqkOqF
6PqrnnbYLqZBwyh9QFWDqvtbn2FB6G7Hnt6qeqpg3eKjFHSTLoy4RJKsre9EmkWd2pYibXu9H6HO
zpys9ijwNK4Wkn33AiPaNDAPrC9HvJQKcnh+WGDVtM1tNLoyxW3GbDGKvdAYJonq2kmTIqzpNHMK
22cOqTBnNtxyuQxdsLldHqiJ3Z7oOtjSuhE6Cum5C7qm/Fc6ZlNBwvx2W/3cR53YuwISRolKrxFJ
+RDOhm3TY+uGrik5v3r8SmNZR71r1XFiJaEIdmIJlxUgyGtTJn/otrxOYv3rMQcw1uioW4wEQeSz
fmm3VLPM29oN0y+WTyUR4R3Tj765M2Gr4r9Y1F2a1rExEDq/GZOHdMQmz+yynjD2JQY+j7m/WuRo
Lw95JKqykrraDspOaHGkvBwxr37hKQeddBavQpxRDWEkV0lXjLcQcyt63oDr211ATVQCLuPkkQYN
DuolEaRLdyLTJfeVmkhdmzuYQQxZH/pUOBRwEQm7PZ6qid5tQ4sb0Ovs6CrFwLSYyft+yAavxyeX
58jd1dBY+EBfNiaXnrJ0JBmafWzEgo3nVSmNe6MvEgxUHcrjfht0iTKty8VZMNc+QIRpXG9Pa44J
vmv09gQR00RJRO8XpZvVTdYdMAndMLSOJ+Gx63KglKtwKmseAr7mCf/likZwtY4eJF+b2WWTW5Bd
N7nGoZxyiyrbH8z1/vNhyPnambC97i38EbjSf5q7t5f7P3DBu2vyWvX/639+ROyQw1/5AUwb42Rh
vaJ3HxE7WSh0D4SWz4uDV3VwwRxfsuiTKfToe1scoXyV7Wwsb5FPwZ1rYZEbqtBKHK0q8fw/SR0T
V/4FIHI74OKIaTKqh0oIYkAElH83/HIPj6dompKn3kSBXG4mYab4otL6nY1q1/rT+qhGnVVtdjZs
CvXxasqHOs3/0Dl7pZF82AqAmCh5rNQdlExfMdN/38gCCVEMZPJPQVMgbHozYtIzClLIIvfdc8QL
SXCXojIo4fojo9JhPmx0I8KD23wOXaCQZBnWH6OeI50h9N56yrqlXzw7xm01lWP4rXHUkBbXU5M4
xXWIrpN//ldE/3+83I8kJJ4mOLDFsITnMBvCxN+njgMZAbHJa+enye5E5qG3gUxItaP6bqL5kDl9
54ynyKgZc27i318a7Pnzq4TWAT/fZmnRn2ZQ5OOrrCSdW2RJ0ie/8oc5eRwwLwoYzOr9jnfIONx6
8QAyAgscX+tK2BvT6Meou64XD0ekm9ZeJnZElqfrTh1HiyqJ+YLGWtdFamSSBlRmBSK6bYYKcbQD
7nZrONFj1vCZvuxmeIq2tQQr8wkTregvJk7F1N63dSTYxZgqIkMSY45lrGrRnABsMmxTE7/bz3YD
1HHs8GrgNudpDvjkyGkH4s48yoE7qvpw3ZUG0zf8SIzJ5+WbKJjwNyWekKrHnznMZLBpu2Hd26hb
z/wOScj1U8bOXz+alDvne00Ap9wSU5IVfxjWdbp+Pco0fifyiH0/NT0jyjuX8s3Nvid5Oej5snem
ROPJ59dm940gWvOE6x6vgnS3mH1mt1ukd3xra7W4snEAyqgSmLwoGsZtfjGn2vKDs2hzpmgOdRuk
iOW0BSYOxguTBOtjL4MUXPBx6lQ5tX+NeMPyh85c87y/mEWohHVVCht7yyMs8AZpo3gx2A0E2AXc
It3ptlzvOnSx3GOtiXQ0HtxRrVGtertPeD/aeKjbfj1HG0gfmCNgxS0raw+cbvYwKAa/9CJknRKm
S3Yc5zhn+kIZvKb3j0oVdj7+rfcWUScFH+W+qsxe77q0QKX94GF8quzHoenWl5vDIhflFzVqRtyB
P7UlklNBv3a9YTVE/nCJskZPjKkTO+WR/n5vvMryfQguK/sGWgNcDJdZD/PT1sh8uiALLZJnRGpy
ClHkYvHT2bzHPKOTE4/MH4uFRaNrYfGjqTvN3b3/FSfHGrDbOjjAGWeGrtfD2mlsyVtUGuTnYZQJ
Q+zboZQFqyrK7HWXMdxq+QcsslPwBUAm6bkPwpq8HD8yFLnbxntQtO3Ucm9Ook/v9SS8yb/qgmU2
LXzn7Rbv4Uvn7QC1nd4rrtHoSrnA23/AslnXNxMY62q3xnnNe0Qo1pjtuaMxw/jJq5F1IGev6427
1oJqhktf3Y+Nyr68n3bWBCOpjKkzYdhtOiMyNYOK7VzzPjgeSatiGSB7rjapK1JIUrXIBnx/0yGU
/XfTMzQb11KezRnrWMvQ4kjKSGzvw1Vy0yTaVZW11NOh8qyaPhSTlOt29FpjweT+92/603gEKSus
aQhlxD+0v4nEn950C/+JmOQVD4HPpDelVDLOZIE2FMYeisBbapi4biXyDeB62Ql6UCKzvEtndjRR
GT9bM/+TaPbn0y3E8oJDDcQTjVH710RvyVvby+dcPsFC03z5BYVYfpR9l/TRtWpHr70n+IYN8VqZ
/aS/R2UUtPNhskOdGd9nU+E+eB0hBOUwMK2bEcPeOilHTpdqqpWY4k4mwg2ujVD47oVMBcn1HyRS
P1JOKAps0C0kvmh6os0IIf7jAcPwpkG3pbMfILV2OO3m47SkuF8X5Lbk1nUivM65sA2tNNjPzNSy
/fj71/spW+EO2MfWqh5IF5LNvP7+X/SkRUoLT5hOPyAJXATeF21O02omjaElSx7uENgk4K+EEbqh
Lb++3SCoIHvu/rv38eo4xg24cG9+eRJFZ7soy3Xtw1tstL1+DcjsfI79vUrMideCtkS0bgh2PekI
9II17/39bXxKN1YWHVZW0J0ZSYYg+3mxi2JQMvOdnhfSGw22phzVBj1YXM9rO/zpoyzbF5fCRZss
/UPp8sub4MJkOrCcWAo8hU954zI3smiKpX1gEsin+iNYBBwnYxIZ/HgPPk4NttNcONk4zs/ITXrA
SL9/AqTOH7MeWDxwu9hVNNRtMtnPz4BeYtMXVdQ+NNnAmNuN87bBMlHz9o6lUoTzQ1g0ku32nsRU
FfM141XWJBBegDA9ytG9VWRryC4Mk9wQk2GOvEx564Hgtt7rd3r7YDQi6AdfMAmU9OlGZ5Mnadl1
QJvTY24YzSBu8VlWjbEzA2A4+yKElF74lzZekgRijdlW980zwjVxkMHcGJK5pdXRHl3lcF3FrYmr
0XyiQipxr2zx9fXNPewYVBKwZXwtx1QEEYhECFyMP3wP/2Jk9X3r5bImOX2kkYy9Gr3JyZNDYZnr
oWHZzKP5eHagzxnt7bFfmqd6WiRnjFUvLmf82wnYmHJWAUNcXaH4XVGXFTfrNh6l1uWyrGXi3rQS
FC6/GOBqxU3NTJQ1XSelZ3McKZHyHfeeo6hprmRbLThxqBlFNvTKwyQZI6CpokXcnmmBSYw0Mgd/
VptF+Eb7xHNpOGmXfH3Ze+rJgltYPAZAuj3zGmvOoiXiccbqYB9k84aAn/O7xVYrnKAbAGwKadA0
biUfFpcbK0NvoQz0Q8kYySVOjhl/xX4rVQ12F3/z/R9YbGsWSs2ZSzFJzrY+4MSZUz6a7D8nRwS7
J6UaFQ2FcmsydzmhSS39NQOsNekCuShKfvxg0mFdUX0NAZHqfPJLzlNsnddcwwKi5x+QEKxntTUZ
KE/RgslsKfHE5Vlle6eq59TDnBfTzXL8OgV2MaeXAzwiNWyQnQ+SbpfjYGqcTRV5S7GHF6b0zy4J
XrN3HEF5RoZoGqHjELaV6WzSeoTicKZryRr3nVzgQR+8bY0FUIb4pJbCaZUZJ1lFY+uqQl6eaX7k
uebOHLco9IXZz4p6wB5jQFaICme3VMsUnGQUrXkbyP8SpMcqrMumR5cBM2TXezZccxm7kyE4lgCk
a1OQZEtQVnPYJ32VLpd+g6doe1Ml8xTND+yYpVm6bZW4SZQhQOrna/rK1MOSY4pFKVtdWG/7yQyU
4nlWaVt5oNej0/A9SdNQ4dzOuVNwoSCVa6HwXt28v2/Lz9b0qH5Lp1wvWD/l/VTG22eN3FEA9I6Z
+msK/fuw9Uv0ZNjYRjWN0xRB9+hzqQZdwUIVu8nu384PEANSO4dvNJ09PUH6hXmnM+7dNYqMOpLW
D3v79/fwy+HB0AHHBq6acCvpOq33+K+zFJ+vBncnYzyb9lBO58yEq3A91xQTz0btUOvsa9zyONZ+
f9nX7/avXByIBtq0HawjbhH///MorfAr8KpIYRudJ9gHHSxG+yMB5GG3k7HT7qSz/trqaB+aG4xM
6G/t2IvF7F1GBayc5SnKDDmkR90uvG2asGUQtnsr1SSux972HN41jXaLrI+ohhoHE4xlN96nswfH
Iu6EmQl9sFsXSY99mgWrvAByaJ1VHnJCF2rvpZNgxP6HGuR1sOLf39sGTIXMDWFs1W2EsfvxeVt+
p3VKVxi+4eJb8kVM8LH091z2A+/baSwuGluhHggIdT7bK3bZuIsltzn7LXxUU+ryZ6A4a6VqmT0v
it6GyV9o2kkHYmvOzM0X1MB4KSN68/bBrpHB6jipwZpcDe1DArDGfmGyvy4xioQksMtUSv5y4UMr
IX2pxr7jYavaWE8jyzGK3KXLaPiTd2ktOXeStu1EH6jPgVj0aWr1jDOIaRTSDWNLcwrBkkCMd8Jf
vEtMWojnqUUbjUazl2KcvQ84fS2cvftosCDoeJw3zJLH0zyvb7lVyfL63VVumXv2buXXf6gSPiey
FIDw5eAUWwywe7/ArqKfcqjFQ3SGNzmO7Vcq+mI6LxnKA5CXyFmI3pkYPZ7GZLsrivz7PfB564GE
wtQE6vLWNPqX9LHpiLVzUYVnAOZyefbe9vrsICqSxTbiXVyRBJ6Y8N++7srcZpoVfXcEND4lbWik
+Ll2F/dsumgGPLuoroLjartZ42M/OUDpAW0t/uz3133VX/6w9leYO1q/8Tqpj1zQx7VfMiA2Sb0s
59Fi6fMdVVdBknpPVwlQmd2cmoqZJQOXADm13l1XUrPlsRTZjDhc07kiwO8bHj/9b7snD/oKxBBq
/SfTu9dhnA/3CpMWMNuk1oArRpj+eK/RZGLm6TrZeUrCgSoxLLJ1IbjSh+NIDiBSqNqiSuSTGHsw
m02dzpP4Tv03kOu+lyKo9EZLu8lyhYjK1nFao9Nb2Qbrg/79s/2EJ4e2TR3kQUTF7HidHP70TvvO
RPCzrrw7ZNUnAomfZ+sqmlxn5r/a14Mj1x3e5549MFdzMGVOBzcubAj22R9u5peFbdurxBdV4vo/
pO8+Prs1TVANWPsZta+cvWQivM5ecrw+4Fp9iIbxuYf0tzz//iF8sgulBmLsDnV3dCg8ttYvZX+U
TinFoUukCTpIBrWE+MlWrqcOdgGqBCt8uDTNMIZr7pk1xfk950p7REnJzqI+IR3QIR5CsJasfOG2
3xG5qu18yIehNa1AqD3OKe1nK80WtWyDqWpIHFza4V7+8/dfyltPhA8rEbkVDkreLfZ/K3Dw8WlG
7pwt3ijG8zsiG8F59G8Hq5vDbJcHC+6AxxEwk6mxumA4Mz0y1durli58ubbiUqQJ+DZKwsk04pG6
pWxYx8BV90vrBomxAZX1HWNj4pEGcgt7L7KLfcfkQWnA58y8YrhAX8MvnIOrDJLfpxFtGNPYvSUL
tkazliTbhTBI1guo8/qDYhgF14VpaLBJHLvSaRfMZls6B9/I0eiCUOSbY70ri4xR4tPQjcp4wBgO
m5dv769jmccVkVoG7FzB4PoaTjsTHFaT8uXSEokVFNxfcWkQtorV/I4ll9MqHbMdaBIhztEaLWfK
VelAGMK/CA3MWR+o80IE0eK2CN3auEhRjkeYJCgmsuENDJsc2aDfv8dfThvascw4AeziGPLr2vTR
b1hchLLPY+2sO3Qdcu++lVkSsU+BgtdnGFhYSVz0eeH9Mfj+evl1U6weRWupTK3+cRWRa+UCmL89
v0OZrl3Dot0UQ+hz/fy1xeV60L0l9GBIvd4fvv6rb8+HZbzqlOA2s7a+0Nr5nPhkyhXCWrqReex0
rapESf4GRuqkA7RaTyNQGW25HQxMLzsgB14gtnWskR2W6A1FxXttZth6xQ0HAjJ/mLTGCuPjhbj2
BN7T+bmJWEtJ70msDFSdjoNAzPD1qu8rq3LLtcchU9gN3nHGbKPCeMJUg/C3cI8DA8XhMCFq5HGZ
11ll/CFC/hKufbBAxwEwWdv0GIt8fBtT6Rd2T/P27j1EUY64vPL3ZrVDudp9K+aMGOb7tcNqQTiy
ns4IN/6xAPg4n8IoAxJurAdaRowyrlrEH28lsabSS+dyeqxqZaQeM4UV19DFUBKqo5D1+Pt98As2
y8wx3wbZmrVLFgHhfbygNjw/bZIhfczcBF7eBll/CrbYmkGvSBmbLBpf4OhXSax6BUs2Lol15bQp
TDAKGWctDZs/bc5fmA407XgEaz5Ib+DXI6ufSjU3TZU94iSzRpIZjT+O+4IeGunvW4KmaRJNZ+j2
PBP8m9cEaXk9ZzjW3OLay2a9nrxgFDxGf/GorvvcWN/eW6CsUqdangPR26I9LEhI2vedTmg/bzAm
X9utbwloR+7MLux97FnO732t3EFujSHsqmJJYOFB5hFn/QghL6qwIu2gC5pJcNVFNZJLm9QIWm/b
48LC1u4CZLntYz3gYFMccWR9xTlktOaz8KQsbi8cjLXYnN7Au9+/7s+5AJuepjINeYuMIEIn8uPb
HpSVmxF9gof3yrKSgRr3TW6O6DEE3gxRHNnKdbf//rrgwXzyfwYcxisJc2TYjMwSeeDDfIp4Jsam
rPbR3isvg4YfByKtkeZENcDC62NSlD4dUGke4Wq36GhK0h2knKy5td8aIb5DrWUf80BaxjdrAGkA
WU1DUJ/3vs57y3JsqH3GuApUJbMt3T+27SbLMHK8lmmgZ3NTBVnmCs5Xc+3EIh80BPBlgGvKm1IP
CsH6mqJprlYWwgpblSkiLFHsju1IIIqyQtp1PKyNzm/vwFaDKzJ66rqOFms8tGBCPcMGovcYCrGg
TlQHI7J7+4UOedk0u9mrnOC5WOC/QWl3jaEvdsm4wLa57OxkwW8HsZUoudEmLaB0ixFE25Zx7RV5
I5gmiurk2lpPCMoD2PJabotkbKP5ZpY9XVXSpnxh/QBnLmlxnEc69vOF2bNHpq2jk9wodsyur2iP
x5T5ZHyZZ/CvZtM7EmoBkjZlYzy62jSRLqFFLudyj4UkSdEhD9FONnd6DhVEY5DHuUx3+dj3xgOz
HMSpSgzrkcUMcRR8By/KBEz2BENzpLRrNvFWdkpPYby8dZJzHyiRi3gw2sgIjZkUdjtOfdAxT+DM
WVpvSOkz4VzgNDAP8jEFfxHOyewiit7zwhxP3gH3NQHzVJ43tMXLkCFc/i1ClCm8GFppWemmQLZo
yDYt8yAcdO/tZ/UaJPIwG3ghskhg9V1hr7Xif2+w63tPnpGMtTwweKVEHtUlQNDj0qyJkCraFcka
Bw6qnrxGe0MVAyzJ8cdbJzCFE2o8ZIGvOUT9GdhebrXTMOgvMZ0Xf0q3KRc/7jFOcogOeDVAV6OS
pPD4uLvZ2jWCIa13MTZZ7oxx2UZpIx6tIAlo7FY4PR0RoIg8P4MfVpeRRL5qtpPgqEt6+Vh5TXlx
2Sii4LYF37vSWrVguYOVPpYlhtvMA1WpvraZOeg32eT6J5NngPEI43BuWpzCbmrKptjgN4QbxiD5
XXao7MJobgU+Cf3JaIFtDyhItjkM0nx8SfpiFnvHy3W1K21L3lMu5c2uA+4sGVEISUzbxrf1hd+a
iFI3ThKhUZ6kgdrkagoQXbQUAzOXUVS3N0ZA6hAznMF6G6pMb3WYejB0s7DdAtg10Sn1RnQVXFEH
VxQXaMBqYJOQL1sEDyWakdeDhMKKmqBj/82sdX4qJ4/RnhxbzxtZRQMaern1PGHpgMe3fGFKr3s2
LLu4KV1jsuJFublC6SE1k2oEr87orF91HFd2uJ08d8mjjXAk8yBXYHDGj2hMnQMNumo7J9mya1sW
K5ok4ZHvaoHdUGTHDf2ARxznEP9iXgSkOVqu1JK4cJ/LYH4yS3fZq851kRq2yv52zLv2Dq03eZ0W
6bIvZuXdq9BwDgn+kLtGtGsrzvNwU0qK+mC6GdZ8S1uuEFRwDSsvPbZ05B/N1vP+mu0we0p6Jc+z
IZOrFPz8omRUoIiHrkdiJ28sgDu97HystTj6FjFdmI4aLhsIr7eN3Vu7RUuxK4Rrg7uPLVzfwJp/
tKEuHjpoQXeVa6oTKHt2owOTCRWDMaNdWcnl0pzL6AHYuDxZaeLdhfaCtpiAjhAXaRlemoNwn0pv
kE8RfZkDvA1jM3oyOXpyaDlNar9azXYM9MiG0D26o18/tErXDaYOkgbGPBovqZ03VxFDexvfstWD
hTjFVrfSOWgkDK9tJ2XcZxmXfwqZNN9SPwfDmxNj24yFjPslsb4xg1Meg2Yujuiiz7eLbahrP0Xz
06K1dpExGh47yTJflm0eik0uG/cOqk04MUdQ1VwFtQMDfOCybV1MD8JQBnumyZKfYTE9M0g+fGPC
azxUs4DTTUEY98ojHuaF+egSgHfGVIS3XhoER2fJG/D1ni+QVr73GFJ3kmJr9IO2TdjUL0MloMOT
QTVXLM18M+Irzj6xV58iUHVI0oV1lQJEvUxMOZ06W4YbfC+iC49wcm6avIs5M+tnsCg0rJdRvGR1
kSPmZ9fTXefpmml4dI6iil5GrPXoqE2ly/obAbVyYpsfIubgKTCqh/QWI5HRfcWTd9h7jAxcFAiG
EDOypTjTY1NnZvEZD4EJdBiggMbh5NQPvs6ZFkuqxiqKjZGPGRKa8dRO6K0ysvYX4jn1TUZ/cGdo
eNrbZETtPmYsNt0BbzxrQUNrGpovaMsjy1BZ37Eke/bLaoK8Vkx7YwiKzRKhsYKRa2tcWIztRleR
m1RHvhgjL7Rr2hsyCpTWmCBNxm3X2RzJGeZIWYxTCeG1diF92kyjvEjDmDY68hhZdlvjLwMWZRa3
cuXEc1flDx9FnaPIDPeyWebu76hqjFMh1Mjmcqfr1HX0ach70cY141hbKuDuL83ZcWnNnv9En6U7
V0lnon+XFWrvz9p/tq2+ksxYGfIUKMYdtwNJ4D9GVmUzyGn7vxk7rya7jSQL/yJEwJvX69o32aTU
0vAFQUoceO/x6/dLVHFjxNmQ9onRzb4XQKFM5slzTo7gADYk22vqDdlLtzo0d6ILXntBcxAgWAmi
OA1/d6slPNtDD729ZoQfYarRjbTBByTd/eFTQxXiim9Xmt1mVNafkgJqCcqSKuaBGvYSWACfCNuN
N4sixvfG2dh+osx5hg+RZycG3nxc4ArTfH2qfgHo92Dl7+HX2GmSX5G3dsOpgfS6nxiF9rMV5d4t
Xy1ohVncl3dJE2ZfXKL/+8DY0m/u4AwPbjwGICcLOh000uVpjWskNrR4qG5UqLrHzM7qC2A85QW3
iC951mZ/hrRkoud8iM2E1URQp93knt6n67mch/EKTps8VfvcPnXoSbjxP/LBr/7odguT+oQyV4Ng
7tnqnPHah3vGp7w2eizckZZiAbaaW+b1NwfBAYKvJWsvuWd4z26LGVjQml/A4NyntVhpWl46490S
WTH8HtbuJevb8nfMqVLIa14znKpijO5bd+5/8cEqqbjQuezVSLDT4BBuPtX9Ot/76CRxgOzdu2Xb
4nuXa+eXYHaNT2k4z1Sn6giV1JoXGfYZKIzz7wYh+P7eDbFPIWLPQjLKYrcEW8h2TNPJZwr8Ul9a
9NwkIxkUOaJIO0qyZPqA8gXKi85A224mIdbwhM6FhqUeW+fTFA5S4ynYUGDGqBQtHIuUXCetLCr8
15HyVRnRUTdZ9uw9KJnL4yWHxMyfeAr7JriSVInGptwvttH9VJ/MdkL9d7JGapDvazYm3W+xF1Ur
guuDCRftNd2PCfvDLn+Iaq92/2BtCt64Goh06ThWQcu4bNM87y/wRJL+vo8NowXFTtqtPbHq/Po1
r6YRY7Ik8kb0QBDd06sx9A4934xaSnBxvYXfTTgD8SOcS6t6st2CEM+AoLvcusBt6zd36eL899FL
mrEF5hia7BPVaGTG57YtStt8AqBdPf8OTCpB4jvBiYCts8AApWHYHOOCUjpdgUVeRvk0vSFv4eA6
kaR7A/DaSvmhVMluTve49DLRQSG9wFbjv6OjYtLte7tFtJDMqvE7jJliGk9jag7enz+KVXYbFi+L
57XJ42b6LLGQDvJ3cRE7VXke3WKn21y2BNl1ypfJuOs6moR+1LRSWiRJeYLOjvX+rjLkqN27kBwE
lTPHxGwN/yZrEs4/mnRJF1avElCtwEwSKogKjTPTENxWs4KqYnFjNlLZBd50qUnzqKLYxUbrGjsc
fv0rsRRTYiHRIqfH/0jQdGey9yo/76GBb8kdlYCWa2azQ7pu7JQaHzCgJ2gv8MUB5z7CflwKhI28
dRAL8hvzXLJ5KkzgAVU3lfwAK1h+R8VVWEuavYxQXkh1qblIVdAsOTreVB7RrrUws4XngWBQIYpd
VoMIPJAFtX7wYCpYNkgR5QHB97HNKKq7KWgVMtxqBf0PpHR8uUrPx9mSr0UeGtelbD7haj2kwezN
xkPp4pMDShYwNM0d2ffW2x/iuembf490gOrzJ/LibgZiXqhUtI873azW+WzT9KXF6QwiJetUka7p
12cPUEvSNTxYqk3QshgBDeVWY8A/3tQWWwZ8NjgGiMyh7BUW3OnK9WR4mi5ktt116ZJMD0kGt+R9
Glypz/gmvWTeEDcL8j3aVQqskthkB+M1lO4N32EgJngUB3FYewGzB9n2O9RTYJUuSkY6GZCsUys/
NVDeB+j5yw5Ac4el0kSHQT1WHc3YVvPaB8ZsUz4DbeeNKZ70bNt76n436AbpioCSmMi85t248WKi
JTmmT90LdETbYv94IxgMpyeE5/LsugaYuEtI5b2Kmx01wJxG8kJpdb+X3nNeIPocT1VG5QoHMKdi
CHK/E/yIzEJqhv6aWmt+RyPzKSf2iYt+IxqkfMyt4K9Ych2rDjc+vQwGDGeUEjL1ug104tumKp00
pBmD5mwya5NKgKnO/ZWSodSXR4o5ZnrOcjKHlzXx1nCiwEvHWLaQTdT1Jyt3pezjd/NMjoIjQ4qK
tKT+sr6v1A+Gb81mImR5aqKM7b/0K9E8DLR8y7iLhbrzgFJvF5wqyrZo4xCYtvULLSEt8xcTCgra
ejClvLpNCEzmL2Rt2VfaACTeQquTyCo+mWk5wZlZnZ51OPRd7r6nmKOXz5kPO/HWk4/5b2ovGf1e
6szNccKMSWVkXw2P9kD0BxtNIFdjNoEZ1KLr5kzGfBKRL/9fwp3C/33OZETtkg4c77p4W4zw0Il6
j+QdJRdTsm4noXBAkAGBO4HQiJo2zDy7eOlZtd6XJaCw9Af2vqA8hTdKot/bsLK9H4v2oKQpFGhA
T89ph7FYKhhB69rjp2pr4uorssLKxCJjm9bNPG0ujKAMF1nZjzRkmR8/wMGR2xHp4H6HXjrasLOo
EZCeFf7b0q+9+6aGqC+KtuoQ8aNOZS6QPq6/B1nNV1oDXQiwalTkxv0oJyuMUp3YRYSRJ8sAU05O
e1q5yDnvAKjwyyU2pQC54CWzvqk9Wh/zuF8Cs0bF5nwfvAaPhrMJW399Q7AoR32tcOrZTRhWewuE
EVvC4LDXC53KS+8XtZXBrMlZExoFLWn0tb8PCkCRMqoxfli2XjaaahzkD5FaA9jGqE66b5PdykIC
95JbpLmorNR2pgo1fYgpNHD7fUWxoznFK0FAegL4EX6xmibAZvIX9DmSh1dcGii7cvzsC+k6+1dt
r03zkM92tULZVxuxbxob64C+mlJAsxDACfo4xxk3F0WbvC41X0YX6Uh2l2cLhgF3Duqx/d2fN8iY
D7RBRSlzTgoMKCvi+abI/eBaetXGdtKtOTog9P6l7ARAgxLzJKXJ3rfhR8PT1Jw+Tcc512Ts9JXv
ywRX9doffIwtlproTJcIdtslzA590LF4gtSUSa9ftg+9Z39vhEzcnLo+ke3GX2I5nrNqEFJT0GCC
SiRRC98JYcTBNaIYiFMCaXAcEfxObPsv/XHG0Wtmnvr7OKsHB+k3ooeyfAT+DLv+zhqQa9Uf68hf
VyrbfsXkvwPlL/CaoNu2jzytqNIZVskMBQH6HTZHsL5xYEGk7ef3aOSETEMnRNnEHLeXVY7oTmar
jxda2qLGLtvxj6G0GqBsp3crN7t45rzhuWFZm5QKTErIjIxTwfP71syREM2RaEjFm2qOwz9+Sfj4
5h9HjlEOx/l9gPwJCSg3V2G8yXal6AG6AEHVUgZw7fDTJ6fzM46ruJg9XqeuqqvDi9/7mCI5ILgc
fLq4Nzd7HaT0/jbNpr0H5Kfo9NjAAOLWcLnj/bijuRuOd6qqEh3ybJBSXpalQ0T0Cqmb1PSSOOka
FPjCH8ReSnYisYzCIDLsX/Mx3PEwmdVK1tNYLeg6nUcnfkkyY93Tc0fpvum+DNa6dNcGNcO8XToU
OzyFjnToICfvP6P3pjN+g7J/TK+j4JIkDV7YD0U0e4QmfjBkjJWJtQoLIoUYS2C2+u7MUmh9cKC3
TEXhZhcL41oPIH4yQsb0llJOJpq/ywrN4xRWxylbKaJ7l1axBYYwlNihx+GkeKFiPYhLSYHlOfze
g4wzudESB289HeOZxQhi5aDqOUr5xqokVYUdULvyHdnsr3yxLgwZA/yE9KI5EeT6sgha7HWYPPQV
I3V5K4quG5zXhqAPdWedG/KdFkcwn0uaaqcvJZaOExD9CqmWr56lGfv8OFbkUM1DjQq/h4E/Eh1R
1VltmMhnPEIwwL729b5U6KSOMFoX6eseIl34MBtOFgyXH5Uv1Fy8CUvpozqCFm4MbxBON3UiztEs
h7fhgf94lzGEzNMA7FdSXd8Qs7RwzTe3sPuvReEJGUaHu4AwPS+Q2lY6PTT9RsvuVz1n+taWQu8C
aZlfjjHNsbe7MMIOcbvLqCcWL+ns1IRjRGWybFY7Zh2EpSmLTI8rFEFZKRECDm4Eyw1ZvebCduKd
oiHwJxMHPoi8eEYdZxtQuhDpNsDI5Ro45l7joIELFPwJPWd05gFb9UhABqrFD3rbz1TZ3FO8TIjR
Jnel06QNuo806i2znvqHykiTBnofJ3WejoyZOuT1mkbQqJ6dnBjPR1WY26wA/cQJAx4OoltjZgyZ
3rCNchGSKg9Py8pnLX+r2jxlHmC9IwrDQHGVws2RXVeX/NwNXQplRXW0qRJzPTZy5OgtO1d7+2Sm
E7/M5+WIHfK84SdVf87S2G3vpmV3FotechJ9Y++1cxGjdZD+PKWZxc53nbAc5GHUQKspFxEZMkbq
VzYtkuQEYAg4AOhSwov48TZpk8hIJf0gL990V/CmE1Ryzvp9MGQ3pZ+wREV9zVG9geJNhk+7xigs
QBgd+tu1p4TKFjA+kBN2M3quq/fgjKG8dNMbOOWxBZNbD46iqg659UEeQWnhUlGxylmsfwI+kFek
KQckhHJAW4OX0v+D5muJB1VBLYpuaOX5f1AJ01HOfjrCy3StsYPgFlKrl+2jh3UpETNYC9fT0hF9
y2O7AgH09ELlY07ap/t7GkPrEyYVRT5CqCMEgqYrU12dA74CNMAoD1HaviMAuA1OJ2NP02r8llHo
u6INILWTSWuqlFQYuox3YjeSiWkV5mwFgqNE2Lix5e49gmVoGMAbUI3maZWXsSnhZAOCzYU0abEK
A2G46KR390rJzDQnd5paWZ8TTHm+U9I1uZcjhtHR4hwtMCEvQv5pPAzwFghMJ722yFWJxlFEyOY/
HhGbAm0SJwTBPHugg0GCaxde+KhIZ+PAhtRMrgymLUnSUb9fVlvqkSrY1Uc34nKiTLdfj2woRQBF
GKaYuIop2YFqMGH8AxqxD+otZQIJ8lQUNbgL21KlIv0EKxEul6udosinuQUbJbyJjUdL6dDsaiD/
mRIke7J5K66c4x1omZrreuyM1Fm5sIJb9IpTseaaHeR2DHKPNaGEq864UYsA9ZfwKY7RhX6ri46U
P2Ajk9er4C4zaw+YTJ2hmi9stsVMwy2a1hv7ADEhnYpXmm6Y+3LuzDWyiHoknWnyXlgOKtSmpjAw
eTw1cs4ettsNPrVJ+0uIHnISBssiYaxll1Io1vic5+THuogt4TAfN8tBvgn/K0FU9O5EuWzemgKB
nEv2d5UKhGqX10MN3eqAMECxeOuBPwiXJljj1F5fQuBE3z37SoJNmy/Z8MDsVs44V2Xiu202zEW9
AUGJlrhE4V8qATJWiAMv4lmObzAF56UJ9SFS4S7VFdS2jvT3L6RsO6uORWdSGzIJWEcZosEp3ADL
pmwqo62+QjeUdEAjmjqlJxeTWF//RBM6gRe0JLlQml+WKVmimg4awkSPvPX9O3Ri6LtVj976TUMu
bZJjbQOFeTVvKb2gGFKqcAdV5ZjIinSGEnFk8Gq1V4FXEsUSJ9IIJXOMYbhTK6Vfw2V4qdi+mzfS
9grzmQ4GaHhy6cXXfYN8KRopaPQBi0KfjkrQoInUAxpQNoOsI02xrn467P38aLUVscoNinY/I+kw
koFJqve9YGnkPFjDSk69zjUl7On9ViKc9ojREtYr+5/GU7A5g3Nxm3uMfZqTTpUcf5GwgW5NomTQ
m1VQxyLQ6+NSktNaRW4NXT74ZVqB9zQPNpRIfkJY5tCce16QtbVEmYcbQmF3IuXD2jwdV/j4cQHG
pO92QMtAgumvhigiqSzLAyX+tpr9HRzg0NroluoL/660Aod1CTOOH3xJ/hk+FolM0gMcDxvYwt+c
3bB4KhaxcPOXAzhUWJ4m1RbHIgpyoH+S0s6VMKM3fQmOhecsS7CqKe9cxsXAZpFyElsZB/WwSJCM
6kZ4QOClO4/r7b1MBR2YzApg31UkpYnhRI7Hd5pQh0AhVVhTV4HsqQbSd0z5kVzAbcJp0WPHpgU0
KNP94o14//3g9mOMK3ek4gPrSPGnyaps7L06yx2Lz6DLEpjDzZIpgD2+vFJrozACGIoKPoxheaBz
gg5wkNZSbDU7/nA8OI0uNFOeW+XMjeseCFmBjLI5ZTBs2Nw100oviiCpKDJEYLqsPhdxJwMDR1Vi
v8HtJLXt63QLWJmFM4CXawBCHQBaqBOtQzJdq3Dss4G60xGKasjZVOCxD0eTV5iqqC9cg5oiBkII
SQZqrBbJQ9emEkxhmTCQNM/NUg/b/G6kgLxklBirWesjHeaQZJ1Dv6J19EuL6mX1XseIpqSRYKV7
3Jbp97U3iaFuOK/a+aeR5imlf5fa/uyFSKqsZMKCJ4B6Reze7zhp5v64dd/R3zTzejEQPRavpNr0
0PRbPDKm3wYUFLSRQDCX5qBB++4E1zYGHLrb54C+XIJGWS9DHtTd09xBikrvopJM/OOWzpPzUG91
U77XTKN/ewZl3ffSn6L55ucDzaUA8zYfOB7q1GOzdNPvZtv1zWuAOXB1F8/cHywqZ9jy5q6wQ+wp
r1ihuXdgfun0ce2ZW7fKjjfzrm3MZX/CTXS+FBgbwwxq7IC4IGH7hW7iRg2+eVgzTzipr/C/MHZc
Hntv9huQGvI767nea9w8W8hd/m2krDedIhurs6cwK3ezv7lDhN3faQoR8GU3t1wMVKBZQwsGA/Zw
uRHH2lvMFKMEuBp00opxakSoZ9YOjUIto/GpHu79gtPjEua0VjtRwu7d9dxkKILyU4bnEm5sKfuD
fzFZBjSYDXHXf46J8G0C7bSYg+jR6jO6YZyc2TLp6z5Ts1o+lA1N0b42Xg2rBaMxb3myrGDCmtDd
6DW/Z6V5n+W0nGHu9fOHFi+I9qED8XRfonJojCevmaf2j5BNuf2jNX0/B+M03HH7Uu3wnYorytrZ
nU/DhDgQZJjWgN/8EhcMA6LibylvIol/4Nitk1AkYopIacPj4E5HsEZ/z5jVgdN8kZ7BTPF+WonD
tbhGAYeBlSTGM8wY2/8ISYaROfVutDX0zBoKwhkoweQM2VZ57n1C6aXeTtVkgqI2als2ILGwVFt1
UOhAWYX49rEVZQ3eQL+FIO0kBypEahKaDGx3+YGw2kqCpfibkR2BAa8OhPgXKoGEUOpLaMQrhwa7
n8Tm6lss63A8QXtFOULXMlAgLiErjHUQb5f1kNXpA0dBnqpEGjt2d+zNDmyzMxRqWfhTA5SNb2CV
GwhK7H33fo3nrjfDD6u710Z4LUaLcDPLAkmRdgum3/cBNVlTU1KTQPR/czYJjlarY3cbwqZpfhnb
MK6/ZWPhx38uWBxND6s5m9XbWI5u829V3lRPu2ncaRDvj8WISPgyjHJBmL3SHHERplHBO+qmYrs2
oItTeEMvmqzOBb9JOagLVffKjqgk4SFtOByYq2T1szflbXi3rSPUzNi0kYx+6KwpKfESpRqNamby
SCfwUWysZSCkmOrig+/U8f77ROCBX5cPkXI+F0UBXnB1xgJHLNw27dwy7pqhxAl//hQMfH3Q3UP1
saL5KQW98mf8r2koQRco2sJnCarrc9fSe+20VqbXXqe+67sTpCnbOHdknM1ru0b0OyYJSnJCAC8s
bhlh0c0bl7S8i8YNehIk74CWeGZqfy5MozNf6Tk9XFCOrZSMyvJfxZh572PYEnvY4fQHh8+Ij+5u
btc48uLxAvOQi+IWOD4BIsKM7ed2+T5nYHD35HUNfr2N/1pBk34M83m+TkvEQhzBl90/W+w36suA
srq/S2eMV3sXStkp3G0MjZdhar91SWv3zxscoEsAmPK598L+aaEZ+TOCFac+7QvqqpvtVd2r7635
tw3l9Qd2N6yXvdxNAeUq59e07Y37IGaf99xmm+/t0sIpOCfJNr+g+WJXK9tm/I0wJHkcePklnovN
5ASXBK7ngw36/ScY9PpIk70U1kdPE6MTJQgGr2gH+xsliMJ7sUnzarjMi1gIU9DuTvRMACG3/Nm/
SwIivVNGWct/8Lw9K9DDhkkOGcwevu01JvinxPYd80QfR2rxpC4LfUYz92TnZvcCxZpqcU3b6OKS
kyBRt+uah6CiRXduOctzHifW76HZBF+mxcr+yNJieoT56HxYVotZFvnxLWptE/5S6T7ay1CE5xHc
fj3ZZtw/0n+7+RdnGyfDvA/FvwyLniRpwroj1fsV9/D095h8CDuVJf9Ym1F1G+0xuvM8c705zmp+
sSs7fY8zzz97UZHdFmOPP6U53J1gsUsqsZO9no3a715r12FLzYx0vsCwq7o7pwqyP9fGsD4P4ZCu
12I2+z/gvmKGBrMRANBNjbk9tUXCzhK31nru+gUf1K3bqFQbRfsajrTavJqTjff1HNUORFMzm+8C
P1i+5hG52IXOhObZduMZYggdp2ikYbx4nPFPezLBG0w377NV0+VmymOcj6o1evBw+YUTOS5L/AB3
c0qu7EvN53DakuemQ65xbYng3pYkW/602zGhAD3TswUP53boLzyI89kR2f5Hc5XOqtQx6KTcJmv8
wmXL05DE+w3FUPVHadBq55c8nLGs4RO3UOoD/844M7/iNVfH96Yx+9Ov0QaZyXsJlzXA9pz0e4/8
X7yQN7QW+F/NkOjvSjeF0IvTAwVUuhQYtOSiLUHdxJZz3TegYBTl2Gt+wPq2GF/sBRr+A/Sc1noA
Ryusb9s20pT3HEZL6L0nM4yO6RRYrDb2FhvImMgO/5fqg2naVcHBz4I06RVfbIYf7c6Ji1ZD/iEr
9gIm0SiFrj17hK7M+V7223Kp6ngKXlYzx3x6aFDePS9bQmm3njFJubO3bP/YjP1C74LCGz5meeRi
y45JWIrz31pDSTvlJkXm+w2tWoODObWiC5qIcbtj3+3MB6ZB6XzMp9Lb/1H2/FeesJguuR7sP7Qm
0EwgnPyVJ2y3WwYXulk/boYZre13CmtDV75jVVQVmGX+r53m/2G+hvvJXy9mw0O2mZz0tQttJAA/
y0zddbfDBoHbx7Sh9tOdCnxI2BZSr23ZKb3UpQPBfWWPNnK4wjMhbCRJa+EcH3uT/NOWccMf6kKf
Y/YrlP9D/j9bziZ/d/zgxVgremfKdbhIorlwff+Lb08Ov8vR/JAXYQ4iVZtpdOG7PblIQ6GSjwvr
ne46FCz4S4RqO7cRgm4Yny2mtWBO+TTN7+xC+b5e5xzGIuxGGjTQKAPLcrlDA4SWBwtWWz4cJ2ZQ
vqYlQnr7oVp6j69v992UxyOtwJh7XZ2Bdk3ahqvGZqiPb16fRFH5a60GYuEUX7ffWLv0tDrb1jiZ
zgd81OZse6wgpfnTjdntud2Tvw5YiL0lmI9wK7QYh5t79fsiZcyyoZJEO404uuuT1c1w1u43M5ds
a0ZN61f33jq0bnr1KNbgnELHM7PM4MEBjtK4xo67qXhOuqXjhe3IbDPzIUWUt8cfS9enlcGtmd0y
3s9UnsRHJS0XLDreYuIT/0tchnIrmVN7uCkVpPqoLfQ7YFEN8pWtS0TzSUNKOA37WJTUxTKk7RXM
enecV8j1YbueI/JQLEidwtoJDQ0MrLm/Hc8MXDGtCMpf/CBJMK+cFgo8MiYaC2nRYGI54tCUsxCA
NkQNyJM3XoPVmppCBrpFXoxd01TCuMYjwXl1abCq6tNr27gdg+ha9IRt7oepdCrjvogp6tQXbSdE
TmeZ8WNGg4tgvcdWD3+lSzIZwZC8mLONf92pjxNIr3fFls1T8Nqa3bqmv1Awraif2H7hcfUW0xRG
ow0mCokPeHoxMx+ylpIcPP2QnMM8zc4Wuecxa0freVCmkPjvIWB8Wce88+6NPFqTa2LTiCL7kMPW
4x6nzGv56D+s50MQ9h9CHmTyCIhY1Y6L1sDHLOevmwdXxzRyLZuPM7o8t6dCbjuGQwUe3j2uz3Wz
IuR0Rh+o+6w8+8ASBMMNlY3nlk6WV+Ec0thiP2j7LXz9dwMTwzD5fYmZOqAKjm9EaLOVf0lBAYdu
tXDCq/gMo6QeGtoDm0YdnDgkCIwe1nYwGd2Z5mxUrHB0lOtpm1TYMZQOVy8GNIQJIB6ruzJ29fgK
/i5FE+C7J4vSvtXhZQ5/tzq19oxhXrIYBZ5aQLIEnBCwWwcpTRhvkkdVxizmKuU4iMuM9nnr8rrE
k+0E0y1iLufUt+PgipfZ0o5PpWU5FT7z6oObXdLz7ByPzNiKQGYOtu6CsIZOpRciyTGkr4EVLPVv
usKROO1ctbfV8aoZlY7BrMdvUQkuUxu2P9SIwzBI+zMidxEPRuCjuP9ARwI8TaEqFy0+hnUedUCg
8F4OM5xmSLOmeiJOXZv0vPmbSDm1onPYk9jIxrNRTQKGsHdWTfLB91FXMTvbaB6x8tFqTu0dmNPk
aO8+UonyrO4e4Yx4GdndJlgkkmOnjy/ejL8EnAmsZfi4tkCM7UNK2tEVmZeofZ60qstuES9SLqOM
HNDcPo3pwERc1Pn5vwZL8s6rPXikXA91gZwQhm1y2MtETLnNwcHXwN7uHzqJ/VXCi2OD6eAIzXUw
twss++e2gr3oNIsk2l8TNF0Aiu2h6lesQF0U0K4Vmorx9wvxr5pVLm8D8DBdAV1oXfVfZ/hM1bep
3HB91dVtTYPS0lVVe0+ySjA6VEGyqDQg+P+R+v/UQpS7gV6Dda5Fl0VE8c7PukKMUaSFiZfz2txp
gwFEixvYBZeM3cA0zlM1OPlyndumYa1Ei2jF0oxSL35ZisOgZyuGTHGQf0wJJyr/lPI5lmtEzYR1
pwABNHyiGZso3GRfpyZMqvlTUdRypGkjrowD2K+uCRs3MfXfjzp2JD+HM4DLnIJ0cCWMA1b5SS/r
UjJG/jomH+qkwWHsSjgS1s2NUIRpfx0whGBdAEHISQMb1EdUqLbwqEnbKoSXywlWPdhhV3i0SzCn
aXoeieDrW+x7OZ9luawYXDtzSs+ao8yoUXpVk5lKeAzeRbOlFOM0cDEHxSszquSqmstgxbngv6SB
lD7Og4GQd7sCKclIhTSN4Ev8qcUn4FQMqUV5waax/HtFryxB9jk8AFxrVTrMsR7ATg7DYYs1DDlI
KpzdkkvJ0VhMYW1owiWUHVCh3GSL/8D2aHvDqcaqYHu2oaiANYeG0XOAl3N52N+uCe1yzgOJREbb
ipUmADTkUCVxVRQ2lxS/hTcHWlLxGV0n5CilxF0rEH8qF2JeKVO7cPr9RgOIqqmukbItL8aD9rdN
xrAQdPEa2iclHdZwFLJDKQiEVe9nzeO8cN41F2oeYEyNQQ+LhfYBO5YS01OyV0KrGPJI+CSKJ++a
7cGiohUMT6QNSTTjsO+oyRT3g1UmUEU1H3RcbSnxqjJ73tCe876OqCBvj7mqPusbDmhYym2NPe1V
kHhuoWzjpGdSsSrtIQ5c6R9Q9lIearbYPXtkx4Z9anKy+emDR5viZL4LgRRK+2Z3qUs1bSlcKaSg
Uki4L5rXyuBNNeBG8FZkBa0JznAytsy42RlgCWZHTSAk2RGOMyswT8A4krdsXtqkf7DhIKQPKa7l
BHYtYDUX0OQa06C9WHbHid8RD24RFYBvc8taJsXJzMSgJqarRTqKCZ25pmS3BXHNjVkNZ6N9rwfT
NvDF6a/hZLX7eGNLD9ng+92QEFB/3Dangbqmw3+6GZ3stqT5EAc9tn+RoifSQVAKLLpgNa5i83Ne
R7hUn7asWkF1FRVBl584JJli+gdd+cFxQN766K7QmTQtXXtZFZYBaf3essN9XOHbWi2UfSiIofm5
xc+kIIb2bNp3f459W9wNabfX1c6Tl1hU9s6aF60Xo5nVAX152i6xjPaiObmJemEUYmWSqbpK1GLN
RUVuKsEIttOg5toES/Zh2fKhClElSIFnI09PjmhERwm0/JK6lsIS59JkQ7rhtZN53XlAZBt/Rgxp
LeZjZ9fg/1cqU8sC2oAOhqnjLX1bj6ioVpyRX5umlsIhevxiBHH1p6n+Vh7byMLMYj/g7G9XxGHZ
HlCvhoOc7HGIFI6oZb0L0gSX/1NmVmnx2NqG27WXsjGTOXodSUKZkyP5OttQHvodfKdFMeqNDQoB
y9tjLuKMoKrGCrI1xx0BX3rWdlnzbB5UJ+Usq1kBHFxSJbPYUHD6qqNOduptmaS6p3lv9KsSpqlR
0GZBeufswofXo7ePxsAjJ21nTg97O4QfcWn0EsQBSo2gWNbLEWdWcSufhCAz0RolpQZjm9fGKiEQ
4d0dz3ADK6PPalSdrh3m7WeUrDsfKIgzKEQX05QE0yOFfCFuiEEL9x1TaGFFFnEv9A/tD6VL3U5d
WkLX89foq4s+vXhx7QJS6Gn0N/pMnvJhQAP8Zq3p7M/5WS+zxVhioRtmS7+jajuteU/rxI+AUimu
ALBgjrU8h5Ayq5esKWQGO/4grNVMSQWw1jYxxO5tUjfzhy1zsOOvZxdg0qkwW9s5EmpUk5ucRLcg
w3EgiU6KRNV5ExxLBI/C6ynQY7AVJDwtW4iqP/QZcoXiyScOhysTRzBRg7fOamE9Q3aP5P90OO4q
qo0B+j1X54bWUGX4vgVBiH5NUSr0/Wg6jCKMrLHhts4n/b7osC4FBAt1KXkxMIAhG3aKKZy0VKAL
D807qbdhzfGijWSpXHayTSp32blNZYIuNaU+51MToa70KK5jbP09ESrotzgT/zDYc5Cs18M9JFXM
b1iesscMioXJ9nwMMls/ZWYagTXz8lzRyrHP79uVPBff9MBHRXH26Ey8LHe+0iu0ihGfSDeObyV4
AAKCaG9C0Zkd4i/9gJol6CiqF0i9bAuKzKO3GEW40pQPfVzGiurm0ZqV0dc7djUtQpAxD7tCJD4S
gHRK+ADf0ZTav4/5dP1xVgTwWVVTKZhJwlKqgoSWz0zqgNRUA4TPEr9oolLWo7zHPQl3BN6QRgy6
ohVgx6tnKf8k3njwbHzYZCxzePE8lRakUV+Skm6hdkDaq3LG9wfbV3N1dhdRM7MuCDbc27uJ0k94
s41QKveeUgHpaD63E6H5g7xCH7aXwxiyUiwyrSwpMWzg2A/8UkjOWiSjGNjZGg+x9zCwa5rro40D
KJ6W+rn1JNKD8YPEAgdYXo6iIesCtX58vQlHAcvQOY0EYn5+SRaslAhjLAzNg3NqYzL7QH9Zxu+2
qOCvnrydg3vz7LxqntaxNYLy2esRYVFc9bp4+Y4hDpvlpYzhw7hkVl3gf3H5JbGswtC6OXac4Vr0
VHuCUz16gm4lRP58CqxZoLQwtAS/YF6EfCye5NXYSQgwNDghBbbTXvVwEU5zGCxchFndA1bQMKwe
oxfUvrngV3Dp+MbeK+WfyM0wuMWGxo3Xr85MEeDLgu00D6bJc2C73CJmYdzu6Ewk2PCGiTTtk5/b
RfsrwgvB6Zw+FJxu2FeZuQo2IoAY+EEDRYmCAdu+lUU5ZVSYDMgrsTD0/z6f+DmbgO2BHQqWPyRN
ZHNHtvEffp9p2fcIKBrndck4ZhoWRLDSUlzRNFw17wabjlAZTrxz7uRPat79/V38Vy6J6WKEZ50P
/sVb+dmbJTBTw3eNwX4JD/2SXjpFymyANnrktfk6SwSiSYSV0kikKjL6+5v5ySjGtrDMw/kHvgv9
zjkofjKxyONm7AYvnl9SbxW5Fh1wZe6ofEArNuAEoPm/+/sL/9e78KiiWw5RPrC4Bcb1V2DLHkM6
mUTu9OKpAzdANI1TtzZUm9wOd0EdC8zZFKErS1Tc/ve38fPzAyzI7h5YDAKJ9M/egdS75iFBPv9C
kwqFWqbCvgfCFm4bab/INHQu//dXtuhh9Z8ePTagAh6LtosxGlWB4OfcFkFVgvVzbDynShNSBjF5
zzXMu7ZHRHropzQ5aVVqnSnsZD/WHBkXtmf8i9VCa/gnS6ifp6htBYyFB1ARWY7j/Vyy8CGYYKgW
m886w9ZstvHQCqopqqQOP9h7Si3jKRXMP4yTzIT/hEBtjNsil54BFtZpEff015nS+8jrPZcqLnUj
d8fCWRG24LPN5qctGTt3Qpg7BubXsvAFjracvra+dhMG+dJ4lH4JwNBJEKF28eYSJsk/WOH/ZARD
Nw36mDuBA30psDDl/8lsqfO7zfKQ6t87Fta73zQDkPaZ5Pn/MBY/w2B+BN3CprmOD9eZasRPY2HG
JulBt7vPSxWGe/qb4/VjWzzgL+LiCsTJwdYZ0GGs+t3mXYD+rHMeEU6NyQqD4XUN8B1YrjUwTjD9
cFxaSmRfdC0Tl7AvRIWI/bUaiCePjfH298/w88L/H87OazluJFvXrzLR95gDb3ZMz0VZeooyVEs3
CKqbApDw3jz9/rISmiMVO8gzJ0LRHZRYBSCRuXLlWr9B38N2fNM10WFx7BfiosTnARX8wLv94TSj
lnWF6gkBX5Et/BM3EOcn8JzGkju81NdvwvnVKcjh8hbTyvcIfKi5vpBjZQ8dZO17vhXQ5tjUhrrF
gPo2GIIsfIymSUO1p9NwJYwfFnYSZlCqHMMSpaKE/Wdo33WeM1fpEUq2DnYk7KL0KdYMLEIwWm2N
AZlIvye3TY72TAObQ0kkJbRGw4yoxVEIpu8FJFZue2vaW+NgyFvDW0kqua+15TKaBtBq7Pwg678F
rhNQc22oQcnPqboeU6LkK/sR+yNQiD4kKfzqfdSFSiBUtQkcINWl4AOrx/dJ39bQis18r32I/MBJ
0GyyBq8Z9lTkrdbH0T4VMUXoIZ2B5h/1odaqiCeI+z4/poqaFfmtTOEzM45jfe85JIHVTocH0HVX
TR2jtLunfBDrj6+/PePFHMJ/gwilO6DVYPOd71qez34ALj+5XWvqlXp8ciZOklcUJGEWYa40ZgE9
T4XMdpS++Vq8rJXPE8h0WaDTF8zdA1RQupmfFDhpfeycJl75SZ9QGRoBjvpu+FbL9rxj69KuRSJO
dngMBE7PxXYtfNwol+vNDaeoyin+hHsXW8VBoZBXY6NVGw3k00ki7cSVUxtEPICO0d9aHWcR10Oh
0sVnxA1cw6PUfBbQBmDijUdT78ZbNJrqVFHD3Ip22nTie/5/5SGeDsLZsehbe9I/7CRo91NqRncG
AJRw8pu1dbmmjbVKCjG2w9t3R6RF2u2NIvN5SCUEQPIPfGIzRf4XSWE61FKwcaxuklh4BJqcE5/7
9cf1Mw+B6Hde0MoeX2igd/eWf8eL61sUrMDiyXK+zUZyFtKLbI672Tfi61WrfyQgyIPcLzYiueFI
nkStSNGvr6YXN8BrBhTsorHLQYPw/Ov+6lKzdPHYa69Q0D1FD/t0slu32Qg0rIzL2JIDL3bA9nqf
X7++fMCf93cfJCYZkNQD5TD7YkNIp9HGGymarwXBZfno+z2qYXHrhlQWuOlGaw+uiXvVG5PcPM+/
yDmJowEKpOSgzLmz504da7CWvGyusbqI6/7Os6tyfgzyRiyXa9u+SI3S+twZjeyf0xeSZ6x1e09C
U8iiay16Tkuth0DvssW7gTrToTFzGZtXXACdFBnh6YLmzCEYSJJsNFhsLWDIAAOXn+jfSmTD68N6
nsMhCM3EttkMqBHIve7X1xqCd5pQjxDXXTAgNbIB1J2k3gafuiatkaRIBwc+lzIjcWZq8996XF0G
pB2AyPXuGy/ZOX/JjDWv2Zd3RRPt/NAzZgC0QZ6JawVHTU6kNpVDqtrT6w//8nJELlpGgO88ne35
7N2KBL2VYFicq0hyd7/94CJnA6lypwDtb1zwzN+KMaa6BcaHlew7OuaxZ5ds23CSKhr11UpmUloD
UwQ9FYGOUTZ4pLHbkF3HM5BIA0S9i/jSndkD+MwOuHaFenONokZK/W4tka0OH06kSzqNYo9OJ/Ky
Ih8hewB4FytDrEbeOUvfZfB1+Va6J45UtMCqJZxl36RSFF12eY8pvKpOxCENA1xBTgBXRSVbqWZO
P0jGgJfksmXfxfR3nZ3fK8BvMcqyk0ApmHpgGaLr9ZCoHA6iFXpB7ZBLX5F8gPD06BmJTOt+ZCvN
kCw6GNSavtIWXw/wR4nq9gyFJtl9i1fIYxiOFpKr02DWwkXW40cZFQ61sKHq5SOxfriyGodWuLJI
DTpTlm9W/QywzpJwtUKO1dklk4fNbzPCbe3BbzQ76jYj1tWze2xznDiCS1EvOKCpioCuj6i5QIwd
IX0enAjPt3dqsNZj0RqOBcrhnBnXas1aoS4RUlse1241xbQT3f8EwlYFSSo6sjh50p7WC0efxTHE
rmY2tkoqdz1z+mYgB9OrB0m4WRtw6EJI08nkVNlUI6A+tKbUdmEn9kMGK3RA54Symk1WQ+2s+k52
6YsNqh9ielJAadAEWdJtIoYbQ5EcFVBBQS45TdfCkPQrTbFSQSI0xaFiWQXuVW5WY3CNUmPbfxSY
FuJNQ1HbWYKdSksCKd1cHFBmbHOacPjVRRb6JLZNdQr9xPwJiFXibTuq/G69H/RKsr5WMRulowKr
TIsQ0UeQedi4BnKj1r7MUqw4NvwVZbMuFbpzXJnoBcWLAGikgUXHH4sqpUP97qz7KHXHDEt7Vfld
oQJQqGW1c619hj1yxN9QAYBkv8GZI7XvGh3FHrj7S58unxTlyKqhIT3nkPrwb4zFEjuPiopNQ7fv
/6RsYtiPdGKH/h6/1rwyDwheafOjZy+wRu8RN5L0ZAfiNa231BmXFhljsRhttmtV83EtS2N3J/nS
qOJKuv4qM+FRJGWycip3DU5ulShpIXg0u5bD2oEmGkog/5Kj6Ts8eH7aaTQ8VFl3JUU2KgqsCVww
u3byGXS6IR7UtO7diSWbnhbugIZVjRzu4JttuYf9Lqeh6pCHGkX2i0ozEVXYDgpDpIoCKS5FTEzF
HBSmKRwdDWaMFpddhSQBhelVi2kVx3IFooHNHh6u01M3zCBSgDNtwuHOS61oBFK26jgXU8xmuz6p
mmL+7MKTXJlFioK3CkippZ76ga99RqdysPaBCl1rw2nlXqmF0500qvRTRX0dph9MZIGYLrxkRRlW
pXrqi1ItSVEela7KSqSyUQ0n9uCvGumPU0d2AfERZCMLCFZH3X2ochP0bWk5Q07dWFXWVVvE9Sc5
G6GWQ4w8rkI7y4S/Ai1xRiaIdqp1s5I1bVVeX8WzAqrmhEMJSKy/rc6zK9GtAVFFgEd0FkaEUq3R
Y0NW9msjduJbJyndBc6dCpRJEfoE0XwqHeZdWsZ6Cr420PCC3ASaDQO7VrIPo/q+k8hJY82z/wnT
at7uJoRFD20ZDy8DvPd6xFSv5sfcPkW9llEgyK/MPxUpzVPtxPAbCXxik5W7wKopp3rGP3iPJ67s
yl6NUMBFmqF35W+vu8Ta4FVaJGt4UOXMVSFgpbetBMUG7AzzskCpL8siZOOSZHkMag3FbOB1HID7
baE1UvfFUMR9RYJBGM8mS8d6Tx6/YnUO/uG5dCLL/GeywVWMd+MMNB4Jcoj7/L6lDv1rL6ig5M/9
Kx71+oJ0RZ01kaNekvcC9hcAlXWbs72OnGb0F9mHWesmaXnSmG6VPNOsyEew9Og63FqkGXRIVv5s
p+JKBWuKTauXbU9tD/rR0Uta651ssJGn00X6o1L8ZRiNs0wT1E+GkveY1NVV7gaIRR4cVgBUSqrE
PEoJqHIz7gsmH15UEsXiKVcOTpy5cSs0f9ZvaihX9HcqeDlfG1xV4s8RHU0kvykxaM+ZgA+mrL8y
RVJdO2EVgDc2xLV4rsQAlJpOIVArxbDbHJixlrJdCWgLadi/YMBDSTCMgiK1DpoL2rCEInDiA7f2
SVjIrkbZKqM6bWf+FguOMCp2LqXGvt33uo477L5TgvVq2gbWyRhvzQTW7R4HXyLAZVKbPZhDjMuX
IthGNSSAeAs12tKWQwYlgImgeJRrQF4Tx3WiK8aRkc4yt1ibgggcwW1eT4irstEK3wg0XPbQOFOK
bGuO26ukagUWmaYlMS6omkgCMV5DMuoofSynMB0SLUzlZZwF6t8zYZbWjacPHU3PDtVMZdbRKDhs
aHKaKzfCQJIOv8YT420FPKwa3vb6jeSHfCPKaLIKmyuG9QpIUpJXcAYl1UtnK+CuWhqjrAW1HykG
mnZSIYtVdFLJU6PSw1W7aG03RmqLV+qMqt24Tk9FLVWSCa5KSFWRp1WZLQhnFzv3IYaAC64TGAwj
SZCnZnQpkLVhoSeaL21q1WxeVQuEWnNCQqmlRNhggSJtWgBL3qXfFXWZQIsKXftbrl52eVIw6gQ2
fVjrxQDbHixXl/1la4iidvgYRkPhlHgRSAe6zPckBokjgOxyKxiJJk5cZUf1QanQ5BnoNRQ2TJTe
bLLp7dr4nVsHIdhDEuL7AudS6QPSSZdJtVBILYP0gvdftyhUlO/0MbEMoE5KWc9VKl5qkNY1BkB/
afqd7ydL5l6uxQotGrvU2EYw32J3U4vhVGxml0wh4g0EI2hIOt1DWsMKSWdljgSwcR3EGzbeHGXo
+a03/YPnP2lyLhpsycycdZBX6yF26LK2txLjFE93rcKtoFqP7M+eQ8hUVjsbgnMrvrx+vDuvUQS+
6eHIQH/M8TFYPS/SLY47lUlUZFd5VgEDXwVaV1WaWfXMVq2Z/+rCFqBHyCP06Ohx0CY7L8VlqdXV
frnEVyKLa//bzEnBg05QYQmKNWKtTXmxL1BZIMy/fuFT2eensgzlcQ60vk2Hjv4KJhJn0EtN862G
b48vinGufPuSomTnRlcBpqeAxemr955/hIjcGIA3lj5us2JrJ7OFvarLntqYN+lJba/Tcx/6IqIF
/Vi9e/0mz5GwwF9RpDI4PqB9or/04J2BWHheNVjHFaGmMHDT6l/eCFku1f2pyrQDhKoq9gSqdb7n
f5i6oaqqY5lNIOg2JpIH2oemTLQy2oLUAtW8yZkGVr63lXF8HedZBj0qybQCPKzTIGu8iclUrXif
I1hN0V6tFudUUT895v/5c/qf6LlceT3tv//Fz3+WFXovUdyd/fjv43N595Q/t/+Sn/rPb/36mX9/
LHP+vPort8mfTdkiS3r+W798L1df72731D398sO+kMb2D/1zM79/hofRne6B55C/+f/6j/94Pn3L
x7l6/v23P/Fi7uS3RUlZ/Lb+0+Vfv/8W0LX5D/1Jfv36b3Igfv/t2Dw/F9lT8df5R56f2u733zTD
+CcEL9vEzBeRIp0y62//QAVc/pNn/hNVK6o0HBw9WSdjvRdl08W//+Zb/6QSjcwqvAqH2rfOP7Ul
RiS//+YE/wQ7gJdL4GIdxJz77cej//IK/+8r/UfR5+/KpOhanuWsIEZhnTUlvwc+FFStsxp7ieAA
xi1iRCG8r3v4Sf4k6XddnyA8Z7aRhTbxnEOuh3bRjn54OSK6WD/C386ru5+Gbb21n2/lzO8PPDmu
RIDzuA2dXhhKBr+WCj3HEfgdeMZtbUauKfYAQGIaOF0yap+6HH0D+ixlGyU7UhnwhccIaKD4nLAE
PkrzKUxuuzyFp+1TqzhieGv5D61WJMsblfoXQwYhj64ERWJg3Q6B+NfbHCbdCyfHym41U8+ijSQR
TbcTpM3xc2njF7rLjSQSx7Exo2aDMps06ORoXb5Ryvy726DTy5uD9sKAnY2WNdflPPlZdptTIi++
NdYwxAdChUg3HDpK7wCQZHKbXVNEVXAt9CHrriKwsP63N17beeeIWrnLxuQAcLUd7uVsPELRCUQp
xuAqpzcZG1du2aUdwbfPA/26AvJlfuwSsqoNDWoQy2gHpNWlMN0QhbhCn2/++9uBHueQbNBctV5Y
a04BLmOjsLwredItHvrIQhC/HJDFp2g+YQBiH0it02jiNOkBIoKXAgwG5CNOO+lD2Qprvnj9luQA
/LSFIa/Jjmm5tFcCTPlYaL9OmMyak3GCvHLZu21WgtCN6iY6ii5ykKlvI+FVHLCVNEnQO7n47nRA
mNLN63dhnveaCT50lwKazBAp6N+fTZiOfB/MprFchnNAGvvVa9C7bm4cvQXyAwtSSzDrMHVEMxLk
psRShtvYDqrY3swgp7twk/Yc1b7r9uTo22LGh2fejvisl+Z20KI4mvfmBFr1OuqwqH2Kp8lvUcyn
4zRv6BvX6RPi8rJNGwRIMz+Fg81/u76KOn/3+pOe2ZtJDAQQB9tCMA32Ng3+syfVHEH7JBnDw2o0
5ZE8c57kFJZyl3lrFFq2XaJ6QH3E4xQAAb+vO4q9BztpgkKDG990PPDrt3U2DWjvgPAB8kUfjxDH
nvDrNKgcK5n70hwOeSe69KBxyK2uNGOJ0F+PI/eOeoWVb+wo1vxj7fdF9NbKOOtGcAP4zeo66SMt
JyLY2bCA9sXlhP3nYGi10d1yds7MTT7Pzl+2OerZbWyJtnvXJCg4bBBS6R7jKK30TVtkwrnscqMf
b6I2T6ojzbNsFrtMn5YvS5tNyxs9o7M018KQEmKRzaZJI5QlI0PfT11Yz0cLBRfQDty15voHo00x
04DU0La3Rd5lHwpyremNRfpi0vi0aEzfYN/xmDkvGqBdZk1S27A/9OWi+3eDviQ4b4hUc+7tuB2X
AwNQRh8Gv7frC68BIX9bN47dbpA4D23zjcly5qNKMAUNR+fbxrXNdegMyjH6aQxo643paGXtAYh4
cO9jmGrse/jI+eWSY5FxpDEyPLjV0jQXOVpNWxcH0YdccO7bxr63fBnzNHSfA+S5bs0WKs/edjMD
vy0sRO0NzERrwjzIw1zGipJO++/2JnnzsEVpsgVAa1x6f7/evDHX9hiUbXPAY8sfHtJxEl4Ik3Wy
qDxPnfm4zO4y3Q8VRhjfx6EpO9SefOf59QX34uzAbbD6mfFACn0izdlt2J2NEgjr/JCgbXY1pZbx
0I/w+7aQx1Hdgco9esY+w72uuqH7IKJrx6bwtwumcJqOea2F9ncqJC3olTfu7HwpcmeI9AE2MHUH
pXLrLBZIxKEwA7c6xCaV+ivqDKO3jTK6uDsEH6t8pzndbB2zOi76LS4LGHV1DuDeQybszPuI9VM4
RbRo5upDRjvCuZ8A0qX3zOy8fYPyeLqXn7Yv+TIJWACiSDc9am5n99rjBTd7nd8fqtbLP3VeT/14
zhqs+GKjrdKr3DB6iAqAOPrNEo7O1nJnI7owq742PnuzheRtjssEdBNAXwdKAvHBG41+2kehkW9t
u14KtHFwRgVRv3hP6ewm09WUV8N7DKLqYF8nfo9EEwJRVwlJLq5TAwKY4jYAhdA2m2aK6g+ehYjO
xq1sruAVJZ8yhLV0b4Bk5Hw5GwngiIAk6W/w5xy4G5G/NJWPAtFkLHPyoGM7IzZZ19TOO4uXV9NE
dJIbKUT76fX58rcXBhXq0mcAsyYPJD8Hg84vgcoNFvx/SG/jLnDa+ugEbhQf9Lyo+ytA0sD9s9bo
uvvXr3yWZcqX7wMK9UEoOA4lADmRfwpDHtIEIXYK/SHHAXn6gKeU9zmYmvx5oYwTfMF8LTJ33VSl
xi5nK17wjGiy9I3l8jePT7pC5d2F+apzkPr1Jkori2wNs8FDluh1e6j7yei3mmMIJDQcIxofKqAl
O0q7UfTGTvR3V8aeHVwnqSRjf7ZlGvVUjb5fdVA9jd5F7iTMw+8ta3qbtCMeqlRoEeDfV7Sb3tqP
znAhcuQ54ME9o+Ciwz092wAgkvXFNAcoEzp9ru8it53k+ccIrpoK6Fuga8LYLQC8y0OE2V92bAfN
LbZslmF7jTQJg/P6VPi7sUC/OeBghgSAcf4WMCGqqMOMLXGgLJwbGlvVc+bnwU1t0mJ8HprJvVr8
Ke7fePvneZMvT6gBoPATUvIF2HSpCr2CDdAeHKTe/N08Ff7HpjLbj2NVa/U2HesK20D0OBeMvVxN
7F9/7PNjKS9CgnPIC1gAJvmkvL+flkCyGEljwv06YKyXoUUXFfWwH1Iv8Xa2WNKtoac6TV9hVmgh
176j3ZcTEHLEPJfxyiIO3Q8dmsubMK2bFu3EdnAPr9/iyzcjh4fuMMAWn/+d3WHf+D1sp5g7TJJ5
2qWp689/0LnTLgO4pu0f+CxZCSXToXnj1fzd2HBUB23sER+oYJytTDuPvT6Yl+ZQWWP9sce9Zd7h
/GeFW9zA3WxX2MX0OQ06q6XNlrnXfeAWN64RmQ96DkUo2swGbb4bB6+WJ7MfQv+Nzetvsjos2y15
Z+S7nE/PNi+4WQsdsrA+dCiU/kmZTDRgUgC37GfQUe4WhK/4kvDi31uzIS4zTAyGLTz0pX5jqF4G
Upx3qQIaLhUgQvjZjZgdXohVlTeHKHBjjbmcY4aDI6epXRbo3SW7eUSJCs8D0Y7VVWSG8R4Jm8h6
//pUMeRW8eseRkYJxpNzqJwt52ElqMTs1IGG1oNbLvmuTntr2YshC/GjCvLB33lQFb+V9Zh7Gw2H
4C+gabTwMGdZcZui0i+OzPni05ija/hWyJNjcHZvqIvoWB9R8vVeqCvEZd7Tgl/qA9mIa+2Ro8pu
NH3GAkrXo2tSC3S8OlF80kp/rnYOoFBzEwmnwBtozJ+bpJ6TN2LeOcQXzwNij0EfmEzcphx3FoUn
fSgxHGS4EN21ms3YlvBBghanBoCUkYuprW8f+8xNvvljNt0isoqdluvqHN8LCrI+KVzH8A0E53pb
TkCZNnDi5n1HYxuYUZ7rh743g/Ct+36xe7BRYnMv37QLEeu8OmTS5xXsB9nBHl0ETJCeHfPkkzIO
I5bO3vtuwkrxr86KivSpGYUfvysseIZfcHnqEMehPUhb943J9/KuyMOBxEG6YVFa56UzuoKVZrl5
cmj1ssSAeWqznnO2ZtZ+cm8iHuRe9X2raezuM3nhY1Yu3vB+GXtkEvZeXuK+cJhsGxWz12/s1Dj5
ZeZRUGWnhZjF20ab7iyOFTSOB8/Wwz2aDA28OosTHZVPKxrSERMjb0DqsjQhEWP9CwQjfSp0c6R6
oCBcfeXwV0KvqGiIVE/v+NzkXFTI8Xc3FR4x9tVsc7TAWAvXuOnCDlqh/+W6fs2l6taXGsivP9CL
HcE3LGoMwC3huqP4dbYjoMWfULzVA0Tx+Xq8vnu9vNY6vBL3ePo1CQLFIcp5297DxvH69WvT+Ph1
HYMcBcZKvDUIMyQM5z2b0Gwmi2AijnOF4U1wP6XtwmAFoyb1XgVnrFLbToj9DNNXLIttb7jEjGnB
93NeRHHv1qPbfRlPNSOMK6g5oRc2Mk+MPpYt4z7JysnfavoU6eJCR7pu6o+6o/dadWGmxO7HqZhK
8d3yKi37GKEm7nwRNftxuKFK6n7A/9EVPjeg17O/NXKOYuEHHCBhPm6VErI1c4US74FMAh7bRQRh
sM9F2WBQ7KaQJ7NtajcCk3G4r5LrM+alXlcHhGDqLDjqvUj5+DxDlfR3xEt5aeCACT/5RR22qP96
gZxMBucqevlJgIPyk4BkTH0KGJusiU3CjigWWsi00duOhFYxWajgF+70Ht6MO05AJvVh/opeytx9
NkoYwMWV7VJcIogPBT/vJzxcQnyABw0fty38ChOBFSK5bW9HjOJ4jBxpAnm4jLW0xQY+DRm5XT+A
PMm2Veq27l0DWlP+Hcc7w7nw8zxol8vU7hYvOngM9pTda9gUjdaDFqCzpB9XQmzl2vhU1RvNdipH
vp+Ek931CFyraN7pxkD2fLfebVIzkYzDskweNTgx9Y4Tb1zO3QiALr0LEiacKbV4W7hGhkbrGHUx
VmfYlAaPzDTKEAdGpZAao5MEQ6uBvTQ5mh4isDZRf4VjkMXEA3MUMPSThVRJsF9VKxCoX3pO/Ii/
ZbTeAUk8UjJoWeGpW4nvQaQEVda1X47II29T0IQMSVjUcgGvP5XzMjBAHrq4J+xKHZSPZmRmznu/
RYP3EXhP090hYhl9d2kNtJ+wIB2rp2RAzuwG+n3eQzdt6j7UgUVhYNdD0Q9i3mWfavKiUww4xkLs
oPCe7Nqp8VxFXozHmupZvq2mT4nkRlbozifXpPB6qJJ5GHc9itn9I6qvglvO1J3HNvXbJw/e7QwM
U6SkHA+VCd8+OHaabrThRvQLLcKdMXk+q6IrdRmn7S6icLTx/ah274IAa2vr0hzxptfIwiO4rle6
XQRddmuWQWht0NJsWrSBaVmW13OHmEqygco/tu/AfOPOvE8SvfN1nDeHZbpB5qFDTZzKHyITWBM5
2nCMGphsJS+OYi/s4oKd5eM4g2N4NBoDQaykK4lAmxYd3WnaeOZSWl+XEoxEtxWsJZLeCWhZumxF
NYx5f8VhiWc8eHWCn9FO5/Q1vNcztLvZrZ0atEMFYIKxBgLHPDB1W/6aXTN5qNTYTmlU73wjWZiC
mHq6/KVhIwdo7RMXIV/tLvMCnD8XFLkZpaRwPfsCTdOOyeY5qdRPB5wh/5cOU8FwtlqQiu9qlVnd
ID9kc3hm3ZpLIIbkw2KNhhaAryykyT3uhNynEycza4UQI196YoeNDGslUMzvooEr/IehhU19ESy2
PXzFfcrByDRGByC4EGiZhO+LgS4zqnUnqFRWgZR/1mHnOcyjKJLrYnIqYmdEIwFh2CTt3AFV+nyQ
u90Y+QCJelyZrAcU1JvksTJ7PT0aNUVjfwMVEpwQVnTlLD4QAYfgPb5cKEFSTcZxTmxi0t3yJqw5
A9Xb9T0tOJISCFdnlnwa2PDVA6P/6uFT7STGGNxia1jT/8vsqv/TA7bZf27SKPHwwrBGGoOI/RaI
LPp1WS3F3hirvtrbOLpqfyHKVmu3BpTrtDjQNvSbh64NMnHhotMfI0mp9SUSwf2iXaddHw3xzs+E
lV8AhamCu4ayK70sDDzwhm0yTRvRE6+SMHq0o0aiktGkoFC7LgkL9OF/ehqMX2FqyLOZ0fQJRRSU
wTdL3DRlujPnRq6jsetxCq+DGkIdSr2R7PmgASK3Sn/wjfm6QzgjfbJwcWcaTkVfO5dR2jrzcMD2
OQ/ewzlt+SitF3QlLqjSy74Gcq8pA5o7Xelk2xCj2bwnsCydSynZq8sbqx+S5IYJW9SXzdQYxsYw
Mio3yLCXvn+FZpPPgka+mq4vZq2YyyOm1nYm25zFXqRpuyKwW2Bp68ZGcoF05DGurDZqKVM2Rvwu
qzHD+LYsrdyv11zJNkIZrte9PM2ExA0WuHPKxTXPUqqItS87ROv2K+JSJgrrJmGGDiSgbWPYMl1S
iRd6MXK/GjBC5GNe58ognve02ENUnAy5FwssWVlRxdjK/RPR04TXlXWhkENle3Lpr7teaZlJ2G/p
74aJ+aNX52pQIsud505NoGEkOJreVmfUl2njqCZRVoynb8bwm2EP0ODmKyNnNniNhe9rjKXIdJKY
Lh8BiiKVkPGeto0rWLKossdt9H7WwyVrPgktrDV3i6ZDWR9io0yxUG/sdmRV1mh6E21tlZfSH5ci
MQBrgwJvTtagb12JkJ/L666rGwLEhJEcH4D4IPMBvXNoem31sJU5xSryknq5nDfkNZLOnaDZpSF2
aqanVp66Av59hY0PxkzRQd/nSSY3UCfK01SHFjpVESdDdPt5L3ntwOL4hOeYVmWPTdPLYBWEyIGI
r2iKylGvFw/MCaricEdKGDDOMo+I/vW56TfExqGT09wqDSkm1QKlZ16UFmwl426FNul4KvIUZNQZ
A4k+lGtfVDr0KeOdWWcwpp6WorYa4x6GRspQlMng4DmMZDh+oh0q251O7oeAtTGcRqqIPXn9OMNE
/GuiuVIPd00LjCRNum8VQlz9p1mzLBYjbnGdLFRnHEm3dt7JMAyRJZE3XdkyJ7QkQqLDQ8QGZXqX
iJhtP+lLZBMvOmDivI4190jMpuT3sdiQD4nDPBnxh7Gp3eF949cIZlwNAVLDWBdk8gvDBsWV8trp
+5JFBJpAm0itsFRrTZeOOgEDb415Y1p4X5hbtMBk8zJBi5lbW7/Cy0l2EdKqkElO7hyosfzmHLc5
S0Sr45KvMcoEkYRdaYm6GW5LNZ+R3ZSvLkIrXO5LChAC5cXltqzcIg/AkPh0OdAQfGVK6YN2CVi+
QnxvWjTVzR0ZPmBaOUPkY4oMNPqyG0WfmtdgndsEApqepHq+1yzNi2AzA1l89AatKf4IYrz5nr2A
6217o9Dt7hh4bVX8gQEvmtdUS1L0x3EiyZtquDBAWPHEeeZAamhsMs+doNWTfhaxXjfY4ObJAsYl
rk82dUmLqe07XI6W+TMKphba7D0GXw0G900K02831LwZ6zbGynxuN2nglAieL+WsDf2eCe3H2acp
mpHZ/ZQvTV67W8y9cBnANSacvAD6Cq6a+3qiyYQzN4ARND7TjAn1ju91KF3EXWYWf+GVOHTo58Tm
EiK23rWpZ9x0g1+K6r0PKEfPDgF0e6e7t/FC8/tjNSCHTbBLIufBMChYdRdp0Mrr65HE8O9rrZQ/
2ZlR2RchvOlc2+em2ef3VTskun8xwQNqlyvfm7vCoh+PSZqxX1r8gMJtjcVwbRzoDYYze2QhSnEx
IXXNvcV1ATIh2QTTYtD9ya0YSPoP/vzI9JYRTwCTfh+qrHkN2VViYiK8I7fRMiLxKtIwIPqAM7wv
ZvHUtpUDsDwPW4TQ9h3HofwDdiSVDpw+zQCLxg6A3M8IuoA13Yx95rndpg8wsp9vOxDkLqh7QN35
FhU1p9K3PjbGnf/ZXwzmjZuETWvSWDcS5O2dXqar8C3lsc1Sm5yQftTZ1hTzzCNY6lcKPbKh2LQ5
5ONsRytWHso4gLSEDHU2dZpCfpfd6qAemsJh9Qp0TJfpXRhO0gIKYTK2dCYKyeRyOp6IQJz2hYzP
XMMlknu9NVMWsfA7kCdd047k7u0S1vpkF8CZKKcDhd9QJHdruACEUbAj9FjLEyhI/EKwj9uSLmbc
3KALjW75e86J4WBs3BSbZTQDDFTvkAfyBhna5xZ92xmZNUh5ULp8qFbfiVcekT0eHTPsvoaz62bd
DqOyU04a5nJYVrwE2qIcs6zIlwEPipDHngFdkycMql5ChM2ikmARkaMeORzS3hZNeuG6VTz7xwBU
2YQpml7UD1Zn1SbvumfYiBrMGnTAU5N9FRE5OtXrNg6mdCJGzg40G8ZFHWNww4qMGo6h2xa7pvWH
eEuHqCOyISrPLNsucbDwKasExHVhqrCckLdyQFKJM3JklGwazZKAnALnXeJZrkJeF2cB+cy6ua70
kRQRyyzZIFlBRQVLtROnr1KZT9IBRS1xkNBlqmCiTkpQ7VS6HoW5PA6WdGvkgWKGX0K/3pKlBmOS
oM+j3yc9G4TfGjLR0pEEaMp9lmhBfD2i2zubX2ctmMbl6DDA07hjhvjBB92uuzLaFRCLo2eYBl34
AanPOr1YklhDnHsQ2mDhFM/8yW3Mxmp73mJtWxnNBSW61H+mTKB/rMuwnr7GoyVxUAhI6uJoY6Zd
IR4VhfNjFab5uF3cxVqOUdVZy0dSq6XWji1q2VNyheSYUSe7Ji2X9HGqYRh/MRGPQZd3iBECo7gM
yL/dRAZ6jdUGKltfvk/yenHx2MmsxL+g7q0lbGTLPKf7rpzsJyPMJvNSK7pafBOdadBNwPnmiBZg
UBdX+HsP7uXSDdrwIacjF6I3msh12RZYiwdH6ecZfQ+XQUTBDtG6It3ZQFZczixZWknZfSIW8pp5
hRfQjm3SDpNbeTQLj7oxdUVBjYyRI3lEwqRFuiHRDWSy4rpdvq0nrjXLJg2QWY8qEqjzimah9EaY
62NOlVFQkcB7GGVqWH6UPQC6bVwVHpMS8x55UI943nKn5j+OYfLbkMqSq2qaF8qNI9UjpkcC+DJ9
UkfuNFxkqrnmueuS8JxBptU1FC1mrQZQW/9C2QDPkWFOMGKcbfneD4vlV+OMsU0PJ3CDF8I44Pxt
4icOK7Eb1nREptaJQP6j3LXp0ogbiDi+uMcyJe4r5Av1Mr/yhgVuwW6OJhkyVqaHxgGBywd2NbH4
0zIP5WEm1DlKVnVq1KSgvYGfOFAA3nApLUlC1kya9Eb0nbiUEbqWajaCfVojuQlQv5zG7CNLCrPm
DVDHRkcWzgEpchki1z7e8QKr8S5KS39xEZW0Fp3yiVsv+h705dQ+W0HQt8/kEr34Fvt1LR5xY9CZ
hm0zd+JbJ6BR4rLhge1BosRzG7vHFEqX5ynsdSTuacGGav5aQUblfifpbfcsgJAkMGRbyFoc1hG2
5nXp0STjd1kNusEsPxWPPHr5ZQN0CoSj2KRaJYejqCedQNqQMZAb1YnDD0PrN+4dPs1yJ5gMs+BV
rTGMFedTnoAMb5HhJJgH4QGdOmEgNobTaFn+DiJczQtz1T7U62jVZxhen9L5RrfkaSOcvf/l7kyS
60a2M7yVtwFUoEdiaAC34WUvkiKpCYISRbSJJtHnjrwOb8zfLans0oso2zV8HlUoKJZIXCBxzt+e
Y9FDqon0Z8+weSiSjkfC1ckfL+kz6MRlb6vzPVBZHjCIv9iTrw4bfuACfyq3jn2FJeR88xVkzDDn
yYmJOo3sgU7g4tD73UA+ewqz1/bxGjjzVCYU2aTcmOtP8SAgcB2CedA06yctbVlhSFBcWHVhsv3A
AKTZgJiQv8QSbfQrz0/anIPD4tCi4gcvyzybz7orME0jtOz8m6DobC4bZZjZ8kj08zQ//nynmk33
O3i6IPSk4YfSnO1r6ma9Ne0cxFzni5ZtE9d6gRfh12bkPl+mNF8NTmbD5ClvI7516GJegee3prLs
beSt6biAwXFg2JKLYRbKGsZooHVsanZr6KTGwDdM2NUvf0obIWN/D4NSnJIbR+UPLA8clslhHIPz
Y/9zWczmdGClkJNPy3TEWilWLyn6mTogHtDNJwqWfF3BmLxtKceJGjzMWREiGBCxY2FjrsfkOTq+
N0ZAoyKziT4sz/9pRMvPBJjXU6DJPZRLPjqFgINfITP884AvySVlWWmd8x8ousOvel0ExSzHPt5+
IGoFrWfOFde97W7qEbzvO31mmcnsZa36xs3thZRREk7odX3+nVH4W8aD/4On4P/kTfhXMh7Aq/y1
7+Df6gxKEwXTDw/D2ajA3/9hOsBzgNSTnioUAagH6WL5L8+B+A1eCSUobgTkRERg8KWfngMn+A3z
ypnoJEoK9Z4Jd/zTc2CJ35DQQCiRKoHyA0PC3zEdYNz5hSEKbFLOGO+JTbIDaGhyuPj6nzUVWc5O
WxUUDRp9Vj0q9nL3ejZXr2JqXTdSAtArdKmlZGQ64OzlgdD96kxh8Oty06OnwFV/Y4eb+So37sVx
iqTfTQPMx4AN8KVF6h4GO+IjN7OPaD+hjRmCZbLM+4DcIoueeJKvF/uLx2AxN6+5qsMcps+wVxLA
cdXn7lNQ1EuQ1FYxrQ/O0HgyAUP25mTVizfvhA6DNergcy5HAA6qJ6waBf7Wmvphq4aKArYwz27O
dBHxy24lCet2iLiJ53bO3zNH1P0BDbWZX7hlbnRXFkUrfjy7dttGkLeewfOqjeIYiIZdvw+tebze
GqZQNg4XtLp8ddFdrUy+udL+MeDELj+TPNETUVPPKOwejA6DwGEgBTy77ie5PNZhFw7H86AcEtK8
0BKej80qeTsI39wDR/rNUQr2p4qdvtrbYGukU+aWN1GW0mmcyKOsJR02qJbOBbbdce0o5+MAlprO
sFb11sHaXJElXUDl7MF1Bt+PDQrgfLkXYvWneT8y1bCKDz2WHmo6PbJK9ak3ipmU5HLEYHqqvWK9
IIbXq3lVWuprVVnkhvUyGCRaQJlPZojmttB5z4DGMV4nxMZYakA04QIuxG6G6OSB5THI7iRrnrVP
aQaCHmB9bmxQJ6vh5iKBXN6YYdFm0dgpe9lLI6Q1wp2qqpMRs6VpHBliznlnM7KIWNqoq84pFqI7
SsvpJVJas6/2lY8oYhe2JSEExdCHM63ZQ7+cMu0PN70nBgM6cHWrw8z/Zz0uZMuKe0sy8u5wcllU
iKFFJYubgAMvXpA/WHFob82T72/+fea15WuHfkYAxAr7yddEgMVlFXR32qBqJ5JZO14B+KtrIm0F
QDsxJwHAkAuvM3mdP6EQ890wsuqq+cw4kbsXZt4xceV+2Rw2K8A+RlmNa9JtaVcDw8PK0MDMUftH
RERc2zyVYZgMrW/c+gSZkwRRLoUVG6oMm5NHx+nLWnbLeZGTiuw1NHRTrNy2sACvliFFoLgO3ypN
+nmsZ4T/3K7SuLM6b2zizIag401nonJDAGrZ8cjrhS47OQ1R7wM6xaG/NLTU0TB2DpJLCeHweDVT
L55BaUdC5uR/t4QZ8XPlgaEIT7P8t4F/82VepfFRifJc0QkLWCREJtbkciNC5X0/jlTnsTka2Z4p
qvwUoj2ZkkrwBrxqaet5rVUfWFHY63GJzZWWwp3TTeGbQXkZME6TO/3eUJyY7IKtOoC5pe0uoMvg
M1qmwIrZKRoyxY1aX5Kv07+VpN9lddQgb+SWUlzfbKG1TbvzqaLSnhTwxrUyBAXapULGt9dyOugJ
IXJkhsyBbzmGq/BkDFrONTnarcV/XJ61ZbeoevAfp5ms7duUGaC+F5vnEeVdEa8vk5C2FtlixKin
9I2Zf17TmLIaA0ltQWF5/g59uAoeLN3rmNrRxsuSkCIe7d2KnJIAN/FqZTrHbMrs6plGP9EcQwQb
bmRU46AesHwoj27tOS0uAz211Zecojhni7q1G/uHKidkgH6Fsj4fuS6QWnbB88npzXkh9CaYmuxW
0pNnbdtykvwjNXC7Goopj3Eeu8UubVwDNw/Mafc5LWffPYjRysMbUmhG2vLs0YN0KnJSs17k4jnN
PdHX8EbWGFaEGxspFRAXq00y53NAp5t9PB+9Mt1NgtUzi8oZBORdUoxqIu/Rm1FGm0Q5wxBkr86e
Ri16ZgrhVgEkIlBG4iySjHVzgWq6YGMUbxQd2a8zXLXxMM/I2zlOJ/ee4OBpuYOYsd5y4vNEAtlb
FbtpXhHyU2ll5y+WtMxhvy0pFXeLvdQaMsqc8iSfvKW+YRXclsPkO5P7GJImIXZu6/trtLhL9kDJ
mfWIcH1bo1JsA2KGac1rGgYLmnbPIfkqqmwn28AYg/SqTteliOrSkFni0vTN6wS2d44I/Ol6Hsi2
MxLl9tV959q5PNCqsTzN6PLUPlzdviCyoc7JJVyAZCPCX4t0Z0/5OiTkzc9BFSsVBDKxvLR3LtIa
yIUbSZkd7ZhpZ72iB27EETGSZxyynqcnrou6VwdKns06IqDgrFyeKBWNUDFpHS2dTNv9lBKxF+Xg
31yVvK0/0a1WksqNQWdvusuaHQhjN7O4b1SWHZucCrSLAHXs41kS5SZwfo5/bQ3uRMfT3Ann4MDB
f0gx9cyrAGZfuI8L0t6HwgZFkdiXbqH6Fh0VgUxLNAV9d71Y9fZksK1W+5rrWEFDIOlnmyD3cWT2
R/6+y3OXa22aMCMnwq3FPgOMbw52UartDN/nXUzfCQPSQ1PZXsX9lpvqtvGxJsS+pMgqokpkfij9
coR27l3rYxJljTXBqBcHhtofQEynbnWjUmXBXV3OBCd1krKyPcjy/LhRluMk2A6bh7lU/hesICqN
4GLyNR5LAGlqjBs+o2Al3pF6HN+BL8j58q5iBvyEJgGvXm1Lyfkm1PpV22lzzkBPHYoDusk5EeMu
2h3xxI4PNzQEwyVz1apuQ0mdm0psRA/uCQ5zLd7qsB8GcBxhkecWlaUvlyfYMFUeyK9Lv0H4kipg
FkP2SFTAZl1CdRYN5Q9dP31DGrd8uLSV062Q2z5rLCFLeVJPvjdHOG7GjkpFVAA0a/fesVCj1x2G
c0Zi0pUOEGeeSau+BxqoqGvziiLYixlJDks8qTS3VubIeY9cfw1IRG36vTca/UC9oES83nANYmc5
88dTAWQSybbuCKqTy4RkT/jZmyVnk06MSmG2yWBugosxdKvXjo6J8dbCit99suU2qgeWu0EdLKdV
H/Q5635H/EQKFbNMm3mqyFCq97gSGyLaC7X4O4zI5I+h8a7LUwEQHr4VzRrKaESL2t7p0qnsHfWh
yntpHLbnOzi4cnrwSqbnghpnqUgHNXaG7BgF8kMuVNeihPJbfg28N6HhTDBd0WjSYuoRkaQzZ0A0
k8PuG2z2SCfNID/Y6F4BTHHK68jo2/GmU6ZGllaTIhIZZRCguxIkP0dj2PJXlppX4imnnNdhQqce
9agG373mDZsj/odBQ85H1P6zpvvvnumKxrEgcyaLisRUmBcOdxZ4zrBtXTz7tvsKFilUvHqtnZIN
S8xatIZMzzDynXjr0twZI/Jj3Zb4opbsFL3RpAab4i3XwTyr26mB0UPMZs1vTC3bCiOX116skQ9+
CfC4Pwa9rkziX/rsvqoXe01aFDSaKC+ph0SVrX7lROwJfwhzGKgyIIQXuRRvYulwXfcODN8LfCN1
y0vnumfSDTIxmhwT0Hx15w46RsJJtKjaPtPxWCHUof+KLtWaQoe9oCL+Iw+ZFPZTT61whJNWiCN2
8I5QK9xBXy3PXzpq8tKth89ttodWUrrBYT057wGxAixA2WJ2ceB3tM3XeEcH0MmC93um6pYm8dzX
R9whGdGOjTvXB9qPURPnU6VetpY2wti0W3+IYNOaOp4Agt/wYZnfS3C4OWqLYFK7si4ZU114rQlF
sj/7tIdR4v1D/fm3tvi/3L5/SRO47b43DyO++vH6rfsXCAjwzrLzv97UH3hsx39Ebxj7/+Pf6+9y
+/PO/vv3/owK8MkDCPGF0TJGAC0LN7LN5UdUAF8SZ9su8v4gwBSJ6/+Ptd0KfiOvl92czYGd3bL5
0h9re8B3/Z4ZggSeoG7zb2UFOPyP/qzPpknBN7HnI/3hh0DF/08qWYKl1Uqan82p72H6LTeqgUaj
SObyyembA9GAh34Mvodl+ugXZH3KsTB2Sq2nYBrDmJ3tMb0SSoR7dwtfltIOYF6cCzRoFnqz8fOI
+DKuZHsd1jT9GKz7OBObeJ7TCRGlDiJloQkL1uBMM65qByL5ynZP+p4ZnPzZkz9E1H/rhv0fb8Vf
b9r5Oylc6vs/uGeHf9Cj9c6D1Db/ArcvVoW/vnn/jUq7+heUib/+4361XfCiwGevpM7id7fqH7cr
+JMPyONjnEJ9zi3I9/wEmQz3N4eUB2LjuSNdB9k12M/P29UAZjKJESDOAIH4+UvO34GZfjen/beq
W5gY7kOcMQ4/o0nu6z/bUAlQGXFBBPugtEfzoGodnm/KDsKtPginNu9Y8L0Hms+YLEsaTC/QJHu4
v/twewcXDchco1flrSdNhiJtUN4XpfPldvNm48tYgNQk9pIvz6oMCAMaxnK5cUc/p/FqGpWM3ZBd
JbKkMr6RMIDIATNuSGGYbJoyJtnNC5FebnUX19UUPpTeOikkjNSsxuJc776biUNHu7uQB/psFufi
U81i8UiZkKn2bpWnH1llZpRXZ3LddlY9LWGMJbH4vG2onRkcCv4FIPLyEZsv9tLQ8Lw2aUEdKMZL
JxD6WZlrmQC6CfrkHBvoXnS9OSMFssbP7gKPcuqWqkEBPQRIH/qs9UJe5+uyZNdGpeoDCWlEUZMq
JzoNL2/YZbEDFy+bjz/dcnc/PrI/R4P8ChfyQXqEKPCrg0xigSRO+Fe4EIGVtuGkLwoYglvKPpdn
GPaw+19ME78eb/zfOXiF/XuQD8CoGXLT/hmUDOtmnGbbul3mynESgyZgeVTtNOSIAXVR3P3PvxMZ
Lr8cp7im8Buc840Q0J8D5J2zW+JPIGjDBJ3SgfgVqFTVSe9U9UsTBvKtCMOhhcg12vwUto3d74KB
KjkApzyEJMJutezyteguSeQnukCP+fJaKuGyOfKh9cN3kDVhtS9ZhjT30NVWdkd/W4sKEKrUZHuG
PrhkxBzh0wdmpogsDu69bA0VzoceoUpUqHU9EbzUMLfJOi8xs2TddWhBV9w5o9U+C5foLWSKo7Mk
GtnQTmsImLiGtwmTCYBURhk4kXgkl7MjO0a5hBjpQDusb6JTiTsVgyY8d1TdsVbOsp2Cwp+7xOjg
dfde2U7vFMUFLxv3VhV7SpQ6ajZ3zo8DMOlx0gr0EQqNrATPq73vo8i90+J154xDEjB1hHG/mMNx
1w+rXrfE7sEj5inGxFE2cQmmeauCzSgIobUJjuoqLb9WPV6xiJBMTDrD6htz4uKICQ4h1Ord2jRD
eCr8wiF/VHMJ2OSq6uuYzVmzZ2QqRExbSWUmgWelfUwGsOyj1HTsNwv6aImnShKq61MA50YDFL0k
qLdq7E9a82aPRZ0HC5ejnW4GRw7e1Tm7aohph0hP9OJkIfPkVIWXyq5hfnToTs85Xu8qopGla9hS
+DlPLnqSMvZ4+q/0wvx5USpjeqSztsgi1IOuvWcod541a5yAIZqMDcmL8McdzS9Bi6NB5uffSlR0
1QNhjqfREFwK/P3rA0o/u2DL6pwiQgtuEgriNGI9rCigwd7mMh3wPuIa49bZsuDkNFVw1ZJR2CS5
46zGBSqqMidwtCM/oux99uKgyc0iLpfebHaTVcKTovuyPlfgod/JBqy+566YdDQbpCLxNGq/P1FE
KS+UbUwePRhD5yccffo44rO/EmEBoa3PDo1Bezd2yeh76gpVWnvhlNVJ9ysr9wC1/uwIvT6B5HYn
aS7jDsaa9ivw8+eCq2gnAc6OLgaMKKCpF3awqNZyknHnuS7Quj2rO19UOEdAbJqG4retRDxHzkGe
jLYnbkdLu998rvEzeuHMuxRdGBaxraxKxNu2zcZBZypHR9xPI0X2RcanUduFCBKzQMcN6N0sD5s5
SBz3RPnlRCNsxRST+0b0vzktKq7FVlT7cQnExYht5qPmgGmism0WK+kR4D5pYazWrnFs9WjR3f7d
O8ceRDSNDBfeSqDxgaQq5bF5yvo7n2IVwBNnJPSE7NzdTmxz6yb95qf3LT015bHU3ZxHbPywm+1G
3keU+cWowN5IExIE5F1DSa7W5aQ78bESrXG7mFn3PcdCoHZG73hNYqq6pi0MoTi53wvlc2TqO9UT
PavqOkBN+0Fa0ECatiHTF9TmfUkCcl6IJLM6jiltLfYDouPu00aAWxvxENGmCHuMrGwruuA2Mytw
nDpbVLCvx4BiXRyC2bcmc7tnJ6+I/hkDPQJVGXYdJlo4oLrenHL/aSGL4+AAY+yBVcNPqWhMGTVB
YXLB5nXix91cs6cR0+xpgupN6NHKTb/7hPGV6JEc24/asD5LQutZXI2204rpG1l4bIIGsgOJ52vy
+DsLJZ1XQBstuQFrV6CmW3t1DGtpTrCwGdUhB4eqIFtfYrg/A/4TethIm/ggTj3WG5gYYFcj8Qjd
oAYbC1AQuTIMLtEUagPgW3X39tYtJHpwDMwYjeziVgfe0sV+a2TXa0k33K4LPf9LlRGGdzS2uvle
+KBTe5IEtieFz9Nn1zcapCooco9jMwzUEftV2ZBZVKLSPTSD092E2zwFyGuaAgBPbZt1wLTQSeCr
1u+ABpgFkjSvkCctaQFrNOXC/LwMo/Vdpb1496THVR23LL91PNt4wX1AvItL/tBHmeEXiFK/JtNg
qUC5gIBRLkU9sj8eITF5E9K9fPpozgtRkhmoa6nydYFu3Q3UPqqJPO13NWWSUySKgm76Wad6iJYV
IxosiE9Qy5z6KZFExBChBN508wghYnyDz3BfQ02AAuhF8NwqZX5r0hTZYwgqztTjaLHxnAIb4qKx
FvRbypw9xBQIayO0Nc0QAx6Uz7R3GC5xLJlXJO48L20MVpCaESi31+8K13W+5sSJQ0TZ28IIt9FO
1xvmeJty/MKJUFFAGkqO+ffSk633OTPH4mHkfifKePOqe1XZnPvIX9PbdaRZNQmxEeSRUayGleRg
HK9dNqP8nwyd40FbUp0nruzkyaNOSEZgl26W8BKs7paSLETmibD14qLKxzuLWFoYA9+qv0mn6RTG
AMf86OepeakQhL2LyqyJ8Soz8SLmiQ8fNbbpnykiMsFtHA7vNUJNpsi129zICTFA7Opq9R+1qv23
EQrhFeWBiYxuGIFCaTfux71nwoFGNlHU7HuGYSIxESGzzAxh9oII2n8htE97e+jZMDB0VCMQqi+r
ZemWNoKXgVLygOc+JE0A8C7uYN+sPGVfWjjIb16ACx8A2UjnKPB1niUlouUqkXUVzFedCGrFO33J
1d0gwhLOSCMT74qqhOPTsF/osyeAZWq5q3jtZ0IIgnSq6l1YiRnHRFoFDdyHqDocZ30NTdoRF3Dl
OasODsFYG+NlqDEePG8ZjtJ4NQpj/rTmVDDH2bI0Dx6aMftmMYa1PypDs0vTnG2vim2j1alLRI/n
jtYcd77yrK9NSq0rUiA728jtIbYPYO8cqtZgr6v60t76aIJ5dzt+DFjV54ps0/rUe53c6HkdRFbl
CBgXb2F5nVkXqFZSuvhaeIDYRyJQiQRq2zT1ruqOiha8GQSowZAw4qTyzvC3pdtigzECg0aNQw+Q
CoyvXGLJ1GrgTKsL27jb9KSrK0FFW5rFqzno/N0mvcHYy8Ytg7tKAT6/k8PI7yMwpxTujuppKS5M
MZthE1n5WplTrOnXtWMyFQmv7fCT0o3cr/wWXiE2Vhn46S04DMHUF08D8mWvTkoaBSZyhXqKTOCO
pL2vh8pMHydybh0rwoBU+HtGERsIF/ttP0UecL19X+QktwURzjLlfyo0y0dGp/zK7A3TGfAWNehq
VMlaUc7UwSZhS3zaAALCc3+yT0K0kxk62AFcu8O1kbd5c9Wgn1+uh6APRiovDFER95mvLL5I11Rv
3k69CxxLl46z3HfdnNoPmBWFfy1VViPKd7b5c2ic6SirSqGaqk0y3ohFI29OS9d5XvJ1+xhgvGVs
Vmo+s769XR/xuy0vg9VNuJjXcL7s/a0QaJPShfHEUbwNG9joR4PZegVAMbW/K1IJ9oJgyM6uSj8Y
TA7KjWaMFursIC1CUeJOLPZLru2uT9QwudaRnp5a7wiD9bqL0MtD+2QtfW4iYC8QrgYOF5/7K/U5
o8ZgYGl1N11EhFa1021Pyla+w3wzV7tNMZInhaSL94ThKit2ZQgzTcAJb17YGWRubTOoT6aHav9I
bJC0d25qMtpvVj3ercLhJ2svy1lmLq/uIOUXMej1iBoKxFmw01w6CcRL/WlBwPDNLkPnXbP3Zi+G
2Rcvdaey+6xtUswN7QwJ4juDWsHB1+XdNme7vEtblwPbs3PwJm7xaeNXb5Es+BZvb9iC4bvilsgj
y1iLo1BaQ7liu2SZMDeUboHw1HoxE5DxtLrO+NnjLQi3qPsGzmcu/ADwdVjuSW7HeOuuvmkfcoyi
+JrZdkH3IedurTKAOTTDLHs0lS9fNeMS4CxvCAN/cOfU+z43ch6hPNNfNV1ZGbRrXvcR8WngCAhq
CvfC9krxrael8T4lWSlNyk5DmNIKRMJDHTomL6VSgvKjbVx/tuz9LQjt/yfmew5s+2vULGrHYXlr
fsHNzt/xEzgLf3MCYDMwMGAGQgERWv3Aea0Q4RYnd+iTFGKTrMlX/gDOwHmJQj4HcZGpdg41I4vi
D+DM9n8Lzd+jKmyXnFThhX8HOLNAwX7BJjyiIxCQEcFH5hIyLdv5Z8RFjJlJJ0GHy02vc6IcNVRf
jbwKqghfyWLiyqtw+9G34IhbYzNbP6RHeMDcskAKFRiA6JBJWgtZdpJxEcxrnnQ0B2G24BmbgUUQ
DUi7nq6YCiqMw+S7i0hQrDw+BWvowxRplT0jD16How/Pll6jJa/fzEUjvWnISA+RI8/izXEkfHaO
k4dEZfctKDlgSECqXoqgZbBdKFDsq7x6dck0p4UvlV/DcGHsX1kueP2XN2zGxUuKVDUKrNFE7RA6
z0bj1V8KoqR3LjqlO1UXTRxY1rhzTcIfmDVVHTmKHh5WpbRgjwoZajbfMGI+tQqqEmghmibDfbTX
rr9Vkn0/qfs2u5/WTFzKsPAOyOrXG7LKZvbVciQ/aBp4jRAsf8NwOcwxJL7/TtzVa2ijnQFpQ9WJ
Xe5uwE/URsECSd66mF23tGRPcKd+PbDhyDmml8Q6md4ERYRWU9zSAl98xTsFlBPUj17X5BdNvmaP
YdZBcxq9yI6Ov4jdxuviqZhNvk/Jodx5Iv1QonuVqqriDUwHBqycTpTbkB6wrTM1LKF3YTAtHgCH
qiffWfY0jic5vUADGEnGRoVaLcn9xtvTV4NOritQF6BSTrQzDE/V2Fu3eWqda+afCserWAqEChN7
LTLe5Cq9ZK5kYG+pYHtXc14kBhju0XLkWkQGUpRrn0QJhi5ftXFQBjVGcd/lpWj53e0wzOtpCPi0
KJMB1mm7ML+YUmVETDDGQ+jjGQmHs1TALatd1/jtIcxzzYEK6wtd653S2h5RV8zb/szDcmSH/HvD
jZ+x/1IVXkRrhSwx6KyLwdkCFGXOdaO0kWD0265CnHEe2QqXJtKYqKw3rLSDsg9YvrLr1F66x6YM
5A29x+W7djV2JoLJ5UU9FvNhJTB2l+LZ+Ow3tfkJT2MX96HIvw24vJJBO+WhaVoP5tosb3qaBGJy
dYGG1uKOzOPhYmBui3ND0wG2VcVeSXmlK9kxIFh9BKZSYrmnzITEKloo+sru+BAkLzlhwxOW3jah
KN8anql8eCQQ3vrUG4t9wEnXo2vYnuwizCKXg4NNoCXvqRbNaUK3dqkBD5LGtr4siKQJDHWyT2kZ
LhDNLpQs+vkqWepuvRXU6CDDJpXGNGYvrkPzoLUpb0fDa/as/s51iu39dsgafdOgD41ZUYdLXZis
OUgf3Pc2c50YhGS5GNAdXPZwtHsrGF4IBaAatK9EtAVbc+akxxhF2ufMFv56mWUhzSpLWI5iTw6w
dcpMAzQr7LfuYsvcR8ZrxQGVAyEwJawvIwm4kS4IjN16PvK8SOsvYrXxVJd826gaxb2zjnGr0ZOi
3a9AZ86iKQSVbFNL0pDyQMkH0dSQr6q8SJXfJ8Q/1M+Lj7CiXyyXYm+DADHEoqcWeQaZ+u/2XH0t
rC646zcGKWl45x74zSMouGmHz6ss9XZQIYdjGPOhHg3K67ImGitjmb4OVpXP5wcM73ei2qAVDMxo
Y5Ih86xjOJvNW+VuWVyPQI596frXNNHXZoI/mbKLvOitT0iu0KexOjEf7FD3WFdI9zhvbGcg6jST
fHT365AhG7Qywq8JKEAYMcOTt9P1ekZnW5MQFtVdsBvcGnqqo5Qb7sjKgjSUgawqsBVlIBqI/Xz+
jSuzmHdhGnx1z2Ogm++7wN1jTbJj9v6jWec3GfGqaGbrh9EZV4gLHbd1n5h9HfHVw2CZe7mk/Lk9
1qij8DR+c4uHcxyiIbzXXlvob8y9peYDxabXwlZ7imDAWzH/yQLaXlx25YAyrb6cpXOZru2hhSRK
tTogML3Yyo6prLkRikhcVcbdTA5M5uyRK90yqGMrn/BPUm2xkZJguGzEI/AUUHMHFTOcYFx6Zm/m
xcpIPznlynFgHytePUzIVwtKN8Pd7kZkVSuQ6iNHWmhFhjWnEe8tJD+LTR9u0FQrQMjkb/eOXEgK
wOOws2V+3yONhCVqbnsH0WJWPlSy2qtaHZRRqqQnj/HombV7U9de/m7YiKtORbVY95bi9XoOfEka
kfpPCBMV/g+reiLlLQeNXzj24KJhFvyNKg+Oz71aCrn3sNYRXNUBo2WBt/PG8AO/ijygTDRj3VhX
jZt96/DkRX6LkmrOWXln9sEL7GtfUyrur9PcHJCqKeei6vP0ljYL2lQDR8WN055WETaknKAKhgxi
3y/dEwchQTBLb0dFNyyAiF1itfmRZIbbNlBbPI3I5SpD0C7sZN2uTYN+B1/GszvO76lury2kxHSQ
TV81fi/VhreSPIojbYXksLntA45DdnA5xIwr6Pj8LEJTQ4dK7VcoTx3IaKIJ6n6/lMaNtZr6ug6C
DTv/cj/zJgw93LNrw/GBAeW5nOcsWefgNG1IkdPhnvC2q36xORbn+igmJ42EMuUzUUHIj0lmOY59
1Vz3zRa8LcQAn5BPNYd0TMk0DcO12DtnQGEZJ+s1R3fS+Rzbg1NkE0FYWGdwIAmWQIw5vpRy5/VF
9YI02nhdAn3NuwOz4sQSRa5E6H5HD3TyiWG4GHt8Kpx6S9wQnAkk4n5JZ1vsSP6wdt5iIpCdgro5
LLl4tdbMi40gfaC/2EbOxXkHz+rCOcwQNa0aMrSIrbxDi9ieOYF9iTkqLjr9nIbYBuG0bvFWRx11
dl9GPXDqEaDGZ381L7o81YO6mBfj1SqKvTD7Cchx2OdrX8fl4Nx7Wto35IVfyQm+RNqWccBAyUlh
Gx9Dt7jXZIZ80mb1acIVyVxicf92l2Pt74nzSNY8rD5K4l1iQxt+kjokmWSFPpRz2B6reQ6SnME0
CucNbbAakZP35vY0FETNVDWjV7cZdC9Zzquw5IeHMnrfy1Ict667xMwUxovsn300VRTOtOD1ZYBE
LSXaD/USkTOzy365F7nqrrt0rU+6Xq0k0MujbTM0Ifp7S4VFdg2mwouKFQ3LQh8bs/UpH8RtWZLx
06e9tV2pPBjuhiAgRXnM8WeTPpn0dGUeKlG17xk+0ZrsSYBbyxzDhZrXNHvzhobOAVGDohaZHAi8
MLaznnm8b7liUVi4vYkg3/xsw59GnkBjWGqbollj5s/T0uv/ZO9MciTXri07lYff5wMveVl1WVnh
Zl7XHcI9wp11XXM6v5WNHIUmlsviSaknIaGEspmQ1BAQoQi3MDOS556999rKXuROifMrlvk+6okh
DGNtNSCqyll1C0KFOPRZOnltSUujuybtpYCJ+Pwdu+HiXSoxP1Db7BvQ2d15MNhGtdDvr2Nz2W6H
ptj0PcjabfaawqzOPdvPd3WZk8sGUBxyS8XqUSzTgY0CXzQC5C6zgH1SkMsRRhAQzxhD9B0pBZB8
Zm4dFyt7zcphoj1FbAIIqhRXPd3nr/3aMuIUBenAwWjDJS37AEfzLQgpakmX5XOZR7GnyGqpbrGD
q42P4dWensViK9mOCLPFTVsx5yOI7X6heDyrr7t1JLYthMJCXyyrOsUeLFSr3xH83cTPxdj6veKw
PjqLQbAZLWv7PpJpOe+dtFhLVM+le2IPwAWD/118wNlKngvCf5OHz9Q4NeTBZtb608D6xYrj7qeu
5Kbpzvklg75iGi4CVNBMP6pjmZrnuq7JrHKv7pQdt3Eitwo5rgF9BOnNXW05XJx9AxtkV4UxMuw6
U2ZqqLFVN1g/mK3zUi0s1+8LMiSzlyzdotwvfYYoKwUWx95dUBFGLnaTfswl7jFibyOpu9ccPynw
DdNOQZkYkWX4Y1L17zAFiUdbZZl2PuGzODnQO7lpt5PcBm6uRCOqkeMTJzKCkmY2Bhug2YYLNmaD
FOWG8QmEr3xsNaWbDkQgpumhnUp2pBwteUxbrZnPp4rkXuw61pq3E4/ZbvqoRoK9CU9Gmd4lpVM2
Rz3BbHrYiC52+ykthLutE1jpfMqb8WqOGLD1ruTfpePgR0tuiXzEQ+x3lcLRJavTr7Wa4oM+iPyz
YF/rswGb7iJlMA72Wpm3SWmzJRu3NOTzAfBiYcGOJky3rlITl7AXJbldtKl4TGPbL6zE42t5AA27
+XlCXhXYternlvJUFcrNxZoKts48RHpv7VvEODj89Q2PjQYfHufXMules8JuAnNs24CgArcpZwwt
EuP3YwoDi+Zd5zqfJ2JPtf0R9b29l+b0DIug9UrF6vxR1iBSojZ5iFTzoSDR6nZN+URdUh2UBB7z
qD06ZYy7dpxvcbb4OC4E6RrlSuTYiTNFf+w14WWSaIzoi+fZbIjkp0sebA7sebWWd2utv3VEFDgX
RB6gOdVVmnqn5cPXUJvBUq/P8+xcz2v2Eo2rlNAxFgpbjOyZj/ptaJPbpEYwUZT2o6CqiNo6oxp+
ZJQBluZ62rbS2E9Z/2bSRGAvDlH9zZeJhYV0Fm7ctIesbS7atfKsVep926thMomb0SFpNJTVkXz+
FzkK021ip77WlP6BHSb7a7W8jeV8n2/tWbQaGCgc7h5i53mBoRxZ2u2wKDFxi+Hb0ViFtPkRtMd6
0nW8rvXE+F4v+Gw0BuN2utvq4nV17HfO4/Nez6OD2eqrZ5mcibgMTbXZXR6CVbov2+8sQlc3o9vC
5lGm6wGOjZCb7wT7x3wvhu0qGYuF0BfxoK2XoRJlu40DRlzYn8PK+2GsB1vT3yjyIJ40p29r0i/0
naaHdYveCjv7IfGNXAm1emfjcWDVitn3wmFf4y1AiHpeAPUFo5x2o2p9gA4ufBbO9COTBQ0ndb6o
+zWKBL2O8XBtNXJimahtH4Pk65hWGa+bVvS5GuVhXBDvWpJrI5gAv+55ydpFz+mrN6HqEB05qrq2
XfzsUiWsB4hbOjd079IIvhTqybYUFpIiwzRMlM4tIfOQ+IP8nj1VuXEHxHTXGkZ3l6I1E2zgXbbN
g+WkB43p1t5QCvj1vJEWtpbioVH6/YCtv7EqiInag8roDiXyGhgZfII5eirGErZC5IOKu9ad/ElX
J594zTGZ1AMpiF26dXuLNF3XtaRWEBEhEgYo45gbtfmKxPO+i9ajPQ6c5vMnEgieaReBkPEBFMiD
Zjc9S5riKLrUF5NMT44qjkMjdpSXHvReeYrooPIwoH3BB5FE3Td9B9PmGK1VEGsODOKo34PrA89J
J7Zrsdol9W24XPhesXa39qbYN5PZ3rA5ObCkeQUg8TNiMISR0PgA26LrVJfjSZ2JUfIUf+uSVb9y
Gq3awyb2u4Q7RjZVUBWSdfaxhzi3yFCNO2UVm2O1NwPOUdiYhe5JMOAY1xcCL9FQ3rFh1lgQNFcQ
yfRdN+ARQgy8Qb1+IN4U2JniZmZ/ttPo0ciNcJsd536MEzYVSo5fm0zhIlo2G86unHTPYq9z3Bp5
FFaMepcHkprgPSsd1a0LLdCk8TBsfG9l4/Fso3dWaa+21pYguNkgsei4i/TxyDqLczc7yT05SU6G
CovsaW9UZbVrVSvU5jJygaB9bjJ57RXnaOVNwIaJCyVFKaQb8FrPdI8qyUMbc7vKe/qnTetoXeSN
0mGooabIdoLYLvZyUZWz0l13dXsq5xaoy8qZ7iJiSgF53nG8SkY/q7R11cZ2cQ1ByUoGH8TZ9NzF
je+08Qt1s3xje9BW1VXNmdEy5C33axe5yJ8NEL0Dc3xp6QqQmvw+ipywqMxgHe4JGBy61n5Stc2f
tvJe4w2XTncYNU5rFTO6YCTV8hDD4uiqm8p2sNYddG5Dcjbf5pAjOAXcefthJ1sQr/FjN3MUT2k1
DUWsoIQpCJi92u6nWvuqSmW/ie0bB4CH5ygleALIW4PNwg+4mMiW6TG1pnMseOk9cRq9MO8TrPau
ndkBMVm2gOrQEqRpf04wO+Z8fsf6cy7o4xnE4pvF9tI1xRs0CM+IUNa7xmQVU9Uo1vOtHev4eoer
tWrPkOECcBUExeTzshEkgGPzkpX5zSRIeY79VdVKKFuKdTbo9iPWwxKjA2vnWlEcmKvxtnbyJje6
62oFKyPog+WOX4CQG8SBQeKZAFpIkg5LJj5iRTssZrmLgMu6eRSTZIrmE8FEhC2T5S7pTxTgUXuK
I6AdJeUhNn8NgJ3lnG2j5WILeLDVkjiDdHz89WE/g74UqVp6uW4cB6MSodBiHe9T+VEIip+MqXfH
ZRztg0gylqlCvsmFgbIFRxkWkqU2AaWOw1bTHZtS8rbQz+qx0Psc+Qj81Jmt3Wz2e+bBt7xXVE8k
XYBzAj5YXRGu6B3qYIqnir7c+dXhGMUom2K83gZsYFhwcFOBFolMoncW1CUbtGusFOpDSU9HgeyJ
pWwdFQ8EISrgeFHAQ7wyGq1wDbJxOCsiuu8Te9XDFJW2vpLgAJMdHHH5tMGD5XQBtNkK5GyKR5IU
SelNbdImHOHq5q1jVi/ClDssYC2+GT9rK5qhBeWD8Y2Z3rqvt2m+b1U7J8BElSvXOdOT5fY2xgcq
iuXITrNRth6OQ9e8zXoMMagh7FtzkoKI5ZflnF9v2azct7gCX40NJ4BHYIKoLSjX9dWJehBWTp+s
aZiT1QURShgzAahpp0/acpEv+wizC1mc2TI9EB9btM/blo/RWbKKb0Qjja7dVclm9YfMqU3h8rHr
SzDm/cgKv7KV3bLW5buWyeFuRh+8EUtOsXglmHn/H5zq/3/KbEjM/0pne/jLf9e/PdblX/7HbzQw
/nbb/eV/Vj/S5uvPCYtff8Ufwpv1uzQ1cYEP0GeCYONguf1DeDP5HWAIiG9YWtDYVFzpfxXe8LJf
jOoOCx9pGJp6+a2+/lXFqKi/E4jAE8B/INZTj8qj6d9S3i4e479b1mmD1CFSXYIcNFHR6OD8U8Si
kNrCrW/kcCY9Zx6ag1ptjHaz1FmGpt05jzQl9S5dzg3VZWN0sErc+agtiX6cEjZNfgnW8Ymhp73l
WIZyNMTr9k5TouLH2CkepRkP/7eyKnlxKv/Dq5b0UXKg1fhfFcHwnyj5OX71orPeJvCnmhvBI7pN
0njNvAGo9F2s5wh0BO7vpB6JxCtZVNyAem+/KZDSYbrqLPp6bXlW1C67KeDFgERpbXG15DNCuKVM
89tUNtUjH7Qqg1IlOj+oqXkSvIkKNq8C91ZkMOGnU3NPjm8JjVGfPjM5pWcljqxgSiZ8FCBgsxOR
qJAWbR5r6tYRLrFIMW6uHW/9NxhQG7ZkbZw4+Bje2PTcTf705fw/+Nj/EctukzCngckSkOaJRth0
QPE+/snxPWBoYYPI+2RRLq8612hNqZd3tQw0a+BxIVgz//qJ/xHg/+vScvIvBPgvIq//cBfg//7H
TUD/3ZYGpmrH0W0aduyL9v3HTUBFYIcZh/LtIMsjbTn8ob/dBbTfdYfajov6jkBvmX+/C5i/azqB
AceWdLZhFLLsf+cWQJ3yP15Nlx9B1QR1M4RqLhmWf9LetTWPKLKmj6NJoKztJtzvEmeU3ooq3FbN
DPuFTR052Y0pxhUzPR/BBE3ra1Y2JuJ87pcfshQIbwlDCOuEhhSDB42JfU5vc/zBpp9VMA2rljG0
3VrNCDqgcALHl1gUX6ts8TgshnlNzFNBTqeLHho8IVNUxqXjCDiPMMzOOUYbyXkHp52nzvyV+y2J
1tojvX7x7xoXKnsNNHNBne7i8WARtk5us1bh6muGLGciMImwAFNKbOZPS01eNCoHR6+H92kf6URj
J9kwIzC8YhjDxN5M4SIawhILD1js9Ytcr9hKTeQvNTNDScN68N1aaXY/omOaAX+F7L2x1TCMx2LJ
krDVZfsoKxhTbiu76InWnJQVLoYpQeSVjgZOrl3/QHSpUbw1HlYwC9wIcJ419fyRth1XKPp6p8PW
VyFTEBkoGKVlL745MHUjegyNo76xZeBdEqWUdQDZIsbfOo6LfVNWUyY9ovI2W+vIyMawb6z208k1
WDJV3msrE+xKHleBYP08tHpZ75ZRkP8s5BTLwNim+hqLIPUF0K0TA/1oUjbMhLh9PasA5hZoXd9r
O8BuSL+6IoXFwBJZ7zje5nOaaeMXMqBWXBkdnP4bVt4ZiozWFSMfg1GsB2g41rAfp5KFvr7NHGRx
PmNcwkm1ogKMiQU/eLR1c1cRWv1eabTQdgvv6Cvb2sHgoJ6U7zX5XM5CDudKm3Nla+G3pxOpcHuE
pXQ3aHTteVtqAZnJ0z7KPKCDHU2KcipvjQVuRZDUTvbGl51iVivHi4+JeJpJBfaD/l6vjfWRaYYw
dsumt7c8lCb8tYNJa0DmQNW/SGRM6C178tIv08k82TyaCl/tp/iSds+LDllSbgyAbV5bXq/80jJH
S49uYqiYNABZYbUug43Bu7V/qIA0nihJHh/GSa+dkEhKjH2rzDmcFPSc/symXr5kM6qXp3XYLVx4
Y8mnKkblGstmBMYEQZle3mkC3+JMonqdNk1/xbTJ4rtoFVs9K82i7weRRt/YXJIrkrzxz6pdtfuB
YeFjmHSMauh90SeRSP07xb72po1Te+zTTj5FkVm9qTrx672eTbHgqiF0EtZGS40yjabLUTV7BeUX
YY1YCr1Cq+0Pk1XwveR6nNFI6/QNA++qhCgDLMipvELMtzGK1249TTgGlbl0ctcCyIfZtYcI4QKD
3xD3zXacPCHSBp+2g15qxQX5F52aVj8zRHGbdpU++TOydOJjLE0+a4aBV53C5ifOhvFDgo2fIqKk
07ii7XX8Mn991INo++u4nLVbPl3Kzim3O5RJ0312mQH3Q1tk96lkLf+oLs3YAlq9PpGoo5GWOE1v
GV94yQfSJ13NBZ40KP7g0FLxPuj1cDVwhs5xS8NuRXhiRuAFx5YTXvB3jFccpB/pJkB4NpVej07V
0iVYKVnQOb4AbNB53LKwm4NSGtYbe1j0cguxEHUFSRZwTkAMSMyltxUttQhXdX7Tq2Y6MrGhSoQz
TpBPOrktICNG00vCLWgl4RbH5dnBNGSeENg5ysqmw2ljViK7T2mTIBa1wrIg358o40FvN+6OZd0I
PcjWVmszb6REZAlkX02Xtkhphx02xjyIYmE+laKpcbZOmTDbJxsPleqblp0clPSiVrQ98fddk9p2
suP734mXRtHE+oN1pvamwxNvAq3g7rZneK1vnRpshJvbpIa8mnajzctJJ90kDQZrN2eH2vBQwC+M
+KS1umtAoPmgW0Crgs1oCaxFc6TFnG7J/7Bby5unFJvcexxl0bNWsBTlq87FEmmIb7O1Jtc8clN0
DLRVcdKSyfijd/w/I9J/6f96RBo7Qsrpn4ekyx/465CkMiUx0VwKgynSJHL+tyFJc35XGUtMhxYn
OkHJZf7vGUlhRuLX+G2hadgRyaL//agkOWGRceQbo0r+a8Ck+zd662kq+4cpyQBixwvDoYiWwE8T
v0qI/jRLZ90IW15vnlcqaO/Qs4LSYV9N6k894nVni1rIY0IbjotFBQnyTbd3ZT14uraE45AHpvEw
6Q9YrbB45T7PecfD3ES0jj+Al8NW7oftAYBaqHblsS6v2iE6UcI7uuYSixc9PuravVA+isHcU5GJ
mmQO/ggA+bkWP5tJ+OzwW21fWbpn9J9K2xGOKvND1dEcZokOsEimDiEeXDxrQ2DZmUcqxYee9RV1
lVuJGSREz9nA1uvMH2kr8Dp2/W18kxW6wzU+HooLjKI0PDO7Xuzu3tjuUz1V8AlwR8URFE/zkUPf
UdpkQ7glGhMuCgHjk1T+4Lcj2rBKUA31mg4MTGcRpSHKMO46rfStvtglhnrV9lyG0/tkURzIEnzD
/X+x88U/69JG1MjOCPE1Vp2qO+gRNyyucRzFmKw2trP9xOvvxyBLDE9UMWxp1ITsYkxTwvnigOlB
p2prMA/fmO19u/weEz2A9rujYs12fiYYzMj88dTbnHvks2seCDggOJfveiSrLB/PDAZP22Kaewr7
MndR7ThEUUI0M1xAQa4+Jl/APlnRosQa8L4w4j+TNwxbJAJC2Hub3LIrVpgjima1ZzXlSQET6qiU
J01+4Lp5NU1mZkwHb8RDCW/77BopNsa4kOuB3gzMEUL7jMat2hVqOl6xQeivac5x9cp4HsVElMnA
SMKHbHRuC6AgiQ2oy7PpW3H0LJjBYZJrQWK8UHK0o/DouhyZiV1p9cfV2G6dYUt2qX1VAUrmzT8U
MfkveOhXi1xEysDK8XmSAWaSUM6SqXgJOBRc1YKWymz8aqOCb3TdwWCtAhVelc6XlAftt8gwutnl
TjolaJQ0FCQvWWixVlVQxt14G2lAs88mXJoZr3jboJhEuQQPi9CskIsvJZwp0NM7MZEJAWw/wHiy
RoCC8+xRVUUcffZRk91kVPzZhtuS341M9SzzVnchyWDb605pbFb96U1kZYGV04s+iTsN04ZqP0iw
s2o3ax7WJF9BV5D6QSXahr8eLxnMV0s5ppP0Mt0vlDSs+h99/Yh/NlGfYbi6mlwOa1QEtYycW+H0
1YHzG4tYCDWrctXYwh0zVvbj+yWIZ1Z3oPIOWkKkq1KDFXETTRbyJMVJ+0Wd78fF2ImtvpGNoFyh
c3UgVK5SjRh61Pu5fqHk4kgLLGYDA1Fy8hln+lBdrrOBnTjgGINLqc+WAMKRsr2k6qvGuFI0UXtH
Sbff1AkwqXEGusSccRiM+7xnTViWkrrf8U5k7PTVMtSG4yLnh7HNDlt/V3PxpxMoazB+p2wp9yll
CJF1A7c7SC9dCVgP8b6RNyCijLc/mc3JozLa1dIm6DAJRpl54FxI8FmhAuHNTLRvqlE4ZSTuOD0u
EZZog6vB3iq+VZ8Vy1MLhFij4yvEhbcunwOBP8ITQZlwpcEMJf+B9qU9lbjHWi7zRhXu2jJZbl+R
8l3ltDZjAm2Me6g/uyG7yzKSzdP1RGHX1aaLVx7xfLWhfYj4U6w5IJr+qTYBFrSWSitffsLU6OIb
wjROEiuh32FNjracbwHrIugQZhrIg0GutZDNsv0kJQHrmRikri5hEnED3CL27XiMLzv2/G7YXhz7
w0H9mKHEqUkVUiUV8L1D8FERHUGj8+KlkKQ4c4C/5fRtddtxs5XTtjxA7UwGwI7SZqnVPPYDxJ24
e7vokEkMgUpg+q3LyjywceYej/V0O9mik9Dbk0uj2nA90HNJBjQtPinEvlU0AryW097i7XqfuGpZ
gt+p6IrEL9W3nmcN/UXLOza8zFMqR5zoAQraiSCvDgyRVGOL0pXclKVxp5EQqaiyXfmHpVeUe113
APzfnUz1VFTDqOzP8wY2i7xT2GA3vq4hV1P+MWfHXBtD6E7qvoWlHNRYSaD+9/fUVQiPzBPvnWoV
h3ZmiYlLa2JR1iTLi9mlPXhW+mv0SniUjtCix9j8Nc2O9gLhLt/TDNy7k9lDmai1/LWrcBcTSTxG
NJ76cRX5Q1TIYOrBsPcgVl3+gaGsp73k7FU2Ir6CqhUfWL40xMWdFEPCOB5hnI5PkWEPPrt16BQY
tb06Bc+aXupI6A4lIV/BBcRPg8P/GT3GMwQPf8ea7zD5c0UmZyDTT5ESBUB58IPVsVW5tnh2Vt67
Tt73hGN3aB2302bPh2LTfDxlL0ytEed+jP3hMmAqbr4JBZDBqtXqU7SNdYzJ3rBSNEdBQNDBbMoX
awOJTiTatRPxpBkRPpTxapXJfnG2l6HrUPmXH5SY0b6SGjLU0sVbDfOAFfdAQ2AK3p4PGCnMJzwU
SB5Knk77qWcORRrGFC7jn3hRq/m1NrSXRmuCOKemo66mQ1K2t2XThUrdv3TWvKN/KvGhSwJuEyqw
uqrd1zE5UtIJPPt7a7s8Xjixk9o1jXZOPKmAQUUSSzKCkWmqDPtNjQnVjlfDYtoA9Zzuqmiq3lfr
oaIwQLFD6NSL3xq9HnD+7fHHFs7Kc3VI9WEnzX64GxS98UsE8BuWodHGCiDB+qEO0fhYyToJJEnl
d1O2icFdtuuE1yRyrd3eRAivmRoadDRYh1DDD01qzb7RrJZnjo12W0WSgSjN+nM159auk6u8s6k1
QUNckvE5opMwOcDea+7IrdQrfsqMh/866eke1j4+mLnaYQYBgKAVsUVBz0bJCyeVKOPUgrPnaCks
rvgkZgqfAcKUx5xSGxOHjmJdcVX3N7ljW29yVVh+9OVwYg23jNzCeuO9UpMamrBN4hIxAbNgq4yv
NV+GYBqxn/kJa6U4HJ2GXUbH8/UIXKM4yZHaQ46Hw4F7ohGwBFrDnGU/kDhM/izt1l2p5NvVoMfx
nTbz4BjEWp2Vgc15Ln90zmNuzVfGpUNxrPL1MMgZ506O97NOTP2kU9P1oPTJ8iZ59ddmwgNpziLd
dzLoyXbfm3c1kM6z0y/1HS8lOqTZcm8V0eRTBc9dKuue81U4KGDEd4xyxCTOC9h+jFiXd4WwDk1E
ONMp7eiWhzGyaKL3sHb0iHlQvcobXbkeRV19kiWvnhOrrk8GiFwuPZgK42rz86ptjfGVNBAYiPaQ
LEieOFvPp7Rpd45ofPI6QQ4NH/uppbi6YbdHFnOdrxj5U1x0LyuFeDsnik0uSSX2si7ojUwAh9vq
I3nLNOgqY31Utrz+KDXHeGaXFwV1nc/7XmVShlsKKHBco1BbbfPJqpzkknLR9vBIhde2lCbycTFb
rbaShE4e31HxYrgby7Gz7Nrxqtan7F4W5g/E1mNXDS/zlCKZ3m1t/5bEVHBsgGCpBzgTJjxc+mgY
4YS1R9A4gMxLbigXwR8xI7rbEQRm1qGXjFJykot8ZP1AP4fanpVo5gAU2ZCmjQhLUJp+tZiWvQr8
tauD4tDa5aGj6E5eBhJmwz3BwuhAHUh/SmMG9iL9ESOfMKGbr2K0nrNJNbyOPCDVgLcRgR4AW/KU
5d8Fn6W/FinRjn64VeksdemmoYUlVfIgI3VMycBLZSyMtlmcgcYGMEojDecR576wY4/b4BUiNOYr
fb4zDfWlmobbgTjQcehHTgf4+mM683ZOS852km/15dyicUiJrfwotLZzU7I0pjnn58nEZoHvhgOT
IxcKTCy+KKZzZPtDWoCe21CiMxNCKimhXEYjhP7wHKdLdy5TiRd6SJzs1nL6xt/43n5l9Hz4ehJF
hw67aTBjU8IHtlZ4/Iy6PfCQNcDFYCULuej7M1VP4zWF69mOZWlWu2Vb51wZ5UX+bys/7qyxh7Z0
CVm2MXo/W62JGA/0V7BoxIQgS2mndRtqjfek735O88IirmhqlXLYdPbnrk4++4HmjFVPjliS+/40
TNi6N2z2CIRzt2+ULgISktOtemX2rNm3vQF9gYDrlgctrDRzFV8ZxrNubC2chzXQXWG+cSi++K2W
D8hfOM4IwB3+IzoN6y/C/r9Uo++/mvGTK+W3+vu3Ifn6zauBp/15vyL543/sVyCdmZJsJbsSBFMV
0MXf9iuw04Qk/Yk6pWuohRIx9a8alP67xeIFThXeW3YeWEL+vl4xfmepokGTsnVCouCk/p3timX9
E5tKhYZF27mGAitQy81fKMA/bVewuwgTG3CIB3fxdbo04jNYcnImC3pRdZo6BX82biZYCDMB/OW4
MFS80lqb9p75CyXGJhOsGBV/awYH5IIbizcD8wbEMJM6Ybq2HC936vJhLVHCwFBcoGV5v6YsAS8o
s+IX1qyGsFb6+oV2Rqcf4LNVwEBDK6phJJCtPrPOjWrugTrG8vEXMc36RU8jmWWhV1hbzEHUiZfn
NqVG7jBOgKZfbKtr16NYSd74k1LHpt+m2Jk1UbO8mIzFTL0GHnnuYrKP3iXXa+PPWDLB9zY0zbkb
HU3kj8CbTu5ilNwDacxIz44CmAHJYORgtfEUVNxpVPLPEln4XTUn3IKLbjALAetynrc0S19bVnRr
GC/OcJ3bVcOJ0inEd80Ey+nJ6mpiFLI2D/MyY5/GZVNgkxXwePUG9I6nNzHPr00q9coilfSqm9Zp
tHDUsZtHHtQdZU8iXSW5DTQGVw759jCnqal6VWVEmPSMuoYfzj/GpwJUMQN9SUd7pzZjt0srfXjv
0wkWsWNW1q0ZmRipRlNLfYILgESI8TgNpzRwW55UG6m4KfuCj87puvvajFOmq3Qwa0w387SSf6A7
BB1gowl6Q8nyRpFWmi8Se1w8vcKoG3aqRZhII9AIEMU2s+x+6SZmga1s53RPMHXqDziSmIl7OrxS
dhBUVQbxuDmrn4q15sbqYC0AfoHDkdBcn4NE7RSjgyDJtL5jCJJrYMTDxg7DYL1/ygtnHE6pCRg7
TEwTHIEwO5VcsKZXKCs5cJq2sJTs0wbxBOuZ19H6o+I0GWEDsxUXcyaZtzjTaSwuF4q5PPonN+q7
8GfSJ4ZfYTytWQLKok/11nEhl6xN0DaoqHulnOs1tKYM3XVqUCZsSG5trDzW9Uz8CfBRXlzWFX12
7PJZeUnLduAkm2IbxKebxSkTkC6s+3QEdvNkFBp4LXhq6/xWkudvvKSYhvSxUJI5O+dV1B+X2ZrK
K/zi2nQdL4Uz3xB9GWbOc+xLQ3pzofLgjNCjV3wKufzmdSuEYkkFC7/nC2SEPayflDYrHFx3xjzB
lo1pNEvDBIR8GizrbIx+k8RDehCZjVWcJ9i4+Ri42+La6ErLvilIyBKlrBZFP5IQrlnucAgUO9ZC
xjeYwmH2Zc65M4D6AMlLzQkDBV1aFnXYYq8n5mPQx7Rf9IGqMkcvktqzQUt05zhCJPIKhL/yWlvw
hFH6IAbtZ00jH8VVajQOtw7LNpX20aVKQqNVsxgSxYoIQ8Ui4B06D9ThUCsQHIkDX34XlFOe7nUJ
B/CsFXOf7We16/GP00Nv7VHJiuTQ90Ra98VQkQbS+B4x4vGct3fV1swY5nsDMqQ1wuQm+SgIPht6
kpCL7y/U8KIuUvkgKcK8MGckbT/9strP1Dzycvj0+UNkS+xjtFwUnYRGyDd04u67XSPje81Rwv2q
X+sXFmP8dNI+/IKSTIDHqbBVMe3BnpTAJCPWdy1NZo3P7oXbTcJJk09CttTKRnZRhJKKjhvNGFhY
OltjXSfTpv7E31a3e9qaoPXNUQa/sp6t9IsRzLrOV95XhNSxfknoufoecJ1G+17K7ntdFOM70wTR
sxxx2WCX3UsuVrqfX2zRQ68z6r7+Gf1CExcYhgj/0YCOFzJqugwjkwFPrtnWN2cGLukmtQlai+v3
QkBfLjSB1KAnzFX10bYP2njxqhf0jKcHHAzI6VsVLc+zSgDuJMo0f6TvNMl3s4EueJi6dKk9HhhK
g6lZ6q+GauS6so+1GrGS0IxQUKLJkpzGNWeVTTfKuHmkbQZEQrWcENFs/SudJZQ/Ex7I/USOBiV5
gdBMp8KoPiaJYRzMSCNvBK06ckjR9NF5Yqn5sxvxXIIuMWnm6EiJktmNMsCEkRyJ79d6MZzgNMP1
Ec5aViFZsPp6nEeNHg1j1R9rjjKpN+kaabVKk1LzJM24p7KJUoyzernedRpOl92QOiPskTYCNoeC
jQYrFl2vrtroUm9TLKr22PLjc3JolZGE27hqV1G8gM6rTIeFPTAGRkxVKbfHRqT9Hd1a5kumYNxw
dadjuQEzHRCBPiWveUWyNWi7JX7XuJfzeS9dQVBxBjzjscuCCGrqQ/EIySY/mSp8npDWEMIeuh2z
RZ9xs/wv9s6sOW7kzKK/CB1YEgngtTYuIikuEkXyBSGSEnYggUwkll8/B+WeiW6HxxN+Hz/I4W53
F1mFyuV+954b1Gl1R319+0PRjvyDNIzP4XWGA0TPcXM/yl5n0MsSj+2mHzcn19aWcvSLofnuUREI
rtKrAvaYmHaYQ5U6+dVQlh0NhVzBXUfshS3BVCHuY1qxyl+yI3Cy0DtUsvTlvveD6BPgfeeeZgTS
Bxu1+puiRhuCEn7f7cyuALiV8RR/5RBghktX5wyHkE3Y3lSM4RVHscd83/PH6G6cO+RT4ATDo6F3
8b3CJsEAmlsKG3MQ9GRKSbdv+P4OywM0JKR2Jv7eDzG1w0fdbh+lGERxL2liri4y00H4sfhnHqNA
uO9kqIvvdZFA12hj2n33CgYoPUQJVoKLIPG6u66m6WfSKLEH5VcNeizqxFtcuMn7Oob1Nx+A6xcI
S8EzxLqRbsS57j6pj2rcXVMXOWabjsgQG+hc0EGS1AyL6iEUP4DelT1AuWz7kKXnXXaDOzj7MfY1
g/ht49iXntUfRRTpfO/PHbxDGtiA3dbwJcUlHqwez54UEOUj18xPDv6FjSLVwKlzRGnvex/B9sjz
lP0KwzFbruvF5q/AqnBYOHilyGRykuIguCzIYaGRmniruyERLHHaXT444t5Ms8ujD9OHoCOiLX7l
YI6hvllRIklmNUwLME5MZ1Y2o2viHk67mye1xgfP7aoj4l1KX27NpbBThkaguucru3e37fRclQEd
SLbTa0E8+MtY+gHNeDDk5v2wLmV8MUw9cQUn6sr5BIaD5pYgzfroFA4YTg4B/hPMiC1dEp7opkeR
tCRLlqpK72kLzfUxaQGogrqXuucUUqDvs9fCKnKy4PfgAhU44MKZGx7Mkh9nzhziW8KZvrYcCyyU
J7PcJpjwBQyNAL3LTwM4Q6Qzg2bf27WtMRoVpClzIkAMCYep/VnUY99ciTGY+gNks3jCvhFHb2RW
xTOtvwxu4IthvCh5R8fDxls6Jnnb4TDN6mqCd6yTmKVsXn6VZmRyhSiLs0wWyyPF8/ojqBOQJUs3
25eoowh6R+sY2v2SFDBkODRzTi1QIgHaqrGk8kXL5n7QTvERiyZ89eJypvCRM4M4VCywnLMzt1TH
OQ2ZM/D4C/9Lx1nzIWsakFAkcinJGmFLi30d9DQn6Tx69ckPcuhyZf7p5iJKDn1p1+8eQtz3FYyK
OKRDWOaI/9oNd246qE/6U8aakMjEJpTYDsfSXGcx5bwLjlLAdNXyBiupBo4RI1WytzFsOYZETh6z
kW1tl7muhe8audUdbYAAInsXzzvntZx2l3hpONCnWSY+FIUH6DBhZ19Mj8NkBwNdfUxmSCmh6StG
gIPxu/U4sMGRXXRGpiq6x55Bx7RqWhrBF1a0OHSdH50wKYJZqPP3IWns27JO2T2M32p9CKVuaLNe
p4nBG9Ej5zC6ychxnfDpw5IYogyQbZhq0UlChD90RXpDdLQNQGtK91qHsa0uUswvwGwgTowHOM3Z
AxOJEOQr4kG596apxI89u79yf4ENSHBdwuFcs/mGiiHWFV1BFNulSzDdmlj69UnSZEHdyVJ8QJnm
UsKYbnqWahh/zF7Zv/t2dogSsTs/dyOOoL3LsP5JdzUukwQ/VL8Lekuh99pyIXJKHh26XfPkQcCL
u1uiIH5taOTSe6rxsIf5VF69RnRHgTnsaLQ4rE6GL832HFx6DDT0oqggf6fYghEIMEmy1zCTGSFb
uHs/G10UMI+C8l3rxLwgqiOq1kDMq/0YheUNySRuhPzl9rEBAfjG9QY9pY2n8Ws4CP2SlCUJMRQq
vhovoy3wnhUB17ddCnqOCaJoqu8VrKPvhF+cdzexgcK5VIQvKx3CDhdgn8eecqa1BFaQj48DoiTk
MY47t8vUNL/XaZ5/EBlZ36NZ10wxIphkY45uf+LBoqi1bclY9rUt6dCgJTrfZXqb207atS81jqI3
vO5hRBDJMCksvHyMTyTeLfyfsK45Nc9st8e1auV3sKbDdJeUpBn3paqT+HpExdIbXjL8DYQnz44g
yr1P7mEKq06QifIhh2Ad7f3OhtsCRsg1b1fOg+SW+Qu0W2ZcPf3au4OHuDQcGEz3Q4Qjp3WaapLs
qCkw/dCV9YYLofPqK4di378bGRUxyRwLNzimlenWJzFxm4IrZUAH1NIMPCH+oukoYNlmYAzSj1Ok
VCmpwC7y0GPpAz6mm7K/gx66xeZ6DorHxgf3coswiTGir4yIH3G86+3/NOfu64xjkbMU4wzoHPvM
1PW6n4a4w/gB+Nr/UWDUvc9UvPjE1MPKNDf/r6j9qaihYf3vNu7Dr6b7GH4aNLX/W1zj3/SnecnD
hwTDLAl8z48Tcgn/I675fxDkoH2AAz0pCzoo/0dcC/9AOEM3kyHmbi/ytvKN/455eMEfINoZa1LJ
QcJhU+v+A+8SybK/xzxiz5cxXY+Jt/3H54LLj/7XIAARJes4M46eYpmh1yTgrmGOj8Wiut+owdzE
NV+klntBA81v4bAM4mbw/VfFZBXPt5wy4vQcVcwudMkas5PJ/MqapIVlA9WZiWKzrsVFQhDmXrDm
/ZTjiDGoArBK+xhfzOOUcrtBiqohWQ2p6wU71h/3KgwrpvcF8QxYUB7XLwwkmNQPmZyKG5GVhuUz
GUnpjgs9r45oYcYjhtUMZbIO+lKAFLSXVAoO+wCcqnNanHWAvDVZY1Ds+JrtM7nKjzxPGTrRJxB/
6SpZOZAGuvozHaKKmUPX5bejyxgQsJHEaZqs0XDdBVvohY0PM/oQI54c24WVjFFtn4IPK9oPLP3r
eGnDuOD0VHBt2LmaC4juptRhuUXbYu1z2rdRrMuWe/P8CxcvMhz6RbUnph0RC0lomIiBN1h2xiRQ
sfA+9D96Lj/qiOUJC5LHaYE/TdBuAgI2+33Sh8sCN2hFsvAp5RzxmxG6m1qA8NC7S7AfjP2gR4FL
8aBmD7xOVFvxewFn+bXB8I8AUInsca6dVZBgTtTvyIkdjuWQTuerXq1Oe+lAzl1PyUJfIXrnGEMJ
xo1JARzeeP9UaKfmHfEpiHLn1oVBJx2Xy0wVvpHWZDVnhhg/h5Y66Qu/K9le4QR8VPTH4j6JZvcL
OJHyVzBk9tkGyBA8GRs4OYYE+wDRTXxGo+3JuBWgYnZzwhiOhc56mN5UsJRHfOnc3n3ijJAxrOfJ
h9ykPflFQXtfetVMMVd9uK1TYW6pssIcIhoMtxAyendLL8TuSTauCoAJgYtB6VrucBpHa3rhAaxr
L+WgMvDLqUENC7IEqIeFaGFu2SgLRsPjiuVNkIeKoJplJPsoQC2A9HF40fFDSsIRQy2J38G9odzc
nGm+TZjeccrqGcC6gj9jSGDFc8uhMiAiFFbTFWJnJdydSlGn3hafUk0KZQevONKVHZRf1pJyxRsX
MNgK3CvhFql8hrr8xP1YHamTwFrew1frrlXsQPMvLV0qZKIc7qoyrStM3+0S+i9BK0T2tHJgBwcv
R0bYesDFju0vr93vFoQJpbGtn6dvtY+36JkOO3+6g/wi1Rf65Uvqwboiqb+0pLVXf6fGXnHhy6gr
fKwjUInQzliBHt2G0/Y+nzAeXbgzJR53So2R/aKoIegB3I4RQ+00cRxWghEyzJHwyOQ+iZ5jDdpW
uTUwcIr4WvIh8jJeNJYY3U0QvtbOtGbHsek9kFK4Jt4b3B35AU2+la8ZN8sNHzSBjXB8OeFjG+D3
ZZswuw7NEt8sEpNeGRnEuWaqsXl78KF/CVs18e0UVZhFsgYVDvNZNztfE8fFv5WyzOCfpB9s/Lnk
Yn1iCElujHW3LA6Im6qA6NCI9Cht3+hHtwUcQntWLB6iqYurU56k9kHOvl/zuecsSnTRTCW/Tshk
OZUTZG4o7JjhLd9mktLcKYuAjxT46sTJPWXK+cTwp2yoYyuKx6IawEdU3OEup8WNKaQbbGapvMTm
QwcqZ9EHRhv6Yy3i8YXuFsVduXRhPoSgsaqMHFC5o5EU3iZtkkzjUSa2NPqsmxKUBGUC9HhyAtuN
suAn4fwRUaw0FbV+SNqCgcTYgk3eUaNo0r1ZCt4sh5sDKlTqmYbvYL985RnQ4qIYBWGUqhfNbU57
cnFwJAnWPVf7qD0kOMi/GuCiVRXsVJ8sv32FI+CiRGvjtpZB2NwDF2q4THZFrC7oY6+vK1WCWef9
FOld1Ro4kD4q73GWPotuAm/kvq4IjnNunYOCAagTuFROFgUXHxu81tHi8/dg6r4KWcrwOC1Ut+86
Wev+kcuTugmBIwI68ho58wH67TZTWvPkUPN1fvZ6dLijZxEAdqNfTEgGZfSEhjvoAwd3b7n1VFbd
FXRK/u44Wke7lqwfaprR00Xv8eBdysA2WxwkhwEQemPzLcUGNDLEhdWzG9hzEiYx3hztBeZ7ZLLA
Aurvx60IB0JAthGjapoxSlMsJwErj4ejTXiUiJLS2ZKnqrYASYO6PtomXsDT1Mtrj6GnPFKUunkj
TIeSUAjHza5jbLQEFRutmJoHc6ipdxuj73OQj2rvLxGUo8AJTL7nyQ0uO0cnbM/QndDLgnFqjjmV
XPzpdC7KoGsgCdHSi9HRL7TcG4ZZ8pL7GCjnQrm2PTTr5ABCsBpGCdpddDGHlDkdTKnib36HnAYR
amFsL/DmIOUU5XvNztzu4XexnDUA1u6176Xpnttr8N2qNYhJn9W4YFTpkjgKtaYjEMb+TvNuvHOi
CfH+RmZ+pd2+efdieHPsyP7EW8x4ZHuMA+dbrkX+slZ98olwMm1sQ1lJhikZP0TYL9jLGOS5bJt5
fEUUg5+nAvgf3rjDhnEYvRHgRORKijPool957udm3mk/IX/QIPGGT3DmmK+7rZfTeJgRlUF373Vz
w70+a/ZD4zm/YNvKDnvcVIpTZhx1tWbQpned8DK5jycvebFJ2X3FT4ipN8Y7xOqedMNXOn4RXku2
6+K4dfjep1Ham4sZ42Sxnw2HK+62WZsgYYLO2IPb14+D6dL+GMCWDrCveyA+R0vA/CjUhkSlQSHm
UtmNWHaLXnFOqeY5T0/A3OubiVSyutSb0HiYUF5WqkXWtL3j5rW82iFo7EVo7fo7GCIEbqGLeIYU
N6XNjZ5BYm7P3nojh0B9cn9xfhAuzr7BhwCUE5speVfIVWLHGrn8agBsUybNg/ma0pLVnKbVCW6w
HxDQMguq5Y6/WFzaWa8/g2GMQxxUjoC1kAYOzyjo65YjratwRWP1heyloztyuIpek5nFhC4Vhkfo
eEP5JZh74x/7ok+h2No+QGK25qHlOPs5ZdgBYXLq5kkPdf+W2Ln83Jreq4NrsWjuZqxcb/2UIbWD
oGq/A6VafnVqUfe0VuMaj1c3+TZESXXdY/v8yfE15fPzpuGDXXl4gFE6My7svAhm66DK5yIsvN8+
/QNPSdevl5PTkKQsesd/s2jkj9wGScIwCMJtudBQ+yG0wWQhdJa8c+/OfixRHf6MRgyIwCN0+66A
iVHNUC3JjQkk56s0pykDtWJAuOBJuZ0ZFol9l1PJuCuDyWCyNTVBNYR7aIBMZ+IbMjHNuluycu4P
SUcsC4kyUu8SL9IAHwJ2584Mo/qWOfN0CeoJz2sLsPN+YGqA29XHDIJTZE2elpZqIBo21uUKGMfW
TRtXiPA0WtDUMtfMkVoW7gyIXkCD7Bxo2x1LUK7DEYHY+UH5L9fjXhZ1BZIQdBDh0gH6x7Ao80sR
o3wTTqnbvZyQu49TzjRoJ3zj/EjnZvqQDHa+lawYTCrNVnxQcMj/vhCEQulaS3o9ErptLtc1BbZK
FSnhpQD+WLpPMR4yxqXhGkCbygvCRqk7dJcqXCk696cFO1PhDVV7BD1jkktTDgEHZoYF+W6NOE/v
8cRK1vpOKFIX1NU3WJOV8y0lVjDtvTOPfghSDAOlw+yAc5aD9t3iQKTBBzwJSsMibueaUODlkKy4
EnvKejleSit/SE9oDxeaxVgenwtmqN9WPmmpls19Mwr9mmcrk2M6cd490KkiOLIuCTuLI4Pyp+Ep
wa0YzGw+ylj3DVMQN0CbK00TAKjKcBenEfUwyuVFj8U0By98zureq4rwdYidINuPI1oNmY/6JTX+
CLh0TUx8RNLIn/Mm6+NTBKl3/cLdkngkNzD6mltaAn6t9JTgUCboD+hU9yY78XUZLyFI4jxMmYAu
eI/IwYLqc2FeDVz1OlBnW4kxLr+l3cMNgcOCbC7zk5inZjlYSIYBiy8txXsQdr66jN1moLI9NC7I
/arFsidG1pqTDuuS0QOdc3w0eKjp/g29hpLfZQbi5WGDPZUlJS+7UJqZWwc6HQYU4eAOq32w+HdO
aHR/UWO7vI3m0vonakq8bt/PToo5K2Qpg2S4ELOtLdkJKgoE583IerU+VlTC4npFuwaOFiDaHQIn
40oawR/ILrugY5sCCWLI7HbSlhdbcRvAoa7bRqpBI9srE0NBZi5EdvdYWtRO8AKM5Blkpgl+PXYW
cnABHWIXHGb0N4ZLXXWdSjeGI14riH2i8qizqpVilbVZGN4laxPgbssgmMwNR9sLPSCTAxkfq+R2
XLplphE35lerQC19lgPZ6H1PgwNWbtdX6Ulx26j3lG3oBWiZ1xeXtTD2e0/ZoHOhpKKLtku071/7
Of0C392kN+6R5pOp38mlrjnA5mEJfqZmCsi4zGU6tOol7g+UPwsmWRnbEJJ0kXQXfc2jdRqkJX5E
B1LJsTOoeX7Fedata6wlB66EkGkswB+xH0Zrvb0lM0gkC5xcSmeQJiWkaWVhlt5HZX7lR3kWXWZs
zN0dRK2hvFxjOoZugQEXxSX7f5Hx/d5m9UD2F3OlzjN8fZ7nm377u+Y854/PM38/dDArcsyemOzJ
pPc/0yACYaek2zZ3CPIrNbmEgHvEyICd0qubtbwoz14DdfYd8ANW3akaMpLf69mbYMbQDBiWdKog
a2BfKGHTexewh8AFms5JgmuMH5x94EjTCjZyV6/vHJp718O89rgjzLIwtk7CRYyH7OygcNbNTYHX
E2eFJf6oHjSmoeJQ1VUanlRcRt7BSdy0u4CSmEbjIcGkg4aEKzI+2WAEiD3NXTR9pSXLtXe16cbm
i8caUT+Q2RyoX416+iZNkW5IjRCoDZ5uj2bVR3w5aX6DoQJzyTJVej7ZhSV+UXY4R4BIpE++CsNT
gP2eUpV/+FVIgFMfso4wbE89V9yBazrKyZEHCrMLcXuML81Cx9fNhnrHEPMPc8zZKMMdXpVAiqXJ
L33Agh4JU4OxJqnhLh90Xnj6KCUtIO+V6pyXGKYkxKJOb9M6P6Z0cuEtbk4xQQlzMwR6MeyoWEMv
KJYCzLwSdycqGzTcMkl6l6hRZ1uQDx0GF205tR4+cy+mGXDFOXNkmqWKvYS5r66Kqhn1FRv8yJMW
DoN87AMKmR7HqMWaFOA/aC6iChzDiZQ79iX7DyvT2daE2xeLU5DMwY0Tz+NyYGyMCYpUHhNji4r+
WG4uKajdIWM4rcjdL2cj1XA2VXVng5VUtb6LN9cVHJemwaBej2+xQQlfZ425xD+bteazcavlJ+6O
3ebnykAoulD5xPJUeG7KnGEtZ3FY/JqiMbl5wiQNZzMSgIdVDPmxXY4lgiAWaHqM4n1xtpaJYq3v
kQeYr4QM/6+Q3phaYfiQ2X7RJYireQaM7kx41oq1a5YT7Nr8pRjwtCUWGjKpvc3qliKuv3mFqN6X
sxWuL+OOe9bZIgdM3157wiNHVfm8zxuMBUNddTbX4dRnrCIGrFIHH9TxGzVKWPFWT3Ja8c4WPQfW
XL8bmCt+8uXHxJdEm6HPns19w9not2yev3EELMCbP+CD4QQ/cxSt7DQC7S2zaixv+TJt7uHFzma6
q+HyjfUFHXyag1TncnPGQ9PmuAOlQwaCCLyS3NtghHn4t+haYOqJulVm3xhmcrS4HzzZBXcaHpt1
ssPYiEqdgOkqc3LlGKLVOmGm1ZNbJWu9CxGU5BG6cDV9jPHqewxpsNxkA5F1F+9umBZYuHftOLvt
N+9cHhYHsyRNICtRHJhKtoU6dcvg0mamxdiDqtC5r4RzEvR5UiAH9qY4YXpxRnaApJaXNYCD+mDP
NW3cBe0Kd48LHNaOEVX8AohDSMdbaaIVNG29JPaxPjfFiRyUHB+2zKLHtnKX+ReY3ZQT6kDTLYV1
E6a07gJhwOUK0/RZyM7DBTlnuajURB0eVQI0Irnk2fOXIYhc65GX8XDpoNM1mR8QVfJ9KEEMpJf+
PS2HJX0zvqzGb1XaGMTLwk25JQBqkxveARK+KZcdXvxQvHCgpqcgzFYytKvvx/RNFc5EdgSj2Cyf
onP7IizEgrILYZIClniBLQTQgy26RzYkmrvAfpdKHdgmqfhYQaOVQbZ8B5c4lxeWCC6ZjxiDh7u1
S/ol7d0k/zFbc/XvsY6e+yj54JqrtNtaKsdzY6XJZ8tgmjqeX+6S9r/UVm7JoA2lp5i2zsugF/QP
FlhTFIsrdT44PraOzMRrV+dqs8HhqndMdBMpM3jXNX4KQCgqpmmT6gAG1PO5gTMOsK6SMFOckz3u
4axijlqe9Lm7EzMIPZ4BHP4tiijo9/SoR+BUBMisOVBQA69JL5729wpCsUYecvsXUhX5p0Oakc7u
pXKeVN4lpBs9RQPTgsLEJBYSn7hq5y6/tz7/JtCjjrlFJsooCSESwZ+dKY4ImnN43/odcX/kf9qJ
BnrQ5h3tCPVnRw3Es16TyYFEGKt4Z52cMg9n0mrlq50Wvz1UUFqFI1D1fEC4cvcomEz2mF5kxEy6
2H70gSEjh1pGjCdOjefBQpiGF0bYWHDj2vqP5bTR8jyzeB9c07JTEdXVY0WNwbSf4pzeRLMBETpM
FftxDSN7MLAhuDv422zFs1NJ/5IiWDxpQ8SZp5nb+Bx4PWYQtUZv3QxeDtOJP/yy0bjFa11bPSy4
XLJjTCPT18y6q7qkl2F6TNso1vReZfaRqG3VQbou81+GI+IjcgjvjjXD9GSSZUQMxNpf8Zbo8N4p
MipeR7qrWHVLvskgApuSXrQhHulxaovN2OV0048mdCV3DCXW2yQqQBoP88oB01E0mexWW3JrnHKk
P7JXhVsdiwqL9b7CjPzTgSZI+Zurmt8YzcwvG2TFIUUkOtCnNsgbTJps37iuUu7oCNFsZcXSEiVn
7v0qOA0vB8ptUPsnZ5m+4WOia4WyAKzXaVMQ0vA9dlyyZNF0OycOwHBTivIX96gi5N3t4puGHjnn
CGmGIm6LT2A/tMqZr3xwfJBPk7r4HbYQNPak0BjXhCrccnBByTkZ9Ie7gpB1I9aUuhIlMB7Zi6OD
SuIdB1a//HoYs44j8pYL7Kqk5oJJXShXV9ZG0Km9433LsprYVVfiCj4RcNEpA2U/EDsFP4yEMHpd
tSk0jIMkXExG1IOD8MGlVz5RcOw+x6R01lOzBvlDMLg9T1G54vTCAlN8VizuyCFTbBQ6juU6jowh
3OtBqf4jmfv5u8c3ScDr9PQdMSdMDxGNnQ+4KArom1G34BTRhqnXWPvpt0F4KcXkWeAte/BMXOb7
hCHIHUfC+EHRskYOHGPpJs3rBO4vui+AVNlI9zDWff6S9JiHAO4E8pKKQdJgMVArqob9vkfKkUtT
7Q3tBs0Vdz//iZtbdI1lBfaQFmU4H9xUEWkZZuZyOx+cCOBE2a5yH/TBUL7qtTO/y95Su+M2tf2E
/t1Uj9JoQ62PuwnAyDAMguK4Gx+NWhMHon4b3JkE7M+uF6Z8kU3tPhBKqUgLKjEUN5qf7wb3IPjO
aUzXZ8HYCVxUDjQEvaclf6k6QMDu5GO4B4RJ6jyIvPzRNrr7SbIB0Mvi9voZw0M271xVdx//P5z/
czjP3Pp/H87vfza/Bgjzf0u48E/8mXCRfzBDZ44eJSFYtUACw/sHZi3+A7KIlInE90rzjrchHv+b
shb8wTA5QIx1XSho0udf9+cQHgxjCJDNdT3SL6RmfPGfzOD/3vUewVn0/ZCrnMdYP3GF908kvq7S
XhqAhLLuyHAx1dA6gslyHF6X01/ek3/B/NvYh39jI55fiRfi3fAToj1/H/Ubjy0khfRQt7Gfk28L
se+x8VenJnLfJSDKavfvX/Cf8HHnX23LFsktwEO53Pb3/xLd4SY35SIpD3leFZCaZ1buknnq7yXG
PVTDi6p3HNBpWJ2xLz7/+9f+V2+rDLfUEvMo3t5/elvTySvIlWJQdekGPmi+v8sFHmg4TDgss/r/
eGv/1avFEmtCIHwIfAk2j7/+psjgpuXLf1DITngRIKdwLp62s8TEENTe//vf7V+9r6yF/Gq+lEBl
eGr/+mpYm/Kpo7JniErIGSw2B1NFDPNA0qddhIysyuC+8vnj37/u36GR50eVSHckwlASuuJ///11
rQyp3KHixkqPoCYAW/xFklU3+EiHWtP9RVj7P3/FSLo+UghzGRn+0/vq0xM6xNQjQGXGORgbPJiw
O+yXUPn5E9vtevBx5t7++xeV4u+ZM34xEQg2I1Jv/En47Z8enihAkp0r/2SNgz0e3W8lDyB8tPxx
c9BPkZ/e5mdbfXS22Hsml1f55run0QQL/hRtdvw+lMsjOGd6rdrNr++Z1QJv20z8qhho7eVMu3Fq
Np8/sdMMV4I3tu/TEEkqDDtf3DuJHGi297XXfBc1/nLozpPGkqPBpFGL1+PSl3NKjcxCeuurmEr7
mKP7zwciCMBEeCKYQw010e46U+ra8buC5quyJtTlFhHiYC0g+B/nQac+ZJRopDuq6JTe47Doui9x
VlR4/uaBYd7JZ2hE810EfG3xaF8vIeIvSkiM5UHjchZF62SoNLaSqZedmk+gNPMLemAhLwqvqAAD
CVLcNlHhaRIDyVSVc4Ekfr36+7pvEzKvwYYVwDuBqAsPGRlHocVsLvO2fo5xUmPcr6P1zdLQALZc
sKLTjasCsrm67IBrODWqNO7Et4xcLm4iwbMF8rz1vk/KE+1FQo6cyaBDnd2pjGtGOtpHfsLFQrtA
iI8I066OxRWVtAZijzWYxalj/sQsieGzhzZHawEUn2sZlja9LDthxXMA5Ygb45xV7RXd8fTZrdwd
llfKO5Dqp8WG3ksS5NxvuSroqLkLGeotGyCOrNixnHWbP+ORJ4/MhCtM08NsVKYeOK+4zpel5/qD
UjIieNCMakXVvzhVNkUnbrV5fmc730mpA27HvkIEmI3ov1Y+Y2iaxGCznHLTcLStCwT0vdfNcmIZ
bDHfchIxcfVIYLfIrxt3YpCQ57ZjQAqrtKM4LmQORTmGWzYZARYVOi84Jw0WCHd2zDZnh4x57o/y
wuWVxpd6oUIBG+XN1AeMtE1pbf8JzYeoGnUuFTXQmI+NhYQRI4LIO0+kRfbhjk7nPYl4ToMTQFBy
cYz7qdg5kGWcp5fVJYqyUwkT1YOPlTV95fuFY7UaXZ/u8MjQk9eYLvo9wivuMSBVVbJfvHXi65jA
v9wzeq6wSUpS603Uc2KnCwvBhvYq5MpKiuUlt8n0jcr2sCSp16TgZdQKYq9IW+eJUev0wnW2fxwF
m/TeW3Xu4bW3tCvESKG0cA3ylWlQihIPsA+PMEjI3eKU3AVnCgLvXKVH7BDdTEE2mEfH7BrmTfkN
ElDHt69cvKdceuv3JqiXD8ebvZ/JUNWvAavIR+8nXEN7fiZzBNJV32cQP94HDZKqWlL1c6KUiNqZ
egCQOcfQMrFdLCm51kY6D5Jas2DXRWHwkUVRSHI9bcUTAQnVYzNPeD8bLhHfCo85D4OSNfB3dJVW
vwM/DzfGZ8y0kHkflYchyA5G8+7SvPV0Yy6UJgBUd9srK9ry1RvpQcW3FYlPQj4ZMFNZrpBau7Q4
JLmg17FqcdHTztJBeB0r1PsmLFMHtwAzWOWGXB6k4b92uc7T9jDhkHiugEDq3YS4SCCg9/E25K0E
4JllKyQjR6QrqmGgAPHHfsUHl9DLxX02pbttwuu/mcW84hsljmi01FdyJh8KG76ouPJcehUjhLQB
2goPe59Ej4ZRD/6IuE953oVo3jQFL8nRRVpoTqLsyLhLrv7mGFLd3ewa5mLdlxTUYXNL5IX+lMnJ
QTBR+bjcpnh6yYT5UfbIMJw8QMOvdRUj8edfsTIW07HRSc4EiH+OauaCFNxyj+cc/T3wSOtez83o
r7tVzNF0vZn05MXmSpAnGCddeuisYtgEPYAboU+z2i2FYqjgyURN90m4om5Y3TGGPMEVID3V9nKA
4eEs3DSbSQfZQZQTbXVOL+f6COxEmONUOzEOH40mk/2C+ZEl3zNF49NN7uJWP635mtQXERW2gFbK
Gt8joZw6/2S6aIeboSdKQOt3LJjc9ri9DnDspv6+UkaJL6y5UcEXsVNcvDOoW5dV5Wj1AYWlutlk
HeeYchSc8Do6MGzh0KhG3PJ7reuLHmPmbyZLs4XtRIA0eazKdPS/2gjp8hgXGhGaQ8pgAQ747nKd
u5BuTz2lV6MGQxv02TsaKZADFgKhFc68BZCFneCmYmvQTXFQ2Meeutglr61Y+iqKEGhVIDf+mzLt
/BFoUfEFIyZEp7FznE8Nqu7Si/GiE4hhLk7VFlGOvbfI7ZsnKOndWeoIF6xfvNSJCinUpyTOhi9d
zJyGyWHD3VqvBEf3TCNnfUHsoaO6sxDRh417nDYzhfAXXmGc8DhDmXol0imeC9mm+d7B5P2hF/hr
xAN1/z7lbOXHKtF9sBOZlzWXmRsbcZrmNn2W8Hcpdegy+jZOUFTml0AGOPA90lxfAtSx7fOe1pph
FePcr8taw5OqokJh35FpTDUGUMObhCDJejuVrec9BXMePwMDxSgcqyhej6RaYr0n0WF9hMoSvWkK
i6l7smQ34qsVoHx0gHCBw6KvvKi5thFI3duODGaIuAo39UcxZKt8YfGmjLlyuhHRUKXxsJ/mJPrM
vDh86VeT/CRi5dyRKWdMkhvp3eFRZJxMMmW5DN1Ckbhnqi4h16F4n0zWkU+Z5Yw5mFLSeIAZDFh0
37ExrfvAMXlDW4wX0irGKg/gg6/PtFtrMtt8TeKZCmTZ++WeIvbsTYTRAqgYlPXO2v9i70yWW0fS
LP0qZblHGiaHA21WiybBWSQ1TxuYdHWF0THPT98fFN3ZGdlp0Vb72mbklUgIgLuf/5zvsPlh4BJp
72bpmGdGiYhylYhsgnN4MHMiVs78hcbQ3BQp3mLaFDu6DVOqobStI9pRrTUVuvXLgCSrbbHpWM7n
6E5evpMayZM942mHkVGHHYL5OzPvY+MCHz2OdEpGzHOTKthG6dSEW61d5twMGCtxqmrcQY8xje7d
DQOvPjrpqFwYIBDe6eZUHYNgyqjYSqxDWB3NmnEgpyI0IOwNPrNY+9XmXRWQsGjh0Fmp3dDuppM+
xHOZBREbtSY8EliCHtl6UfkpjRnEUSjNiQ2pN50pM3PrTR2wFLHTUam3xYY8Rb5qU17DyRhjgCCg
b+FcoMiuc74wB8H4A0Jl13CipRUG34lV9PXOdJgu+3ocxcmL8pBRcU1x+dxfHrH4bENFTPtMjUfx
qRGL4euYE+ZaU5fFYlox9Y+CBPh8xK8pY0qFoMj1YxZf2sEY35qKWNQcCc8a7mPcOIVvMrHz1k0e
c3Rqh1ZsSWJPu1kC5tnLpIkueZwm745j5S/CkDU2dJvJhN/FPau224fxO5OapVTXziIkb90qQV+6
7rdD9dadp5GY32LCqnFPTlC2SctgZHHs1qYrxEyma1T3bAB5/5KAm6Y0TP20HHncG5sJg2n0ZBRj
kr/trq8LfPRsjYEaZEVjfsBqmF8yx8XQp00y/nIJkhFXzCuTv6EuhnNUVQsMN63cjy7yqgfPrjSx
4k+vw3QukmLTEmC6jRUiJgt+re9p6UEHoEl5aKGEGdpnNIjq0Jc587mREjCqKznaM3Gb0uyjazrv
1h6YYttror49+VbW8ohGqdRtEFeXCCyVO8RhmaiRC8TeVm3wveHydzhcMGpGwQxBSZCpDfQlXpvQ
bfJaLJnbcknf2ksOlx0ZkVw2ouE5qMnpTrLzki3ThfRGLDle5ubI8YY9CCpQf6K+Zgkvn2mGFr7z
uiIM7FnkgofAUO3KXNLC8U9wuDED5wWOYXPXDPP82P5EjEGStDE2gpHo8bSkkMVPILmsl3BylETW
I7ZrlO0Sa19+SqLRlr7zE2tufiLO1U/cOWAhvwOluCRnbVZGZWJyWnd/xKR/ItP2kp5uhyVITYy4
vOg/8WrjJ2qd/6SuHZeGMiDkhLF/TrT/DRb+m+Do/he6YKGKumj+WRZc/sEfsqBt/53sjcXWlPeD
kERh/o8saFt/N0nKmHgzTXyL+Iz+IQtqQHEQtAyqGUDboBN4aAP/WxfUDPPvtgkUh0IHnR3YIjr9
F8I59p9lHtdgTQY7xfvF5tjHmf9f5Ja6Yl8Tpw4G6LCrHaLwYuIZdud72h71e6sNxTYYOoF9wKj6
X3oOBydgcP1g5o1oN0mtzwdKOd+yLCeta4c1dmvPpqa413NoFdHscCYZSC3f8h5QdNCLSJ5zTLQs
qWQx8Dc1Yfc4CBE8Z8YQMyHl2Xsv61zdFHlddD4T5xXRynr2Q2mPZ0ag3jL/CMoziYL5dYqk/dAx
CAF72BR+rKInbLHFizZYRc2xpcRmqbPq7XTueHBcg7tJ3SEgwVbkv0avps3yn/72/0b/NP8s6ywX
VCDpuPz9cI55lvkvAmjkKWPK1CQ43GbG40ys8wicnPAoR2f3rpga46vFNbxxZntmtNkS46YBF/s3
z2v6MqXe8D2zOWVa0WL+VAF+Kw518UNtqnHwi9zuj0mUCQtrMwenv/7wfxZvfz47XS0U8phLWxCE
rz9rb8RxMAVN8IQtMCKbwRPBLjenceNosbupGBf98cr4Nf6P8De1ldlEVvo/8k7dAs9sm//8m/Fn
se///YXLB/on8dYK9CiSA3oK53ymfdic0R8WuKzV2XeTTb+3ZN5oj+6RWfsW3OlNNmc0fJtHiglf
iCtsMGGuR+h1f30hlkDa/1Wx//hc5HpdQLvE55Do//y5zLoZB254weaCMSTHqOJISCr4/2iA//a3
GKYUgJIF24p/uVVKrWEZlSW3Cm6+m7o26k1l0S7w19/F+jcXGUF10f2RVXXxr4qqZaUzAXvPwcHv
aqzCha31S+o0PGFyDJ6jLjJwCZjV9KJzknuuhQMpgER08gE4EcqstA+koSB5A8bCTZRAaUYgVSlw
lIz4qD0H1DV3I+a0EcHBh5yMS1sSeI/KHm3N666GNSqcgsiDD0Tv89cKUQ7is6qBlMItDmMTrwyb
2aFZzYyj2fIb2WHUe5OG+WScD1Zukf/+uSz/vVz9TfDY/sVy9Ttv64/sP/7ndx3/+sj/ETT90/rF
T/hj/TIlHHuH9cY2iL7xQuMe/mOsZUC4N0BZeKxc1k9K9B/rF8vXMrGSvEG4q20GM/9YvkwWPcZd
JFJtYTJecJ3/yuplskj96UkF2QZHweRozjrJwEw4S1fXP71BUCxR3OrFx6QU+fF2gMSq7VsYrRvq
rIFx1Pq701glmC+ve7dnvfGrwWmvJQLkiyH78UphJXtThMh8yQ95z9iNPq2qAEc0lz3RtR5pWTp4
EdHI4hxbgC5+SyuZjgLhxP/5iWMVA0vvss8pNQ1/alqU0Vq64IJGcuMUe9KtqXfl+ByKsr2phJXe
20MtbhzQz3htClBcWgKNZ66oBCvK2aGoJ5qexz6Ra6SzL3ui7ZBUiQmBSSRyj1Xaoi8ysrB+82+x
KOUbL8jycwaatgmy9hrFFEfGovtK8Ddd4DRy3M4s84BzQN9bWfOlwgDIVq7aK/tiCdBEsmiOuH44
L+S7jm61g5piKC9t2Xyzsf3s1bIF519qAz9Rp+bxEU7DV8WL+IRglKE28pGHgV8+LlCkSovlPo6p
KyXR/ylDLiBQtPSKy2W21j9fA3q1gyrCdfr5lC5WzCuDeUlvcvkF+/lTpnPjY/Ux/LhZ8JKjcPa5
7hl+SDX1N93exYvX2fW8jsyhvQKA0veAIdKr8AI8taBffMxdjT9K8c1fFfiGQcHTQdewx6LKGcYu
Y415snQuc6IiMpktaHkOb/LCTELuW5PPOwV1sMFull4HxhCEYrjjLrNj8k00Pr6QpX7qOPmk68nJ
KK+tSTHucfuOm9zgH+BAgtlL0Mn8Uh0/E5Q+kqkjyDFiRuWPV024E+tCprvl4iaRi1FhVKQSy4V7
lcjss8ozfqM1fGHbQpnVzLVZieKwXFYMsZKWEr5yTmrLtypFEhIyWI/3xJdl6Hy77lR/CzLRBzI5
cp+xYdonVvMFCte52CKdLpNW2++YlriKbn9JiQTe5pOOfIQwRCijeYaudWtkQdEzsCnMg6QEnTz0
UGUPddVKGg8GedXiKj0ZbRDvmMos+k1nuM+Im/SiB7V+FRTRbkoOWzfK06lBcbwC+JY1FFtDOtS4
89heKGnpNno5Bic2rBYQN49qBrOr3+J0HNaOPeIehoy4FsLqgZ+2OEs0UthfM2YpmifyMfCFWQR7
STzoy9IXOFE7FYQRkK6X3u9a+FYxN+eWIdXaLdz2dzKIDE+8Bwwb0Qn2VU0CQrpucx244d1Ckqv2
4I7R5G6JnbRT567SB+ulJC96n9iy2NShGVWwXafog+Kj6TTPTn1ysfIjlE3D/RTK5MJd373UkWZs
8tGmwj1lVuuTAw4vDTnAo5wHfWsoBECnKVhOQ4MeWDiQ5oWigeDew43PrdV6tx37dJAuKchnvTLP
hGrmS1hiPKdfxoIj1xM/inUdZEqfROu67gvIDV6/j3SikaT0QncXWzPdA0PiXFqns656HgwPeoEC
U7mdvsYPFuK7UzgdUamc8wAd71Pxa7fTmIlDB7ugk05DD4gklYk2IY4ZMEtYPt7FiS0N+/7Chqqa
R3Bo1rAZCCBvLD2gOyIghLfkkbdWzyNhUUfnm7FpHzTcVZhO1XDsNfu5wLNyG3WGcUmcIn5KYdQc
zVyzPxtG60QPTUIUGt58tsVVmx5VYzocwrGGHozSeGpwTL14mRQvHRW7kNWoum+H6FHGecEOlnYr
z0Lqnw017eMZTicFU1F7tPMmeBamFq1jqEL7gMkmJK6o29cKK+QqUAIfmZW2a2aA6QlHo3Z28Ovd
k2X31tiD+mpdQ8YnqDFgl25Q8rYlZyd8uFQ1fpFw+E3irVhF2ri3IoMhqsNmnrITb99hXNTXTBIl
Xb9aQnB2RM4yo9p5aZLchIWe0zqO9wiifCQ3zHjqC9e/W4Hvpb8FnNSV+WW+dSu3egrpU6esxRDH
iBnfbRiOGmnM1vUhWo1vkNHiUzQHgqe68zZNuqQ/R9L9DKCzTWRWyM81g1W9MGtOUjL8mBlCr0SN
lMnOsPX1WXtN52C2VmNdUMFmjyQ6ZgyLZ4IfoW/WpnkglcvIIyaBW+c52IbB6EHuqdHbiA5spF3y
eAdt/6u3u3OduOMK8CdTFE2caBVj5t5k/UF3Jm+Pg28kvEaZ3ilTCiJiN1EFWpFMQfFZEjNlbxmn
iOPbaTKjRfWuTW4oQ1T3kV5GezYlw1rp4wR+KRgOtd47L3Wvq402uMMvbQpd9gDlY9Pn8aEuSvXU
lN78DA/DPU1wl5ZHwrqQyMCpW1IDd2yRvoCxhw5gZ2fQaH2LG4ThWRMHsjX5DS2A897CTbkxTRzH
Dl52uJnw28zZyC4Ep0JI+KR1GGA7G42Y5rrXCx4ITAGHupfHZq6so9MH3tUkn7QZwWIulrvowHqX
0NQBXUYLw3sIzNMlFIN3IlWRfnVL009BEgnRLn9k0sP72TCHdWmZ6ne4YNEdBZMMsgZ3cWIX25qq
FvBbzYMCreYROg7kVi1JKDAIFIC7MGnJdWIS2HuBMk9uzoRPV05CkYQG6N/hF3LI7qurB4P5C9SZ
PDVLygpR9U2bGvukM4VGHrC7nGKaWN1l6MY3U8hLzaGJmMk2Kf9aYEO2sDtRZGaAjzXhdF3borob
MUvsCGCfdceu7mKJ3F0FEGhWQAv2gp+/FRqMPG3M/bjP+wc8CsscSht2QaSudEdCZpfjrQZc3K8h
R0ODC/t1hI2OqSqHFEudeVYnula5iRm/HwfJ8UOVpbripr9tLBaAWJmPQMB8R82f7GDBFY5xtC08
8e4FBrdp61qbErs6Dy2GZAPP+LoEvm3FEp5rDcWnEKN+VBNiKNs0ba17bfOMP0meeNPkG2OwjC2O
RWZmZdp/zv1Y0BU+4PQGZV5fZ2GMB00F9rXJNQag9ujdx/i5d00xEIb0ovkbWsOxHvT+wRBNcK2w
fl9E7vYbuzLDbU8SxFcV65wzuEv1NuRcQYfj3iy0etNrmUVfjTVtk8mxtuXQ2b+s2M03WSSnajOR
v15lbfPksLidFWlLkoaTgTPb7Jg2g2wyB54aU6xd5VT+NOX6kzsq59dkjBntgSmkS9mQLCHo4k8E
ZXfd1FaQ3+W4tQrI6m7v0pvZkcHr05GskGgxuvBIHy3RnqN5sNZ9l9FhybH8mCS52hWFOmfQQVcV
I/2d1zc5KT/eE0zlnCeL2U5Sm8NmhtC5aaWtHRzVQr0VI2fZaFIbN3MozMmsGvMnkHhHG+5IV6Hw
QhQEiWcvgTKZ+tpSrgIocN4XuTZtZyoM1v3UAhIFjXGKyRScCOXinrWHbu+Sy9uVUxLvNLvSv6Yo
dXZMcZnFNoRw+E4B46huPgkGQbcjm4I8rapfoaMIrcb1e+NhWrfhatzN7Fd2xGbsm2KiAoiUy6UU
0VWb2bsZmLVXJEn1h0k3rmS+IhCYIRVaFATsWBgYTk/S7De9pzUYamf7LWN1+xVEk3fIy567q9Bn
45DDnDK2pCVK3uOpZp2ZQpE7NQQFi77Vd8OJfuT6IO3MuuWJpXpjtsXZLWsMO6SX4lddNkjh0OMu
QR8AWpgmMT5iVqo+YgAtfmkW0d6DL3jbNYaB7aNPziob5pPrKrpn6jKmdSXGIUvDjlHdC7vO7+gs
094Mi8THWhdOsBusJWTLqkLg1mZKfduHlXbf8YiCmC6s4FMQy9+zJ2yeRaAvhMolvavFjf0Et01c
Y89pt0Eiqh14pCTDZ50hKZLnd28Hr9T3UtMzsIV5W931EQjCleUEY7KiMrA7zEuK2HKU/GKhmA8i
7nvTb50wusUuOO/agjsvMtxul1WDfB7GZNhghUEO0QlMn0MvU4ecvpPb2MpJt5l9o8OMcK3kHKXi
bGhL8QhZYwp8qijiuENMWSbmwiz2snsNkAyhpHgL/sSlrVF9pEkZ+qpp+pM74k6SUYus5XjAL3oK
YKZQvI4NfW24eZ7UglXJZf9V8z9tQqWzZywmXtKs0zcd6stm1DidqLlsNpV0P4iZzUuovNuHwHqB
GunZDcWgH2mnDP7SnbYde3bjocZmPeCm/epbEo/kRe7lXO7cFBsOn/V5AtC9Nof0GHbOsOk7Rltu
VGn4xymsHXtxHpMmPmMUhPBBLu6SRZP9bXilcQe8Kb7xTEglXY7bZ56IK46WrvZsf+5kPr1PBtFL
K+5DYsZW7ROHHuilCpyjNER4zKtW26Q44/y4q27GJROscyj169AudiXR3gvWhnQPLsJ4BlRS46OY
MAxqpP2E2d706fTFu5NEVR65eyXtbVFHEJdJ02Wa9xzU6jEdpwfVCrUFtJmuk3h6zAssnHWz4NuH
pxEsI0TrxH4rhyVIrBJ5a01B/qSNVQBt1Xqeu/4NAlV+2wmys5NjBGuktflcljA4q+4rLgWwd2V8
jorc19h5vd+5DE312unWg8JSkAAcfNK1Qt0kfLdDwX6XbqLkAYnhICOG13Y6pK8ZfUg9gtgVBcHy
x7j+nGL9M1/2UrFmPdYjq6QXMOhjZ3tMVMqwX6TvWprTTW4IvPvaNzNIApnFtdDHt2Io+q0zDrdK
4MkCvjzdUK2qHZ3WBZfuUDZmEfmdg4ivn5OC6AzthYwILxhtvhk6YKNpn9IMq1eQgprUPFsJhNZq
totjGrKbbPVSoJu6CBZ2me3cMIHErRkreoWYySGtbnT8HxvSghAnzAUr0nY3hMmLX2MhJwb2Hfne
RBgzyU+XkIE3jo9aKN2TO/feOwOSxu9dEW4ojz1Wuslp37N+6axcx4F6FlPouL0KavOUuGLP63cJ
e+E1MtD31MruMADhIHhCsoock7kNAlI/Y8fwzfHesdw9zLVNZtszzzGdXST4vkE2/LJCZ5tX6RFR
l+gxe4q4FR6jiuAUF6ybKDkX2DC7DBlIg5mUVEAXbV2pDWCmYhu30zPU35PmJU8UMQ9nu5y0+zKg
39gwi28H62FXm19Cmw+h50Z+anCSa0V66bpy8KGiQDxoon7TGsZLpXsvMftbQCfVvs8FYCOWObdD
oS3c5ggbfNVkYNaYVzoPPYtkyg1BpaL2lrpQB2vm3rsQ9xvcaV9BeVz1HAvxsGF9Ii3IzKXYBba8
FoT4VsTMmAkkqvOzFvePaxKfqWi05Ug/f3ODAxZJJpxrhb4L1PhchkLdWYyBdpqXH10G1wgA2ZNu
hDtFFzdcEptUa/Wstd5N2WXj0dS73+hzDDrKCViK3WgYtaxHTIcvytLmO/gqb0VT87oamldDq+4K
YfyGuvRSed4nCITvxHZveoIaoUWTmuV9h5lxcEv23WZmmvCUQOoQ3L+fu/YjKqrhxGCWu620ui3k
nUPYOvUrfFwYN4aRXlvdstgr6sGNVEVCGxsoxCyEq017dkY62TFXWl15e1a8cuk9wuyYoYhDg9Er
1HscR7u+VMexsXZ1YR9VHnKq05x9Fc5fOfyaNR+Hdt5qPiVB9cbFfGjzaM+U8ZK7EZWGWb/trIxl
tTvEYU0MLNJQBNI62y9h4S2gLeeadwsxU6LGD8YDDu4QnanfYlXJV7OuE5SMPQwU5X3K3jxkvI7m
ybEpk7dM5neFp45u7xyAn64cThUrj/AgvQcYw6L4ebFfaRPYWYwdH04CkERCV3fVsENsCp5kCyUY
9zZjQUbtfS/LPfv4O23WzjwPIPjqe2dOrkCrm808i4sdJId2rMnUutlLQr9aX7JQBsVJ6Gykvarz
i2R+Kmd4Z1OEVSJMUTNg4twp1q1VnE7P5hgd9Sy4MlYEJ2vpu4x8GaE870B9erB2425Pm0H4SK/C
0sXWvRFwOHEehiORK+h8hRHtS15leJwxoZSN5O6NIiThotQZ7syZ/KhrkzN4ijulhUTXrLXULO+b
EoCAgUrYQEE9RmGmr1tShbs0b6psE+RJ8wz5prbg/BUIGB4ADjbyCVxpyVsRL998Lpj7HrqCmFUf
dwR6coppTFRkMjtIQxtGxsbRAdvxOzN79xDgOvPx8lE3WACUb2PGTrbX9Gd2qvnXRCPly+yF9aEx
5vjYSpRhNIKRZFI9qvxB1lH0C2ug8YbEZu9xfJu3AMKap7pJOvgus7Yy20TnWN4GxwzQ2DEsbL/z
mp+PVDyzMwGOCukeyw7HPfD2E6nz9vdsaNmJx1ZsAYZzgSc6uQJwOrcuCfHlPdHcN1q0iEatw1Eu
Muotdrd+g6VlvqZzGZwnbArk3b3oFirKjCvK8F7TrnPWse5ALO6j6ln2Uf7YRFn6ARuy2o1u0W6j
jFUJKIx51LEx38Fb4NNTBh2TCKdPY2WVSfOW1FHgM0h2cSwSlGcrDXXXszmGgdIddlkt+xtO6wgO
DeCwigcOowuqQ9lDnWRqCV47FsGDxNzhe0NlrKUaqz1FBtm2j6TYV4my79xp/g2BJjjzlYJDUjT9
NijAaDl6yIHXCPX4gAmlPbKiNKc8c6sdhjOSLrK2jFcnGfozhw5a3pcqhokosQ8aDpnECtN7qiCm
h6gowoOEVvDVda28j0TzagkBBk122llxGPQJP9srANvzsczNOwcS3DoHi+ETkuDhrlA0aj7QRxC7
00MpGth8LUl6pK5xxzame5vRDU5O4U7QsVS9t6sFaN66bFyl0ZzqUMue8PRwHjZ4Y5c55uGoyPSb
jvXvpnE026c62TqGVKolXoJy04nmQINLd0jr2l0Lz9aukZ68Y7lnt+rE4P04tqiyuraZHt6Ueskg
w80fY7s172FJmWjNeUH5ZqswDICfQPzSResHdLqthJ3kB5qlME+mc3pTO7gmybVmewlyzyc1Dh9f
RdT98WOLX3Padyc8jhMnhk7bdOHyh61pajuGkDeYq3AduDM3YeAY5yVtizFoeACx1266RK9YzWGX
J7TyHHKpiFMCutrgnM9grtQh1koDWpnqct8GPXyMk8z4GA3OiK1ZJ5tweauYrVOex5HfyqESoo4b
yg0e6mQb5F27iz2zBnTGchOOQlwBvYOTmKZ76A0R3kl9PBRTDrwiKpI1RXN37STcrZho+aSLYj5W
EJZ8WFtqA4eQUyjO7527iKtEIMY1uLpoPSdRfM+d237lGYNcx6lCPN/MTBjYSD826ZqRWfcQdGX/
0BZOupkZ3qyzaMhfUi/pwE6M8ghsBTL4NBR+KuuS0E9EWMwyqx1aC2MTRxMXA8QTgKukutPINpyD
EQYDn+dc4OhGR3SsM6ZgqoTd9N2uh2gLJys7dEFf7UirIqBw5lIiw+LE3PDI82ve9gbs6B4qztos
8VJGYkjxnkTZVoTdW+eQEBlSx73BU57vY4zOO/Cxnz0EAL+YMkAGsTmHp5Y0zKXt0/4rTMhsEtKd
jePUD/kusnUwqrj6z4yiki0b1C0a14bIAKRDuzPYb+dke7Lc8LFwuVsNSOMmH3B7OjCWdiMqxAnR
Ut8YlL5uE5H+7mNlYVCOxoM1lgPNqYnxCX7U3dTCopAtbOx1LqgVrh30WWyvAKbnajzic0vhQuET
b3k3bEfKZzCCVrzXYVCf0WDkU2/ZGa0upUnxUtNsSmZBBAqgpZVZuq4YlD+mQ9JuvLai5Q5uB+Fd
tz5Ok+URu1VddoCt98GwMQNPow/nnv/32tIzjYifNEGm6eIxhqa1AuUcbHGD3UTKZms/Cyo/wpTa
6T7EZRo4iiddag1fsnfsFehKfc365NyZGF6ocCkbuoxKkIsPPTQAGLCCfIH04l3kgLZZzUWZ38nU
ZhJlWc4Tbcnp1Wi8ea/BZPqlt115qcQ8/NY6JpmG1kuwKRlDsYCJ4Xkq52rXjFQbtmgqt3MM0d+Q
UkP5jXkGjNw6OMVsvRrzIq82mXp2Ra/QXe3s2eHk42c6+jMf07ud4qWxBpDnUUmmhbPX90991X/F
sQovqmEvg67vDM9lr42XErfjWp+bLy/6meLyQzon13w6LoDRFBQBvpKaL2/1iT7IFJPGK65379bS
bPj+RLhx5Qe8ZdiaW6n+Ao3N9MfK6d/UgEl9XRaYm9adPYTcEEkBsmtp0wkj9xvmFSWtnDahBqp8
9BujbI+wcMZnstu0RrIhfCfRob2UwAT2gBzbY+cAeMfRqO6MFiT7KiRTerFK93ugLQykO7P4N+Ua
zVl6vX2VpaEfjbQLAVaRFVyZns77TSJz1Ewhz3UIgrzHzv/McO7bq5n41pSZctxkwGmPXAHiK2TS
Jki863kYjS9b8OsSB9LNSoTJZ+V6w11l5cMBWyLyl2bruwpAyRUqMgRPmt1u03oIDiF2W3aTcd19
h1Hb0B019XAkRo/tlTSpXMhyLYeij6IRceuYLlN3QTFBsC4NDtb1xP+wnnou0RjRrqarhn+d5CGY
gba6xXGLX9+zg4Mh0VM73skHS6/t18qs0w1PHld2tsqRow/f1+uZc89GV79SnsqF6eBB42HPGs3H
vMKEeEAQPs+m4phMJbla7PbZZw8Z0WcmFKxsGak1jMsvQVEJLpiMj5/29GEyZi+PxaDp68Tuwn0o
lXXlperd5iSK0NIC1a/Nui4+J1Fa7VfnqKrU7vg17YnMEe/yMNbdZ4wyjl8wtKaR3JrBYC1XJee7
Yp/j3eWXiv8e9xbKbptNMy5Zl5mc9VnRzUJjEabBbkferxEwM2J7j9YHocTCbuPPo2ts8ENzq1vZ
pwlU1pr9yhoHuomYKHt5BtUIv7KRvzFmr8V9rJfheK6zXJZs14E3q76DxTC1UQXfqAUpGWQRvzQw
QFBcvLFMftNSoMatSOD8XOHmLVXoMOhPyRTP9mbmJBndm5k0ryV1TQ1+L90wfIwKBS4u2HwNq8mc
cV7mvWDP2xlL0TNtCXPwUBM57HzNDe+T2AWVtWJ6SqmeGjRWJHOqv0zDKJnI8gSNHOHVXF9oSUiN
ldk09asOcqValO/seebUw2oKe+hFhfMgX3LHTtQ2xZcwsNft0xPIVXYbkyodbkSQfNTXyMR7HURq
1mfGNE+dyX+ZB+JwHyps8vli92BkdmPhdkeXMmjWtxa8+DPdS8BGQV3r1YGcdDj5QwaWSfBneYKQ
xZHZAMCxkVQ6vOqiER+96NuLNvSatVdxaJaMY4FXkKgKM7nCEh6hQ1T5nRuGOnXI0iBSQLdJZ+4l
d9QpxKZDvVzDLM51GXv6i6a3Bf6wbyrtNOtOsBoysEPbqONcxAgSXENEAGo3Zcq9RdzmHSGmRnGW
GVrmzewz3KNtk8J5GZpgTHf2kOpq7TVRAtyQ8UfW7ZA+cgaiRVvRt1rViJXAnmiqS8mSUpOsDCxj
UZ8QBnVxLQyrguZA4pJ515MC7KqW/S9Ayhu0Erddi8hxfge4w5Dvh4KDXIb2S7QOSvNnJoA8rQvT
rL4iPKzW1UwLqOCOGZXfYg6Nq1bR5bGS/LJ7j6aQamvJeWYSRqDhnsQ7uO9EUYtxYnpaOig9ZXwt
gVDbm27QvP6Y86k5bpH3WOd6y8Y1Cai+sL0iurN7U/qRze2+gotH450KLS0j0MmLmbqPmh6RXs4S
e08I0/OgKk9pTEvSueNnlZoH6W9k1PFNSVCyzmvm1RKKls/zt/YCOCIa7vGDNU9wODTduaKINDut
aPMbAwTqkr4M14gDuzkq20d2yRYXrU1+czzBsT82QUcLxrRha+dE7C2yZ/Zo5xndoAZ6H6xiZzrY
wJt8DdTAGlhPvy6qMb/jagKZbKZXmhRdXwbTnSx6fQ33malZabbQlK1fzCPZ/hbtS8VKfEMhxz6C
PL1NHO29K2Yqf1vjrkXA+Ko7XhYlr87Ws9XOGBqMCzTcQEQYTiMiiN8PTnBTOtaDqmtFyME92CFJ
4FRwQhK0odFUATGSTFMEiouzNEAPSQxPZ0dVtesJKa1OOWSHZJLZqmznsvNw6+cECA3dW882p2v+
ftbjLFhkMZI+Ui1U4VVBUS9CQpYarzHmUxs59u1GD3P3BcMnzLnK4ESYjDrFdR08xGIyN02dgrAr
FG/EnA6rc13M+SWO6/iFHOBP2WKT3ZRVXj2KXsCUnsInVbE5lFP57KHQDgEO50GDnvyTvi0TTI4X
CJYuVH9TgKvRqb2mo6k2y1XaAPmkh5ma68IYbxEN+uNcMIpk+xPv2lZsIhDUQJqzk+yGO6GUT1nX
rQ1fB8X4QJit2FQ2yY9G124Rxwg1FewvlKrvgoAUnptKnTbLlhI4ch7gwGvAOxnTXLqPtq01E02d
5I3uAmvVIuPa6ei5Xu7A8LIxFucguhh6pZ9z0shtDl3wAdRPtSrL0VwPwWTuGPfpa5TgE8iudJeD
FAL0wMF/5bRsHUlggA6OZnbkHIF0P5wiKq7DMLmtPCTPqG53oV4md4p2qbAySB+Z0yE0sg3sMftQ
kM8hJOkPVETukQFRtCBLZ0cvcVH4/hd7Z9bbttZm6b/SqOvmATc3R6CrLyRRk2XJs31yQzhOzHme
+ev7oU8NtpKyO9W3DXz4DoI43hKHPbzvWs8Sbf5Ar7R/1sKcIloD/Eizw0elCOKLTMbfJOgJwgW0
vwc05MumxgLo9ChM4bvXG7PyXel066KcNFKsDXOh5axOqndTiX5wVWTa21rvpg18g/anY3k/RBxQ
kcrge5YpjcFEFg/x7N/uSQw6okqkCIfN65BksTI3HEnbq/1doshhNkuSzGLQYXSENv1gZiI3Es3S
s1nm4gCsT10nlF8qijwLvwxN1wyGJ+DZD+0Q5AddSah0+M+co548EGDLViBDMfT+3jAEaPsGbhzW
KCgwKlmTekjDudHHZ3vg0IxbjQNApP+UWgqOSubZyRYTjWs7IFsSJZPr1QhLumGAaGhHz1YKqIt2
LD0vrUWhY4x4WtjfLUmkuqVt9CNRKjYVw2BTZIyalTVOENUze0cY/b2iWwMLPjJCNDi0IlRyifJY
sza6pIsxGluqH8oyH/RvgLSDTVgpHB9e4fAfqsx5sVukKqZGUCbuc7YrflbdEa6F1kMAJBSKS/DQ
ulUbqt7KfkzNK83hrteanezGXBKDFHjXqdZ9j6Lb3IxOMV42t3R0TL7ZBaD5oy6bbjVGypXmF8o2
beALtTL9blWY0Ar/sq5z76no8kdibNwxBKdT9rTbS9Va1ZXnvQAHWpMLO95VhkY/crwheZGylm3t
RVUdYennbtYmJKHF3zgIr+wieFWbCPuNRdkGbgixP5Tf7FhZh16/HxNpsNmSzgZJODt0Mz9FuMLX
qFNI6E19Aj4Bz7t1ZD8NegHYYAZR4ZjTF2qkk8umD4ehUvmMnbM2e1QytaX5OJ4049LgUJK2Q3/S
zPBkGsm97du7IAKepxTgjShIcQzpOGt1350IfoCTBo6bK9ERFC0Faqu6z5tgj9kdBXfxLNn8xaUC
eKzOXmpDbDpIWYsEAxP9niw4wdpdEsL64FvlBkc2KsLm2lHzi1pkJ/K8t5NNMniUbGXYHCNA0xe1
WkPXRmLCzqeDOB+JZOVn4V5PEepBMIOQSuqbVVHCyPL8PrCbDS5M77pKIL3no7Kean3ftPHPqNOO
cV5ecMQRM2g4WkUKNAg146lPAur/toouJhq+iyFm10A528WzbXyTBKtRawxCDHWQoVEgJUvSEwmt
SAlHpF+nrSvYwpTzrP7GaX2563pBbVw0yB1JV0A01JHZuio1/WC2jTjWOuuWxhPg4V/32n5ciuaN
XoH7GZSF9Q/Xon2DXGDe4JEIdLQw6ujoWIuznQi8U4XI5tQnMSceBCJOzAdLevpaBUvM1Bk3iRE/
2Gz3lwFa3a3NCUQhEoBVCSUSs6c+ldij9SWSKj4j/lNlKYBpL63Mo4YatDv6l91JryROOo7SV20L
gbfOejp7cbG0WqM8ZKltH4ARA9+P++tQ9zYTrXDOEng31bjVN5RwyL8CCbbp6+GikdUxFMYDS9uF
mpEwoM0xYWGiEtObC3Mb5w0PQa+n143s5VXZpaR84L0EG+8dIp8QYTCjHE5oTVIZir1iE5QkPQzF
d4rT9BqiRixVwp71yYaUZ1S7xuoPSlNRBfIvcVHv8iZ5YCVCr0ZSd5rfF0TVroa2p2pDBI5Pwppn
/4CjBrUEQJ3WukhljJ+9LsNL0gGiA91J59KnHboPSJUk+4w94crrDP2HKdnHAZJ7jR2WS5Qn6SrN
QnbuFqEqACgoR41kD6HLdVYsOvaxp2V2SO08Xf7PejR9MjWiK0JvZl6XSv4M/5n++U/dKiV/+v8G
hn84XDM76782MLg+RPX3boX5x/9xK0jzL3v2I6g2Yj+4WjO06B+3gqb/Bd1HZ7WSkJoEkX3/4VaQ
4i/U+/NRGLLazADiH/2b2U4TfzmOLiRcL/KzsHZZf+JW+Gi1szSd32HimNChhEnMdrNP551VwVYw
gAMl8SExEn05cM7Lk31BXmKE1kpPOP+Gd+8uzG/8VR8NRv82ooM7g1ElH//MHFGkgR1UkwUeg6Y5
kugNOOkv3EXiY7bXv49hGgYlA9OxZoTZ+2/Fwt2gXLQpb62iHRAMcOLmq7cPt+HiNCx+8k3xEr1U
i32xdHaffz3x0Wv3NrZNTYt7Ztg6Jkbu3PuxoXUX1IE9LNLVS1CfEoR+ASlBBRtt31dWunpMtZxC
+uufjmujBeUhQoqI80O3z75ziBAzQJ3MLrmBdASgWqnEkbPGhSldQ6JuiYprLTE2tvnt85HnR+Q/
fWl8YRs3jsBQqpsWt/P8Yje2kvvjqMXLXAdKPHQUwZm03KTr7nIpkfwLJL6fD/nLU8uQsz+VS8xB
HO7Qx2sM0sROfZpZgGvG7/UwdHtsZM0iaJWrTrXuK0d3bsjt+UOs2/xN6X4ajmMbBt4j7WxYldXB
4hQAO59oJ0HTUvseoyp0qUXsOGetpLPXe0t5+fzL/vLCvI3qQObCAun8cmNLMfOf6PQtSfOo50jx
JnkcE3AcX6DcPhot3+4jD5BmaqYUSNPeLHvvpgLTT8wKYACBDAA9OAusB87C7KsuEDP843P7Lz2W
s2fz4yNjqEIaJmcAfIawBj/eP9PvsBDPuIkMmXk4HQeOnvr0xSC/Xrd5EByGGF/VeRr4OEgxJUku
FBxMHJVRuVjesu6Hzv385vz2mximpkmM0RJb9cdBUjyEdPRkBKs/99ZKh4plmNipRmqw+vORdH32
ZOsW5tw32+q72+PT4yTbbeQxCBDoKyNEi4T+pfLFF/rdVdM5qxmI13gO5oXn/fRFr93WtYLGHy6S
O8uobsHVfzGE+O0YvEV497g1MAo/jqGwhS1AI6Abq6kQkMykXSVemW+BPtxOKtC7rCdOZqTQTgqE
g9XAGZH5Ae+60apOaMuhweY9oHD/4oP95nPxknF5beYVrNJnn2sIkQ6pHLaXMVpYgg8x163T3PZu
/vhOaibHbDyCFHVM9WwaQdgEOMufWdkGDRB6zeQGLnTgXp8P8+sqaBsssKR7w+x0YH2ejYPSTTR1
SOWUivr3ykH07DfRneokEH9j6g+amlNLyM2/DSJJ6FSbsOC1sq33oaHGh5LD/1bnILibQ7Vbq5Wv
TStx9iSSyr3aqj8+/7jzxT2bE2aPOkZM4IMOs8LHh8K0fLgqczbuNN4mww/LOwL6vh7l/efDvK2/
v4xDP97UIRwCGjibe4SDTi8eZLw0OnNP/7lf9/hBjkCmItqYFV6CZVXT4yMgiUT6hRyqbcsRyK2w
O2xGJc5NV03KL+beXxc0toa0/eZNH92C85UlLWaSU4vQM1d8hPyjf0Un6jlutq2xa+gpbLNSfEUF
MH5zwSVJrLyC7DHxv55dcCXNWFUErVzdcoEQJAvOc3svb/afX/HztwpxPGs0UyQrJ8XP8w1RJBSN
TDdubEFv4OQE0lu1vVZ/Mcr56nU+yvwp3k2P1Cw9SeeKdzcvNcCMvkVU3WReaJ0s3SSt2i/u2PnV
Ox9v/vt345HYEvoIzaKlUV3q4mIqH8SfzhNvQ0heBlh1tmXq5zcoV9uK/FMob8kBwPMitVG5UnD5
/PaIeRp4/0IwjK6rJu8D3mgM0GfThBajYohgaCwNw+8POJXNTeIVw98dvYujiuL4ua4R74TQ7oZ0
uKoFsxYICZKzPv8g5xPA2+cQKlgS3gP5y9cdkpHQSXtE5k09DvEo9HgPtHagGm6jqYCBnfyLZ+Zt
Qv/lq7MRYZYEXALy9ONNtI1eGmrWIYe12mGjQ0G8plo1s8BkQsZZF916NbZATtg6fcluZUpFWw9x
cAWEYD5PH6es3ErrWgizvGtK7/j5FfnNM0az3Gb+5ngGJfnsGQMbytmIJtdS9/r6RbFljO+nZin0
vMH84up/Ndb8fr17nkt8hQbgXNpsdMtGVf7A9LYewvyLrzQ/s79c8Xdf6eyKq2baz9jTeNkjJj74
WbGnKbTsTf00OuENzjkNrFj7TOBJsvr8Yv5mGtIpbXJyZq/G3v1s5AknJapZNEygJIjPrcz4otLs
rya7X98mlhVEC9iorflrWmfXkcVRbWBHsK2B44lKK92ShqYsjFxdGvT5qsi/z3sfN1u2RxRGWFbw
xcT0ywGUrbtmqvBdoYRYOIPPZkJfSefQAcKfB9//YTX6MZEJ9kEVYUEanETV3KmttqpDSZnM231+
kX95is7GPntim7xz1LjuUBvJlx6/m4a7Bz7YF8/qDCj6+BSdDXN2kWmsI5imjICEeHQtq8VUEz43
lFgWplbszdR3427clUm7k5YC1j9DOSFIXf78y85PzIdnef4U4JNsg5OhNM4PGLFV1mpYc6ubmA5S
0MHaUlxFRLcy8Vy0mH88QTLePA/YbI+wIulnF9emKRrjiKuW0IMBGpEViu/Q5Jkywbh1+X/nIlua
xrdzqF1xkPo4I0Bb6GAzcy/L3tkGRbgPjO66dsJ9hhdSRM5lYdKrFJN1wC5Jztpoa4ux+mqOPt8Z
zU8zhBhg8ZY186DOVqc4tPq2b2gtTUGmt3dNDf9gOWGyPylIEaqHjNTV4jbRZY6ILekK4+bzm/zL
tMFBeGboU7zjHK5bZ9vSrB6UqWnYFMZTf+AqExFiBn9YQZkP2yxApN5T0KAcePYdybxIc21QqyXS
hr8No136RXBlN86NqeZPjTcu/xtf6d1w89v1bqrvaR1OgY/wI1LCFlpkuR+69vbzMeY38Ozd+PCV
zi7bYOvQR8VUzSsrNuW+WvWZRcg4byNzwhdfSLBUn4/HwViyeaH0Jam6nb8beKzsIMGUsKjMUl0O
9dyhN/AGVa/tRJgevljC3FeohmMPwaKX3+YcPY0FyAEDQ/XkFbTYkzoy6A/bUXGyfa8NHgPfNpJj
iMzP2hdjR2MGeoMx3WqTNRyTXihPOE6tCzmpE422uvTw1zV6fupzThOLsPDQr0ILR8EgarvdxlVZ
XdkWQp6fmR1qJ0/tqvjeEahFmDZa7EuYa60ost3aUqx7y1bT614LevsQanVvb80Ox8+C9GIr2NZ9
nV9Xai6XQtQIaUyMuw9qTxzIcZpsiOj4e3YD0Rs0jzXvNWRlffJhHV1qJKseo5lgRTQnNFDIx4ZR
T/qujgfUMgUpgfiRg8knjxxe87KpdIJqxsT3zQ050QTAZGzoy42XEdI34th5Jm63Woc0k/cZ5WZs
ePgzqX7iCXrCP4OHofawo2MHsReGXUzVvmtCKP1NtE60JrjoAX/vSxF3a4hp9Pxw1j6qSjxVW2MU
6kEVmX7tDKmkXTrdEtrYHEsk8rt+giu+ikndq9tg7aG9Q2xX4xbw8IC6/YxR2Cq5l/ffibUcU5A1
eb/uWr1ZpVijT1XXaFcNTcXWTY1Urltu6UoA8m9vfS/T7o1mqHtqUmFhIMIznHTX2dl0IeJCxSWj
pVy41IUp2oaz7wbrRK0GVz390l6PmuWU0ay1Vdz1RWw9mUj5Xiu1kS7kzktR+/A/i2mFzay8SgeM
mjyaOPCS4dU2ESPlQTxntwSZ4i3KdIMECi9ST0xSops/inQMoqVJVmYcTclKCXvTnbU+9RL3uoRX
osVXAovpNfcL6E0YquISaOR3g8iAhcpN8xehn3Cd9YwMoJgttXSyV9nBJVAj+yqfC0u50iz9CIFA
n0NyzNAxPcb19N2Sofk3WgJ0QHVP/zKbP2AYF7suN+lR5USWLU1f2WmF9lpIndZ83AfkesWhi2pv
Qbb9Qknie5B3pF8UsGI6BX18q994wU9nrIktVf1ReRqM/DTm3GNmJtQeIxoaWeUEXo9wSQoUi/wQ
LXNr7Pc4GcBhT56Nz0wsyBGDkhw6AEYnpPfLCdkOeBNVrCPRnUyWumVtjmLbpxzukx7AQ+lOiXqX
yBJkMK+dv0RBSt2LTiMixPBbVrN7qY20JXm0fEG/GbllmBSXjhDTnr1TfCKcj1CEoVVB7JqBvveq
b1MSXVCZE/3SaTLfebKGERhKekqa6T41ngrP7VvR3+c8HhkK5mDIXbsHTpAlWIaCmohsXswsvu0V
OjYLVZTabau+6lgRV6rdIvh0Vgh3/iZm7dmHfb8YhFotUEerK259cxdT27qoozq5rz267IQ+YV8v
6AzsG+a2skPgT99v3Sqm9lKHirkOy9rZ0eMXlusPNPNjcVkVOi6CBusTsB3fgSyF4bxOjD1BfGsw
SO7U1LxAmHoBAw0pVkeDpEJVm7qlJCVvaTf5g98lxcrUhLYQqDYIYKncMK0R65Ez5k79tNGDYKuT
xZVNWKZSHZmO881otfUYJSuyiJfJRHCeDjUoah8HPPFqFDJctCLKFKUqMsecU8q2Fqbb6IVrDu22
aIEIDZjJiR5Q+0XdeStWgkWXQ0bedmi90EGLYQUG5Il5DC1wonZ7nEPYEouKY+b0aqL508OCbKnE
emiKoUNYzLTgk3mwQM06FGtBle27UPueXYB2Ungu9npF2BfuBROwQCRJKLcnTk6d39YvdVS+2L5x
PalJsrVJb0QU4aUlOr/Gg30QwdYD7n4rfe50bejBKWonhagLnIB4Lr3yZoibiftNSs4CJZh6Reok
Pjf4UN9JDPV23ej9sGu0W1DGzAc185MtHpfLWcDYBMpDZuhPEV1uUkvHhY//HKrv4Fq13PrjVF6h
zi5vSgUTuENW5mrMFAIL/HIgwMPyW0fsDMRo6b4aB/06JU50IQavChawdZFMWKwPU+I9NlmO4JwQ
0sRNs7If9h4nm43T+RsyynGxTkr7qqezYQHF7RjcZQ2OeqnGw0ZRUuXgm4lnbqY6tS6aLA6U1WhP
pGDWqQ5mYfZYRf6BoCplVVU082oK3gFOn342CU1CvNTt8Kh2g1ns6SignOx67wXx4QBaaFBJYjeM
q0SmBUf2NF71cXEMZT5u2NeuyCZbcWBAkDbuce8skqpwG/R3Wog7rxuDZVvUwza0NPA+TuUZ1P9a
FA9AE9XHCLejjvsvq/Sb2pfyZyVmFEvRty6bWBcD9aVUg0tqJJvaw3AI+IV8GK88ht0xrKnpFQ5e
cNw1uyTR4X0gxvc1dKrlTTVW7T4Jqh47uYS4L3o7erL9YEz2dTCMZB4aGGmCFF5ABQUq4YXmFTU8
ZOW7ythFvqwenCE29oCLUSeqGUFm5GYnzsXgG9OypEQB5ov8QwRoQFOzkVIOhVJzEQTTNuj96c7u
WshnSVE291PVk56YVoy2rMHHuI5vTVvPb3Ge9uLFVyUinHxCB5+L4omZ6pkqdEHVvNFR2g/OeO1r
CqIbVOXHRAEbBwVOHUJYy6M8KjJJUVP5w1gxxcAeXc1ySAJrAc9Bmfdizo1KThb7qK5yQ0b3SkwG
6iLFab5NnBbQM5UELD6qUYVb8GwQvivf8Y/RVNrfyqroN0hcIYpjhhtAASEvnGMVMkG0c+iUxqzk
fXRQuEeR+VQjeVrJBDwZyITh0GjKzijKW8Tp+bfQMhC8I2khqFgRFlev712Ut/0xNdPxKsCfhbbM
eZRRU14WlrIdsrzHzR4YBNQWAEj4Kf8kCKom5p2ZWpEKUssOYz4Sv6lYE358D3eOdkfZv2X9OdEl
wSVkPRL49uRrORuU2UBHjEEJYi8LIjSb09/6OBJ5UtvR1vTlNiDBndTxMKGD3+VXDTl3By8eopd0
lDADMqe3qRkN1x5CGqvLL4TRlDd5QMDgyGl91ZBWsU3bIDhkdr9rAlUCs7J9nLLp3+jEdn2WVIFb
xtepZ99lUAxPjmc9poQiLvxMriejIFiEHBE63lQnFahf6ZMPqde5SOou3hSsD0vmNO+I2Mra6lN3
QuZ1a8cGcvmxZX+IUQrBbWamN1Kwx13EvEuLnD2wQhaxfhOVMDcVU1H3+piDMtOC+ikZhxsM1ddk
WT4qo9z0VtL42yRhyknmvIoMgE2R+eYzRFrZuV4l5RsAP7qSIYtN4+2qSe+uQnJpcNoZiufMsq2K
dIGsfGyg8d8UbHxPpA4C2aqn4q6diotR6dJqlffFDfb7bqU1yMHixlrleRG/ToGKLIngn6KwsGgQ
DREuiOV+CIxoWBmq9my14U+MYMMh0AYfRhgWz31ltYD2tX4jBr5EnmkqrPvwQcqckKu4RWw6zAZe
YALA7ZIL38iNk59ECF2NuF3oHdvxegyPvqoemkpznQn6o2PV/W05RzhH4TAD6QoL4074bBL6bnaF
9UrMEtUConZOaWvvzRBHim2uOZ0uTZrZepuD44/YD5ASlB96IbNtlyNONeFFbU1yvliHyRdwFCvy
yVFUJVq+aX4fl+SOXY0D5tlYKy+thAjaCeNsBNUrBZYTc8DtiVXOlxq93+5CAlUg1L3yNuZA3GQi
UKRHORVfdYQAvcgHNd3EkizpOSJevLS+hV/A6LWlXgb9N9ymDjZZsi405H8t+YhsnOsbx8m/ZeUY
uB25O+mhrNBxMYeMDS9AEO+qVrSXZcEmK2ia4eRUGZpkg8jGNSzaYWG2qLhWIZk9dMgoGC5gNnZu
IUzkqfSB9HAOhhyqCqHY5GWvmgyUXYVH2e2iMtJZNmGkuJFkVk2disoUJjFXi4GBDVMTucS4f89G
Op4gCbE5enAkenZUI0lBGHaCrliTaKNviSWIV3QyOOvl8fCQzbghPScKYohfc62trgkEIMVJ9k5y
CkOWyW3DNAoqru3ZhwqMU6hdesJAV7w42fNEOH2559gMW7ebtCI7DPCTp5yNvUS+FyPRvIEkhUaD
M6Y/rFphdwnumiaNt06Pog2VHuJyi6iSYWgu47SBwbP0BqdZwdzis43Cic2bivKNXNNy6QBjjqqz
47Ufg4vByqr0iuCozEPRndX9ttNTGyJl1CgAE03htskox8ew0omg8o2eDxApSI9p4KB/b2xrETdQ
Fxe+qUrvUcuJDN6Q2NKXGxG8IVpaq3guTQ9fbBTH2YwBUJP7se6sxO2HcbynwB/LTVmMzk9fA0i4
6nSrOHSRDK6sOmluHXM2dhI/lbn+NAbDoYi6fs9PCuVb79t+uomCyn4I0qmD3ZYng/weQsC64tiR
MyujyJYnNiRW/xC0WuZ6PtLyhRcqo/3QKX7mnQKIrVgHisEKD1Fbm/4xlyMpq0xPCO7VlLzY0GkO
RR6ILfa7mz7Lp50C3Y3vUgHqiyEDGHO2T5Fy0FrQ/K7kPo2z0nnMgQa1F9SjE1IRCgS8cWw4m5D9
WLMdprBBhco5SisMP3ZZvD2Tp9E5jnrTX9KEf+5FdJHN3B8vKwkeE8rMcWJmi1/6yq/uQ9EHh6Ia
E45cImMabFHFGnmjD/fYvYy+2xTeneLc4kXYh2bOQZzQXKaCwvSWrCRrFr6iC475bF7Rf4Z+eVuB
uvL2hDhoB47mPmFifbfydU6x6kao16TsTStgd3BK00pa6TaYVhgV/bDnwKbUYgWxFIO70aqrWgsx
4Y4T1tWsES4J0ROxal19TELvQoaGW6jjhawedevbOGHIqES49uSYA1GtZHJdVZpJihkow3Y54TY1
jtha8usiM1bWdMWA+VOviWKNmnKmoYE8mgRHrcvJe6zslWIWwAYvxrr1VkFkUKKLqnKNrPk7BQ9l
2XfjjFOrskNRh4egVJvLhlMdNPFC4SqZfYNdwKuwOJB5vohDddMNk/qzpm3QQmifPGsppV3dkSgM
JYsXb6Qj1VUX+I7kjdRE+dBr5X1xMdtfD1abJ6yWBb+9ipYR521iUg6abArQEGRorIAxuRCAj2YZ
+RnTueko6wL+m1gnauydQpPYJi2Ejs+JfQ5zi5aB8l0DbW2SqYZvAnPeHCiE+y/C3oJ5bAHpxe27
zGR2T/DhEe+u9uwOuUKWTASmFT3dGQ7AeDeszFShrxY6THA+2Dd8wsH1qAJQWetVHjSXqaHsA037
5kzj8GL5Sbwi1o0kab+XNtk/WcPhxspMoGUKRRdSx0FnUZDPDnYcNtVaIZHJxY4WrjpHQ2GtJmN9
xJDjUdCRHoqfQOUDs3FLwOVa+l0zDheYT4k5w6vz9xCrO6vyerZwOiJ1N/d54nEKiXFRtsFdicoM
4ryl/6x1uUmt+rEpOYVt07QJLEpWgbmy6FceRZbJRcba7JIPmN2xJ/VvGqdYG9DefNcjuX2nCUpQ
QFXlyR7x/60JZi7tBWjcbrjTTdKRKH2VgJNtr1/VVo0jqLkbzKwwv7cC5ksEr4gKSGgsJSvzUpuQ
9erkcTHfZesAYbWyaw1MyXENyy+o9jCUjl1FJr2XOWShF8WxVXU3y1VA0K1dxwi7pw4rUqsYAq5O
3ks06qlixAcLi2ezanyscTjCjcuirFr6DV3xjLkvGpYkktR7K0sBUBoxkjuKCTPUs0uGU5fFzIp2
OHEOs/LXJIG/cZ3Zk3rrADDtlqKe6nCB//sxJ2P9MCiWmp3wIo7s8prB27V2WRHmUmltqSwsDzLk
voMacZg57bZLOkOdsVsIeMoSf1pBeRqidUz1Il84U5zdBaQU7KbADB7zQEbZoQ5ADKLwTkoNtq8W
91CTOz/aTNpoYWuAzcL2acSFo/RTA85/0F/VeEx7QKScDztFiwhr9oudk2mA7HSzv6tZ9H8kahXD
0gFafw2kBV6gQmg0KTYxuFKthuDHVJOimsXXQrkk2TjG6L/EfaNeOCLyt97UWc3Si5tcmgs4QHJH
eo5wR3LbYCxgaxrKbE3xukiNm6KxAm9g0zQ5rHfwLQpOo3/3odQ5eSn6UAPRFLXFHL9QWx8ZkCAI
cuJX0LiNFaXdTKZHWzsoCgoDxHUHV+yh9HuK4leynrJtnEp5Maq1cRpSDkaiBZfLGtpHex/f3l0E
aySjLiFIwYMSauucz9LIcIHyU4bfDola9ASkx5VGfvdz3yOfUbA8JgB4BiDGwM3KZNz+WVuBx+9N
0gRtWUc4ZZ31pISmTwFgm2pZN9UqpPw1Moebzp03fNH2OW87zQPR1TMFnHnik/WzDqM2lDgHO/oX
tBWaJZS8AgxJ9BgH5iOH1n5FNwrbU6fnX7QyzttNb+MaCMbpU6uStIePvZkARTjcE+RuXZomG7Xy
42MKMPoL4cN553IexUDgZqJjMvi/s8voN+SBBQmXMdCJDc8EZD0NE6Nlr4lQ7HZNp2ZfdBPPG8Nv
I87NS4vwXjR2Zy2uJuhGmfc0E7P0pIwXDlQKMzC+GOS86TQPQmeUsGsa76gLzy4eO8sMSd2sFQx3
lJ05dblOB+OQNe3PH0OHviiNUd2QUMM+3qUi0eAszEoMnRqyr3ibKIurY9xm5U0IWuqPBzNQLNAE
FQLt5blgLRoUHV8Z7EWiKNdIyZfss+schKiUX1y/X8QLXEAijtGc4ASYs83OLqBqRXCIKSgvuyfn
lHlrs7r3UrdgccgwTw/h2jZ2pvjqmf/NbWOS4yuidcIWcP4FQyC1vupxLkrqgEzdulQfB6A7yywm
6tnLI+WLC/qbdwxFJG4H0+BQgfbn490LKNJWychj4sRQ1lmg6kWrC/fzu/b7QTAUg8vicqqzEOZd
k9VQ2S/0Ia+YJShFNGUM6T0g5PXzUX5z6RzVQuuBis+cpVMfR2lpsdYAfHmt7BNwzKz/AVGuSh4+
H+XtxXnfzeW5YBhmQewohEaed1dx6qdxAX4XRxqtsih+qMP+mdUP4U6yl1F0hapnDdolJ4gVz3tl
b2NcSJrVLik93WsZl1mpscs7sCcsACOff7zfXgQbxSj9cwut4dncEjRpXbbsGqg/CQCeGSX7biyy
HUZ4sZQIjbafjzffuo9XQ1c1pJoWDysiZuNs9hS9JXOt4C2x62jj+OMyse1jVDkL2Y7bHtv8GFTf
mzh5+nzYX7+mjlza5nSkC9544+yJCln9y9iqePGLdMPKsRoaggdq8wai+hcP72+H0g1cDryVDqSs
j4/VAE1S6+ZKRUpZGF6jiuBEVByzv1iH5jft45VkQUAaykLnEPdlnD2+Ge0uYqOZR2UZrWjTrqDx
0F+e8KeCOmnEvEP+4o35Rf9rsXGQ+ptox0C745y9/XZvykqxWNlbocvFOIgNeLh4PgLRKlfvaxH/
TebB1qevQQb0GmjBT7hcN1FEL/PzG/rLtyfUykIFjgJeQ/B8fpU7RdQj/k8AHCHfVl7nvYqLHQRb
xTEt2WZfuWZ+eW7n8SAYWvhILLZRZ8+tQZ9LrXKNroGbXDUX06JcIfd7bDaff61fNhcMM8+us/Lc
Iarq7HXMTAoIJucGMORkNuHzgODnjTeFodyxCQ2Xttat/t9G1D4+rliX7VSjibc0kx8VqWZdotA/
oQmhNOvZvv35aOcCO/SDJNyxYGHzsuf5/ewJQqtUNj6cajhK7V6Y3lFCfS84o86mYdAAk7PG1b0O
oOO9jfxH8VB3ecr//tf8b17yYqxC8ERvWXv/+afNz/z4nP6sz3/ow7+p//fbX5OJtnpunj/8wYUw
2IzX7c9qvPlZt8k/v//ffvL/9i//B5FO/Ja7sfj5r//ykreUjvhtPgjsDzZJntFPXJVl+9zkVUgy
1KYNs5/P5//0H4elEKQ+oeJlv4IrzGIy+XeHpfEX9Wh2TMAcpI4CZd7wZHnVBP/6L/Kvt5/mryiP
CduaFUX/EWdIvpSt8s8EcmScipr9JxZLebb3ZR+PKW+e5Sw8L/gCzyZuUm0gzWTjsss81XEVGrty
Q72qoO2WhtmTgQO4WhWDIy8LSiMWtKAyGzZpJprqMil8UnPAa1sGjZ9+opRsEVfoep0ZP2WUCsKl
0asD2HpHaV/CXFWejZIK6IWuBnWxmDBY1quJ2NLZwKDbd2o2eubSUXudVyMMqpOnx9QrUVa1nLmp
8rgKBkYENTpAOb2QWnZogQaUC71N+3737m5e/TPRv4/aO5sAJWc4bhvmVyK3sBu9xRa+2yP5+jQY
hUEthkSMvRrm7ZPAKbAbQMri/lbEBs+TEYBFy/3Hz0c+2529jeyo0rQJoWMqFPMC+G7kQLS65HtB
K4IIAtWvObIQFF9E6dnnN16o80Nn8GSiqrexZn4cBdQa/VwTl2IbCX8uo1NIDInBvlYVQrbkDipV
1l1YjUFvTenU7hpAeBASCK+0beyS1GpWITbyIs5TpFaIXgnR9isYHCS1oP8ZUZgqiU9jqwXVWqxT
CrvWArFaqy+CvtYRMzD53guny9tFUzUlmnZq+DqnFqODJdn05P82vmxXFhXL25jC3Y+x+D/snVlv
3Uiyrf9K476zwJnJV+5BgyVLsjxIfiFk2eY8JIfk8OvvR1fVbW9qtzZUBwc4B7hAA91o20qRzIyM
WLFirVxWWz3+ZRmczV7+oYc08dhIL36fLebCTTW6iGBGi+cw05L6k/XLiTj+05XYmMKtrGg54+4r
62/+3OY/6lIBCuv4UsrLAnmldKtNDH/tmnzW02sYNJhn2lXBsHzbqDJCP0aXj4CuNvScVjQ/hIv3
AX6KszB32L0kEiGF1qPDFuVht6mm3tXPbZm3013Ibr/1I1TemfhFCXln16bxYMIECTeh1huIq0aq
+lFgND+eq0GO96iD6TYsLZ/GDmrqEBCc1Ej8LTIwYfYuC91kBH7JVQXS1wAL1nZFq37Wo2AMHfnN
dqIc23N/kUd8fYOu0hShE5UgglI6eMQ1nfGMw72jzVWCmuH3Cm2USwdl1DsF8F8HsYDCMuQKcKWW
aIbo1eMQZyMCE9b7osz17SCzOsiNODr/9Qu96e65Tp4xla1+duub5eAyuoG+eN81P35010/1+m/+
D7yDlgTllTsIc6Dm8OZZ/sGfNw9+uQzMOh7nmxlojyG7v28epv7tBY1Y0nVQJIsr5O+bxxB/6PCE
BG6ElsHg/3If/HXz4KPL4AsoyTI6/gsleYuNLjvkt+SaJQ1jGXGzTUrchUV9uIMSR1sIsYz1MyRq
7gc8vHbZqJ3K9lalwpK5Lv9ZRukoEBmiOVwlbrPKxCmNkXqQ1ofOz8dzr6wUHhN9rAKEuYsTyd46
qP6ZKjOlyVgM5bWzrk1mTxYeQTQYJRecP3r1BXyM7jJDXejEUutb4tdSHEQub17gi0mKacK7o9Qq
J+hlVn5tS+TkIwSdPv62n47cgutphuUVUtExtc8QvW/SwDl8hYY7RbExQpO2Mr++Lb0QwMActObe
1DQklfKq+kE3VsXcwaa1Hw2v3+cGjqUt2hB725jzE3T0I2+YvQv6aPGCQUhWG6e1FrG7nt8nZSJd
ocITIpTUdu0TI/enkLSja1Fmwi6gZgC5O3z2qMyKosTzLmgZ4L6p5dB/RHTMQRIUffNTifuRvcoE
kLsYW4Pcocp3uNiQoCUKe4O8q02tS6Pxw48oZaGUW0E1chTUmWx25CUTPET9xgjRNtYXrSNoVAF0
PVTvdYWFQWWmCoWvfNrbKLC9e303HNlzTCex2SiKqS3W4BQiPWo2ssKF+qvRTbbg3eFq0799Z7su
b8EjBQPnXqNTeonyeywy7HelO0aBN9sfM8+FqP76w6wTPHY2O4ho5lpkwI5YBYfEL5qhyCKXsZy5
27tzH12kSBA8V1PaXFh4UmE0A8ayA2s1719f+tipQvheAI0RoAWj7Icf27RrxImjGJEqRvPR1Otc
79yPyK/3yguNGwfdnxknG8yjULCNIUj6TXteMqALGugO1Q96T9Xb3zq7zgM64t17hP/DXykSpUQ3
HMUpUTjhHT2jcVsj/HsinhzZ5cyvg9+C34BT2csO+y231cA34YxAR0GbrIDtjBtVgNMTbuSF68x7
m/P8/Pq7Xn7iwU3z60wtghgLJsY1cLhiiLyzrJLICaKGHjTvMUL8yXG2b1/FRwHB4EqlP+KvwuRg
JoY3Rz4K0Jmr75B3QDyv0sT+H6wC7GRyMti+axmVuVCmMRbwOZO2VrdGlSc7IWd58/oqR8IeureM
X7ggbB7NisM3pi0mfNA5qOlAW2GyDJDnJq1Cg1/z3v5AzLZ6JicBOYwXQc8rDZiLXYGduUdyLkbU
osoQB6zXH2ipYVdbgHqK1IUNh5XDOmzpY0NXXO9YpcU+qNAHj252hskm0sGNeY8nJJRuS9yq2D8R
MI+8ymWsHCDNYfTHXIcy4TS51Gqs7+wBDWh8Bgp6/wrxtKY8NTG/XEbrhwTuBVNYULQFFjg4WV6R
ed3IVY4tTbXPe1dhsFJuYj3qUUAzL2Xbn8L3j5wsPFooHXGTRo9jHUAdH0vYLu/swIIkFaCFi5Wy
BQPg9Y937BUy+r3IRRCu6WkdPpcJQ3c24TmgfKqs84raf48JQvN+6HvrxCE+tk+QZbHpIXAFA64c
LhXZxaDcgSmwUXejC3xSzYtC74ezBby5Sq1C25haln9s5gjnmNrWTyx/7EnBMvxFaYKN6q6etIK8
VCLARgwpsKdhNjS/dv2mu86Xee7XX+qxzYLiAQI3tLRI5lfJRgkZD2hd8ema4WYMyw9TEuI83DBm
EKZXIkKM9/UFl9/9cHd6YFbcLhawpK6vW6x9SYQUCi4JGLK1T7PQfIc6s7N7+yoCrH7JTxb0xDr8
gCNElT7E/SBI4CigQteZ+yoPvavXV3n5nTx+OnYitN8Z/hSrVTDMLucoAkBtKuneI6bjPzO/1X3P
w3k+O7HU8rPW743YRd6N7oDJsOnhE5molPOoVDDkhp4OdU/U/dbCltjaJoZybvxB9VDwxABptnCU
1e5grTGebshB77aarZKvc8hPCVy/gmw0tMrWNo4/dj8TXeXzfhykh6Y+yJaJgHpRPDIWhcq77uad
2ld+k1xPELsy6MRqsIIk1SSq/2WOj3qsqzrwOLIjQ/Gm8zHEAxLCRdlnVVAmdpHvuyRxvmEi0v20
uBRvHKdMv+D55doImaseR63B7fuLtnGYGIhLh5y+y/2y3Uf8xo8x027FziwT5wph0IhnxKbjEmHg
ONuyr4FYUH3UZphb4Byb3nLGZKvnhS1OdIGObFw6aR6JGl0r0sRlM/yWsORj6iUxPOJAtY55XfT1
V8EEwMWJz/zyK4OmEHYA41CdWl8TWR1XLfwEK0hVNr1LATbPRe3HCG3iGfH2pWiYuozY+stZXG2o
VCa0WRxo5nim52eZm7nMo0yLjZKa8lOchyN5rkejCsoIJTgVw7qrU+YmhJicCgpRfO956B1ciLIc
girEZJhtJGdMaHh+EW6MRvfhHAtz+m7FyDlDKE7vJO6+J171r9R6daJ4k6g7OdyRTOUuofG3D9rX
lt1V5Ljwd838cmxy5NYTByfI2p6zZx0zomuJtrpE0jfFxnBoo/G9BDR0A1tQM0D4dDxE862SOoxh
1/BOjkI/NQX9Mj7zuUEomepeBFasVXzGBQtCGZgab6gwv7USXC2rNQcfvtT8MUwGxnNx2v94+9Yg
+acaAbC3Gaw/fDM42CSYl068GYZaroq0t7eFnhjnc5dpJ5Q2jj2fAFDQwaXoUq/lfbDpS6mvSlx/
YwpZXcwu8r/jHf5qPyYnfe8N1XziAjoStGmkIPCD7gUHeR1ILWzJixTb2qDvB+yqasf8nPN/Mog5
jsmJfPPYWsBN9FNIJugdr15kWfbguxW2m1xD/YWBnyB9EKu+0iRE1bd/M1Yw6WUCznHUDr+Z4Lab
VUXKMnfGgN+Tzu7IqdzQtf4nK7EXbdq0gCH26tYb5mJKJ0UdZU+6ta+4VxmdNES6ryhOT4kZHou6
2FHSoGUYbImMh48Ve5bvlCHxaGBO6Zohv3lPwex+e/3lHVkFzQbqKSTIyM/XhY4RFYZiXNgJYmkU
N1mTVefwbZhv/gfL8By+g6YgHbZVxKGfldJjYzuMwBoXZWxaV0D3+vnbVyErISmBxmboa35Z7bYg
YHT7Aqdr1d3om9M2kr554uAugWcVPU3gHxuOByUomODhh6GdV+FMqTkBlTx3ol38DI3+1ki8K8TB
3ij7wy4D3/xFNKTUpUO5Okfp3E/haLEY94v1YFRQAH09Hs6a2Hw7ssVSFO86lYYN9WIpDX67FUZb
E9jOuU7g6ZG4amdk25koUifK3SNvz4IrR4FGLrecpMNVnNaI8G6klhG57p0LrekvUK2y7yUzo5sI
6tcJsPQlG4AXY4L+LzuP59NX98iIV+HE2wJnqkuUbL0yM784ht1dagDSd3NtzN+TbDbu6fhVLpZW
vTof+P3OXt+axx7bWs4X+xLy47o0nS13DEMyvEBihI1BoImpR6qZnzsGZjdT2A0njsKx9YgcCMNw
HF5ySQrOSJjPPHXU6DCtaMLv/SGOP3VzOONS4mh3rz/fkXhPR4SO7aJrBPlqFYQbNQKG/8KJtbbf
4yiLP5qKMCfw3Id/sBLoGRRIFyVIyzzcQFgq66GXj2TKeoyrBEqZGz9V5bu8V8OboQsUbSDEouqJ
vs4L+lPkY8cT2ZxpJBZuW6v0PjMWMF+7YjzVpVmQiVVM4eJaCA3Ooh20DvZObPopYxIu7HqV3XIr
3AtPm7aMH9OkYQyr2CrGls+Z6vDeHpmBuMC48Dxjg67z7qYbB4YXiJlI6YtPvAPcqfN4PrE9jmxH
ZF65skBLqEnF6tQDafhCs4gtwoMLIbT5gWY7Q2NG/KMNh7cHaPALgiUAApZUawxDop6jK5OY6UaY
7TodfjtOjC/QlOrDrgZNObFNjtyh1C30oLgWgCzW/aF8nrWlpHOg2svxAw67+dmAJdKJE31sFW+h
qhDpQdPWlxvJVs5cJPse9sUnOt/9bkhPlgZHFzF1WjDkiATLVYZTLFMcMqQMrWjSX7t177xv4ATv
3n6EQf1BV3kaBLpWN01ZWahlSuGgu++JMztx7ctRwjuojFT7B9sbLASCNrF3uXMOo0Vsdy65GQk9
nrJYj0ejz4yf5pyAi5dfeH18yeLBdujGgbGubmnsTHFm7tkBCPIl51GDv7hovWqvrHm+YNSTqTWt
vmp0vIamyj2JkBxZneyN9IB7i/ixesYoMaao1xVHuMj0z4vf4lPS++ZN6Vvhm0sIGO6LIOkS6lFk
WX05HdMjvAcd0kWFLSz6Kwof2j4/wzcxOnFjvgyJLEX73QCFW+Lv6kYZpBkzUDWDWGtKxhuUIDFn
kNJ5wpvJ6wK0NXAtwxOTluH+9e15ZOWFB8Y54yLkna4w0EbOs4uhsxUI4YSMODvpPY5L4hM1qEBf
o7ISRoW9ZDtPJl2c19d+eY9SEJKA0aaBcEqP6HC/YqkHbYjqAiNnM9kshdk56nURrjXeG/W3SS3h
jJOMWFSEyOH/Yrj8lu9hedE4lQ2k5Wm9d5uVQ3cRdurt9wvFBS0nOqW//BCWl/3bKoCsENNzHsie
In/jTA6+Pb5xinTwMm6xCl3MJSlYhjFWR0BU8URgJh3HzaQ7dyXyDVbHYOWbPw5bnyhC25Syfd1E
cdyqsIxaWDDeZn2HRZDP7CfCJ21rzxevL7VciIcRBdYdRHLaNd4CSKwiCsZXQzGAk0MVcsqnvC9B
IeOuf7LDZLpBKWVxmjaNN19kLEpTksuMRg3B+fBbhZHn51EzAnJGYfR1nDBpKZmR/vb6ox35VouA
NHDiQrsjKT9cBREvbKfMmR1BGb1v58ne0hSatv9kFUIy5RM133qVGtNiLe1YBVvncMdng8JQ5POJ
VY4c14WdSGm2dFbpzRw+C/RALc46EwcqtFhQFjARmvIFU/7CGk6E3iOoHdEQBNYjpSHD9lexd6Br
Nk0AZQEmBxIjY6T/dzhI9W0AjGBcjNwAj8lgoyfFBOF2GMziO6Wq7wdytJuzHLv1nds4i+VliWOw
M9lvhomXaI3AEmQAIud6zAPL7ckeyZexX+/RX6s8nd8kORW1XmaSrMJ5APChXcrLPHzjEfZaiZ9x
BtEfcL9YnldeIn6GAFmux8WGCzI58YmPbFd0aQFKl0W5FlafeBKdH9WST1wjcXCNuvq8RzJkOtFQ
ObYKydACKFC14Yhw+Fim1nX9nLgWnoaF9Ylf46EP+1Mn7wgWvQRi5kXobYNhrTV2R7bM5HRLF6Oq
7WvGdt0Ldy7r+7ZB3QlJlKj8UmSYPDVFWV2jspF/xyO2R5pJpe21g43tiSh35PiANCxMMbAnIN7V
TTs1wsH42eNjUlx+sAsvOatc2d3b3WyeuNSPLMXoEdjdEg5wglh9Rjv3Ir0x4XakTIffFCiwXaE7
2e7RvWlOHIRjSwFDQUWBJUhJtVoKz8/yzxYcTFv5DWWm9mzC9HKrVJ6kJ/KFI8fBWfJ0wECSMmCO
w33TD9oUQoQB3UCx4FzOY/o+1jxs1JSr7ZGeOdWgPbJP6ZkCtBLzlrJw9cV8mwpEGIUNKh86O2Rr
knMXPZgTsW79Bnln0M5plyLgSxpkrZ4K3rPsvIZVJiQ7zmXHJL8uouRjmmtv5RAy0gi1eWHjoB2r
Y8R7+ALdibZfm+U0vOnabbRMT3Fb7OoTn8lYv7dlGaDgRV7fWCZ6V8EbeZAZFSWWEVkUOIVzliHG
YSX5dh6xjGm83ezjm8EQXwDBeY8z9aeFxAybfLu4Eb1+Nb58u/wuXPGg8g7nao2gmPmkZt2jeeuU
ebWB8Y17nurEWeVb3fb1pV4+NmAQG9PkWwIKifWHdMsuKxIYGSg1pJe+G7fvWhNRirevQq+BRuuv
Dru9yiisPJdFwtEPZOuOXw1c175Iu3x48yJsScTWBAkZrjirRSYUJ+q+1ZF18D2mYDOzhb6fvDVt
AaoziMtMvPigpCy22o710JXjwAvLLCF3LnntO6dEfezEs9jruLGsAwkBPw/YFpQ4y4f7LS2Hc18M
NLWtwIXs/FzBaPyqCi//OrsVimmz6dU/u9ofP2V16D9ZA+JxVlKl9MWGFEnVGPqawsW7KBuciLzp
loDnyHN9yL3LXI269zErpjpDB7X2GvRuCu0imqs6OveSurvtDeWNiAjSD7ogBy6vyjItaM+Pynqe
8kybdxjoYamhKgQAtXmy+k3JUWkBx3Sz3Y0FqlzbxhzkVewM2KBJN+4erSYkzyvyESP1elAMm3GH
iPMcF+mntveRO1CqwPh2xOnS2Zd6nmHskotpis5FqOnupiIpjW5Gv8/e55M3fVY2dsqbblH0Qj7D
bpG/LVNzj1XFjKo24xXNhW7nCPaNVVF8qboeybQpqRmixSn7umik9VEXnfFUDyZyrl4usYlsc6Mo
zkZSl3AnHNSaSAiyr8jBSbxf4tE29o0/Gv61TEPiXpyYVXqRZnFubhoyOzQbRWrXe0uMvoYiyWJ/
qhl1WWw7tEjE4vQbqzMTulX0KZaL0Wfj1swrRb7K3xXo16ZbZsKQ9QtlX2FSrmlNvXFdOTzVem18
tpiHUZssDn0ZzGXpf7Sd0W0vYjQEn2PkM0mg/bE3N4S35s6J8+zWVg3Kl1h9Fw+kLUkWICNahZup
cZAs7LLak4xONoOOuGUur03Nsj+bSN5Uwei42Wed/80+75R73mpYpcMVF7Lfo8Slmq3yQ8J/CqsZ
udFizkgMZmjY2HwOQ4uiX40GSSJN91uYluZnFSZNdR71JX8DbRMkXaXnyO9l1MThNcyqOWMaX7M+
RnqmjzuzSMMvnpxUeO4xS/XBU724ZZ7Eukin3r9IYrtBdxQtBAvaXIALpPV10kL3MxB+6wZQUJm4
1ayO2fFwtlJaQAiESYxzFXpA0NKK8awF2fiuI4vKJE6BAe4mESLRCIKN9m2ZJnrACM6vsZBGAn8j
YHyMGx8NkQ+No+Z6K2syzqD1pCwuQc+iKXCNBR6j+s10RqKU91m1VYoJL//+WakxL85QuxqvSh/T
9ABljPQc8Y8cOTbTRhMb9SPDD0ohx+/dmHvfhg5mzw4T67DZW3UafxkBG8ptOLjVrQvRRmxzvWqY
vTVGEZZBXtY2k1hp3cc72hXzVSOSYryBRuE+xU3i5NvBLx257zK363ZV50JwsGUp3KvUFOlw47SN
ZX10cmNG305MEYdBIga4KW1mP7c5lt/ILrqZV95Bk2gf46VFdcboRGLCx3FU+Jgi3lxcJ3M8qI3S
muyhsYXArW+UaGaWMpm+MFwkqxwLddyxvspZmxGCTcbqCslCnJlrmIeIDNHLemziOa7YHFNOfOhK
ZWwyp47boMUW76HHQO5DhD7tGPi8i4vSStEIRA9IJJc12rfztsPn1UVTLLeHQLdJn6Hr5CPJF8Me
A471USICs2w6L8DTOlRXTqwXxnma9OVVJZuiCVSX8vFQiv5aFK5+T/xvv9ZdQbdEWNJBBEbVC32p
rh9rNbX+HrMX6e+sGBEUyqomazaRP3Q36ZSiuzXqLTrTUEf5Q4fBjs9xkkW3anITtIE7c+6DiBZ1
Du696FNqQ+P8zP1qH9le/mQkdnSbhdIx8cDQEV0Nx5x3Eulp6QcT5UG+qcPYHrdyFhUO6f4owx3G
GdZNV0jTxDh+ZiDMn8yScatk8odtB9k3Qve5zSfMDDu0ni/ARXMUm2e/HD5OTajuIqPPGDpBr83+
LG01CaQdO+NraNjG16YnFFz2hjNaT65bUgpfqNCi1VkLP7yeOL/DZigb81FDg7Ik/iemt4HxmTm7
dnKyW/A09qa0mjbZ457l8rINUSDR7eftXeLFaQvJIuvFmdlS3SD96PvZDoW16X2D5RRCZop0FKlU
XY47DO/t91oS1h+T2UOIFSKc51y6ca9+QOGa5UZPrOE+m0bYGl/6MpfxhUSI/dNit1432FbpVvFz
ipoaucvYmS+zTA1zUPoh4xpLo8nccTTaftNTz5dBbWAdg5ShLpKNsozs0mK8b9zI0hQXTqchClUy
+f51mIkCKMZN4psWw9zn+Uam9+zQ7AJUVM1x3wJ2z0QZG2ZvUqnpSfOr+BNSqh1a4ZbIkY3mQIGF
53nSoKtWp2zgIsdDHOqx92FO6Jp7Pe5nWyj54aWl6RnuUzraoIEdpZO/c1y3/pYMPcq5Ai4O7ha2
pPaYiz65SDqxiEzIogWctWMFNIvkWIxMrF8gCTyG2ZkcsuSuM5Jh3nGFNQw9Coy+lS/9e6FnuILg
iDsyGk7/ydkaESFjZxPy7uoxQdQkzvoa7d/K0jj7voeaNYos2jtkn5WGGJbsEVFKY/9uDhUzlHom
5fs+H5v3fefZ8caO53Cnw4P3N7Jq3Vs2+jxuypIL/tmw4jhEzE9kijlTWH7X+JxX4c0cGsM4B10f
ej/t3NG0fT/WQr8xoMWm+G13nOMxd7v8jG3tdTd6byfEDoNdeo1CW2rCgndj90Nit8S+xHX7aR8n
aFU9tGY2Tkh5ar08Q+yk4xS2s5Nea7k5GR98f3DMM6wQYvOCkqfqL2ImPVG3jpPB2YdpGw0bzc+H
p6buhv5mSnvrAx4JYTjhABXb4hwVRGXsQi9kq1IRO+VjjyLgz9eTyBdlBOaNHpAIvS/+68VYlIWa
GeF8Yo5hGqpdbGLanNlRduO5Q3T7+lJLdfQ7Gkq2ujRXlqJlGRVfzHt/z1Y1y4A3Ys0oeMIy5V5y
3a3bWOx1u/NH/FXC/jKJWvMCJfV517Z9uXt9/aOPCmlhcQWEB7nmEAyZHmdx0VLGJIgHyM6xPsnQ
GlF6b+SJtseLiolHpRtPSY/6jSChPXzUOEOwexLQkquQBrBm2BPamN34RoiCFypAm3SGf2ivQHY7
XEVz9TL0Bm4us62yXeqRffU93gt1p59S0Tjy7aBzLngBNCa6DSs0ZNZFPncz9F3sI/TALCzIsU6S
TIGIXes9gSzZp3MdX/epV19iNiGeX/92x17or2YOlAdUWdbry1TzSlI4KOUilGfTFCIZ6NBGfX2V
YzuEsRdQC0aHoCCt6vu6L2YqqQFeb1PVO3vUEOr1SCymIfTfvEMA52lm0IGASvWiRGw6u8+aUkDt
SPx0N9MVuHZbR/x4/YFevrZlFeYauNlAl9YT+IZnkMGAOCG8Aq/aVIKx5jHtTry2l7gIUjk6HrCw
YhjCBUQ/3IhJImAfRCyjtflwQ/3t7VJnMZHA8gVV+RbH9LEd0Sma1PjeLQxtV01Zhl8XZJML0SoF
0Iy6pKf55YlmyHIEDmMOnXwX8IkUe6GDro5IMcnWrkigMRlx9adIOdoeDXV734ek6IIZNcQ3+/gU
EeTYazegBy1UIZBae1X/h/7UV1ypS6RD0rUt8KkZxtg6Ec+OrsLMHS05ev2oRh2+9THrh47IaQd9
WWDQUgxfdH081bB4CTEwm7oI5YG2gmr/Ul/4DWLgQktE5HI/wN/30XM2+gf0QfXAaDPvriqM8c+H
+v8T8P/HXKY4/vMIPPjg0/NT9bv4yq9/8ecMvOaKPwBRIXTgTQ3E+Uu/7U+De831/4CywAwoIkew
I9jp/56CZ9SdrhbQKH+G6NzCkv97Ch6He/hCNEJRHCME+OZb5Fd+sWb/fdCWHw0BlQCw0FC5XsXq
ggCjtrV4ds2tYZra91kiSZw1Q1e/A8TRzzNlMqLmeuW+rhFDLGf9EaGJ9J1qR8/fWLOEzxa5cjuJ
yvB3ZLDWHbYpyHwaNdLi9tCW5H5IWN1Hhmr2WG/4QARp5Z0bsd8i4oQC2U+l9ORiLhWINs5QG/oc
CYrhtLquuzh5lzVeFkgtmR+FLRtJqTW0uEi085ZJDIv4Y5D5UBFiSTmoPi+2aQThcAOAEO3HjtTk
t297++eL+V2U5fBYLa+LTolv8TLoLzi8s8Oz289xGuodLTw6ApdyqvvNMLaf7GyB1NTwl0bKf8eh
Uj+arm9+/AtVifZf+778/tShJvS/QGBiQaX/8+n6GP/419lT8S15+v2ALf/mr/NlIFWEb+XSp2Bk
GMYZf/TX+TLcP7g8GK4mEPJnUOD+fb6sP+AQL4OKNBbpPyyNh7/Pl/XHL81ASMyUgiAuzlvOFxqr
BzfZwuomXVjOKZ1jxt3EasdglGJMVPd35pgM2IoBB3wti8a5swB88UBw0rCsb2wj6fyPnvLbEHs2
6X/U6RV/n2sEm4NIF+nlXItiQTBF/gV5dNIBrU79C+wCrC/Ab6Z+ZsGS3PpxMn+A4pQVGx3cJb6U
iLlpVxJafor2Xp986kkxvzbGIBRSv+PQ7Z0mbOV1osU6QGGRR/g7OwLp4hLBHTcL8cIcJaYhfiKq
EqwtAmtLvNrqAsGMgcG8EA4m2AINRYuZByAmyQoTKwj2h/bO9fEiw7BZa6zN1Cvab5PwcX9EO7np
9vxIjF9qaSGn2kgyKlHp4XOLbjAFq5lhiDWndhztotKowm1q9QvfA0AOpNJG89ud0Ifet24HxhJG
A7i4ky321BqzmvWmUyqlQZ+N6mOt4/LZ9UzxB1LOjhdUvbIRPbf9uAsa5OKzoDDkOG2NTmrphWXH
007TF9DG6vziS5Z2SCYOhS2/DHXG4JnhE452LvaSmAc1aWLs5trMy61lKexnUMLx3ifaTDxCdA2g
TB/wdTmfvDQzN9NA83oTiSYbz7Wc9sImRJl7o+zZ/O4YsR3Re6rHfIsM+zQGGEwwNweimuqbqR5I
atENNgcgBt2LNjLraWAJDBg/dgxG6Mbn1owTfG3qDDEMNTv4Yxv4BsxB4xJOGWTo86sclepu7yFY
GW2y2kfP2TQL+z3QTHsJkmXkgI/RqIIi9meM9qrOjDdZaiBxSulnRn/mn/8d4e1/mWqOIF/9z0Ht
7OnbodDb8tf/Umuz/1gcRZesDS0EcoD/F87EH2giEMmISYQmSp1/ZwskCwZZPNQomn3cT5RHf4u1
WX8w9PFLrBYeJuQscoz/gmgO6QtjiFRZlOEmhesqc21tlRd+7gW0pap7NqO4VpUpTxCI+W1/S/3R
dgJc5AUYTCGSuKIycHjFdjVwGNY8gTBqBgZkSY8HZw50dsPmTYn4XysR/iFg846gZRyuJJJYFqMD
bS2W4RY2IeFgnMbtb5/2SMZw5HEWfZxFRQ9ggZvocJHIERhbEsycxJPnkNqjm3Yi+uHTQxfoxFK/
iCr/zuZ4IjgI8O+WNgGMPG6ww8VCCzXiyFmUBeCRcmaxtMLgkOYQoCrectsQM6UYu4bW3eWYgvXv
yFpDmhbJbC02MW5RbmaktMzFfqOVgYiQRUMktqET46PKPt/7faJbOzyqqBJTHHlM5gDb7CYbLLM5
63QrepZG6Ec7xwGsC7TKw0jKCZH3j4axNN5rcuAPzUi6P5NypqOJMSRR3KqU8zOZE83b8CPs9G4q
JAsbiWZ8t7UxiXb00SvMeoYB5B3+nS8uw9RD7RnNn2Z4j42By9Wm+NkWbqMIHxkFPoUNvYBnzy+9
fKPMECe4MfNzf5Nl3vQ4trp6iFt7MZBPF+e2Jlcpt1q5+Dp0nlVcqtiRwz709PZHmQ1FuMv1cfqG
Wtr4ZRyK4ifQrXMtq2zA5BKHgA/jKGY09yMzUjy4HWsbv02cB1FUdr2Zy0r71vYIzoV2kX0KO6fB
TMQO8bYzeyPCKsVn3vFBYIdq6lsjLrqHQoAugv/zpkuR1V/BxsoPZoNPaWB2Q3pVaIbAKdz2IAp2
rd89NJzIb2WbJN84Nf1TPPlYVqRzBbAeIsmrlkZJ+4SEy4z1kMGX0TVcJ4I8Kgp8fqwp4/Lu5PC4
jJg4ZwXoYruZ4WE+RlZpvTet1r/DaE6hIGpaWBqaUmVfRlNMTKpm481cD3HFNGOX3Zd9g2Ic4kX2
Z0ONmhYY/SS/Jb7fIV2dD59lpoUiSNwpeXasrL1vmXvO9+aE8UqTYUuDXZab4yQ6R+OV8Ec3Ypol
R84vrkf9h46W/rOit5JuMPqGDK2T6t+ZkSn7bW/jSsmdLjDWCsvUuMRiCPcJv0u0q9zMQ32TJWVt
bLDnCZETKZzyrtMRc8JPsbHCbd9MJhKBVVQqhK/nYr4bZ9DUsjDU12zw4m9RQ/f4g0B29KF36WrQ
7YvLckP2gh3HpFHXB7LXB4w5O/zLdkpm6CiorgkbvNuM+rmVrQWkkHj9A/oAVR+Y3mA949paDhv6
6PkcuOEoY/Zf5aWBnmrZe23WFziyc2nc5uNcfEDONca/zGb8xgegqgJL0FJhcDmbvqo0gRmQw5S2
GBB2spxInXPKclbMd3CU6u9G3OoMz+FmQju31wYbSfG++tSQyH3KiPj+ttHd+Htv5wOwQRt7j4Ul
3TuzsQx7U+UePH5+mYx+SuM3dzrMA/MdJCjAti4zsnqXjzr7X6/Bdrb1bNF29+3CeWxhqz+L1i1u
qZnSajuh3ioDv400CqdUp8ZjWrwwN5Ybxg0OpaN6mBE97Ehb9PZ5ZAN9sFLzofJDvlbW9cP7FlOw
H0Jh54MAWZgNGwa80B3ws1Dssqgq+62oGaYO6Er22laGo/25IWRijcW8SOD01iC3BJymuPDdsHxK
cKLTgta1QnYUJWS6j6o2gqATWiWUi7hOmRZHcdYmCbem66qQHY9paxhnRFrxCeM6/oKhp7iEEtPG
YhtFsfVzNtgqIwaSaeBXbotrcBJq2KFgbN/uknyiLJidPN+ZgF0fIh4g26sMnypRI5/iNrmZbe0w
kh55rj2EdPKrdNzjoOUgBD0B3p0p7PFGbEBNawhcaGfvoPkNj0bp1OPGKBJ+J7L5gXYiw+YEs7zK
bp3Q0PDR0oGe/aTWxdbOx4jeuYOdJQ1VvYKfaDT1NklI+0aJyybaNMRnLwy3ypIXUy8aa6cMr6Qg
GUbdD4xJOreNKlBmC+cmebbZrUngmb2fbPNYLEV51ltqU5GmF5ja+vEjyq3JdDmWTvSDAQqH3piT
qls7L1Isj3BYNDcCnbH73rWRTacLIqfdQpi0z7MSP87AGis/2STWhMh3Zqj2OUR6LEZsprcKzApr
gm+rdca5X0amHyRDmcgtZBj7S2njA0p33/u/7J3JctxI1qVfpa02vUIZ5qHN/l4EEBMZwVkDtYGJ
pOSOGXDMeK5+g36x/qBU/SVRMtFy2WZltcnKTGWQCIf79XvP+c4QyUTTv/Rx1SB0M0iEptJ2D5Y/
S4Bcnkksmb101kFbzOaY2aXP5Mpw5WlQEgu3FduXc+/kD3qWB09a46hPhj8hkoE+KtpoVJ04O4Xf
XnWWXlvwW0Q10N1IGgszlEySqMD2/07zav1prJLpzjZGVYSc7lq2ByaX3BS4JavQnk31XGej8UHI
gRtBN2pxyp2hSYlcRaiRQefymiedvW2b9z5xhr0ZV08lo/zbSpE9ZxfKuOFY8K5a2jnMrSZzZ2oe
JAT++zPNQDng4nO7Xh0yf/Sv59Fd17lQHDJN6pQ171/ZPsRtIe+CwpnmncL59ZIx9nRDo85dI/JI
OOHY9di/NjZtnwstgUUUChcjKxeedayrzM6fws6Q6tix+J4ankaHUgd+1GawiM30zMQlFU4AdC2D
NXHFKMmGkwi+GMoTvoY9LmjukV54n5OmaYmxXobxTEdKxSQqmp2DHSAtjpy97b7gCl4yIk6XD6xN
43NFIivx0JPBAZL2c0YqoTGwnMiWzOuNX6fdIzl8hMrNc8IOkKiBiOQysKdrz+7s4gSPYOFMMWfk
S3UTNI8Oiy/beUuV3844ub6SCEmCEAcF64i3T4TkuyafzG59P1JAum5k6EKB+SZg9gNNwOSTm7YE
KS00tQ92LZxdYhUxoavKGlFIAVjJN6AoOB2wILjvxNjCqtW/cWvz2UbdUCiotzsPdWZBMPPKuR2p
JoNNt+JvZ2WtJBYNwRg7EXwAninq5i7bDqTlkg8kRm72JWPp7JaGej5ctkbToL5phGPfmt5K4UXn
xXfHRB9wK+mrQFzZ4ZunAfFkri2QB0k4BPc6fUO/cttcMbC66WeXAJJG96iQTKFG8irD2nZjMtyk
wjSrPdFKlnY5zYEkmXT0iNH2G7GMG7Bp6qFOqDs3KX8ENUWGTK0bi1Ju/cJXZBaYU4bwzG2Z6Dgp
ahLV23zzDNqnJ3J5aVGS6qdfwIYhThHga5GEdtZL69pKeeM4SDTz1mzNTuzAIhCpSvMyJd/cdKmJ
WuIQ0SYspn9Ste4Nu6RzU5cuItO7K+nRgYnmqaWw6yfDza8KiICfVVo1UKE5F/Mo0yxPRuRjDy/K
tBlL+LKbfEajFmNlaRfcvE1S68tNT3hIw8IaiI0XC2ILe6ral9VWQOfCrdDyZUIzCjgkNgeOaFU7
hiqAcRNqreu24dSxB6MV0Y9jnmMxKAj19NHVEMZ6u0xT2567wUqhBbaxFaDB0IdDPhRy9UxpNbmN
+cB8FWCCaz15I8FIW3NRhFTHeWC29AgcoI/XSZebO1jZ5nIs5iHjxZAuJxBZeSVJ6GStqG3W612x
S/ABGGw55mAfYld0cR21Iij70GMuXERkTfbuZ0NS/m/imEsI57IuSveprT0LC6qkwY2aSGSBfabz
o/FzxXn90YjBDm5nvU319/FYTfXnJEmD5maN//JuatNGPaTXgjOYus7Nvny7Pf2nG/EPBr8/XCRX
ov13/vwKwv+vf5ySp/mn9uq3f/+vfoTp/NNYOeQBULLVkrc2Sv9qrwZMKPAPYWMzCc/6C/T/L3o8
4F9GzkwWee3olXMl/ldzNfgn12zGIQ6koW//9O+0I9ZOwL9vux4wWAzGMAIBUHHv5a9+vu223EJb
qRa2k6GgmOwYVW79UktuPEOoe0+50xtKiJ/v8tzfdXwvKPCx/3xzbK///IehmtOWTuYOkuHvlKeR
Mmwtak3taShVvPvhG/hN14C4nZ9/Ocpp+OgMzLlgMTT6ZQKKdTBPwdslm6WeTV6LnOBIqd/XAVJK
7tNWM3DzkLhEMQiLYNLTRUZ0BjOVG7tCuQt2h00iuywxQq6+4jC7neWTtzO2L1ZLEltVaIs4uMTe
eafc5QjztJiwcm1koNtWTnbfdz5T19yf0KVrvZtbp2BK8uYo84CCUkKWCbaVVhgV5bkqp50DIEzs
XW+h/7wx9alqDmXSOmLHRQwdKdaWuMNT7889k1VkUlex1xftTeW6ibnttHrOzmktpue+TtpLlSy1
97lIp8o+0yb2boSTxCQAeMlzPuWEKpaOQUPcMRGdTFHsBQvjKayaLciiJSAa6TpP9fhcLVPG+DPx
MkJGZdfxLCPSUB2o8KMxV/7JKTya01pr5SO3bs2VI6UCoK/DuryfhRiM/LHUZEcRM2pF2nB+9Tll
PGUNzoCAzoZx6ctmQmvmTJXPgNXOjMXNN8JEFjBHehrbi7VdCAa2p31eFRmm+I65e5JGTV9X48dG
pmNzdoRWlg/+WFGBIbN1HNyNaaMP+nuEIlk7h7VpTSS8ewm7e7D1R9IOaKHrTqWR+TlpNNTxc9OH
WNOvGsTl20xvCXG+SAtN1t511zVugRJPKxovj2psiL0IaU0Xvr4psALWsOKlQ7qn1zVGScpvlxIx
er30Xq/fxW3ZFB8EeQNLu51raQqudgBlPq/854a2PEqy+ZZfAAIIOui2xyzM5b9VKJAhi6GybVZm
frChrzA3d57Vt8VNkWj2NX0Qrd1hVBuKCMaO+tCImUXUUIMVu1qRURjxPbo01/FUg1xOIDJEbpID
hFs4p4vDkKnZDyfDi8Vu9Ar1vKR1u2wRQKZMOKi9xfteFZVCO69MnZ7QPHS9uNYmPQHDasbcnDWe
dRWZZVpyn/d8DFd9FXgNCZ9jV1HQCz/Yx4GTHCyirotIb8QgNkzurWsvG4Bsd+QpEknsJr31MhrI
Ry/GtnCqK8oF3zohyG/yy2QeJB02YlfXFhcxfdN9anVte4jxVPOvkptLdDlvhXnFFUAnOnqSo+ts
GWHFZgQkLdMP6VxT2SVoYOsvepWTSu5UFBWXreuhSGtNQ9Fg4k6yyZxkQhBY2/pFjUc8hniPaV4s
FwqVXtdvW5W1iiIuDpZ+2MVTp7nFrkKV44Yd6eTDnjaAJ6IulrWxb1udYQvJQyW3LjnXB3NuXSpd
t86KKE6cWWykKR0GBLWGsFN3mjbbFUNPWI/iAnEg+sHVdwJfRbGpkzHAuat1RGEC8w7aA8qd8SEz
6JmduVxP/t5paIfdi8lm+RK2kdvp+6qKJy5m3VRPEj0dYuf0cSo1LdfCOjCGDiJISVdCnxYtOcwt
ceX0gcyKn8VNcBZY5BbUpzIFk3jUTKTwezXG8qW0bHcJkTrCHXTzrElCggrEFbLR3Iqw6i33iZEP
cue4NWmf8NeaywwoD6OpZXSG7VD0DhnnHAhFlBlJP92zKkcvmqUj7Xejxmxt2hhdLtDl21PAZv0I
eK8usr2qAztdHudVu3EXS2Pxo1Lzp7n6JMthNs1HgoZFwLocCWG2Wrh4dYKkkWoXyb6Lwnvx+/FF
NGXZNj6joxUa8TQ0TpxY1OzzoNnjy0QIfNG8+0991M3Hl//6Bx6pH07nX+qjX9N1vv2B7wNoD30H
Wj5uqygUabqvPfl/DaAdRsmopxn90mUxrLUM+14ikWUAPwd+JxUUkxsUzP9dI3n/NIBZgAlG4WGs
2mbr79RIr1ynSMjW/5KrozfihyMG71XNknaToCkiz5oa1WeOzlKEqmtoL7oC6kCkJ4V94xituYYJ
dmW/NUezX46umNIvjt8X8zHr2rF8YyiyDor+Xbn99UOtpZvJHAkr+mvjJFT7Rjen/LzMc31fgPN6
rMc5D1A0x9mnIBDjO2qM4CNTBOMtnO/PddX3j8YIyMNA9ea8Zjzko6nFg5eeyzrVdtxZnBO9fVr4
ZqLfdLMhn35YKr8p5H73caa+Kr1MajzvNQ7HKiY20zzFa5SnHn1EVTzj3Sg/kY+OJ9UrvJc/f97P
Jepfv96Pn/dKbmClaO97Ps8wF67PmV4f3abV9z7l4fbPn7RW16+/Q34nKFAIHIAjvxpsyUTV1bxk
qKbL7kyrujimch7eYLv8bqEgkVpxIEy1wHf9XHFrbRr0NBPPFXKD/cwc+6tqErocOIiPJjfLp75x
x0jlrvnGb/ezcPb7c/SZdjKHXd/eV8+xzRa9xNB0FrCSrbBGxErY3Sju/MXx78qpHy6nPBiwQLja
XUw/4O+RO75/PhcslugKt17nwD9eNQJPzdzh+fysAueOAW2P9OItp+9vFif3OvYY3+NT/Nd+x8zx
u7Sr5DnxE+e5pzjZG/qS3k5ZJs9mrbo3rk/f2C2vlgxEDdy4qKv50NcUJXPyM8d0xDmdVHUJgVX7
WAFaual0K771TW16DOhm7WeXYkjvqQB2Hq8NBRP5YLs/L97fvCa8juv/WMLWL1/vUA5sm7E4d31u
hKTB21HctzRpAqK4//YnrdQtMjXgbnCfe3VJ7ZWWlQUI6IH+00drSlKSNxd3N9LDPfz5k373eCn+
11gDWPMIA9eX6YfraQHUK/ZS65QATUUUUrSfgFf6TzbQj/KI5Sm/XPjrauPFMmV0Kovss6PRZqF9
1Sx3f/5hfvPiInDnd7axKKCYe/X+TMwoCGg3TrxDNIGWvLY/1Uxmt4W+LOcZ8uX7Zc6LY4G38w3p
8G8WNcZ/nTE4TmEO1/Wr//EpINHzBss6VSLzqVaDbpfl0mMEMatdbJTi+Odf9BXi8NubulIS4OZA
3UBQxvn/4+f1gS05es2Tbbik1hcqc4qw94I1tr5h0DcO1nRS0u8/JJpvHLS4tD6otHuLw/qb/eqn
n+LVMmOn5zpdmycnrznb41k2XwEQNPvegfup5ydAe/l+roJ639HYfWPl/eYoAImm48tm0dFff7VL
u2WGN2YxTt1UYLfqTOcAftD8e1Tbvx40Rxv+bJTqqOpoRf34oLF8xnpdGycNBeY2dgaTbNJCD1uj
7N5Qeb6ivfz1UeimLeS5NHyox37+KE8sA9dC4xQgUnDDQc6ewjgnu53dJfQTOG/EmT7leEzM2YxK
u81ODu1nfcMosnlPwu18duzGupoQXMmN6Sj/LRru7152HOrAktGqr4qZV8vOL1up2c50YuQyn0bV
2lujDPIbMxndPV7d6U6mRbBrkyU+0qnpd5WammNcEQj1xvpf3+SfN3WwnlAiaFVRThE1+fOzQkUH
IkxzL4E3j6fYL3Xka3a/7bno3EoPBXriMpeNscvdYoKTB69p573nKoQ9TB/HNwqG37yOho7sE9Yh
jUGqy1eboDX1Y0X/8XJQVb6L56w/a71d0/MO0AmWw7BXntcfjLRQWwME+DbhIvf+jUeyrsRXj4QR
OzQ6SltwOauA/MeVShjuElSld8kUpj1XxuKdTBHHV3hxcVU4XnmHPzY5lGgcLxK3FLczjrRoxs/1
xnv5m3X87UkErs/DQAj26sVM+8kaSHO8jIs2fYldp47wKh4N5DJRD269DucCmqboVHNAQJp8DQw1
fPTrpqQZZi1HibMIOoWtrvzxTWLRt4Xx6inhsPp2bTKpIF+/ZFiMCx6gdemYDN7CoJdO1ONoO5r9
1J+b4nOsL/mWequM7GmALtDTCqGo7y+5qMhmU1l4LN/44n6zlteONXIwfizsLq+el7C7Sctm/bKr
kRojQ7HzG3yZ5I92lCGirvO7eQ227/v2szSnikFYFRzjoZpvpWLe/0aR8ru1zI9Dc4ZdbyWTvpJz
1WNLCqlnXQoGlKxbogw2agJP0U+q2y5VVz/QuqvuJnzZkV2XV5rFqfPnR/LrOb62vKHKrGhDAIuv
Xqe+g9zSjualPnTeLklyBlxGr2dR11jZYz+76sgw6TGDpvHW2l1fkl+WB5/pw+MAa/v6XE1Ku9dz
z7hMaXQcbK1L9qh+vJ3n5PptrgLjEwZ59SUoJHtzpifxcQryo5f6mKZ4PFFRBN0be8uvz2KlsxFd
gPSRCvb11kK3c4rVkl4mVbV81mn/H02wCNXGJQOiDa3OneXGo9o70GL+e5lk64kEMIbhHEMPygwO
wZ+3FE2ONp3s9NKH6HfXjXLek22QPf35y35lCPv+KQjlDfZQnvvr2smha2g2i7xcvLm6mt12OKpC
y8JB0XG3cPLucpbDPs3jJIqzCRqLUyPt9iRuzLy3lkcSZOx0hR2IN65jv3n0nDI60yZgVXRHXu2o
hHPnruIH4+mYhwnTx1VhBwnNS1OEPpn2xJPEZZj08Rtb+fpYf16EcPIoYk0+nKnPa6tmxsxEloV2
4buZn9MX9FUX1oCAS9QJVY28ZYyZ+5ujmN66AH674b3+aCxiXHwhrdEmevUrdyCg7GWSl8pzqpPV
MCQtxqQLIRS9xzY6hKAemm2xTLdiaNzLEcDAztHmdqet6pAaUsONQvkZ5k7c3Xt2c40zerldDEed
i2YYwmYQz0rvH3r6jBcQstJtibwhVCBbti7/940y4deqHDcTPVXGdBQrbK8/r19PJXlPrN6F2azv
Rw6cIFpkbO2V0wTVFnSfuP3zWv61Jl0/kCkNGycXMPfVC8NyKUyGQheThypU9H6zy7KmDP/8Ib/5
rXgrdbTQOthopMQ//1aoTBiEpM4FWsz4ZvDslXhQAl2YDSOfaRVL7f7PH/jrvZWxJ+pwLMqIImGV
/vyBCFGJqvPURTc3SRQAztjm0nB30ADMN341Lkuv1j7tKqpfWod8b/yC1qsF2JR5P6W5i1AgIw8b
fQgTr1bo5Qe9dOcy9JPBqREsFssHs2bnYlCpKXOLonEoj24bu2cTwIPELNpawImyxTy06JlkuCBx
pD505/SaaWSCOgxcyT73gik+Fu1cvfTVUnxhRNM297NtZkto93Vch22TW+9HlWenAWfGKqacZeQZ
sv5sTLaHatd0u5GRCVyi7Rj7+bOqe3BKkDR6vGiukV7VfF1wHyRy2Z2JfCYL1VQ428BeNEGIZ54/
d8JcTthBxjYqfUstaOFaPebARRO7GWuwO56++NnGra3+mZdffW3yZbrMKo/ZUlKNGVbuvM+/tsxL
ukhas/sFKWd6x11V/0qiinlLfijiKlkrbwwFw9unsjNyEWkZRIiNx83ic1q5kCoGTY8/2QXmoU1V
5gwl4lFPL8vMzm77PGecyY1Oe6AfYMp9nOc1IY5J2U6XmGYqlCPYa5NNa04MSUUcIORDOcbDI7Fv
w3CsOqZ9UIZm2mhfFPegdx2C5XgjJzdgBdezMWy9Mu+MPTLN1N3lUn0w+74k0s3oxmaXStE0RFHH
ctmYiE4Yq4FWYYRCJLfcUKg5Xy2pw/EZcvejKrNujCwOSh/eRckfqdolgBGRANRkRiJqCDS+NV6S
IrIkUU/jtw07PR+WMB8A93maW6OUdUpms7JEPrRpS47CqLX88dC2BbPcrpGEU4MGLqrQYRRyXajB
gmnlu+j+Mi0xb2woWHKPynW86FI1LGgW50aELsIzf5PVip+n0dtcbFGzOAx2g8SIL4d1kLztidva
Sy3zn53UTOyVWsGqIgcWn0yQl8N7XgPYQ5PuzKg8HdV2W0vZ89FqreKRgsqsN+w88VPvyPUrKYXW
b4pkzo696an3bIoQisQ8WQ9k2ksk6c2EyqadrBe35JwloKax7xhKmV4Ud1XSR8UyI5FmWS5r0wpF
Aqtzdu5HxKiPWCL5+D6TTRrWbj5e5n6TO/sh4eq8UR2C5IMYVJBcJDJArSmzlGYBmQGwrOLO0yDn
eNn8XLsJ4n+yn8DLoFw09smY5VA+vKVAAQZnhwjwaqn10NDWUIWWxdNf2in07b1IPUrzwISRukfB
Y1VEszvIBWJVUChBPUuLsCarKQ/zouj7qJk7IEeEqwcAhEQ2PLnp4OkIaz35yVscfGbGbOX6LlCD
ONmkxu1xi6Lq1ew0fc9C7t2NQNF5XVMMAvnA2Mzf8KV9slApNNGIwLQ5GsQJHSY1u6iRHD3xt8us
FQUTw1JdVnUGpqPiSx62ia/HT/bKrd9aGZ6oSCiUEISGF2CNzaruHmPfT7trrxPjHcwXMw+bOBkw
ivEgxU6z/Ph9WWcJYu5slZV2o16Dc7ITNpp4JCY5gktG6ZQvPhKxpPZ14GHJ0GdUWXq1Jny5XrHl
qAyeawxd9jYHLOVtg9or/FM21yiHIS2N8ybNDYr9JWXPsTGZPYnGlpRA9MefFy8zLwq98R+s1M7Q
5rIi9Q25qlqxN+LFVFvVuGReZYglvdDo6/YeAYanolzRG9h0BOpYNMxKdui86RmJe/VaYCeJ2b9L
+szJQmOsypTGd0pF0hvlfIW+bnmHCp1tRwxmcRBptfjc50btq5fYzoxHwU0MWHeTdpvGUx/j3aPE
DmHa2OSnme1w7mfNLNl4qurWtVqFeHgKsMUbw/jomPBceFKwklzpp+/4AuBEYcu4N5Ncs0K/YGwa
FqLUq22F1yLdEqQCRA1CSBtspsCQ5c4UiXcfcJv1kJYzUAiJiTRPBJAuj0FP6bUhmTvuN9aAb4Tx
ubHoG1/VuoiqZGyIJRl8Bv+zzZkSjmNsvTj+mJwZ+6dOOPMb1gdHW+S9aVv1Bxou5tOgV9Pz5BU9
ERwSdbjH1fXGTlXwXkPHfSWsGIG+KErN3Zat7vboRAUujiWfkAbDEo0zsutG/RbVBGJQQun4ZgJv
HdCr2g74NkRLPC8FuXZDUlfH0dfl4yEJrPSDaQ/GF/qx8U3ORA14mT65d1XsoBuGrA6blCpXP+Up
31xkqyXx9pT1tb8BkcQpiR02FtGi683XUac6RH4rER2MptGn29rP3R5lSAuBbWBRVlHdE1l0AZF+
/IgtG73CkAxeftQhrX5s0iAbIt6rvjvOjuGqy9mX2gMCCGerNb0l9/lYYHzJlyBFGVKW+TuU3EFF
FlLsXutak+dhX9QCjeukdwbuUrQZIRKJlEXfz8aJooXefapN0AbHWWPXdhyJ0KPTYuKg7ImU4onp
TRkiTMqRIi+2Qp+onGA41lNWXiwphQQKt+w6GZmvfHHcgb4QZ02P+VUv+4ups8wsxFNZNSE4Qv9a
2VWCNtcSbOlWVlufbK3ImohiaKnCpsRBE2WpOzxmyk2OI+KAAQ+nhUwLHpB2V+YF/lAm/NmLz8hs
DicJ73BHT8zzN8o2VAxosejvuG0vacSHrwKH3imeW3eYxp3toUw+j7MzW0eRB+6hbPLW2DBktdEX
EZ33DGNJXHWLWz+PicoI5SYK8Rasr/ZUWYEYaKWUdhG1Wo31qOsDuj+GnaMtplfcsOEE6b3ldtNV
wS7PYIt6nUOh71ZrVCyw1SwEGV/o3EaWixh8jfaBhN4p2+uxDPpjPNYl6laEcKiRnVizzwb7DzXh
zIXixraNQQ8tLK9IiPUglmM0saKGsE2Jctyi99XNDeoGJEII6yoDjwAd9C0m1P69W8XUFAPJPTTR
mExtc9dRH9vGSONIeJ5Id8pz5YdEV+6LG49JGZYDZQ/Nm8R8sXtvvHWYGKL+Mokx3diOcm+H2DPY
AQuBU0zNxUp3K3mCYexTR2+cZeQ495e51jeDJwwKIt9yPkotkadZuP79soj5fqb5+mDh2XWOWlkH
nKIseLTZelyTidxNgxOi2a8vOz1Fge3hoPpgz9n8xVHAFSKkus7D1MrpIfCFRaA9AOwS8GfsAWjT
6/haMsIZd0HRd/Fd4ygxsi053VphOXETjtaCwUK0fo03zEsDY7cW1meNWqEOp7Rcz55KgRMbZ/mp
0Jou6hDInUnqaLe1kXdyTy3PnjKOrZ9uVmf9lUaQ57KLmyDDJMXf+YSCRk2RnHR/2qZsv2enH4aH
xdGL5pjqdlsfmnEubhGSe3s2maTcI1Cyl62IXVoAsSntcmNXdvwF1WJxV5NUuK3tsgE7JvwM3cG4
cE5abJ9ol5CluaGdzs2yARhUB7ul6DS5w4OEuNGEg7ZQ4vbBV6NtatRe2BGyqKgGvr45KDrjHIDj
FDuENQJGhd/ZAIv7Bab2vMTOfZkP+bta8qd28CdLIGZa2z0OMkU5Z8N5LC79WMwLqohkNkLaos5L
OlcpfIWpSCLX4zuJCD1unyh0CbMJ2lGUu46w0TYcMMJzw4Z+0UdBZ3sfKy2hHaC5S/GgN4VDmTZQ
q2/hKM7ZVndj8QENlHFmhrx8QkyUvbe70rrw816qsDbHGZOF8jHKDG2/d6fMQx1fLw3lzzzMe3SS
RXywhvZhqNJgb2mqMMIko9jaW8rUtiWll3WeeDi3vZcm6YHcZ//EeQsPDmgnPkG8Xl1PLZQOxSRX
4VsFuUwND6WN3H3DRXppI3/MuqfCrobHOS/nu4JFlePK6FaI49RXZRQ0Zece2F7xZbSzoWfhkubN
JbOYWCM5uKX7EM81ArN0sqcX8GosB2m303kR/DLbum2HRwsNnbZJEX69TLPIWNGTVe/qZsaiBwc5
vtdmp8pD0c7ZFWPp/Ku3EB8UwZ2zP1amM8itlhipGQqjKp2LJJ2mESLCPI0HcCG+wcWqaeUG6mOg
8FI1YA+1HI7BwSZ41o2selJ2qPWOixtJ6vMJKS6yvwIESbaLyf+G/ZzHRYTSTHyhmeUNIWevi3q1
06aPrkp7e++Nevw1Nwbz6Fgz8rOS/ehxHUdcyQ4nyZFvYdyyv5cCOJs5vQ8Ur3abt8W1L3K0l2gz
5XiyfC2/jwV3X8Yi/iQjC3/AecmIdgyp/bAADM1sr/A98STV6sqw6wq/QyBRdWxaWzhtGBgrxnQs
037jmoV205sYlzaN4D4Tcb0Zvy6Z0vqdmg0tD1GFIExrysB7LPk7Z6iz7V075MZNjhCQZr+JcHPT
uHHwERmnWe3qtvOMzQBmFzOhK4mgXkSvfUS1hH9PNky9d6OlF18hiGoPTeojXUQ0CplgRgjOf8nJ
k7UIXa2qgSPwqllWjv/US6nVtsU4okDUCqe8cBRT2p1yeipmjGRwLwqq0rXmsymz4cg4w1nVTjqC
ZZ6WIIT4G3yyiTEH9VXEdcaxolXXQuGwXv2YCd4bXdVXC3u8Bl084TZZTdr82CkLE1aOR6PajQBL
H1QnlQLuZ4p331o1//ET/ANr/g9dq1/0cufPbJU46tb41y8wjb+L7NY/9F0z5+qQWZjR06HjjSAk
jr7av6BIxj8JNkIW55kAjpDc84/+pZmz/+lzNaQLi+XAAxr335I5w8aMQJZwgBQJqDaTt78jmfNf
NZtB+jsurqMV2oQKE/Xcz022vO31Kq0knPGyYZ9kHB2jvkX0w8VlXh4KHABHq8+83cRBHEnRjx/c
pbW/FK6MP9ead+jtGUiqCaKloBA1mw+Gpe1L9FI3QzZp93bX+qeF68BDklpN6I0pDEtzDCIQ9OWn
BtvbQzUm/RdCYm+FwFmHsUwfIoAjzWU6mPIafXF8IdmZQ7dSBDigybWvfOjPG4+pR4kfwjdeXCSq
Hy3XUzczzZAWXXt7L2qzzTdTVzgScKzV3aca5qoNt4yvc91ya2pmAwU9sxf9vWE21suSFuxbI07y
W1plMG0tRmEMWGy7Cs0c5MmGbKZiQ1i3U+04mvxjXhnzNsYG9NF1aV/ofl6dK5Tsn2Kk55tAjRN6
hEB6ux6l9wyBupXHKsjMl7wixarJgl3a6wChR+OdW7b1i5Us3XtLq7h0WELX8QqWQTgtyLkjpA4w
aaa0OQZ+imG80RC8+4Pk5jAzBmZvz5LnH1byzV/t9x/5T6+6yiwNhhDrqkXwSbs3eNXGLsmqxEEa
lJHjtuQ8wOY8cj750d/fOq7/hDx5nv7XM603lQjZ/e/r/2/ZT0w1f3j8v2wk4f/9P92X//HyP49D
laifN5P1D37fTEwsRbDV6PPTireYk/CPvm8msNdok7BjgFNB8knL/N+bif5PzyaMhFkEGlRIavyp
7yYlNhN0FR5DV6S79ATAnPwNZspf8bo/DnLo0iN2I3SVmBCcw86rPnqaW1APmpnbbCy6hykW8AjC
Hi5D/8DhqhdQrmtXU48uVNzkU0+3yLxbs3RndeSePpRdlNYWNoSXqYFKG+9kXTvVy9LHrd2e9b7Q
3pGikuI7pfrXTkk5qfumU159ALdW3gzQI58ER/wT1FH5wZcewKRhdXsd+4QWAZEXzCnCmL7evCGP
dfqKnSMONvzIsqTEMLw6sjN/Sk6ZDU0dQobRPwz9kjabojF6J1pGEmRhdmMo1S0svrXwrS+L0Id5
K5mRWrwqnpFdz3qdWg+VoRnZR7wKSX8lqsA4IEwsPjkSX2VMF4PyN5TdOH+VpUGrPF96tGN+Lz/Z
jQau3oYtcPK1EUuDG3T8vHEGEGmlTbnOcBoBijQRAPNMjybQGwsYkSqhIdAK2Ete5/fGe7NPuEgm
tbXeMrGZW3JrkLng71xzIunAzsX4oU/onF3OmbTrrd6Bzc8bD6dnZYgMG1BdLSIchVOPx4UaTx6Z
qmrdmUquoW422tT7aFmJ0UK2wngQ8hKTn4JTA9gUjbc52CAkn/stfQFn2bkCL0Zo1FZGU89wRIEg
Q/fLCBB18xJ7ok92PXb2E/v9mIQL8b1XgduSo2PlNDhDzbC6BwywBX6wxW2ykIt0tVzRHJ0fPHui
hI2nSbefPXMSdmjRyvFpWRtCXMpAKkLBGZFhdwFi1Wz+H3vntSS3sa3pJ8IOeHMzF4Xy1dXe8gbR
pJrwNpFIAE9/PpS2EVs65GjfTcRESCEyRBYahUTmWut3ntkmYpfBgsxXs11l08rrZcZ37hh8sN4n
8oaHDmGmzvUyCnOsMYif0CXHAaJ6w91khqze8BxHfe1hV+auPGEyWBJ6HjxXVYSSzWCydVBxgJ46
1vAdXUkl/ShscQJlAkKjkO9Mg0WBRl5oMSp8zf8NNIBFVwQFCuqUqeS07mjq01WR9JF3su28ihmN
zMEtHmDzezMqIcIJf3/QGlSo/YqMnGXq19jjF18zx3uj07130YwaRAY3TtPVkBP9ulVSp/WfLCt3
0KUO0TsGhDPKKqrM57TtOaV9E7eC0I75jLYZxGumldUd064YQ7Ja5B9ZS/bDugaj/RqPqf0wKR8p
tRq6ER2u0OxVJ1DQrrDusXYihWG259tpvhPaUHFn+D09aTC2nvmTSF11hE4bb5D9A8w666oMskVM
jlO2CWZTYTkOFoZXD8dwLFFcBcNbZrnJtJoxbhj5WgtJc5805nejNWssQ3i5QyhimIfpjLupJ3LV
v8STm82hI3on2xbGksKDTUtxrUHOrVcy68W3HP/1m0Kg5V9PLUhcOBSze40Tbay2XZvrOm2OoKOW
GrB4BEHlHTw60zZ0SB0pEHafnUwDmT2+AyIqgAJSxbNA9xCFJpbmR4wlpzddif6rNXpMNCy4Stez
3Q8dHIIZurOeA+YxyNLLp9nIGsw3SM3xD3Hc9Ve5pulfSW8Y8DqRnteudb0u77ionYVFhzJt5dSG
d2Mym3gxI99h0Rl9exKN536tp3aRZLf8PXxLkulZYEpxTfhq88AEZCEXTV71FA96f+9FtnVCzFiY
aARyY1t7KeRNr0zka0pIIEYo8VS1x4aCWGxLIZy3Ase47BC1WgSwo0XlncxLbE7MuIR7a7U+qSVN
q7dnL3CbGnf5QrtuLS+v18h+5EMJsKTWJifig6yaZXDl9OWJ+647/EoSJutcCrQEBoyWhX5GsgHh
YCVknM6vnlsNx4ewFIPS14Fyidwd4qJVG8fI0qumZ8cKXaTxPf4MNRZ1Vq1jH4AvUPxVsxj6MxBJ
PG/tRVr3Le9KgtY86aF/Crqs+MDd3BlXLlbn1wAM7KVEDwxwLqS6tWIwI/ym+KlXpkvEOPq1JPlm
eiPTWpVjgQPiOaEPd2VrNCQrSRxHTWbI3saqoiUVIFoEjCprAYkICvtuNq58Q8yAWQcJWySIxLEe
gNNgcfZoWzY5ED11t7dC2m6ewQDJTin8ejJXGaXAU59H1j0rZak/o8T6LYhq1TFIqpLXOC5A2kZd
jWFk1+K5WJC43BOM/3GF19NVtmB1pWqZ8ZoLgqcKZ/J2hl2D7snfkb7Ulc/dBf8jS50ZQg8DxuZR
AxFSzVY7ecEN/QuGWDInrEPOAwz2swvOyK8dTA58ryG78oJFVngAH+tJC5JdtoCVMPXBLSMbOefK
XuBMAnhANsUF5ewuiGeu6WpPbBw4aGCxma9kqTMk1KwKrNRpOAdHp5Nz2F/QVOUTjrMGdFCnxmUy
yHTTpwyvLjgs7kFgsmST6N4KKA85Bdph99UTXXcsFiiX2T0T2MooIkZKF8zXsrFN2fgXLLjUVTkg
UezncedfMOOezDlxlhdEuQoa68lYYGYBlfZRuVYOzhEU3Fl/AafZlEBF+UAskIyeMekJNJyyfmnN
kh0iN+2xLAdeg3EqHV62CxSumgRYXC4IuWaWgOUV6Szv0QVCZx4InI5PtfkVZBmQHUYsgDvfuXkX
2a3xnYFpdm/0qffRXUD6UkT59+QC3eNMC6TWLIh+Y8juu7eg/P4F8FeNm90OFxoA5cwcrWYauJmv
vR8EYzUxX8WQOL9B2YFKMFjC2RgXgkEE0TTYomhC9gyrI7vua9krvk2fhTMsLAXb0yy1kRfyAo0V
RAZ/4TQIvHWStVqYDsqR+RVObNYzp56XnVj5EbB+OffnJG76Bl2xE5SnQPq23HV5Nd4pP5h/g8zJ
qBCXx3QNZOreWGZDrYTThKhCkE0gYs+ha22Czib63ErGG8NuxLh22PeA6qcFe3GzinCoxJhAHaWb
6Q+99J36KJF/B7ua3MRTquuxs3bIdLmB1TM1q5Q1ZLHLxMZ1xij+jLWHy15LNgkVo2vMpC3QnnIa
JKptUWB6/ZuJXd2pq7PhKW085YeYxme7qpwV2VOsGMrQwWtuu5zSYc2GV0HJ9hp1EtKUb8AZfst+
GauTSU3hUWVVQGSuCjAThmOaVbsYjtdLqXCeQuAhtatsNDVIJWQXv3cBN3XsKqM5jLluvXt9193H
1QjVdOjtlHWjC/+hReYKWl6bolvV+CUjlFXdhPXx2NjIjjXHOUEmUU9GZwffg6nqqlVArjZa1xEC
8s625UDiDoPkL04mQfTmnngTiCm9ecRmWL3F09RpFFNN9diyzzw4KNXTNZJxn1F/QVZFoRpShTR9
42kYwaC+1dyD3pvFh9XE2aPMydDa51avvYyQOV6i1gxOkPeWGK7CILCDs1wyIYtdpYMmzuoY45TG
rci4PBljhpUz7YX2kTUutUHTFlWwzv3OYZyQFElCZk3a7XACmbRwhHaOS6kyoB0w+Zf3JfqOfAWS
OV/5qovH9TBHQl8nzCnyVSBnHT8yN4pKfM5bAo+Stne3RCY2CLIzM7/toOHEK0NVg7eCB0y5H7Qp
Dnz5ELtaWKK7lb/zmv7WWO6nvfXySf9ursX/uVgoxx/10p3+8JvNZbR1Jz+66f5DoJz+V5O4/Mn/
2//5zwHZ49RgxPGtllW/fFqMLd0Ps7MlVO9/9xPFwOOj+9Eh2Vj+xr8Vqkx5PPpSyKsLaXCx7fyX
QtWgeUbBRqu7GEXg8vHvBtn/h8Meu+RGLIRopmr8rf80yPDBaK0JinQcmuTg7zTInM6fiGYuEDuf
h1sdMQSud/n/f1Ds+FNhS6MHgREWse3wfSAA5YXPAogui6E3dRaGeVkkmhexYNpl7RDKzjKyL0uK
o63blpeFFl0WXV/FGPuSL8pizEm4GNceY/WLHAn21rJyyUxxgYh+X9AynrUQun63G6I6TbaiSWlI
Cy2vg/XgD52LKRZvyAjyGYDK8t7UScdBKpe3SVdy1KnsvB4uzuWF8y4vX2lqwUktb2SxvJslNCVj
cXzKHv2oKD/w3vAO/uWFLnm1y+UdHy+ve7C8+e5lE5iaKHvolp1BpQ0oLKI69dbnhXkE/mITcS8b
Sr3sLTGyCwCCy5YTXbaf6LIVNaIOvkfCGp7Gy1aFPwRBCpcNrJ7d1IU2s2xs3WWT65f9zhM1W19y
2Qa10urup2VvrETQHMRlw3SWvTO/bKMl1KCr6rK5Jss+O8LzrHYpVtU15AjD71bWZVuWmTWc4nbZ
rPtl385Mduz8splrRuIT77Xs8TMcu2pVX7b+2ZPZLrscCI0w1lbmqPto7v1TvJwZrWE1bZhdjhIy
wlJzFfk9Dkt4mXLcWI1jnp3lDGqD1MN1bQo4muzllHKtGaUBrNf+ZGFZ+MpAsSvWToHp4nG4HHF2
CcGKpo+TT15OQSMpFqPOy+mIvfV4U/ARLr0cx6c7Bu/VZGU4a2EVTe/rOpyy4NrujbqcvdFyDI/L
gTzo03gXXU5psHNO7PRyehM2Hm9cH+ttC6GnsbLB3q37yEmrj2qhQyZar6LDAEF510RDAmdooU5q
bh3LTXdhVIqMKfO+wJ16H5FhD2lnoV9acyOrA7QhWJmyiGFoTgRPvwQX3qbfpHA4dUIkXyY/htlp
tprZb80FBxEXSCRGYPdYXoCSxhlxSaFpnt6Muaas1C+wSr4gLPigALaA5vC8day6b5wLHBNjGQLw
Sb/yBaGUzglTeSBioNjucIZfaBVhdQF4ZG4A9gytbH0cDxcQyJtVdawu0JB/gYm8NgAySqjA6KIu
UFJq4ghHKt4cEf92gZvaXCzcgtKLHscFj8KK0USye4Gp9AWxWoZLGjjjAmS1F1ALKBSAa9JUAKa4
wF4JHYq70g1lsA7BxeoFIesWrIyUL+zJsB5kdobFDnBaFDXj9+4CspUzGTucXmBvAhGNJJoTRK6/
gHNNVQHU1VptuOt+NhgdGb2mvWeJBZGwNXvFx13APqdwz/4FAowihpn7BsZWBTWj8BwaabkHt4OD
RKVWN1tNzfVjgEzW2UwA8eJodUb23RVddJP5mCRybpJGBYmRmv4+MOPk3Y9Mdh+oDRy9q4SK1gPS
NjwgvSFPxf3QYya+7Wu/kbd9YtrX7cQ+fQfpnaSyAIeVCW/CcfI3gy2ibT/bWBfnXofeTSRFVoWt
L7pXXGS7oyvUxLtTV/hiyla/Truq6zY+NmXQGwI//RpJaHTU0YL3VYLv8dRqRfswgkhI6pNv/gBF
aIMLbNDep5BlunWW6PNzUQz6a0keV0PVjEz3oTUw7eh50YjtvVGqt6YbaHrFtC1UW6Rr2G2lXMNK
NeatKOYS2gA8qhvcPz1YW1YdE/VXxX6V3oEtQE0MJpEm61l4GdREgU3c1YxvMdZSomvOjahcP4x5
yb7giZ7LtdZnVMGepjfPzQRKFMat0+BjrFmCb6ZuGVmG1tBDOCGpFFM309FKbV0Kj5AwA/s5/YBn
i7QR5RViLbypzw9NkNdvHSS1u6ggleNUpRgm01kgs8eqxTcfp2xwy33GvnXGmTeeb6uZimuHYjnf
xWNcEefXVJx5epmTfdHV+XiPSf0oFit/5n9s55CiTxjAmVgb9n0EcuGNKRp2Rn7NjTPPndomBcjP
Wvq5uNV4kEXoDmxpU5NBtklS7GV2mlEP+7+PdpzTb10t6u/9pdz6d/l1Kan+87v/9+o2AIef1G0f
rJbkh+gY0Ip/1W0mXmnshgiKXRRQtLtUdL+Xbab3DwRhKJEIUnd8/kNp9k+MFAebfyDCNBfXD8Qj
PnrMf5dtmqVjOuIvMISjYzSJeOBfJes/kS+qXYpfit2/QML44wsO+h9gg0rDoa1e/AMsy0WZ9Fkt
x7r1W330GNxDDVq3GbNTWUHejJW/zi2pXzdld2/Y3QY4lOwB3ew3dL9H3Wq/kN1wiNxh3wrCIvA5
kDsnH7Zmp8PaMGMMozzMfqAOrGUQ3KUwHPOAtua9RgYQQ+5q4+w40UgV0n1huESKo91fwwx+xCCs
v9FEu/WwZQoD7ze/tb4NpQn7WSEHLftbhCgHgkC/xDbNZB6ZYkX1OT5XPdGb8LzInbU63AfdNbTX
ZJVGuM1Wg7qxquRESYBdsk2yaZHuXE3ckpuqQjcxYGG18wH+DXwfE99jO09wU8FwHAvTD8eav0zD
uMkzvBhFqratNnxvR1dtYe1DXJ2/Znlx4+bcltYUxdGGruV42RdcMeTatbqtl1TfIfvWYV3L164r
b+XE7DfQBaOx4JuTXtlOTG7u86i1w5dMd0CUl0JIOjM6IBWbEJT4MQdSImDUxI32WGXM7DnPxr5l
Qm3gaJ27adiIrA2J5mig0APeFpDGSFfd6eRtA/Riq4sWyRIAG5YUN1Wq7uzBvMHzJpzNHhF2fc4D
yORlXb2x5RWroBmPQR57Ya9XZ2dRZxldl25GjYQ2Pzd1TrEo281eeYcZwYbaZTf43Yg3/Z0dFWer
K6GkWUfRYULsac1DJ7P7S7KPFmv11u0X53PN+4Yi71bzFpWPL5hR84f9wqLkRB+z0wrojgN4IUdP
KbQT7wqEZV9fEbO9F2VxXVBPUEXK26qzHjQygh/yLsDbK4oxpFRBtcMJ51mz45Odc950c0sSET7m
WFyHzmgZ37WoMakQXbUfkHFBKp6i55SEknVl0SSDPFgHc1JHmWUzvtiEXJYFPlNTJ+A+OyPKhNje
ua647broO+Xs2ZXNS5VX3bqrbUVMM8xUUpYhuiZbc/A8WGBi2mqRM4ZZG5zTbtpPaQBNqfeOCZEy
jGzk9eTp0IGbQd/WsaHdVfNwb6f9vG0LDx/2Gpp63SavOa0L7ooL/p7a4+IiepXL7rUrgiddK85e
kZCV2eodr6A5XttVeShmR64nmb0paeTrqGuHjW41zzmz7RUYw7VqlBdqyCw2cZFClZNncDXqYM/N
Nqml74PsXNgDtGwIf4c+Q/BbyhbPX1sZeFuN9UnL2jIUwp122HyW69SAO+HhV0S5UnxTRlquKmKm
YRpoDse6PAEhPrnQWte9Kvdly0BcJciBYsZqXjZ+CyrYvb3ENB7KPywmLTTxt/bGdqVpY7sMhr4y
nGLwnBKyKolvKVOEJInv7NFmd+tcThAVi01S3KTgOhvG2wCTd1WkbYPgS0ZeDEsh+xarq0Eyg6Vx
vE3sHiP5jGmkbXfVFURCSkpyFeMHyxyaPb1Ge8XcRoS0reWmm5XY4sqWHGguDsTzDl8Kt1HbyYiM
VxV0D46coJtOJKOOsl1BOnCumz6AcD46FYME5lGSanWtSis7kJEwhxPAHax5eL4l/ITKq2+seTxj
on9s8abe46GaHwej2rAQmlsVaCf85E6iCH6bveExy9RzQZJWVyb1uhy1j9QdCPSCzrrR4+gmJmqB
kJqjPUwnekM6aId5putmYT1hhGfNtbYX/ZKP7Si1E7VVns3JCgHwZJjGaVjWal9rwy02GNdZnbMX
6HGxl4q5ckwbKB3/KHKN2ImgcvczBHVQ7dfWxULXbAf9I/OxBUZ6gY85odZf88osj3pVDytjJAZ0
7sYrvaiYuy98coHv8joTo7OlId/Cw3lwvAJK9n09WfsKZ7ZVnDFNKOxi0w+MzOe8mB6j4jDDpKEE
xVDueXJNcdZikyZk3syyOiaTwtmRIYmANDnOMJxttZWpCVMmKr1QGXPzTc/ZPies+s65m9xozcgY
uOgBV2QC8xXC2ZbUnhtVvps5FgkAwoxf84m0e9t9H2TzWxr3Ytchuw/t3tmD7uyTWtuqXl/XUT2v
GqGAPNyjiufQM1LykdPn2SE8OBnKY67lh5Swh9LBtx16K88nSlZEGH1MHllRbVyc3MiPDqYLSXuM
5wyOdBPmQ7WpdM6YVp7T3n/qXE4DGZ3cXP2mGy1EP7IyHHLsIz85N7H+0YniCafFeVPbiE0B96tN
7RTl1k1GA69RLPdxG8y3SHq2QdWgdRIWUQhjK/dJgljX6iSqVanu7UF/G9MZKI14uKDu3nMdN+jK
YANQVu5uhVbk5yDgBBpm9ZZ6EeI2TxjGrhUp/VmP/o5s9G47dbOzzTQ5oaJw9b1ZafPrOM8vviuB
thQZFU4DvGWB+zKvQ6YxOtj7MNbIjoQvZV/TLB62DOzJ8XY8ZgIe3IwVWQKkHePm+FVPrPIwTyrf
a4mNfYttTs/L4APvvqq804m+hpbrrTvnBpPTyXGWcLoxZOt9sDT7paxy8Zjpgwpn76VqnP5QRwRY
Jj0JDbEqKk5zNlkt9/oNswc86VX0JRBIAbwGnDMGVVnbLYOooD6OIJurqv1AYmFdRQyA1rMGwgNT
+T2DCDxUnnMoDU1/aOP+xZxczjLvPvLkrsd85sWO6zR0Ou2MbqHCl7StjsqgqrdaY1g3gtOygIB/
YEhIL0xQRQ4ZhJSavsqOSaAf5GjS3RthbRqMfKt2n0bOuvPE2mvmMPfqqzIDmmZcREbzs5e2V1G0
0EgLmlBIJAql5RQZYotnqxVCWN9PufFYBuRWyFJhuLlEgEWjukFrsUvQVXE44y5aeqt8Iui7hVaw
CAun+kqX2maMEwABXoYguvET+YC848sEkSOYRs5WrAhSfZva9pMo4JkaSD3nTFsHAHcujO5VwIwZ
2cOimL02clQekQqdQltnbheWtvkBNW5Xm1cVkQhpMK0mOWBFHu9t5zausJ01m9Ms3DXAZBkOI/VS
zIvglWtPi3dlJPdR2hzr1twVvkAiHm+l6x4BSPydgXgNlZqWb9MpRsVnz/cYcFwTelOvcpBGurf5
iQGBzk+i6E0RP+xbqZ59WrW1PV0ARvdGVty3o3+NPfdk6JxnYprJTlTntK2zLXawq6gSe8gdBys1
b1jUlHxECMyQLdw2gOtK5E9p7wcRnVPZfe3EPRDiAx7661xE68Z6qOvibWjilwrBX9P72yHoDrNW
XJWxdvBo5VusLkct69Y1GTXrUY0B/i3plrg6C8x2+l7n/qtTcFSxN+Ru+1Z73YetRydHAbtE9ZVI
i50y6SBTe5fk+KenzS4n5W5YTFhcdRzs4W1u9xiF7+o2ppoHLiiDKyu/Dmb1BWvMKxFf6fZ97M53
9RicZAEdwxZbP8lWXdJduTrDv2jIQavYyOqxO3U2tc0Uy7PM03eXWjcfScbrAp+aqam+mq25d4W2
bvIzxsARQ63WWQc+ormm4mMm3f1e5Sxsqmn7aoID0c/BuW3rm9rq7gYN3/4sPrskvEA5v3XGcjN3
95bQRjrwcYAdeQO23KMLMc9IXdc9yQlrpXGYtDrJDmw4h4AYIgq1yC1ecNY42xSqjjBOnuk9p3by
hOkcWGlM+hGkzLAwOLRSeVsb+ltKOvt6qC3EFIncT9K68aZvg4UBNOR7eJ4T4mUyC0YoXlXw3CPw
C9teHqdO344EJu2kpd1BMXpqm1dvdK9Q/X5jJZFK0ef3JtkpK0zqwacK9LAqUV/Bh7EcbvKtWdj2
uZpItKiacj+P5jW2qrfKnTfottEJCWbmkVQE6nkfbuqkq05Oz6kWLB1FEvocY/GyLIfgbaRWyjjK
9IpkHggw8/hkecw3NRLvnCAlTNAe7qt0WDM8vGnHhdEvTzlnYKIt7voDR4AcnUMEEIsV+dsw3KBn
Wtxbz5bmk1IVrfPOel38+A22Pc6MDtcWs3mS89cchbWjfczWKdWcWx2JHnkUy7Z3hx55L2YJXVVa
d8CRv401zoO681zi0xk69rRBCB8qfrok0q4dlW5yvz+iuNtMaYN3Tn03IrOqm1cz8z5Q4u7LrDrF
qT5ex4azSlR007SAZWKwjhzadGuop3umTnnGv2O0TQ15MFJvxQT7t4pkqTAR9UGrLSI6Cs8McVw+
F422S01UNm2y77ruS+5rL12D9fVEMIyjE/Pgd2YaIp94L0p1wM372ukoSWeNzcaiTSfqXqGaS3If
NyRF0CHMoFwNEBKS5ruW9avGjDoek36fa76/8Qx289Qb+rXXK+tgKOb5qUcsTuE/Rk3yhqMtxdYg
r5gWXzdt+zzMRRmOVqWODXBMGE3Os41iOZT5MK8tK/uKL/FDjVHNrupzTHSoJS2sMHdUpk/DMHmk
JrYHrWQkDKnoFf33W5mj96WAhy1Brs7Clv5W0rSioBj1Y1RjCTNLX65S3/0aq/pex5N3bUj/tsPV
jk9bREK1gAYkEaC418SgE5aUGe5q7iCbFGJ2Nkxc3VUmAoFjW/ymuWwDmrDLPQmzapdh+7quxTjv
dICqLXncKNwa/OaTgNBm0JDqWAg94ytPoxfDiB+TFvoC/fG4fJq8YYyrUB9SICPR2vJwyCXTgFZ1
4iEJ0WRobaGeRn0xhxpBVpCHwlGZ9xXRkeApmygVi3+z2gR1+2F56DQ6ZFqQrLFdQfZPelfebHE0
rs5eatJMtJlFMm6rrcdh6reJWwdwxFG/poOdbPhKR/aHw2SW9JC4xodjPd72EZyM2B2iK/TTApp1
o5knW1aE/pZNC6NG4aziNcbBROW8ckhmw710LA+ulgpatG+xxrutZ9vJZm3kiwjKv1IajZIwj65T
fvc5a62p/JJEur+vpxppYptBBBvN4UuZqucoqw6ajQoWKdxxFhxt2AOsCt26MgeW+ViZJ0rTAj7g
6K47LE3yBpKGZl+hKA4OnlE/SqPRgw0aSNa40qBkpk2pwapbxHs8TZNSuPa3XmWk71htG5sxH4pd
QG+N9RUzmBGDiBCxXhId0qxAgq3DgAk7n6k+suxl94hOWRydJ2FZq66d3TAmgYO6znyWUfIVus/a
GI3T4FXXNivRF8l7zFKrPO0x9YW3Npp8E+G4CCttm1RdDCxpAI0QNxhNpBv2HMsZyuVVHuVd6ERy
g/XRypSY0BvqFHcyhuw1bRtDG7EmZyJfOxVzXOs6o1QrzerYqfTDDvIN4V/HILX2xH6c7PYruPvT
KPzbQQ2hbTpb6UM36OSKmORQSFRZ6SC+ROQoiaL8SvDadVskp2J6iz0Z1tV0Z9nxDWDiK/rGqyZv
90vYmFs7YYl/AKawd4RRhVY6rXA1S/CwVlfAArcWDLNGyNt4eGnH7D5rfDzU53nj+M0rUwX74FES
UzDWgiMWriM0TyveFnFvbItsSq9wFDiqqL1GMb0CWJnO0TjcFGZwx2u5TlzxaMcwCWftw6bumy35
ohI0hQThnpCk3ANJBtcoAtznVnb6BiORtZjreAWgtkYv94b9MYwwjX23xkeQ3LFVxDm1Um5wykT2
NIiYcVarxqNI0rslTXHj4Pe+yqv2uh8wNDTk/DCj1gqVzKHAai99ZdzEY+SFZk10nIQ4G1Zd+xrn
00RCnnGvYRdGRVQ8m3VLQE/LCKJoKN8lES2DSeSLASoXJ99F3tWHSFfBGcbUxCgns+Q2w8CyS/Nb
12SgCPI7jhJ3f/8ZsfiTGbBzDnk5naLZO1g41TIYAmUrE5eDwUIp5kH525k6RQ5ClFxunDg+JHNC
g2h7D1BcHrK0eB1aSur/P87/p4TJ/qlc4fz+23v8Lr69dz9yN/4tVXD0f9jM5l1v0RYEjrV4df8+
0bdJTCEk1PZswzSwLVpcqf810TcMMlwtuBioTXRyJRYLtn8SMTTiWbCFIxQJtRJuJlAJ/s5I/0dx
CwbliCjM5UfAwtNEEcGF/mhb6Ddg0waiGQwvi/FA9CSvLs79v4tb/lfg4Ee2h4+oAnSCyHlMmUzy
7f/E9kCLYYwIv8PBaU+J3j4NcniRzrjBAwQ9tk3YxR9Alb9AKj7f1kIqQQJi831Tp2Hu9+NtjVaJ
QDNm6NejcL0hwyDaBejXV3/zKiZ4OPeEGRRPF/Dlx6tkeVwqcpg7fGQSRtG6MHe2sOzbn19leQR/
hFxgQ6Jw0S2IPPjHo3f5dBU4pgVpK4t6fbTDeVHyl/E2t9MrTprHMcu+ybHofnFrn3EeuEEBKhnu
j2MCdu3yBf+BnzPNcdwroYnQplSmtnKJkG4mbeNo5nRFfkzzixXCYv90kxZyPq6E0I+QoM8W7d4E
gd932x5Cjvfq4VnKrGGiZ4rz/hdX+tPSMC3M9x0M/A1gNt37dGfR1NVmRiQ2cTLJeJxmOw/NRhb/
xVVMx+Bai5mc8dn2eshV5qa+7MOkTRjConOPNBZjC9fy56vjT6+WiVkk7zCiJeA68/NKz2yi5+Yk
oFlcJMY0YvmOIDkn9AmH2GJSZH4XfV/uf37Rv3haRCKR03zhhDlL+vQfV4eOLSWckIXxYNrVxrWJ
AqLx1rZV2wS/WIifHxeRUbxgRCk4JvxYFF2fLoW+SiosNcJMxdmurn0L44mo/MVVPi1302KjYLmz
2aIn1S8I6h9viPpWjwOEMVTYTb7PY0z3TMYgL2X0N8MIUKpabIdgQxDWMRT9k3+cg8l8M44NpBI5
neBxOzyvwDsiTKoPbZ4Uv3hUf3FnNg4RLuuQ18r9/CK3Qtl+Kw1k4K6LFQRKI6LmhoSAmqEYNMwP
cFuvfvFtfnpm3CKx1wtZEAsL2/IWfPuP36ZVkXZI3FFO4+ZqB+xrHvLWEX/7xky+QA/0HIiWuI1P
m29ixK2A2sJFEAAdYr20D7Los00StVT7yup+8aL91U0tG5OLDJll8tn3z/aX7b5Ef8HrjkSLmMBN
EcTaf3FXOPO73iI2XRxYf/zqkO2kU4MhUzjmJGVGlYYIrTOnsO5LgSIrNzY/f5P/4q44wViKPK+F
/PnJzdCzNTnzMmPoEJWU9r6N2YpBkOzfvQqPiPKCf5Y6wP90lWCqi8GZXGA3OJaw/rDXzaWotz+/
yqddiWXHWqPUIAILXqvnfbpKD4c0xcOlCP0uoRLnlxs4MxlpTVb0ixv6q0sRg2EGFGkGa/3zpUwj
hrJGyDiBmG6YSHt8EEaAaIbM0Pe/f1d8cwt5g81D//wCy5nerUE+EWJT99jIaDwNGHOtmknJv70W
mLctkllOE9be5yot0lFIyDgpORljZlaDKyF/p7X3X9wQuzriC2rc5bZ+XOKJVXuqp/8M3UwT51nT
Z+PalC1GRjqN0C9s3f+8vhd5MMc8B71t82L9eDGFMY6PP0gZ6kxskFCmw1mvY//w82f0F1fxXQN1
+GK4vcjFf7wKVF5YlryioeqabpOJ+Q3aqfeL5f2XF7Esh/qZlY4G88eLpAPOmpHBRTRZFZu06uyb
GDbH+ee38hcr23f/cJVPT8dsYvLSS5KJ00gle4JpMXTqW5zhTOU9/N1LIZAmjAMHhyU08rNTuaO0
cWoHKw8d7K+Y4QcOZlqmk70UvtR+8YT+fFu4fbLBmToIigEf6scvL8gX1bCNcY3vZPYp97zqqif2
8J0uwv7F3vDn52STcsTZhGEARYv+6RtUkakx8eJSNfvqxukmDcM7zKd+/uUtC/cPXQGbnY3wjX0b
PhY93OeQoSrzVIELMgPjuImHs4kQ75XBoN+fBmZqIL2mVvi/WIF/vibtByEbS4gK9uDWJ6t0DHtK
U9UxkLzBVCyCC4yHqeOsC6KkQhtG6i/qiEXh/+kmnWUnMlwPA2w6kU8XXNzBSJRt4TDJIBKhZzUB
cZNBA4GsDyb/WWOKky8mSbJbUv7EtJmyRn8zRSNesTUc3DDKJGwo4oQxKXMDBM22hBMMgJCPxc4m
dlLbSpskg9m24i8/f0J/XnJQ9SiTl6aXWK8lcOyPVVCXiZhRD8cRLN6mwvRuEP/D3pks141s3fld
PMeNRKJJYHr6Q/KwpyhpgqBUEvoeyATw9P8H/df2pUqWojx0eKKoiJIIokvk3nutbzWUA0v0xSoi
Bln//Gg+1TUCQJY7Ltn7o/VdAeEI0NfWZGqYD2XuyZcOXVlHUzOEGvL7o/3iSbDJMMPVF9L2Yzf7
/mgySrMUe1fBXc/7zeQmSH4qXeQx9RvCrw108D+t5OuPfP/AezbSR6DL7MJ45p33h8TJBFo5hyLa
h0x8R//bvIhym4tkl7awgFzXPP3zc+TtBeDEhgX+x08HHAGe9VbL55C+vrUZY+eVMNQLQmOc8AWD
rt8f7RdPCxeTHhH5RhhwVtLNfz4tTqEdZXVuuY2pUsgmG/rm2Zrb/Jy5qfMHqP2vjrV+DslfoE9C
df/+WEHjdWZe9Qhe0E97BgbWdamRVxYlOZq/P61f3DUVyLUGBvrDZv2ndbdKqtgPCBOlv980O1LH
1YskMhU5SQDmDebAvqBt+odv2N+fTvjVCgb4+gKu797784OPOS5pKngX/L6/kOAZ0dM19jlMsWxg
iHIP//QkA7hFbNrXktglj+L98SxpMZsL2KKNZjLHALQJvuG0G2+KxIirDGz+vSWZMP3+qH+/i6tT
S7rEZ/n8h/fTO9i7s4uniaN2ZimOS7vyjHP0NChL/vRwBpzA+3eP9cshWIktDqaxny8oFDxFG70p
t5mskEgss1vet2HHWA2KYvWhQFD1lPcMfDfpPI71Hxabvz9DNBp4XgUnu/aHfjrRIuVbmDYoyFTX
DZd61awBv03wGi4mu7W8InuOPHAZfzjs377jKysG+invP4JsVp73dzUHwzZXCB+IHC3D8wTD7Qbf
dfCH9/5XR2ENdR3qPSnUz8vaohc5izalPidYYadyhtZhHIx/eEL/9qyseZNQjLiChErwLX1/LsMw
ddoGKoAgdyYjkA0ZkOWB24XF5P/mUHRTqBX9UMDxeH8o+C3dUHoIZmRp/JMEL7pzxcyADWzr8fdv
wC+uHRssbPOsZSwv3vr//6NJWdppwASUATGxciuHk9UGmWpR/8Nu8o+GoZS0h3j8BQL4n54EI/sx
K6uFwqg3DY6jKCk++wEitN3vz+dvD/p6l2idUOexKrPLen8+MRgOwrO9chu2Mm02fRBpC5Zh2DF3
sq3zVFuyPwxybv75k04pSycFyoCiD/TTIp1js8v8ioRxSLntFX6Z7M3LHTQFvz+9X94u9kNr0Qe/
KVwf0v+4XTE5Kp3yTbmlAAEipBoG61uLdtgfHosfrZ93yxXXkcRBXiaAbuQJ/Xw+gDVwrHG/mE7H
wQyQOX6GZw9nwivOJA9CyaR5UxmGxNh2jiqs5B9egl+d6n/8Bj/bJMJi6tXo2xSEo+XrbTD61evo
Lt7jP7+i/3mYnz50fp9Oc8/LBX1gmi5lGLw4MFL/0JL69bmsywfZEOvu//1tk1oT/B2tey2wnd0h
EDFwl9IKxR9u26+e/pXXhQ6Kx5++yvvj4CLR+djKkrgTLOnGnezHFV9DV4odn7upVRvdQPb+U5Hx
y9Mj8IhFkd0eveb3h51Hrw5FzWFJIsB5nizZ8lrEqIF+f6t+tQLjmaEwokkPAku+PwwYKIuOJfu7
SHiozerZPcxqoM3iGgeH2O8P9vdz4mVGBEU0MbsgVzjvD4ap3tWYkGkVNGaAf540ZPkgpf/nbzTH
YRNJEQ+Ake/k++N4TgO9p2bBcgjIyFA5ufER32j6h/3c368dlbsPmI01UQpmbe8Po+rJbaQLodrp
Z8DpC2I3nYBwD+y6/MMatT7M75cOtlSSp4/ZIV1E96crV8yTtnxKyW1CsOYhq6322MCLvkt8uz6R
89T/oT/1U94XK72ieicjh3RDSmoZ/LRWZV7jzdIa0ebgb8/uEOB59VtB+d9RW4Xd8JB4jXit1EBk
Tt6oQn5Q2TyqM3sGLDK/f2z+dp1XpxjtGKB6Hrutn1etrpJZ0tR6QuPbWocUTt1R0Mx4SBzoW78/
FI/JT1canxqRDkyDwb0x4f550xyRZh4NUaq2RV1ZrJRzZekQUaPr9h8rpxFZAZDCtLhzFxeTCagY
FSzLXaeTYDi6fDpAPtGGfW5ReKZv2dx31S4lcQJG7lJ7twWV1qPHTNG7gvGDJbJrjD3tZ9iZH90s
H/zrqS1Bz7ed42MxJikxfkHpqn5MR1KDrV8vbPecvUS9jawcvwpQBWgmleDWhJMczW1a0+57xC7m
Dhkqd0gBH0pRhBiNEnfKMR3kKeESIY41Ih54WU2zwYab4gmTOBPQbaaQ9pwvkZxLNW9nn03Gw5zk
loJ6FFt20W/w0pd04CAJ9+AHgKGQTTLYftZtANw4zqVPswjq1eL3hDe0Djbam1Ln0IX3YdiVE2gj
z6twIJMFPaJt9OBTXZHuXETbDHb99NUJYkwwmyVpjYevdtJ40ePeTCmMqqXMXp3JSVz8A+kc+Y9K
12GIb6WrvPt6NKE6tBiS+/PADZbbgaRRe+837iw4dRc/1M7UYdYeQd/54W2OsAcNTa+n5ibK23a+
M0tXWC9WXMr+OsLRp5+RbDkI+VJbXOl4jRnB47JU31oZzd+yerTwRY0GH1yQpL66ahWwwIvv5ll3
BgpsRhhhddTte2xc/scMjx5iYW1w8ao4iv9y2VQFq7gWOeAma3HXXDtmQmq7oxmYpK8WaTgYRViU
643GzjN/xeLPNH/j2GTnfuZty6Nd1HpV9BRFkCqubK8J1KHP5SQ/lZOdZnCtqs5/m7oEa8pGN2mJ
THkeJMloedUHxEwk3SQe4XuSh+FaSGfvqlxC6irhfXM+pgq/d4SdfSOyB9mrgDMVn/BUJgUbwgaY
uskhkx3iWlh3PQVpvjpE0unZGbvIxsHsotaWs/a6b20aiU8OBFi1KXx+NzDzDYbKhRTy9tCRAX8j
0Jij2ZXEq7x2hHkOGzJIRjKYI6OGrV2yednYXZ5+lJ0syo3d195KYovGdjfSZBwR0MV1vC9cOG17
MBvK2SVicr7amqB35LyI0TGjIxPEQT9l+JS9Orvrh8z+KmSfp7taz4tzNLkFDj+qgu7sidH0cLOV
mLaJ29fuNkfV6e9AybXeoWqE/Bbjg852kAuUPi4U4rDIYVeaQ2Ty4ZPKSse9xDNwDXIffB+ZHM9s
AKrNmus9mRX2c2Ogou9qtw7NlWo8aq4uyZv8KohmMR9cU8VfTU2ZspelJEMCwOFAIE3mDS8pm+Fx
28WWoeLF79MdaAC3T31Vi/miiFUZtq1JMEuSGjKE3qbTiH5vm1oAoCetByh8UQaJwKejy+iSNGC5
tnE0BP1V1o5gGmOgwM9LTqLI60I6KDcjy6AxlmnFZD0bbPeFhT95bYjLemTtlvnqfvGzF2R6FcsN
ltzlZFgzv3fCHT55uuyma5oG2adQE7Z1PUMryTdR3/rTjj14ZO2I2i6/IUe1XxKkYf6GCRaEKi+W
2jrSRCcmyUxR7X/WtU7FAwAFu38tCah5FJ013NmLTfPIWGS5XLMOVXcap2CBhLcJ65NHFAeIQWW3
T82g82Jbl1bwXc9RWJ/nAWPbMcxGCZkuQdVuJcKLjwROFdYRTVD8zTG23WzGoA/NuQxbDIiYUsB5
J+wYg4Odtll2g6A8tK9IBvJe/UT0/oa0V/kR3007B2sSkNXysk9BejXHAvf7PJfLTTMmVbXrvTq3
9oGJnXqLXQqRZEhsMtYBU/fOPTD7xN7lbV/qlZnoBvsSnuP4JWKc30KcqxWxP2OinT1riTKbSJWY
UHorWx6wSnbmcwf14nMA8j9/QeyU29dFT/jLaXYTlnzC1BzI7VBv5NYesW8dWUu0PJRB34C3maPF
t3exlc7etnemMv5Y2FP+pdGtfPWLOogOrg2XZZs5hc3akPIN6PYQj3VLP8aJ28fIgjT/XOROF74i
EE7joyLghrW7phTBo+vIRyL3hAtNMnKzazsKnRakZgd+VQh8uTtF6ESy65DuRrsKKXx1F2MZK17J
pMKok4dFsNyoGMHYSzI09HhN0/CVzBNdlLucMWHAg5gBhQQzistn0IQFHbuZp/yTRdiBv80GPV65
VjyZs7tw8/awIUS/R5CTR5swBN92qsppqb93TPtnaiZdvplEqW9t6Afd1yk3NtInjZRgn8KGtjfk
8LVsEhCd40IS02oCHqNChA+sVn1/qksnnoA0UvBtcWWQb4h/YBDTRsZFF73K1m9TbFOjsHnYA3/e
odoPuuM659ePOVy05KmE1+WSJYWadyGHZnTLfYDkt3wGp1FD4OsxN/KULORgXbrEmPyqh/dXnOIY
be5WL4GL2BeXXtu9VvAjcDCH8BjJTssXx9afh5Cp/ps3xH38mGp8a18dEiJ4hdIo8W7bMg6QvEaQ
MY0IBzIPkG2kmyqz5+U8+9pK90jhPfcYYY3OUQz4AVd4W9VT2n5gZ4TfHsk0lK3T5Be2++zmBEzd
dSW9xFd/zPv4aeJKj8dZt6Yg6GZp7QPjxUQfs3h20Hc7Y/FqEKLOj9DEK2vH6WftF6atA+DhfHZH
RNeyhSlhBYtBPjyqia6Scq68Hpj/xyYBp7GVa+wypJRguc7EYoITLD6a55MdgtDARkD6EouE0Kdu
1rhl7CC1m7t+7hDQm8Zwz7e9O/BibhIxVtbnsswtc7STFhypJTjCjQvsTx2oKwv7ktugkKF+TKW/
aTU4mAMyFKifOO7ldB/3Vi4/aN8BvtmNtSJT0POHr02IPPnWjeeabovKXbt/SiT6kU3ZG/A4A+kk
9j10uiw4isEN36xBiP6DigwaeddvQgldfbRGb8/niY6oZWXw4rZ55M9Y+IhtDcRbE88Gc2sdY2m2
53J++bGZ/kd8s/9HaRoeXYL/M03j8lak74S361//bwSa+y8aWYxt6GWuSlp0oP9TeGvZ8l+Uqmud
g4wWBdEaBvBv5S3iWvDgdH19tg8/iBn/S3hri38hiVjDRVHK8of4RygNpGvv6x8eSH4z0mPIRl07
Hj+LpALbGmLewgMxKcI71VnWA12ARjp8dAy/Gb4KC7orfuwQ/msaTjZxJ3ncttdhiJT86PkgiR8Z
s0l1KX/QZzFtD/p7gjO/v1Ym0vuwVM147skM7s8yG53qELc+Kl83iJtkYy8iiQ6NV1TjB5XDz8DC
sxj71C5dbWNuAIP8sVVpjas4mtPKPAUtBMC/AjOhCN0A74VxLaqy7P/CWZTelWS4NbukLkz619RL
CqLO77rwnM2uce+SFA7EkuR2tR1F5qqHNCHndjNVS5HxVU7s6FkoLPDHsR6nXTpbz4MJv7JRu2gF
0trpckCe1g0EVqQ8hEpl+Gg8F6MlaUm2TFBGDU1/IZk7+CBE93kMG0yRkxs5At0bQvpFqBc3TV4Z
iIZXjEr6at/g6uaSZktQHkdU0PN2aUhOhxCksHwnqLM+AIvFGBU51kQKMl+7+NqEeXulgjTpP7hW
Zi1HCq9+u6STNh/IXFmgjnIGXXXOp9q5qyHX3Yx0KPsD+46JnAQL2xngyfLcS7/AU9Z29nPfs1vZ
JomuUCeMq2cbaz2RJliH7UeHWJ4QdAExxNnWrpPpSwaXfTrUUTSJ4zQztr7nMxiRbxKH/RfZ29Gt
E8GofWAqlAAXjzscQ2U+y0+yHee3vA+6BwMpjkDB5GIidth9jn8OL1XrP4aWflmqQZ7n1Ha+kTWW
LMcsAVuQbZrJBwtJmqnjfgVP4EGdS/o8O3ouuQuXJpsyWCZDqD+mfoCPScx9eUTN2BWfs3Rq5yOq
vAiq/dA17n4mUDR6TMosuJsGqF0s+zrO1bd09Ar7GwRqf3rKZ7QtZ8AZYXdbTPT2JRUVG5F4K+x8
KIejsygHG2pNDZA7p17VWbNANM9ycW7gP8uva4wTG1mL3W+2FyNfttdm8Bb1SYlZpPfQM6LxW8py
PYB1g2K/bMi8rit97APgwTW44TZw6x2RF/FlXHO6uoPoeCn3cyXDbJ+zx6i/hIQ8xmdPT616aqah
S1+cuO+F2TAgh6YPdbdeXfyyHfp7kGhpcTsEhYIanghR2CdAccxBUeh5DubY0Q61vXVUBncQQb5T
Knn2a1NfEzEXYJzV3VGavroN2rDctr1zISFnIUpzzOanYYnVZyw78XWU2fIQK09/xnLMjjNU+Rd0
6tMmbfMA4YQYSYFb1i82lfJhyZPqZOV5ecwoxFClUnb2GxCmdUXQXiNJsZyWa6mDYtooeBPPgZK1
2tCD4vHNx/EDA7/umjUuO8ED9q8qWA+7KDTfMwIOb6cmei46O3isVygF2e5c9xrhJr8z2fMkEPI+
dH7o35XN5DwDkidmdVU2HQUr4ZUJPECwY5TByLD0fIjtyX8RXrc8YJjprwqs1jfd3OktzR8flHZg
HQcww9OW8bB+dUu30Xvdkq+0SUMW0wMdB3FspSEPt3eCaxGM4xozN5Njlgf6tKA4/yRJ89zi+3HZ
6bkNIJ4A876bSrJQiXDc2cNstkMjiBKVvXWWRWpdRt3f20PC9SLG5UB1ggW7XYDKR7nvb6aODgQt
x+lZeQ2ZYdkwXk/4dAG85ljf7VJsfT1f5smavnjaMieoAt3j0E/pySK4FL+zLbaWltMBS1AEb8Wy
r90UEyowXdjWcw6DpTZ4zIUPN4jor3Natk+g2qIDJSI8TJj3x4Wu7IYQquw2LYkWz6yue6SjkZ51
6s+fyk7gmmVfRJxT0nyRXtgdIJKPH+NAjQ9oSAAvx4SV2i1uSIVBUuZuci2qTAIegfMXWaCd/Kx4
ixf85zimuKs88vYlXkr+SiCXjcesYoeZiXqnwe3hwirbA/sJT4n0DcABJS9TYrnYaKV/7Qa6OesO
c/0QoVOWXb9bQGOunyxvX3djdXJxbu5aDyv86OMgnLQXXeI6iUhI8+RpagBMzGyc93bvtGe/AWXW
y3I8hcvwRXEL92xc5WNr9KEsi+Qmj7PqZPuzc+2SwPWpEP4aLsVG+eCSJMxkgBReMrdCcd+AWoRo
Ld1PMk0nrJjE3h+H1KvOFIfOvZ3gWbDiKBBnRFijjc/LVB+gJDzUVsYX0RLy0UJAgNc0aQ++aOYd
MOviQSvxpDtPnZwy8ykjEZ3jknQO1EdI0nMnuDI01F7DWXm7TMLZj73pK1UVS0tKDhw/b4iyaOuH
Fq5W8CJ6C0LUeRK5L9DBTnPHn2J8HHhz94nBQcLSFWxBINM0jIBQAmiyLoT0jbRDxUJOaVcPt4m9
fsUZtUHssDLCQg7V4qiHNvbbG5lP2XezxE5/Q38qS8mIjSxnTG2yDOuR3T+kDtPYdLqOJiENBbyF
T4CqH38cg7iz4/u0IwasgcoItdLaJzEooIKoIC/NOyY+mgKtABNBcomC7YpdGHqiWG84vbUnhs6y
F9PZjH40bjUSoPEWcmxffkN470dv0h+Bl2It9YbPA5Sqc0t/jYe3Cg9TUQ/4aIbPRVsCOAxNdsp6
L70PegytNI2K53xNGwBYsDgCeovj5/tQw9arKkOM8RiU9SMFgber8si+ZKE/7LvOayAoww89eEO/
nPIFMwmB6NQvqqGrq/Ji4+oeOuAQOB1m71GfLZzDN/BEyw/VONGHI9Wo/mqwQeO1rZNkVd3Wu6iq
FECb4oU2WLhJXUtdObh1GdLm2YUsjeytaUvnxRobY+2HwSPvjYiHq8IsObzaZgl49cP5tQcncirJ
UiK6avG+ZTPhcmRgW8d4UW/EqrCLi5X9EOgivApKf3hUY82ywQ/ksclGNZ7DLE2sDSIpcDu1pA2Y
+09NHwQ7L8t0uPEIQ/oqJ4zB4WDUC8yIj6Aoh6eKfQ02zCRTD73UzqFdFy2BEMZskDEXh2Iw3nDd
1H1HClbcyScDSoqa0CoggS9g4S8jipLP0xQ+2WUS3Dfsfg9+MpItNyfZfZtZ9Kwn4BbNDvwoFAqn
GjN4on75edJueUkzX54YBTQXgsiJgfXa9FgkqjjViZaSfmcwPgepP92kMS3PxFpg+9gEJJ4DYEG7
0mt9PhjLFxD9eDO1Db2C0JOPg5rTrYoIw6UTWEPUX2Q9AXdPbW8+DQjQ6fQUofPgL4H4ODqr4b+3
G0QzY6z9VxO07telFP0LX0ZdbQf041zAMb9NqoQ1HMTYOfMz+zmZA2C2ePk/lHUE/qib4WzHYz29
aPydJzWV66ccnMq+Ikf5MsdFf0n8SVxKu4yucn5EuHWtRtws5eI/V2sKhjs7RNmGRMm4O3thH8Pk
KXmBQxhfXAbJy2FxrOFJ20YeB6/zsMAu0xRs2WtE/We84muuuoRSRihEFTzym9I4jmpsvfRf15Cc
1JZfgrYdvEvX9t18R7DjFL+2OfXYHdnDOgDo7wfLtGHOZ8Znm6Ce5mJZNV13xCQOSP0YLCUrGhWM
G24Ijs3wNpct3/OxmyzvYmux9Pu4dNDW0hae6AHGRlUHRWg7acYygNwSeLrY+1G/bJifIM/v0+jU
2eU5cFo+yNQF9BzaV86r2ceGTOyu4Y1KLD6AGIbb5lw6pr2xjDVfm9H7gjt7usyLFz70LT2zMidh
siwJmhkMsxx/9FCdKHcC1IHkarCtGMgIrH5vNitGvTkNSYpnHkDZ2fPKT/Q5Hkb87cSD89FXs4Yx
yw694a3eTSCVj5aHYobWFmBXmTqgboJp6w5GfhrIBXixiSm5AsMeHVPV+hcWUzAxFsnVpJCL9K33
8fRMkXbeROOq4db8CKTufbWc3M6aE0qlCQ0cUJW839kFkZa37OL9z0xBxXJlaMRY5LEWQ3tnEwJU
vJJXP32LbZdPXzoR6XYiZ12356SI+M2qRslTq436DJWsrPaEOYR0KMt0pB0EzzrZzbj9zqhluB5W
uoaDL6WNNl4YEsu3xX8niUd+3Z4QADfOPlDk3FN7JTzCijyk8TwyD3Wv5OSZ/g4abTu9ubEbyT2o
nOhr6nfOsJl+JKP3Dp+eTdCsieljRS7Hm8Jeb12iJIA0aCnNpQuwM9KzGh2Wcw921dVCwxFKji1g
TtZAtdXOnRoaop4zxuqhiOD54jjrm/jB9goVXVzdNd6u11FCI5AYWwKtOalv2iek5Tag9PO3Af17
HPd66aNTnhWBi+ebycrOIinkJvkRU4+4QvEdIFa5Pi0O3JlNOc7jycrGDx747KvIdcO9M49wQbJQ
3DVJnR4QDLsnGWXdV7EMyecR5stG4Tp5paFItOpiV8cIKuExq2BasTkPYB1LJC2bpJyKL7OOYpJK
SeA8uaKQ18FUhftW+B+LjjHBNhGqvEq63rqKDcQsLy9JZwdQtcsq/hlA5/qLJmqKRjHbgq9lqn34
GrII9+VcFqCM6qI7WV43/DUXSw0U3Yu+gGWgMwobF0ZeLhZkDnZTAfMKBHlo1bAkkExcisBMOM0R
88dMIhbtcKIKgBBJRikPmO6i69mO9VFZobyfRbXsTb3YBxUPH1Q9zwdV+PZegE64Bs3Bm7dU8iYg
/uMCjxsgJU3Y4GOYAqNepCBoqLagbQhQHJNEMF/mgfzLaobuOqFHA2FS2hCl24BB0qxoFtp8bTYj
Aw1aqoDDtkjdqN954Q9e6XNRFpIyGEk+OHNHZT050bVBirmjvM7PKnH6YR/lbngzAN/cEcLuPdXo
Zl6GOM7PJL8v7g5gNa3TqCUqeJT2eZ7bbFcwPb5ODFxk9Jf5acDrwThmaPaNToeLKIIgOkVR23zK
0h/NXouk7/BO9KSKX0GXRoSPcZx2t4UmQ8GcWX2Fud0BPN2oog6H/1YQ//+O4//4Ybn7Tcex7uqv
X9/ze1eT3r9zF+y1fejT1mP+h+oZv///7jqqf6EvWhVpKHZtN1iNXP/uOjrev1bVMXLeNZTwBwng
325/SWQh5AAkLy5lEvqQf9R0xIfyrunoKfTJ9iqO8/HEKxqca1PyPyR4wcJItprjtw7Tw3Jd8sqU
tw3RcbwV1di25zit0JtvYhZQEssnB+vv2vkJexiKS5CR7HsED1r5Yjs6cTXO94aeRxPd5Chp23Ar
OmcFV4qy+85+eMmpGwFuD8+ZcdhGoXpySAc/ozGbkFGWDrkm1AUtIaSvsWQtAbUb2biyux36xwkz
AfobpBvBTiJPH4Nnhkc11TjZR2KoLiFs7kEfxsUrxqcuycbinn3e6H3EO1XIfVNPTn3vK3CN1B6o
295opZbZlesliC3oek4+HdKpVqhd4hzKTxkLcRVT1cNn0YNo93TXuu9RYvW0JV2p4XMyW2sew9GI
4a7xy+KT1dLiOysEot1JlFoQ7UW1/ZaVZmxpnEhwxQhGMrVRcUBchEdoI4WSIcfUHay233k983jy
oGEgeWNQ6UOFW6q+Q2gB2CzXTQYAlgh56zR0pVM81JlTEW6tEcXskg664TH1WvhVOCZIR6a3CT8o
Hn3GS0UOn2WiffIRI+58cSLgm1tDIf+9YXM0fiVDLq9uofAJ+9pO+/jZ6h2/3uaBE31FCd5nR2dK
G/PSeCINwYKR3NYDmxHBkr6VQBLdK6fsiuBbCwo9+4gAZunuVEMH8lpoftIecydSlUQruFclOXIP
2hRNcHCDbvpS8kGJ90MV5aDcEa89WjVktL1ra5e8tWKQ0T5dVmdTw24g33Tr93qbtnZHABONss9e
lVZP0H1jZ9cB33oG1ebmhzLT5NqDQVf3SkaTu0G5tvqBgnxyiPPIEDHENW54tokDJaDQ+il14PVu
FlV5YpsnorvrlGEPuUnHymAkpnDrGyqOqkiabcRcdSb8Gsz9sUpnRtEipWCiy0GVlItU9vuegL7l
MoBh6/YL4weq/8myvX2SVmF+yw4Ympq2i/mlGUVzSVQZZVdovmGLZmmQxnek4cl4t/Lpe2i+vv0Z
GxxCyEXYy3ehm8A5it7lhREtVT5kXRR5u3kQxWOJsik4G8NX4KgLALNg7dwZoxQZPoe0SDNvl9KY
fyyUUTQ5Iz6qmzjtVqayD6eHXTmAT4QqOZQdEU6CiqQfuu5Ye0vQYgZtlHUc6Y0FpzFq7E8p0SRr
uHrN+H8r+Y45575TUBHRJWhumwyjqd+N45gBkjXaAjZJrxkw5OS26dnUXoJ8AhbuS+vKpDxa7PMe
koQOBFjXiXgotg4TLTdEU8C0lV/FlHcTPbuiJHUEZRwE4yBo6We1eapoirNpLDZ5MPfw/qeG+qKt
lf3Mchs/uT9mklEwdsFeRpFxn/OiFuZIo9kUt6kFqHUXR+umZzHRSNBiaYsevGjiJR+1npgGCNPk
Kc8jEI7dMpX2G1fZmPup9t2HbFinycZIy3oKW61PnLi1B6IVvNmmrZuza0pitjRVLcQ0rNXgqToU
G/sY0bpz0BXDqY0ZK6g+WWPnoKfIGam6E81+3SO/G+ziIMkAQ3zXkGord0QayOazhLd9jU/Yde5l
Y3BR94wUCcWZVpx5O1np29J53kOpFSu5nPxRHeulMc7GzeL2u0JTe9Ks8s1rORobMwCiiuCYthhO
b/KhQnyyajDi4zjK8OMcRTX4pZ6rlRmrmW6A3UB28pXWalvqKsgOHTt0HvhSgEhKNZTnbBPSgElu
jW5ceUHZoXBA9o0POYvwv7fA7fPxtaeJMhwcLk1D1Zvk+ZMXTSGoLUs46cn4lNNnd/InfUAQb9W3
1VQLmpoOrWOvokK+StxB4ANjw/uFTjnVapgbVe/RLOXOnSgTw72ziMHZdU5eJjt3VhaRKP2ySMQv
wzxvYSNP7rd2Ttyy3pjSXnS31XYekwPj0Upu5o1I8na+TzIXovM2KvsUAJS/pNHI+7nMCkiqTCO2
cKAoR0tf0dePgXDlWI+G7ZL7g7rxstLqvlB8RLGD1KTrChaFojPO1vLKuPlLDhM1wCyQO33181q8
MJ2Zsxqkss5IkgytMmJh0eS0qrsuHmf3VJuiZP+bt0CCTebqZE0p7+MdXz4MMpnOyvFe45iYj2k1
833cuZ0eQbgVtoyqHTuTTM8QDHL5WPornqSRtIv2ZEbYq/hk8pbbrE9sZoRZasNDVcQLHeuR7xnm
S0c+uEGqVsod6YvxWcTWYh89OyH2q5jpo904DojWI+yYIIc3jrUl22Rxlmp49GFN3hQ6owS5yzbM
ymT4lq7SrOs+x9qk9mD+p6I6RJ4VDG/BUlYTWh7esIrZUOoG5MG1s6w+ZADcHbkrl8BPkOZxcxsS
k7GqFvsmmk007cNhSOYLOUYK11eSlPra7cce2LQ1G//oyjLlxi0JSikagOU0TnuXr1yPUiGKAneP
uXL1itaCpk0OFBbVQbFRjj15I2P+ytZH5LoTpK98pCY68+jGrE1yDlVyKUrH8j/TAZn7i7ZFM96Z
qjOUTA7Zb91rI4kousGXKiV+3Q7XacLwKb8PhryudmFrFOksflcv+r7xK2t+bqNO6E9DTRkFOA0K
HVQSFP8pML+4ZVJC6d11iFyV3xD5oWLne925WYTsCOjo3vW6IvoUhR65jfTP1DMz8vDChVPLblFu
9aVRIzNGZhUkdn42HlzwTZVE8XwdNv/F3pks18mk3fpWTtT4xwEJJDA4k92qb2zJkj0hJNuib5Im
aa7+PMiur6Rt/1L4jGtW8blsNpBk875rPSuTzknCbiC7meIm1g/EeRaPquzC+ojM9lzDD+Uzhl6W
QsQs0eINV1lRa0osbHLl0dI9ik+nyHaKk9Dwh/LIy8q5u6fwxZ3ib4yau7FI3U9NQYCwhKghbmVh
4bUq/alx9vVs1slRhHBOo80pYcjTLcrNjdBDAy+TSrJxk+d5NXwcAuTnBt+vSpoj34kJONVdbPGj
aB9+jE0m/e1/xRa/WGeL9+GNo89D3yQQINpXiovl7/w8/Ej7A+cUutlgo6FSmgGHj5+oM1d+ILNE
4PG3Ifg4eP7/OfoYyCowBC0i+IC/GoAH+0dxYXD6wdzoisDn1OIu/LS/QZ39ZguCN8FUwiEK0k8g
fmOrEF+el1nmjesy8yxYrN54K1WK5m0pwq/nbgC1h0aSuEmISauumtOHwRy8J6Xi6fjFk7v6aSj4
P2VfXFVJ2bX/91+Hhkp+CuKT5a4WA67Dse7VOawk1gFgd8JUXEXtkSvkDFM66Y+gyngRZOq4u6ZX
G35T7KzfUd4fOhwcoAGExCx+L0BH+MxeXxrxBlBZ6P2bwIg/+521QKTHH+no74i2st+52Ovz5kL/
4TDs8uIQjeIzDg4uRhK6dNk61ZvccKbNFPcPNrzf/dsP888X4XwsuS3KhQcXQTjRRLlr1BwTEwt4
bqqZ32z709tXOdDrCAdnnM+bwriGidI/NGrUre4qGmbdJtPVtWvMaNgidRN4M0XS+Us218e+Lq7y
Jvg53/yv7DyHj+OVJYULozrClwEL0MJJvfz5izM7EITGiDrZb3CGwFWuc4QwLgLjYsM8GN2GfuZ0
u1CAxiXVz3yww3k+J3IluIkdTi3o4CoUNBgY041lNPO4mUgdJtmtCMa7xNaIJhyBkm5lgJOfV4US
2tkEkqUGb7h90yGGuGEJSNio6rlaN6ifw2NVTvMFqRToE7BaE5MtBAiIVdUYEDF1H/nBccCZgMZd
4/Tumjha43OZ2p85rykk7U1PCiNVZg8kaurS57Prlr3rJN1u/NsByIumqopHyQQaYD3PCS8fnltX
BsGi/aYo2+yc9GDy85LAe+cqv31THnwjFzMPniGb4s/BCOySsS2szuo2VAbUJugIOZtNNnDOwvpm
G1Su3x6LzIkHQwIn2VJdcj0mXLZHr4eERGnt9lQANnhieHN9acMzVc6GarvJsajCRDGp95zKf7jJ
Z5+OFC7YMpCHry9KVXdhmiHi8bL+CrEXVcq45cxiB1flhJj+7Vv87aNelhF0bo612KIoH72+Gq1x
IK6V38POR8RFoUJTNibh4+2rPMOGXvq98JVBaWF+wr3GoiUP35xVIx9l4tpwlJw+y3Qu2DrAPeck
VSX+DUKEswYJLf3XIAysDfWoEs67J7wbXGLuZYKOxP955/+trf4Ln+CL17Nk5v7Kwr14KMjCPX/e
YDyUB7G2y1/6VV51PuAetiliUrzEr4mF7N9bDMMiIE2CIvH5/KBkgv/6Z48hvA8w9xCTMG0H8DMl
f/Srvmo5H1gy+M+4uwFeLpPrQR7aW/lor8csIk4IzNDNiGeD/sOgPRizQmLS033yNcG3tsqJFln1
I7Pyi2fyh63DsjX4z4j9dRF8cz6lsYXZtmwtXsxoTlF4EY3Vr5Sq4qNy6gICxgzjxKwH+c6s9sfb
CVBfgfNbMDY87JdXilyoY8EUfLEm0kKWdCz9sYOIkG3evqHfL0M5HL4CJkgheXMHl+kHVyfYi+4H
U1km6TRFfzO6OUaFty/zev1enhuX4fABhtZ1sZ8cvhxqbJSN7PsZ3eEqdUP7LvLTJbtAWJuAvFWi
aYgf0UWeHwPteY9v+nrD9/PqCzkA7ugyEBEPv3qWGaOwbxzzHoFPuLGtogPxYk42J3LKzTIryEHC
/3cxGYl6B/ZysO3996UZKGyj2WgfwveqBGxAY833SkRdejsSv0XuhW4JaHHQG1LyQ48ToTDOsofO
Lh2xkZyd813lio5juV/T6X77Tfw+gqFCwC222Owva+bh6kVyQj7X4r5PY2fLfvRG1ZD+kSC+Z+3+
/UILoXRBG4K/ZO06eOUA6WPawfa90WVqF/au2mo87Jg3wWK/fUvsoA8/Sxy8Pv+Z2oon2YgerI6l
NAwGcHwxTzaArAmxcbdBo8uH41d18Qm9E44V/GZQWvDohSdeEJEUYsoCT2I7SURXqdQCSwmOgXFT
LqIPKhgkKvWNtB8KCtIE+VjkHq7nUpXhRs4QIrf6WWCCl06QVdwkvrs2SNmSp7YqAZ3Dj0Cm0swU
W1ZD2FrfaDE54zbVAGNXDgoxsbKpeBFYgrmasDUFgmhvQIfDkGlb87nvzv1ZMs/TuCvczE922HHr
B79gp3/eGshFr30OEXeIpGZsvPZoVkeCiAE6QM/CoMyyNa1I2SvqvYNPDAG0LsY9dIhPUuP1WWSR
S4uTKmO3Lp51S2ZeVN/Z9qTuNscCTGKkI5qbSeOAWcm6MZDcZXD+IThE7XEd1rG5nolFHtfqWYbl
zhV1A+w3S2E1nMatdsdJ33jYuezTuSREGS10or/GRhl/h1/j+quwSQRqMRpmSMeQ45rRIzE+4cdZ
uwYBk88as3FsqDetLUneYmnuTSON1YnqhI0aDTDook2DyUXCStXLlh6xFY4kZ3Oy8ijaZFfkOj/L
2gojzwNkbnbYIRbZTnXdoIFz6qFsjQvEA6gyv9Q19CD7WsxO7RdHdNSL9mPKJ0rRkTK6EcpPuGqr
btwHjWqmdWf3WZecFtQ9lbmznFQL9tMZyR6ur6k7PTfMiskjQ/umyNl9xyCW2ZtaCFW9hJe/pkWx
dNwM62cDTorIU3dk09m0GhLH6+nU5ThX6NvpWvp08XqO7N1N/rO/R+5y8zQ/t/1SNnH0APXPjqD+
2R90BTIs2it2bTfpnkwmdyhWbmEaZXnbxk1aqY3Lxoo2Y6Vqu944xPRSti6IyVbHCy45W/edMosL
cqky81TrUJr71k6ap2GqBnSlduOfB7GM6uPKKvw7u9HgKTpH5j/SnFjRJ6hovXPRok8grEaFNMdF
pI1LVNhJuEePyiF48mNBPKBfmmLvNWMxX4WVq69ZJ1zSEGqqnIt4MP0yVmQL73UD2xJJtzNbPAxB
uvRdLCgW7uMZUu1Zh69QHiV4GTSZccvxHSmFhd+ujNW9pE+qyDhoy2Rr4fcDCY0PSuyNYfTqxyjO
xg41hD3O9O7QpvAhYV1HMMUBJrrHo6ebXRcQSHg7DZ22b6hZh+Fl0oH33fmTbbr3dHJd+wZvrxl/
D4h/lt/aRNlEvVA1tixq530hqjtVWQFl+pHPPThPTSUzsu67NOjONY603F5rsyM4GHVmo9NbCtoN
qOekib3hZrIrDK2rqoqI2jJMGtZnBpBV3mWMj7W0Unk1AY0stwgye9y3g86vW1eidLYSk1lHu3TM
kNlpx9wmaStJaulrcUZ3kLSg2mrya4t231VPkgv6nqaNAiJJ6wSGEEqKmHU7sZ56xQPdYX2PfYg8
2snXaB7w7yGbRbpeDDo+L5hZ2vWEzzLZA/ljtU0KhJZ72iHhdYRA6XOLKcFcj+Vy/MROGJo8IrkE
zkT0FFalo/VNGHnubWXMipJlVDjRJqhmApM1ZG+5E2QvyBU4rKRchxgnkR97yZd2otPNNJ+OV5YT
uxT9OX6SXtKGxrBOykgjSy3d4pIjB1O7NSXuZzA00Vcc1WQ+u5kRfjFFWn2jtqzZBQ2EbnuxSH/E
OCYtsoGS9qs0TPO8Vm5OAkmX0K7s+87EG05UzReEHgXNczf1IA3areGuiEoJvroBPaZNSUTl6TxR
SlijUW/v2qGNv0y+Wzxid6sH1o9SPXZFZYxrmQzVcT2WVbKPpRjovlhzcZwZjtnviIHx9Sa15+TR
9Qr3Gv08EYFGb9P2NkZJBRiXwFp3mCstOqhfCQp0bnvTGL4xQ6XpFnlw4G9Y5qxknXqNoM+rfaSW
kzn3KxzQ3tMYjT4dOS5DyV2BR9nUZkMHgoZradCn7M2PM+i4kYsQL7uqpaKBm7hznq38IbSMHTeN
a6mYg6zb53wcxar20O3zJeK0R3IlkOtQjlDWyo7IQEFVOJzObE6nq8l1xFOfZN1Za+jhEyE8KHIk
CyvxPlkv8nM+nfCiSmehNtLxw3ldBvOYMtE+12MAD/e0EhUa1QqfzjcbnVwGhGCkzzzOWfRtSj2M
LF0Q2ygEiaEvVkIu8IhmcquLvA09nMfzUD82lOMxPVua99LBH3nAAas4fkq2GTt7Kl29oidUInAy
8fpuIvp74Z7/d5OvabDobJsVVX8WYxmRKMnbMt0pI8zu+WRKa09yEJYpuhx0DRtUuCC0Re2SY7aI
QJ/3Rf89y3KWZQf4RrG8mh+Kx0T1P15Xy/lLv/yJJmdZD6Az2hPbwx/DLvhntZzIbgTsVPoklb8F
ffqfk+xSLXco+SCho7CK1WqJAf91lDWE/OBLaiXUyW3oiY7zV9Xy13tn/hmK8iaUVxumKKezQ/ql
yQ7MiFzmbSQixooAZves6P30WsmWj+HFo/nDkXbZh//nSPvzWhblVWqr6JwAdx0cjqiv6DZnqPuB
DvU6bHwNhgT0yLcW+/OpjSjjvTPI60Pn8yX9BfATQN4jb2J5ji/PtuxmC4A7SNENOZA5CjllW1Ll
fOdY8Icb8znRCk5+wrNhAb++Su7ZjgoXNXAcBWV87NESWEu2D/0uFqVPCJFblu/VBv/w4qhyUNSi
okU3/hBWF5MwTmt9wRP0UwCIZSrCdQ7VSq86j2buX785LrYQPi0Qn/4hMjwNmUQFmJ6Vbsv6wi4D
97tTDepIGbo+AYEZBO8MleW9vBwq4K8DKanV0A4CHSSWU/6L6gcD0tQVuvuVHnAgtdMjGdv1Kaqv
z23qBmdFSVNVtdu37/JwsCwX5UTHFZ0FV3SI04q7EL3HmJKejvceYxDAoDav8ncGy+9XIXqCgqcL
PZoP/7DBoBUBZrOJzU5Ztb5IwOOdq9Z7fPtWDkcHdRYwpRyG6Sk8k21fP79xKv25bhA31K7V3AZD
Nl1lQlbHrdX/bUgIl6LkzgdNwBCKx8P7aZ0ojdMB9kka0cBec7DDr5HY04DBOe7/EjTLCQHWGfOV
CRoYbc+hsnFIKlVULYGpOfHm+xz36Je41v0dDi55OfcZnAGZvluMO/zAn68K9R1P+GIZP6wwsJdS
qvZjrmrJ7joJ5/E09YPyzOZotwYfarrvjP8/DBIqnAJeggk+yzlEXoLSUb5ZkKqZhMrfkvwWHiH2
+Euw5vPDDCiLw7uk5fXbZ53bFluRjNZQHyhjBbUn2gytsN6pyP3h4S3lWIp/2FtZ68TrsYjDy4tn
E6sGgki1rzLXuAhV4p0I/A1PcV+qq7fH/u9zhw8HIGD+WG7M8pdn+2LuwEssi6pWy6FxPuIpa9y5
FCuqrr+vC+sy9WmodI31DuHtD1/c0vu0XXyalP/EwUojIREUTYnKz+8mb9v0bkWlUQZHRNL1t2/f
4G+DY5mjhEuQCypjYXrLT3lxg0rWRp/bk4PY3m7Pseel+7JU6d8OQR9ONSBDCl1LyWtp87+8Cm5z
HPxWYRPXnEw4UNj1b6BLWZ/+8maWWcqkeIeQjUiKQ1poqnzOCR0NzEnWhBAOgc8KLdq/vRmA6c9q
gGWBhhexjNEXjyxADQryoxarAD8Z+pIwXiNR8TZv38tvY2Bpl9FpcpeZEIbswVUmgqK0T91s5Tm+
cQIfab4CagvzT7bp7u1L/TYGni+1dCHYUAlx2PCkM5BMQ1o66GZjG1Vn0ZvO8VQnnti+faFlpX21
Egf0HVExLHMtTdbDnmej/b7qxEwCIpJiizl96ryjxCnI8hTeNMxkQ03ZtJbKy5cC40giqD9wKPrr
++VgxpeFnMLkFXoHj5bv1U6jxMORPuoxOplCcC57YRd19c79/v4OpfCsZfZgo8p1Dr5jI0yLqCGI
aJWPFZmeEKBWcz/3R5Fdi5u3H+3v7xCJBgAS7AIWu5xD4LWcLSzgBQK4Vs/1pWc45RFJ2+8x/P9w
FSi8HDKWvhVz/XLDL4b+BJl9sHOQWalfRtsqs9GQ9RgK376XwDp8cD5nGMRA3JHJYoL+5vV13CRN
Z+3B80kpPo7bnPWLHCoyPL97fhc2XwwqOU628hT7002X1CGqWNWEoESjFjjBJ9m0XrETSIOZPg0M
g6tGIKzeiLDIzLME9e53YAc2EQtUv5ofwPlAQzqhQ6ztlLRm8wmXsvYw95QmOtVUjSUQnsjKmhNz
JEwaP2uMyzY5aQmL78LVZOkJX99Qxbh4qMr2MOWOlUiD5DqNR0fvhtaPJIm7Qih97Y7hpFcpf+xs
57LsrWvPw6GzsuoUzydhYkGwVqk7eXuAj0182qdt/dmNK3NPFjyxNIq7qy9DJzC8L3CzpvzcbAuE
Ew7BYajptAzNtUm0THCUJYFVXs3I+aZj4r7n7NoInUTtLOLHxzP221NBCd/rsaTiVa6DvS6HYixX
DspP1tTMxfvdjSJxP5JsHMY7eve+A7jVNZzrrHCbBHdnqK5T4G40BxIaNCsXviB+MCCD1QrqX427
zW1FeS/Qs5onVQck+pbIpxjAJGXWJH/IY0fG29rHbwZo0Y6hzJiUHGG4+ao7ahyNaFFZ5DcDfRii
r1k6+HSemlFkGyiFya0ZJ8Z87Ae1gUNiSp143QiotVcekLZbqrT5dITrLh+AA3j209zq0dxgLsfV
Qru1anhremqaDcw7JPtj2MfXyGKJri68uLA2ssrA1uUF//p1bGhqMkYhB4o3YKHndZxLfLyyL/Lu
AjeADE7KWuRXPcHg8mZy/HY6htRSEuNsOMUQFFsqzSAuiH0kybbfDGMbG48A0HrHXmMeH9uLJnWK
5hStomtva4Pi7fekAN3V2JMPxKbO23xVInJH685cDcRTJCghd5TXugZ0nuqTx4mmBtF3ZWn66Iqw
dnV2e5Rh88co0IaVKShLFSry0EZgOgYCAbnP1N8DuzK7M3Lf8vZHj8KthsWYdcEc7fAAWxdm4Zcx
pDLsFVvdSEsd8SPabxnZcO4+DGB0QHVQT0YrW+ISqqQzTqMh8MYe2EpZVFfKMqzO4chn2/rbDFeN
t4qcNTCOg3GW+tEcSCjeE9mSdxsRqAxXR4Z1bgVMvxsAYDQpdSdzJne3oW02Hjc6yYmDjxMVXUNx
Q+5uAZIJzscurts9EJvqO1q5Tu9j2s/mt6KFSbr26cScAj0xp7N8hH23G3zqiMc2jCFzixrXHTZ5
7OqLbrCj6HTs/S7/6OfI9ndNkQpspIZSYmvZMb5q1MCIrnGw+pSmw0zXW4ArODEV0nF/H6dhgWTZ
kaxgY1/zGIwpmJdc5FBeLlS6zxOmAsyK/JPO1oEkQBfPI59gS7NNV0cdXt6IRo1JMILT1iqExgru
Bh6jl/2YOy9hAxyDd4QhUDnWkdsP5fDFzRzVHseceIIjmDOFfVq3ReRc9UE0yDvw5n3ykZ5YWR9L
HzDfXlRwaBhCCOF2QdkFd8rtknOzDoxoK/K0+mHSQYpAT6ppCXRyaEBkYV3V2yFy/PyTavwcy7RZ
QZkCzzg8OHQCMDdnVXxTDWkeEHHsBSmFbFFeZGM5NOve8pPpyIMLggcDUwH8WMmB/2jIAK9uyjam
oxjwNd5XntEuzywvrlvQSDSDxty4yKZMfWLiJ+Q+t30j2tswAuxVWWI9wbpaZzfAbGprLSJ/bPbk
Lbvtbvb9tMZXLqh307GXLU2ABvp0AsDIx86egrnuSnp1dLZrRWj2COzyPmJXw9G9UrF1Zged0Vwg
ZUiOK+YL9PQWEAMgDSIpv8Djiomx6efgi8xZONfC9wf5pPAIULa3rLI79ehZaXhY8SA2ChqEcSaV
mTQbv8xzeUKNvnVX0WD2JLDP1mSu8KmRneUIHAc7LEfWvInDzgPP0doGgFWC8apVZFbdfBLztVi7
xkjNFgpUOXYnSkdUt0dZu1AHySFPj5VpYmaL8jwVtx21byxenhMFJyZL+bQaQeNi5qEoxB5FToHa
2SWFm20mau+RaU2Z57Lyol0fuY5aiu61ucP5DLoj9irH+6pptwbr0SjM7GTqoyiG7WhViw2ipyiB
Hos7GUAQVJvamZJ07WoMQtugcSJsIhaltGkcMqRalkYQP9fQedfGMFRwZ0ZK6+vZqtkU1oFsflQG
EOGtk0z5sGZASfb4gT0cwXJooAFOdONW1ZC50Q4LrfM1AQb4KbUShx6xIfkU87wxLmsj9KwVMdd6
WOWIZlF/AqMgw4bgqwb3uZHQN6ucJgVYo5XYaDVmDtpNL30ShSDfrAuswVu3fTE9+rVq9Tp17MHf
Zo3qmdslCCawixbmQ1hibb8VuKdzTH710hYVmvOqRrS47sWQizWTbgBiJtTyzu9IoQDBUxr9FicF
7MOqHEK5xt8+XVP1m8q1bGs8Vo0wcMRVYHNOO9SrPviR1vnszZoGQUGYoFq1ES3wja17GlVFFg5o
hOsKIPgMbpffE7sWHaMFpqi8BeYLcTTA0pAjYVu1Q8aJ03RldY/HyuKTh90Ck1g1nqDqqOzvsdeA
ujYGm7JWqxFHrug4KuLJC62MdYPJuYQFmkKESuasfECVT6Z6bYPRReIfsRTkgqgIs0lpixvpAHQB
n+PWi3TrXdgwufwdtYXRZ4OUY+lSdRQGq94VJsZM2LjpjhSLUF1FoamiywlWAgbGyC86HECp1sMp
/dbZ3hrM79A2zLKKz7Msx7iRqyEdP4m5wGtQ4bRNL5zUmfUeDWw6HoE3ZewU8SSt07DLguy0Zi/R
3ZRpgGsKv4QTJicSi3/tgXhrwf2tKnxH5rwrjMR3jis1V110Jmwac98arDY166tQHq2/hoUULxfa
DwKDa4P+3Ve2LQJ/0YxoHKD0EIYbxwAylLAgtnsNnsE9WiwusNPyAoFDxOEQtG3Z41iXcMaQh3IS
vFcG3p0TzJSINAjes6gKo0S69vtEoUrsAwtmhxEn2a4JsVVtZj8CF0HhB9oemy4bO6xKBY9f8Qi2
vBn3pGvttsWy2uXXpoELB0+JO99VsRtV7MEVCOeoaZyPDZ1SUJ2ZnWBxF/1ZFNpOuo6QbHdrO5IG
KxRslmY7dCFYN2LU7PuJsy3DTUCx3YGMKiH2mEXW7TR8VSydYTCLtefgIAMS9J1aP/irapwghU2m
ra5iBOnh0rGvayZAlsZFuWpcmA3IMYZ8GfLzqokSuaamEG1bkNr3oRkzgxhGWEyr3l5Q1rSpEE1g
FukfGhb1Yd0rA58RmALwqjhehjuF125mGhbQmmurljdtOuf5trSsHqdOnsF7y6siMcl6iBq9nYTf
6KOpsPKUkDZV3riGoIk7aQOHGts+70oSPraER+ZjRIwChlchkiZd+2DfAE/4eXkkS9xHXJ3mzEr1
o//RGlKj2ABMBfVGjw7JWRwr/QN3q4yAjNd8hqlKyUHtQezwX2yv+9zimvtWZQ0l09mHNoUM2x2e
cMTUdxIVxZEThuylTNC0RB9ZZdWuIyNrzyZINuXGbQwcxnAQMUYWqQFyW/deTdGT49DDYHQe8hdn
LLYiSnO5HXM3vhqZ6erbIGmUhHTgtQwlwEnehiQpC8GPZxq7JkYbsEM9A3Udn+xA+kJVQrvWAr/N
JptAH/dlioIIQr1z5hk6ik7itDRulYw887b2RTismibTl7PCrzi2PTBeP3aMjwAuYmMrTS13xPL1
Z8rUTr/COoVu2c3q6hFAe3Wle46MbLGznMOwkGpeO31MXEZhASVeloMw3Av8eSPUHA4a19Q8hh8R
0QJPea2BIhRGy+oJnko0m8Aay4fR8WEfRqbTjO26DPVkkeYWuR3HYOh2Mz7CuimZphk+VbpwNNMx
+GJMc9FcZ6aB6GHVQb3DgZf4ZnZrl0WJVaQWU4TGO7Ab0V3GZPbyVcLeaTGzsgHiTzwz9D4D5Z5v
B4/Pa5vndHB3fW3n7WboXPc+alN943AUXOzdXgcQcS4rBBiQ/Tqyf0ffh4Bn6dNxZtO+9uaZYwhf
a8KgM3sZI3QSThf/aJTROtjs/flhVG3/HSdLrNdVwKrDODUgh9SGQklkFxGxfUwZJZjwEK4j0TF+
tw7LQobbvGnZAUNusz9XiW1+1imzN5NtThwEOWD9EaQROCoKWOlF6dgEuRZGLYGSsFP/HvVhFexR
pWf3oEXJAMDBl++ymhA7qFNzcO+OvVFfiUwiZ1lhVXHrxz7hIHeTFzTJvvJsJ2sL41dNW4DqCDSz
sZe3cd0EGdB4mqArWu1dsgntQutdhH/ZOS283r1xpOjH/chWEMOeppoQXBuUM9LT0sNqs5EwTp2t
0C3yLVGobxatfuY2iYFt5QHkx0BrZaPeUmxiQ151DjKiRtWcFHQ7ukcuGWswhdlvAge1xvlmno0e
KlLQgqDMTOven1x5Xk78I2uVdCwVySD15wGzNFysxgRazYhj70D5FP2Mj+ilWiGP7KsV5eG626gm
jfK9ahEMrCRha9/ARM/MfHRpx5V0U+Qffee1J3YJIXU7xQESDzagaCaHvuofjCFukrPBrSxM9ZPv
wbG23TBcsdXoPzZtkVQs0/54UVptEWxFpXCSNDj/Ps4dKrD9XMLV5vRsGMmesh8UOXa3Xs0wHOSR
5yHRpRZB4XnlovlRF/jmIVAmfi6BKBdWdF82fhVuElnXsOvdQtwYlSQHgCAVFA0tZkH2bnnanCZA
iMaNNxvpZ7Z8ExvQmDV03YQuHz8GSPRojVMWONA7qzBxdQe9t9a903zzqmggDwOYI3UeD2XJHlR4
V28Yl0yH1RhE1pYsiSDa5FEKICrrk/yrGphmkFc6bLNnc85vDeXPl2EajT+aQoHOjMak6U6GWuvv
jMvIxv7JUfNpnrJS7U32xsZJaCWdteoB19Cf1o2VH/lN35V7n9zhZK0sv7d3nHpNEza1g0+ztNNM
bRuzmx9HlTDv9EVsXeXhIqmBENR8QafasGnSSeM3K3vOJiM8NyZ/FMWneOodvi9Arel+qNmS9Bdm
7U8CKP2MTLmaOal+o3CQFl9N5KIWdFer7fZtVFOmWqmUs/pNxjZOsfANQhr3OV7L+BNNRc9JV2GN
KxmQtksW8sfczt1g7cqRhovKBlBcfiiHp2HMDKB15QjSi8mb07KXcV5JPJmcZbMf/nCVLp7Y3PZf
ah3E4k6HdZ8/pSO775302EKvLFktVJu2TqtPqMJqtRe538U3sqNZTRVApXdd1H0ss8lvOER0FqQb
hgZaGTa7qQGAh7zSTVgDcuQ5f8VZc6bK5rKsnCfOu9kmrr3vZS7GL2ngtyD6o2AvveGkXbacRm3t
/WIE8GANwvkW+c4Un/5PzacUZuXCRGoMq9xoFPNXhiztdoshumeRrB1qhsRRd18oS6DumzxKsHvR
Du7l//jViHOb4x8H9DIawUikpqZRlPaXQW9bnziZWQlfdMz2dBr89ooUhJE1Bh7Q7du11N8qqai3
6Yhg3IPJRbjlgU6iDLTLyJQGB5AUmQQlSpLvwmDTmmi23r7UYXGYgyF9F3pItPcR/x+K8t3RHrtF
VLSyjCQ7j1gGQZZM41+2vLkKLRGTlvciB4e6/bo03GJv6Ko4JV3V8ZoTDkHlGcIW+52rPMssXrYq
uExAgDAKXir3jniOGX5R6W6jrnFEh6AqGIjeBZPIqrMKtVOqrddm00XSOf7F4JmcKWAMGrc+C96T
KUn6eKdZ8acXiBqdgvvS8HS8pafy4odAKXUsw+AFslHu10MHMsEwySUvlfGrXfFf5dW/rIBh8r8r
r/YoLn888A207UP/Sny1/L1fRiLL/oBFBzcyGifQGYuz+Jf6yrDkB/qalK1x+vM/WOz+MRIBjpcI
/C1czoGF12fp5f7bSGR++MdDZGHJ+xsb0fIZ/2e4YtjAxyR88C0YP7ESiOXbfDFKRkVLwQrTy8g0
qJvItuM0wi7S3BMbw/F5NJpbE6iy8U4r9OAz+Xldn8644EOkm/bcyHlx3aLUldJ1chlHW8eqzrXb
UojrylUznMkEuCpQpTZcEJJ2dv/iDV39vLeXdug/XRr5EA1LlHA0Sn/rRUHqzgfVXGrOtadDLPt+
O5a2swM9anVrR7G3PJ+soT3ORxsOEIaPAT0t++3onS/U4u0ePnzcOQE/xrWxmi1v/+XDp4IXSRaN
S8S6sVihzxP5pmUZjVf00y16mO1sNZtcltYjta2WvmOhQtTjAR6pdQT/4lSkBqxiqjm1+v94Q0xf
+L5QaAAZO0yxj5FWWVpwZAbw1pCbEU5PcK+sYeWQBd9sgBQWt9PYjRNUUMwJmyCA4bWa2j48e/uF
vW7+Pg8Vx6Gvx0tblILWQTPUnXyniKvo0mRQPFZuXz2OVSA3IRjYk9wqrDvN+fHKCFT12ZRp9M7i
9Hoa/XV1HFzLE0CmeOhELUyHlaMNLtKoiT8ncuweiSeMd1En3tO3vV4Gf13Jp5fOR0Hy1iLFfDka
pE8tmyi2C1W5+R0HpfhaDME7spQ/3Y0LPRoH3LK8H0p6qKKSpBXaF1EIcy13ovF2jExz20EhuH37
rf3pbtANQVR4loc8O81ffOBZH3upMWWXIx/RRwUw9NIvlPPO0PjT7WBVZ/qyiMTGcfb6kfUZh+02
Ty5LqtsKDmRcHJuOcj6mVTed/v39BGwg0OctEpHDbxUmI6TIJLuEJtVvwX5EzbqAAPd3e6GfgwDj
IM45l9o5sOXXd9QFw+R1RFx4QTbfpEUdnbUEc733bS9t8INZH/kndjg+bsyqh3uhoa6iGifKZZWY
wtgoT+lyV4Yt4Q/sjUhELLpPg5hdc0NvgFNpm/oFDbRaWN4e/QWf+V8/WxfVkocxkeXIObxpTruA
VXL/ou3K5jgDenmkjWzcvn0RFuDf7jmwEeH6AtEeXu/XT7bGa9IQDHEhBCW9lBQO0jPKuzjPHseg
eUeH9YfBLwWLqYsOAYmgeTBleZ1bIDIaL4Ywi44h3+AXsaN3/eTLv3LwFiUWU4/bIdMT09jrO0rL
mBTuXFwEpBmdFK0ke6ipY6oPfrVWDr0dFQrKEBXYvBVQV/felbOxhdpjn829ER6LJA9vgCinn3DS
aSxLZjOubeDxH90+KPdvP/7lxxz+WCSa7O8XHTpIlNc/1ulFrYQQF1LQUJlpaDz+P/bOqzduLNvC
f+XivnPAHF6LrKRQVrJs+YWwZJs5h8PDX38/2j0zqpJGhcZ9nW6g0Q23xHzC3mt9y45YGbcS/HJB
eBr2M9W6+/iY78wcTBv/PqZ+fMw+Vqch7c0DPVh8/QkbCz+epuKydilUxwZaolWZLy0yuLvyCjed
cvvxCbz3HqCpoXy5qNcQ8xyfwFB3XsKgcnBCxCjQ6TqCB+LkzMv23jKCzwbpi2YjS6IpcHyUrtIa
+oXqgXWGYawHwkOHQI81k3LPTDUdV1/8VGe59cR+zpSrUjdLYNQ2gT9mSp0xAPfINmGgEJ6d+bB/
G51PnzofncvgjCIHHeTxqc2ajjqkMQ+8xy5x6VV8h48of2Yfpq8BGSePjSGgbnWdQRBmYU1fMUlp
UAzHhH/zvJvRVMptW0W4uwZrvsqLXpyZ33+vNN+cIiscBEMswMFXHp8icYKe6Dz1MCSpduHElb4g
o8fxohs7WrbWlNwPbVc92VDhLttWJF+g7lJFT5pOakhx0brZUavvp7rMLkqqkw9//xVacsyBToGE
Yao7Pj27HjqVDcRBaa1y25UenPzMHc6EHr8zNiIhwheCMZ6ndTqPRgCQcXeNh6LWxixoejP+XFD0
WSUzmXSbMp2K/cdX9dYoTm0LShNXxEuLoHmZ2V8tD+p5FJqpdYdJHfpLrc90n4Af8xtSHf1GIGH1
SG2LsQoSqKNdm4k27ZCwjffhbNBg/Phc3rt4NjN8QO4iNT11U1eNXdmh3R6sKVbXiP4/O/p0peml
donL9Mwk9N63SpmDfY+HSpfd5cl196VuhFncHYpWt3wBKtSHiN1uwzBmPdbMzt6EVRq0VBpXupCI
UYsorDBmS8QE/ix7GPxtq555Gu9MJJwUe0GS7D0yvE/G5rZvnRbhx0EQUeoXuvZEie+ncNVn6uuI
C+Zt5xibj2+69s7Q6DD0GUyOJKrrp9rRrHZtEjLxcQiqhUrdNqswNQnR1bx+hTSF+4BHZ5D61ZTP
X5RlDDWGW0v2616rvtG9/YuE8p/RR7xwJ8PA4vZYRgGXqvOpdBraa4MMpTygXGr3vPBA8pDmnbnq
txe9sJeZk36vDmCHHL/1Shm1oq2aQzHp8edETboHLa7sMyPaOweBQ0DlifFiAUCf7CorEBpFY4lD
sZSyDWFnFzNNrjNXspzp8e0CCYSfiW8YCApDxvGVlISGKZYtDr0qdARkc78HBVWiuxwtpIFn3pW3
awc2LIaD04jLYXQ6eT+lDfrPjNuDkwOaJBzEjG7jyUoejW6awLVPRBcgzjA+o1gZSGKLpu+SoLYL
U834jtGSoBAixy7Ah1/tScYkf0j0MsvW9K5rEZw52cVn9frOLEyWRYS6FFQYuE+Hk8yyQmmEOsbN
KTRWvRgQ4qjemFxalo1/1yUChgx7z0PUbouONAEbQugugkry97BGrDs5EzYSfGYkCOqeevK2ZcZE
o7+RBztzZp91akZ3OFHPPJzTF4GDUO1ULc1kSKPEdbJhka4bLeGCB+iTtMRFKq5tmkimLNPDmRu7
POWTG0snmn0xSxybjcLJkahSgRDxmoNdtGa+dWnwX2B9J7gITe9KlbazJQv2FoJSfEP3WPnZe413
ofe2+nTmRJYP6IMT8U6cdokTRbZOaFFidt0100p50+hiuFFVcd0opr1uIrJOcjvx80HOF3VUjRta
LtrOsSOdiGJdQar+8Sktl/7RGZ18IOAREtRn7WEWCkZ+BtsfIYrPWyHwqIcZKQXEOlvrLKOthFjt
745qyysA7wzajI6ZlPIFZ/dqLgcqjIDE6g5OoQkf8a3uJ3TCzww4713iMtTgkgDw98bWEM6mSUuq
OaBnQNhmmzTFVHY8c6ptCEqKvzZTVG+neiq2XZyoZw7+ZtpeLpGmASO3s9Qa3JNHnitIhLy+OXSd
q8IKELp+VaCLvic0iryXxIFM0CptuYKESEOocQv0ThIp5k8LYKDj27EAumIQ7nvOo/jumeGM4Btn
8+ywfDm++UZa9paWd+xxIu9yHgvKgclIVKwfpspXlGLayoxVuSO9+/vk2cD5EBNs3DAlJQ8dTlXU
zfeP38Xf287Tl5GljQGLEaoafx2fUT8WbmUb/aEfpYLNpYq7J7DvDqksLEBTfyhJ2qwa2QG9p34E
LaHqSy1wtAjtjg1M+RNZcURSkok9WislHIZtmkhjggKuauOFCeD655kzfm9kYchmsGSYZBV0MrIw
qZBfUxUH4pajeW1kCMt9UpddLSDud3FhZD2auTYiSM33OrW/IczG+WnM0B9WPNLCPjOHnM7gy9u2
7OiAe1kw904nVwgYExlI9UFTmjnx6wGKuK3lw3hm6H6zCF+O42E31ZiwWJXY9vGTyl2DWL1kuW46
/Su3KdrnrCLrCIX3pOwJZMHUM9rD3CCYxtQY5G1hHWzU77qvGtnfLrVyOp4JfVLTkWstG9nj00GK
Humz6113rvQIXjfJqtPi+Bv2AHH/8RN/5waTmgGkhEIrG6vTEdyJQ+INc+W6kg746aJApJQ1ypni
5HK6J98BpUkwtCbDInW2k3WYw2od4Jd7XSPTJ09lGoKSEvNtltVtDGalzHcfX9TbEZLeKfBJ+n2U
uLA5Ht++cg7HohXjNWj/7quKzgPccimIwxGEiZcrQ41a5CvRgHrW0IT8UY5hn5yZiBhzTq+aVRrd
qoX/hRuXDsvxWbDDiqdhIAcNjEjsZ2JsojWd9v7r1C6KHKMXn8kyoZcRZ3k/vZgmuCUffXzf3SAc
MMkDjICZXKdFCBmbWMSyWc1h7A175BYzUBWtmpUvqtI584VscvUCGMjSbB16burQWgT4IUqN4Cba
/XTQ5jq7xxLTvNA8QBeC0RtNL917YgkdNGqo5iYlHtdW4SjPqCWzW5QSiFNiZsmXvlOjQyUm+WLZ
XWSuKywOKGDwD+wmaUljHxXZ1F339jiJTTNYxYvsjRzMDqXTNKiMYrjrTJIkfC9fxJ/aoIcDMX+g
1f1Z17Mf0DnI4CMMS7lrZsJgEbp1JUwOljP7LK3EU10aEiy4rsBCrZCkNgERF8Y3zYj0eoVikPZY
NM/up4RwCdRfvQHfpFLVcriYUm8YVt5kDLu+pNelreI0BiwpG5uMX7bWjGJbr/Y0NPkuuvAEiQHM
upc+U0GdgKWByxq3JnMJm1BZbozMRalReS35xQWeeG+FcBbix4qfcsghLpmLyTMnldHFeQPU8zqE
YYUj0Fvyg8NB8aYbrxzdrRF2/O+e2fbDjiwt7VeZJqoIekNM0WpE/Duv+jCCaKguIzJBW6KIVqHb
zgco8EDnWc415AVWmu4GLfnSPEBSFqxVqPFpfu7RBg9BSkTHgz5aLQGoqC+QhYZVmQckMixhSrMN
ms3oI6SycOnaMMDQ094qhcGUSU6yfmsjstYOJGXjjIIQYSM5szotX88d4bM7pB4AeNMOQ0mvx2QV
K3FRhn6qoz1jhhribuV4ifaT+PeILZEyfQPan88XpVpJYhDNsH2p7KybD00iy4JsXKfPEQL01X2f
R1UXYP5JzVWPzEODjKNZN7LXs7tobniDVJk33WrABF5iIJlo6FetV0UBjdTFNBLWneobnSuIGLCQ
Wm8qWWpE36DbBYZfU3iFlyUJjxuEJr115IVFu44LxTSudNJah6Cu0ug70r4eXpdROveVLacHQ+p2
sTGhuYwbumNTDJhgyh6WqBymRDVLCMRGU3czhmK81Sq6eKuBOR8h5OTpP+xsqnEajJ6+JslsvHTw
FW2NHE95LsZuV+HbMvahxa8h+y+0VyRfpZ9tR2oFSIk2fkiaUruCbKFcIvKMy5WD2hvajlsP9r5S
yv6hH7zk09SHXUn6Y8LQ1lBQeuxRlBu+PmF0WA+zMBlDoobkgho8zvBnFv2v+OF/KQi+moHeIFTv
xPfyB4vDn2Wf/IG6//6BP6oHA+QMq3QgmNYf/QKz0R/kjO6CjqGXu0DFcHRTAfyX5kEh0ordO8t7
FgGLi91kjvsXcgaGDb+N/sGy/WPJ8vfwqb/1L6+mZ+qPuF6p+THmo5TGNn88UVUj2t7ec+77LEZ8
kHiofkm19/ZNLdpHXe/NdefZ+SG23eq2nKV7LTRrelZZbvsEZuDJjIssiJh9Dm0/Tk/6FIp7iefg
waqMejMIPHwW7pnHWWoPiga2TBMRGqq4i27DfJgvyRQhr0cqE+i8MSKZruG/yzTr9wYKJd8Z+/wK
Abh7UfQhKK8+ZztBXEw7qEFNEs66ifvxa+Y2WPDTGJ1akJQOgUWFxkIDqapu+7ltdJ/wNLqXaWO1
YNegMF3Yg/AwhDQ2lqtpSW7dFBiEyeLOvaxdmVQkyPdQkp1qqgQTUwTClWP1Zn1bGKUd73t1GB47
dKuYK01p3hYic7acSnddhJTvmirUbsxaOn5vYu+qpIVpbMKVuMrKXiNGh7T0FSLuoK+1i44G3DY0
kgPrbfUSn39QqPV0I5yvnjHc9OzqZaogSG2aX43xzYoVcRsJcTF27nObySsDJFVYXEJhvBBj/5kk
R9/KBnS2k8P00d6rcfhDwU5w0bTiaw2YfD/Uo/6pNcm5djLaXUaHiTG1n3V1cq+6HotJ5X5CMH4/
eU29NkfIOY0g1imMo+eUPDLUgO4LIr7Wjy1n+q4W/Q+UFzg0SOl8mqzuCRfFXujKRdFiuYujML9j
pCW2vpmqH6Vq39tl+wuU32d0Z/cMejukN3iA2k0HV90vITJuGr0z2aIZ5pIDzq+ew6rdpLVb4xkg
j7JVzDu7Lh7aQmuuUl18twxJPAi5o80ouacD3lB8HtsRbKZ+aQxk605VgidBwAWiTxXZK01giwlF
q/4CkeI3ZI2zM0gzX0EBraMGxrkD1Htr4ShIxmHfGH36KMxQXkyOTXIVAUvj1xED2vCDDIF7IrCC
qHzCAAh6vadjsuoKyaZIup2+bmqgeZNi4h0L44XQblktpD9LMdA3IicfLkrcpRgdjaYYrzQsCt8V
1SlvujGy1y7Omb0F7ZBUrlqTTPoTe+okLcmX6opHJWoodNDJpeffrxoKUNho+C/Hu3HSxlsJ2e2E
2X3R6YC2RnEHMiAoIv0+nZkiSK0Oer2+HaI82VgTojjLy7rLwZgMPzeTJ1WmGxYxCHCYyFZ0My+6
nOsZ6uEKr2G8q4fkChZmAWZjliQouFcZBV+sTQL6aKlid6YaUmStejGzcvIzPaoC9D9wJ0dFXbGw
4B/m7KzMrHa2hd59ajTMjvDnwqtSnUy/K/IrhZrqqigxj3Uknq8dpfSCmARPTBHRfREn7n7J3HlQ
Ciu6RWMU+jX7eUTurtx4jsjZYfTDjzyJyFZt90r+i4Kn9oB7k3yWxoaQb5vdXmvIRK+bLzUk3g1I
QoYnQ9tlhRMMBPZsBdoNn9KrhQCghoBntyIIO5eQYRY9ZFioeJE6d7CxIJs7cwoJKiuFtjXwOj1r
AA03QyxGZAOz/iQn7y7KSkAkarkit3ZH2OUz6+fbKhbE8qlkzKVBGlf9fTdKz5dFNtL6IXbYIrkM
e1FE3TR9Cbl1AZb1LqhD6yUes70k7SqP48eo7l5Moo2fs7LbpS0Tfit0H9MJWUpmwio/87n/nxJz
QJVu3SkKwUCqMrJGQAM9uSr7JT5HlfTqBOdtpfMMEjFh4SN0uGzzXVmG1iF18vqGy2n9qZqTQ2EZ
wzrV0nCnmIOAXmxcRL2MSAQWWFU1Z2fGCYqkOQBdoT95iS544mw9H/pyji6QGmOFSHQaXTaW95Fl
7+c8zL+kjbmFsWgEhv0EeaVYkbcGkwF0vBGuGWzNLzHz540B5PRzTSo5q+PoWUsImbaxsMtCYjhq
0mZVzc64NZPIQgw/mi/swwKGHheKaG8p+9pjGW5MsXJpqKM6fKfCUVyaJE48V5NN6NIEd/Wl1JXS
DJzQFHhEEgtuqpupDXlIjbNNtGREmt9m7rVeVdpnrO+NP5mpomwL1TrkGHsPZHaxKbPbEDNOi7Su
R9kcMHJ7G5xq7V60VnrpaCHozsbAAVp5XX5oSxFvBFZ1X8lEzofZqUGqRHhTR4/IbCtJdjNRPduJ
Ps6XOkI9WBQHM8TwD2+sLnbVNOY7us7lzphzmI4jQyC7t3E/VmJHn/sXjYvmEnywGkRTbi+GAXfY
kEim7NxepJtKzcKNw7VAaJgvEe5rNzAPfPAV3AKuYZzsx34SGDnILLybO0vFW/19nNNkE46181kZ
ZLiZnKILerXvAxJXxC41u3Aduo39GKlZ9V0x8vkhQvq/JkG5uGZfkz4qiYj3GAGUrWkk0YVIq/gi
0z1IvXkrbxHn10+JtCMwjSxFmD1x9e8zsyDNWvT2Xd8q5RUms/KR5lj5HGv2fJ8QFhuoNul4pRlS
8Svc8IY2QR7YpRqC4JLzy+/F33/XwayDaZj+ZxHw/U/5Ev/M85/d8VqYH/qzFiaSiLKiuyibdODg
rHD/uRY2+RMVaS9NV4RJOB8pnf+V06oYSIOZWlRVR9pDKWURj/xzLQyakbU2hBhkU4iM+Om/owE+
buG44NJYA2voR2h70jU5pdWXcmj10NNJECDuZUP2IjbqkG8eDb53pj60LKr/vej+61AOzCg4bVzR
767wq1ZBSUphAQQsBBcuY2KIQIbXDpTqV/f/5s/vey3xfXsUx1Ad/KELDg4IzEkNqqG6TIJ8rkCb
MQqQqp25LpXI3f7to8CBI3vKQ+TIUzipGg8q1xDmLbgFOc27IjQ0v+u7ZPPxUX5LZI5v2dLwojQN
sRIGknFyMSC9Fj9YSUXakT8azItlu5pgLrFjp+yA92N2LmqqJJXMr6whxAKkBqg8g0ptV2ozruaK
6EaCzuf4/uMzO+7KLs+Sxu+S7GRSbaF6zLv7uu1DIItVUFCn51tgbGz64r7C3Ljy3FgEvEmStQLY
k4+PeSIb+HNQWoBIWA0sFvobAWtMXGqYhoD1y9TdT5VCR1fVMf1O+KAtt6gDYTdi7YJ72Y/eqPqt
Zh/K2J62tgEVM7aZGiMrctcfn9dvJdfxUwJRBa8RMiUdD27K8c1gtYFCA9Q2Yb+KlEHlyY3Zaogr
zWKWVHj0QgbG1BmfvLpObrrUYFuEK2+m0/HFRSjrq9iZrgiJaLeQ6paalxP9rBzqTEEDkIXyiBPa
T+QPK5eAj+a7UR+nMlCYc1apkpjrkNTkwm+NRD/XfX/7MXFlC+NtKcqDSDu5MmE7vegmlbWFMyMP
NBKcg5F5rm1+XDb+/VxpvxBjQvUYI+apbWbODGlbiRETVqnOa9gpkFIiGivEODe+TtL6mYHo7ZiH
pADnA+UJ/qZxefy8TGhGtTNZfFUxPBjRjITCs3YisEr8Tfzr8p2gXsDiQSeAhsvvDt6rMa/NZabW
jRb7jo0LEL/VyLerl+fewOPy/+87CF8L7fBicgJkdzIcaUPdx+TcxzTOvPKQCHX6BPOqXWfABrZ9
7agbVUuMzTBAic5z18GaqOm4CQVug+sxXAKUxZ5yeR9DB49lX9zExHbRylWsHUiqb1RnEtYzygDw
JJzXyF+7S6uc1HWeYkEeo4b6ae7aEJXC/MwYeKxP+nNp9jI1YZPhBVkqRq9HGnUEworlLfb73Mjw
B7qdr89ZHjgePIwBeXPAChxoQ3eunfHOu48ycfGIqOzPTGN5a189Or01WDtiCPFjacQ7r4FQpQxp
FXw8eLwzkDL1kj5IQQoB2mkLl3pF3pY6NMARASdzFojNeVm9laNn+66Q8SZkUDtz0Pfu6WK4U3EB
oN84FQ/XVq+OTJGxXxBK68MVz64Uz83uc+z2u5bl/ZeBaJqN65TnQMXv3FTmZpYZCHn4HKzlzF7d
1IxvZBYySXw5SLj+JSWezoH38vFNfecD95gaUYwwUbCQOvnA3d7M8XNA9MjxNjL+6tPOaVQZ1Owm
zryeJypXRi0WYEuaEIVo3hEKi8dXpMuYRUhfm0SCa9/qhELRMAXQ0zHW4qUCwNHdR07fbRSXsV+2
5UNc5DDZsWNt0U7k27ox0C3pkI8qt0z3H9+I09v95+RQdlpwSNEgnwgEvNBskDZwcvNgxbdinovr
sIPy8vFRfpdLX0+Ap4c5earQ4l2bkoBJrKsn15ociBAYazJiZjk/Z2oY7zsr7K7UaiRrNl+2e3TM
YI7Ewy0xsxYNqPBloi68ShJMma2nDRtFFk/cfHftuCK6BbhDboCTFmtDZAkZ7EWx1gbv55nrWJ7V
8XWYrIX1Zazm08e0d/wsGZgJTW5mejBgnlwvaX5Mdu498uEmKsFtw3MflglrHnJcCCGEXO4LNlMq
UkXWWnUX5091r0QaIH7PBiyuORG6m8KRZLzh381JX1FXsrK0xh+8HixnlgjiBjRzTCBzACczA9Ik
IJcM0Rj5BLqcI6qeCEaWlxWlFjlky4rtd0X9+AKbOSyE00kL172mr0hsEk9cVr6ekti7YNUB8MVw
R5/ifgv4xxV3yaLR8EqbYqviF51lnhmJ3rnjiPRRXuBi0FlBGccn1NEF9TJTOqx5qukxt4xfYAtg
ojQztRQzl2cOd6J6+H0DaE0vwVhoeuC+nnytoFvMruRjptk0+dNIErltD/6AGd0fhqLdZiwqV3MH
R6l1mwxYJSxVwztnR9aXddPxi8YnwaDPGpbRF+H+8WVLN2uXXYVLXbagDatmEc0scDgsuYergX1+
QBCGda3nXXWpzHQJhQdmjMwM6GMTvEnyF7XvtV4wfNRFdgFZpV+RfOo9jBm1nt4yf9KlPyNpOB1U
2YqizwD2rmk2H7x38pHjTwOAGPYKRR0JS6VUXvJIE9T2zwa1vXskeK9sbklmxH94fHd6KE7t2AgF
HE/5qyiKZltbpfC9WFXOvA+nsy/XZC/bRVQguGBhxx0fSdam1KzWgw3ZaNbu2x6VlLWpCiGCKaFO
/fHw8uZdx+T7W5dLUihT72IFfj330bwcGm/x0vfdrG/NeIwXdcAWNp6bExzz8cHeXhlNNuAByHN5
Xngnjw/m1Q2J78S2+qE9I0V1x6pdk1bSrNTcAjEDhe8SjX16ZiY48dfyfTHCUJxgT4z3nHXvyUtC
ZZvKl0IuC7lUgasOD2MxXVcjbarWu0wTcUERc5vG4op13Zm57s1bw+eEx8VmzU1RA/PV8RXn0kIo
L9CdGPEIXyOs6cx39FYcGzzT37y5HIpGpGWZHJLyyYnkMg3rvoHkx/oiKiG+gYxZxVPtrMuaDhqk
tGkl6qbffHzQNxGikKPxOdBXVekkooM8GbtGHQVWOACfStiUbZshp2quldFFI0QE1VxH8eP5TmrU
n+qoN69A2/afENZ5ezpSn8+cy7FqbnnOnAtKdl2lZrS4nI5vtpuMDTnAI8+5n9D5Od0EfaYZ1BUt
RsB5oVNvazqXn2p7A6EOmUA5rWgfnrGuvJ3PgMt4DEcm2kde81NHhSpMrG7Q03yF1fUNQ0l9bet1
BUyE0rvhRT8yuk7bGOcOzb5J+2Sjk9j2NOYCqgfWy1QY29835r+F0P/Vl5v/QSE0+dm23//n6mdV
/jwqhS4/9k8YApXLBYKOkJfFP1Zplqt/dAEKnARjea2XlFzUj5R3/lUM9f6BJIDFGO4srCJs2v9V
CrVBIbCF8FwqY0BwvP9PEA2KeSrgzDfEN2II4/xOPq9W9mURzu5+yD3tu0QqJVdZT1OEfK3qzFDF
db6a/n8fivItAeI4xEyMNydfT6dpadM0AGktwsMESjoIiv25GOX3D4LdxMGKYBHhevKJEk3Vp8m0
d5xabIjHE+sab+qZkXA5038vZP66EoSq3DUNet5pLsXEBnxuCrHn5tIQJ011V+mGuJ2IozljATi9
HBYC2KJZnVMjoup4uvygcyFiSDT7lJIOQL8oB+FUZ6imXr21N39O/T+XjznE78Pg3iBEBxXu6QKx
t4VXA/ncJ2FvPAwxCj5Edf3u44Mst/71XeN+0YOneAx3hms5tdyl3jxMUpg7qxByO4ieGorR2X0O
GVtT99KomzM20bc3D4wwgzalU1tDgXOyotI7r20Hx9iRNwmQFMmzj+vqXB30vavi02aRs9QzrFNa
gtNXgu68sRsTyJW61YDPECbICEVNArfNzj2pjw/Hlu34/c6Ldh5nRdsphWdt1BRLXV8XYPHmwdww
jjS3Hz+zk03u8mbwtOhbsGlgFMJ0fXy82e7soZrKXS5F+a2CxvtcDyRf+GampXCgEk3CkCvc7Gay
YXJCjW89GHLTAEQlcqMZdZ810lwpc+eJFBDKjQZQMCZQGYc3JnSgEPFqn3zpiqbols1ktxsAvo3f
szyxlFvY5TrHBgGqrT++sNNPmBIIIx4lLnZgNl/xyUqx9xDvJM2wi2VnbR1PtIQauuYOH1NyZgfx
9omhNLcY4xeBMBWg5c9fFX9CsuXUHG1GGfXqWjEixx9aOf5Eg4qsqp/r6W8OTsuVcRiaaLjhSEQ5
eevzRmrAx9tdmaAaQLAvt647iV2uomH8+B6+/b44EuVXmgDsYq3TzIYp7VIbcfUOv+Tsd2WlBHmZ
jGcW1+8cZBnGmQGZNpgUTh7UkC2xsmG1MybSc02HjWoiCm3z8ZW88zZQEqT6ZKPBWzIbjp+RbiSK
NjjFbuyrGoB2TWpDFJFo2FjNGajGu0fiAPQfqftDwzw+khVhoFOmakccTnKVar2yqaqyXuciNs4k
U7934xCrLx55XnRG3eMjNVLVJ00pdlJXaJkhL6GMHA9n5vT3Lkd3QZGwnVxcFSeXA/qzUQGt70SJ
QlegGocirzGPlIN58/EjevdyWJ8sdZNFZ39yOaiiJeSmfKd4idxWwkiC1izO9UiO94/LaLdcCaWw
xdi1+OmO75mtzpWJ/GtXOd53q87lde0g7BeFbt+V+ih/aPVUf/v4ut49JPUQVhEw5/AxHB8yViNL
FzLdZXMTLxke5Qb/d7Gj3FDupOzrmnpAUZ35qFhv8WuPJ2MWpNSCWJQybb3ZKTvO0Edmm28RNtIa
HG2hkgaYwC/s+NgQPWUoqNMeKTZGg7p/MkBRPwNKtqBOGnCL1yxn1UMNfPuTFNksV6FdtRf2ZLdf
qUGlmD4ZgtRVzPmnK1Rp4WbMoVav46yDop21YHH9hhBl57aLdfNgZU473KRjNSYbLS+z7g7jKIbw
vmEnFuRz24PzDGEQN9Brx/i7xRZQvdMTkzYiufPA5O1GD1F+aumvxCLY+CKU3O51GyrVgzIpdb3B
aqBSfc3ETp37RTeG9/1a1QfVWXcNN8N3tEJcGETuNCuokwWE5CIc15qXTcl+zDv3UCF8erINCVm1
gBO1h+IY/mpMqzO3U9bLrzki1j5I84xaot2k0U8sdCUt4UFFkm4lTraJogU2kOBOu3IrJP0Ud8MR
f2QJhDWICjJYdpQwEILVTeu1fhQ7HQ/EyVxQlA38912TjlIEkCItC9meI6Eqgo7UKaJbRMuEzmx+
HdUYGWrWwZGMO5kdWoaz3A+NPrxvGhmqfpSE9QYNZdbQiZi0H4STo7LJO3t8UiOtntf4XqfrLu9x
qQN1lD8UWWOnCIsuTVdDXIT0DeEuX/ZSAwQqRQXcNWzK3t5FEnkrjeAlTL1UrDgP6OLLu8G0hyey
8Ppn0qXnLqjMCFBlM7fjQyqd6i6uQzpyvZiQl+2wYUm8GbrQ4nHVJJZ7BVM+SXeyQzo3Qxo1rkGF
gjaONa3atu6Ua/6MlmDb1s2DrVQ5iW2SOY9KBAB+TOG2WNVjR340UroR9aeQd9SOYBkZfWlc9G6W
PUrLnb/lUaFdu9MUfSGlaMrWppJmBMA2BbzodiiLh8jusS5bSMG+FtKthgDrHG6iQfZsZ2qnVUjR
Sakh80L23bNEDTgGU6zlCdhNO/lO+IH1g6hkqeFbiCSoZfIhisu0yPjECYihAq6JKf+Fro9hrctz
3QnSvoi/z1NUaaSDW2HyuVY67vZs2QCVRQ81KTDzNr0n9dsgeJwNZc/uzSCSZWBI6QAxCwIh3Bjx
Gagodb6OHB0VXFOAmqyjspmCAbbRFOBOUbashyIlGMZYeTScItKCcHBs7DVTk+urqO3lvHGVsP4W
j17Ch6QOchszpnXrmGZUviLxW9VuZwKC1SB27faLrTVVtbOnCseJlLn7mDfFBPE9ljPkOXMe4rU9
Zt6jHNSpDgxgroBmQUfXeJairA9i2Mefkco0BYm+Gr6T1BnMCRF4XLxkk0zu82S2urUUfOiH2nEK
uqN4fX7lsiozqtnATEk5rltJILzVUOPnWUQrG1UYbUcjYyhJrDJ8sbsksn2AQQlGpL7K801tdzQl
ySNICzpW8dgHZqVPLyhr+olIB2ecCRTWZQJXN6Jx3MRWLh6nsTYtL6jxCpFLnY99Gl7hineGlYR0
Z69a6mkxZZqu/zMD/7f2Qu2FSeuD2ktVfM+T78dlF37iLwWa9g/KYxZ1EirplFeWmuyfqosJSxKD
BuQbZlv28q8UaJrGHzEJ06plm4qfkOXOvwRo/2CngDqNwhu9Gwowzt8RoB2vZgh0o0NrLuyVpeYC
guZk1rcrCDwUdHWw3rJ9ToTRAehSi/jMXuB4lv/rMEt1mGU6yjn15DA6GfAhPvJF5Z52V4rbRftW
9FowqlHNdyud+1dP4J06AgqFo3UFIyeFLjjErCiQBaEfONmfhlk/i7BV4lXjAfLtmf4kJdOVWhZG
Au9SKrRSHLUZInjYRc2M4nZ13FwktrM4AswerWrsA0rvbxdStXthapPpbfBMItLbktLGuo1skTJD
kjz2Sqiwqk1SIO9BQm4G4HLFjA01DCZHhvihsihvBdJ4khvHdguLOzXzlWSvrKHSNgbCxFZOzdQs
Ltsxk+JF0+pxDAllNjwBU5uavweaWzWmUQ9yD+/svBSusI88tWUhExE0iWqyo0Ncqwy0MLvcs5uV
w/q/JVvHS9zC201lHpFhHmelEX4lrbifH51Gy1vDnzqaCTt8iPx/fruYL7eq2dgG8IJxdjzyxjKj
CpPVKBC+I3FzlMlFxB2y6wpXxHwtISQWCSColFXg3vt8Zr0XqEg4ShKYptyhBYDZ2ZosXPqJp/su
zjdWL4BFBsJaskZ3E9giudLeshtR44tiGBUP7zcXHq6AmrfFZYHV/otJvI29j1IvS9ZpPWtVHQCg
1KJvXUTa3B4HkyQjwmkLvfol07590ACb6nuFeY88i2kG0y0bI9ZWoK4EYUdN4eoPsJDY+0ZlVKIp
ZxWT/qii1G59W1UcKPIGIXTYNk233dSkDsYvIqO5+7OsWAQkzHKzBgIlBdx32TeGpgQzO2GDtmVp
ju5zhoAvY6yGHrQxEaLh86FjR3PNt3Ng5leJKRysnE4WhpcTMVLFXT0TfXdhO3hSslWhjnVJ1AS0
YhxJUzkM98ty1r7Oa3JT72QqOWCm5Jl6+D/2zmy3biRb069yUPdMcB6APg00uQdtybIlS/J0Q1hp
mTMZESSDw9P3R9l1ypJdchuNBvri1EUBmU45tLmDEWv96x/qyZyci44o7CrB58SYGY9UdoVNw2oI
B//s3vFRhdqTRujbeGbR4d6B7u/CHzJJwFWWC3gDfdMKZp5lF9k115I3DCcEIKYCISDY193P0N4F
mT7IVJsxJqBIYHBXS3Tphwzj+/VjpB0Cb2JVuaP5tql6Lu5BhW51KRu+tivUsnb0WmWDYLzYhVVz
YxROMb4mztixbl3Vk3CT2GFrnIx0pWXENCj2fFJjcoyqsn2rqQ22lNC0hmelw6a4JJMk83nom9xJ
wv7O5KWGIzfCtFLmNrYNpsLEs4Q85OVEEeX456WPduQ1t38exmMgfGs39aMekbCg6d2KRSmn0jqS
AVAEZ1uyiPpIJd8jgdJmWjvIVnE6uaGeddF6mIbsypFIjbr61HllM1wYuqrCuzIDheH0Wa10gBnq
mFLwxvuQF8YkH11s6d9OGuXSiqYDz4FO37iNayhxA5nRKTA9pQYA/oTdmNXjdWpE1OYXEOcWFd6v
mIZ666m181TdjqKj+7iRmJEjTS4cB/5LpwTlZqmDrNxLfzVxuEJBTGB2UJKEQCVfarh2GPDmpLAQ
2OQ0ccdRGr2B1FPQcC1svgiBLSLwHncwEzv0xnBEdliVhCYZYMNmvolwGS3PV1hExh5jtjDdqdBL
jbN5yNBLK7iRhEoZ5ogMjYPDujMqyAXHti6COh5DtA3n1SDURUswVrWrXL6OODBobWgoXHsJd0u6
Dsyu1lW0EXZw5H/qKHZUP2dEcnY0jeXHzCAIMLpAt6Kz+jpqQzWll5lu0txA3l0DM/ymX316XXKr
4CoEcgx7CYsNH2rh0ybZt4txcEJcgh18KNS+aUbmFLW/Fu9fvr9+uQ4wBpCgaTNt3OCOH7A67n1z
qF0s87tKoFQXxJzclEiO/+ha/n5JBjCnqE1Ajn8yyyyLEHIryxgERfintZkvpClPvfLUKzd3tX14
+WNtl+6/mv3t8YE14WzsR463gWjPL2VyyYgOJAPPWREDr6AzDU0EUWNtYPU0npmJAdlifiaz7ndm
g08BoselqQk4RTa1F7PKZ99cZy6EbFbsscFL6305VfVhkB3MTBNp1cuf8ldL4a7GcAnhAX5zz5DC
bUBPbhVLrVXnv5msKn81WiW9S9b/BrP5+XluH4aoYQQJ9JbP/V4IUanxh0OW7U4rijA502rixOV9
cN0B6KOjXW6XMj/TtDDfvsr/Lvf/sckA/n21H39W95+/dP2P5f72E9+HrF70l8uMjFkqXzwUoo1G
8H3Iyh/BVAy5/VGV8F25IHDfFSfb/JXzdSuOMfIFo2fLfK/3+SMcvmgUGOlsMfR/Vu4/kqv/9QYy
WrUpgugaKIoDuAPPyT0kpPWtLVwjKT3rFYdcBlDEbY4jKOSGvR81pOUYKb4XhDoWOOD0kNuNJHc9
hSQSH4Nzwjn7r96qRxtueD09aGPVyarAUvZIc6WFgYI1fbHSkLKmF/5d57XlJX4R6//DWb9+wNRC
PfzH5WfR/8dhRDo/FF37P7a9/ncnFlVk+fA/n/5j/+2fIfpv4vsn/7B/FN1fjw9qefvQjzU/+s3q
cPsv/0//8Lt0/3YRD//5j7+7sR22v41Mt/bHjcWQ/qW9eNtl3U//+beNaP21WSqCtiOv35IMNmOl
7/vQ/At7T2T32/8I9Sabg1naPzei9Ret4GMqwHZ+cVb/10b0/7I4aeCAMwRhTMVu/ZO+k4HGk7sA
zhdzL/5+IHS6Yv6+Z+MhYa6LR0pjUOD5dGyn2ngVkGe+XI5j5+ORG0Rq/SyCbnlN+lZkvcr7GcfO
qYjy14ZtNV+D3J4rwtr89ArAMn1X4jn0KZ8qcdcVuDPvbXt0Mgb7ElV1nhGhy+bWw+fOsKVDHqJB
kqZp53R/kSW5zytPj2+gj6YMkKJ8CJIc+rWKU6zPrpzaVeOZLZUp9oshnY8kFLjL3226KOu9NZZp
flQ9KTnHrCzy+dIPq+IUAdiZO8pIX961OKRAcoOa6t85ho37oSCk6eAu1SR3uu7w29YB7ipl0nbC
cvbBJJYoDrrcGE8+OdXiiKy6sw4zaQQlxjZCuaQoYgeCu4vrvzKzrLmEklghVw9ItEI6u4R+jN2B
ujfKeZWH0B8oUbOqq950yNqOUx8UxZW23DLPEkI9Vb3fEgSa9UCQlV7eqLFHSe45AV3QgEFOtAMk
K0J4oZwSr5ZCYLtCWMN4W1se9iGR3YbRYWXQgxWI3TW6/4Lk38iIovLFndfP3uuinYvRO+APR1tK
h5SN1xto8CUCBNYIcKb2KzdWdqGbACpTqdxpLwcR1ol0q6k7CG15SL6b7AvheNES+wGBhvtIu8QU
mk1tEZtGVi7ekm2pbkLUm96RARe6fIUrgkNVXKXI7O1ozU9R6q3mcSlL+WpYG7DdTIsKGbtJG5V4
oKVfx5SgJYKwB3aBWuqUTtAzNGYIZQSUSXak/NLrsM+PEyarZdxD83CBEnIgttXsgZx72Ud3JY5d
se6WwojDkjxo7PKyCXCdYOAPPeUcaYx16X5GJHNRRHMrjsy0sB5o07G6kbrjg/WVCzQ+IVnt2J5B
/TryDPO9HXawUqta96CH9PlzDOMjuCPtcqoSHOxtbAcHwJzEUeS0+dLv9c5eseLc0e3NCEVCldX7
wRf+67WQxcNahCh8kE9117TohbPv+rW7r8NsusjyPKr2KdOWZuc03gDGKev2w+zZw32ZUbEnaPSD
B5uI7f60rFF5n0VlfoWWtimY8RGNmMjKGbHTzQ3DjrXwF7yfNN1OXG5JcQTP+tlJV1lBs2m2ZXkx
FcwkYstTK3cOktw3dkti2C6aSzwESmeYTuVq60NNIAT2vGZOluZILDrIOjZ1iXAG04iHsd8Q+8Gv
PzmRUX0kpaMbEmb9NoGVdA339eJAK3abkKvPxDWHFKgmAK3vbN2QrDm3KD8Qh9PJWyW/6kAY3Y1T
ouTFj1cM9wqfNAKFXI394RrRDUWzzr2EzxB4x3AylZ0skWn1SZoSVRDPEDLvBrJDjGTSRfpQM7+U
B1LiM/VqxZaPcHDLGURMf9dc4w2fX7q1MNodWZblw5y71V1eE6EYEwDF04Nj0bzNlj4a414s/nEt
beY2msH+53HM5Sd2DLIgkwa0O2s5UWiYslScBz3STyZNmX9nRyVWPWsXzn7ieq1PCq3VGheuTr2H
6RH/szLtv+oI0ZSxW9fkwxd93mZ7UbeqPwtwTdrI91pv1YJyj22U13rnpZV3zIsmMs78DrbYtz7l
v4vNf9AnvHjD4+DZP8OWt5/4fslbf22NG9Z1m3c4HQcV5bdLPvjLw4WYSThDTrRbAZfv9xve4Y+2
ex2SH6RM87EK/V5qYhwER4lSgR/logc2/ZMbfru//1VpBhAWnRByN3NROljA2GcNVwkZeTYX0gGp
NppPdTnl56tb4KSRjvqGgK56t6h1vgpgll1Y+PMff3hOv0CAnzZh2/JbWUEFDnoPGeq51AmYamm9
HEjE7XLzqmvX8b7o0/kmUo74o36PpVwmKuiEvS0/Ywv2eNqsN0bqzv0U4PPXlvXtTCpk0tXIgQFX
o998qp8eqgsjwPQIh6Oz3Cw+ny7lYM+u1IyLkOkRLzyQ2mbEVYR9f5zTR3MHW/WtDy5mHZj2RA/9
1GOW9/KDfebav31cpPHsOQvrPDbeVj3+iE30xZhxymHBguth2Z1NEbyzxGvr0duFa0GmhDMa5k0f
LPVHL6NZihlyiXe44lHsACCXpOC24zswD6a9/iRxdyFnngjbl39NXoqn28/FVZTeG2IpbHTwmqe/
ZbGEzPl9Rm9tsPaXwij1uQG36zfMvkem9ZNdTjPPQtZGC8c88fk2I7lVRAhMq7gy2iKN/RBBVezo
ldReT9nmx2DOijfNaGAoxBhhWo/DdtAqPfhfpyZV+bUk4fsKFRACSsm9b+B5tI5MEFcrusmqgODj
LA2ppTQa02MVgXsCyg3kZ2cOLiMDWYHLYckdXZILKdy/X36Iz8Y28MvBuCBU0S9yxqBBfvoQoQQ3
C29aE9tjVR38ygwPWGUh31maad8P+XT18nrP5HzBtiDMXJRImxssHM1nC1I/jFPYrU1s5ebR9eqK
6sbf6ZRUjbT6FKbqBoYB5TB09879OJn+OVYAuzYcjq3fgvyRytob+jc7nlP0yVZ6/KVgL21W+VCl
gmeoVUDZRQG4NMRKesWN4DjbN+nysPZVCGiv7QRvwD8zEOdBQNHb0D8eAWc49cLTJ79qXHoyFww2
4io/5bZZHdq6179h8D9/SbZVQP1YCBIOQ7Jnq2AdjbcP+TT4Mok2caDCIljp/d88v1+twlUABzCA
dA1d+elnWWbXT3W7raLr7GR5gw8aTT378t75xSpcdDhUI/p+FCw/XUVGJIDMquNNLORnTLimT5ZU
7pffLPLTC4/EG54hjh0QruEDPrfRmC2f0BdNbDyRtW1s5pNXnfnFGokHfIIZkwgze9/jb2OeZa5r
MK2r1sDbw7eB0yAnUU+vQZA7+zV2OvBaRrMKutePxfVZ75dLlszr0MnT4A7YXJazgthhzz29FzbO
tXfdaFgQF5hlhs6rzM74WXeUizjPU09w/yymtSa6T8vN4rNsqx0uQNSWQd66JHPDr4nXWsA+SiGB
nGWwn6KjbAvCiTVfiIyXxoMWpLJyvsfZuip3aphIwCIVG8NhiWF/9kbozMGDVc01yRDOZjbXBUb/
qsYfa307OnI179Iuz+yjHtVAQEBkqb+j2UD4q1Szhok5+GVzFhSoyXdVoXK9gw49ubEM7AbpXGcL
Y6d0vzSHjZWVHRd3Ve9NYWjss800Gw5NKrw3rVSVuWcUEo7n6Sr0uqtaMpF3Q92ny6UrepnvJnvu
lp1XuLBPXTDuW0SyKGQGL4+sg7Ggg4gtd0mnRJZ2SAjsMLbBDs83EopNRxrc4VZPIM6E+3OW9Npy
zijqTXXI1rpzTiHp7CXsJsYwYRUY/AwjyE/d0nR094XLDFZUniEPeJLTPWVie4Je3dTDfvGxDRvm
mRuPIZr3eiFknvEjj3Rri4aw37pG4oDWctUf50VUD2pyNKObrKyifcdvf6e0YhMwJnlrQX4yCHrD
1zipUstv9oSwN/PRhh+47Gl71/eVXSzm5dyV+bAnGt2MDtEyt4fFxTz1ZPccwud2uAykHiunqq8M
3Ut1sBgdFjuvzHHkHazR+GBhd7rsDSEbyTRCoQ52dHOfFrmuYwrTorhcsIHvYpikUMI4ue051oFa
6Ilns30gsLeU+2Eu6osiUx1Db9pOm0TbRn7RDhG6cWQX+oyMakSnGSOrDm1v3Z+6NW9LvgncDhI2
F5nhqWvg56BDerYEFX0tKS8aNVBMQrJOWryX7hkohMY+H4YIs7fGyDETDGarvhBWpdF+l1N5PhkY
lsmFayzpyHscYuGjTMUfTiLwylChchC2PZd2wcji8xJIJlC+BAfawxyw78MZ++GkN7tujlWDz96O
+fPwupFzG5yEk7XqvExxwrnyaiDWREJ/2uBSO7Xhz8EVw9qttvCx1FEAIXHJ/WKftcKeEo9UPTCU
VRjDaxQs7nzEImgNrkbd2x99QwpxBZEhS++sgSHvuRxxYFxNiVs7BouFRCOssavpqxkPSnytfBFn
eGh9LPGW7JNKz7rbQT+z9KEHB/60RMV07eR1bmeklGFZsQ8n/ARBHlKvPLj94Pt7oYXlYy654G1I
Ro2rkqJCEnu08SDudkVmMXdQpkbdELYjvnkUp/mNAcFPJEGA6VCyesFMYcRRGiVhmPdu3I2ZAz61
RsG4d4gUZ6zZM3S06yZqk3XU7WsSFPIOXm2X1zj+k7d9ZYdjSJ66Ld0vZol78dGFeZUfzNXO3s/k
x1gJlaX8UjhDgCuaU3R7R5hcz+MclXurjXojwbVGXEAG82/5ldLLFHkiDnMd9g+Mq+ve2c01vMei
VniXmaXa4uXpj2+IH3VPRqiiaeebtXuJcWCLkWEaNFPsw+3KdkVdQsUyC0HmRV536hJ1O0VSmTvK
OdmmSG/cYOUT68bJQLxG67WBBaE8Yda/TAm8B4zWbDca12NVRysUNE9MElffYfVPDL9x4CNUAz8K
3weNAoXv5WflhcuF2VgALW5XBRax7Xn9zpqbqNsLDrEjszXLjfEucuShIEB7TJhNNySX4vQ7UFy+
WeeioKk3vH5K8pXrLs5sXAEYTVvnYYGQ5JUfGcZFK3Fd5kFE4ppom43L0CogvAyRbp2ssPgwBiiJ
sNqVYTnALptt4ytvRP9hIX3qcyc6Q5GoKjGwCxrGzYkGDwHhyYlBjIMwlTrGfnqpQHsMWkXhZ/AW
zagZexxS8VSNkHfYSZ6Dtx0AHYYSakvOaIsIeONq0UZXJeZkGGbC6BIbwnaC4CvhZVixsebhiJVg
o8z9VIrJ3g+Ok30oubPaczcjpC3xjE4ypeh8402Wkhq4w+Oxu0nhseacY0XOxqnH4rYa5vAuIoH7
azOCAG6O6bb5ik5rRkBeLUV7XHOCpPtQ5+7Jq5zm3UJhF8V21nvjLp+3lscvUieIJU5YIV6wSoFy
48hg8GrD/qsCcQUeh2tinWobK8J8CBMOlPAjg35x7Rl1e9dVGJrjpZEjtGH4JGTidS355F7qL8se
mZMTXgeirOcza5zd6rhMC1TK7YGAnwfddJ73MtIQIhXMCM+T09+Nxi8zRu0lKy5VQzR8B3KMYlF6
KwwR7NBTf9iCDXWjQ9aMOExsazSNM/w3K26vke3rxKkRwGgY7O21iortW9XQal5jeNgWOz+q5taO
x0K5c4ydngGILfBhvwKIa+cbAwS6VgmjzSE47/h3I9EdVgantGyDhbfMrv1sqSFRzWN4kltOT71D
4ZZy1i6983XMXaIRZpmFbbPvq8InZOOx3vtv4OkftBj4IZnoOhkUbXjQFurz78ee/+t+eSh+nDX9
8ue/wVKb0ucbDGUHOEdvnmFsSQpnpp//hUPho8cUnpMQbRCskkco4zsOFf1FYkNIcCNKOR8LoeCP
cKjnPaVD40rfxtwTLB0d6/NUqDnz0skQw6elnYWPt3DtwwrqVWYSsTFXOOVwhHKQn3IoirFyFnXu
SMuti6SCtBu+7Ssv49h1lK6F+gT4rrqUKIJKBTtVByaWkMyP3OBb5/1HG++NeGhvBvXwMDC4fDqe
/P90WvniFrr93K6f2+dgJj/ybddAhwVHQ3qCAIUEL98DjPi+i9gQRA9tNo2byjzaUo7+adW4cWhp
zTcUlLgt5prbNv6+jwxotAF7GwQIci0mYCTL/XNW+x1BZMz7bXb7C0TxaYMZbuwRTFIcP4KTy3vz
vI1liGRng1GXcYqCjUkBqde4l9Km/wbje4pcbusE1oYlkeiFywD0xaeNLJ3JIpt0LHFcZqgXl840
/u2ua/fexkvh2/n2B58pQLy9wQBcST8bwFQ2Zb3sJlihi70ZKEgBqjfWf6Q8/PaJQIEBkTZVU7Rx
In5EDPPeiRoG0Xwiiudrr5ctCRl2kb+pQq5OmLe0pD8cTr/4rn56hhuGzYbZNotrodR6umKFkU8o
FegfBrAMieqimOHxl+5mY53NZ/93iz0DrbC2WqfF6atYWpuBWE39eVdlDrpbWiL5GwrVT7vwUUgM
MwMvikfg5ukny4ctZYQ2PXaENK5LitFdNnnqN6v84vnBPdiwLoiXgOfPcGYLPz4yNmjLQrGUFxVl
9VFtUXY9VOvk5af3qw8E1IcEcTPKAkV/+oEsoIARSREeHhjTnzw+TMILPf3mpfrVKiBDJocFGcg/
XQJ1M5IzvOBlroRrHauR0bJFk/MbOPhRBPovOJidzrfjoV4Hpd/4F8+NSW2DttQ0qzqusjwUO8iK
QDU8RJEPR8AVRtTBilf7pdCe/Jwpo1xeVTB5reOMYztyLqAWdWvPvO0JwYmyPZBdhG97QWTRJZEi
oY4tko0sIIIww/10Hnzv6JP0MSacRluQZ2B2RqwmK/s69dhW7wZn7Zhr6zL6THqUXOK1dYqVhqLp
30alKeWpKAiy2bVjF3zMYGx8z+j4tycMx+8P4Om3J7JpGfiCGclgffX06+U0ILvLcGnwF+znYg9K
bxwFXX3dqaF66+sAydcwWod+Nr0Rg/oi+iP56eMvAF2TaYUJArltsKe/wNBrP7RA6SDTGyGhOoAt
pgMB++Vd/IsXBg+Ujd248bvI4nu6CsRhQ0O4quJREjJka9u7YBqtd1TX/rfS4N8+0aeg/OMHciml
8H3hTI2wMni6VOl7Q+EhasPDXrVfgllDX2g9ZxVYQznFTeultvdH2Or3JXk7H2spmGrPnqEh5qIr
sOuMsc7gI0JUP6AVWH5zTTx/R20E4wwZYARtMuGfRK8FWEDhWOn2jhpWtRu9ogdeCSYd7l7+sn5e
CF4et8J2IQGwP2fXqgoMNzdQVUHPyc+x+rKQSvTzzZ+v8q1goAZm623f4w8cXswKkIgZqMZC0qDi
cRTlDne3P/TJhGlIhPPmDIav2i88YhuynJE4wKNFf9ZcdJ0Pxqtr4zeDme0L/vFcoz/AcmwT6EJB
5P+eHdJlVIwyKwC8o34V14XVNDtjtNEhN1/srVdvc3v/8tND7f58TWq20KTYelwWx7ynz6+dSamf
ADvQ5yjg2N5sIWQR+WSM+1BYRXsKx8h/76KTSZkOyQZs7REbYK4ijwjuRjdGD2jXZznX17jXwLc4
+vpZiDm1kiMxSQwJwn0/lQN45Ngs931kTUFiNTbRD1Wnqq+rnHAF1P6g7F3YwTg/+M5aznHkDL0C
Dmqz+tyDVAxmI6DUx5ZDciEpTTbMlXptRdKuAdlni+NMN140u5/ImvWzw7jktozrLIUiNEfOdIZV
pe/E3aDAIxF+pAodvuwfFqj5a2JMtr8k6TR1Kl5E4NRJZOnNBZ9L00zm1ILPIdI6/1CHAKd7K0LN
BKokRUestaXGfR/mzQwcZcFVRwCCASRDcItsYga5Ea7J3GOfagYbaCx1CIOYIYMnIbvk+WEsUmVe
hqsb3BMtY8i7yIS6jyB7cjN6/w5ooUuU1SJnIoyEvMJzM4KKtYk8u+C9nW+Qz5zOnLlkvhUiQXXq
iWMOqtTFWT1PQHFN3yRu409F4qMpTuu4R8Pf7+wxDI1dKpRJoFuk54CcXidvk4hotr8dNkG9M0Lt
3wOv59M7o2vSz0GnASDRDBhlDJV2eRvVvvFlrqxgjkd87G71WLrGvUD8e+tSkhRYwZEXetb51nST
hZ7OTqKcuiaGF9esJL5E0riTYYtsKTQK68Pg9/knRMhml4jIFh9lxsiXGIMBr+hdOaF8QuNTiTyR
bdAjl7ebyU2kNWfhwS9BWfPElqN0zuHnaeDV0dCfhlab4lNQNWQeGdpN80NZ0xocx1U4y8Hwa1jk
steOcTD6DGS46dd0iQ0gbBsLOwlqGqFS+mQwqxjj1mdkAO8vY59HleO8rU34duCevhy+uIVhLxdI
yR3jFHoSkak062wT66I0OFSyWq947lb5Hs8xy/xbEYgx3C2q6zFCAesqEyYzZIUu6RJ8gCOVQmXT
orxpUEk75KEIHmwb1VKfmgWafVw2OjMPnjlVTiKXCkFh2Rci+Oo35hYw0jtu+TcTrdl4DdetDJCH
Adqew6wayldyHDOa8pwczntw66Yk5U6NK9EymmS7M483XnyRpijglmSTwjl6XOcVSa1ViGtM6PJ2
nzIMLOLJX0h+0V4ODldZtY+QjWBuEvnk6PY7uTTyzrIzV+68WjTtBUQu7PFFtGIc6jmFG8ZKZ9TA
nSuK5pKpoN1f5kVRNe0emGHK3GPvNJPv7XoaWpIqMPQEBE4iXc/MXmBatjuedFWdR27UlLuMVq9P
smHtPi06s09NCax1xZGT9wdbKytf0CQLDz0wXuSe+gizfxyGB1WMNDJI9L3S64L97EdZWJ3lqi3W
6l0ZVhYzw2ku3mhdl11sidJdOzMOLIxDov26VnKaYszrEFBdrH6DkodU9/ozeVRliOZQjfNeCDu6
jTJumjgrxnkb7w/y3RySH8nZC34CXcyp20M31ZoURtff4qY3sVLi0iZEWAxtqULuY8JQ9Jg21CO+
Jo+Y8Zh9ZgyRp3Cl33KLphVCZeJoOfYXiMbBWVuqVOiYs87SSzejTt2Lqli8RACqIO5eG5njnlia
7tns42S0N3Vfvsa3hCvbcyZv2pdDhvKrCPugZUoRAmPakxNd1W4Gki4Hi9+eQD/ObNGXzc0we9iq
mqRB82bixzgffS+FTTDaJC4mDNvknPhCmNck3q7puWinFGG1KbKr0q+bN3TkRks1nRY3/B0+RoPj
bDJ8VARGXXQMZekqlh58CGerKUymMsyt09qbzNvgAIc3PCm7iR1jaj50SxakidX59cMgJfrPdrIZ
vdRrGsEECdu2OHe6ML03wmAhH5BOghRj5IlGIrQh7g173LKlGdDdOhggjYcZT0DzNFiI3eMUusKl
MaWtfSQVIdN0I2G6vSxNVB8CTpV3QzCYYseUw76dmVm1O2FpWJNKZrQSfYNR0R7zYP+z4OrEFcC0
CzPJDbv71HTknMDgteQpkkVHEFRPJ4Rwa+S0xiRwfWdseueDPeT5lBT+MF3wcngyLs1WXLolk0Jc
DMzR3K922ntJbkqSsToR4i4+q6bnQw5edjeWPWPEBmKQTMy5c/OHAnqmuuPX9LqTanRQs4GM0vuw
5osvLobGDMaLoh8wI2ysQJI9iFdCS+IxGrlPLj827phUBeJk9YTBJUphhL2L/JHgNJ0P8DdLSZ7C
Ddi5l++dBkQ5CZQ9dQlqocq87CuDMXKhgSvxuGBGygat7O48rNsuSEzBBHPf2dIYjxGIinlY8yJd
Tws2DPpVW6FdIzpAWcTO2O5S7ju4nOTF2VDfzbjSXjWdGnw2nAPU0KV4NyK+JWQOTJ3YISSL6WvR
zAOunk7VKvNV1AcS8jeE0T689jLcWu/TvPPV16nEn/LYOpXXQD7I5Rx3HMyk9vTWZtNQCZKKDM4W
6wzsKr9TVZZKvlV/IhW1D9NuXxclFj0ejN86KbIFW2Qs6pchJk53xK3B9Zs6Ngrl9eclvFAiIQc7
Yno0FsiAGZURwTBQOzm3hemMWwZkC7G+ren9z1pM8+GrGXp1ksb2RvtUTmbI0yVqSO9kPk3HsHM4
Q8kOoVZryekMdzTJSMNqhgr63Iug9cfFTFG25Ia3JjlZ1hgpg/+9VoWXlnvGFDPxHCv31nGsurKA
PhEgA+aYDSH05tldAM2QPclJkV6g81P+gXcfl2fDhJ+/46aLYBD5pGpIgCKY1xbWXDuswsq73LQI
ZVmd3utJA6yaYi+WcXu+tTTeNc3KOxLWNTo6ouqM9cDdgCy8Jnvv6KpBvnIyIwUwzBecUUm1dUaY
287ybuy18aaXEhN9O1L+15AvjdglCcEAgrafmnud2imsMvxUhvkrcLn3kRQvX9/O+TwbRzOl/iQ9
LlyWWGeeIn+P0u+9w/T278IzRfuqEiOn/Gq2jJxxnJqXc2dqUe64rVEdO3/qRqTARdsnSEJQvXt1
7k3JKDb6uqrJ/IR5DMGwnwvzQzkSGZMEXKXUn7Oym4PRjkyv0rRzkK42jjplrgMHvlcWKWa1Cmjq
8cJAhNHr1fPioYeuGneEBrNQl3u3tV92926QTiWpFmg9j4oT1SRudx3cOPQMP9iTdTwz1yLjlhIq
033wGjURd6BVzfXeGYsKiX5ty/O1mHOyw5zOuvVxzspgQ1btZz0ELc9nmKPHi1gZzM+ksvk8GL7F
SqHgjekJyLYDjXG+jFJBBm/xAW8ZUDaWgzC3Ex/UtMnbETA1gIdthWtQESqMPSx/xZ3bMnOuItr/
CviUdITr0WGT72w94vIXtrlV7ogujmApsCdttMy9+05gxIP43C/rC01vEx68XmBcMrjkiiR+VyzX
L7dSj66JT7o3GkO8ebHiR/fIFOQZAcv0KE6tdWhiY6DoOXd5OfCEHdJ0edVlKvUPRT4Y0XERqbvu
gmKSBNXipXS1WsNMLV/BqjosSJeWXd7WKyz3uXGz2PXF0F3VkCPbt67uGRJC5/cwZ8mM0j5lurQ/
DgTF6v06cxpe02pnRdIsbQEPH8/6j2i78+CWGF7n5A2tH+zCUWTvXJxi35Wrk0ZvCMy1zCO6lsw/
GikS6BggyUcVr6ZRf3z5GT0HVYDtSNKBTY2T6Taoegaq5BLzn6zFVSpsLaTKuDafpRFi7dhrSvOO
SJ3x9uUFnwNGjwuG2G8QL0Qm6zbt+BEd0EsZmNXCfBWqWP33aihm78B/KH7XwUr+eC3YfTAJMXxg
QfcZOFX5DommLlF3njLdvZRteKjXNTutfvW7LJSfm3b0hRgUe/CCgVufW6tHbVqQTYR+Jg3Fh6io
lsslLNRvnt3Pi/gYhj/OibapT7D9+Q/ICmooghQ1Hj5NPpZfm9LOr1QjptPLT+1XqwT4CZrbO0Ok
+rNvqAkVrQ1NTpxHtT6zCpROFvYhx5dXeUanBogieAdPQQ+qemTj+/ZsGTj6FaHs+PdsX1KH2Vdg
zpSIlt8lPkJsIwnHpaUoQy0U6BhnM9u8KenliOqZLbQY9rK49iuuJpwxiH5YglNuQRxOIKjM0e7l
X/ZXjwTqY4ijDTM1FAdPH7wTCQM/1e3BB8NbBxXbqTe64DfjlF8uYmNLA5AKlP7c+84iO8oexAKc
2dOHUNgyhd0tQoRL/PKn+ekVxJCGi42FfCZu6CSffpqqDbRUuF/Ehj8MB2PKhyouZGgQ4zPJ3znd
/bwY081t1rbNIDav5aeL4YsKcuWtKgZBUvu1ho9Vj+E7ZXfmb76kn7A6DjB3swYyIWybIN5PV7Jd
FRTMpMaY3fu/2TuPJcmx7Nr+Co1zlEGLKYTLcA+VISewUAktL4AL4Ou5UN2PbBbtkdZDmtFqVllZ
kekOce4+e689+ubSyCOvs/w2S5vkgrvF82nuVv8Hue6/fGnbUxOjNDL7tsP5qw8+wVeiAxLih1Zt
HJpZ1ex0k8v5z2/sn9qKX7IvVIfm9/DXjTgC+n+kef/X7c43gNH/337xlPyXwu/tN/xtc25YfxCz
wV/hmqzPt06tf9icU42GmcJGWGfVwhX+98W5+QfJow2VaThbNodu+H9Ym/8B7NsgIMwlBJfKMP+p
ikNuWi64fxw/2Mmj5pNfNGj9YDXyl4W2LJdcsPB+4Ji71sc+G1BguT5TSTB3Vi5L0j92tkQt3ah5
vd+2ln6h7sKjiKRs0jdFOuiHKIRqDr0Mks9+0Ees1ulCw0ugOB4Fy2XOqc4XVbIC/bW4fCi1XeWr
WjbWcpQueD/f/VPgGLws/jUNwzRHeucyHDPAVR/Ln8JIQnd3d9OZapfGeyNVB5STQlun+N5bQftp
ZQDISGg7Q0/rFjwrcXgTnB/yiUbgh9HqUZK6Kc+JJRC9Jhhws2/JhT+qRECyA2fMs8feTOx+T0oQ
09skJ3IbUuhNGs0FfL19kg1gp9QJlYw7Sate5ag4BhnVWh2DRCc2HKT49X+rCBavnZ1112Ku4Esl
OqWO5FyTekHUHOG86SuNYAEO1b7b8aCYPX/pIfj7PAuT3NdVmddRxdx58MhoTfvYzosvBKke+3W7
Jmhn8VBqu0mqxruR691TO4qEUHRCKba7xp0TNYmub2pQm+9L1eTz6CBobS0T4HP3fQlI5m0ktPHF
2axMQWd2q3ihcEd6b7qqtG/5XBZFmCeGrocLLmJ0Q43U7zxU1gsj4vrhzBnXiZLWC764Cr7zFhOe
Z9DZZVuE0srDWOpDHjpVvW7oZ6O46UFnsnpFuYeZ5FBiE7h613hRt3riVrJV7kMs71YKMmkWBEjN
Zb3B9aqbOPOruThwQjLncOrYsSLFYZbmFSQMLMPIJ2SVHIMGdU+rqWHm6qIlqagK2MkAcOw4bCEf
YXO1zJUAFFFoYD/QfdSwqrFA+cXcSA8fKtY1P19E+qPxNmBRm7Ak8El7dUTb48nO6RxTUDK9BE0A
IVy6117Xs9KXnuL1tNLkQ3qpjbz41OBC3XHoKas9Imr27YpBErH16jSLJsERMasc/UEOHK/oMy6q
Xm+po0PiE8wTsYGtOy2LLn5bisSD9Vh1Jb0/usQif0yyhKvDTzE5N9hxLXuTPDyvuMCZcr8Sd6RM
GVSiCWKXy20IXI3IeGngcI2SFRv2BcXPRC5qxum1Rwi7eE2ltXt1JT+wq7EFWpFTKdMQ1I7ZqzuZ
LdlJr9z5m5O2g8wwDpb+nDgZCCbPaVMaoOEZWMd1EcueNQv0zoFzQ7pmkNFW+rrvDc9h94KsNeCP
d4lanQf0qCxayAYf9FaHKtOPXpaDmpmv7pzZGB4LirDNsujlvoIO/kuS6HfYrujeb8S+4urFmM0v
juJ2Iuxhdz8OEPzf1CnteXR13rhEPcuNZ6qDnDhMdacyA8fsolF0DX7GNKczqIW6dNPUedc9QAnG
GGnYrG6j3K3bN8tKaKAU3WS8pZwDX7qKMhfaomcD11lhOw0lrap9J22d687iXBqWc2slRLit4imh
Vyy+4g3qah/VqDz17Gbb/cqWad7RLggdoFSYvAOtTatirw3D8psuR+QiSkqdcbJ3jlGgaftxLasH
cusEfce2kB8Yf5pbUiY2lhInXcl2IK4Bjx/G6pJTBJ7+yRQw90bdLbfJUHCgjEeV4nXLqw0TpQx2
aBBbbk4xc50x0dZmmot7U01tJeozzlD+6mJfR5B1wf0oEg36wBTD/4dmqH56n3uEeOQCd+ZRb8aZ
/PTc3Bx29pDOXx3P+VcwEs4nQ7j2YNepuzMEh6cIOWIVd43VmjXGPnLvBwz8MUfpMvO+WEHUVtg4
ayFP7rApHksiSpgQZY7B1KDFE45ZZ60HzZtiL7Lilo9jnvM+oVJuwgCfF+P6PuD2BiznpfoaUF0P
XVa3VyF97EeY2OfFIOCiCzNNwrgcO1aW1MLjstAURPex0ACrNap8bqEsuFt00z0Z20cANK9v0BY8
RMm/zbb/Nyn9K6v0/25S8se+yOqPf9l9iP/MRtl+29/9qX/QP7Zh8Omy3SCbWzfH39ko1h/M6HiZ
3S08zUi7+Tj+HxqFKYv0GhBPg/wXv4lf+nfDKsZDPEUqaWsyYZC0/hmfIUHsbSL6j4mJ1LSJbgle
gxw2K3DD+ss5qyyQn8ZOZ97AvKMNtP2QEfOMn0EBKQcDevLNtabfvfbsfTUV+lud5LtuSoGS22qg
c/DTffD7URoPEZi2OJSkYKgHJqektZ5zXmOWTXR48BRbzJ1NDuTQInBRZJzQvsfKNxxEjgXJfOr7
4bRICkZLnTcLT5fuMArPPjcif0yVdS9nMbVhnMS3WTNDC/HsndoLvwekQehW7yKXHfatO5lj0JAn
8Eksc/ON/fDQk6wJ2yW+x5b1EtdTmCs8cTpnV1E0srO1OHlhVqsDzalvFi21w6pYIaqAD3vF65/u
W1b8LFTNLFyFMZNbJEsQq+KpmnLrVg66cSwNpihQvL+r0vGiuJPiTmVF+huT0TuRpxIuhlaGoiny
o57BD674obe5N5rn2pXFPfly7VgR4giIj0xPmVM10h/jWTtZcUJTLkd668EkiBB0iXXfAuFcWvud
7Z/2DarGIUaTz5UMob+o9ySuJozCwoxvXH1uNX6quV66YTUu2EDrJpIgJ3dJFbu/u1SzojTFZB9Z
g0MhuEfF9FvjCkI6xqyLu6TQnZeyiw3ohRkqXdOV1dXgrkh9VJCFNQ+KmmDP1d2Jda4vWe/89oYS
SEnMRzhF+iCX48KDdD8vdBoAGhmQefd24iTSCPKasRFlOssDo5Z2YIy5NoWS1dGrnpvu/ClEEoeK
6NTbtjIEJJqp1LVfnZqo16l37mtbMaNq1RDQ7bLEmgR8s/HB1Sh8dl1x02Qcf5vcqAe/L+fqRPem
fTt5fBtpkbUR6NT1Nu7bK8lYxDDoPfOVvRrIHmDRpzVxnpnBdTr3dLPeN5p5mJo285lIl11S6+8V
o2ZD1igYZph8Wawn4drUHiZaIHqqte9Wywhj3TlSlbveMhGnp2XVCV9toIz7VjUXvxrrayzNG7NQ
b/LCYaieNgD9q9Pll2StosTNzmjobui4DDxpEo1/VhqwWMWVQI2HxtGDanXXCVbywv2mLV8cp7g1
JmdfVhNbUaiwlfjlbIlAVS/3s6pDBZ3mK1HxYLCPg/EwNY+d1e/baWGy/yqMlVfMwuepvqLlioex
GG/jDQ9rdnseR+OuNwBRxvq57E1OViAQjZqKLdgwLcyQNtcjypWmyFvdA5Da+FDSzbr2Hd+q4p1d
cD5HvirA+PO5bOdgM+Tvp8LSAmpytEDaxhG9WJwm01rvrJSfm+Yo50qVOFHnlO0jt82Nlt8tiQ7/
9T0DfpmqpIkRitH+AjIlR9BCvsfZbxnyWwA2NAc5AfSHM6fWMM1+mzxVSOjRU2pk85PsyUoBbvWr
vNubjcNohSEmTp0np4yZj0Rl8ZwT7zGew5s0X6ZgLrLfALPvyrwV5CbZ94xq99p28luJPTZp3I1H
3RzP80yKdC6vdScgOmd7TaE9Hl7Z51IXc3Jh92qEMoPRvuR1jEOR7lSOCg2uYfoYthLIPX5/uDWu
3l7xXgZN3mTJUdQrq7u8jZUwn4oUj0W6KH5VMkIwq00Gy1Fvl3SAUNMiVNQlWkRJtJ+VpqJ+kn7l
EZe6xX21kpWbSI/G08oCzMSl5IzKAxFV8Y1k9ABKM37oqzgDJKgr1zydGiOKS29it6B608WKlyLE
pNEfZNs4tk+x6DFJWu0ZPzbYoko0r0pTTwH6UBwp9eo9QNwBIsEJ96Po2X2ZRrZLYn0IWOvhfmmZ
SdzGzsHxmJdNdAQ2yu47c19LxR2RrfP5KD2ycuWk3vRZnp1SgwScywEhQMRvb2IgnoxZHqReNxBt
9Usr5R0OkRCjLwYCQoQ3XVznt3ENiEdJn5yFO6NRB6bhZmcWHzhCAitNHp1sAU/dqD9uBtrfjk+1
aGg52ibbjLeKYc/nZOraSCm6LxBmF7cYv6o5A8AjzAYfV3Hfa9pXp/RlsCQjLx8tO1Q0kgTS0aPW
hiPVk+2P8QnByjWpg3TyOYKan7Faq018q7Xrl4Zd8SgkoZmCc8an237FtA7syqE+zaqXf0+ydPdE
sr69vjnJgnONkxRBZZkBJPYxYBMa5XF1XarstsPagAON7DRZzahw8HZ1bdjiiqnNZ21+Xtc3Abq9
K+BU82n3jKnbRSec5sWb5A1YW0D0Zh4N43ywlLdMqfdGwcHJ1tcXxy32ufJmQ+oZO3lxzPlXosge
/0xXh1wlNBGztbSc/ajW93057cxmPq6Jze1AYhSB+Q407y264TkjVY1Zvv50HHyf+Csu+qoeR9Ef
ZW2GC35krzOf4i59JZF7Agd0KriIG7hMyZCfOfSyewdubZCKBnNxtav2yHE7qJzL6owvBAFOumL8
UjwT72WvXB2v/lmnx0446U6b8IAimST+tJi/7diKjNzax/qHORahm4NjBnkWxLP1iB72Co6wcsrD
VCUXuL4+bF6exGp+bUrt0MY9Soib3XF88fUxvSMtYG6985sReaOAcWQGZrsjl3pJjbMESh1V5Rft
UsektSJdtGGOsjEu2spHLnfe/E7LR2DwtVM5aRkRdIyLF0/7rlKwVaniWJJSVUAd5Bp8ubz0U/GS
zsnZWF4Wme4hmO3meQkg2JU4ImR7Ukmp+1g0HqbOO0zrfI8NgxCsV0dj7H1z04akJ/ZxKWDZOfFy
ZFFJsYNUvnGpHFPP2/GBBVwawVKmx6ZaeBW6+7pfonxSQtX+ZSn9Rw9Lw8jhWfHYSNSs4wbsr7FK
yrUeHnS8jpunsFa6I7a0wKm8IMYSpXWcRRsVenheXDZ3DeiA6q0QP25pX6kXfdW1ZQd74GAW1s5q
13BNSYRihwihLcshP1I74SL7qLj70t5DETL4elUbZ9oYYl/mUWXesKq6WVQPjoKW3HM2feKkrISV
fFurMaxAZB9ImTvnWSg5f1FvOQ3VN1/lsdD5TBqif5xMN5PBLPJwKsyTvbVSeBNlIx0V0bV07u2p
AgE9ypx1sUWLTkewPqNpJdUfkjZGTdLFQ8egMQ3TnZLyWpy10ErlsV9ZxXsqPkTKPrXZCm05+tIQ
jzNE1rCBi8A9UbWhqLsxNDFE47IwX7F71L+m2qwjwxLe2VO4/OxJhWo7K9avxcheteaXt87XoTUe
CY+HFojdURnuU7c727p+45DDRw9k4jS90OzFiXy/byfdvdnrD9R+HmY9e8c5cceZfKd4N7pUwhSe
nY5LYOSzL01xU0kXe6M57SiD/d4e6LsKfyVP0GlfWt4GeH/qgKKrK2wcZtMdgWbPV3lre2kcwerG
NleFZG13zvKCE9Jn21DuUG3GPedWjr6+22WHaUzTSHUyLVosi0u9daEFVJHi6V9J/0m3RrZnVE+5
lEzg4/r4XBvVGzaUd72c4xM0u4htGI8AzESJjmehrqMMAjEZLL43OAc5z4Vpa1QFTcObIyug6jjx
x2BNwTiVVwOXJtNJ4OA5MSoRxYbciYJQeXWpjPhqJtc4e69ZuLvmbVmI/QRRnNzRm8AxWZV4v3TU
5lZ9NxK8j4gNQ5z6mDYimsUjq3H9dq0VfF89bcRuOMTsgXnGfHS2sc/x9rkZX4il/HIkEG4cf62d
7Tm2HnB2hIlO4+tKC2vVUjFfK/Gemu8gzdm7oqxERePE+wHxpTPjB6d7zyt3Ceiscnar+WC4lRFZ
HTEFWbi7GOG3S5ZgyiztmKuU+TjODQe8XWwlhIbJ8bpl8dxRC5ItziGbvau1dG6glJ/oCYGpfQjH
vFtw7mrJV6naWN3SDl00P43aCwSSD6tYuWZw6/RFuquQe7Dmx36uLOykTWzXTd0Z72msxW9uwjqs
qN28U3ypL/u15yCZ6ZvPt+8f+9mJn9MG6Aj/LlkuAqlqN2QU+PSYMY5Yh3hhChwTusl8ZWAR2DzH
Z8MsPkGIvEqez6CRY1wUynZJ2lMkkuxOX4zPanYyqqC7R212qCeT64m2ihe9Sx+kZfYvuVp859u7
NC5u6KYinSz3/ZrdWwsFd3qbXVGnvkWnnPqsMgK7tulsossm7r87uAQLl5A3uxdqdq+gNCJR0kLu
icbxVbXBomxGIFtuEOvFXe5x3EN8Ly711OXXFo8XPUAWFtympEEqwnk5epqf51V/5aSr7KbaM44A
Ga3HctDFzsMIgnvYKd5jYumk8lf8VaYubmwySQEs/PVdSQYcR9NEoRB1HBeqFb0Dhnzc1ZreTsIX
sbR3Q7kqN6QcSxkayqgScndYtIVatZq/pzZtJ+AWtbwWuTHe4gdSMNqsrrtBDjCGQ4LYyi4SrU+z
UBsp84xEprfaTcOcK7t9XShj4x3yhqx1GEPbt57ZQkAA3YzR/V7B/s32MMn2XGlUoNeb1TjbBNuV
EfyulRNEMDLbDn6wOLt6mSE5fCvDcehJdWMPASRTlClwAb1HmB/KJAUcsRa4QQDYg+DnwDH5hGiS
JpqQP5A4GCxeRp6jGd8b0nRglop9WMlQCAa5mAb5chXEUWKccKmvJeaCP6U07Z0kuHuUGg9vhtTh
YOdZa14d+Ps61nw7w5CJZ8oXyZIclt7pzx6ds7+aijcBHQlKzUgGgSrAmMgVTQP9ViI1N841HoBI
ZFAR+Ab5xcPI9OtPfVpfxmTlLw+gor1HQioXN5JCkfmtqymWvesLsa6/LBPncMhOQOEE6Xmpv3ha
dqxY1LIuVeLluaub1NjZJvdSXyzb2JkAOs3VVpyTFUE+cpzY6ZIAC4uifbm8lrF7Og01GOAYrb4w
DvlaqMBtLa3T2osyGTXdSZnLB3WM6c8qb3I5qzPTListACQrjk+2JLPTX0v27JLWDseeH3OCctoP
B7jU+clq3E6TFLV5SgENzK9VtsqbYTDXA+HtamQGmyW2TTc76Csu+ofOHOks4EmgnWMsBDyZsrlb
9vWQl/HeGij3YGFUIlR0PE14nrW1e8lt12XXz07PCieEV+k3/CtGAg8ePPlNm+/CXnNxsQX4KHhY
yla5UhTWJwVHGxtj8AYoQDPmHXAgS0ytr5HGgdHNk7WvkphZbxnoaQM7ojq37exaLVwCTXmwRUmN
R+uNnwRR9PtFm8VPMzChlF5hhUPfpnvYDeLUqlPz1mosLoiLW/p6lOqi6sHoxbh2q3KBXwd8CeOl
vnYPKRbh05THyX0ex3Eaut1qZ7g2kn5nZzNdbRDbA6tLs1eoIeI8zeVyPwqVSg2aUxYWogMyFu4j
zg9Fov0MduwdSXt6j+1guQ9d5jYXfRite5WVCGe3WmqnXrQjPXiV5b0MMrfuO5zE27E7L2RQWgJw
t90JLIIVdSEnu6ra7duXmOrbzPLuOD9Zwazk+VFoSUWJlNNsFlCK4nczG+eX2UqH32rvcq3LWMX8
RgjjsQbee4vEr+y6YtHPuME4L2g3VLegelETZwIVbaujjYe45PpQaZKxykR/LHhcvhLzbk+51iSP
8dAzj5hSsCEbJ9Q2i2H8WgFffRWgOHhVZ3HukTmYWY/XZbrH47lGuRDaF2Q80KnDpFXPebFYyIwJ
pWh5mzZXzMn9j5bUt1xHwImGNv+t5EQAscmvU7PXB9Zj6EydvbPd7KqWKiJpzfOFoT1px4e8qzQW
AyIx3ygYZB9d2q7t3kAjtl+0eatSSRzBqsiYNKQfjeMbvUYYQJuR7DjBlxljcQ0a7wnNVS7s1FTM
Q962TmhMhmTz1rALHlelYe5b1YgdcIljuRtnghbIcHjhMNzf9ZpLsmQ1mqOxvqf9gwTKFcT0Udyg
fC6OMz86E3mJjrvwRK+LscvAsgIBAl0UVoqW/WjFyogza/Fy0ss+uUsS13yURs0BwVyFr4Md/TWr
KQdfJGixS0ZrvgC6Mjm2tg9rYS5XjQphbi7DPVu4rQ983sO9wROGsaOvIzn/MgoUAh2J4VB6ne6b
mP1oCsQha/dIknwX6nwuyPNFndvD7DVo9uiMiqtb0gU3WTGK6nAdZXpRS16nVr7ntippDSpeu8V6
7FUm4WavzN55hvtcm1RElqavMNo4gm2xtxxG6DBwixg71jhSwSbeSJf2uobNYdBSlcbFyXbVdRCc
taafLmYj45PZLxaHn8L4tqtBeWEBnVY7tZH2M02/TPhaNOl3cTdkr7bIzwsp8s8ZW96Fqjrjt2Rw
yP3FVCeYRXrxWjbL8lOaRvlGCs+k61EJ3Tnto76O2d+iyDj9YSII7B0HDD85M2FRz3uuzyo9Tnif
Xkunzr9xvBOFL1aDmD/MXh7KShY5hVk+gaLT3ujoaq+GUI2EQIFQiA13DqV/ynxM02LEQEn8ioCS
N90uerLeS2eIkd3Vwf7Me7M4Yd2H57Vq+9GS6oG9rf3daqVzkzIhgTfTi+mjH0zkCTl0t0ZdVge3
s9R9tioOZy5n3deK6itGfT/P6ENjfMZvtpLZTXWc83P6uvSVtpcp8TuyYXVQNbcJr0CSW0SPyKok
fpxk3lGNjZ3gYdqprLd5kbMG97Zbcs6GXbrS2SMrgfbcEUGZkjOyFqtwIwHXUbI8mxI03pW037Nc
52iujUOrK+n34FisCRuiJNCdo3gch0MTUzxVrJYZzopz43go9onlkVICr9kMYjoI2gCYFQC+I4jS
eK77ZRM/2bqZ7/Eb5nCPK6Bh7WBHdrOsd45o3uas/8mnOcwphk70DkOvWdenESmenO/ckCxKTtNQ
PSslPThxZ3wQ2EBYSnNlZ5PLJBC8J04QH1s3R4iR9pMG7+baT7FzO9Y5SotS9Ts0LfbVAyOdq3QB
Am9/a7fW4yQTIAasztkWO/EnzUhnlhG4H4Z1T9L7rWtRMJt5BmfNZey1Ux8obIeG0XAid/rOsXPD
ZtcPbU3Kbhmm+zixwTrXfC4UOjnR6E4vMyBA7mPrimiTPzN+Yg23pini8b7HzUlwOgGEVpOnc408
ZC+0S6Bz7aYJ1pRJppBqnsk6bsl7IiEjt3LdT28LNC9G6x6xAvf7XWm9Wm6zF2N/SpB2gZxyuDHs
5V4rvGE3Jfl5XIzkMKwzUBa3oBRJ7cGvzxV4raKEiSdM/dbobWTiTPO1gnupcbHYW3VoI9S58os8
h4Xgoe44XpPy0GGpL+iGhPK0hxL03aA6VaQn+H4UraNIKnmnO3NBZWuZmMbhxSyQzjvQ3LhK2KWZ
lrwD+sXlwRwWDArhSDXGbiS1+Sjm4YCddgzyNOvvpeSKKUqcBR4vEsz8+Q7aQHlT9UX76MXqxfOE
dhyV6hcxjBs9mb/n2Tl1bXd2V+eGNf6z96fUJ4dHJnjVrxosDS0uy2+ybcC10v7KRlx5z+FE3WIW
Bbs1U0fAc3eM4CGVZ7eqc4YP/jJybNZ7Wy8+hz+d+dxpKdvFcHNnAdkoEvY6ybXq0ycTEV/Nmwr9
XmeyH49EdvBSFPesCA+V6xzSlLIF9vC8nSTjl1EdCrp2hTLe1tYQtXP+ujXD3S/dGBgUBN/norM+
GvJzDzB5y5VNE5ftXKjl2RuoJ/DJvQBG7segBFwfydX0e7upd+TNEdzYsuzxvg430jFOOiJeMKny
KiisfcZ2kt7GitjBnM8etHpFchsIM4ztTLp3Aqufeu5H17FWJM+16BeM7qg6YoqPamMiiG1MSPV9
WTsyKFriu5mnIwTKvTQSbdeMxq+RR0k4J3N/olt1+Jw3q5g9FJSBjfWDkSWBWq83eGIfFKF96kay
L3kkUtMS8I2ejGHyde+RavDjkGTSx4NzXGLlnBTmUa+Zz73mvV3InNTTWSrVwCAOqpDC1SISK3Ji
25ZI6zzYvXKmtq1Vv4yJLBb2jYCCgm+NDGfbkywzstsypbsuz8D9t4q957S0HOxUTXeTXj4viI9T
qhtPY+WdRoS8upB0bFV/yoLcCHOqi+cZF94LOMSo6Ni6AOJrKRdb9J0GOfrs9N0bnc9nogEsC9hw
r0E3zOPOAa4V8V7OAlWVr45wXkTVPHKcLZ/461S+sGQXtO4RsKlfmCjGc9KGY57cGNZJpu05R0C6
k6OakXm2bvPsG2BcnpEFRZeBj7hzyGjNHAjfskmfP/t+tm4nfD3fWULRXCRyyszmedyU9Kzz4kDh
FoQfqGxZNZyL3j0My4Ex2J2954QjiHJmQ67cGotbvzWJZX2om+ZW8qe0+Y+2+4l8MzkQ5rZekC7R
O4pSlbIKdYxMjDAgdke2Kdre0iWqcyymW1Afbui2qXrRAG2sYe+wkDJJB345KSMGekz1wzCasEfM
p2BwypEHWKklyTkxWF4iBv/AiPIFc1A2NHKvM5gFKRTUN2OUi7zEprEgboocZxH/vRaUzbD8zf//
f2aQf6Ua7b8zg1w/quzzL8Sp7Xf83Qdi/aHbYDQgT27mWMfDSf03H8gGjjJYc2LosKC7Q8/7dxsI
xvs/gG6oEMU2Wy2xAMwbf/eBKLrLr1FnTrsTwCobx/c/YwTBoPIPLhBXA4bFP6BkIBp7Km4Vfv0f
Yg4tPhVt0Qc2O6SD73nrvAvNaiK7cP+nXjbWdX/9WTY+4K1KzLAx/5Kt+M8/C+artvQJ1ie17F1f
GXF1SZUfnZfVrARDzbaFI5wUFLKM9lWdypTV2SwfnSquP9rBqK8YnDbzXlod3Qom8mQCQ8mpvPTB
i/54im0e2nZ+yRrPOIlRKHfZqPMoZAi+K8qYs9aSuI+N21xTjaAPVaFeJKzpZ+mnxpd1Ynxl4L4C
N05eY49qDN9uWenbJgOCP2TxwlCjsB8MMFFOt6Ia7ia9G35iI2a20Szn07VSsc88UwBSVoRvzvmp
nOgMiRug64As2Xr0Y28SHKc+anHRy+EiYcmb+tagNRoNkql7ycOWIGMajcwvnHOqIflZE4y7IdUa
2Y6nLNOgYQ0qnRmwPpV+YPKkg0TD8JiQKH70Upv2UffQ0GlKgp6VhFl2IBMUfWUKmpvFkSdndhX5
yvzU48HkmD75Hu9F67anB+JuKrTxq6QBceQ7qkw6PtXa+BAzlIEoUdmMqC5PXIB2w0KqVgzKmxcv
9v1axc33SLTsQRsXzw3aOJvgWmgCF2YuyaIOa2d7R1LwludjcuMz1ySdRScrNZxXeqzxYtNrgORX
S3XmFdNDsdB6Oz7QASCeREPJnS97O7NPnC67gu2Rmi9bvytUGgotXdywmpq96NiGhhMOzUXFfgSw
1k+6yvFODc4LNhSuV5DLK8cRYHZVsHb3+MGUA/YWlrqhMmg4aLskPTkjkmmgLHmMQXvt62eLYX2g
/cAefuWqJYmke4tQ/UwdSVXOzHkUwE+ggpOBMF+guSmlULFZSeETP7Nj31SFTmXrotKHBE7VeBH5
lDZwNjIHRjdW3Z8pFsA6+qzUv90WCQprqkBvMRyKJukbIitp5KmnBBMT1OQ3bLxOq8zYKlSOyQnV
QMQn8KFsV25j6M1XXmnlranGXR/yMpy7nSMd0Mq9pHhlSwJ132thEyidnLhoWNc7nY1EWo59iOm8
m3ZT7y1Dci/w8vBc4KG0tOKn6F0zDVXEhzeOWAR0NyT6qdVhkEeGnXqQBYSt12R+y20GVsY6PXUW
kIeDMwzVh50bBce5tC/D0gBcvaN7ig8H45nKgbIQiYctFa0Yq2020/bJy/jesHL3i2siM4+tAIwX
aOWEuVh1cjfhgTEvn32qpGY0QD8udzkOzSyCvsXThMuHfeKqKo96jmQUSpOZYNVMDEmZMEo3MOmu
0vdewzUDkSCRwM8z2/GzzCaJObAG307ixvCcN+P4JOoaV8/QFIMFaNRFhRCOsjD6SCujCUc2BOtm
VfzUtsZZcskyQsY1Pt7DUE2ciDB5WF1kqJOe36nTLL8dQ/QzHuYNrpQ2HOfJHirKXaJ12as6x2Py
auSe8T1r1villUP50MdpZYSNNFd2qMqUrfiNqNbE2FOhqnRoknjOIbGXq15RyrrY4o6SS+IKqHdp
h5kMbfUAGbl/2Brdcr/V6Eig2wOyLEhZGvr+jb0zWY4cObPuq8h6jzLMDix60TFHMDgzSSY3MA5J
OGY4Rgee/j/IKklZ+UtVVr3rttZCmywyghGAw/1+956bFoZbn7Dt1HrTRzhNtk2XOwzhCl311ziX
Zu4XcuI4lqBzQG6jV1fuEPubamuPSuLIjgZhn8JqXqpyAcDMCO0Alw5h51UMfNPUfu7zwHbWox0O
+1jTxAnstlxuJNKF8XkinM60PhwnfzuXZqdXs20q48HGcvveZRycVmyWkNZ9HQ5A44ouIiXgjM/M
y+z8YOGnDVYarxZYbdtAGRiLog2eAGxOyO2obPiTK9YBwphmw82bD48lZVVwfUxr6i5BaRfxS4U8
1n0LYM4Un2ooZ/1WRXZabIj2Ko/jmmWNDWQz7Qa38GKNGVwu3STIn3IIHG87wb8f70NjjJMroqjW
kr8QESelsmjttEOzkeVQ44FyBONEkLOGs++bKR2v+ZzJuxWBUaFfE8KuORvx+yPwQkbWU5Y1ufxJ
msqkQawwnkXOZ2rAycVgxMaRXHQ3GMxi0OonhlkKCERJFADOw7owemtWG+CSESuSKVT7ZQzNCckC
ua0IHsXE1p3FOU7VXY0C5WyoubbnQzl5lbuPWodp6uiogaWEUSWLnyKhfooTq/YPgNhdcWMgwCuP
2R390MxOgv65oLOk2pulTR0crMnMomZkKSSYFFUqhJBTiomAACN43WVk/NxDmTW9OLJXDhnZUmRt
oVuNlgqfptZn3FY2IaSETU3cJH2fh87uHureH+zLiUa34tLzakthe3Onhoz+WAl5rukox9Ux1EX0
xczsediEpjvIvQ3mpODdtw3jWKMYr0fgiv5WBswNLll/x/Fbh6tgGfjHhXcLA8k5a8n6ejHOCphA
m0kHWtPk6/IuC0OjO0kZ+e+15cbTxqhoGNkmGMDFpptb2d+gO9hvHumh/rOZVCRfockW/aXb5yo+
Y38S9jHDcI6nvTLDTq5HllGTqEA5KWoLB47Cw5ZCPlRFWjLj2T0xg/jQHg1jUPmh3qVJceUb0CNW
7FIKe9NMNa0eRTh7hz6vJSJCga65oSgOxA5+doxIKTsOZrwHD/dOavvl1zFToFjoda23yZzDio9k
TgvirD+9Cv87ug5sTa7OdgfSeeZOJipZNLq8pqVH7mycxMyoB48116gZaw6jOrq+vzgPHZgzkfI2
opvq4zBU82OZAYrCI4XLIViySHZLKnICOVeuwAMal6Wlg30D22FFkhCERuBdBYG5KmshDk7tjGfL
asfd0IqPesqGg+w6gk+cINfQJuod/KN4l3b6Y8b1sPdtRnJ9lGEwwpj/pFJd3oSasUUqpHVofDd9
LkcZfQW3Shk6fysu4CEo4Vi3OcSEVTTbCy1/YpNp5B5SnxAK1JJ3cBk2bPFYd9OmLXqbCxqpfUmB
UBUeuUBQTDEb77Sfv3GZtDfaxQ3mdNAMUEz7y4aTGadSrCGsVnmzlU4/30xVTupo8uuT8qmxpsXE
eKfh4xxI3W2UkRWbYnaM64h2Y9ggKjulYmruB7+vYrrwaERiFWvSPb2Bn325dNo5kFdx4LiAgcLE
w0/IuZTI5GMGemk16sUE0I7mHbbCYQM3TxxVs/QryLK4x7gyXUZWoC67Lm2OZe6x+SmYXFEgYu6k
CZQDBiYPyYruN9yGCU82t3GAGJjJ2erse92F8daqFm4Ziv0a+ne5VS38SHDd8TM3b7MRcd99pTYT
Ac/Q9iXRjPqzrLBrR1MrVrWDcoqV/kaG5Re7BiSO3Gkc8i76dCfwI2OY0KzIcZnfnHDqbqp+LxJz
eswjTSGlDN0Xjy0uVARfH8vSYTDtmnk30iDFTb3pjMB/XQZsN47msS7C1rv0eXDua2t8JKRWfJ0G
TBBj1junXAuccoWqPlRoYzhru+pE+C0/IlLc0800reXIG8fFIRuqTMZym+Klp/IwcY1xTTr7S5gg
969cZkffrIo4DnYzaCp2ayfHyrWBy/UefBDkA5NuxyxcFnkn2ZCF7vpNQDMP2K8y7b7NRdBvyrI1
topSXB4h1nNKbyNnnNzbGAwswRzQZLjqnBF7Qjf1n6mSQ/x/Z/2km44f//kf5OT/6Ky/bUdqfcuE
0/33gt5//MhvIVmbZls3BJgJn5UT7tKM/Othn9o7giCc5uHPitAkEPLPw77t/SIsKpshCVNYbvOz
Pxz2xS+OJQg9Ez/zibcSCPmJJv1HdGniHRyxq3yKq3J5qwATluSI7/AecKlCmF6O6D8c90ENOHat
CXzFZrxXdf3gagMDeIl3ado3Hpp44AWChkpMqX2fltc1rZ0XY6qYQ8EQeNFkGt4N2SwgYmDL+NMz
ZR+xx18PveGvpgpLbFZ2+F5T+RT4CXyd5C1Aftx5qXsqOypHnSjYcuRlH+E98Frenvza0Z6aXe9T
wdWXxDvt/rlv1M1S4bGeAik3rrbJ0g7Fg9NTkenoxn0sDF9tJSdAoIAcLMxtxFa837Op7+RDWtjR
R5MwbccDA/HgXgMVQRKz2C2ANM1RAXDxI23P6co0PAxQxWiqq7gUBS2eTXdjeEReWPV1Ye9xN2CO
YdKv4kebjBvjMKPFh5go4A3bbpTW8OEq1bcrxiI4pZYqaKzpHMqN1QA6ESwsk33ZbijAsS4radEK
60cGf2vuZ8NTjzgXbtkE+Hvo31Td1HVsllubmgs8S3Uf30oGBZeSPUfO3hfvEHLByIqBAllQrhHF
D/S4qf7K0WW/p2KFNb4yg3gZRepHOxoILCIgXo65tee1b1loZox6uPnjyXRWo2m0ByBU8ZlLZztm
dHdMxP44rTTh0TDJcYLfig4Kl/04EllNk03cy4ObEOqRYknJKuFeEHgFqpZjZ0svuiZ7IBm78Dka
dsFdvUuGeb4VVsZ8w0ieZi+UlyQb032TsHdic8J5cdMx8STfO8nGegrAIhYY/AuKZDmTwxTgURHy
oDVK18Hk/v0W/kvK5f+4KP8inv37KP9LUry9vo3ffr9O/UOUdOh79+lVFJyqEf3shUTz6zrFWmQ7
AqXSC5kQurQ//nOdsrxffBo4Fto58GkqCUn6/0OUtKmkX8j4C/DW5dTo/JV1CkDAT+sUeHoySeil
ZOhMSiR+wmbApgsmjOh0h1S+1x+mqo+68j6uS4rHLkFXp8ZekgewLtOo9XfKcioQcFbzoMsqxMfG
gHtJvu0SRcKMOMNYHUNtNhhIMACVXQ2ALjGtu0kET17IZKK19b4lXbVXAd5eETFSDQK6sguDAEkp
44G8A+a2PvTof3GrjajJ1lRjsOt7/cjUghLnyJTGbZDGFaA/2GnDqnan8t0xSUhwZS87zb7GpUxA
JeXtH2r+k/vaDeKeY1UVXNgVExc7wpFaRhXe3Nir8OSig+SmRdzIrZ9dq3vrPXlBSuCWr5TKy567
Ay84boSeI2DgRsMFL3pDmGqHs+tWNMGVcuC0OonsL8QUpwKVMSsB15LvTz4dqlOhfRIvylbwBKk7
Qr04VubcdqfGzPxz0lveq8KbtUrRt9badO9LpmDHkVLxPQQ9Ds1jEG7Losx3kjI6hCyLWTQB4B1K
b7lrRnh29IphubOTZKfn4Z1C5PG2tqeayUyMObxIwyvfpbOaeWy/NRn6rLI2+tKXzCdwnxNywnIC
bqHCbZXL9mYOu/rYGY4+wlRor1FKWJnbobowcMGRJaLM2nK6+Jgu+yaFOe0B3GZZreqh7N5Bli/t
4631PFNMczH50nnBLGTsi7QpDpLP77jkkPkCE06bVPSwRtZdWW86l1WRRLS9MYV37rsRXk9WzBq3
UrPLLLlI2pwgD3Vo1hJgYk2DVRaa3doj4PAw0g+0DrqqPcFjol4vkMYBKCauU7RZZvh1dhEsSqLZ
ee4+zns+Q9/myeW1uXinQ7l6ptyb4WiAgjHX+Ltc7aQP6SA0jlr295mPwICWWZ3oxMNpGDEkpwwB
4yx/9VVAmICMhQs+b6y7sFjAZsaul5Z7HivTuKBxnJx0EbeMr/LJs/ZRk1ev0zgO+4lSyr3q5wYA
0Dz6B0cFJpvfFPlnpJZ5nYcRQzgq+I62xNuXzgFjxJbU30oiTUUctGEMDc67HIw3awr3opxoP0nb
0XgMc6vE4R5qhIEqfK3KVn0xXOnec+HMXCki27Repm+Z/Xs7OArs/UXXvnP2NU4mevVdk1Hf7TXJ
U1m4Yu+VHmg2E/CAKTUHvXmQ5xG9et1GhbNDyLWo0nCanRebxlbT4tetTLOVxSpzpPhUo1L7MCzd
C5FOtzgCaSpDM7ktPb0ftHHd9JJsQVEdWrYFV7rxT3VXNGcGPoduVOW9wAa15zK4AvF0n4bla2U3
HMUVKSkfeETDuZUPbHiZKPy+nKsYkpn7NntQQ2EFN3upQJCsQye7ZypBLN9JrCu0p2eBjYbhtJXu
HMgcBzTZwyCK1yyyzZ1dVtaVznOylMb87jTG8DYO+XUWYTKtqn090VnEZGnDLONazvOXImwRcbJb
2qdeRzt+ngbxJSoaogVGsQu6kuqsitm7327p8tx7HE2YO8UXlek9I7a+CztCvVJjtNV5/BbZ6jow
Z/mS0IoLSywXiHRafov8+i6U4qqtCnUBMeKJjqwdZFJCvkQmWz+5IDJ19KXxbAyjuLFdA4Rtop4G
aih9oqO1Q998VcsbKdTJqYWxK0vzhIJcwzy2zj6trHh8oSM69c5I4kXhpN8d/9BatbV7j72z3efp
xNIorDl50MrzPmtX5TtDxPeOGzHk8aeLIOfzk4BLV3UZXsUdIbipBIonZm9eMRzxMJxof1U6od7O
fbANig+XcuGdo5JmzZpxGUyUWUKKy0+TX9knWs+vwlhyXjUg+w6gfQ9N7p3xTpHnmfP3NNTfMDrt
PXhaDJPkZZiqU5Li+NWuQW+mJ99JM52oznwIhvLgmxyipau3uGovnQrtXo48U7pGfIsiH3hr6d+C
snwockxrC2FEDDaaqsH91CfpNdTS9qAlhWZC2rej7Ww5qd/kQLA+qYsAaJt1/k52IcRhElFpwtMz
9XFtCH4Bw41iYThWHKOpNYznztriw6Xe2uOkjRBKhdwsLlI9wDKX8xezEPWqSeE/MlXGm1V27b1U
GDAmDIV9aw3bKA1ywjxtfhcafGlOw8+u7YqRNTOabm/Rx/keNKFeUU9JdBhWxscMyXHD4Krbh7ah
9jR/BgIM9CjTi5HmxJAIj88FPs8dYrPbhePOFmF0hZEKg3a05BjWKh/zt74bkvta8f+bxqQ4mkRW
P4wHLJ84b4R/20tgpEYf0l64oFn7EO2SlEuJlRHCRAg3g1NKyvHBzs5FlwjS8IQvs5B5mO9RmsGX
7V2lS6mnwQ1nlGrGRU/NmY/dewvTUL8qnO101nWOuTUb5F3M8YoCVR8CiD6RhxbGZkjaQT8UPo/B
EwjSTG3twu+Idvm6N+obnSaEx9DQi5p0PLaTYpeWDtpilBxizie0qr56vdyi2kD3rDBcGPids6+m
InMpBzNeT5n7pNO+O/LB3JiwcAVRIuCx/Voyi6BhCksbORY324RkSVm3eQKsaz2YazexLsx8equH
6ex72Kwjbd7W6VStZe3fWFZCqyWhclIt8ZIpVfyNIB2rKCs+A5NIr6iSbOVbpYaLYZhM7uaQmcI0
6g2Fmq+pP3HAjMC+EG9YsRna0kMLEbK0H8gicm/6jsGqUuU7bzTepkqn137VNnvmRM9VVbBytmG8
qO7AmZYQwFT5XxI1Xco86g6hchYNnPxebjQhgf2iJsTKVeoCokHQmeZN5E3DMQsS51Ak5gBdFx/l
JnPj8TIzsKhYZPNxnDbZfpjIUJpt+dVZ0tzAEiBEw6RPoLOOXXSu3IAkUENlXOAZ6eOoivkC01p3
PwjvRUildoAQjfM0dJ+qyHZK8VZMLkk05+HINsx/SVuL8zYEElLFDTkwyleZemJjE6T/uwBlRz9l
U6R2+ZjF2yZGLk2mjtiX/+y5pJLMeEofioIbvqmIEgeSZBGuAR6CANjfehUlJxjkgKB8gRsHzubw
qtJm0wn4TXXXMeEpqrqctr60S2zsA3ENRuPE9IGazqBdhqrq/QNVQ4bYIr8ZGNxGnTERJzpgqFtL
sZsGN53DcyajVs/NRdVph7kzXvdmoI1J5dM666ZEzTQZVjrYjVoW086O+2fwv1O/haXvNJtCBkZx
GRglGdXBdKz4SCbXvDVTMN/rwgVTuCvMOaE8Np4c66V1TH1UXoiazYF7KqpHMDAp2kBXZPKKyJmZ
kNRyJ/GtLuMRy4sjHYTKMBdjt1dZO35UHelBY4M+nIbY8gh4PJmMnD+1FTvMapABDEBPcuAsjNKb
g8qmTjHcOHwq3YNBg/NFaZpSvdUdtKIN2TumXHMyyxSTmDEnX2q2tafa7/U6M1jJVtrBkX+IUqdd
z2brnoB5pSvA1pF10WLU9LbkAMbohXihf5GYTJTjVU5Yp7kaMSC0FwSo5AN4e4qGkaa2rQtkF5vs
kDAqT3IL8pYTNAcbbnF1jIuw4G/t3YQHflUSJpl5ideA9LMawKMikOPX9zOE9LlOW3bHRWRfef40
cCaxjWY4OmZUPBBR8N7CtIhNnnsWVUP17DPZcCaFuTyHlUTFVu/Oi3mE7jD7Jh2wd6Hwp1xfo65x
VHaybF/KyYBfX2GE56wPl8I9TH1S289j3BriRNUnQs5Y2km/gRfnZi2adNrUh5hGB+MuY7w/rgsN
+OuuTHxmQZbAB8jxbkrMHa5uJH7uLhNx1e9HuMEAwzuM4TzUCP3YcWJsyqFRxr6sqrLk4d/F/qWg
09Q5aYsm1W1sJR2UDiPz2f+yZjQfTMZHnjsSJhyPJO2dMycizdJEYfxID4r12gVLnTUD2+ZLkORT
seGhUIyHqInuzM5CIp8nkejL0ZtbInPVbH0EDuWie1NPJlos/HQOKys19dPFPKTVldHx+CNSDSX7
VHW49U3sGSndC00wPBptB0U9TUGo35hqrHnMFhMHYycl1ZR3dUumDjlqNeHb2fZD9Eya0L9LzKw4
JnnhkfziadPQUco5lmKYZtDZxi9T0o/ppGnwXg52tt0fg9kxb4QysxvbbIZ1PmKqRGmKCrHCa6K+
hmNkMThx3a+RlF84MXF9WiAQFnpaxAiH227dWyE0ORBj11ZCeHNtUmXH5qrphk1g+RFT7kmbrzRm
uNPGDBCf2lp04UGxC3/irNfBhVNakIaBAWOSOZ36C6WJ1MV2q3ZhpDt77SsrIicYNV14wgdRMg70
h+yB8Mtrl9n+Jd6fZqcieoD7wL2a7aHf5nwBZdxfYgEYmW2kt8QuoMzhij0VAlQDp1h8EoQfPieV
tihNVRbuphqbxuj41lYpEHsD0y+AWU7QvxounJm/rkD9L0VOLqjZf69T3Vd9J/9233+8lr+Tqpaf
+gd3MnSxpmG0FBA/vRAR6zepyqHLERMscF6yMRTuIGL9HaNko2L5QJcsyyGv4vn/VNT5oRDDG/Al
0wKK7INF+guC+u9lKgJICGGglVw/QPFyf5Xbf5DT6V+TZNvyr0S/zAePh+S25FB2gmLdbUii0pNE
Y8Kfldnhi/6dOra8LP65ZWAAY8oSEBV/r+ITsEYzxrlATWiZbntcp3pfTV70TIlIHW5ScxiXBQGP
dzjwvFuDMBYP9oK1I8eDzk9ZAIMizFL5AZsNDLz6Ow9PI0Jz9PVb/TEswDxcS625o9GQX5FaKvW2
bd/peFf3PQfedsHuxQuAL+o4CmOVWrh8cGQYpLdBBr3tO7nPTn2v3RvE45fVFLgfWQE4fwCyQKgk
3/l/RcN7gbJh1LUHAnGgjPizS8w2+ip+xQiyDV7O9oJPG8QgNTIavwkndEHOkq+YqE7AZNN/luT+
l+QFjnhsToRkADjWgd2H72GF72FTcVAvb6mBMd/YTKdfKwmXZq9l3Xh3ASiQS3cMxviRf9IE6nQQ
zsaOXS3kp7FnN7NyrdS7xzylHw1Okczpp3Zm/i4HzjahdBu/xZxIRRvjlSLu430hG31Hk30U7Cqz
DbaA3AiMStmbB8VFxVoTzhys2Z94yb7XFNgT5C6MyyTVWAp7Wzs15z2Eto3ZVv51NTZjQcymqa2D
jg1J1/mCusejDlFsW1A5gDLj2Vlvrtu2dxHakmUYIkXxZjdjDUluhNi0YaTOM7aY/Zd6wVjyrIyx
k8X4Ysjhc5zo1jLsYSNAc+cRDsYyz9ZRMU8VagnEhpVdF9mzdP3hayc6oDuQK6ZgY4ZRVqKtWtBN
TKNvCJ/atACuOp3WsJwTzDwXtACZO5+H2JekGXweJAEQm8Hnc2MIVHUAmPqOVFdF0RQ132FbKOLu
yXwMY8J/s8tp35Yi/dYTh/hWQI8XK4rgI5ChrSe/teaE3zA2yQyJuCw3SnIvrueqJplC7zMW8qLK
YbDYbkxReVPEzdqOivHcaHanuLw8maGm+tpCgImSD6w42iZMFjXP/Sw9kiTtWH/EbdwspVxJfeIx
rL64NZagHTEFrH2+46FCmbSWC/glY7kvXM5Na8B90V5EiutlphgDKCbtTvE2z6KCHXMfeziJ6vaD
bvDkbgSlgDtHk/FOAq96JATG5mjm+X42mnThYGZZc0cxDSbZPBu7E1zFuCDYUGe7VJrUrFe1FnsL
4jQvXOj5HILjYlY0l/kAYIaJ0DrAYY/cNPN6aJrOSMUWRDp/VdgJR8oMpx4ggmxsYSMx94JB4uis
h/PgsSmuq755IGFb36ZZXLG7Rx+/VLoYvmqv9V6qOJyfnDCqsWDZaX9D4UNyD9uwvJoLkKObqRnD
z2GuQtw9BFSckxXD9FxBEVPPLlBHczXmvriysPQ9TGwVFItBF965uT89QkjMX90hlBxZo85CDq7Q
gFbBwFxyRagPRplb2NM6CNkxbWtDZ5Q+zlbqrwLdugQf7CWqzI4dFTUklmwjTngZZIo+UBUt4rmX
BXSje9QAbalpSepPl5vlnmJm0XxLHNIdWD/m7pLmXKtbs23CWex4RQloKi1JxXM6s23cH1zua3sO
GtIwdstBFWNimexm7L0WxC6v8UC6lvypl3FTe95HIZi0nNpYcWTfePXISQhsPt4LDnZ6xKpqN9jz
mrWpYzeJweJCOCUtrxb1d8Di/MiXjPw8N0PgQgt2pL/F9CQC8vidDVMt9axMHEQ1lSBoDDQ1ne2M
sQ38N7+HE7D3MTrSKUaSLqMetamDkqWIoJbhkSOd2YlfVuAOyk3bjGRm7Ao/70FSeOPm695BGMXl
rKaSjELtOJ19lbkBCHs9DfD+9nVRBBZbw5lkEy4QWnJ2vl0BThtDkU2HiNYMSKYhvTLuaXlEQbDM
oKmLg0r7CvtfUISscVKlqdlALSEXfjm1oZPn5Ira1n+IC8sNHMYbjcVuUfal2NfY4ChpmnK7GB4i
SFn218asC71tGoynG6tTTfSEdtF+TkRPH0em8RiRjMH8VoHMIzptxqNaidyEfIEhD8Exki7POk+a
z6x20SdATnnuUrP4TLMoOKJiqW4TGwY4lhY1CLsd5KMl3Rf1CIUZzhvZ4C/ZxvhD7vxEsdGNY+zJ
pJhf+6JD0KPbXr25E9I8k1DNH0wl1hRvo5n+wVVMiJooOeV0Am4BnFFoGDVdEWyA5XrCQ33FimXg
W8oCIBWTIdsjgOJ03PIQov5vGNgKM8pynIvSklh9ob8GGMdFKV6Vjgise6LGDVloh9GIN1bze4uG
NhGF63tu76wwP5xANg99CdVw7fCgg22TZ+IuBv3Wb+k+g0Jrw+RiNBHmVLo5LtPlsM7j+7BJbGKt
XNOryUcI5zlRa2YiyhgaHrrE7+WuprDOg5qRTaw2MtW33hgEj/SJdd3WBDnobShgG+hoMTE67XXl
wLZrWlg6mzyNx3abl+3wdXQES1aVTrhC89aF6pCjs0Scs8C5GeQEhl1YtH69XVzy3SZMMMeshkqA
o4uDiozMNNID5VBO9sGYizK3dO7la4ycPIBvLkN7TXqxptEV03hK0C0lNF7jkcsBW6XiytVZmW1M
kkEIUkGGjqkNBxGDJZgTGlKUeRFKTbCobxL2ICzI9ESVYVL7l9ggcp5CddpHK9tg+WKLM/vs14zl
tRvfrP1jOkCoyEhVC0Abkw2JssFPgUDoYq92dVGpQxBLpp52mLGi+5SfgSzObAnzOff1tAlGPLV7
2mvSejch9dzqaRbNxm3bLD+2YzW42wDrF0C62evndeeQMoB3LfxTAscJgyBFX5vBjlCEk4jAlBkH
rLjN6HOalAAIzsz/RLjKOrITq2iKBjAohuRKHTwReQeisWG7BhKZPo0jiPJ1aCcFnunCaj96klTW
TlvzgBhOCxQ2jDKnbgIZ2r1JrSG4HZi/HKzZhGMbao/1IwZ7jfHM8K6WpsaXsJDjpdsRV1mnONCv
uDT1i2d50t7BSxrJrBKKPgXDIK5N7Zt4b6c4+VaTAb0ZZ8/odvgnjSf+ckzfDG+HBwOtEh/tJLxu
bbWgEtBrA/e1ElXJIwo8qmeJmrvTjawUNaMrWO1kEV/rMjVegjRo3qcmJUcPmRrzoMJb/KzZLdxE
ESH0sZ2yJ76t/ohTEkldBAonPuYfbG80JKfIEAkCqJoth/iXFrhZcw0+ukIM3FMhx/C694xQr6lm
Tr+idpCOy8mZMaYaAwZ8ZPSGGZNtxbwsN4GlrCtFC/PGNDpxT3NfFyMv+gu1uNVkPjoajp4CtirY
2TOWGMgQyCZgxRROVE0WhhUArAKudlsTrI/x1wDJIxOD/OIpbC3gWP3zCJnkjlYnIiGR5Q5ogXO4
8GjQf29Auhmfnh0bp3lgw4iyY4nnkgv+ZqkauQ27Ljgy08JJH6SZa62ljMEp6NFo26MKmcWgusQw
SKdmhjnrOpG8YoARfiuL2HkpWGuGdUu5mLHD48iiALCH948n3y13YVYo68iZLTujnSyPHqym5a6o
MCKvwmQGDeJmLA6rjrkGznfDKhSB94ldqMLTSBgBLs0dzeEF7kRqe/DGdN7yn6u+TtbIdooKMKvv
b0pl0NXFToZrMAmr5rr1s5TuNj8B2DiXLE0CbMi1GK3wuai7wV2jEgIbjadSHYF8pe4ujVu/2sGE
ML6VIooLqsTivjjDHGqZm/F6M8nCPB033H/Svw8IupfbgG2ixhJZzCR2ffBiUZKwycO8D4ucbEnr
nRMfcgyoFEV4sknVTY5kS6DZiWHPQ7LKfMqqMiziYDTDDyvKk+eCm+ALSiVjEQ43AP1rgQFrjcuo
eIsDoclQtnzcgVU5b8FMQcxqcIFdbLi/zZdShuxb64XwxArgfmlsK4LUYkTVzUBwEWdYVfF+sjRJ
32il403Y4LDvrCrDkNZCcHygS1aIzdjkYu+2AxCVfB4NLovaJLLagitWm9ael4i2VzZwYxm2Ui5b
m5x7OmXM55g9MiVoeGvBhLGskk4xIAkTBeidAyxAvNWFoYaFwSCxY3AnCnBwyidyppdlKim/ZwNc
w4xPLPZ8vmE42cWGhzGTc5OA1XNfBBPcFXYhW+6obNiCv7f4kMcabDJ7KizCbBHTiZJVTLGIdQ5V
YSkOY2rZPbvaO9bAE1ELcFPrmK3LUp02QMsQhtTPLUeR8v8o3b+ZNckt/pG4xNDwbw+vY5L/KC19
/5nfpCX3F5NyEm6OgCabRVv6u7SEP8qixszHH0UU5Vcf52/Skm3/YvI/gjF0npDQWAp9fjNB2QQ6
KVfC3BlYZAqF/dcI3T/xuW3H43pwPdyi6FXIPIv29IO25AYAqQKA+xTkDa31BoqZU99qzsLmM6od
qXDlcL+BC6AuvbPqtRe7GucCirIPGLM1iC7sgIV53t1fFyv/p9nlFsT6v1ch/6tvuwb66OuPF8ry
I79eJ5YX/mLhRftOSw8Z4/Avv0qQeGh/CSmbQVLEp0Z2DHHyt+vE4GcwJaBXAlin32vhtf/9QjFc
5xc8douiSe4WjZKL6C+IkIsX7p+eXpRwU/Da6JwAF1Ggfy7MiosKEV2O9llcwz/DQZWgVz1X9abM
tj98LDe//s6/lX1xQ89l1/7nfyxh4D96pZ90xzlmUCzASZ6zwGJrsI2TE4/reY0XpVEXhuut/vj1
uJ3/8PWWf//hFmBjGJsgPe1zJ65XPMSGnCl0+t94Ec91cAlg3BZe+JMlmrBt6hmA7M94sDdp/mIX
742V7mXl/MkLLZ/Oz58exXUsNR5f+neb949/TSGahINxbJ/LNjgqkI7k2NYcjP/4M/sXryLIV7sC
4YC89c/NZoCSibAWlXuO2f8+dFMEVt9MBIST1jn88Utxdf/8B/FSWMnBd5lcyj+tUGQkUspBG/es
RjtYC5HPG+3K6PKPX+VfXASUF9heYDmWSWRoeRc/XARDZdcWMXb3TFAs2TiD90ClvNzOdVBfTkPr
/sm3ZP+rD5ABgcCt79ouPMqfXo9qSRXYgXsmoE+NqVGIgj1CZZF+ShZ6es76D6zYa9hGBONgnhiG
N699Q7kPxH1SJJz1PULDhjtDgx5ELV77dKzJMnvUxq8YEKcPlUZMSSAIf+KXGZNNUtrD1zgRdn9D
Pz2AxJooxzbT/OOf/HnW7x8r31cLsSQJuBKX+jvrp3uqJ+9DhKx3zw4ktW1nqSs3S+KNNAL3YALo
JBxwXbj9Sx118ylfcuyqCZzzH3+n1k8ogGXNCn1svz6PUt/n2/39h+zXkfI7JKuz7RjWxtbmyg27
SzJlNAWAqjAIA3t1typD88gA+M9u+X/1ITAB4hZhiOIvk5Tfv7xbCYBs7HoB8NcV/Oh6ui2tu7Zp
563bwQzHL7kMKBXtzekxMxrn2hPaP/3Jh/D/fxWBSUmIzZPADrnYfnoXHXxFnEW9d7atTD37fRkd
GIp8ZYCeHRLbHv8faWe6GzeSdO0rIsB9+X7WKpVKtuW25OUPIdsy933n1X8PPe/YVSmCRGuAnkZj
ClAwMyMjMyNOnEMjqRzdN8PYHCVgFnvFDZSbqo+l2+UPebWPOdM4wqgz4fQWt47r2cg1p9I6Sgl3
ZjSYx8GB+W006DBYtvJ6zTFjyFTLWHU28++q1sVGpn5WaZXaSHeglWiHPfVW/nNiWtxovO14PvLk
UGhKLsrg3vtn2fbcCKkhcUgSRhxr6r65jCF9pkSw243SnQ2VIbTYnflt2cCrIDWN7a8BXThEhtED
Ma120p2qPqAhAUVWAx+ZsRIKp9BzdYIYXAUn4g9bp/JM4L0eRhZbSuNUjnNXt5qyVQLIyaXyEJQ0
4oQ8Fm88m6aWfz2wK5OCb1R2WSZVZDl31vu4+Kqoj3b0WGmPy0ZehVxhXFO988IzugiEfZuZzh1E
7l36bCi3XfywbGJmgSx4PsDFQ7bCoSUskKyZyKvrgQ+J77gNAZw6akNe76HV2sOypRlfu7IkLBIp
81RRR98/N4p7yAz72AT952UTM36ACcOceFSA+qtCDC9siIySIgTjTF//sR2LWzvyqn3qmXeRmw/3
lR/IK+fG3Kg47Km0U++mnVsYVRtDHFfkNSbh6S2G7mtpWh+WR7VmQnC1tvSGIiswUcIPAcAHOksq
JCvjmHa6sIUgT7KomtPjwv1bMKKMbgOopfHPbFQXzXdbQkAEkk/cgM4zu/intrXd8rjmXI9uGZ4H
smKptikEn0YeYCbQMOmp9zJNE3id1D0EsO0v25mdv792RBdHdCm0WoPyhBmVR70je0etq18x8uqx
YWjTzZLYw5sHAIVwcMuIZwYGaNyz8t5M99C4NkP8vg0HZAeQz1m7jM2u1oU1wdGTKLLGIBv8c0KV
U22Sk1LKP5E+2cDws5vKFyWYRqOzVoLe75P3lZdc2BXugMpgtlKE2uW59D/KJPoqB9L14pTDlgPY
ui3AipIEVRQYJJpmm0R3fvzi+TcJyOFA+taV90nwo2v1zejV915H3jPbk1k9JE50rDSDQka9Syf8
lHTjlcMbIt3lCk0reBFM4SAs7CSWIT/okLngTsEUAk+EgTB5Xna4uTB0aUlw7M6ozcZAcuLsNw9U
2d4Vo//TKz97ga9Sya+2y9am5tnXWxcl86lRlp4wMSHSOg2IvFHzz+TON8gMod/rVN+AQ2wAin0F
YffJ40HaF1+kcEfhFXGdELi1Xw7gPiwaS09h+2CGwxaOfwhbD54Rr+yNmWPMAoz05wOFmYeS2pch
MSbyZ7FzkLlgvmvgv93q47B2LM/tdZrz6I/l6cWbUtgYAcUMJW8U/xzDDk9RgBpeo+vJ7fKUz0Wu
SyvCNqCKS9rS6NkGwXPVlPed9I02zVOiJiszNzscVcWZplZnWgyvfZZUqRHxOPbPkfzJzzPKTeOK
hbm1ATP1fxZ4f1xbCOAi78A+UrsFkkgODbqAh7fcYyzWgn5KHcQTELRrIw2MWGMJBPjsKg+glG8y
uQCenq88u2eHYkxXdR7FXM6EoWRglrQcpgHAuyVF4ad8/IbIy/LKz9oAQUdORDZVxZl+vwgiqpnJ
AMNM/xym9+6obZG3CI1i5WB8/QzjMCGH+seKMF+aNjJCUNHnHg4I9DlpsKtMIMSAomAhCdV7U8u/
0Ja5rTzjq1GR2ve0sl/5irkodvkRgpP3hqfR2cdQx75CjyNGFGXoAw3kOgRStgQ1ZdatJWlmbcJs
bk2ZiwmmeD29Lsj2ImpYQhSJgbtn/cYeYXxU3w8fl9dxdgdfGFKvDRm92ZQtkqLnBhEtSXs2yAtx
SI1DtzKLa4aEK3w4vVra3vbPmfNP3eaA5wBZaSc7z/fLI5r1TATD5d9vVZ6G1yPibHO0jkTKOZUe
6Wjdl8OjhNjOspHZ0dgKTywaOjXakK+NNGqhdaUUBudQ/WV5VN/Cd44d73TqR8uGlNnIZ5MkNqYs
ALnka0t9k0oW6Ozg3E7E7sBG7eSIqFb6PYLmPk1venj0N6Ozk9PDJFIhrSzbzGyChNUpWtP1TUpG
MA+FaxhYtBmdQ+ex1mi5Xw8lc+/+KxuCa6ilXKe9gQ1Tp2v77FknBCH3+aEe4puhABsa/5RsdWUF
Z+bVVgxisUKKhayDEFoaS+24qHrBGfaGhxD2IXD5/mZ58WYnj2swZhzdIJV1vXauBX6hSpPg7DbG
gacxsI996RYrLjI7kgsrQqxoTCmkoSYNzr4L365VIHJovcEEWSgYRkz+x9l1PRDoKf0e4qngPNr3
TVoevNZcsTCzoXiokl03yRNTKxF8wGn92KvTKjiX8lMAg3KfffTVe02OVxKLc0tCaFABeGsK8sbC
ZAXQ6fqwkOHP5ouefJS6xxq42PKyzzxKKLb8tSHsmayi+hHCzX2mm785eZEGlzoN+kdS+qcktz6H
Do22sl08dJOE5bLttfEJ8wgpWSE1LbYr+4PTPoXG19r5tWxCmf6G8Pi5Gp/gDaMdKDSWmsFZuqsU
82jcmANVRSj2afN8AfRKd+1Rb5COzxFyW5vcOUe5nNxpAi4uHrWqdY3facE5aqbWkX1hfA7gPnei
H8ujnLXD9dmamHSpkgh3dT1HSUf2DS5RX8z+uWv3evFJlj++wQiFHkiquGHYljCTGQ3coT4dipqF
hN0x2CoWfdErLjE7kgsjwoyZCID72mhxIA5Otzeq4KNZ0mlclZG2DXrd3r5lTLCGkA1C/NQSzCEZ
ISUFfVXnSbKxgonbrE8xwo8BTFvLlmYuSVQI4CiD53hKOgnhlVajoiktzo0S4CI3ajXsaBNHCQ8k
ftLcLRubO4ivrAmRQ4GaADkbrI3wkn2G+AOS2AckGSkw+dVdE2qbHNlY6BYca+/R/ohCxcrMzsYV
qmgyvQ+aCvLg2vVToGguzW3chj3yBSrFky39svamlMG1l4rjgmvUIAef2DcgXatWnHU2tFyYn8LC
xc5DXkWplWm6JWeAAYNuDelxNQ37+z4jBhcdxMXvCKMDl7i2gsqJDalQOQVooK/Se8A4eOl9mHwJ
ON6c8rP1qGS33Ip21NNWHjXTnn5lW6F3FJJHKj+G4LqNbJIU85vg/DTQUe8HGbKyEA5Ed1avHTTr
De80G0qcP+amjXsxoRl9FUmMMNlZhpLCsB7i8mUMn5bddm7RLm0IF1VPl3pL7bGRt6csew6ah8FY
mbW5bXhpQoiUtuTTxtxOJna6ep+q+0K6sYeXSllx/9l7oq5A/EMChcYqXZgv11VaDSIUzjYYK7kS
b2DK8HJ5FzbSz8bPz4gkIBbU3tZR9G55FudNwy+LV0y3INF03sFFnE1HepJ7GpJSkP86XdPvwOzb
6DEDq/NgUT6S31MgPKm6IxJX3so8z567vGuoBNoUBS1bmOhQioNCpinrXKkPmTlktCYUu7HVfiZB
ea+xAJqEFCRpQy2X97EE5vM2SOWVEtOsQ118hJCJkesShna9D84ForPwqMrVw2qxbHYf0t9kTWx4
1LGEGGAbVdQC8+UCVSqIvrhochqmhxptPBq3UY6MbjkMd7KR6z+W13nWlXVuhTqZf27swnls0kmd
tTGG6zyWT0qrH0NFgUURPUjaPg17FxT9cLtsc35ZgRzzCCGqy7/TmhdhoMlRvI2bgrAOs2lTPEJY
CitHVtcHRdo55CMb+8mN9H2gxHuySvv26/IHTIN6FfUMnaQpPemKOQHWLsNQV9ugRtvplRK691at
7yhPrWzdWae5MCE4jR0Gpll2PFHk7GnMC/rb7zUIr5fHMes1f42Iaa/S92XV8jEiJfkXbqdh9E9v
NZukCh7a4Eccr/jK3LUK54Tu0Jzgd+LtY3RdvRycnDElJ7p3NrR1km32k5VTd9YlASBqyAZRhJ+4
Hy9Xp1VGu3AhzT/38OkC49rCGzEpDinB+r6bHZKlArig8kXeULhgKDB8DHGPLei8tkGgbuvsF1xc
e6NbC2WzDgHbkayyYIR0YaM5XZzTmU4oz2L4udyfPnwPzcE27sbY3d46dr6l2BYgcK2jpsANy0zb
Qzf8XHaYtY+Yfr/YeGltcZjAEHYOw2fI4rZ1cBqD78s2Zp1ygmiSBACApwg2kkm0BQhHcHa4nhn2
TY8snF988PyDlR/cccXa/Ij+WhOcxXNRHStK3ukG6pb0ISaI4+X+w/KQZuPFxZDEKwUqeFEQs3a1
WmxN95uXv2knX1gQIpKlAW/KKiYtbba1+dFL3L3vj4e47bfO0yTcujyg34vwKgJe2BPCU9NbYdnT
1nRGM3Or9sjgQcJcvc+C26kU1ASnvAelb8gfQyM5Gugr+1mNRBwar2uQn5W5FYMKagsoEyWM3I/p
HrEeXDfaLA921kVsCvRohFCtF1M54yjBwBUPRMmg+VU11kiHtPEl7bVs5c40G0wuDAmeD2ea0cf0
AJ376FlJIuSWuVIn9Ne21cqQ1iwJXq+4pQ5GDkspfOaFmp0o3QBz2KXZ8/Lcza7OxZAEz7fTtMm1
uiNgjF63CcyXKICuetnG2voIvj8gCJKVDTZG6zHx4QuovitRsv/fjAgOD0bY0nwZN7NZlMj9BeJg
9RI3vyrQhMo69wrbFtZfDvUq0XscDZGRY5eOGyn5Ncj9uQ5WHG1+xv4aEpZf82grgZiJhENh3iXa
i430sUTbxPKUzZ7DNndvoLO6of6+xV0cFnnd0SOrcvlG+sECxaXRW66iQhDCqlLGcGHZHg1fyzbn
R/bX5uSPFzazGCkB2cBm0z7LClx45kve5ytGZk8oUI5AnE2uGGJAoNXc52U/8qrIfkUx/Owt3L0v
EHyV5qFHPu7fD8lQOfCBvtNmIHoFIswNfHcOuX4/hTsyk/Rd7obdsYqyeMXU7yKMGNYpIOq0XFB1
BaB/PX1Vg1qEDiYSSNJ4Uzn0uXJoRfG+8rNjlh/RfJwekV1U7aN22Fnjg2E1/9SNfqroQo0mTrKx
Ho7L45/bFYYOmhxUFlByQ9jeqt2ODu1MwRlR6h1XOSX9BRv2pm9WdvhcqDLAeNMeAjeK5giboguH
vEY3IDzH3sfB+0URbHkcc15z+feFUBj6LpknKUGrNAXZY25QctlE3ud8aLYoF9BZsFu2N/sCB9sN
PFNB9UwWwR1+ZOjFWE8DcpAFK4tIPyBOhNoyqug3Hjq4G6Q8vC2kVfSkeX3yZYAzbeUj5vbjhG8D
GkbaEU20a4dCjWUim2XQCkTfkF5RVZfMp+WBzi0cRJUKPMqGRpiZfr/Y81E6NvWoZuEZEdzHitf+
BnhY/oZgRkimO2liFAFbfG2kgAlvoOM/PBfIqm8b2UeNGzTQrs3zH1Xeclg7Zv+GOENJ1oTfnow6
JPPXNskLl4OcDeF5gNqgemyNmHa/r4qbbJPkfoDxYXkep7UQNz9k+eATeM3osFhfmwtihxqF34Rn
O7SecohBmq+hetOnEG65H5T8A+/PFe+YtWjC6a9rk16fCInINOhypBj5XsRFufNkNhT5JpQcme6R
MrVQGeu/FIZ9WB7nb6br64HqskbnAx0H1DIpal0PtDLyJPd7j0LFD+ugx7siuVPgXvjuvpChgdfO
6c+0d+vdlk6ENjqN9DLSFgZl1lo6/rXn8iG86SDkBuIElvr6Q2jPTpAHKvyzM5wbeUfP48pI1VdL
igHaYyYyJZ7dkx7i5dYYfLnQ6IAABNTx5KjpdL+RSveDORQgqR+7/mVIIcEsC6j13XdDY6541OuQ
h3kqkwraV5qjiS0JRW6Zg49cz5mzBlmRkh5Rc9Mq5RZdX0jPKn/F3usbBy1g3COI37QLqoYw3NjK
05JeLP9cWDSett+qnL7u7kcMPWsSrhxLc7YMWo6sqRrO0SzsljiXJhJ9YCBam0Mx+s8IgeEIFBp+
g3+dP9Qpu4IMBZYGAEqEQDmNbyH6xAVA0n9F4UTQc1JgBFl2lddbUQd+CixJVVVCjRjfEqWWgjEh
FVQHlEeSx6IPt87zYD5L6Yv62elWXsQznoE5tDcmrPVUV752zDJRe2PS9D5nKN66krTT3M+6e1Cj
WxveBbP9uTy6mRrJNLy/9qaNcnFGwCTpBNC1IKNjxofcRZs8N25j3zraSvukgRv2+l9j/U26jSGY
WMtozOQrr60Lfln6dt/ZA2kTeDlvLLuH4Nk9uFZ+qoITnCf3DqTlVW7fuF19UOUMhQ9jyxtgZXfM
XAj4jKlARK+SDAOccAOhQcfOjCmzYjr9rQrzny5/G8KnIQ6OVVxtNe3r0HgbCElWDL++BLApUasm
Mz2VhcX2LzeR4Q/LYsIcVAI2pAiUcKhzr7nwTFICGD1gx6khgfyi6MOkawMDqg5gZ8NP+ejLu9yH
J1X3ITWGzDPZPBq35nFsb1IJjc2VYudMOCDMTlI0YLhxaCGUTwEC+v2ArJX1A42UTRx+KssXJ/wQ
hj9WfHmKLMLxdWVKuFPZVqMjNYqponsOh5fMeBfATG96H2G00M3TxIyWfV6xOe2PBZtilkUfLSWn
mMJ+jZBofOcbN0F2F7rH/ntdfvQNfcM/ukMG7bhieG6wlJDIupD05JEtzKvnlkx3z9bx47PevsjF
cwQtmbb1Iuin60+oPRwSCHSXrU4XK3G0Jq2/LCUdkjwGrqOFmyllM/S8j/sSEmV769oODblwNaUr
YXCmRA4O8sKScHe1o2pEcpBETDIiKRd+kqrPaanueXJpDj2zEPjF20G+83P/g4qOlu98dIf+XwN8
+IYJp0QnCvv0d9i4iI195Y6hPI22lSCGKCWkGFwLgIipofSxPLGzW5Q3iQx6mmBMu831zA5uNfqJ
MgS00maQj9Q3cf4enXkDgipdjza6/aTodNda7s7SYYegSogK6tkPx32puisPspkjj3H//RZh7k21
DbUmoy43yYRCXL9xnefIKjeQGGxG5EpCHyXHtbNgLhZeGp1+v5hsh7as6TlPDFaiRydHPzW1DvYk
O/On2f7Df1x1savcYEnhsqQvCxgdr5ZrK1VuGjSROGzXEZkU+6g1zg5Fv52tly+hvRt1RA5gTFw2
OnOb5WlEeYfOL66aYsU3S9vGlH2F3EtMm0Sb69I20bRm5TCZ25uXVoRDDFEXzy46ki+qFB9rX71p
igcNnrVVHMCsIYXATWcy1XN5+v1ipZLeaBu3kXAPEmlIrvb5ER6yXzob8KBUnr1yy5udPS7L+vQW
MMn3XJurR6jxikyniwoGmGp8QJ9nt7w+swOaOg+5HsMQJSaSoqYCSSkRw5PC2WrGvSLD1u+dVrOL
c/cMdaqG/deQMHPNIKHvOhlSfEQbEsj0IZBEpuCWKsEO8WpzE4z9QXbCH6Qdvv5vgxTco9cMD6ZG
bJvjTTgeivhDnoXwlw4rbji7XLyrSElRB4ZT5Hq57JxeQRd1YBR94OxqHrRk3C+PZOaKTG8FnYjT
4wndWuGY1+Kyg3kfOJ2LlBdFUpebsql8ievgkE9aFP3KUTsXmejlUFg3/oWq/PWItLiI+L/pHAjr
/YA2z3iDgujykNZMCI4xSFob0sYZnIf6Y9j2u8qLNyoqDstWZv38YiDC0mhGKiMgQSdA9ytjCJb1
QDvHmD8vW5n+inhHuJwu4WKSc9mFcYCx9Gq5ieJiX/R3Uf8OZQjYK1dcYW1EgiskTkpBGFj5ucmr
ezscTpn/0hef1bD8uDyoWUPwqJBlBTMki9D5JpJaBUFBrpbysNOLJ2XQ7it518OWuWxo1hMuDAkH
FDCu0vCm52al5NzNlekF6Bjf3LQwVk6l2XWiPxUYlDN1ik4b+SKMl0muOGnEOsELsB20U0SV8FON
+tNGz/xfy6Oa3bIXtoQtpAAc7ccQXIilV+P7LnXlYzLY72tLeSkrKzjCb/vdlMdsZefOrhqsNzbx
iFyrmLlWKjXR/QYQgiXX2d7y6BWBSf+fVDdo/YcCcmV/zYY+h3QEqpcT5kcYZTXKg14YmIstcq1G
FnHY08K34vNzHkLm2uatCj0Q/3G9bmPp5laex/+B+rGHa+1hPYqvGRE2VhDZSQtbHzUO5VQbJT2w
92a2xg8yN19T4wSZPlI4XIyuR+LmBdh8qDvPlaUV/yhtUWwQNslWHqAztRsdUO9fM8KyhF6jw3TW
c+o6TnaThoUG1i5GjS1MDnHshKCKlWHnlYjC9Q6kk64aybvWlfxdCm/Xvh2jZOIK1m4QX3O4/I7e
CeqYtS6435kdMW5efubkzBf7sfdU+DQnEFCpbjMT9QCohXsPogrNQG/v1Lh3mhNtee3Vqzmu+dUG
tIVMo02LmDBDSuHGMDRT0UKSC7K/4ZA+Lu//uVhDpu6PAWFsmgGRTTCSZeLCcwfE0N6XkNhC75SQ
3vHf62OwsvNnr1rT/RR6tIkkTcywQijYRN7AbdjIc2efN1K2Q3Y120hpF+0jFSryovHSbWrzqMvr
LP9aGtlalnl2WokE3PgmdUuxTAGJoonyk8rppHyjd9IJET2Kvi/P7FxkJVtPeyYgY8s2hD2UejCB
qG5EEdCCF/ZUaNVO4uWffgOx4FUr5fF5H72wJjqKk5lyqhF7IMk/WO5WHgZuysMDRaA9xOAHqYQp
c+BS1uxhpL5dHupsuDDgciEbC7eBLQzVUYLcTyG4PqftsbS3/VvCN2v15+8Lg3Pbgb0h8fd7N9kp
arYZISdeHsIUNl/t8QsTwj5Apk0arI4TQi+6Q6QGBxVBnqG5CeVPmfZk9JvVy+vszruwOP1+EVVq
owslbWRQof4DmTx7A6n5DsanXTX4L4h3Lo9v1uMvrAlnUwIRtN2NeGMIeHksSoS0uk3jlW9IzHCm
Q3yokJVha10PCqX4Vg5/dy9Ez0X4PQxPb+kI4dQgKWyiMAtpnsiyw8EQNeVAyBr9HSW4T6m9K6pP
MC4vz9jsluKlBCB8SgNzcbgeSwOMIvaR6TrHYXNXZxnE3J/gZT4o9aQRpKMD00Gn4JOiCKBNTpBG
Xv6AuSUjkUf1ViPwI/JxbV8xCz3IOl7zhvorBulEEaXB9LKRmSjFX2epuLVQVxOjsaahfJbCoX8u
W0pqGipQDeqJ2o6kxS7z0UpMV2LFzEbDIG810CicAOIlCdjIMFGlhmcgcNvQDd/rkESHKjSCg/Nk
GMGpkU81nMfLw5y2r7C9QbrSlQ+gXoWqTohQyIKURWMW4bl0yN2ZpoSIVnRfS4W7S2Ur/vcrR7AC
0g4gFP4QQ0iMZDqUyhCC/8ZlxJQoc+W+s1fysDPh48qGeu0dRpjSBOCG4bmmQDno7imyho2P3lTz
VAb2yvTNeslUp4AtjWKIWKV0O+5wqMaHZ338XcdPoDQ3dP+gunKMqEn3LBVexvvefFletpktAJ72
r11h2WrdjkcbCt+zVG917162n6s1QpE5EwzLJJSQuHj1Esl4Y8lO3IVnp7PvPbe+I2Pe9itQ6Ok7
RfeDIJSGA4oqdMwJ46jMtpEdDyOWCkrnBVmxFY+b82+aC2h4dSb8uBh3e6UyaJC0wvN0S4SiITiY
IDBT9+Pyesw53aUZ4ZSstNTl4Qb6IYihr4kPqn2r3gRlstPDL8uW5jzu0pJwOpJ2K7RyYEDWcJik
AmAyl7/0BpJ1LeLY9j7W/n1Low57298pnL7o4jxOdaoIsqyHZ815Nqx7M9i3hb+h0eZ/G9gUHy/M
ONZQV9wWw7MHL3kHc5KUnadkT/QUFQh55+VKvJ3177/DEkslYasZcFNr+PdIldZyYeGfOB6b5Nfy
uOaOS+aPQiKNS6TjRCDeGBlOlEouyBjkOAsr+Qqn8q3cle9gnP9RtAfUNcoXwyclOKIu/pZZBdkA
BhU6NEAH17Naum3pVpoEUs0G5Ffl6Q7RUdrwQ2RFLZrVRjicfiwPeNZDL0xq1yYh2nLHLsFkpyjv
44a7SAo5YwiTB7T1epzvfS97Q8yf8Bv/HaUQRuDrTPNWjaJzhAxH7pveoUwmkdNOkTalH98g1ROt
mJx1H25z00MdLhuxrpiPEMaWE4hYjfcNZfaQ9GRlrhQSZo3Qgz01R9HjK3Kj9VKV06hCGUZvnsFs
+s3jatlydrV4dk79TxAmmcLujnM/hBSXF1/QqdtooLlM/u7mvDqBNao3qrsSj+d3w4U9YZtHaNWn
aYG9PAgfvKLbjPnJHu+V4NCqyLW66ibRbqP4a772vp6dy7+GxbY6RypkiBw0EtbKbarTo2giXq0p
H5adf94K0MLpyGS/CdNp14lbBcijnWvy4VZ2QsEE6qnjspG5UxOqRnnqVOLoFBvnoe+zgjrBCPJF
56iM71rdfV42MTeOCVBHshXaExi0rzexqfodWRdMRGDkh/RZdx5h5XuDDQiU6Cngi18Vq5HeyBoj
CLjxovhDp18ylJuQ7PuylbkbAHjjP1aU65HYXgtXjekR58uHVBv3PcKdSnJCwmnlQPndKiheZi4t
CbHW7GPEKbKag9L3ylspNhK0bixqL42PwlKQlztPq60HGXW8TaEn5odQjR+qrvtqdYgjSN6ITKHi
BZtct7OdjyTwRh6bcdP7MrTKpf3ZNj3a7DM66yvNc26LMKC/L4j9o9XXzbkGug91Jw+hFiXtlW07
6w7cbyeYPPV+ETMCoz5UNOSfz2MYbq0YBTHlPrDWDqvf6KFXM0h7Le9XWpzB/l2vFUKyvMc8YM5G
fADufHI0FMv0ZOoDMfeDGj6q8T+qPqGeQXmVD74ZPilhsW3ND1r6vQn93dhliPa8gxc5sR8A1R9k
9dGT1K2R7uv4nQTP2QanPix72Fy6FhkE4EJgowBDiK+AJIRhQva5jZv5XdglD0ELunfMbg0/3MnD
eB5C/75OwIinhe9sWh8a5aw5FlWFDHewU1F6GwIE1ybtnuUvm122iw8TdjFyYWFeGUC2TXSW+zDf
BKdKd2/+NyPTR1xe3PoQ0TENzPYk6CE9Ff1Laq9kT2YDHp3JoLUnuiKxYbIohgJ/Kbkb9h9DJ9zK
8kq4mw0SFwaEMfhVUQ1SgIEOsWP6y9H5VP+JvKflmZp7JagXVqavuJipLGyztAp5bPf2bdqeuv4E
p0P8LqxXHHLuTL+0I7wRSgUxdsiywrNqvLOkXQ/6GkLQUnKoG/zEA5dHNZe4Bg8MMQCwIzaAuDrN
aCN7UOBlXIU0ddx2k3Rpj7qS9LGqdmGp3PHIb6W1B8MUDF4FiwuzwpplrqRkY0fCpPT3NjSWOhfa
TT72W4TNNpXmbM0e8TqlWMPWz67ihV1hFYMusONoSmJo7nsZ5BMDU2iIM5x9yY16eW5nbdFhPTXx
TOSMwuE1VHSaDAYr2VoookfuJlLoyo/bm8oNSPiu0f9OU/ZqSi/MCSdYaCG7pZc4qOM9U1eCaOAx
S1ZO/dkbII0QUBuC7UTrQQjyTonwZ9bTm6C6vblVcv802ltlfHbpuE5gcfFqpBGlJ0hz0zJ8fMt8
/rEtnmPpWCRt32G7iz+4Q3VT69UWJNAmt1+c4C3ZrouBqsLi+a1UZghEkaThFcSzJM6ODbDZhzQa
kzfgctHogEtp6nii0io8unTFR+24IxF1lxsFmnkwDsv9Si1l1hkvbAinydjALpig/nuu5GaDNtl2
SJ7NMtx10NJT7lteqVlXvDA2/X4RK9kOQwaRdnhOrPyzIgV717B+yo65WzYzH7zofoZTBZYB2RZ2
s9kUXu2XtKTlWrkZjPh97hp3eXJqs+xWQjIvT0+5s02+r5id1v7VTkNTyTQmClHgDNfD6xs5tZIR
s4Vb7dBJ3Cb5Ixxbdfupz+ON1mYbjRLgcSzWMHezRylVAhLMvCtpJ7s2LHGBCUdUNlBVSKytFfT9
befK1XF5fGtWhOG5Cn3OpTpZga92K1n5sHMjwteylVkfAQky0aSiXSBWEkF9NggAcvBYcNY2e2ci
mx5XavHT+r9aqAsbgh/qBd0NSc8jBaU/dcrNG9sxljnkBn/b05P0Pw5JcMeaPJtpVgxJc09296zs
omit5XV+RBBpUWkmu2tO2/xiZ0VNb/jagAkZORPtlwFRWf0pTJM3uMCUiAdPR03bsgVHG0zdCrqO
sySuR6AKt4Ov7//98l9aEJxM9dCsVdWK14L1I6tAPLjvi2L1djPnyiBGQVGBkYF7WTiupKCXYqnj
uC+rE53IvbdDjHFHaXen8xobtn18ryQ3klweUu9jkr5L3XLFJ+biLi1uFIegIYUoZ/rCiwUborFF
5YUFQ3UWOnf43ZtG3zemsUsDczca0eMb5vXCnujysVM7dYI9KUEZMR23WpPfS9mw8m6Ya6WhdU/T
6VKGc4ia1/W4Ci9GPrLn4dC0+a607p1u2OTFiaQaTIAtRIoo1ia837R0J/XQk39q1rQHppGIm/vy
CwQfDUI5b9OBL7DTp6Y0DmOCaHy4xsk760EX4xT8NIuCqLdqrJjGIUBIVV45l9dGIZz9Wo7kvZ9O
81i+o/ufM7KT/k8m8Uf//7yX7MN/5uQShT4/BjBp0GYYJDkEH2zVVkJalCeu7WrfkSG1UZ1Uxt1b
HO+vEcHxQlgZUndqzCUhFBTqyTZ+1G664nbzs/XXiBBhI6NKtW6c7rhBfuN69i7vlZtVxPmsld8o
MegZ4UOYnmgXe9ZuizCzZe5+mVnA+tFAoVe1kFuOkpQclmdtNjzQVD8JdwBft4VtlCtZPqDsGZ59
xdxbX6Qh2vTZjdF5e/1NcwfgCmee5PlESt/YzwzSWuNUo5a3qfdtgp1XyUrSe+58mlBd/zUibEpN
rw0OL25+SCGbG2XsUJvrBuug6UkKN5i2hsidnT9jkikkfTN1CFwvVWDZqEA6Mq5tSgoJyDrc0kHj
HyQlKlGi1imZBF2ykpmZa1zW6JT+Y1U4VnQ/yce6pPw0VuVJrcatqcjHQYHaKkv3Y+vcWkO7U5/1
1jn0AfKzuvbOMryzGX4Yo/CkSQ8TWmlilFl2plm/pQeWegP4U0XMXwMFKNTRsbl2k32LrGOpe1ub
iun/ZkUYvBFXFQLzDieazFuPSqnzaA5rWfJZPwJn8FubkjZYwUjnpXLCTTc6Z6q9g/3RlaFec4bt
2K447Pyc/dcQomXXDuRmNAmhLR3+zpVHrX6SrXqDyOBbouOf8QBLuTbDI1IOq5bx5E6/Uz3nxtSj
XbxKMTy5+6sz8cKMcFrpVShNwBfYEVz1QEH2A23zThhsm/p+ahik5+MNxxe0kvA9wFZAK6twfCVu
FMpSxH735Xf9RyVhTG9wt0sLwuGVd51fjDJhy+/+8ceXob1v0Iz+9y5N98gkmEc7DuXe69VRszyy
IbvmMpqGN36m39BnHRr+ig/MLQ7YTLqfubhP5A7XViTJqrwmCqNzUA0beKj3EQgAqhmKlG6lYtyE
4crizAVHRIF5oNKLa6Fmf21Qo9tXG906ov+nCTZpM7g/vTGwtnbR2tvcQVpARep9vzyXs0ZRCKEC
ACYdrvJro24fO3bbJdFZ17/k6YHD9Cg9Gf42KPPjsqXZ+bywJHiG0aVln3pldHbb7jD1oKKEXtot
9BXEPKfovBtZW/PGeZs8v+hEo0FfJMFpi07NtLGLzk0BZprCbHbMay2+HZ0ITaqol/c83vdBFJor
WfTZXAe0NX8sCxFxyNw+T6EXPQ/lQIuv4oEoHu6bRkFacAs6zN+oKDmV4XeQ3Svn3VyM5HIy5TAh
hqJx/XpJ05jWWDUzIlQOos99Ogy3+hB9CQbTWwnGs4Ok786BaAVJYrCQ15aGwrezOOCmqnX5PnO5
cvvbNsoOxvdKM+/a/CnpnF1l/1x2pDmXvbAqUkiog2u3ic7VNVPu/fouzSWQxv/03gmg5spUzp1r
l6aEcyDpVMgwpypCAmSkAtJWlPdV4FEUfFwe02+xU/EouLQkHAUSY5KjCZ1VZps0iPdFAMCoT14A
uEUuGSqrPURyvNEH6pBuh/b7MexPWfc8Zu27bm2rTlvx1ceAo4H2AH4VYA/X69pYXmL5Galbs8x3
6Fv1SX5YHu+cj6I08seCMLEBpTHIZLAA5+iuiaw9E7v6MJj3T/oAKRNy13zVxCS7FnfKoOcO7RvH
mI70TKaZiDun6+66sd1kWq9u6qa5k+K1lu1ZJ70wLWxCu1SCzB15KZTxQSF+e/3GSUrI4+ttZ65S
80wL8nrB/g5UOKtsKzG4ynOv9p1H8Ktb0wsOdRWhXajKx0o/dj2Elo78vg6llbN41lVotqRyqslg
u4WzWHFDS/WMCdrlPdvuL89b2RizO/Di7wshJg9QpYlKEHHo3+Rl+d5Kj4af7WGHXhnIvKFJyhK0
J5V34SAMh8jp44GMu65m+z4eEaxTjmN6kMDjL/v+rGtwA4MxamKLE/Eehh5ys5zQd3Uib6dCLurb
+6Cy94Vm7Mq1FpDZnXZhTXBEX6siCpRMoOTcuzbID7j0zW/LIxKPWdTnwagjqGtMOBnaTa7jRRyb
MVIAjCi3fiVqu7Xj9v+T9l3LccPKtl/EKoKZrwyTNIq2ZFsvLAeJGczx68+CTp3tGQiXKO9b9puq
pgmg0QC6V6/lry/gsvfKEvQPq/uPYfl/7TF6HxVMSbB6bW/pZqePNRtOl8PdnR0g/hDv8gcZvpmf
uw87eH+zVAzaBA22kheZhTjtkLQAvRujEIIsdTDYmddrSrg9e0IrQA4g3QPgIjgeOCtGPvVjT/F4
6opbc3iDltQuXt+2jfBO9zGUCyPsIy6GsjRl0wxrjXseOJ6W5h3V1M54WMuATm2wbYoPCbwpLhgh
69LM3YzxAFQdOGDokr3O2J6/jHa8AW5ZaJeneJ9VuOBM+jeSQK/NQnNeaxztovYT1Tg60QzRNnBS
bA+MDxG8XS7WRWhHnGOKgUG47E9vg6g3nf+slnKzqlDe2bb16ULwYQzdYQbKbw4auDgfb/FCsGMH
xsY+NJJHFfJb1gMtcUO/pwi1EIEHlM8GmKm2bmP1e1ziOFMmpMhljF1C97z4EO6oNmtXm4wJHwIU
oQ9tKQ1sRPW63x6u0GfQss8urRrIwbgldSF+PqEBF2+fGJLcZeIlhaz8KFy9CxPc6i3ruFjKCK+J
u+SuRUYfame7xDb+lJ1MY0o4ZRemuEMrAiHFNLLRpN27WqOFMHmrZcJwYhumwcQXLQMi5tcbGpIE
ZFInvBZblfqO8tY6lZf+a4/ihxMChfZ/Rri1R3WirAfst7OzPiqge1HH23GRaX4JQ9OFEe70mEoI
2KRQqjprKAkAelsrXwk6ndax8qv4x7afiWcN3YFQWsKjl1cr1dRxifsWTtBCMbdpn2v0ULUyClGh
EUZxgf84fj4l8FNgoJN6yM92F00eNafx4MxVtOvr3JXEWpkp9veLsD5VBSERdMDOEX0BhV8wNY9L
LoOqCDfnh9ItOBdRu+eMgG+ODhHIYs5daz9Pq/OmQLhxe10+MRx9eJqrgT0BCoBACHDXL7w3LKPs
lhwYhHjw8mS8I0Z5Q8siiPthl5b9Q49tCu6hW6XO/WZEK3Kchl2aBLkenycrkrxthRN78T1sTi4m
ViP5GCXWzMYMjefpsTPf6vxle9CCiIS8Pq7goP1xkHPmgl5LR4xzgJ/QYTjMqpPtLQ2Ss0mBLqpJ
LSXV9U81QEzxlTkuANaaW43xjGUs62lH8c5Mp19kVZ8ddQJ7FgSli2NuH5VO9/SyDCn6F1KZso7g
oghIIaAf6EpD8o5H8itzZFh0GXHVQbezijqyqYDGV13DRMsfsvkxkbGzCFz3yiC3jLmVqIvbrjkk
BHTbmxt7CY2IOpLTSxDBrqxwG6TTy8KgBoa1VO9OFtQ7Yu4nC6LxebjtMZ8IGT/W8GICmUtduCXu
GUPWV1jDZXhKrEco0gaDfrsecvMhx14xKi9qb3sazMMoufz8P0yjjoLSvApAA7dDDbVw1LzTcahZ
X3KcznG9s8EZnO9zkqLfa/HNKrp1lqfZ0u5wA5SYF+xHTDGoilF1AicqX3mjc6YuNNfy8zqWQd6f
AK3wlOJpe3oFF0u0xgEJxQAI8E7u3HbqglEUIiuRvqMlo32MjJsCAhfFetZw2ytlnYWa0Dv/2vtU
le+quFVHIMmScocmV/DNHpLHoQiG6V4FB0GRoOP7tdO+LrTwSBXGBvhQ/hDzPip8agYAQtZzSO6V
PSGSWCH9Mu7gB5sA6XMTM2GhVUrz9B/RHkdZegAZ5Zf6K4Dzw955JEmouJ7a+EWNHuRQVR8oSJYP
1It/uMftlRHOFLS/mLCJisZd7nugm9G7I8P31cb7bL1Wztv27wt3MPj2ke7VgLnnc+8KaN0IYgVe
/zO5SaaXFAx6SRCb79DHut829akc+bGHUXRl7N5o6uaLMLUWk15L8VomxMuVbxPoBIwXrV+9pe0Q
er9qOgkKwz47VQy4/Y7O94m5a9ohUHD9t6zX+eG/+SC8bkFDgTwuMCLXQSXFhyaziw9C27M77q06
yO+qGuKr2utAn4riprEBpXcCWu9T41kL6uF1NQ5JkSGlJWNbFS408oJoqQfhCkgrrr/FVpN8XVLU
j2ar8k3zh5tKDl3hHr8wwJ2Ca6sT6s7wpKh7GZxlPzXzUXdOZvO7NZwfs/5SgLN6e4KFsevCJBdW
SAY/qEeYpMWzkZ7ibPTSQoav+ZTs/HAr9DyikgPuHxDwXc8cYmZFshLlZFpnVQgkmBXmoLQDM26C
s9aFyleUQhwjVuc8SA0l2o8kHSUHoXBy0ZoNiVE0AVsWt01La2qmJEFBM61/6t/gRSHerRT6Bp0O
cTP7cXtehbcJ7COQ8llozeMlo0dVRxNQhBEvhnmPaBXMUMfqpoM50lP+MKv9vwI6/3eK/xrkNkqk
Vkmrz8gHjf1tvOIBISUbFk4gA7GY6CFlKqDXi5inNTFzJ82hsJcDH/GzHHzS+fSXlYcROMcVU3a3
FxsEQwBLplnY6dcGszrDQ0nH3rdR9CtqA4pcaJnJijAuFT8zA8jAJcAlbC/cJ1z6x0TieQQkDQYK
9Yhrq02fIfcfo76e9OgCaUqSonG/toJBK6J9Ocyu168QGFUKoCJMNzto9tI+LW78r42K7DsIuGoB
DkanC7KJ19+hU0hN5wO+owSTqRf72rftgX68J7lU1ZUBblPGujIR6JwhVbXXg/JnHE578r082Lvk
d696+68g9FjD5WzukycT1BdeE+Z3GZQHve6+kKC8hQHicrDc3RHikV0BctacaXZZe1KpIdHfR3Pa
le1jO7ySCGTBkmArvDRe2uQWel5HhUYEE3y7oAv6+y0kbZc1pGkw4T2HsJCw/9tzLjpBCDAOeHoj
lwSEwPWaTpHbG7MK+lu0ynhJ865ZP7YNfGIf/l+v+WuB26RVq+gWqPFQVfaT3Xwcgj73ocaZ7tJT
enBDHR0jXrqkknFJzAJAfz2wflGH1unQeV2PXmbQn9oUzjfqMP6g1Xic+3voLMTzS0yfY0jdraoa
dpYk4IqXExS5SLq7CBl8Y6/RdDhikMY4W339lo+09uyF7AoQHiv9fF/YxR4yzCYIgJX40MXaSaPa
QTL57Aj5tKNwT3N0FGkAy+A8asmKuY475P4VkrzQDEQqGWLjCtJcCz3Ureqr2uyZtPWHTNnNxn8T
L6G58R/znHehfxsT4OAIALeMb0S135iNp/0hieGDXlttA93Ogu0hi64PlyY5dyNZZjZzzQ7V4ScF
kVeFRFys/iv51IdTIyC7RIM8OOGvDyntK3VBOe8crwCpq2OI2307fdfjV7U6l2YDTGArybEIIxKq
huiqBnoA11ou/Oa5m5tJpyIi2aBH17/3sxvk2fe0jIIVWGg8ZaNpfSzHSXL+iEIE2BEh/Ip1RG81
Z9dORq1ZbBup4NzynBm3WtlzlcVS3kuB/kC+BaRGqFFxe3WcyNLlCoJQ7d6CEgK9wy/D3Hhz/L7t
G8zbt+zwF65E6xMlRnKeGnNQ9FHqs/5Q39QGHCs4YfGeyGXEjKJr1+XYNC4OrXWrOjVyqGu+c5qX
+Y9TvQ6B1k4QsZYx44hWCtcDsEKhgI+0ETePMbglAE8FaGio3pWo8SxTUroUbS68e/APKD9X5UuX
0O5p0TeONPr6JetuFbQcpL0MgvnR6vZplQCLZMwPoLniYa+ZSuPYLZC86NMeCEyUYYMlrXogXkfF
7xSdHJYpVsKZpmCYHoshsKcelPJmY3qa09avBSg1chfIyjiK/MSe2G1pacO5AtFd1Cml7xaxLtkj
oonBpQh3Qnw1Qd7lepXzQU+APFZwNepnP++OjgN9ERnzl9AIu4IxrXlkfrnQprimMaZ5U5xXtOKX
eOq+Gv3D9g4ReRAOLOxBTcWdQOd2SDpEwEEmaXEukPEn4zutZPTMov2AVzwiCSjF4KLciTR3XW1A
MQgWcIVW8PYoOyCErFuE6wFqYfUkCZvCSbuwxx1BBsX71UFK6Bxrj2jw3I3V5Etz06JB4eaPbhHU
fgwk/6+XPzFHk2p2VwB3AWqvHCGFrKGpzqGL7puhyg5GVx3+faUuTXIrZY5Kh7bttjjX8U/kqQPV
kYFyhPeXSxOcU7tqYfYtGMGBBxztPZSiNT9Vk+nGbZp4T/Gy89uqX/e1CjoRJa2RfNHhLmVSkMem
B25dssdEvnn5Ofr1JBdroQy2iREneO3lTu5JGdrYBuIjj42kmYG4ww525ksX+WKQ4xuNXfWgha0e
cfxEAclurXN1Vkw/ksBXRW6JKyFYMAHMBfsi97zoLScqyrEuzuYI1cpHMgDiqDxvu4joWLUhKYva
AbowPklI5onZthFh61e5/khB2qcfB+IG0j0mnDccOoz2BcUKPvoNrQ6xdOgPn7FF/HWGQoz6mpmv
CTVPUVIFYAULk1yW+xK6J44JCDbi3gB1N+5eAukhRamJXZy1rvDUyXys6OSnhXGq9K/TuIb68q20
c9/OUCdNpiByQQ62PcGi+wQw1cC74PmEBhcuIOMYGiOyRmzcyQp2k3nyrJVmfj87p8WmodLRYNui
INCA1lIF/SMYDSBsxUWz1ZiqSpsBQG6V1W+KG7sORuN+WXPfKl5T2XEvGB9IQ3DaMHkPC2w71/sh
okMD9i+sKxpMtfwbnX+3P+vqDsxn26MS2bEZIAqCagRsMNyocprbY1paxXmiN0YErizzfum6ZxMc
M5ZGfm4bE6VTcLGA1ifgQ0xyg9vluZs69sisdXapeetI6qDulhqI9cxFedv9WrglODAKGxqBLoTO
1QSkTHnRKvvtDxFsTwvbE8p1ANHhmsONuqlJq5KhLM8KtPHG+vc6BA5uoxCF2bYj2J0gi2Y0hkDQ
oSDFeWlPqpzOc12eWwNJzqn3OufYHEFDQVbPMN5oLrvOC5fzr0H+3TtVHehkCDMIWsMqRIV9/ab2
J1KE2wMT1QYseA1CHNqCUCLlzkDsdcYihxnssgNNPWAeHyIj6BPf0bziKUaq4du6n98tEMj7hyIL
ZLUA4Qpe2OcOyBpN13Nqwn5m4e2gflFqcF+4o9dnsiYO0b53UMdDph8j/qT8pcdksim0Oc9VFCpq
tsszjXqmleymymU07CVy1ppso7ADlTsOwYaBVDyTNYA4CBdgNaoksRP15dmG/Pnd3KmQBbUAnnAj
ULVMRVX7Tp2Xu6hwzLshXuu95sz0ec5pErjZtIa1TvD43l5zwbkJgVfAQRnH72dNP2OKqOZEeXmm
8ViiLbYY/DRBQLJHTQbnEbkxLqkfwQ9QDh5l1eZ1myWZW5zt9c1qlxOEOqcAj7n9CL6a7VGJ8Gs4
Q8BaTEwA2FyD8+Sa6CkZU1qeSdtOd2NiR2GEvmtgD5M4NDWSHipaOWEKRIC/kAmYD5wSIQhD6rCY
2i4kEx0BhVCnm3mlkL3p/plcBjdbSIgiQoNgGbAW/izodVqCobwtUX2tqn1e1frehML3Lq+sIlxN
I30wokhGPSzaYKyvl6FJEa/51AO0FHVoPTclVNeHu9jWH5ble2uBel4Fyn97CZgz886Os9wGlpkJ
/LncqUCgOxdPFM5etyfTeiwq2RYWjAUsUWiQIkyYDJel68OU6rHTrzGWuDafxvRJidDbQvzGOGyP
Q+C1TM4XlJpYLxtecG2mT2MkUsiCdYK8weTcFc7qmbPiLVp/bObf28YEkwYZH9zqUATWwXLJuS2h
pRtbCcFupPdZf1tS9d9XBeRl4BjA7QO1Vh6BNnc0L8DQiQhf1U6Y66DN7Lve/veTGFYAqtPYmxdV
lus5AzcnNccIVl6BpHNLL868QiZSLVqXSxvc8lu0TqE0zEYCtBBSXHlYUr8DDqD49wfv1WDYh1w8
Yha48VIMMDSgZKDPq0/mZyQwJQsjGw53eVG7cSmjClaUYT/Xpzb2DOe4Vn5aSQoxMkPc7SXSrEaZ
DBialv2q+vp7/TotgSXbnSJPxt4EhxtuSEhLsL9fzNoIHjdoOjnl2TVQqW/xSAxRRdMksyaKASYi
wAddB5QsuMF05QwFnTWrzmoX/XSjhyixd1PuHOJC1pQkOCcBy0E2Fc8EsNDwVPi93qZ6sxpYn7qx
b1qj68BaYZSH1Ij1cDsICAbFlINZZGOSDzwgommdOaGKW54dpQiW5rku3/Uu88ZWknwUPfhQ7IVq
HSoZOuj9uS1klrS281orzyzv+KQYL4P1q10hnad6k3Lj+KvuT/2D0gfb4xMl3kEfBzZ6HU2fGCMX
5ZI5YrcLvTyrVX9Ykjw0xieXTjcT+hStOb6tzBYZrBvbUiSWRTMLfDfA6wh/YFXXrp0yHtwIJSw4
JXvh9obuxdUPSHWAOnJ7hEI7NqIfWr8IhNK5zVwrrTU3BCsYN5k3QTkYhDLtLZXh8UQ+CfUHNA0h
kn8+muIO0Ox6SOm50N6b6dadX0kiiRZiE4xqDGoTJhoBrmcMjH9Rr9olPc/KK7VfE+DCpuJxe7YE
oYIpEuDAgxwOyuCcGybl7CSZVX0Mw0QZsSv/m+W4MMBF8KpW59bKGgrpg1sgvNcVAjvtrbQaIlp1
VsHCngIIBdJe13NVx6SmmV7TMwTpgdnV7QAvtEgWiERWkEOANJoO3MAnxT+qLmNrkYyeyXhTO6ln
5L/G+Htafd9eFKEZpHmRg0dWGVix68Eoi6a2zTDQM9DDeyghxZgzrffdRhLBP1Gq4h4MdrT/GPoI
FhcHxWLneatUIzxscD3d6UMY3BV5+ohLYzeCZXUN06nxCvNrVoDUf42ts9O5p3XuPSgLu1//ediA
83xcj4FjwkXsetjmSuqlT1A5o/TVGH9E1pNiPaTmftuKYFddWeHiQ1wPU0UoCtmFO53c0MwXkGOr
kmAnCrOg40L7BPDs8EpeTxadZVpqG6heAXFRLbY37TGXjar6UXEyzf0KzhVNp5L2QuHQULRhkQ+o
KI3zmwzKfU2mAYycQsy7brxMeSC95OAS+CbjX0CWgoAeASkfbpHszrZBUMBYA5ZgnGJ/qaodEwGO
chkNA/tc7hVzZYqLf24LeHrjwNSi3lrZeJMWPS4zR+S8fIW+JR09xCTcdg7BBe3KJBv9xYaIdKp2
cw/svzM/NwGtbsAX6nXmGpBFxiUpGx3n7eAag+imDVO1GUYvS1M9ZNYNHV5b66HJf0RuLXNJFgL5
6USCGZVOeAYEkrgDGJsiahcCQPzaPWaq5rVK4i11E0LbOFiSxDNSb6p8zcaDoWycfy8RoMv4r3Gu
3oE3akm0Gmup0fcJfH5Ef7SGP9uLJ7pTXRnhfNPuEzNxHDZC5M8g3/cT6tx2jGSW5ySeq3qL4tFi
35i2JI6y392aWc5R8UiOl4licGSsgrEegthqJPPHotKWCc4xl36NYjUCXqJL/GkPAKLld0F3lBX4
ZSPhnNImFnBiMcnP02n3ryo0OGywOrgv4QUMJQe+wIAOyq6KXMwScrTaWXZ4iM6yy593uVxB1Vkj
iVilvTguz8a+fCtPrl98AYLlvg1PleIvoXvsfVliTTxj/xkVrzuSlUNXTwYyiUrfdnddHHVhRBT7
KHFt9vWf1/+vGW7zlm5XtEWJ0QEn7vXB7BUeSJG9IpTR6YrCEsPvmtDbQC6Ob3xWqNqTOAeFSHSL
go9ykyiAAAQo/yP74m8PSmaKO4lRptFpO8AUqFo83Z38OHEC0jLK5e9df8yHJ7AGSraqzCb7+0WA
V9SlbbsGNivUsttpB1Cb12Y7prVH3ZtBfXOV4/YohQ7yd0L5HFasJQriooFRkn3e79Gou/37onQr
YNC4aOAhAjIx/sED6tcuohG6c2zdd89P9U1+UkL7V7XvvN964/VP6sHYpcG2VdFV49IoN48OnZRh
tGEUcgvhUy8Zk+gYBkcCUpdMGAN90NerpKV4OSuGC7Ch9oNUtxDpOFjlMx4/RfawPQ7RdebSEueD
kZ0QkmTAukDzrUpn71eD2GrIyAOFXncxHm628MAacTRE7GCa/Wmq/dm8WbubOIfSDEHfFsNZyJJa
n/0OuUx2v8f7Dm9RngCJanHqKCbQLx0ADztCpsepVWVuIKg/MiuM1BlChcDZcO8uaymaWS+KAuWx
GbqEyi4bfZBZ7DXoZHXx72VAF+yc3owvkUwI5PPKwTLS6B/JVEDYuTnF/doaHArszUhcb6ehYqJn
QSLJP0qM8EzmVlenuE8D2WBot1MBQRGQAOnPkSExI+iBvRoMX/wr5lQtVg3AnqJRD1X8PRtqPC4h
SAtYadt/05pngqyJO5+Xr1m5H6kN/AOpD4tSS9q/hF6DjB5q8ip6rT71wSmtbkEBvDhb5Z2O4qO5
Pm9vOIkBvvFNL922booKOA678SL6msn6PgVPL8wlIwdhEE9WFr8OHrmjD2VrYy61xDjknbmruweq
3o70IQOFUktPxax68ZJJTpbPNzSYZbhzpN1xcvJheDFddgOZYbYI8QRr/2jKQ5mWYa86gRS7KJxF
CwkPQEbY9uO23ZwRmo8zMwYVBlt5wGNaMpzPAR7DYcUXNKox1Uruwp5FppasCSzkiYUbNNiQ0QdZ
VbIUhMwMG+jFeYwEGmCezEwJiBUjTOjo7WIO/9VgGHKVkW4iBXltBeIYmjlEK2pIJdRgpke0Uyqx
JFsnaLIGTTZczmTZTUA/+BkrUPY01BxDuTNKD00Pbodn41027A3t1ex0H/KOfrLk4CeJAVWX7Cth
CLk0z81kDuBxGpXYWGD6wRv9rrS+aCkYhtRbpSBeOQZKDbqU4dXJzLDXmoNdJV6poN/EklJ6fD6+
GWE4MvbIYDGuSe74drrKiUDThqi5b9rfcdqinfwtQ2e5fNI/34uvTXHn9xwXUIZvMOqspfuo2SXx
3ZLmu2oC3VEaVE7pkcmnv/89hl2Oj4swdWT147KUBUvM2sZzNcrObvYD17d9NioHXQ64/eAM50bV
tGqlqivQgSpEqRxQpKVPoNeKjYO1n58VGZGXKHKBIxHx3kXbGdqfr3dHsao1NRZYS+Mx2ZEa7BvR
oiww3OVHa7ALbxzQoG/bRbA9jxLDPLbGbnVqOjEMl6zecYinoCC/Z3Nv5l8SoEC3jTH//zSnf0fJ
h0yn1erMgozbeUr/OOVttEh+X3RVuJhFHk4OSbUm7kp2H6kczzSeYzOGpBt4Q+lueyDiQAMNaobP
Rv2BRy/YYK+x1XkszguyiFP/Xsb9XZ3cdr8r5aTpvxV9r+lRqKa1P+onS4bVFS4ahLjA44BMOLJG
197CUHvlMCBi6+hljY9IppCnLuj9ZnrbHqcwilwY4qLImClGnZtAfLbz22j41jmjYTdAuUbWXiUz
xO22rFzmYe0xouxHsgPv/xKkaEKRPGlEBx3AGEibopDp2rxIvdbYWa3XGM1cvqKNPe1uafK+PWFC
D0TRkkHqcQDxNA1Olcy1W2q48YeKV/rEl11xhBN1YYBtsYvDegRYJp81GKiPJBjRNJn6quT++dEe
82mbXtjgjmoFcthzpcNGdbK8Z8PLTwBqnx7csD68QaDWj7zB68LW/0PxuvV9x/+u75rw3Tgoki8R
LtjFh3B+DiJjCJEv+BDdPGb9nTrt1ObL9oJ9vFG2Bsu5OKiv2qyrYKM9a+hfvmlu8p/Jb/29mz1o
GYb1bvTN1quflC/OoQkGCR3BB7POlnnO8YfcSUqywvwQ2jv4vb965QmkBGXtrzeGp3i2X+2AmIu9
7KUOWy/FxmgDcp/uyJ7+XF+0X+UvEpKjhr9sz4wwyACCw2gAAGHguQCGEhzPg6IjWP/UAxOQxzM5
WEc7Pfz/meEmwMrUWIsbmMmLU5nc6tN7C6oYetCbP0DV/jcR4GJM3DG7zq2zRgxYbs6x10feCMrc
SZeUZ4Rea6MLHzo9JviUOK81IrdQnAFG7OQZbXuepbx07bjbnjZBoh33kwsrnN+SEm3bmQa0OqTM
vHQIhuigG+fJ/DHaryi9NlCtAi1eDthqIisKCYOcqzoEtTUD6Enu5aNXEU2VCEuWkmHex6tueAso
VwNStg31GkeXAYAFzbcYLErweA1/nLdc1DOcuJ9AyYu3ubEGQ4NOIq8I8iEw9dupHjzcPv0Wl33z
MY9RvMmBojAkniPcDRdfwMVEApK0WBnwBao/md/aHPuR7osTwBu2lNVVPL9/R8s5kGslE14SEULS
Co6S5G3OvygROECyl20fEl1xQfRBGKkPw4PwuwEyCwpEIMqz+T1pjpUddPY3mi4PZnyv9X2oNcpu
26CgIR/0rjgVWZoKrMA8Q8WsmeBJKhIAUNzWOHUTKMd7vc/CdBwn0InlJfihrHWHJ356HJYqCdG8
pxzcvhvup7zWfVKN9WnqI+Vr5UY/ISw2oFyOjLXZLOBpQF+pR0HsEI7lgP4iOjinPGkNYJRm99Yh
qXsDGGt83B6TaLGgfgW6IoCatU9MkUVcKR0gpMVZcbodsrFe3ad+r+Zh6/w7kwlmDypTHz0+eOVq
3NlvplNuge31bOJw0towpo2nqJI1EuZuGDKSdfnoYITkvII1BUZdgsAy/x5e0VsP0vYmnHHDBKds
JwmVwsn7a4vnlYKEsJHmGnYVEvO0OZnVySRH1ZSl9kQvVEBkcSfDe47pVV9PnGqslh0zXP0aQ+d7
nZY4qJ3xh0HX1HdB453lA3ii28I3jBKElOMSbvuIMEV78QGfxlmPPfpCgDKvIZProf/lq+a738Zf
8egpUwAFqG17ohMI1EYOk2zHKvK5Fs1pjCpWMd6yOACBuuwg2bltQewlwFCDAAZttagpXk9palh1
10wKYhSkY5z9etOXu8K4TfRH51tOvfHHtj3RtZdBtv/PHHfaZXORAs+NkIgi/Z+2eIbs3j7W6tAq
s6DvJZcy5g78nQxdbujpASOL9YnkYO77unVtrJau+IyD+nfRzXeZczSd7B4o1W9zZUo2nXB4aJNF
vQ3YJtx4r2dziexm7JKxPOdlH8TNjTWgvQwtIKj+JbnkJBM6BwBHaDUCPYf6kcS6eEG0Q64tJAcG
vmraXaPUoVq5p6qWndniIf01wzmIvSIrVWYDM4MOoSrZj+A5AbIo0KL1lK5OL/F54R5jiCXWNGiz
ktX1HKpJBK5PG11CWvUy94cMBJYtbQ9GDLy66re02qN4lTTf+86QmBbdDS4tsxm/mFGtSFBCtary
PMZBZxaBWgZmPO/7TjnB7Xzoo2xvBtEKQhxPQ3UYFyLtIzlxYY8USqY1BlonSPdIrdSn6W1aySiQ
Ret3aYSbTmtmgooR3KSwofICuaisCqbBd/P9UMowfcIB4fg00KuHTgO+W4VYbWUMiQnEr1Ua/kgW
6q8K6C8hzCUbltCUBUHeDxrMT/Rv9toRe4DkyrnSR+smI+sSVKpz1ADYl+xp5uB8FEEbA+tAxEsA
hdprr6j0xVqXOgLK16k9ZZiDIXlRQUGWy1T3REOC02Ms8AVELf3aUE2LZEBnU3le8lMFQl31KNN9
Fw7lwgLnC/1Ae2fRAZROOkgjhWPrl9GRyrL3om10OQ42zgu3znJ1BDUkxpGaO2XNg2l8Ug2veXYi
GjrD+HV7E8nGxP5+YS0BI/xgM0A7noJzuKY6GiUH6ITWdrKDoOcQbJsTDA5+QFCdRXMvhAc4c1Y2
QS7JwJnSJbO3rKfJ+gWSS60/0eauzCUBQjA2JP2B3wSQDqlrnoTJrYaqngYWkJrD0p3RD55YkT86
4faYBI6HSg5Of+ArP6LR9RTmaH+IKVBlZxXd0KbjN8PJVGQbVhCHroxwE4fiwmzqrBsgp+HQ+pC0
AtU2bUC5IoniIkOos1kgfgN9HzhJrkejL+a6uDn2KyqHSWyEyvxqKYU3WK9AG0u8QbRAANkC8I3i
HgDTnKtr2lIqWaSgCYXsozzMqhMIHqVybTIr3NTZtZmTboWVkpxMClohT2seM9llUwB+YXUSNHVq
CD9oKmWuf7GTBqUBV0qb03Opoairf3UcZKwGA6e+XZ3dzjjr3bsCwJmKWnZsOO+5auyTfYSSRkJu
dCorAogyI+CSAd4C5EKMdEG7/p6eLj010MCIelSYzAmEpwAjVdpbUsVeEj8Yha+7wTB+j13qRQV5
294UH3QyXNyHeeByAT5GP7bJBUtD6Zc57gDopnm6r6PTNB0b5aZNFJT8xkecOru4W5Cf6fwW4ti+
SZ8ntYF6wC004kd6Yypvkb0b8v003FFgeidyGvU3iqSGot2k2r7sj46M50dAkQM6BwY2QGekCkwx
N2VtqSpDsnaA7ttBkaJ2YsWHwjV8NPgkvv2nNL06XkKFrL6tjB6+alS9Kr3Lp1syZ1632ns8V++n
TvbiZXP1aS41HfV8tGWDKopzLXW2Rrx5AdJWtCoOZ1yS97XR9JKysWDnOyry9Whl11mjB/v7hQPH
s9Embp0CkFacVBAb6z/xXnLtB1kJXNBfDpw/EmfsHcP4tzlDA4k6w2zBtuB+SabTmPy26Q8KYpxK
z/xCDdppvZm7+N79mbVvffmWpOOXQWs9nH22mh/Qmi55CggCBCuEoCUZ4CG0dXHfM8EVbEDJGR9/
7vfF8D6s2n7N7KeploVxkSkwPKIfFiUzHZNwPcdjlK5Rw7QMyjQPnOSomZlXzZnvUhlqQmwJDxs0
7GBJP5FWGWvqGDVg/997dz81d7X1fZEBn0RVAzB2/jXCXe5QwlXoNDSA+UNys4hcXyl+KQ71zdi8
s+c/3T4zkU1Yxp2j918SKN8n0aHXx12MfDCWE0gw5dz/O5AOQlusqxWlLda2wi1npjhQDFsBCFzb
7yTapdPJqn/MsvY1wZ68ssLtSarWZo8eQbQE7OuDxCHZF3L73UE7OO6wFmtf51vkTTJ2ax8BYtt3
JzSClifTvWmdm/ftEC24tyDMofsbj0R05/L56wX0Sqjtg4AOdUBnrT1gubzo6b+wgePQ1ZHnBNKa
u5RbLZD+0KtBjlz7aq7nMkYXsKydQOTprLv0/2xwJ82iFmXUtLCB5C4Ak4af5TvsdbBfusH2aERr
zpSlQNaHwwHyHde7F4FirK0EYNC0ujNS8I/HMvYdwf0Yctt/LXBeFbnA75clLCzrQZ0BqHJ3YIFC
2wAaI0xTMhzhxKEtG3QtaGpFH831cPS5xcSNgAmlT2YaLgaSqack3J4ykSuDZQC/z7LdIPi9tgFU
TwutRNgg323nV/NkD89NjI5Pya1VOG8XZrjUpk3x9LQHhrR7VYD29KwIbPDqV9V+6mS3BEFaDHcE
CB8x3A0wn5y7VRqNnZUCt02L7t42ui9urN4VFuovTmZ9JYq6R+8+GljKWbJfBct1ZZi7LUMesIbO
JSKOFs9BZ2jI70Oe1zI9Q20lAUg0RlxjNaZBACg3nymOjdWOlRH8pivujCs5utOf+h6iEuRZVzu/
sLTdtpeIrgSoGvzHIP/qQC5lyIseV4KoasiDaffxLtNpfhfPfRmW7ZDt2kLrvSEn6J6IoAGlA3Xi
u3O7+CmIwLxpTMfdgoT9V4hkphYaFE1a7TSQRO4gOjZLCvKiJNvV5/I7B+SruhODgNUpdSZ3mDTp
QxaBdTe6SV2vQ+0mK+NgmBfPMf/9Ueuy0AOHBijrkzxEjs7EXEswUyZegj1ZvJH8clSUVy1FErs1
Fpy5Y4ipB+FK5ICN9ZOgdkRpY9caLit6B4rhJnSy3pvN/yHtynobN5rtLyJAcedrN0ntsmXJ6wvh
GY+57zt//T10cjNSm1Ej8yUBZoAAKlZ3bV3LKcMCWOpKrrZysvWwiw41QVoZ6TL0yUJ30uJnGqxq
17TEfGlqNOuRPgZI+VCT0Mxf5Ian+XPvnIuv/IbOWQ+VF7tZg3mUxG6rV2TMyDDctXLjCADJRSP4
s9+NL2m5xiJruYnub0vujOFBTzs2D6L9CBjebOOYNOZC4UcIs+IJOeyoudjLnNNFOxDPlS20tf6P
9BjJi/MuEsYOd1IHO8wYEblT1p65zuuEtCj+CX9EDt14QEhHDf/r0XvxJggE3+gjHYcLiFIiGI+C
XBFN74iApR+CdG68iuOTvvrLvwndF/DJNJ4Pv37tMHIYs1QdsFxG7VD1bSOMJIYB8eV6UwqalQNu
T05XQ/pYhuUq7kQncKfl1ONjMrhrd/GQjLtclgGKHN7VmZOZjicbT7evfM4Oy0grwU2jSIHdWtdf
aGiFp5cBxmiktkV/hoDBfkmvnVwabG2UB8643ZwpxtFPx49QGz0o19T8XG+kDOsSdlGW2UosY5UX
lB0zZbJ3X1QqqSrp15hqq9s8zsSG052jQRmJs6mWcE21rlOgMaFDGMBJZ0FPydiv9PHlNo3Zc8TY
7jTfhd54NmGSiQXm8QvEn3r4XtfaNNEwQZUGvA0Nc3TwEAAk3NQngmbBa17cxCv/ApGVwk1uDkSU
PZo2jubx0lnTD7Gie0mICUIEqZJTT0MgWvmNkxTeuTeO2GDSKvWyL11brrzl7ROcCa6AaYVGPsyq
Tw34jGyguSVr66/uX/ex95R9quzFluaGvkkkHtzdLC2gsKIiDqAlgJddn2Imdq1XLzCOYQQKMN67
xs4AV5qbhzoKVtjcxcMrnvWxSEL8Q5ARwdKt4yHR0E8dJB+j4MS+8rgQf2Bjg5U1tPeOY6hYLtQc
aMR/cKoaSpATHAWWmDBvljQ226pvMCKlpBaWXct08K2E95SYa5018fpCMgczd8ArZe4OUMxqFSpo
9Sx101u1wtQWXxWjpY+NgvKSISxTzY23aVR4W00rejs02qO/8MxTUEjqfgFsBI7pndN57M6d0rFo
qcLgyPUNV3rrm0XcoVe+woyF+WmUx97jRZaz14py3ZTMwh8YeLumUtS61jbyAh1ESnfosJAw63VL
bZPNwtPwZ72UAqxrF5SN2hyjenRu3+38sQNNZ5q/gDVlh0rTUU71vtPxUPBibH5zpdYqBqw6F3Mf
j8euaClMX02VKHWtsOkNzDz1Ka01PFzbJhd24ojVwre/afbc0cOGHJOGHDj7qhSTHvvr1amPrIlJ
FOpkHN6ihodyPae/uFljAcDBadkfo7+GmVZN1k2go1VhjWj+sMUwN4kbNOGyaJJDlRxvszVHEEku
yNEE4wpPfn3Rpgaw4rbFPF4Vavuke12IGH3eK2O50YJofZvW9PGs5b2kxQjVaGpuP06DVpU/LYaV
XMH2BkXnOMVZ2cVeSPQy4v2PV/PkaS6ioUwx4s7Dhu5daBa5A8Ca0PZ9w3WACYdNrkPXr1SxGWy5
X6S2Fo/mgqSpW+4GI9GWtxmeczXTSBT2B6DqhPu8/hI5KwetxRz2Thlz4PC2aDj0AIzttF7U01j2
a6wwMM9dULccIzHnTBEGAgALs7A6XiHXhFOv8JXQxUm38meJhL2p7KsmtIw/6HlG/ssEGeQmtG+b
IHIpqnrFBYNoGUKQYyjRCnWCwqoHj/egn2UJmTYNrYYiUCIZez+0cAJVDs+mymjvLet9JGP1b/SJ
5z/H+sxpOpKlaEWa1lPB6l8fnpIrbldNAwtJ+YAhfRJgy5eUDH9gT7C4SQbyLyQDueZrKhgpB1Bs
ixprhih9j+fCYy37+mo0PZfclsK5k0OMiFy29NWSx6i4lPmmpxoosIaTOS+Inh36+Kfqc57bs8d2
QYbR7mFM2yA2APGICq4UfHqdSkxe1X2WlakKgOIPFg2wk0do9I/qr/5Fszz6bm4Bdk/HXjk/eb99
ZLO8/KbDvhdRrEtLI4X7C6pyWmTtY/lHHnGsw5w5xJMdZdwJBl1lUepgmPIIjgTmcCEDKimxXAjb
bT7mz+s3ien/X5jCbhBSoU7RhJm7y9Q1LEW6xyCh+AdN5HgY/CbDyLKB+K+USnASo9Ni8diY69L9
dZsT3mExprQvyybzMFG2W/gGEYqCeqLOMZrzl/6bC0bvXXSmCEoxQWMvdGA5lr5lYNgMuPF/YmBM
BDdwuRpGHtkdH+g+Nz3dBaFGiRxZepcjzMcYn7cPbO7qUR4EvhkQHZH2mA704uozzU+9qENLFNTR
1N8qVSAY97H6sOaI8XQsrFefUMfw+DXRKc2ay0DLB3c0ARCoITKMj0H7jvn6DJtGfOG57D170f/n
kAV94OiIQuMc/vvWj1BE6PLQOyhn1GPEY7gfjYqIHnr5pWjdla//9RgxuAZUf4DqyVMPOCN3UV8A
cCRFv0CVYtHl55Dt8u7NA1bWbTLfIwVAOiNVMeELL3BbjPEUYmkcpRIJKmkZ2BBuO7cXNObo0Peb
AhGE8xiDwA4bhUUWETM9Mc0SHSMd8D000TLExCnbHA5uAOyRRuFBsGV5WN1mbSYem+CqgeQIjFkd
2WNGr1S5G7rERyoe0LVhsFTlT7lzQ4LmNioAAidSItIHGY3GYSe6/1mnQRuJR2g1jhZT29daEMQi
skAxKjVwrutcBkx012N0lKcD35XtmgxjZ5UsqBUjnx6jRUXCxKmR89cWD5rh3D7LyZBe69o1HcbQ
amqxSEcMYe+MLrGjAu233b6Ta9oP507krQn9bg8nYtO2QwgMYgcm4loUYxgKnY+IK72L47tFVQMF
gYNAx770jAl8Tp3QD2RMLWN7ExOcqFVjZGboduetSAuPNAffwT5dx6NYKXbsl5+3z+9rLcbFAX4j
x+hZLY5iqhUg19EMgzdkj6XFSUlLG+MaT+LOll4PJdKzJaE7ndqPgfPZkcSJrA0vfcHWUr59CXO6
WZahA3gQuvPe0K0341d0NJ3eJQ96vqWPn/X7sKM+Rhdv88+lyngFM27qNslB1fIenIRUKxVTfJLt
own+k6CxQ2pJuvT3Ouea2SLFN24ZPWxjtSxEA+c+PCJsr4W1hqU52GND+5Zo4kt23xc0eK2f6s9i
8Ch2FgSOeR6V5/CgYYE1LcMftw+CMYXfvodRWD/U/aiqcA4JEtVkKTrGKqc55YTEX8/1W+LG6GuF
qk3VliDTWtFI07W40RviHZ5C8t7a5NQQ9a5DDeJBov16xPSk/hYsk730chCd5av5XpJy6RJK20/R
6azDq+jI9MirL7PTEX+fBVa4TCUSZPMZScQqnihKRa8/RwT2kaLvzQYmz9qj/xWU7BslRvoCt0uy
fACl0bH6c4i8XXRf08jhHDvrcb7RYaRNV3ojQD2iPzcleWvXOWZTq4BsImvF28jAPTxGkOShanI1
BkvaPjo0h2Y/HsxlXpF4ydNdtu/tG1eMMJWalphhCa5yS0C9RRexdKclvbRe6CT9PPX+CiNW+SZJ
KKpAhUEKbR0GtMQSaXQncBwRWwD6+2NQfVCBRj01Jlw7VjNFNkDSIdn5bm+MFOX8h4VPov29PpDM
+TRWdLSrdbgt992K49P/xWf8ps3EZNrY4FFd4CD60jLe+2Zb3pcKLUpa29o5O6pOja5opAxvm4x5
stgDhDACdQokX69Z7iNNbgFI3Z2jCBtLj3p9Cj8ST17KwLRvsYME0K0/ZTRSqfmaN0TBhId/nfYF
aYZjI0+DUhkmt2UehIYaIekHy1S3Q44tXRw+52lpE9Q4skeI7K/ZVD3ArPUtbrZ2ms2ITZGkWCfW
x+3D5BFh3L5iujXWEoIhaeMuzW1MXhdPCYeRed3EaOD/c8I4+6jJMm2crK/UneHberQN3inDsk42
w7DTs0fD47jXSdm/mfsLgowlHc3Sl7MGXBV2/iFvFpSHNs9lSbm+nHo0pRK7O7uzSqziAbEmbGhv
98uIo98sOtDfEvf77BgT6uZyhTImCBlLFeP6NqZcmpS+SmQTYnz7uSOGbdDbMsEOTv9NE40gWJ+E
+RqDua8EszZI6INmR/WGup+YFfdfI/s+fk/zbWLF9uk2wUlhv1/Xb3rMdQ2+GLmtD3q1+oFy+WP+
hk2y7aNZFxxC/2I6flNirs3H8GqUtn5/fvnhoRBN7xXrNV51q2rF28rE44m5NzMNQt8ITQR46nOQ
oVPQpRWnA/lfhPA3N6zPE5VMqaeAQfyMHv2apES0mq1nCRwjMe/HkST5f4FgLG4SllI9Dji24PMF
RtZZY7HPYElk+0eWAq0zWH04CR6LgjCIImAC3GxyrehmWt3p9Dk5h2R1W97mneYFGYafVvaUOjRA
plGBMEzV2BFIttTOz9FHbScvlUC0HeCGSLsUNp8YqSy2vM2Ls3HvxRcwjqQdS8krVXxBiOcP7UkF
ZA6DvHu8A53s9zfVuqDDvPnD0Mtro8inA/Vp6Lj3yD2uX+Njt+K12nA4Yt3VwohC2a1AKbO9g08f
3FW0Brg4xzbxqDD+asziMGxKUJFP/lmjoVVYojN+ft4WkHkL+PvYWAuIsdAwHyOQcX/JdxlBU/Ev
0zYs1xGOsZ3vNzz45nnDdEGQMYFZkleeloBg6+jkLtvXK28pbw4DMdfbxfo2d7wzZIygGIndovFA
y1wBtQbCp9o75YW3NIlHhTGAagAILH1SZWkvNMQkHhFP+t4gGUfEp99hJRxja1j+AtjIKUNy7Ym7
RV3JyhAN51psZeBuuqXVBkG2bPPO5IQVs692VPwxnoN6ODDDJp4vcrmpOraxiNUbZ5142/Y+vwPY
e2gpRF8u7MwlLtEcn2wNLHx++6MHzgVtdtobSxUVRYlB24nv/DvXv2/t5lk0LcN2M/u2gMyK/yUt
RstUbQgqMwetJtsq41vskjiwhmYd24ZrReK9hq7WaF1ZErRPWf6PxJnoo3ZRmQZqNgzJp7vfWhpg
0z08yaf4Cp1Btnnk0JsLFi+ZZVRvEMO4VRLQKy1kyV8CW6DiWj2m29hFPurVo5+ZS3lgbLNx3TRq
gnkT4HXiDXUtSoUxtRLEkwt62DsBdmDSB40ELZWs0+mTt8JnNlK4pMZECgFWyiNtCGrYjXTII1ot
PSQ0NuPAC0mmw/qmjRdsMZ61zLww0rS0P1vyaJW2RCSyWn26tnbgPcPZTtavKPWSJ0bxcxHooEEF
nl7SnU6ig/IuJ5ZBWpsnIDyeGK2PtMCHlQGhrePT9lnfBuv6bWW5FD3s9LYwzhnNC55YkF3snMe+
igGkvCevINVOsCzuufFoMMo9VH4cxB1oPHX0ZRsd3mTL8a3gUbWTnNATkmFPt5n6yh3fEAqF0ejR
M7S4aWFOtncVjewfPwqy3jtvsm+fFSsc7GYHOLqTZ61ov6erFKm19QdvbzdP4RRGzV00gcvuYrrF
fe5EHvXW6Denq5XnfKxaHmjgbMR8eZGMjy2LUi6bESwP9EUn8Z1maWTC9dMtXmsc7zoZQ6K6cS0W
BShFxAoOiuWtDfIhczwfO5/6l7LpGjAQp6qVwiK3GF0ex0W5gF4r7/VdLNnNa/sDo+g7PEAfZKLZ
K+tU3Z1ot0XyCZB0HcG58tKJs67+4iMY41L35SID7jsk19qXO/9+4TjNe0Ha9cMzkm0er8NvNijT
LugxFibK2rLSQ9DLracXdL7R4ueB0iOPr+lnvqkHxhtRiDaB/caebTIMlZwnKs4WgYXdrX1CeSX1
eem/oMEcXR6FwZBhKv5sJe+Jbrcr09as3eJx05DtPkNOhtMJP5txR5vtP0wxZ2fWZtmLAQiKb286
kTaR53jk4eFhJKiqbpLl3frsWwUglTbF6XN1zH4cV75NH6ndf7a2Rx9X9HSE7eMJ8sTnrbNmbHkc
GWgsKBQ4DSDybof1bUs375N+c/3lhy8CxNjPVD3J8fMYwPWWymmzWR2PR07EO6vxF0QYA560+gLr
DkHESgqqWMCwo5DK25xM9ok9J10ETD+AoAHZwka6YrnA7Ik2QvT9BzlaWHkkcVzdXNiFjdnoAMek
G2J3JiTxsihXwj4ZzmkXOtjtRdUCi0Q0NEfzPB4LTfplvHQsdJ8gNLAglq23A+GtqTQU+c77H7K2
DIhek+TXAxojHNNW7pdLap/E58/yLfpJy2Vof2KpIjay2x+ce/saCf92qBffwVxcU/ttU7SoEb9Y
+4wU5C7aoMCmEHyKIFKypCU5YbUT/v2M9x3pW3vLudbF91PXMLyKVXuYjUfsyXrBDjvCW8WtuzN2
SKGrd9PugJ4Xknwb7GrbRHiNjuIV5rA4l/1dZK/JMu7Q1cp27FSQVYmLCzDWO4wa2TxX+LXD7PqA
QQaaAaONJL3KzkgsgCUgu83QnbUl1nG6Gy+1TZKeRgvlAJOYP0Js6LIUmu9S09KA5fnu/Uw9UlZE
KfbtU8hbnDRjDq6/h7E2Qj3WWA8R4ikTmWprZXphrheN2n3mYq4AMn+h9xkpF0VxNofWAFStrAdE
7BopIK6SYZCkU5KUZwLZhUtQh+mrNLTTQ7WnVXDQ/Qsjleih5ALZALl4khHBBFJviYnZg3RXWYfP
lD62+1O4z55vG5TvTu6aKBN+iTIwLFx9gRrAsnisHPfuhFBodZvGnJR9rc3GSp1J6ZmKiSkZnYAR
mUnKBjuyfUtdYs0d4YnZTHCn/bWe+286jB7HSR1URQ46Da2d4Gl0yufFIVnnpKa8xJDyPea5psVc
1iIa9NDMQKvbpLsz1kLfFeiY0C1giMrrF5iPzdYjKvCVG+yerS1tIyXWYGcP66XnW+H7aCvOSO1g
Z9qha+nHbjcQNF9b2Iy7t7g5iu9e4/pjmUtu+kiJB8g3JCteF/b+bFi6La01ssmXLuWY0zmJurxt
xqaU4qjG6BuebvsFGr5/TymXoel0WYNySYMJrt2wGU1BwelP9wywUZTk65VOhb2wyel/z21enx7j
EQt9KPyu+zq9jNzVW9exAQ3HCaLnHMAlR0wg6BZahlZFECn2iyU6C3hdDPM6iAYijAKhj45t9Iq9
ru6AUzQ1dNx5v+z3z2r79Cda/psCc0xN1QtD1IOCDi0PrXxlkMTyLK6ZnIT1+93/psOc1NBoeilM
rTKqc/cS05eMOMZr+5Q43OB8she3KDGxsuf6atnHXxzdBcvQSmhK8AzuVtxH8LyC/uaJcUiVKIay
iVXm58oOzwVBMN4R5aQRtNyES88qtjy0iZnM0yTU/1Bk05ZDkeRqaOIUn6pjQX+N9JDceRYnvJh1
tJdUGIsc+krUmhoqYSoZnR++Jb66uwVF25huRRxHxuWIsciBlvqiO91WQhrbQUX24yBYzerPTm5a
hoRwbcJtZIypJgpepUpfbSZv3hH+OSfouEb6lfC6wmZeh7ikC1KMKe3SXi+ixRcpZCucjPrPmOdy
hIO3pukyqWjB8dTzLvSCImNYKw347XmKimK47q0f0b7fjGiz85wjL/iftUcXhBhrobtVWikRsruF
/QKEEBJZQPJa37ZIkyX4pr8XNFhLIbRlEJpRj3r5Swxtijec4+IxwRgINUNTv5sjq7qN1+OqJdEa
lSEeMN/XZO8tNhjjsJBHtREaHFX6UjoDffNP+4qiYQ7RBrpqNiJdrLFz0cpIjh456UN51alGFMdw
7FetwV8qa7iP1ht13fH6OSb+bnwZ+6xuFpqfFQWkZa9sRjysp0UfvKWWX0/aW0QYG2L2dVMnCog8
tSnZv7k0RsyiYm/C3rh3FaunIvHtw+aBmHawFM9W+itecpWec9Nfhu4iNi/1wI0j88uQmUTc71E3
w4Te6jVZHx5pBoxO7YEXmc+QnDYOYKx2Qp77jvsY9xXWKTTd+WV0kOCuV5WVnThRx5yFmWpm+Acr
ricELNzwBV86QI0Cd2pjwV4nB+kEp93CF1BhGds++XTpx22NZKG2pjcOsN9ADI322CX3bdY7ShVh
SCHL20qjCZ6ceydDVyUCUg+AF86CJla6NB6SmogPt0l/4c4ycnRFmmFVkNJATRUY0+ITQ8pId/U7
YMFMX/Di73PrDQ22RDgUBH/xLZ12jnSvnHr6Hp36g7KlNNttzPUkeZ4TL/V7TvQ0U8O8PhnGrUhq
WwLUHCeDPm+6wNMBGIEH1e5C0jgn42Af3IO65pWcZzouJqoAYcHYIAYivyqOF/efqhW2PASwYDIo
YmsJ6jVOjA2kaAfTKQqomxP2TW4EC5iBeLHxpGEm7LmizngbNcFDu3SRIxeX0nIv2YsVoni73+RE
f0uX2XPGE/fpjlkZ0DAeh4XJ6NJD7/61uEdu3jauAnZVUmLlTrPEu4GoG2Ez+Tjeu0GafNg3aoBT
mbC54chVxnCXcdO3kY7SBp5c+tZxZEfa6CS8K7cBDQ/CMrft1RHt5MSmrwPBfhFyW+RntXvCc/n7
A1h2EVRmfj3VVmq8PReIHJIlttnus44cAFUL1BWC+t8fxHyY2EO7NJJZ2KXITkz3o5b4uWwgDSpt
MEXsOEjsHe5R1fR+3mZvpvihXVFiNLrCSE0YyC5KLKsevSAxXODoFNjUJHskoN45Rfv0SO8D2xbe
QupZkkcSEtKVfl7cc2vzk+iwl33JNqO/6iAOqdKWw9l0+36TAuHqTYkKheRF62/LUA+oayQY3hCT
cqnkubJyO7S8c06E9xFMwIgJ9qD1Cpy9fArNdYyR/5Zg1VfrNKoVq477qmMLHWlimqOb1ER7uQMg
JBFGrV3f/pJZQ395HIxqN5Ksx02jo3JSWMJO6WkmL/VspURUs8R+sw99OgwH3VsH9Tam0lKkww9d
tjhfMRMBXkkIE2WWtQQIgoWJAAWSaGkWhgp2LjZttVTbIoI48sorcz77kmsm4kyTUgkNQDNA4TJE
RM+v7XIgPKZmoq4rppioM0W+Fq8CMCVLBEg60iIHcJgdrCudYklmkkREGe8X5nNjfoStowUPQX0W
Rauoj4nacLYrzOTOr3WQsXERRtHVOJ20fczIPiFjQ9+CQ7jep+twXX54tm7nuhWs9WVjpeQVi4wt
20ioxctvzHT/40Ow4wSgHAB/Vb9NCLq16KqBN5yf+pc3Y/+G2rn5Hi8PFkE0PEXEgcVLAs5lbK9o
Mjqfu6HeiiFoikcVhmVx2gcrxcYenHvfqlcdrgfTUi7lpQvmQuIruoyaC93wt1jrAF7Vq5VgrvST
nr4BI1UBNH3poHOyRZOkk0S0iLdG6sgGKaVHebERQiInzxgg8ivH7Ig4bvW8IkW9r6N1XlLvdFsD
ZxVwginBCJs5weReO9xK1FBZKYLhLDsKFai5OfCyNDwKjDaMedUKfecP52QVWiaND9T8uM3DnBtH
ceofHhgRXwAMwxTLiQci/6D9kidGs0bjn99H19H1GbmhmEn1AA6sEYeU39Xklbo/bvPwFcgx7gmw
EFPpELAfwHxk7HFcoDaDh8BwrjbSUrFVUHoAdDH9paE9rj1yQ4+Za7mix1jeUalVRRJAzzxN2Xhk
xyt0hWprb9k55hIQ046IdojzbS5nLCNguLC5CS0eeGqwQzfRArjv5YBCXiMdUwFDRuZBKRekqVep
h/x6zll4NHNxV+QY0SsqLzPrEORkqKFg6ERJj41h0HCRETN5ds2G5sHTbRbnUmpXRBlp9BaF5qPl
Y0DzQ/bULJt9gqfhz2onPwboObxNbLIjrNBcnOeXzb14HQxCnZhxhAKt75XnKPOtcvBX/xsJ5nWv
NIOEnZAgkTTYfVL+COP1HxBYAIMYsCjId7JITaaeVV4zyYQRIRDVM6yvsW5TmFTn2yldUGC8gCEE
ehC4w3D20KzuWx1HdXk/P13SxSXEstHIvQwGAqDCSpFlwtEGOk9h5/R1ccEEYx8qock9fboHNQYO
TpMSycU4UGpSE1AoFSdqmBkzBpLSBTXGOsSLWA/GZDGct9v9V8kdOe9z/POcUbImP3etvYt25BUj
nTS1N6dyn9J0/4GcMeeBxDtaxju5gtRnYYDPEMeWVPLPDoun64L3DpzVogtmGTNRxSpGqmNxOKNb
GhVBr3N6TeIIyde6uFtCyJiF0AywYg9vELTR7Z3uIcBKRY+Yh56Ep4cHucJ7aJeSDTkFKUnuTp/G
w+fWPH9sh+VtXZjLwl/c7DccU12oo7ZPIK3i0b/v18lDe7dYJR8ekuQ8zNTZc8Wqg6n3DYiSX0dy
oRhKkDSiJOH23DIlhvzhN9xAa9ahXJBgVFsNjUBLBpBASIWi/P5uXJ9T59xvkftbLu1dZ+XopK3x
hD+Z688Pjq2fFc8L6ozm+4AnUUMdd2qWL2rxnKZ2UnHua5ZBnB4SgOj4wTrFa+PSD6HaB20wnrHF
5KcUBlZj9tTrq4+mEGt7EWEfhIvV77eFZJYv7LrWkJvQJgCua6JKgUavMYjGc1ns3ehQ1vcLgOv+
bzQYxpqsXgRZFY/n0PiRNS0xpY3g8fY38xhhlE4xYzcWzRCmq2ypLK/bfGEXCP9vszIbu2GdBcBc
gPUHZC/p+rxGPR+bxZiNX1W0rbEUyIII1HVSIiwzCyiHHIJziatp1e0XPhxeUixuKhITg270+YiI
d98ijYN1pbvyLD39uMuODimsnV6S1/IhuS/JsD6ldHW8zfFcZufqAxj/oKh9XSRxNZ63L31APERy
94O9/5E7TkIfAlpYdmPlBU3f7Y1klahQBXcoyvJyOl9F8W9G9eIcGEGtlNHTZMBZnp+e9vnurSI/
hox6ZCnQJYb6vPuDhFG0yPLRVhviWcBR/1ndvKDOiLAxCgJ2ypTjuc2PinfqsCdJzB9dNbelFkGt
u7A5pz6d6i12GXHuRdMdxBrsbtG6Mdhvd6bzo9r3ZP0roEs7RA66pNnpdBSsI88Ty7Oq9JtZFlFM
baImkcyJ9vbFWL6FH2/K44h4ak2Wdmt31uvm/bTpVp8bkdDX1rYfQ8Irhsz6ky+AaCxtBOAjY25r
pfP8ZEhx3tKvTHgolfPt8+X9/nQEF/7KCzpFyFuocZi8RcajxgMbnPt9SQTe9LQEBpBpTChdhlK1
6GttPOta9iL75YuZ9X9guYFhNSHLoZkPqI3XLHRRO46FL45ntwiIOawb9SkbrNvHNJdVwfn/JjLx
eXFOo2JWYaiO0DrV0agYYxCzPJ2fE8ny7mu7c9CN2SREP3PITlaUlf4JEBtlfcUEDhOj7KIeJlLW
wNd3YS+EtDPR/009z6wzIKoqhUvGpApcmsgwxlttMM19EC70mNQ9OjdJE+SxU8QZljzf/i5p5rsA
VIlt2dNSLox4M98VaF2ZooViAesvSNRHC5dT7JP9eUQlQXhEyTUkG3MDKJTNatWsnla3yc+9N9EE
jGV3wNLFX1j4MtkIksQLx8XZetkrNNhglYK9+TxybN1c48ElGXalUGFEpaGO4LKwE4KenuQNK5Ff
+Z02kw1jbvmKDqMkrhr7Q9KBjrBCPLe/+9EDUoiOSxvGjZyOK54PmXPeaBVBG8fk0LDpgFEZ2fOK
oS3UxRltoxnx79ZLGNOd6Ngbjm5+dxc6pAMzkOgLx640kVEbA/ssiqDBwKXlVGR43dGRF+7MBPfX
JBgL5hpD2ndljOB+M26JvdscTgNH3GcE4ZoG4/q9IhgFwKljbhSV4YKuyW6wbM5RzQj1NRFGp6QA
4YUPZO7zViDK6wEtBNRCiwvPq3EPjHHhgogmRUShSErvZcyppA+8yXzepTMu2x3qLG/K6dKr4/By
0h44xpjz+18MXthiEzvbxjHD71d4SqaE1ssTx75M8n+tkFdX8SUPFxQCuUVHQAsKKpkm4QPqr1ar
D95N8PiYjOwFFS8fk6JVcRHRu/kO1DLe7MdMqfWajYnNCwJ+iDUdI7qC8f5WV9kSR7WBVA3kyEP3
mWmmv6bE6LkaZshHK6A03u1fGvry8ubT1V1Gf9ztnRzDPD2mLe8QpXFicp7OsBlkMffKSp2Uf/Hy
dt8SsrPtkDxyNPO7eZ6YwxQEAF+npXqMwqShVgdumWEkBM0YMMx4YJDx9bbIzYCtXRNhlGY0C0mo
FumXpXx8uAPQVr96ePD2TW097I7RaJk58dC6iqwuhzKHPYVJ9fvtNAcvgbK/ax7Q87KrCuI7wbJe
GTjSxcOOPNvZGuO5j+gz1V8/vRGzVgaVufowUy67OoOvbpkLec0F4DiVIg76yXh82sNjOGtyr9Nd
aT/bB8oT2n8xhP/cKztqWhmV6fkpyBUFqhsoxW2P1h+Zqt8kGA3sFQ2TbVNi3CpIlNFnwOKFvLWy
M2Xt62NjlM+ssQy4w1LS895yHOeXdL+839nTmFdInxJOtwr3jhh32+u+rg85Dg05vdG5cxa4pGW5
Slc71GxydIDyMYa+P8Ou+WO8byvGZZejhnIet41DzfNt+f8XK/n7jhi/q7YpVsQmFTh6iQ57TB2f
UZol/io/WNw+lO+v2WtWGFMSobculDKcnrXvgQYROhh6oMQ+BegwMy2eA5gphF+TY4xKFiqVKyqQ
jO02IdYe17Ve37d0+atePSC63GDA2MSAB8+x/Uu89M+RssM1g1hhFkkAm4lH1bcNRNFAo1i14gjj
vAP9TYaJmzPsXFUxpo1MaEbEtXZnrTpeY4M0/cb3UOA3DcZJD8kQlKY/ybv14lQU3azItWgWsW16
ypeY2OQ9OnhMMSZDHfwuGopiOGuPKl6ZzjqhvxRriSG4V4y88o6Qe1WM8ZC1Ra1nKkQkzQBM5u2r
lw2m649HzlXNtBJeiSK73WDhy7nnTXQghrAZqAOgM3ZpU3tlrrEsmZen4vlTlTEaoV6Mphjn8CUJ
GnS/fMn5F/mJ/DjeVHTlWdYHx45873O65pCxI6avKIHmgWJE9la3rxz4lDuLQ4TjrNkNWaGLVGyT
QzpeLPSwnckaOX+M9GJ2eGvYPD2eybles8TYjyqqpG5hgKUtyL2Bnu88kF+us7RT9AdCrz+PHx8i
Zy3XrLmXJAMLykTszPl6vF5EARiiqhDfQ1L0hmQvgFK9fYTzGn3x+4wHy7shdbGfdWqdeMIEw9vb
3RoJPYWgGcjAUa5WPI2eNPabCbkgyIhiD9SABRL/UDGUv4BSNj3sqWPY7ettziZVvUWHEcBYxVqe
tsHBqSvF6p5v//hMBgyycMEF47pyrUx0LMqcjg0AnhiF3i02Mt2szPuOcEPBWSN4QYwRvEYfKg2L
m1C+jpE2QJGQl5iYt0e/KbBtBF7jCZkegp0cOaQ7mPVfkzlC8uD/SPuy3saRpNtfRID78ppcRImS
bFleZL8QZbvMfZO4SPz196S+mTadxVJe9ExjMBg04FAkI0/GegKUIjzsm0WGiSzmneqVC5ogQ3wY
y0vvah/VzpjsPnnOBefeXHN2k3vT5v/9/MoehO2L259/pvrx4/Nf8Xby16OT2Hc5dZafg//raH3L
fO+xWSwXSMSvR3tw3O22cArPR5THU20m3/hTOvNKGealbWULJxigaXlc5hKm0I8Yfvda2z69gy7R
//T3T2LAHQmid+bGnWJHFIv8iK3lNDhKOzsPX1tyxAJM2YsVDuhxDP6KxJPjtUqhzCLwLD8ad+ZS
Q9aUY4PzfvvEBhlwOEqjkLUVPUEHtQx4uXeIrVoUMgbHXl18Xt2CBxdXe5oodOzBTg2KapoyMzDO
4P0fyDquZq+cf5UFmOjGoIVmlapRmpQeAlMChi0tXu3Vbtdy4HU+XvwWw44nHrEpoc7oESZnIsIU
BjAWYgZeNjgR+QyXzA9rZ/n1B6v5j9EFjuhqfri6aw5P/RvGmLgv/Kx7O9GJcW/PiVRJRUPNoiDP
DWnXnraGV2EgHQyCJzc7rLhhN/2TN64Um3y+gAoX9KH4WshKEedEzsFxb2G7Il0ufRu05iPjiXYM
bJwauSu0FLcK0Q8Nfn6DzQzOi2v7X8GOxygwnwSbSGMcC9FMR1kLoZiDWsHGK1y0Di0fTs7ideWu
LmTvIzwJPm+rOO/nIisFshLVxE575m2R+7Pe1hKiVwW8iXf1/nGJ+EReEhefz8dY8NfXcM34ccTO
PzbfYhm7qWNFqE35KvZwuMMyYmwhcOHU29qWOvX2F/p4a/SZiz7KMryi4kz9gl6Qb+lMjJSgiT+X
jy3KYna7Th/fNktytiH/cbvlsXP9xV38lsXYUIrtVZE2QlbwHLQO7QxLiPewaFFqAHa6cLxvH+1f
jPZbIGNGTaQ24pEGzzTiBGyChlV3Fsh/7fQtRxbXehjXVCmsExbI0FddXBww07ehznDovSzc7S8X
3rDr+Bzt6F/88/Z/a8e8Q73Zp+mZet94yUkBk0HrxuLXccFl+f+Lz/AtiXFYm0LE6jkB0PbcfhhE
we1YLkp/hKf/gj0ho616oI3iqPeXZ/ZbKPMUGfHpP8nUk9s6QYwOFXNNFph17Wz7U1vuIufzmdcR
xrkOqLPjzCdvbdvGam9RX/boOAfR3hj+HfqoT8550XH0+8uz/l/9DHa3qhwbRVHQWObNugudJVGR
c7evETWv0UyhR/V3SzFEBmLaZADVQUyDT8dz7qiL/lAsvCR4Q5ITGRjot167vmTbe98Bz5qfOLv8
iZdCm88O/gM1BjtZD0g3iqNBH0jcfe8xIcjHkHGF/AH3bOff4u+zZZCmFwxBMY7UYMFMgEHL0keA
bW45L4bOE8Pgi6lEynAcIMbMiBVj+uxwsZWPgrROnuD/0dFXDKydyLI08TOWH4vF+nW1Qly0d12y
jL3Q+fh4wQDLAf2w1q5a258hgubVykX4jB30nHB9PkE1+QAMRAl6eEpDmt12QKtXLzHlLMBt2HFg
aT5E+z57BpYSTGGeQ5p0qDByawtvomfvfB6pF0WcWxbNIJIhlZUZ0RB6XDZOSCjX6W015hM2k8Ni
4KeP5FY+naFGRpA83B3Qq0K58x4wZUZaXNWtayf3oJbc7wIuS+18muOfI2TLsmmthZZII8QNpJ5s
yxU/7FXUcnw6DqxjQ/dPsMvMU5ZiCyNuCTKJ8LHgrS56skZC9mjvQQrBK+FwIB2rYX8KrC5nRL4p
Um7BW0NHseFgPdzrYHCSydcKuxX26eL2V+SZ/DU+mOB5V5/RznStBeqrcCDSDjigDYg3nP9REIM4
bSzWl5aG1dUifMVzj+0G/p5rGLd9RYMt0qbiOTOVMwzjOajBgWJtxddkn9u7q294W6NrPH7jil05
7SZH1wtylGgCtY7nzUbCk4/FOmSR2aWP2vDe9pVXg2cgnHfq+mRORGaaOUhWiUMMYrT02icnetzx
4Om214QlLz9tMAKTfZsVUGvjJD5SH3fF4at5wXINhBRc+tvrUpxbh8igSNwqQymVsPiz57wFmJvc
3D0uH5LN78f87gG9SReF/P5NiH1CizmYxKx1sM/2F9/nnSzHFTbYJF16QnRa0qt3dILD2533eI+d
PXj09ztjmdscZ5h37a6RwORDXpRkzBuqtuB7dUxCX3Ftyk3L+ZicV4DN02lJin3StMoNKtzeUTdm
TcbcEXl3myeGiZHSLvxPwcXzNB+FdMt+IPavFWr4uHs8F5RzB66h8eToxui/QBJsUOkO70EYd/ti
8xxPNhHXt8jynHTcssvCQULpbpl6bfAB1KeDDrxebw5isdm4c15ro3mGJSSr3xgV/+Towvs0jLOh
1YUSNbSG7qB9mz4naB9fuPTLoPL2zBFG/9iNy8wm4uJzPuC1hC5gInh7RN40XK+vZY6geOelk/6S
ufrHB2CpYC+1lSg1te2ucESNlLqfan5+XufWXmlg6426KNuHCwbeeKvGOWfKJufKPpPEXoKawfAl
vx63X5xbOzPfPM05/LH0suuSPC2p21z82qD7PLMXS2+jLjyY4kO0QPmZbF0MMg3kCw1WHOvnCmd8
kFpA7/PxBO0q94ByxeOb5wTqRmqcwR5rN+x25p19eXF2/tc+36QVYCv4H9GRTdu1XaqPJjolaP0H
pMzwktHukeMfjq5/SbP+Y0PXOb0JlhxLRTqfVPolk19oIzNs+YCuNY4UnrkwQRCiurTCAlv0/lR2
7eukerzwesY5mKgwgcslNsxEzNC2gqg8WRkLn4dSvLifXW4nlVaqRSdIOGyKrWi/kRo5KRCCL4Ql
B0Q4gMi2wHWK2nY6JRIZbGy+WEckWzws7rfHB1TuOaKo/34Dr65pgcnnj7IuGwY8J4+OM+hkRA85
+YVMZsxxsjkGoDI5k1xoujYZoRGCyQq0tghWVE5Nh5NdA4nyT69NEcTazC9Ikg42iG2cO2xsjchv
xNMEU6Tb9NqGcMJaNh5J/HzIomAjm6VhiM68Gs7kDOVICo2IwrDlP3uZ+6g7v5GocVG1p9kSfk/x
rHs6kcfcpvAsxKe0xDfTSHD2rafs/bZRzAd9EwHMXWoxGpFjwhyWjikg7+0dQR+qjjkhr1vUynbB
v7PCiUDmiS4VIzO7kJ4gWS4XoYeuKRK6l4fbes1eq4kUaqST72TWRXmuEurWjw544niQPZvUmPx5
1o+P8jy2GnqV9F2yyMm1JMABUp6tsT46Nkr8J1g4BGDpos3xvxGOr+2j7e+RGeLpNJtl+NaJddKH
UTHjgWbH4/U7Po2BPdCBDi4Xy5FeT7xK3CyET4Qxz64mWqUs/58wZ5N74ofv8PSZhbuJCMZNz/XM
spJrllO1pYcXZPkRoPLc82vY+weoTqSoPw2ty/tTkSg4tdx5wzqf32fQXxHQ86CFJ6rd20bNFcag
QRMNl4tiQphzOBzXBQkGW0VnqKe+iuZds/RPnceRSH/+LfVYeGhKGTR6kJiBKb9aEGSHCQomvrbk
WTvvczG4gH1fcKVpQy+K6BjUQUvUQkPJeY1iCcJSazlg8PX5tnY8I2RAQkDzSFm19BarRyJkmD3h
lpx458cAhZJYdW9RIyyXyeYcWPYZ/cNf1LlL8V+Oyc/naL6NkXXVu/GsN5YFac8b5PVxhOCQdR5A
gIV/UHmiDAtYK9ARESXp20c5X6KdiGZe5EzOhPRiwVCOoCmlRKUG8qSDbe3ru4hc7j8Gr1+NK2UT
ZXChff+29PlphYl0Fk6ypuoL2q8avBW/T54GC92Z7jOPNmM+kTGRw2CKOl4iuRpxwAoJQWm/LQYs
31n5+4SXjJ1P0EwkMbiSyK01pCq1zQ1tDwSTfIa7sEJdzefxvsx3bE1kMbCiFkqhiTF8gKNz6FyU
ufAwtwSrKDAmhxIQ51txbt0f3nsVYQEshX4HrY/vERy35QMKIWgdwMZ5Lj5zXmrWk9d0LRTaC6R1
9qYhkSstsOCGc+/mS1mTA2SAxIBCXUMz590qX2PtwZcSaAWJsLBvix06X1wfiqcUgyrnLhTFxIC8
6/R07lhvwv3tr8TzC1kvfswUqhREeHeFiyRXTz7Q4muSLVK9O195vC2OYxOsPw8e2dJUQqrQJnek
bUn0B24GheMSskMpXTJc5JYeGrrsyMNvOorgolvZ3R05jyZPEAMSlW6dDKOGoA022C4TDpsO768z
wFCniqyYNGEd6OAzPS1vfwgekl43YUwc51y26vIk48939rByznTh+ce4apZ2wHPR6aX407XQEUmp
Fl1wzWB2oqFDqkkRw5m/O8euHOxy4G1cnM3QKd8imC8RCrpcmSVEeFIg3+dE5sILTwnma5xGzPsW
IbwWtDxvNt1b6iggbHi5kHKBTWzohkK+iPOF5h2lb6UYtDbNbDgqF4iU33KsEV7fu68rm/Ogzsce
KpZCgU0WxLnsnIk0mrHU1x31+wpysTfwx9Av0xLMP2EOEM8Qx3+YBYCJPMZ9kAalaOmo4+P4kWNw
R1kBNznnxhPB2Jty7JOmt3r6qcAngDayO8xKLJFtRL4ND2vGq0bMe2PY76NYigWyZZaLTDtd1Gqk
9KCdXZDkREaf0olQr+wtdswkCD9We8xoJF65UdJgx2tgmzXNiXjG+C96WPZdDPF30Q4uylfEecjn
kzATAYztC7Fu9lJImUlJvN7E9p2XOt3TkjyIn+gEPC/2GL7Kn3gpmPks5kQsY/84bCO6jPr58eyM
pHhKFuizPbXwajn6zdrLRI7+M7IrrbMgFiZ25z0/G/hqpnO5a144Njn7kE9kMEEPbTFsjQa6BE4I
xiK0v6Dsrb1+csTQL/EH1E7EUFOZgDr2sx5jle4dbB4SLGt5uPYwomS1v/AUopfoliR6qBNJKFcN
uVFAobQHJ1l7somX/Y4WkbbkhVbXUtHfRclsb5asmXGjjzC/AE2h+u9MBt+1miyOEbLnVUywuYWy
fMeeuP10dkaK2exA45jIvOP3z8HKbNNWmbSn00XCwTpOXhOCBr+SlA/7PXfdDsfqZbZnqwYXS2aF
WDcY1H2AylkB7PCN5Y5jKbPexUQhBjSGNB+EDKxgj2nuRWVETn1OUtD49ktVJJK0ShxFD8L28CSM
963iDeaS8wNum+qfvBZKG49lSr/qRrTr11OyzcE/cjGQIwxdo+bFrfPVz4nCDJqMKBgeJQvnqiZL
UyyJlNndQv44PneKLaokach5sZI/z8HoavFB58V5sx7KRDwDMtZghPqgglC5+EoyktyvIt5TPh9J
TkQwGBNhT7RxSmGjmCsGzVMW4CknWGJjrH4p7t7hDmXxVGLAJtPKSDRy+gWd4Rd2DNP0+OCc3SPx
bQ6wyTxZDNz0EZbmmAlkPTt0z0PlYveLU203b91om3tSLdfr2u08/U47grwgc3iJB458tjMrOeog
2T7Bekqnfd+6eIZuXweegmxPVlc09WBl9BE6HMLVMnGB3568ROGOpjicyg/8le75tsNNdVDLuwGv
bHPWGWTXSUUvhrOpP5dn8tj9johX+6Fqg1rb1x5vazofeHybKduaZWYpOozOV3kVGdwYezGyte6V
SJNxJN1+2GW2hlMnGva2UoyjftnFxgrade1/5IR23G5/VViA7XC82/m80UQ5BmWqSq9qNcE1r9xn
9atd1TlZcWe5bjt88jV7PHl7cys5deoIhw8T8MKHap9XRY+90LdPj/NAXPF0IuTcm2Od0tvtPXzd
/svzLQ6TQ2KAo+6GvKnpOoOj0xnOJbGzB0NdHEO3b0j9bG3QFNX5FY8Hj2t4DIaYjVCVfYtji2M4
eWQBuELvFxJ7vKEZzo1i6zmdcjyfM/p9sl/pfvzl3z4+DhSx5Rul1BNFvODDbMKFZ3gFB2o5xsX2
VplG1iQqPSX0/WUo7L+ClO22AhzLuoYbE8vSLoIU1RUUCJeY/jitbv91TjQGAtSfnqnUd/3FGOjt
OGyGFe3Gbtdl4p1yG4SSaDXd7W3bfd0+LGqNBzizEfu3YbMdVlhDJFtaSwFndTB3iJTqwfnkzcLO
h+wTKdT8Juen1j3GvwooCJZlyXujBAcLkCqjfIJ9Nza3g5Ce14334fpyTcSBOiQZkoyeZ+4cW2LL
BOeIbDEKk1w3m3eADDJIQoQ5LAHI0B3J4VAV+9pPn8dwH/NiPh5Qs21WmaC3x47C29E7bUIkO44L
PhHF7agP271/filZqsJIodtSLli09NJsmp7YO74YzpVlhx3L80k2Oxmx2LDa6LZ5n9k96neY57o4
OLlAuef2t/LiIZa7VswUMS9UiDR8ZIxdgmkG3468T17bFu+tYHumLE1MpRO9UoPmVFiju91/ap8o
qNE64f8YE7FtU9qgiGPTwvoyFLSS5x5b+XqnxyqxCzjejsRsV67o3Uarqw9y43ZdCVQntytLsioK
c8hUOpCHPOTkowVVE6iHOK8GB3TZYkzVKbIqpFiqZLUkCcmJB+p/ia/QRYJNLaalslM+TdL3pWxh
aQrYQpzSEx6yzauNvW+rfeI5XP7F+bIFSD3/K45B+c6ozA4b3mkhgU4U7rLg0VyqHwlWFVqOv0qJ
v/d3nKfxLx/rWyjj3XW1KFkFXUoy3gXe0hPs8QHL7L+4CE+D7z+N4lsOg/CnS9ErvUDPMgA5590y
dNAyThmpjtjWBh49rsD5bM63QOpzTKywBZVlHYcQeEQ7JJ1/w4AmJdCknjLeFTwrGKd3OKY/78h8
C2XAXsRMUqeYMMnnACK9zTBg1+Z9uJcdEXT69q4JeJtD/4L63yIZF7ARmzYeRHxAEMyciHm/plR3
IPniaDb/ZP4jho0WYzDqjUcaeDzn683FHj3ki6rNJaFrhrnjoBxjueo8+XbWSVA0ORXocjDPeysf
1V9ZRkLvV9W5HL14l44NFaNMbEuVrqjC3FAUaJ6H0XN/SVboNdg/bbulAs+A194z70x/nyVVf6Ke
UEuhalawksJwQqyfjhOOVjzkYsNEI8TqaaOnUIJdqzI5qAtUdp8Hc6F7SKc7nFeGZxsMhlRWFg0o
vgGIA4z6JS+3Te/61t+ADjY27EMlKjPtClHOQV5hizaWjL5Tyq0zJk4Su8V4+bpYorcnB/2Wky8w
93n7J3DPkwGTulXrJDtDw3pdbN9LBxhyWq9f1ngOfF5b7WyIbxgmtlyaWHTKOvsN1qzKdZ2iP/QE
/jJsUvBAaYIM8G2VZh2siRTmm+XnQS0GGRyZQmvnmttUroYlYOkyrYOi5ZjjbKO6pisG3XaELWss
Sz+YCJpYv9BpeQcY1b9XNujLgP/W9rfu3KM9OfK6IPL07WcEwlPT5Xy+ufs2Fc+8PaXWmKhzQTx2
qFbozIp/3z7L2WrSVABjHlKYXEA2jgpgsPHevd/6svVpQy9KmyWM8fNZ8G4LnM2oTwUy74xkFKU+
FKgHgqcoUN3aT+794Pm2kDkLmcpgHpbzuVUtMYGMw8FzzuCnShtO1DybvpiIYKn0s/Y4pAr9MMGm
3qcvzQf6M6KT/cldijz3Lk8F0SBtgrh9J/VmQukaMKYQrkLnHg1COVlTn9TXXc7BUXNi8WoqjHom
E2HmuTsryRnCTi7GtV3e6zEbqBiKpoH4X0J9m82WSFEngXZapG0OBiaypZaYIF47QpedUBOMXnD0
mTOEqTxGn15GG/eQQJ6SkPQlJ/GuBC/qbWObvUJTIcybGEnH4dzLEHL0DgG8tc59K18TV349WSRZ
thqS/gN0+/JD0U4XDZcY4vqKsF9t+gPoIzf5akPUJromjACJDPmVzXuzIAgDpQUZXd+XOC1K3G/I
wO9pEDQUNqAuhLkbB9zu+iNN3l2gJQf9Zl18Q5VRW5Z0Q5FNJmRXZEkYm4F+Pyh2kP4DgumWXF54
mHEN//84xYks5qJdMGBQhCfIeg4M4r3V94af3p1Ri3OOoGtz9qGLJsC9rXvgCcSjxs0jzx/s5Acw
xpplmKAbJPwA5/AWggcREYYPb9jg+Txzl3x6qIy96lFRKUUNOQG4X+qXaH/7PszeuYkajDVWmXAO
z0f8+RxxkrjsHNc/cjme53I5Ux0YI+ziqgKZhoSzQrfX25Iki95WnfVLiWlauyPScuA4irOpj6lE
eqqTSzZGVdWEFSTSdMTB8wT35JH9njsDxdOMeZDPiTrI2BBDKZ4w721Bir1SH25/otnXa6oM8wir
xuUs5chbU68GI5tYSK8S+YUDjLOu51QK8wwPtTRGaCCAlBrdySPMobDLYOE+rfzI40EFvR1/XF/4
aGiaMk2MCTHC9KrEnJWmQFhLl2i4EgqfPgCRc3LUsG6IYZOIVmilqiipEEP7mQ5nx9iqBN3lqM39
q+P71ohNJJ7OuRaao0E18jalg1r40b63SQyX+vP8/9GXP4+2E4EMAEWxnMlaJNPxLoyQHd4VR3Vy
dJ5+8VSbbVs3JpIYCCpyMbWyDKeIq4RsQ3x/AqvBiBaS4F5E5Rr4muzFAHI/dZd3kTmGwuYVK7M+
mWGjg2LfCe/HxXq/8r+0pWnzPh99L25ZCgNRYKC3srGHnGBYWR5GAl7GnWTvNLQs3rbJeQdkcpoM
NCWJnJ0aC6f5nCFPjwY774x5RsteLBZb3LWvnW/at0VyTYVBqVpvq3OTwVSco6NdG/vOnuLIy/JZ
dla8k5yFxIl+DFopsRyZcYuL4PSUx0DZVgdBA8pzG7x5l5vBEHXUmzI1gfEikg79Utjmwelj+zUg
d9lwt+TwPpvKODe9INVpccYZNm/KC+a+VIW0LnlyFzUc/BZUGL6pLnZItANqGm6GePaZ/j5Utve7
PqdqIh0h/fnkYqV4tPU23UIpCHZOjbtX8WX3zOs8nn91JiIZfAlBCVqKWB9MW8cAmg+vQM0vrIF4
5n5Izh1XGXzJC8yKNicNR+tSete6JYKrvvift2/BXGg2QTFV/ekSoCVSqMIB965RFkm7EDBPuRRf
rHZzW8ysv4Z+bSwcwyZHTWSuNxxj0xxlE53Hi3Hr80dD5w/r++8zdzlrRVnvdfz9xnXAH02XZXTe
xcEc6m095h3ciSLMPU5AQtGHFgShyd12sodoFW1G0dY7ctzsUPnfao9nTtv+X4DqWznmShv9MU8l
BTI1kG8T0cUiZxShP0yyihvy+cllFZi1CV2BGYsSzs1kDlPFIuc+pJZ3hGf6Xt4VTxrmKlqkYtun
2o5AY80fuaQ6/PHS6JZpoqMfubcrQdrENZUxltBaIfaLgkwB/N8C0fxYsuXl+YgFOReSef4ut2Xx
X70BE7HMdY6PY28lcjrCU8Udk1L75cn2u8BXuMCs0ft6S0PmPistdvHIKUQ5+ltFFK90sHzEe8CQ
xMtvFFjv3ZfXiyfZIXlarVboOD3Q0AYuDKpfn5/gcrO3r4ildgAazts7b1+TQ2AwIELCPzMr/LKN
4mtAtC0WKIIuQ1py7g79O7dOgPEmOhE0ayL9xlBtU21khURLu7a/lPsq0F2OsNl3cKIUgziD2uuN
nEMpeJ4HbD1CMmEr4QBzm5eeniVFxMq2f2yXuS/hGPemfqGiwIJjLg4KdlJEmRuufcrs4/s2yG1b
og8Y9MeoP/ULsVgK4x1dgHicm5+ahdrJr2ERyogjLRexNPfgvI2B0nmWfX3+4yc1ItyJpaureeuj
MuDUCkYryQrE0Srt6MTe8mEZ35mljaxYkjo+QDG0TdmvwUoBM96v6Map3TPPI551Bb61ZnOZ4qDE
UpbAtvAJBvfthA1h4VpZYLoe9U26x+vz34VRE5HUeZ5A1nhKzUt+geZhRrxmJaZEgA+ycBNs6/C1
147bTcD5sgYDVlEYY9xGgMBAXcD5kArUXFZikGADFfgqPnnZpPl0wURBBrHUFJtCx57KQ5t8ur/c
+T7IPDnowwF+gwGfrE7OlWZACAqoBShEUabl5p850GswwINUvZx2bUTXFAee5Wmi7eIhA+8rjxOD
B6UGgzqdgLdTOEGbZ/ij2KlyJhF4+OnQO+fYrmnmG/eO3Y1dDEaP7t6Qdg4Mdro2MJcE1EHGVtqK
oO4+Lb92KOWEtu5yPVMOjhsMwmhhdxKFI44zw7IOJ9kpD3TuEuMndimQ/w3GDQZeUlWPcLGprCMJ
Dhu5tMXPGiV2rDAlmvPvYsJvk2eTtXVZtkaZ0Uf67bTInqINCBj3oG8aiLDmZXvm3ax/ng2TwY+k
jIt6qABZG2CW914i4i0DcJwmez/4lx7yRDMGPDCTe8kEsOvQJsb4bkRIjRPkDY7x7N9kION8tmSz
iigMO9nubKAuggZJB/kC3vYJriQGN7pBNuXuCPvHiNU1zQj+ozWKBQEX5+nJ3LhpJoMeRhZlSqrG
IwpK6J0BNRUl4YbfwuuZ4eGtyYCHXNa5kCqw9eBw2vSk9GsCPiKZO88823UxcVhYBz9Uq7Isepzd
ZRFXBM5Y4gquYdnhumxJfXHqI9HJaQ1v6TOIk63V27dv9bWZ79aRMggiGFYVpheYCZI9GBHVbSXA
JuXcSVzQqC3Dxg5BduwNaAyVEzeyTR8vagRfgsY7fKYkri0xINNJcpHpDW79ZeV5jW1dsCoe3MrC
EhUSbFW8rfx8Svn7JrIbjLNRGitFhD0hQbnBwqglGJ43Dy8mwe4ya/nJkUaNhj1qU8UaDF0xsYf7
GtBOvJSmk7V+NHK4g4pTbRQMCi785K60P9PNJ8IcjrS5uzKVxpjwiCRe1VuQhqkaUjqJ/XKBd8KN
UOfyklMxjMc95lWPrpTi6jQIJAMfpH9559WYZs1iKoWx0jIuk3LQrv4PGvwTcLiBnB7VLG6BfLYB
eyqJMcBLk0pZH0KfI8qD7YiVb5hrt2mjI+KHL8QsFtaN8r7VXIQ0EXr9URPLyLUyvMQa/VYHpxeh
3zqmPIkIkD55RsgTxTx1mjmWoFiBKJrcPTgW0hcDOR3UAtKeP/PD/2aF7MSBISF7caQfLlzEe2Uk
eoG6Lq02pDz+jtnuqOkhMg/eESzokXmCZpdFgxGywMNksYnNF+h1jIhmOQ266G0xoOKNpYEW4/Ca
9OXyy8z6g9MfwryHWSz3cUtvnrNx2pZAOtaU4z9fyBkgAfv5zHFAZ5tgTNW0EN1pOrrpmNsRF4KW
CPUJTjUmqGGt/2Va4nxL+rv/xK9vMczViKy2E8y+BH5htgsD96DLe6LlHJ43xpHD3gZVGqXWpFcQ
cUi0i7CuKAHZIcHB3VZo9vGdnNv1Q06unRGjISBSoBDeXY8yLZ39M3jgkc2jbw7SAgEvxzs7xzkV
SVF7IrLWsMfKzCESjc2gsnnbKF6x0jbdUkQlLsG76tzWcbYrdiqQuRVK3wvmMFAd87sGNMr+7rLg
iOB9L/rvJzoNF3XMu66GTodxnTXE2qXwlmjfqPPJ2yIkzT+i/xghO4aTq3omij1s/fkAyHJ0dASA
3sgH8wJHK2rNN6z9Ork+0UozxUiXk4bGj45o38V21ZCjrz4aq6+98Ur3wv5/bIblace8poIm6+Bx
gtDx7hn7HGiKOXXqIFtnj+BV4bU+znJGTY2DAY6orZIyl6g1Hrx+n4YO3Dys7EJN+OXz64tL3D/v
knx/OwZAxFOECrQKcZSP5ODA1/QNe3jkAsisT2IqMhjRLfhbImOQl1Nx1o+qiVQy2MuGneZqKzuV
vXzBjb9nNZpIYgKSTs7UyIRSOEDtJcUAFYanhCV4CjhQNVfs0tABK6lY9CKZWFX5847JcVG2Yavi
GquLx/rdehhejw3ahoLo/bbdz9URf0hiHITzUReE0tQgKTjcee+P7cuD5f7+IIj0QWKf2wPRuJ7x
zF3DzJskSqal0+IK88FCMa6aKrLGRx25mmeBVHYz2CbIdN3GedrXm3rxn1nOTx54zfl7qIGBHEA2
FFVEI+HPg00ul0LK1EoEIHvh6pGutyavF2f7C1tAuNx+14kmBlR+SGPgP6rLY345d+I1RVthJRlu
+C/LO5H3iKTeA3hs8uvOwddfx63pYeSvtsG/4gcItW5/5rnQR5ehuAwWCsnQr2Ywgbek1+quHGIR
1bNgI7uNikI4vGoREv0va0kXMXEkUjBhdP8hkfnIrXhJzmes7njM71EYNgzwrSIdjJ6ny8sOfvUz
P9Ey4+v+kMjczksvpNEYpiItRW4UJ3ykzGdIt3CXG895Ej8kUVyfnGaZFyNIfjNYUY/87N04OvLn
i293vvX4iXdQpgSDNrpFea+UOvNg6LIkW6gOg+IJJvxT8LGSFYR5OQxKI2evhxGPa9DpuFh1bxC8
kKlNq6PIymBSoFmYrya6At7zF2thp2d7CHwsuwElth0/1w92cbd3el7acK7l/ccvZD5CHxfDESux
8Au7FQoTWFWxgb2Nx0XrgisQR2MT21wXKtHork3zHYyMPa/vfQ4+f/wI5vs0mZoVsYhjAp21RjC8
i5qEZ5KU627R8/7DyCffg3nA0zSyqqNVQltE3f1efi0e3aev5p0X3s9Vun5oxDzdwzjCtYuhUbdy
HN9qQTyOam242wQaUUiMwcbayzYWpgrg0S6wwnmDPSUwCOHZyHybWzWeC3p+/B7mbZczvMR6Tz+z
47yrr+O77oCHBWyXLekx8khzRkFocRI4czHfVCrb9CKcQvmUS1RqsLlsk53cgBYwdu7V5SJan5Em
wGau2L0QLI5A+94p+IycS9C986BtFmi+vzrb/ZIaUXy2TPyMC4qIyIIsjn7onbFl1cLqNQ6MUof9
hoWxjHtDVOWWnjci3mdc9zB1+gcfiQnuoNs8pk2UYiIHuYvVo9BdBXlIi+cKkSKkxc+2gHEODHTY
UC4qubvGrod1S0EG0jKQMYlVX0PBilzcbFXZox+R9zsvromG1pttnpPKgZNaL/ar88LegrPJ7hLQ
YVGEpUE9Svamnb38m+LVD2tjoKw+VaMV67hzwNMDqleY8cJuPf67xQGRK+hPXhMjzSKwTODkw91F
qkkRRsQMvwonSr24+jWEJBodISVYp2GtLuobx8BmfNofWjIQVtWW2oshzh/JKNEWEk/9VBN0iY6V
x7s3nNdLZUAMA4d5KRn0Uzt0cagbYVp/TcO5zo8XPMikv/sPu1IUXbRMSdYMtvFJ6ITuNBg41fzi
WSQftnr4SwwMw/035zeRw5yfcZZCnB7kPHtOmBJkSUT0DlO75AiaRYKJIOb0BuU8WPHpSE+PPvDZ
qvNeY7wGt8XMddfCPfw+NwbZkTFstTCEmM5uHe+yVYIQ5I5r8rHEy1ISv91cMxf5hpssmbXEb8ns
qG2qmlHfd5B8xlq0l9+hF32mZDzbOQCIu4Zt9tJNhDGBQKeDC0OyKNzJ7slO8G6FgBksT9pzq/kz
8en0RK/eyuR+53UfY70K9FLIJpDQyK65r8cFL4HBOz0GvzUj1DS1hhThDt7VK6ah0e+C9gv7tn3M
pbR+aMPitXUEAyy1d92wHfl36IBPW60xpdwtBcf/pK0uyd1ux5E6++ROPheDxaZcNvmQ0DPs7fzO
XHeefGi3Tv30JTif8YK7vnquBPFDTcaFLMxCOtYGBIKUQHJOm64j+6/uHVjFXTsuzeLiRDkGQk6n
UjQLjcrCUqq3hnjLiOTgettz84NzBIw/1GJARBxTDCEUEFU7rUe3nCaNjcFii+h25goPRRKM9nH3
NT75+3LxZdDWIc4rQCXcwOWrfU1uA7YMxZZF7YfGoZWtfzzzOtDmgvypktd/PxFhgoWjaFqI6Ozr
BmBE28KI0fYvH/yZ9ieP6mbedULeyURkLUqSyVyJItOE04BZlUd9dazJsKl+Z5vi6SP2V23m7Ls7
xLwBLWhyTnKuJVaXJ3KZS3E2ulSqW8iN18Hh+IiElLJCIsPeo4mQcwFnUjY/RDHXQYzOx+QkQFRG
8kdpi3L//pNzxWcReaINcwuyMDrWpgkRtbO5618MF6Nyez9f8PKF8yHqRBBzB8xGzLVOvcAzOPpI
TBYk+0JVCHN7tIdQdo8mkR6Obudkj65bYwbdE3YDwnzyxOtpnrsKiqSLWJ+GAhJSM7gqEztNjFgM
NX2kyag6s5WGODwnaDbvo8gyojEJ/6OyVPqnLItOYmvS2+Y9hL0boqn3uLC/dgOaUDACzPmGc07X
VBxztIpWpZdLBXEZcd7eRnK3APt0TrZPPrdjaDYEncpiHBXhIuARP/0/1r5rOW5k2faLEAFvXguu
Lck2tC8IUZTgvcfXnwXq7hFYwu6K0b4zj4pgdhayVqVdOauGGPj4cn91QHftehsZDCdInjP9r9Wv
9fso6eAzQeJXV5JfR6maQwpnCJH21XcHGxSrH6eAlUv5jO1oqFxoSMeZieRNiA003O+QSO/xtOME
O8Su9p2+39kuxvt+kINH7nZkZhlS1d3JQirvQz2DFu2bD3YSi/F110Bg+XtmF2Rhr6JecaUwnzif
2lW9d91zAP7e76/miFbIn2YjOn81xKsuZVJuDTdKkZLUOIP9y0uAJDF5vtuJG++O4T6xVKMgXJe4
tCoTiMHtbwWstgqHUyN+8zmTr1xDO9w+SZbt0oz9mqT6PjrscPOvPpkXodlGZG5dl6AFHKFeZkY/
gOElk6dnzdOQRDSkCMKcDFap0+xQi8TeEA/BCgdmZfIC0jlMO+YDGUoTpRmWwaz5pEtx1KmmHV6n
uoY4OFHdYYjMaGOePIyxbW+f5/rV/K0W9RB6Wp539WyY2vmCBkVMjN7++6sv7VIR6vkTvSQE4RYH
RaxBNIOL4KovO/kde+83/j1zuGvVx16Ko55CvxHVSJ+hBktxE8sq5M3o+KY9Oq/ldte8bZjj42tM
i7hmv0+QAu406nWMSEBBFKozC+t/sINopox0H+bdAeZcHe+JbrdEtVlnuxYeLUVTOD6KsS/qSSBc
n0YXzzGWN8Y9UVmmzzARuk29yvVaygscaXPpLZBToMGAASGrkfNCEW1WdAGPZd0X44Q1L3BgZqpK
EJyb8zDlWT+APAK7+b5dsKr5g/nt1mr+y29Hd6dLXTgOue7jAK3W5vDlkLVzWW77WvH4ixQKOrJJ
VKoug4U8WW9JRLCn2X/gySNP0DvhW/N2LJZ7O//FP5+/f2ySLhMO+lBIlYHzbCsiEG87pXOvBioI
qLn+ZHy81ZKBhL0ZqKvI6KyhqXqiqVLLQUmFazuaFv8ozPWqu/zB1B0Wfd9at6m6FEWBSdc0Yqca
iTA/aRbvb0MMTdrt/W4UbGar2SoCL9SikEQXkwb7MzLYxosV29VGMi3wljGCg1WvbyGEAg+1H3qx
biHE0kvCf1c3l/SZAcDzS/GHLSxEUCDRycWUxBU+Tw9b2Pj2tSalqW+1N8HcNSqT+mXd2n/Lo+Gi
LHix6nV8I9TTpL2wKR6K1CzKwuYMK0j3w2R3PakcI7ZArC8WmNyUIjtvH26r/eme31CbhpQsw84M
CUnT6762MepedECVeWK69cmT52LGgWTv5zOKyVbkKKCXUq/hC2bItju73Ko5abfw8pk9OauAvTgb
yg1U06xolTESroVO4n4zTSZSTSP5qaaMZ511UzQKc4xSwVXh8BUy0QoMjJVugtNm97grC8Lk3pst
6NZRU76KkrRaGo446jkvcjxuI5CddcQ9HF53OyZL41oP3xID6MGYkJtSpHIh7TiEBLsuI1N+8Z5Z
FHKrmQlJ0STkJsBtodLrztXWb6Q2ynFtTP9OskrX20rnbDOc5XnpboWgFvUy1E+kj5ioj7eNd/09
XAin7mwYdaonZ6UALwb0xsd71byHt3tukNuq7MGcq/MbSz7/1bPxWyxNslEkQtlgG5ZwVYpNtrkz
B9+U92irmJeL/FUBeHHAnxXLxZs/eEIjeQIOGI0sx87JCdZvGZ2F/P+eSX62aqGqjCQT+PHQtEOd
pyKBfMIbq/ndcERbNRHwnr8TrBPbXX6CKPX211t/EH9Lo48xFL2iTcdaQHJpLsr5u+F9HlGNCwt9
BAxZqw/IQhblORmpUUyKBM2Ox8i31N6WRTTRls5j83aJsRbGZb1Y63mRhUQKw6LKy5SpgnYS6ZxM
NA870Nvagy0aKN5YH9PltoaMTydRQBZVhZdPUi9cnd7NNrJz4RnbtZmfi4KvMI0nLukhoeKs8aEB
v2yMDTrbPWtqcB2TFydHxVpZEMlSm+HkLKTpQhtFYoxBolueTY6+6rIvJFF+UlODu0CpBwHJpBdr
jlSvArmWj7m51Q/uN9OM7zeXxL7A+2T12azj5kI07Ta1Sh+LfQMl92/HN+c6lgSbFImZbALCz736
pw0Ltlh3gHKipjgtPLmBtjhXRTD5koSP2X6e/r+MDblEu/Y9f79tlauFB7BC/AdR6O3ygaAFUmFA
Ju8iQkd7Wm+HR6MyOdesi11ispNoq/7ob4l0Eq2V+kwLFJjpE8h7AhP98pNbbut3nRVWfl6pP97z
hSQKU6LqP+ep5GClQIXDmdH5qXtFV9Ixc4yzcv5xvmKrZPs4bLgADUL5Vu1RvWLFt7OZ3vohFNSI
eSNXgzDbElgdqvvEyUDp9/L5UWeKU/RyML4q497Q/CWaX1V5EuGGNujcd96arUFqpO33PTwNZ6e+
o0rHkLgaqS3OmgKfpGpDQxra+aYK91hwPX62oMnXqWJG2RLrOCn8EevA4PUJskq7cualEC/ZYTR1
cDPnBEN0ggsSt9fBtp9dGZRCmK3BQlyUfgzL2rMOmmXMFEApoqyqgY/rkx1mG3uvTfW+woVlRoyz
TrdMiIIjAS3wqWdAZxDZyy5oE8G6Fj0XeCMz2/xf7ZUCosYThEzSICxKzOPeeS8Vsyhc/c5CV2pk
hn/DsK0uQEim3Jp85m5UeZjrHt4h4rqQGCZeyI2HbNNtO/10d2+cI70hs6hHWcnD+UV5svJdcF9H
mPrabu8zqzQ5hTSuCSdxn5jBEYybyfGD2RX7uWHj1i+gUMlPvUhV2xHPtHPcY+vL8b4230MS77Yz
KbydbHYFEZ3Xxwtz6ozhgigUDPnpoGedDxg6WujHrZ9ZD9gazcryO37++8IV9joBq1uFDt+xc47o
VZOcwskfe8M2bHROIWq79O+ZaXbuDi2g7vfOfDg/pG6LjtTHABw+YOhwJ5e/v+tsbDxPzM3T0LsD
I6BezaxiDas6R0No5Ke7gsK60bhy5Gek4jYYYE62g1XHlhI6XEL6rfG0q7BufX9i5ZdWa9JLwdQV
HrrAaAT/UzB/UkgWEgx8vBz5EeQLu/aVL48YrWelJFe9wqVU6i6XfmIIJciGrsgMvtwf03Psm0KK
bjqZcbVW3cKlJOoWp2GjgilplmSgz102s8bscJY7yRaO2uvte7zaB7oQRncKgVe7lfMYwvYYQfJL
J34L7tVrGljt1sw1vDmlvcFKsNS6s+8kc5fZG1xsVSOsd28u0NK3efk7qNvMBwi882pWugos7pyM
xCx2M4vRbX1XI+mlHOruCn5WDqkxQV+Mkd3fl+YZW69czbTJDm/bPJ8dmazS8RpeLGVSIUvb5F1Q
TtBtaM13J0IxAA3bOyZHOstEPxtxFrBRyvH/M9F9c5HcV1AOnnST9VLPDsitD0U5DWk0+So+Fg7Q
uD8eY8xio2M3MOa21g92zXL+HLekUX5B1OWlGniQ5lUE0/W7Xed+K3YnhvWtuXnLD0QhihF2Tdb4
gnAV4y13Rj16CkyPY018rw0IqUsxFIQorSF2mT7b3hNak+7RmrQ9k4dnG9RKYBTaswmpWd+KQpJp
EKI6SuZvtW8sSwHxwyP6q+9LJ1DQf8vMqqz5rgv96CaMoU8STIBDHFiUDCfbY0QC+2bQHHH7Dq+W
EFUVU0+qIouCQvsewqQEggQGw2s+bbQ5jRuZ03sfWI87lPAj+B7MDM6ap7yUSKFTI+RckAsSvMZ9
hSZiDg0LCCaRCTudOEZBe9UWF8rRAFUEU9v2s5HgFOXMVHCIT7cPcBWPFiIoPKrUjsO2AVG4ci0p
j8ozGHdaM8TC2796yRaCZvtcAFI28UkUdtClN63kITerisxztHsmK9uaV7/8PhQoNX6gdV6I77Pv
PAIve3eH7c7x/ekyswcxK0Grdr5QiwIlTuKaaOBkvFXa9+JVwEKIVLBi3kLyhMmbyLI8CpqCoGtk
7dMc9s7b/URKmAMqyKA3YEYPLLUoeCr53ADBAQ6xsMBSNFm5qz1yO8AEq0A435Y/QH1xfhQs8SCI
zvVGmTOGx+4qnHei9Ti/vLetfDXztDAKleoJy4uw0sMMYpBQlt2X49vb/RZjGFh1erBRkXw094F7
WyQLmWgGyC7mso6PYRlggDxWCGVFO6ic6G5fRATB0P94kCqFFb1etZLBQ9zTC0fkLboL0LFxWyUG
HNFtLoFWDo0QQUQQkf4Hj64JsxNZFrH+MqJirM0z1ZpiUIjkj1gkE4PxFxGV5+Jt3DrbHw+h6eJh
BPmSiYWk7PzZqse5kEmBEzY4yk3gq7jFGP966w7jHQeKf5bv9+l0/Wnsv1WjoGloBjEo61kMRjdB
6zeRwsFybeSqPJPVXDODwS1ZFDClVd/pKaKHK8j4hbNHdsygb90cfmtDwVEoVooQlNoMfYhNXo6l
fRwCkPpKR/klvS/cnxu2F7MO7r9lUriEHUcV+OuhFdKNL5VImoBodvLNL8gF+WrG27iOt7+FUdg0
iY0aNAkUnIUdw+3t27SaJlb/MTqVpzBpaPsoiiXoojnvaKU+n7fZZs6Go+8vx343kyFu1X1eiKP8
lkKXe29SII6DN/HS28Ul2VdP4HKxGILWIF1DcXQmR5bRvEnZBd8HWTKiGwNjvJb3+pBaSOxjbpEh
Ze2FWkqhLGHAFEGctpCCUoKBpL5MbMnGPjyGNqs9hUs5lBFESdlLYwk5n3tkQDZy3aIfFvO+375h
kTqrGXS1OXUhjn6oYnECDX8KceDesRwf/sTVuddIix6W43hCs4JG7udRBnKuX8eHQiEP9niosDQV
I8Gb7Hgqn8F3dPuoV5Msy99EWU6KldBlUM8fdLCOV0zYE6yDRdMQEBlkpB/GgXHv5DXsWgqk3jJl
0GIJNXYR3ofoxiOR3+AdpD9RYejt4z0Jj+fcTJzr9nwGnf5gRk/I8SkmGNpTA42stmDbGbkzUTtj
sfStIcLyh1FvU6EMnFjl+GFPFdpADDbf4Bq+LQVQD9GYtXk7FPNRO8faTHgiub+YDYVX1mu0mv5Y
yqJeo84Yspqf7ymaVjE4iAxIZm2vILzlX79HzyrJtwXG7Z9Kj9WCxjrF+d8XoYDc9IPSzTYuYee8
cZfYt+11NRu5VIwCIDFNgnr8/Er7l7cAy5/Pmn2AtUbYNM9MS6y9gppmGKKBbXRgD6BOUWsEfhzg
slyrdgc+J9Fp5o+mxwddYzixqx7lUhR1bh3fNmOGkZjrHhyDb2+ZBVYb23BTC5PLDHhlaUUdIaiH
g0HJIIp3n47v8jV2GLi62qqzVIbC70lpMHaeQEJx6WxMFsyEEgw7WH8ifn8aCrqNmaBf8yHCmnED
C1u3aNBh98CuBhcLVeiutmEqZCkyutmeHWc8XoP7H+T73OGEmdWf42YTuazP818g+R/V6A62CRxA
Az+1eJVejg44F4GF7gNc5Hlwj5XxWK3vLPWj4NgT9U4dBOgHYoxrfvKJv0sCNNcT1AJdrFs0L0VJ
foL4nHuYu5k/GLa4mstcyqdQd57yiSYR8kcXHQsARTSrIgpgvb2zOdAe81IMhb2a0mje1MBcMPdS
E//YzPUShk3+F9D9/eEouEh0sE1EJXRBGgRbs0ncglQyIqljFW5j7n5ijO70M8R2AMZdWPP+lspR
2FHAV6/aHHJhLsB4/bXb8O/1O0sM6wwp3BiH/0Dv3tJPLwY5tt+ajdygKy3CVwPzsDt3zzB0W4ve
lrpRUJIKQ5CIIXTD0oMjlv3lJPjGUox1fhSWqKoXF8X8WOYkeZBRAfkcXGNZx7rj84910HTNSlXF
rS7BBGHnirN9j3eYGpgOcPcME9c7ON/tzHYv78U9ZiQYp8jQkKZvVjOFA+IDUvaOsPd3hlk6obMH
1SJDzvrr/1tHCk1QKhZbYcJJ7lHJHBrSc3MThYVcFig039MG1XD2PsbVSYyFjdBEzpMx8LzRQruZ
NQ29R59Ehdh9hnGM7w/u4dUO7M9hjJoZqDCuBD3GyhfKiNL0fK7DZDlbtBaCdePCPcz9/WCsZlbj
Wd+RQpi4n0Ytl3C+aM3A/lhpgz3stYku/9d5V4PvoLMLO6hvf1TWe0RTPSeiViC7ASUxGwwaSLy1
1x8uKHMONkbyWUe6Kk0XeF2RZAERrSpTDqQRpZwXzyoeJwcpInQbkNJ6VtwdNETbLWFot3akS3l/
HGmjy8kcAIEJb4fkYU2uaA23Roko5h3v7EwMKhpohGHlcNa8MEw/a6Iizc6lInzVU0yKoBux0xlG
67RvGhrUC9a1X7POpQjqNipRGQpSLcA6Lev+vXcuDHBedY6WAujHezJ8UUkgADmvOchAWwbiZ8w/
2Zg5wT4jhrw1BF2Ko0yDy7uy4UIcmV6Rzkev+Q+GgNUe16UEyhhaJRgw/gEJqBqjcvdO0tkDAong
baNjyqFebNCRdV7bQQ4i+xcwZwbm1dVOcH3AX8AQNf9k2vNZqkS92kE4JkhzfapkARgTR3DBmoer
xMqorYZmS0nUU91WZYC9stMMTugWFGpQtMvNjPwB2YHZ12Kz3a85B0uJ1MOta11eIamCz1US+QqH
jv2iMa4pnbPJmyKIlR4i2rlBD74jvHFkrJ/RI3H6+XT7WzHsm64qZEUpRVo44ABHOwgdXWAvhF5H
u39Qh64k5Fxa56mHb6Q0Nl89xZGrDSTgzCo0SwFsklpiiVYxXG8rxgAiuriQV6OR9fMhgq0jAi3V
bmOytjms5vIWtkC/G0mGaWTcqznj8fKimjJoKgFFBzu83mErM9PaV0sZS3kUVMhtHOvdDEbWi/DC
/8xJtb1Hp2rqyr05Ybxos8sF8lgG5HT5YF411mek8EOpJ3nqx1m41WN308zYyMKNNVduqR+NG0M5
JiIPS8HoRH2uzXmtWvpwt8EqWXQ5MyyfBYgqhR3d6I1iEswW8nIcQM3oXHXr7JLBffxguDOryYml
YhRo1EWGrbUSbhnY3aVN/V15/bht7av+6EICnTOYOqxMwG5pKHPEuyttQoLh4Mt5njxB2wI699xL
j2Wre1ZllwH1dOIgU4ZpEiIcYuiemM2QLHinZ2YFqYtLvsVff7KU7/tgi3w1qpHdVVbMJAHdHdI8
zKraf/EG/8ErepwtSDxd4fzPNwV5Maw0ARHsu2+/grPlm23WW9bLzIBgeoBWAvX4oEWzR1M9hA8X
Fp80C6XoIbZY0KoEjTqznefwL2I73dTkSEKfSD6RO/DFtzGcANZtZp4jBRhFHA8SKCFmk8SW62kT
WPPi7m9YNrw5oXPnf7zO9MInvhtSdSpwA+DfHB3BupbYN6xgU/gWUPXBgirGG03vePKUXikj8fO+
Kc7xLfjwT/FDfM23wKr/DxeBApBCFf20HGZxFpzEl+MT774YTiSYfk68MwpiIbZO3oYU1uWjkwda
5U2giP1EY2RenPuzK19de7f7HNBjMr0xnhc6XVDqoTRmGjTs0VTzcjx6KDPn9saI7BNr/wXDNdCp
GKVMm2aSpc9v5z3kB6QHWHWd1cr8Ao7p9ECn52g5mMMgsMUjWAaj+itqWxeUC1hvy2o2dSmKilDi
tCxGOcM1Q08XiMkQmyN962MJ6oN+IOTwij0p2NaDXT3zYiAWlRALXOjlT+gmDnxRgKIghHASq9q4
rmmjQwoRzNxZwQhiPpmTb0QWdF6gU6JOiUeIa00kqpEax4bogWDE8sElz4fsG/yuy/h8SU7FzMzP
nDhbJXFYHjbloSSppg6aBvkxydCBI1teSH4iCGDoyXIYdMo3AetMyHHSjJ2orad2gF57VnqaaaMU
powqp2HL0myjCDGmjeQ+onPEYj7iLNeE3uckINUZCiXkVM4LmkcQd14TVKI967xtiGwRFFdN29zE
nMlKRrDMxaASHh04R6dYguiXuQ/Hed9iCRpehWEzb5Z1h5PnuCoZsDPlYN5h8IHUe+7wkfSElfGh
HFuMMcjIuKD3QhHACw5i8K+Jl0k0srrDI3+Qo0vDW5L0FoW76PE2YFOwRgmR6P4PndfUoOD06GD4
37jqKI0jEVU7Gn4Ifr/hpIgkQ0Fui6Rt6JdMVTJEtNCLmkD3ZkReFlS95EWHdrj2ygMnVZaBTkxN
1x1pQope4RHqVVphK7mkmUFjpllpF3pW74qUxfG6esgar4EZZG5M46noyOOwJApFwOgQpvOSqPCY
p5E5eI0Z66yk6IypCxj6pfZCFO3ajH0bt7ERHSI+cGu+IrUguLePlvIKf4mYCaBEQxAM3qAeqdEo
gl4dgvgg1Ucx0C01xd52dTJBcUQ4leE8rQozBByaLknoe6beEENvO27OOhyqOnga1B1mIR3Ob10u
3upF2zOshooZfqlmyLqswiZF8B18vQ2SpHVNbEAal548LTarbJdMknn7/FY/kaFjy6E2p1rpq1/1
RR0rWhgf0oZ7UyJtfOC1NGCsHl8zOagjYH2cqGsK/RwFQVgqsVTEB37KSJQeNYUHs7qPpYFZyxC1
dmh4WHhRVTVV/pMi0Ji8Ioqq+CDvBM/M3vLn2+e1ZgLLv0+9OL2SFlzUl/FBEyx+ktwsCSw9GXcF
n9t9Ejm3pa1ro+uGrmJ/ishTwGyUSadkLbBq4FWS5hNBwdvsspRhafQ7+mlqaOL7Rw5lahk/+lws
yNEhSQ5xXpOAb0ytfi79kAhe6qD9jwzFjzpmAeOqYYgGJtcUMOwrPAX4XZKkRRMAi7JuV/e1GZTP
QfqRTJF1+xzXrFz7LedT/0XrS9VxeaP4AKIsva/C+zqwb//91e8kGYogyyrg/bPncPH3dfAaenUY
xYdSAPllZRvJLjA4hhKrprcQMv/7QkgX5HEolriqcWZ58UdgJBchVmvScru+4Y+3NaLdkV8msZBG
GbqXIi3YjjPWjU7GZSRQajLP270Wtavm4mGc9PuEv6jJZPr9KWgQ/9fltjDsKRCt0H9Lq1PabjXd
NASzTs48Grd4rQE1n3K+/UvX3nNNkURFl1Q8lDp1LGEmeGot4+wz7Dfk3kSVs5Xmg+s1wnHbWnr0
Y0ZQu/qxFwKpk9H7Wg5V5BgPfOVZjVFYUQM3d9zdVmv1ay+kUFdDC3RtCHlIadofmZ/ZXLzhjasS
WUnRMwxr9XYo6ImVQdssgS79q2FJwRhywwh47jTvuxFvunr4fluZ9SP7LWH+BQvTBdsgtuKVdXzo
i9wuqjSyJK8wo0YJGRdxFVBUbBIEO5DMY6XgV0FBWuthLTbxwYjevCg0437Xe60ZMW4HnRT9dTsW
cubfsVCIz8PeVzg8M2myG7rezLr9EO71vnSLqrPHxPSS90B8bNvMHIe90RdHLfJPTVFvshGOdV4z
DnjVWha/h7oEVamIQqPigAdLC6JNr2iXnAOrWNm6foMU1l98Tkwd8yJ2Eehwa79qH3eVp3Jdjitn
JKQod1U3kb5gXID5GtHOo2bAP5V5DS6QTl2ADFwe/TRM8UHR+pcykE9SWDt5dFBzqy1VB+WYhuEL
0R1Pn19V52XNwP88LyvUzZ5iHc5YB5G+Lpk9t+nSnVe+cFprKuVezXNLlltTr+G1YP729faZrlku
3DBdxgSGirZGSt28N8aUSzLI5h64qdsaeWMPSWtmfMuImm9L+iMAUmWu5ioeX0+Yyl2QcY5enXpD
eUDkwrATliTKfdHHqNFUFZKMpNlLxnif+M2RS1uTD+OB8fHWIOb3+SHm/2qTRhynYcAl8SGcMPvO
vVX6w5B9+4tvBP5eNNfPPNd/yADDTJ6muGVN78pysPfrY5yXZjLVDESmmRV+WeJCkvRVG6XiOJ8X
O9znUTflcACbjWYbnsVVqSXU6offj8dkAJlvmj6MkWimWnbSkvwhiCZbmPhN/a1uk8c46hzfF0Yi
aG7cvwb9tBn5GvtD5GEbcM1EBB2zHBPPcuvWL5JkINDVeF0WFAoe+8xP0jbEz8/66TGa97aHbjV+
F3SQHitmzcX7VpHvlFTfB35DeEFi4POq4WmSImizQ6YYFByim7voRVnDZUq92BUiXd12eSo9SZNQ
3lVcUTCenVXjwyp0dMaIvGIY1LMjqOoQiYoM40vq2pL5VnWaDD1VfVGKm9s2uOqr6zq2cCNRgqiN
LvZ06ihJEQdZuffQcYU7aXpu5klx0VRtx+vjo+5Xtup1jpTWD7dlrzkKS9GUVTZBMxRjKcSHRDBy
U1M6zRw6sXBvS1k9TF3DONEcY0u0QydOQQRfTwHwo78VN7ltjjxIPm4LWbMQZAwk/K9g3o1eUzR5
PPyR3IN7mzXbScu2QVxt4ratCfKajHnitWMzhJnmDvPSGIekvJ88lupSyzgE8mJ80QbdFPM6Yuiz
dmhLGZQFig2XqUE/6+Mjsz0cmymzmD7p6qHNrpWuybxk0FlsvUzFVEkMoFIzOIn/VhScGYStE0Ws
l2P1yBaSKAAZDXwKxdMhSfqpZxnhu5+3v//qeS0EUAhRlLIXBz7OK+RdpONIHPIm04VhnRflT7SB
FnmaBi0a7iglSBJVx7FzRD5z/kIZ7F1QefhJ8F8oOUqfNw1fQBmjOuUpCCnHxyl6ui1j9YssZFD+
iefr8ZgEMOKMe+zq0AQYMEx49bS0mb1AVQVdo/nburpJKj2Nk0MZ52Dkb9xGOpVxY/sqK0qgRzrm
5xWxjmRIyILyBk/H6zLqhGVmtICYOuyJGMCh47i4twSlMwTSin6873yPN4MEBIQySHGl0Tu2SVTt
lS4OrZznUltTwJmrc+rP2+e8YphffhplmBo3DNFYI8rnu8rsh12TqKTXGSHs+gEogiDMWT8e+PfV
v+D8Lm2HlosOvOBbfi5vIv8RHcElSt2591SNRB12nNYR2S/MUEV+YR/12PItToxvvqbtvMdVgach
qHAVvv6OUBM6XsuRZdAqzmk424hFU8of//2RLoWIX4WMma/LUQchI1JbqJ/aoR6TRuMZL/OK/cqo
Xsh4m3g8y5/jdYuYMAmGUNfUFDAfYdVQhhLOYHEwZSllndqaJENEvgOpaPg39I5oL1XqSuUgCb/D
LrnACtrCEbS90rM8udnaqCBMNiQB8ZCEkVKeRhYfzLQN1yCeRkY8tMRG3mlZl5OJq1+RDMvNLix8
+99/raVICmiMQk1BTIBsxJhHpPDGcyJH2B4oWLfFrJ6hijXbgqBIvES7UXEFHqJJGPG1erEnWEfa
bspuE7T3ipLI/z42QViHcgvKFCKSEvNvWViGN/Z66UfAZ3l8bDaJcmXVtFbAWeFBfPm5RRdxGiVA
yLqkVRo/OSSBmpFMERVzMCpWfLxyWb9IoaCJT4qSF7Iwgc/kDKgnx4DNZsgZ4emqFHwVrEDndVGl
iwVKWZWCMEXJwROQVpzOZXXUm5Lhyc4vImXX4Bz+LYRSBQ1tYar7Kd6aXAMhQB9f+L5SrCBqdBLK
eWI3XKtb0RQxIsh15ZDr1uG7CzzNZhkFbTt1BrLsvDCEFl/Wdt70vaW1/z4Agn6/5VD4nnCGH6od
DjEroo2RPQVaT4wcS2U7BuitAAQE6ciWqIpiYBLzq2n3VSlPYVUlB5CNbLy0AUjId2IibjpOEMgY
B9vb13b1ACXk2XlVnLkqKHmS0VaBVmXJoUlFB4GxxbU/60RjmMdafg9L3cEzrqo8cqL0ck9MAExi
UkOtfvAB4oJPmiSxtZg/BkJMxta76/X3PtJe/MYzm2kXqJ0TRwmJr4Zgc3XxqGcszVcA68tPojRX
jEDxkD9JDkNldwiJ4mwzv2NdGzLCldVP+lv3P7id8k4fx65ODp33OHjyRqh7pLtyMxuctP23DU2z
K6bwWOZoiAjVEVpQ0BWIdYOjLZJDPnLNU5sm0bbshcDsBFk0uTTNTnqht+dM8jsbC6QiC80K3+Re
jk5llxkvf2Fd2LanypIho15EXRs1FZI8mmBdooJuZR5MP4XGW1nsMx4fmoTiU2uB13iQNoJAC60O
X6+NDpKLyeBwxt6EPgokw1oAj5JVWD55qkTP4aPa9eTW7WTJ9HhXjn+mKALHlzg5DQHD2Neu1OK3
0Nzo0tTFySDCsKIaUR3aEoIht/OU4XKuWdVSCuXpKahA52OG78zHz1xOZJl0sispr6yq+VqvBeLs
f45Wory9fEgD5OZLFDJJW5lN5f4oanMUiZSQ8aIVpPWsnx4D1tfu5lImlRiRpTqtJR1wwReSnaIK
kEa1WaaPKHAyHOa11Br8dsAtBpAQ69EecxOphs/x+FpdedJqCzVTANKk7IRoK9ZWwF04zY4FM+ou
t6/GWt7pi2DqXAvMRwpC2ONcB8/hul3f2pNE8sFRm8+CII80X1cmjJuyapwLdamTLdoq8QO9BTxE
KuG6mnhezI6HVqUoSOsiUydoEr34wK+xG6CbYDPJlFt+rROjf+T6v7kBKHSjx4lH2KlRd76rK65S
Y9z5VngLpMrFkkTEI1PBkSFhbdujO/A+AUZBAhYuBgbYUNX7CjCiKqdcJ2fpQZdbuxGFLbpkNv7k
NOrF4Lde39l+aSvlW9T8xQdTebg3sihBtkp5ViH8d18L6/TgFXe9j9Jbr5OEJWQNTGYJGpoG5oYS
SohSCalaa0Z6qDT1o+35a110zpCC1QD9W0PIckn/8BaBJujekkX0x/ASb1Bv1Dgg08xF/rDXEhMl
S44XnAD+b42BXUl2/XpgnOGaPKiGR4YXUfyi4zsQSCXRgD1Ee7E18u+ZFlYmIM+3AtT2nC5TvqF8
pW/yqJ4YgcqfZgNNNR06SrqEvDmdFuVL1cNu577fN60aPaRKEJ+HWH0O5cnYZHF8z0vlR4spvIOU
Rd0hUBV1a0iZyAC5Pz4vfgWwTVLweeEVKNSl77N6bBsuGPZpKyEf+5ZlCkmM0jWKPY9C/21g+wO7
ET+j8UlBKK3jyTfkrzelQqds4ccaPu5wJ3WRHcvKEQ0xmzBTGZHNn68+rqWAXgW0qSHo/CNPl2R+
EI8aRDUv8q4/cqZmho/+Y3yUH6I7blc95u/1+3j+1/pBKDK2yLEgQ/zH885NQ1pp+rAf0e839rlp
6LEtchjIDlgdKitHiSBAlg28Tbj8dJw7TrXe5mkz7oe4I0a5S8ATVgjHLH66rdL8Sb5EbzhH7CaW
Zlot5LDoVlktzVVhjNpxL0bPfvkSsXov1q6Bgr5FpDyQU+X/QE8DpbVUinUwglXg0taeIiEz0b9m
Rnl2wNZJK8jg5ReaOYkvvaq7/147A//BAUWGB0H9V4OU+Hb6P9K+rDdunIn2FwmQSGp7ldTqRXa3
244dJy+C4zjad2r99ffI370z3bTQQuYOZgIMBtMlksViLadOpUVkDt7MJW/zACzFWVoNK3ds4aw0
wD9RIdPmnITo6mI2R1QnHOCERlY3GpfPdSTfF00dWzVSV7dXtGDPNHmu2UA1FIr87vWKCJnyqWoC
bKdWdg7vtMrpyr528oJkvyI9ku8KHMcOTpS8uS35y8Ouy3NSHIEF4HMmMELXksNJj8YxUwevTDsr
VPisjpW2EmwvCtFRRZKBCmW419dCZCoVSkrC0ZMT32rmCQPKPSF/62LOKzEBjcaTAAdCjEhHhcs0
aaPRa9OPJMFoCAQnZm8bKxu2YHqRFEPVjX2iEMRMUkECVreVPHqp9q5LroqqWJoemBnZBvq6bx/O
rMjCNcbVmsMshilQwJpd75sKElc/4tHkobCwzcrgWzdlh5H+QZ+cTYit1M+tNqw4YUtnhRFXQAfB
BMNhFRRi6HOpwqfABGux5bNzbqQOciUrK1vaRZhbXYcpRGwrXmETmKOwiPTRKwGQSaRN2dCPdCyP
bal7fZqvnNmCOZzLiiBmMAxkg8WmxkJmIDCpp8nLo7b+MLK07TBpdTIebx/XksXQAaqdgQ8Up6Zc
H1czpFoRMxXjkcOGOaVmwmZQlZ66BNa+UDj5eVvektUw8CTjH1QIUCK4lkc5601fp5On5NlOLj0a
Su9dbdV64jbV5DZqtOL9LOgjfIE5KycDRkjFcQpN3Jp6wkLZA0vWJlSmTZ4AQkVftGabkc3AHFSn
VkQu7ClEAubETBUjZ4hgGXkbN1IWQ2RYhS43s400WHn1QauVvVxQSF1BdINijwJHQKRLGycdSSyt
lT2/UUrLH2P2syj00C210NhKKUtP8uRX278+wLkMAtgyo8Y8peL6AEdNjZpcJ5OH8dNG07p+6iWK
apm+irAxtLJ8d1ve0mZeyhMUpkQMztQcCqNGVraZ/A3fxmtP2dJGXsogwprG1Kj9gk1ep+719Nzz
fmOSrZbelzxd2b4FUwUUxFzfATJbR2rsWlSuqnpejNnoAUe1lRqgirNuU/f+yrC1hV1DCAVrOMPe
IE3YNT5UPB9ZOXojuOqtyK/Pg7yJ287j5Vptc0mUoTAZ+T4YK+CCrleUJUkd5VmON6y0E548SyyT
LbUhjqEGK1790uZdihIuVoEWSdoqEJWqj0qCvlpA+aYVg7igC8DroQyn4pQAUBRkqAjfZNCQj56G
kTAKO7H3tgMeAsN21/KFCxYeph0FAxgKgudS0LoMKwjVBKbXL6klAWFKpo/bd+dregchI5wzDTnv
uVYlXlaJh0QZmILFBOW5iB78YGfwb6W8r/to04EsIdIPifztttSlU0JTFGwf9A4GV3B1oZNTloUE
T4oqjZYUob2OJujJD9rzfxDEUKbAeRnKl7sU05gGvY7VQR0Cv3LiGpE8mmZvS1neRBUi5uAVcoQr
a2h9jX5BnFNZgKdI+pP4b70bnXJ0V3fScVxDySy8kCi5wL+FZsyvsiBunpcR6VI6eUA4OIEMsGpm
SYm+jcmhHsdDSKWVBS5cYAhE1GDI6LkCDuj6AvtyMYVpU04eG1SAcYviOQoBmPCBsXDLibyvbOcc
5wsOogmEm6EpJvwOyLwWZxIMFWiHZvKqivUHqveJNaBqaOtJ3+9KtExZI4vBQ1WHhpdEA91ROcpP
mp5qtRWNJveSbMpXXuyFq4jSO5wgwJ5BgyV2ZRFlkkaCzmgvb0MZPqoZ211V1tbtpS9cDEiBBpkI
K1A4Fp5OpI/zIKjayesP8nn87a/8/IKnY8KFYzLAb0ByiUk6LhsBk4serpWvb9HAbtFHI31P9WTf
+yB6TAKe7OlQrNz2BXtpAhuBQjUyd7Im1u6kFqZE00dsnTZYfpM73fiY5XgKmslpp1+3d3Aphr+U
Jpax+rolLMs76OpBf61eMJk4dw1nfDVau9iTNWmLO4qcDv6GkYElvVZVf6igww12tNa5VxJ5hw7C
XeVr38b2PU1Pqv+MrqZ72jj65FSlV8kb0sd3VQanL7Az9TGTQ3kX0bVBGUsXFqlLHVhKvBuwftef
FU7ahI5a6BGlj4zcx31ssekYZ2vLn5d3fVMVeHlzEybwVCr9Mo/NqCkAsLBEWv/MzCcdNfsqvS/q
P6rCX+KI2YZ58rWD5P99DAnBKNcxrE9D0nDWuQtoRZBNbaKrFU65+VWZnRXAvTU6W1M/6p+haoXN
GnD060EDxAEHBq+kQpDjnm/uhcBR1oY0qWo4mXJ+hI1EAbbFCZZ3LUG7Rb+PS6V3UnVcMTtfDcIs
dkaQzI4AqtLXYntzwqxRDlOopd8luuXm0xStmNuvr8kMT4GtlXXErF9aJ+s2RX9ZCBFFvhnHyBl7
ajHzxRwnwC8L1/9rnO/MbQaHA82NSHIx0fFs9bSRVAZzIKeE7AqGyi8imPCnUkYrCZqv5fxPUaZJ
kUyWkZwUPDU+TmzAUzJ55Xte5dtMap2WNXc1HyxehU7fIaQMcjRYhd7QHHtenbPpTmOpXbRBh3J/
b7NUWTnRJUWCwhq4LwDh4a/rE02QTFLCDG+pkv1Az4k1ui1qomTXBHccica/9ocR1+KKAoU+w17E
lOkUVIYWa/Lk+cWxl/6gQbFdAxV+fRmvRQgLQvml9jF4BZvcf++mX/Tv4yE0A6ErB7VPdPoRKngD
PNO0vJpjZSDQXZVSXL2wfZH06G8bj6AsqHTCaCJliRZ5cn0wvEVLdhJEiMmBbta2LXAm+7I+DttA
O99+o74+iNeS6LWkydBhSytIIiGxYqV1TRPjpw3qjUHo+OaKwi3d78t1CW8BQ/ZQGcGL5sXS4YNw
O6C2Om5KaXt7UUuWCgAzdCsjr0FQArxeVD2qmcqNWQ3y2PHT0ilR/htGf2U1Xwvh8zGhFQd5k7mi
wgSLOJRqDR8G2QUJJkOLrJ62YLAbc2sIK6cPf+dm/aQM5alPgi2VrCYyrdsLFadEItN2/QWCwuPu
5j7cGTwFPHalsLmbraYZmIcxcRHFpDJ/SaPSjXyHpJuE2+DC3d3+hMW9pgpYfRmgV4oYgfptw/qO
Yw/k8mgAa1CodxL/2476eZUMQM85V4s3drZjFw+eKnVpyTtkPLT+LZ8e0fO0mkBfshw4R6AZoC+o
ugj3oJdzzvFOwEtxul39fHuPvrpA+P6LHxfUPmOkCSYDP86lQ1I8luH9pKFfc3NbyuJVBiQNKTb4
QEgIXO8SCVCuLCMfvi3G+xW2Knk9CBVru+3d24KWng3ErzjzuV8XkNxrQfKo+wovIQh1nXspnE6p
n3ygt/+Fkp3vd98IontLL1byh0uKhjQHrjUsyFwvupYaS2mX9HIie2XS2HF9L5FTDnz8f1jahRBh
D1U5Bo5GjWVv6MyXMmg3xdC5oCawS4PYRkI2ta67WZGsGKwlu4g4bq5cAnOK1V2vLRobJOv7Cva+
/qbpD1rVWpSdsLNxjHih/n57kUs7ibYtlFdQ2kPZWTAaIBceoayQZvLhtZECTxqau0yK97fFLGn9
pRhhUbkZ8qoKS9mL8o3a2VnsxTny2S+3pSwpI4ACn10UeCtFGxyYYA0yaC17wS5VjqSytNHtNr7k
5FuwXd+Wtbhxc7iKyihw7yKiZayYVvUEz5dKkDsOg40SfzfxvNyWsrhvpgYP/5OISESWmG1eNWiN
kD0j2o3o0uroSUelrUtWsq5LqwFdDUh4kC4y0SZ5rXS1T4O4bjo4MzASLMwtBRumxL/+fjWXUgRl
q3OaVW3Yy15/bpsPRX+Vxi35674dPBDwrBHXIxNqIMy8XkoE+GaXFrLsjeQwjlsu2367jdqVDVsy
sFAw1GXQs4ci6LyhF8+QhNMvx5HK6Bw95lgDaxt7CGyzGzfrlcn5k4VwFow7gBfhTwUFGsHVzAeC
BNcgdd40wWXmQxJbcV4PT7dP5yvHBmoyBP1OeDagCUyEnuDb5Toe/c6rMq/SX/vc9QsvL+8M8kNS
XurK8ePD+MEe+nib5V4Eqo90vDOeIukQ7go0JiWWb7NftHWadOWVWchkXn+asN3y2DTmgC5Sr3jr
9qnzOG1H94d8p/64vQVLPtTVFsz38eJY48TMfSOEHA6mgum+D2KLFo5ubnK6DxvL/NEnZ0Z34fOq
Pfl0XL4e8r+7L7ykCY6e9h1E18U+kvfU36o5Us8WUQ5qs8vi7yyylVcp1K3Rd/3Mjr4V0kPpgqqm
xnh183HSkG0N7pLdxDbE/OBkW2t39XQf4H8G6Z0bPsePZWDlvNo10iE30Lw9WX6+YrA+Ew63liHo
qqH3XU07s/Ma9L1Hhzp+NnzFIv0zVzTMOSltXbdi5Jva0J16Oxw/ivsmK9xAeozibQIEeVzsjeFV
LcM989TgVake8hyTijFft2ToiHPSKbHV1sqN51j60/SBFYFVYo0g97MCeWsZ81NzoQhaOOhmNQS9
x/IHFAeH0pmoZmnBbiafmawOg5PD9wxUzrrvTLCXbW4lJ7WwNZxC5aXAyIS7SD9KdhJ8Hw2nM/e8
C50kfilku9I8forOwz44kA0Dw5vZbrBpFo6lPijZU+EWD9Jgk/HEzoZ5zuLnRDoO8ra0+qfhpVKs
KDl1Ry2xCmINaPsjd7J/MjMHbDdmuOIELeQtcfOAbKIzzdTcbX29EeVoSM2AlIMHxixA/sas2Wh1
Ne2zqghsY8iJFxdpZgVUO6UY2vkta1rwt4H0dHf7an7SvlyfCFEQfyIHzeCaayJpnZJ2Vdv1Ue9N
UBdgMG1F7b51yHcjs2pPNfeMj0pnVg0gRVEpm9TUNlTem+PPRDWtuKebQbUwJI9zS0ojO+3BqMul
3ZzsTcPEqmSraiWbb1ut3hlzZh99skbm8UbbydqK+7q6FmFTSVuQqjRD4Bqlwxja+qu6k3AtihP1
gmQzBAYwuJth2JmYC5SBaitEthilyWKfKKf4RHWLSbtoE3XbIrF94nTF78IND0gw6vRctGC4BIfu
X3tw2H6gz+DsoNiCx+haD8Ky6HqqZb33k+0f6MPtw12wu9e/LmxIREMElSl+3eeYaCzXbka23ABu
vbDnaoakHM1u2vAx+9HSu6YMEDSFa7lbkXcSAfT8EQBMobsQqia+f0Zcx3LWxj0QJeNJkqUH8IFZ
RR8+FIl6yCPMaSU1wMswYwUKBiNx5Mr2/XRbEPOxNaYnjOl4R/7uPqyN3Eq75r6r/B2qNo9+kOFQ
bczYcAL0LkquOSi7fOo3nLrU8PT2sc8Bh9Y1O5BW7u9XBxJrAhIMbZOYTfcFRFLKtMtSI++9Os6A
gYydIutQ7Nj4qHncPkNxxsf/tu9ClKAhZa2wqg7qHr6D9lhjdrg2ALNSaGewgjxTNXLSXALuW3dk
Ot53ffraJaWTP/LwA1NVLLDN7DpDtlr61tcHmjGbqMOWZCtm5NP9+2JGZoQBnBwURlXBPfQDsPw2
4dR7QRrp7ih1bp4rjZMFmubkGON9V0j+EZhx2PyEbVpJrRzOutiRmtG0qjRX7KmRGC5e27oVACUu
Aw3FXRjkIJ8Y8nwTVYYFK5khzzJpCBm55jaE8cfbm/0JDPuyDPjSQNPDPIMz4vo6ovEBjBxm03sF
SB91AtJHTIy0pELds6nbNureMLbD+MYk2wzvKzN2DdPKlR6jIsZ9CU+mT95INa08/rNQ4aOArkER
D0UQ9BSKZN7okFPmre293vAfc3PLi7MSMLdtsh1gqVXnhRNf8Qy/usYEItEHOpcm4bKS630YKvQb
m4kMkUltT/EB9JH/ZVF0tgwAtCG2oNcSSq73Ek+Bfs/hAIThlpOjTlK76bYpas7toRhXcNlfQwss
6UKgoKFokczVooDAftjQyDLQQqBuR3XTrd3Yhbd9lmR+0jSgKidisWtTGvp0wOYp+i4u4h18rHv1
GMjH5r1+6VLfDZQVIzHb8S8aciFRiAD91PCzKYDEKN41dvEOvPm+XYM7LgqBywKArQ5su8gU3gYs
MbRC6T2j9K1s/Gn6khtljzTs9m32s1srBCxq/YU4QUFylk1lEWJN6b6/lzXbODV7KbbyQ7OiGAu2
HNSU/65LUIyRsLFKRgjq4mdSZPBGf+vSHUi6Vu7UQrQFvbgQJERbbZNqmW7ARtLXbNt++D8ym/5h
6O+0mpXixrIKXoia13zhZ6dk4jrFiBIvfqgfqIzB4a2bOZpbH/CA6CtXeW0DhRdqQt611AcIG+3s
EW38/QksEiuGeT7tLxp+sSDBk4kpagt6Pe/dKXzouMV/dd9bJzzIbrsHoK39viJvvjG35AkPQRKq
dVPAl/C4i+aA6jnb0q18hwnsexWI4jWqh695oivNEOt2eTWYBdPHHjWGXdcemwG6uAYSWHrbLtVP
BC9EXcvNSMb9bVOriuxsl4dWPjmTR3IbehFaoSdtDVe2HL3bhD9XbtniEqFzqOUACI4m4GuNlIYo
zyUf5hfdCIe0gaUfFCtfayRc8njRTPWvGEEXMbwuA1k8LnPgTdQpPnjhDMg0dG7Xu2YY2JgKasTh
BvxW9ooLtLZAQUN1iSgYOQ/JLNkY8TZUt8Y0rl2DxauGjDKqYSCaQhP09S6WWRvEvCMIF/I928Z3
1CtSS7PjU80trcVU6XQjd5Z0ZvWKw7tsUeaeMXlu4gYhybVkDnaVBPwhUFFkQzoy7dpXUy02eu4Z
SQ/WV3QdlT/AmWb3zF+xL5+Yc/EyzgQ26HCcu0vEGDWdeFNyTBnxoio8s3TbaN/1tNuy/G6STyoF
6Wzwq2YWi8GGRe6VKHJY4LXNtq+/jfPHmT9k0w3Y7u9JYvUZbwNUIzCHMzZUsBJ+VHSgiE3ReBI9
lv0fafo59i8rlmhJr/6V8QUkFpMo5MDdDF58p2o7cOu5qRcewdS/A93UWXuy+j3d3pa5KHJ2NsH+
BZiIyBskS7kelAqWNQ5vDTkOxZbp59silpwJgPD/ETF/wsUDpdOOVC06sDz/mWEkCLfM43AI11yx
JR/iUoqgtCpIpRB8JANM3pNuYuJHLG2nFIAXbVvL+4bvVsnAxEExc7iG6wFcKHQdGRWxf4KUfZaD
VWLwQJaxKXbBBuUF/Vjdqxj6Wu+6w3DQH6Jfk6ttgxPd397UJetwKVuwDnqWG+o05egp23aonqA7
76A93xbxtfF+Xh+q/jOCiIBYR5CRIQGksAYyameeY2Tsoy3fJVvdLrfsUXIz11gpCczul3j5LwUK
fmAmJ2zgJQT2GFaxxny0uGMXqxF8v4ZmvR7zDDuW9Whxr07K8CuUuiNOcOVOfaKPbq1D0Pih9kd/
6LAO6cmtHstvzSZ4A8fSvrOM/bSLDpWTHLR9tR+26Y68xkf9h38cveZhxTVcvNuA1YBWBfSm6Na7
vngk9hknCVasgt37mEqqpZT52jO15K2hvwaALwOiZLF8bQCPWNL5zEw3euZP7GBsQDi9i+7qY7Nv
O3dFJ+dH/cvWXogTnl4aa0lR5CW6HP80O/OJ4+ZRN9ooXrnrH/rX8Ji+PSH/u/LgL+rOhVTB+Cf5
lEaaOSsm6Pr7DeCSdlZ9S9qVJN6KmM+o4sJSZvKQt4UGMZ2xk+qnbjpN7DiuZeaX0kyAZfxzZJ/v
/4UYEL2jv0cvIKbaZZljbMu9VllW7mDahqMcmidmTSBQfFA3lU3P3UE5GP9/+yn6NmNQgFqtrbCf
2qs8bMNQsZJ6AI3tijuxeAPgIcpzLwwAJ/OGX6wU3aKyWTR88KppCxAp6tjjWkPqos26ECF4oZkO
Al4fCX5vMDFvsDkq2MoVnZ/t7Fed/3cVgs4XUdnFo4FVZOe+svIfKrHS/D7vHoGa+9BkdI0CMb8i
VJxi97/H7WJdgspreqApKce6kD3HxLxf0934ZmzrHVjwXP1efofDq71j8ib9gXBCKq01ioYFOBhe
n38+ACjz67NjvB0Ss6nxAeOpsbRDY2u/WWk1PZI5Fjrf39o1gvLb2oKM2LXEsak7OSqxz6CEMKRt
FG0avvLCLZsvqCKmUeOSmcJRZoGksVqF+TLQ0aG9ZMFT9QCuYWu1hr/oxOMW/yNJOD/Zr/rGb3DF
kpf+ADZcl+zLnb8rbfCU/CejDOdLR3/sTGIsPDR+M4Wy1rYwKMQ50c6aCou+9sfpuxlY2p1+6H9r
re2/Fw4i3TxYC1cWX6AL6cIlD/wwZ5IOTY0zG0Ncij8mUn774CMhFrKMxlP1u8lXizmLgQrIev5Z
s3Dvo7okVQfID3DqqGyawZ1MHdrs49NAZdtIa8sYz7m5D9LvofbLDEPLTFy/30f8PQny70H+HA/d
kY90N641Ec0n+8VcXHyZoGMVyLcKVs6nUX9nRAJP0mbSLfKeR+cgtZP/FqleboWgakUETu5J6aBq
/oZWjoJXubL3KMPjuUSlx8p3d2XmRN/M/X8xjP+uVMylKD6Lp8nHSuNqnz7UY4BWuu9a7Qbdt1r5
XaU/OwUul3Hmq1iDZd/4QrRgK1rJRKNUjOOXz/69dm5ssLnb5aZ3DKtyhkNtkRXLsfjOXAicH4mL
p4ybqhz5vTx4gVEoTiUN6Er0JbqSuln0QC6kCB54RJR0JHGPZcW7mlgKYgszObDVSHcp53ahMmKh
UB2LJAna2dSCOWJPuh+ZfGoVZsW+RUttLssX0omO3cqrNqv+jashEhTA52HymGJ54E1KbPPou8Zu
5Fb1/bZiLj0k6MnGeBQUVTQ0llyfVebXYZzyafCKMbK1YduV8BrXaGAWhaBdBc17YLiCpGshg6QU
edxQRO7kYJaKXfEzUdeaY9aECFYuLECnovoEIS59CVrDkrU9zx9v79aSZqsXCxHsVVyyLmgIZBj+
kx//kjDo7baAJYN4KUA4jr7u0SehQADwVcZot5i9U260ao9GkaFAs9rKg7S4HuSu0OCIIjiaFq8P
Ji4bpVUKiCv3kr1GDbF4IBc/LhzIEKpxUrT48WSHkuCrtBKBfHZsizdkbhb6fx8vHMacjRyGCr9P
7jPrPJwGjCeyqnP8ppyDb9z+g39xb5/Ooim9FCkej2EYPdcVRJDRM3iAAMzzD1yv7DZTHaMBQ1Tz
AbqzfHwqqxoQQRnsqnVrjcGPle+Yt05YOtpQ5oUjyWei1/v63Go/YDzWGS5UGmW63am0fDOMKDxg
3nEabFiqapg33MsAlSmpnD35YcnAXhEryrBPat3cdehTTh2JVXICWrbMOKhqPtxx1Wwx9TMv13D8
S98795TitGBrvvRAGbGRSryf1bpBm3DeZtJ7UVXplgTmaOe+Gnr6RNeaQRaFztYGU6XQ5CQWPAcy
yBEY3xFRdc+kfzObfVUyxD2/S/Z0+zwWNH3uI0cEMGf5MVDu+jg6zGZJ+xSSME6bOawKtV1M6sJG
YGCuaP3CosDdBdZ0EN4i9hVPPqCl1DIZqFrMfpGrBP2c0x2GcvnS/ahl324va+EJAtgVYBKkSuY2
BkHbR7NmfsN8AO87+Tsyr4Bamce5JY8WRzmeHBBprORfF950tFhhFODMOkFNkRi7Q6UI7e2KjE4G
M3CzKTEdA8Pt9i0o4BrMN9neXuCiuHkjkVBG26wY24e5kRd9DvSwCcpMiiKJxNk2kY2PQK/XnqeF
g0Nf0tzLQtHC/oV1NTIyzFTrU8VjhQ/y4NoOh8lO0MmuselbzddKTktnp4BID4ARtAqhT/9aJasy
1DUOQDu4lCY3Gne8qU0niqWNEeiHRs9fK035+PvdnAlesJPAlYMg9Fpkpwey7GeG7CV/aEb/ZLzC
uIl3hah//oMcHBlAJwp64cVcL49qHRNtW8XLMJ4gGd/QqM4Vq2mqlcdx4VbDdCDyBTGwMqMhr9ej
kErNE96BaLEIX3WzdPtJdUB/uqKESwV4dA+jvRacDRRRqXBURZM0GgBJikekcjqrasadDFGYqwzK
sDHMTt+MA28+DDOWQJPbBftONdZYHxe0cx4RPJNhYb7UF3KFliRDEKFW6BmAp/Kkc1OjdI0guOcm
2YTJ79snuBTxX4kTLIvCwoJhfIXi6bFslyhKlnrlsOEXTKiZJlsND5DGAnvINTfEINK/d7IgHTz/
gDgC28iEgGgYFb/KwcfqFUph6T6evMnf9qYBuPR9WW5Tmf1OpXKlCXbhQuK9BtfN3HeDgTyCUIPR
psHuQ2vz8Bsm6ubf847uJflboaYu1coV1OnSgarANYLAAgJV8f4bSh76ZgfALoidnDwGuNwv76Iq
cbMmwEBV1V9J4C8tD44runznIUOyyGJLkonIhZYRLwjtSUYlFHDAoLrvAjBH13cxACy3VWhxfRij
grYwELGjCnt9Ofk4tlqBmrNXTK01Ex+bd2oa7TKgsjOyRs618E6gI+cfYWKyW5v6waj0hnhth96f
TqnQ0ISgNoui8IF3a/MUBbtjgNAH/ddIKKK7dO4aFzRlojwF9WpOzzXjdhifdGSH+uHl9v4J5/Up
BKwmeInQLzgf2PX+oXJLdZ/V9Gz0b7p5nvrGCqK7xN+DVKorZOe2NOG0/q80OBEwMCAm+uyRv8gI
yE1ddToZ6DmZIsnq42hD2rTZsEh3ShTQJ96tpCCEE/ufQPRP42+MUgSc/Xp55jDUGJWs0DNgdXF7
rgHUz9NDACrB2wsTAqj/KweWE8nLOXyet/liYRQT7tICZv1cx7S159KWRQOl3d6Wsryaf6UIyl5G
vRpHHaHnENVTtdnOZJJDUFmY/Xxb0JLqoUcTsQXmE6lfti1tsiqOTUrPTJLtDODyqFAtcGfclrK8
nH+lkOtNC4DjxCOH5TBVdfvkiBYSS1Nqa7W3d205gpJLIZouCwZB0D40bTyG1YuhrxjaJQ0Aw+d8
U8FvgEVdL2Yap0jlFBepAYQYed2oOyUsXePqW7queJqRsEbBDj2Pgj4XZtvP6Dl2bs0nIzipctE9
miDnL0n3FEgUPERkGPa3j2np0qKLHn4W0v94QYSV0aps4w7dd+e8rjdG/eFLjxOKGegcczCCyL0t
bEknLoXNH3NxkQx/aNK4lKAT5L6MfrByH9a2r66QcSwtycBoPx1wcBhXcaSQ1IE8SSsidgYBzos6
bCZ0lJA7EH/sOFnjq1qSNffWIUTXVXiRwpHRtIow5Kpn5/Bb1P3U8AIG9HfGu01cruzdggpC9WbC
bhS1EezO1+Bi7wgLRmYMsXYO/KneA+SL7pIUk8Bvn9DCemYrh+gL0CKYOuHW1rWh1C3Iqs9B3hLw
3KjnTqlt1IBBnoZcmBoFr7cFLqgEWqIxDBcElehGEpuR1IklWhJn+rnE7XMkjP+z9Ur10HOOnrBx
jc5gURoqzagKgYWOiE8UT/qmKBpIG7kaZjbyfBj7NKjp0NoDmYxfILAM6crrsXCr0ecJqgo8ijME
UbDrbRvRkU14paTqnoISY0JTX76Pc+NY+ADPBfWKoizYQ8xnAl07IlF0y4oNxlWG7qisUenZB0+Q
Vrxl4WBPw1pScXEnL6QIb2JO+VRVBewG4Hi0A5wSDnZfoNT2H16rq+UI2xfLQ6LGoI44K2wCkFgp
3rQeKUDdr1Yb45aUX8dRIYsEG49S2vUVq2gfFm0cgLOXD1s2naUxeqiCDm0CKSYMHE2KBr7CqjAX
pzY6b1RPtHekwA7D3ZSB7a+q6Ir/O6/tIgM4Ox5Ex9AI8DIB4gfu5+sPyklWy37p0/NkIkbz/4wp
saMjKGMm/1w2Gea69MHu7+8jAgpEFUjhoQtFONehKkiiZaV6TkF/o2OQZJc8ZeNHiJLlbUELaorW
/ZmCHK4G8FzC2pp81GWOeRXnUToaQI2CA1JbicYWdPRKhGAy42ksUZDg2jmcpmhr5No+kZMOPc+p
asHaFCsrWrDQmLZjgKJNV5EhFLkZg64PY2KA8pkUUeCZY5lZNPeLFQu9tG+fzNIzwmkeGHGtE8aI
uV68S9RzwGN482AOqCNwCK+Fzwt3gaIGAqXDfYC5FMQ0Gpz4EZMgziHbxDqaL4HYnjBWp2XPMsZC
39aFBT2HMPjXiJrh+YhKBxK9FgzBtXpGNLstAm73IHGvf+Xjc5OGrozROsnLf5AIagQABEBOCOzD
9S5i8nvQsQISx4A80zBMDm1Gn5ua6wCHY4K0nkbhvhslyZnA9OrcFr7wIlAMVwadAd5ZjcmCXuZj
EvhRXKhnjbmq/0YdyZbbXd8e4rVeqqUbgKYx5ORxlBj5LiyzgpvkyxLHbZaolZGfQxtaqd/YiXm+
vaRFdQGkCX1iCABB+Hi9n5rZD0hx+uoZjVUbLn9w+qbXjxzkNP1arXZJFGwGqjCU6hhgIBgOswGx
FkyUdgZG634KrMHWzJUDErN1s+Gdh7f+I0M4IW7ocaokuXY2utGN++o50EAVUH8UeWaXPMSA8WHb
BP5DHK2Z/KUTQwUVKfA5pYsw+noj23zog8KctHOmYSbJRHWH9L6tcvNkKNGf24cmVro+l3kpTFAP
HkT1lMejdtaIX0RbVFJkeYMBzOWd3inmuzL1GigjI+3BTLpDh6aoe6lpk59jJxluqBhIyvjQ8cBu
EmJ+v/1ti/vAVPB4mvgT7vX1PsRhryAfk2pnvyreR/6TBCAICLKfmb86q3f+KeGVRQIGNLdgyZvJ
sAXdjf2q+t8zgQFxFtgzJcXxc33HuWRPihXmldUWzQcfMpcob7dXufRkYIwpMtyoKoGqUFgli/JR
A6mTdkbv+jbtV56KpT28/HXBmVd9VVK0FL8OzgnwpiR2Om3T59srmG+CuHnId8oKbiJoZDUh+ubG
1IwGWHTPRnEM0MA9kMN/ib6xNbjsCE9hLb/0YKgpT3O50M9+5hVYC+a1317E0kaBLQnkYzOTKR7V
a2WLxiHQlarSz3U4cxmNwQ4DNlYJZpa2Ci+NAX1W0fKnz//9IoIbNb9ImnHQkKjahmjselqfujxb
B/E0LkUIqjxikIExdBAhS8FWN4BCMqONb4CzIt6QKrDrQd5H/4e0L+2VFEe6/kVIYPavQO53S6rq
1q36gmq77GDMYuDXv8e3n1FnOlGi6nd6ZrqllirSJhwOR5w4h3EfHKJ/X+4BTZN4BkN4DIdIyhd4
EaFwIeJWHW1Y5gZaa3sQ8yX9sBKbly7PC0NymdYtBiUfeoKYhZnnagBnxIOioSCnME8tNc/VV4qM
i18N/NcoDSM8QL7p+qv1OpscjbrWmVLTA3p3GzsRwMFrrM8rZuQ+ttbNOs9mmEmY7TyXrcb3EOj6
BZ3ulVxrKeSA9REgfDyrQKklhRwF2oUNis/2ubNjr+wyn7M1bp+l4+RAPhUvUBfk9aoUd6YZE5Ns
jhETFOoT3kLF6FySzOtWdX8WLMHdcGRB7o6PI8NXJzom6NUp1tlWXzny7ZmdQE0Dfc2V1H4h57iy
IzlB1I1zX2ZYUQF6GCfEGJ/X22Vgk/Nk9yv1ggVP+NcWYMZSBuDyPuKVcDi10z2CUSsn8x1j/9cR
T5B+4LWCOgE6gdKC5ikZXDXD1YBAYQS1XlFQW87M19jUeozYa5jxBa8DrxpoYcHIi9RGLqG7neZE
DkHhpel+AcPlV9qn+wta3LULA9KCshhEWpEBA6n2LS+eWh0DpvHhvo1Fb3PR9Ua5Cnm7DCvOyy5u
6VTZZ7M7aOY7QBkpPbeAL9w3I36qFMSxV/+akYK4MeiawnospbDSaGMy8BGCb2PwqlpL/badfvR1
bx4aq3Y/JQVdCXdy11bkhAZezVBwASIEs1aS+0H/OIkwx+WcTcAlyDDtqwGM3l/w4vRAxLdPkk+k
/NGb4WD0K4dMRtjfmJZCE2mUZk5tmNZhU9O7I2PzTkvywEaU+lWBLTmOxk2sG/vKLZ7bqFhJA5bX
TgCk0AgIY4CWvI71PIcwVDPkAOiCkKgf4yN0o44ogoCm5gGzpSdiJaeMUnC1OXVY52/3v/vSGcEl
I7iaMQ0DMsxr601h5EON2+ZMhhbkrgXJ/VRV19LdhfsTrUAXUBi4MCoVItRdZCHzXBd12TDnjMzQ
G9k3cD1tuRFm4OXh6Zb37/cXtfTGQGMBHHTIEcUAhXQwTQxIKWOkOuANCcbxU+4EdQ0Cxz1Voz2E
ZoPOYsHsfFaG8QttPOYmYNZaa6wshW8856B4CbkbsbfXa6ZtD2/tSvf8GHfbSN0PzHeUoFiD4yyZ
AZ0VGvIoKQAfI+XCOcBjdjyhRK9wa8PdYQ+szKaPN9SyDjFZiRJLwQhTRHjUw6IFXO/1muy+gdQr
N6xzMVKQwFToRxatbh5KQq0tgUbXyulcCrCoIdhoTQHhh7bhtb1pUmIlT3U8TF0M96gm1T3U9MGa
lq3Jci2uTLCXon4NWJqsq+CA69F0B6xsGjpAmmxQBPBa85r4IUmtlXtQHiv6iDnmhTHpyJsdRHtb
ZLRnyBWCXoFPhbWnZg3WOgUyTAHYGQdvaIw20OO03mhjuTFJhnGSjnyuo1oFi0E9bbmeEJ9HtvYC
fGizGYtGP+JVVO2VKcOgfLrGsbEUKcTWoLMJUg9LlghJ0LBVGdjKz009fQHxzAG7tXIPLJtAYgVF
TyQKciMoT5pqcvBWPqeF9YdqzfdJndZmupbOi0BBCMZfIZsjnRcS5+3YdSb23uR+EWk7p+9PoxP5
scZAypP83SzBx6dGTVs8UtBAw3NP8uAiL1MQe1nnueTao6kLjrvJ5TsDyoo/i3EczvdD35If49kK
9Cl8GOAVaXluP7XW4CI5TUAzZE5A6LW114Ic0a229y0tfSycFxD9Y2FI6SQnLhUAV3kt0uDBTreT
i2NpWc0aU8jiepDU62CVxdNBvjloiykJi4oUq+K7nNTgPwRNH8UrrFibpFlc0IUpcYldXFKOmaba
aKENCUDxEKQQcfSc0lqbvlgKaUhGQQhuEgstDynVIQJuEUNO6+xGlHiK1bVeYs8DiLWitSfRminp
C3FeDOiqiqS+tna8tByvTzGVVozzSh68VLqEVhhg/uhhAYgtj5REmBfMLSPD46t6yYZ3xe4Cq9gV
4za1c/AN5hs3fYnXaDIWXQP1e/Tbkbfq8ut10sBD52YwatL6WPbGC3PqFyMB3afVhv/B15FNCCoA
gRSWXCNpIj4NBWo1qlE86QlagupfTld/BAq8jgXRgBB2lTu2XRFbzC1H+zw03YG7bJtF8StN1AdI
R/y8v5qlEHhhSs62C+7kzezAVG60R9P6k+pfSd9sBf56VUNn6SMJMRD8V9CeyVzayBMGFGkc+8zr
TQya4xLcxptiDZC/ZkXy9FlTMZOOxPOsEY/OIR0D1K9pvb2/b0tWAOy0gGYFS8gNJQzWqFGtRMQj
ffmQpkcS6940Nr4CbNZfW0JTChEPj2Tx6hO/5CIUxc7sKJp4D1GoMfh4dL1BPmbjdGXpOW6z9vhf
8AdkkKgPoooHD5SrTZEb65POEvc8tumuml1kIPia/qTU/pj3f0o9KlYyoIVQa2IQHd6uowQOscHr
9VVA8zX9WLtn0yr+NGkJdqZRWVMGWXjSAp6KfBArAqufIzlFWzKz5Lxzz6z3SQGOXXgGKCvnxqPf
a7q5/8UWYq2J/wjWQrAUIXe5XlGpIatw0t49a9lMPTUjsdda6WdqmLv7hpY+FgppBt4Vol0u3x+R
mzRzojP3nGl/2uroMmVrwVhRE9/Wv963tbioDypTPC6AbZLcECk5xajG5J7jPgTIrdIe8zUC9IUz
Jd5p+MP/MSGWe+HpeZak0IQYsG+u4aNRso3BgqzGVZDyZOVQLe0cHkPi/YK6KlLsa1NkTMuGN1jN
YP8cMv1Yf2GYUJ7FfNNaQ23J9YBTQX9ZQxvpZsK9YLXlDuhmnYcUCpN+0myesqPTgXgZHaX732ip
fgBW/39tSW+yKXdYPDEVO1j45XH+CQSnG6aHdPA2Cpi51iiGlj7Yv+bAj3+9izye6loBdf7ZBrtJ
eyLNw/jVUn/fX9Ty/gn2XIBQ0K8m10YwzqC0zmS4Z86/t+mrZnwp3YC3vefGz8TIg3FNuGDRN8Av
9j+DUkAaTG46MZldIMJiz7HAKqa95fNLrT4MTbsS/JZOlQXFLhH+cJF8ULpduHw9qNqENpmLTvy5
5Z+H+oU3nX9/A5e+ElJzcWjBzIkOwvUGztY4tSWoN8/gTvO16mzWYxAZ76v67UtrsTHKgmwWPJk3
7aUKk1Od1sLRo6TLA4BJaegytXysSLX7DyvC0AGeGmiXoV92vSJoN7JqNiL4nf6KQS6vTkPUVpL/
0HkRAQI9BLy/0WCULg1qdDV3VRadWRTkpt+7Xml/vr8SmTJLpHqwAUE6gakUo0bXSynLzsDspBph
VNnMttjd9uBoXeszo8p8MD9XD1qRfSXEYRvU0mafgzr2WNV2tetLTXnOJm0IjDmZd2Wiqxt9yIHN
0tXpkSSgj+kwk725/4NFdivVhj+AHChmQbUcKMbr39uAqXHsbDc6d7P6GLH4pVIequhTMQw7E62p
yf12397SYRTAkf/ZkyJalCVxPYA/+QyIvQuOabSp2/hHvCaKsvRquVyXnJuqCvZLM6PonJjktxtp
UBjKyoChcgJoC9jxNTxdom3W5h4z1uoCSwcHADTR3EP19ebgOHORTzlmt84p/wF+NU/pfjp0rdax
FAVA7gwzeFOgqiI5mg12Zz3tsuhcTjZosRWe77Rc/9Y1BghFFWuNXGzhu2HsSUyzQNAE8h/i51wE
No0TN+oSBB3TDEn63vSDOKUWhMuqNU3ihQsCrzGB0YA7Yr5cuoVcOgMVTAvlnEP00KhBP1lOvjY8
TIMYRvaNPPLneu1WX/hmqHmC/dAV70Bc7dfriyqnmApqi3MwAR3mJUrsrTnlkg1MywttMpStsbxr
Gw1TxkyZDOWccbIbMFwSVWTr5pv7J+zWioAKomgsVMshDyVtX6w1GHCncAyC8xUnhqdDZJQYfz3A
cG3lJpZGmgskT3S2Ku5HRh0ka/pktw4uLKDta2JUHWIzksdFqoAl8io6F6A21N8ingRK91gOL/9l
u/41Ixz/wrF7rpaRntY4R5XCTqlrzEctqvZ15a5RC98eoesFSaE2HVsj7SHAd7bB1tMGSWDu3N34
lzOZuIDQaUIbFvUa3QZYW9q2Mm2RgAzEFSNaZeT4qrq1gajKQN2Y6yvZzkJ+KuatYUsTUCcUh643
j+ljV2qUwgu6bdk/q9Pgm8bDxEtfKbZW/lKQzzFXtoVbr6BDFu5ZYdkSDPKmQHhKnw0vF9pSE5tZ
tz+17AvTvcqG+kK5pdaO6OGcbNsGCLvUeY5eKrZVlQ3UM9zxWU3yNyNyPrNybVrtNmzhF2EzVB34
SAziSREEikCmnqLGj6Gu7xWI2FPLH+ojLp/xC+kTPw7u+634464vbgBjUEDA9BjmRXDSr7cexUXW
IcOOQHmEoMgGJQmymhorueZCMBFpulDzwGMe0pXXVriixiDrb7HNE8JVvkFK6DVrU4ULO4cxFNwt
yO1M5GXSztV2mnNFQcCfm3Hrtn4xvGKQWSSCdAqm6Vdp/76/dwvZAdQdUN8GWBds/YDtXi8LKkpG
V3VMOdt1O7JNo2jgKVAwKgP+lLkbf1oDy4iHeY/ys4LGVO83gO92mBbv3L8HMggHdm1c4ZA3BwL7
+qeY7dAoTmUqZ6000Zxvmh+jMawNHMpU0iIqgIEEFwKexuib3rzspmF0p1rHgp3CI6Q8GDYUk5AJ
6ZPju922qEAF9+jo+TNGFra9gnmtvwcP4icIJC9gXWDdl59GZmVbMRq7ypmTY8a+QnHNaX3od9z/
tEsOe2lF2k7KptyMXFs5K/StdV50qKvSecXGbc6MlYhKEBIUdKzkQ9ErHdNYnMchSidpsdvZ/EtW
B9On+u9HHlE5EZQtgvwBRXjJTWfQFfBZK+Mwi3cADwc5fXTnzO/zb3+/aZd2pDvDbq2+7awiDpMM
wLepOTZido+u3BYL99/VaqSQnc5NG5sWti3LZjRHjvWwj0zLqxJQ0ax9okWHt4mLw20A9Gypkh80
Y0N7zWnjcK6/FfoGxJuZ5ux1RXsxjUNCiyBjL2bReOO5Jc2hH5s1/N0HPZUUoDFo8+8vkD6eBcFH
GrddHL6mlgckgu5ZPCjP/Sm1vST3aYrSkc8i/8Evm5XbcWmncSuL+gCI1W9YAxpSCIG6IQ6F3t60
ydr/kzgcp5WTsHTawH+Ppw7Konj6Sg/3GdwPIGTQ47Bgz5RunH6X8BXfXEgDQdr9rwnpnuOKSepo
NuJQFBEVnXmW/mQXyW517HfpFgKDDFDHtoArybmMC8JpO0lZEnYvU3ps0z8jO3W08dP4R8+eIzVd
AweJRFx2kAuD8junmiEHzdQuCSvL8ob5T6Nk0BDEAiNBhvBQa4lHQMVeZK13/7gvxS8xn2uhFI8C
+kdWd5Hyir4rlOVhOGd0mzsm0qSvHG3kyUBP79Hp1+jJlj7hpT3JS+quxL1pt0no9mBcmc5zHnmC
qXZtkONj2lLeUaREqCLhVsc/SI+SBlQTY1vxJCT53py+0vaUWL+4U3vMfgDkDKlwHT8SiFJWoTZ/
H6tPrbJtymGXNv/hXFz+EGnFdpqoGGAhSciGUxF/b8lrMq64z9LRE1LvFmpNuFBlddHCzcY5IXoS
UvhJFxFfBRFlN6x1q5Z8BT0xB3QZmB/BuPB1ejL2RM9cK06hwRVo9feRNq9auc/Czu5+5M7n+465
5CiXxqSz7iQGy3nnJEjfwTI5Gqdce0mYR9pu8/9nSL4dSg3Io9ZOwjTNAzr90YrKN1oNhROyYkne
P0yg4f4WUwYo+EB7Sr5aO5xmPcr4uak2bqZuWy2gDdib9CCZN260csXePMhkc9Id22sgDE2nnENZ
wkB+55Mq0JKfs/0rtkJiaYEz/Z7SrZmuIGHkCweYIV0FZwyGc1C1hFjAtZcQaqamGenqeWbNtlAg
WGk4PGSjUvogKjp0qfp+/wMuGcRrCzUi0a3FaNW1wVJjbLDyUgNyFpJrlbUv1Fe7w21npv6Qrsn+
LVnDYwtFNvSrMNIhfUTCa7vhOtXOY55WvtnaP6NK3UbMeeuH6ZzGxtqjQL6LhJymGGQleA8AaiMD
BpyS1i3FCMR5VnPfHsyHSp9fVaU+oq7tx0X/ojfRpmuclVqI+EyX8VMyK4MHphSc2FMOs0gs3l0k
Ka7avt7/cGsmpBCdgfMCz8wE9d+cHMui26LhuXLk5Mgo4A8AoqPAjmMELgDpazEaJ7S30zh043I7
2+4O18U+ZV/vL+T2E11bET5zcYkalpsOUYHcXB0LKG/WfqW7fql9KoocMsDo1LmPaER+um90bWki
2lwYBW1jRIYORvUeM60xkKD1xm20ldMsNujaDbA0YEBBggjMJFoZ11am3JjpaMKKUbWezhrfbrmP
adIiW4NlrVmSvCFyp0rJpyoOIXKK6sKobqDPkq+11Rd3DRJDluBGQvFaWg83q35sKayYkFGqXPC6
NMHqfXxTU4DboVAp0D04tqj8S1YahaqOMSIX5qMNWH2seK2N4ePipd1WefIx85xjei4AZ8T5vlfc
nilYhhMjbUU1DPR819+rKiqImPQuvldCSiQ3GWhfM8Pe3reysIuoUiBrRK4B9gm5em1VRtxGuM1C
l1QHcCh4nRYfcuv5vpUFj7iyIv79hYfHSkJycJAloeY4m6T6Qq1j0tGt0qyM8t88EMXnwvsdD0SU
nlB2Esu9MDTqNNONEomNHv3Ie0i9JE5gVmc6vjfsqWy/96rmTeaBjxjLgFpm+bfEKB/2URAGigWb
ijG3a/sA0wMIG1cpbkktSCB9Wo1fpk9A6K9l30vfTUwAiJsZnFamdMZIXDqtm+AlkUXzrhogbTAo
e9t4+fvvhkFEoZYK7A/entfLGYEddIpkTEPNTMHsYvskem5V4J/XNAyWHARdATxewCaAuWYpBHZW
xezemdLQdHYQITwgZiQqJMPHaKX0uXSqwCeKKjroztADl1cUN3FeQS8hjPTkO+R5c09T4zy4v203
CRtK9CrAc3BF7B68UPo6ICmAWnhF87Dsv5TTubfBta91h8LYOnm9BfzDn5vMwxNmbSjoo6N1HeUF
Dht/WRDAFCf6+ouRflKdWNezULEnz4SU4uzsVAtD6c+jMu8bO93Z1O/Tk2G3W7VrAla8sWxNv+R2
kwEgFDoRAO0AyCWzRbE0iqiSRnlYn6twjbjmpgSDzcXgO6oT6MV/uOX1EiuDUyWz4yKMS8wyHFyI
Y0fh2PcP6ZDvXXWTA3+XPtk53TnJDuo3z26yryk5I+KsONPtIcTEJ7rBeHXjIxsfeoYX0YYZKch1
hqkMp+KXTn8DJ9nwlYi2ZAKeBJgfUKYm+qfXi00JFApcYNBD9tb0z9rjX6PTsJvg//nXgBQxk6Qw
a/ATl2Fkmp7SnKinTUi4HzMU6u+fisWlgFkXE3G4SKE6e72UKYu6sudNGfJ+PPBob9XVU2Eoh/tW
biOJI7YK6TxwJwA3S9cmmzvW9oZWhslkHQ30N0jxE6oiL+X0+76hhdQAlnDGRGUCj2i54GKnVI2n
iODTFK2fgpm0f+sqEK3kx7pvfQ0CSJaBJDJaQ8UtHYArw9LrfY4tZ1IyGLZomPDGG+ovqXGko7Er
SurngxJQ/C33oXCv4+Lpp3ekrhbKhW54fwvkZ7DwHVCnofkNagLBZnz9RUFKBRD3bJVhM/RenMVe
zD/X/GAh9Bi2IKFe8aBFex/5P8DJgPRKCweztmOjKILzpk1fDNqBx7ygFUOpdbQOXNcyf9aqYpvV
xrC/v1IRNqWwivcHAjraS0gxZDh5UQ/KCCYd0AYa/dEq8BKwA0cNUsf4OirjirGlIA4uMBcXoSh5
gdzpel+bwmQQVJ8rnJQSyQpgJ89GRtOgp1GQKZz6ZZd2W7M0ugCTcMquduziAco57KDVZbKPuykP
nLEqVoZ9lrYfzVmcK0QMUDFJoYJj8LGaGoqQ7lYPRmR+Ka3ioBfRYaLRU1M9swzwxfv7vujr4K0F
tEg0uNCRvt4KE7riY59aVWhrT+NbwneDjvA+Njs0fpt4NzSJVw8vln0kWusJkEz+WhzpGiPhwoWG
Nh6GjwSDHzBVkqPXDXA5cVTVULfHQNusN85Gg7jVynWyFLqg6w79DTSBcadIWUOnGSXB26kOnR3a
Qa+FHagrX3ApBF9akA6Qbk6MzCosJEhBUvI7mc/GiokP55SOCgpHmPvBoAfQ4qbwootLseUd4Sjv
VOGsuh66M4byFm0I/2XsHGiWVDQwoj1JVI9XG2Ydi+IHONL4KQK9bfk+1W/VE+gZ5nHDux3Hi8sk
215Fl+W+Wy3sA7ZYwwFDiQtAK2kfOqUHaa+G6Vwrm3ZTJ2QAwDmasLU6682sMiIkutGYZ0XTyBHC
l9ebMZdmr1XGUOFpb5SeTR3wrqs+EOGb3jyqP2n6StEdp6afR4GyCl5YcKgr6+LfX3wKt5pnXiWo
i6vgq3KeZv6kaMc8/fEfNlO8dlzURNGTlqp2UBjMJwAcERYiBQ+d3OugRZAlay8eWZ7S+dhL8Q7H
C0EMJkvHQ60g564kCAXxvG8p1Nvi5wG1/9b1ZsCtePbI6C6bOV6wte86YZVugUEEDZoPMUkvdY7Z
lzR9jsdtN/oa7T1oNOwq50GL2FHhK626hXiBlxGqw6C7QYYoc4umHQf3FLGrsKhBA2U6mInsab4G
Clr6vMCCgZDIFXo9MsiAuuM8DpZRhQ3/EY/qLgVjcz17ifN+/wPfFsXQExc0n5hyAheaPBetakXu
5F1Rh439yQXgNW3fnSj3JwDR3J+8OPPIWjmfC9ftlUUp6mdjV2QJWh+hAz65pgoa6CbT/J00ZTAo
6YqxxUMKWieguwG8BhBScmAtgUTBbPA6nCY/q6HGTF9r+8Vt24Cxzo9T6zXvD2wwULMwzk26UhtZ
eiwioxCkSLhfAJ6XY0QBxB3KMMjlaupVfPTUNHmMnGHb2MoLp9P3qo49ox8+l2MLYfd2Xrl2lpwV
pwpVcNCZIcWRAnYypdGQACYZVmqkbNuuqb5OraKulBIWrAhGWoC08V7CZSqdXtdKiqxochqOTWtv
uDOPhzJj2krqtOCqqIogecLLXgyxSXvZKlbj2oNBw954K+InaCvvIlXba6m2dant2xxIiOEvQZOI
S4DJAdUIgCmuPJlpjjW1xaCc1IRl3jm+pdW6PwzGGu3owpGAAXgHmHJQrPtQQLqI5cWcVLGitE0I
gpTParFJ42Fvx9xPrT+rSIOF6/HKlnRvUCNzmhrVgdCc0H6cjVPSTkfT5Suef/ux4PRQoxYIIhQK
ZFCjWZVq2jYVC1Vj2/ejvjdIY2zZmB2zjD6RlH3vOpVsbSdZG928zWRhGaS3ItUCrl+G4BQ4CBPk
yVg4lcc6wxPJfUIlSMnyQHdDNVqb+LndT2EOCAQxcIvauzgbF9+ODQTIM9tiYWkF7XBS6ieAZlai
2MJm4hcDvIaCBLpZ8tg1g23NLaou1HhzAgDu2Wm/5+kJBJJbtPi+1+lGX01vbs+0Kzwe9Tqg8pHs
SZGDM04ghZB12DJqbieeEV/pAdC8f/0s7B6m8HUxfIgqC0oV17s3WKwqtMLqQ2b/UsxzZdZemb3d
t7G0exi9gQCI4F/GnX1tw+V5k9rU7MNM1wI1VZCo5slxaAv/CIWU95zGAButSQ4tVKuBS3cNweaC
AgL+d20VekNWm+ddF5ql/lx3LtCK+sEdYg/NnyYxH+Y09fI8e+vzJLCiNBiyp6xoVwLzQh1D/Aoh
gipavXjdXP+KEiLRWdTXXQhlhMAaN7govb7YtNM3Q3/SFNWr68FvMBNwf8tlzTbkc9d2xTe5OBVK
7jScj00X9u/cCRzDy5WQgrRnDsyn5BVKN8lmRHdK99zKt9eeKQu37pV1WaGojGcTly6sq6n6gw2/
Od/FseGNWrtBFJ/aPci0wIETGLh07y/8NpKLPpIGNkSADIWg7vW6R5Q37WxgsFz9Ns0D4YecoqPZ
e3Pbbu6b+qhAXj/Grm2Ra1sgA81zvADgYYKTaUej5854rThoDCCCAWboqVE8+vObzp+rNkZF46F0
f6EJyfhmXHGztVVLT2hjQl+/jYcuJMlwMF2wQUBG3vxREudhMtIVYwtvBbFulMIRlrCf8iMUIgw2
SA7LLqRWQX47OlePqBe5EzR+Vfbezz1nfjpF3bzJQe7Qe06UqRrk8FhVb42B95s5ykr60nRoUcWl
afxsq4wWXjoW9qe6rAgFMUPOzc1skfRsZIy0ASjqc2WnqQUtd0lt9uphbK1MPzlKlTynOq/WGONl
Ld+PA4RSDGqBUFJBUUa9/rht7+YjMSd8XE/d1Ltxnz3re3sfHdUNNBwhA+HxfmedPtU/rRhKwoG9
UptejF+XP0Dy5JTpIzOruQu7N5ptDS8+k02Zn8bx16zus6b37ANrglxbSVhv3z34uDoBLAWzCRgW
kJ2a8izvE6y7T/vCp1YUeT2pyv1oR8NXu4zicOUUiY28OUUXBmXfzauauaAZCrOxgdJPsyfA4djk
kNt10KHqWI6vpTH7kBO/b3jhfkWLA0MH+H9UWGXyJpxTSG9ppAvTkuh+HufcM4c53t63snC/okCB
QITaHlJm+X5VzI51ql30YVOeuvRbRP4QfSXTWyjj4YFxYUO6Y+wottUYWkahZb6pQ9gUx4Ft+KZu
HjgoC9oTgDDtF8vrT6R9ZM2PGADs+4tcjPeXv0C6bSrC57jneY8s/ZjE/SNr9SBnf5IcM9Gb7uTo
3Ynx/nOXr3E1LH1E1H/grmJmHjxJ16eUJi1xFdb0oTI76qc6Q/qCyYDoy/31LVpBSQGVeDSJUC+9
tgKOmrihhPWhadbqoSCsOZiYJF6BJy48lVHVQwILAgggMtFeuTYTsSGLaK73IWb3tsYPZ2f5tQ+J
9lfd754qY8X/iThY8sG7NCftXaIPXU9T0oc8xcitmY45WGPH/rvBrSSYadY/UKbMzxglxMi+rlUn
3YpQB9Kc3gdhT7qZ57gLUNNQnzC+naGDXTqHYqyGrZrMfNsqmMM1SNS8NrlbPNXqDHr1OF0bIbpN
sAD0F3h1dA+ADLjh4p/w9DHa1BnCUqHJb70pEr/iTHupeaw9zC2NMIetF2A2gFYDCHjo3B01sMn+
uu8hN8ccvwLPrI9RaTDtya+tXreHdsoKDvi4fkjBS8KS+NB1a2xJN44ozMANUaODqB7+du0hSjIB
qEV6jpNuFm+x01kjeF04Zh3uL+fmEviwg/Iy+J5FcUqKybpS5TGfGA8bdKGDQi/fqwGMgEYxQaUq
rYP71hY3D6R2/7MmVn2Rq5LMMasYCVNouVXku1ahbOYCLO8MhZK/DccfC0ObSUwZY2RW2sAqb9gY
NS0P0XLwGhIdi3II7HReubyXv9O/ZqRLtAHoJ9PBmxUmjvkZo+3RkQxushL3F7cNBAAgEiYi3Zei
Uqr2nKbJgG3L2K6ChKXVsCN3tM39r7PoC/+akUFavWvkzoCx0rAjf7rhyCEkPGSfGjKu2FlZjixs
aOczNRUTn8bBpLKNbkbW9p7VkZWwJ6LaVdRDHQlnCOVIoHswfCgFWermJM2jkYdq1iTfajsCo2nC
osHjqjVsDGDEgyglUwBpsbUqwsIKQZeF7h6oKABfkl/0BYWKgV0WY9grre8UeAhabKNhavr+B1ta
IQhUESmgbgFmNfEzLo5ToqXYNa0eUczaUCMkLRSqi1HzWYKl9Q5g4uXa5M6CjwjqfExyAq6BpFna
VEJbcAiSeQRqRC+9hvWQ+1SzP2lSYzZj7Kb9/RWumZNuLofp+pBZfAw551vXnluvA3+AR6NyDMzI
WbmXFw4zBtzhMKiOYGb3Bj7VEVbpiTqGVVHuDXXYobn1t/BROOWlCekoGz3h4IsjY2gVX42WB63y
mBs/omhNHmfRA/9dysdleuEaFeuByib6GObFV4iSbLS8gQ7JtBKYpA1DqYVgTgYZGUpKgPHLDcAE
r8LcNhpyqqidb1UzAitG0s3BfSdYtoKGCVigRb9cOMnFWtS8jXo7Z+SEpui4I6n1blVpuXIRynWU
f9aCypiwAHYa2bPHPJv7Dt/nVENvinqsy+aXSmXTi9HSdpPUWr6NSnMTU4fB/9r8QakL7mVjNm+S
EezNCZjej1SdLQ+SzaN/fwvkzP//fp1QSREiHcB3Xu+Bk46YHiCcnJJkxsQO8Uji7nLLPXCtCsri
FJngiU77U8vOqrOrGtuL51dW7hyCupO9ck7EIb+IrB8/BlgtwX0DCXMU+65/jKKoWamg8w59CL9v
f7hl5rF6F02TZ+Urppa+vQXMACpqmAS+qaolqC+1NVG0U6uY/T6Hr/lFPtIVP/7Q9pJXhDl54Azh
Y2h9SJG0qBgthz6Gi5UF2dczMfY8Soa9OWJ7U6dSw9nosqB24q91hO9sJlzdcb0/GFH+GTR2/aF3
kHSyCeJNWtc0WwjcQQCCD7pv4E/2MhZh4L5iSuB0BUGNF2y3baQVG8eplcDVZ2s/mJA8qKpGCzqu
vJp6Xh6SQYuwrepb24/GFkDcZHPfraQL5ONDAuOlYTICsNQbktbGrvOBzwY5NeCe2feOGp0MSvNf
RtJ+4+Xg7KEh6gRjwfT3/2AYL3GIOQLjcCPTl+SuXnexS06zYm1ZRJ+qpNrSlj3b6rTX4+lYF2uc
9UueBPo40KkC6AsRAynTVdKejYlR6KcEZVxoeR3HdlrrLsnP448NxcwZBlMA40IPQU4HQRyHQr8O
WeNqN7XbZpe8tt/c2Usjj/+2fuZrwoBy7ejGoLQqdHa0nkQwmOmjF5cb7aeSe8UP61OeevqP+CXW
gz7y1gghl82ilqJBMR7LlbNrg+a2xqA/fOLRy5AExXP+aD0MxlbtPe0J1B2v/QvrVq4BGc/1z1qB
/0DUsUH1K1P8tpUxjiqm8E5t3/vx/JilQc03pvrVyVDizrza9fT6NVMVr8jeV1FziyEYXJrQOQdc
HIgyqU441hEkuXlETorigIIqMzCnD2rU2TecuDyUNYjBB9WaN7Ojtb9YrDTbJrbrYx0bAM+7zadK
0WLP0jqALNKKPbRs/HT/UEl3/j/7g3kokJygnIc4dh2WU1dBS0ZBrVSjzhzWZdtviN6Zu1rna3Wg
pcAhRq/+MYWC17UpIFUqwGlj/TTrGytNANE8uAT1w6I+ICl4IGsPR7liIq0N9I/XBnk+WYzkWFtv
0OPUDI9TqW650jyBLGmb/T/SrqxHUpzL/iIkdvArBLFBbpWVS9cLqqrMYt/BLL9+jnM08wUOJqzq
6YdWS9mKi+3r67ue01ZurfqKlu8lc3bRzOm25c/bm7u5YhSpWDwOukKe3RvJcYrya6L5eoeG877p
3mtZ3qnW8qM2M4QwS3Qok0zg4G/pHMp12GhUeFGI55saTDmcpCi1ZT/RztlkH0IjcvVZvSfLR/8W
gd9D22nTXWTVPrpndgs+pLHGw4zal/j6bagX7jseYfggoLLmUWXCiIRlvOSKbxXFPjG+h53kNwBy
Sbyc3s9oL1Nr+SzXD5F5bNFUW4aPkf1DDiPB07HhfMDrRI0WZwCwtKugx4q6XNNHxQ+re5w0zE/o
zUuIPqbPjCQim8MFIEzvIM3GXBTK2wSAnWu9A0FcM9ahqvh21DqGMu2Lcj7YdfY2moaDmpMW1rsE
LHy5OjiT4VtWtCuL6Glqu8ek7D1pFiWGtp4YlgMAuQKcYZQruAiMzmZcVJKl+K3cvC7qS6xjYDwv
ngkFWv4MuNcJCQ8STadee1NLUff51u6z7BfMIPJF0IT1fgyZaQ5kgj9GJWlfzGely7xyzB3Mqyui
vmjmRnJOGXJF/yMLCdm1LK2tYhs4NIqvdOf5tS+dUXfImxmY/TkRFpE33AMGUYQpMfyL9fGvhaU4
ejuvM9XXNdCh0NklAJeNP57S9nuFKt9oRndmP7szGtFaDCiETzMYUm6bmK1PAEghGy+U0ZrCt8cS
c0gzfSC4YMj37aTSRIrMykV1Cj4b/KXSqHYhrYjkGNwUznar+pRguCVB0EbDgxKhB9v4rrWda7aV
Z2nxuQK2Aw13tM9OclM64eQ3w7Kv6/pPPCsHAguUjwmQHz4qEIJNS3FS6hgdxPIJZL6C63dtdJkT
ZQGVEm0RCAM4q5/rNVgjs071+3YYEXV5TfSS9F6nneRwl0TW5+0D2BAHXxRATsjrYoqKn+fXzFRS
2glBVh1R4o4z8Ixa49galZtQ0JT27YwHfBQVIDecKVhTgBojzWvg1HnPVCFxCVOnqEBDIF5p/ipC
tKaTHTHSuwFt8tZruvzOmw898hSWdMl6UQfk//EFjP8RszFguuX2GYAoRBqlWfWnZEwx8FCd0joM
BhkkyPavQvkTS+lzNBonS+o+kTPDO1+6dKKH29t/fd/ZPtgISNBEB2gWzrZMcV5GDLHGN18Kw/Ji
HQzQxX5AO8xAjGOTPaGV4bbEDWO6FsmZmLKtooIWCIAMaRh2SaY1e2tZtG9qn46ePYN1TE/18qPT
MQTZ5lru9kViO9JQi7jSmaC1rVt/CPfOVKltJjDqqk+kVNpPedw8zmTJ93pL5afbi94wAJAFVAx0
KuL648TXps6U0o5W6Ob221jfpzo6qk09eQWNYEkNV+oeEsCTa041TV4dVgBhv88lZ3ntTdcMH4pp
b0+/0WUxK2jyRNo2c0DfIjqW61d3/YXcbkRRnKGaqqp+VIUfepw4YBICUqM3T04YTuc6f8Zc2z6R
30L7VBQB3L9IuU8QZw2inDhfdYK1XH8K99wuLSAYF2ymP6Dv8RkEtYrsUu000mPeuEW9a1NBhpBH
7/tviWiox9AbXBwg5q2PB/hLBKCzturLWjc64/hgjs4yBm1tO6mhnFT7o0nro4JOBdRAy37fKt9n
gLT0MTggm/0c+UPm2pHgq75YOXkFxecg+cuyMIDSWH9Vo9ZNJdUIn0HvlH9X56TzyohOO3le7tpQ
kx4WI00YCK/1LaUdpv1JKXtRrzwpoQVUNd38xxr6cUdC03abKs53CbHpMSbdT/xPPkHY/AgKinel
t7Jzb+XlU5Wpxf2AYvduQk+bqy/FfKJDp/wLo8PIqpgrib5sPlHKnnyTUukrBTJSB/nB+alSCDir
9EpyK9t81EgEUMpKVogDtAn77584+JVs8p5RlV6VgnW76FUNWFG+SfVd06L+ajp2nYAJ15Fm0wE1
hqhqwHczMQVDOw/apHGWqKd/2YeLfKppSVYIsGXNL8wBPL9Ubp8nale7Icnj34CimwNNp3PqJF1W
HlEHBx7XogVRprTo2EhmtHNH5OdY9wqaupv8k1RgmizzJg6kJhThVWxYAjz9yNowjjxMjXEvUzZF
edooVPOBtXhodJU6cTOouwH8DK6ahKLK/LULhtIytBt80IAMgJe91vJyoko69FT3pf5d1ROnEoEf
bbxxMBiAZ0QXN2bvCGdOAL/S6lE+6n4I+Ii0anYNyjSa+QTyQYZdcswzp3u7be/ZT3I3F9C9QF23
MO2BSV9uTVVRUavuU91fUMI/Fpqc3uVDC3TD2FZceUhTrx7Men9b6JbdxFOOUgdcKbQY8bAwJoxY
r+eJ4bdL9Q5ww1Ojxd/DhByXYXhoqB9FIPVekrMe9gJTteHFIU5FGy1iRCQ8+DTRRErSGNTWfdKq
5NQDMNwD/TsQtUHVu08y9LY7mH74bMuoFdgSZgO5nWbPKuNDgV+KUHmtPaFlDjbwFQ0/p8TJqgK6
+trOgud7Q0XZCA8Qp+AQYzqd85LQyYREFOoYftYCEy0CLo1DpEY02rW1ieiuRMmFcW4AZme9lKmQ
0NA9G4Yv99Qfdc214p9TeIqj2KvnEKlaIZUS2xx+8xBTIq+G2BIdxNy6KNizh762DX+KdtE3VmSB
3ZEdcM73MwqZbvvjTyFKn25cDXhAGMO0NQwZwdCsV4lXoRvqqjB9kryUxV7ODgnwLOaocMtsEtQY
tmQhdQkQbUxuEI2nvVanJhpQRDJ9a1APiYmSXKNgwEo6aGXhkPj97+/fl38Hjigko8ElsV7aoHSN
1OuK5ffSHWCbjd4rk0NVgalVzZ7oYAdE3xWViPvxWm2Ao4odxQQMm6b6SuFePC1tYyexMYeWX4Sj
F5UKdamBeIGYIDGcxp2pFalL2klEs3l9J77wvHEroDoY4uIuHiA8lgrxqu2rbTbvayU9tlkqIqTd
qBCupXC59lkCWkqll7Y/NPG7FmXOogChREp3oV3ttS7cgVL1cXzT0OROYr8LJYfGHzRNvFoE5Hqt
S/gS2HR4DrKCaQh2DBfbbElNKslDZPt1I3tFcoeUdz0PjkpilCEFWYnrF3gtiyv2haRrqIm3wi/j
9BHsWQjDTU/LH+p8ERmdjUeDyUJ6FQ4RRj1Nbl35NOqN0ba2r7AtlWjyMwFrIdD76mw3RG3mooNU
PUeFif4GNHzcmU02vt2+OFuq9AV4APmotPLZkSmr5pCOne1LMfAC5b4fHa3W9cNtKZsrRQ8FGtqg
rmg45HSpGyNdXsrB9qP0eaprJy4MJ9ceCkCtTnJxSMMGls/epcnv24K3ThNJHyTTkG8AlRfTrAvN
US06DXWEHa6aojkt4zQ9GZF8Z8WTfKeZo3z6e3GAbrHxGgJrDA/KWlwmgX6RZov99SJK0sPY/khi
BC+KKImydWyXgjgLQCatmptmtn0K7AaEzBi9cm4vRSSBOzGQJM7DWECCrPsqeZ1jgUpsmU7GRob8
I16iK4j0Cb30utTLtg+EGSf8oE/Dg7YcAO9kiLJq1z4om4sH3hFGqfC087WUssiMYhok2yfVP2Hp
wJMeol0+e245OaPxdzO8CDbghGEcE/6nLqPQzJmPxG6xablp+0WG4XS9ClsXBKeGwEhde14gS0Lx
HsASqO5ixGmtZ7Q3h6ltO8svpZdqkt3Zrtx8FixFJIRT5joDU6Wc9JafqrHTUdmplbv/txBekbWh
tENA9PllHrlqfY8RtR2AZ2/r8sZK4GohAmTA6pi35Lw7oiB0V+dY9uckOgJK0U+azG30dndbzIZK
I4qCqUECVwZGKrtSF8amVcfRSDCP75tJsiNR9VBHQaYDLEl/W3JAPneToBtzw7pp8FmBLoE3kWVy
1wLncikWWGzZr62DaXy33EprHSLK0GztHnhQMN0IrxH9+OwrLpZVytE0zMUi+/Cd6dFO8l0mldY+
nkS1ni1BaHuxWTADyIyrZz6SZLlXsX/odv/Rmo1bxuSRtqPA8myKQUkV3S8wvFd5VxQ8TcBIQ4yG
MdXYuovT58F4+XtVwLvzlc+CLvDefVxncq2TTvaLpnfmdl9S6tH6k5ZvYIcTVafZI7YOJUC6zqh5
AUrBmM3Ygi8PCEGRjTqo7Ef3fXjXN9WuMU0k686DINTceBMwPYPqIDM7yKdwmgCyw0VOrV72JfOX
Hv4BTvTtXRP9Pvdad4qa6fGI31/me7v6+e9+H34WSwjBbf/yUi42SpuUNDcbCnpSu+lgNIE6kZH2
eHsRW+qF/Bao8YBVjvoGZ5sbo4jbOlVkP6s+c61xgTEGZjaBX7N55BdCONscGoqEdh4VK6EJoIPp
A/Q4MuKfmvwD8wECV2DLzFyuiLPRahdFGe1l2e9pd9DUn+U0OJmZ7QwRveuWAYWJBicSm8MHiPBa
kbUZvaIUR+cDq75ywu51Wr5hflYz94Uod7GparAyeBWQ3AWEw1pU2EcIXDsCW81QmRYgyYuaGbZ2
zUBHNLhM2KQu3/atG6OyIMSXfUwU/lR7/ZsMMgUtdfIo29/WuE1JsNB4e9CcBBuwXkssGYsVo/Dp
m9q+0B2jQTgKfCPRBOrW6TDrjHI8MPhRmFqLsTM6xgU8H98YiDPc94onIUesUAu8QjGK1QJfeuse
oRqO3k/E1oDu5axanWRxpSGF4FshuPBQqcb/41UiuouNTpuvhl68NnAN0V/APdpFijYiw0pYhb+5
K6PJTzJjdtLS3vfG2SSD0yeRo2BEqq+iYJLzXSiiPt/aV2DRApwG4ODwGTmDEaoRSVolU/y57x19
eK3sR5JB1HxozV2VP91WFpE0TlkWszYxOlSgw7SInVavvS6SR5CXOna0X6TZa3qtEnirW8YKKRlQ
KbDMDFrZ1oojl1neKiAo8uvwoANazh7pQSWfaZu7VJ9+/f360M2OgBr6gB4i7mLLTZpRDHbIPjBQ
0K5M/AE5GDuad2njoAfTMZJcYB43lweaR4AUYvQBceZ6eWYaacpUQVFVNAarQISgJRg+iiOyznAy
RV0TW9cCLbuwkHiI4c1y52eb6YJSYaf4NfggzLMa3hmpAIxro0wMd+JCBnfTiyWpiJGhTgXaAgf9
Xrh+utvb30dF2c06yJDKI+phNPndizAvtvaS+X7wZwyMlfIvNF7UQe0w5cbSeAvAA6ro92hKLshK
4G4KzObWTgKJApymcNlZYLg+NyWm2jBHkGUCQD3MjNeyqd2+KwTavy3GQHIQYMkM+nAtBk8Q8FCU
AUW/6kkbMK2XOWMuwhTdegKgDKhUoqsZCUG2rxeeDfKQjYQ6jOKPUeOC/jGSZqe1H5dJEBNuPJs6
zgWsqUjGa4h013JKs+4kncUCU54tzoRy3VGtOhFRwsZqmJlgySJkjHQ+a7PoyjxV5ST79lBMXqTp
nactikOjaRfZtSSwiBsHhNgGyUWAYTFSS07bq7EytHiEL6Wnz6l1t3TfhCxR2yIYVAaMIMoM3KUN
ETAN4YAXGoAkBLTX5l05dxSkP53gfESCuLVMdpfVDRbrm/Uf4PXW8dNsCJz0TRGoxDCUVDbQyz2Y
mIdS1IStZV5Kx57PeL+cUsTZtKlnQLdiKKm4ILyeFVIiJfEYK76mhCB6nIl+QtX07fZTsalmCNNR
MYAZAMzUWplHzLcYmVIrfq6P/a4OjcyVdCM89kvcfSQErbW35W3ZVeZtArIaIELX8wdLR0ajGkrF
l5dmOIHnbtnpRpO6SPXIyBVJsWclhQHu1gaKTlOMVShqDeyyUdQBtbVylm+WkRkDZQyv8j1J4PNI
KVyOKnUi9a4j4Sstd6Y0fBMsmTkvXGyK0MFGWweCLhsI5+s9VjF8OAP+U/GXfYup5XOvHePcOWTf
4TL2As3ceDyARc86yli2DzZ9LQvTa4RaI2Sh88sx6mM4w8EAu69V13tdf7m9sg0/inUUoHsRUPsY
vOQWVmOMeJI7nGVV+EXpSzZacs0fy1DvbO11sAU2alsailuw7ip6A9nfL+y7gpJ1E7dYWosXuPAA
/ti5+kfT7hQRiN6WauCR+l9JnIXv+xTGv4AkCrJi61dd/BiN0TVLwVltWZELMbzTm48kASYtnKbO
fgNWkyvHP0HzffuI2Kfyuncpg7O60QTsWVAqQh8c+1DVh8Hy7vvFHT7GXLCaLc2DywkwPoB14lJx
x7MQu6FZNcGV0Gp1Z3dL6elW0p7gog5uWdTRAyi2RK/k1fLQIwlvE72z6KVBGZlT9w6YoFaKHghf
XRZHDaPTGNH3fthPhJyoXjvJ8jFm8evtPb06N6SZmFmGj4GWOTTprxVRbhOdtlSVfKmoHqTmlMrF
N2J0Ig/0ymwwMeiFZZ0jLODkQwbA4UhEDyU/L5qdQr6bH+DVaTAnhdG7aD8kzWkqBcnUjZXhKUAh
FwNLGKvh4/UyWzDUoMtxkKEFidHk0cUho0AlRUK4J2eG8adNpsZBIp/ixAOHgGa///UJrdbBbV0I
wl+tMCAiNjvwx/0ZcYNFxAtXzzMLlC/2ilM9qSEI6sY5DsxzuW//+s3Ar6OpBLcJKWc2rbfWMZrk
+HkLJzGW98jpO8Ybsf7Jp300nfvqTwQGcJv+vVqzvD3jdEKhGQmotcjG1GtQ0y0x+IrR/UxaIA5b
7kQFZuLKtrKFIa/E5krw4TJnW8coRimoN+MAPrYryRl6PjpHKc4z/XNbB67s0VoQH0bJpW1KHQjh
AgCvIPh9K5IgNA8YPHRlUYfXtUYjE8RAgJB4wpquHt1Q0oBkaRRBgmvToIKXR07y168FfvhSCHc8
tNORIFkgRIqBU0UgQer2RfHXlxNSMA3L3Fr7Ghk3nI2U0lQvgsX+CQA3t8zPZSw4meuuCraUCyHc
UnoaZ0gXakVgRWiYKkaPFtaurbP32aZ3JAWM9Ri2jjroXjyjC1FrMWJYNwH6FN2prTGMJEpfbB2g
yeJfnYHzYNxvrfpx3FcTLZMkIHFQGxbKVIdGNNIukMGzEunLrKexEifBRH60MnHZHW4GUZ5aJIV7
7/UsJlXXYiWt+WJ0tQMGrkFtndtXSySEs+Bj2c11woSAYykB2Ywy9zsjiQRx3BcK28p3YRQwaJVA
jw8uF3KD61Pp1CSpwEteBB3NncyOj3MYOZkOWGPXHrI7eai9CmAUQAYIlOoNcK5a3u5pV6BfO3Oz
/BPKc5Q7/aQmtbO04+72JlwbMsTnKDvjC5E/1/jzJHI81ujjqoJa79A6bEnZflDMwk1A7+nN2pAc
bsu7fm/W8riTBStLpGRWXAXgRd3pSwe4j/+nBO5Ys3yIl37MqmDKItc0PxNRvHDtra2XwD3LVA7n
2DCwBNQz6dA6bQo50qdiPrWVuUNa1DMnwUMq2jXulQZIKELKOq8CrTJ2inFHLVmwaxuXYaUH7O8X
YQkZq7YawrQKBuUwLcRfjLORiaCuN4VYCB+B+Ivck8UdzWwkcZRPdQXER0QiKNy+0xo2JCzbz7/X
Mvb+I0THhUNVfb2aLJErDLg2VVDEgPnEzHyi32M6TNQMtXF5UA6Cc4NMEEjH+LllpUMft4TR4aAA
35jl2u9jh1lLEZj8lhQ4GYA5YOx9Nh/id31OhgReTZBJXlHLT4Bm/gM0NPSsi5pRNtQMJ4OxOaD/
oIbBD8qWIwaRqVlWAVnKyg/NWN2TpHu9fTYbSsDKnQpyCHCO0PiyPhuQrNi1XuhVkMpRd5rAuf5L
msbU6ZG+E5n4ra27lMUp3GhnKlLDkJUsL3LTngzjnwlvsl6KICmv2+IQNCJjy9Iw8AqvsDh7OiNz
Qk3cUEva5/AI3CUbDnXbupqW76gMytQmeshj89T1j7c3dMMerURzG4qkUsGQIXCrUBV3oPvqLocr
Glden3+QtHUsKQ+GZBZVuzY3F7jMGFSHswj6h/VBKlnYKVlbVUHnTPZTLjtxfLTo6fbiNrXlP0L4
KBUAEcASobjJMjCCw/plSEEiXFpUVNnaUn2kSpDWx2gw8vvcJqJPFFwmwwyt7GP9rFXVtJvzZnJu
r+bam2cpNICHsNEQ0MCyv19YWdVujUwPoxreE+qCUuFP1nCPTNjvBGOtDtFVQfS9uXsYBoE+ghMO
CEFreVo16CUg/6vATqrSy+al8qS8tfeVHItAy7Y2EPiGrAjDcL14W9hlg2G2WlYHpAkPndph7DU0
BvTI3N7BrRWhrQjGAy2omJHglW5QCnxBVQed/TibYPxEJNQV1LstZWMxSB6w1i/0ScG+c+fUJ7kN
kp++DnT5ABxnSPgXfhcSI3AJgQgPSBf+KYz7VMrjljZBltSPdpX7Vbx86mr8aZTaXz/tgLvAEA0i
A4CeoHq7VoIhL7JSIUkRpOlPqXpDVKBbT7f36/pU1iI4H5fxug20SosAxb6JJg6GLJTy5baMazMH
GZh3QKIWjaZQgfUylhg0Fa0JGTltTqEJgPSXZryzo29afpCBTyMLNI1ty9pvX8vjtg2owiibqZBH
kK+Q72Y3K19G+ySLKBu39g7eEFjxkFNHKob9/dImZPgHGfwiqMFkU0amnyd3OsAZbu/etRS4QwC+
Qz4MSDAQtJZip1VkSuVUBNOke9P8jerlTphMuj4iCLE1FLM1eEXwItZCmgbGszER3I/N4laT5egj
Zg3onySeXAxbVoeuygXrun6E1iI5u93Pam8NFJF+akiuMr5a6NKDQoyitP3m/gFpFKlSpHvQjrBe
GhqLEnOSVcgZda/AhBQB0oCwh3ZjNeg8YIimXzAVPGz5XOMRykyrCNQ6d61QQVRWIGkgPwuP6trC
wUpfSOLs6LwUct0bkESGt2S6I6OIq+9aADqywCYA5wD1OLRirjdMtSUFCaU59JviWGbdfk5E7XnX
m8XGkVjzJ3wvNH9yjxtw7TWl7iriS0PrZdJrVCwY7i7PDJ399uW5RrNhvVhoXgJ2CwaSEP6tFzMv
Sg1AxyZEG8VH2e+I/IqCBzD7Q0edHWlRj1Q6Y9hZsudfNTIJdR9E7UnrE88QDdBc6yHyWYB3RtsW
a03nJ/XqlAyLRhfAnc32GNQWzb1lRJmgJXJxFKyabeDaAgJYjuFkoUCMVkvC2Yy4TdH7mvUhaiH9
obY/+zj1tL46TpJ6nor80SxlZPI7h+a/AFr8UqmpYPJsY7HYdFajIGhSvUI2HAG11iHKkfxaoztV
C5LopYxEuaZrO48AEQPicI/w5qMKuD7bqQJ+8Ngjw9ro4Z6YkwPrGM1kP8c/Bu3n7S3dWBAUFYUQ
1j9gImRcy7KNttFqGiUBMBt/5daPUnnKSuP1tpCNmwcDgqcSbyRGOXmQw6Yr+qwxsihIpmbYLQA7
A+aJLupT2dg24PniPUYVE6rB23o1H5plRnIa3XZ3QGW517r7VH9SCgrS1V+3F8S8h7UeIupFhRuU
agqmHjXOu1ALYP3HoYREnU13RdydkJwOtW4PhmA3r/80piC5f31KkIehenZKuGE8IcoQw2VeYpKA
43I+6vESGLXkEwBp3F4Wv4MsO430BKa2GTgX/nOtDIk+LVaSDUhyJgX1m05qUEIqyr1cSfCdgRvq
ptiNv7xSGL1D4gUTBuj7wb95ytYijXIdUWgadOVZUl5YSan/c3tdvP5BBGZhGXspQ2i8Kix2YWKV
apZkQWxhPKeaoufIKERj2tebZyDYANYQFF1FAZOd4YXXlIx2CtrBPgtCtLDZ6K0ILdWb6fi7AmJh
CorU22viVYKtCQ1FgA9Ds5SFZXHiwDoqG8BxC6wOKVogyaeYbfnntgzee/qSAdJAgpwSYw/k9MEa
7CRtyZQFYA535xotOdVPc3oEloEzDd+L1qHtj7+XiMlevCVwOxG8cZnMpVCTorazHCj6yu92SJZH
UOeODzYM+67p2vQUh+Z8mJqxO2RNJ0Lk4q81Wy9eFSA6IX0BxBBuvfIEkNpWTvNAJ8CvSHv7WA/G
e2+Pu2GcDtpyFjo9WzuMHkGT7TEGfS3uQZvaXk9AmJIH9gLCFkz8am449ntdbiwnl7LUNXKt8opW
DsEwRTvBfb/yIrBgxOHoTYYZQy6P756VBmmwJyMvg2Ww4awmTXswlJy6OuhidlY31ge5rxsvU+vh
qNSA+XaiKSWncpoGzSnNcvbARk2/VX2Y+0nRVt9yEKgJkkkblxfz+SBFg4vLesI4W0sjA8Q3mpIH
YLrJvFzS2x+5IbWCvMQVbtPXVjBCSQCYoJeSn0QCjFhpK40N1uKXqv6TPqDfsTqY3wHEGN5lqluD
M+BTk4631X3DZrC2ejQ9wp3BFeMuMdFAnbcoOP5a+dPSz/helc7Fc/pyW8qGWq+kcG6pPlhVgXpP
HmSlH8E5ysCobn0HHlZj5I4sgvkxubfxvzfyP2virrCh9VZUp1oe9IUxuaPaRsCuMWQvzLXFi7o+
2t1e3YYhRK8I4D9wdQH6wjsXNMoyhv+TB3MFtEa89+dCFzy/W8eEZQHpieGm4NfWttbIs6HDDcqD
aqhBniqn5A5BUXwuldx6rNR8cepW5GluHRqaVGAM4VYz7Pu1TGSQkj4roI9D+Dh7YJR1lOV33PxJ
P29v34YFAr4+8j6IWHTkrzg5sx03stUiDO+ohKFSMI59A5lfd1eHZePNo2SckG6N7+dK+oWuWVFp
bFM6Q4JlMTMQRjhlkTJMpwMWpwiaKdvH+Qg8+uYfq0F/dutRqX1euvhHmQk0ZktD4Vwj/0iQKsMI
yHprR31s0MdqIvMQZg6rfU7xU9g+297tnd1STLzQqMXAmQfMJvv7hUNQJkZvjWCwC/L+3AGMRovu
alHJf0szMTr5VcjFxCGP8zZqxjDOMpORONYRzQugLLBaZxTRU36Nqlx6vOxWgzYarWAsLkH39Hox
IPPRR1LUZTDXjwlIAMtIdgHBnXZPmuzIJfD2qn0xoKfgRxv2jlQ/VGQXSsRrzcgZwWcZhxqarHsL
g9HJQze+K/ERHK/nehFFxlu7fvmhbMcudn2o8fk07cpAA4guCtbgRt8vWSE422sVQjAD3CdGb4n8
Hz+MLw/NPM4Z+sRU+pJ90xBzL0p+BDS56Fm6Xg6S8wzEEj2uQDvhzUDfDOhmrOUymIrKUYDZJCm/
miF15KVyGSaIMaKfqI9flOzZliXE+Rm6UxeHDsY+lj5uK/SGuwDeFDS44pFEhvgqWCxHDIPNZoh+
nHY/lF54n5NDv3wkxRkOwj7ux2OxqMDMBsXc9FEbyVOjte5s/hmT/e0vuWphwLVdfQlntRazqSUV
5EmBae302UPH08Pg0T3d56f40T7Tk/atok5GnS7f19X9kjmYv7j9DVcFNv4buGe11tAPAmxqpJh3
76MXu5nnDO/9vejqfTXJrK/eeq2cjUzaXpKKnsBGeoOn7GnQn3RP+U721Rlv3Tl7Ss6LT/3+aHmP
QI/dSwegBh9wtw7Rw59j8dw6GIs60kO1Kz2gDe8tgTm9fqnwfYh3cBdY/GZydq6Z2rQBEGoZNFnW
7jNtwf23rdZV8mE4yEaqeV1shl5Z9qIj2LiFkMxyJCpiBosPubQlT001TcsgWySnrw/N4La50/Wn
2ye9JQboTWiqZ3NfSHiuTUohwS2Qp6YMZCPPEfmANUKv7lqQZiWidMzWXpqIPkCLhYAVZIJrUQS2
3CY1rNfUAqzPQLPoQAMt9IGkhn6c5h8jExkY9vG8djHviWHlYlaBn4ZY7HxGC1VcBjn42eRmL42f
FhaW/ggxxB4qGCjPgRIbBYZyHAUj31czC+wGXcjmMzYYhgx7dMWWQbv8JvGhU5DAjv7Jmx5sQk5T
PQ3T74ruo0EQUQjlctYjBE9bllaQS2xzb41kV3SPVXxSzgR6BLLsZQD+4/yjAjfIbU3asuYgxEFJ
klXykCZeH2+qVktJ5xZXRWpTN87KFIV45IyUrhLV2LY0CeVZBoMC1wps7mtRsT6PGJjUyyAxAPNL
4lg6DEDJcaxwXPYV6VMvNa0BcIRlI7guXy4jr1IXogmXUxyLZsnRx14GkWm4Wqa/EPNHP+4Vku6p
3p+UHrSKurcAZ/OZzDvEl+N0TtS3qc3vQrM9zP0jEvVH9dFsEGXePoCrkVymcpffxh29pSeaBdwR
HD05q9auU45RjDEVhuW1j+ZH4k2IWfB8EcFr8VU0u94UNtkGGAoQunCCR7NvSFNiU4pvSKScHoCB
Hr6alfvZOoqLzIrTu7mnOrXz9g/YTtxshzETt3aTfbRn/53t4E95ocCNYUpw9VHIHSGbzpqiDc6y
9W1vEikbYUDLw5BUbjU/LMW+ystD7DQpcdpFBBN3fQMwKcgOAZ2qSPnx1XJwuUzqAPS2IM0Xw7Ha
yA+JHDlS3Bxvn/S10b4UhJT9Wv/TVutUPevR1kdtP8ystwhwXq1uu60s2ET9ahOZJNamzABuMQC3
lgSKohFZFDRqkCH+hezS4NK8iAWP7IbirqVw+tMN5hD3JkVnl0XgBPauWn+SpnER0blztTixAVq0
AeQGkgdahc6pDV2Qm9s8OmS9GbY7Jru+vvDCszb0cZEmtqMWeUGitlXuZPXl9qFdGy0sErPHsFca
Mgj8S5s0dleG8lgF45PVnxu3NpwldsP3LBbYgeu4aS2InenFWmy1KVML/fhBTzAWv5PqAzX3xne5
FVz7TTlf951luLGitZw50/QmHWTsWW/gNr0p6TPpBjdpzzaAcG9v3qbGX8hi53expjjsG7uOIKsH
OpDmzUrsRo0nTIZc2wxs3YUY9hkXYtKhlfTQntDcZbmR6WB0Gv1PkTfuot6b1P3tNYn2j4vm7Mhu
i2JWqsBM/thxisTktxz5P8kUAt2IlsU9zfOQFWWdq2jrGipMc5V3qTW1jqpOjopuZ1ruw1l5mLVI
MBkkWiD7rIvd7EbwZeUmFtgu+l0e6kcQse+M8YgchWNpgs7v7TXC6FoWy7Hz8LWdMkXonzYgbPoT
Jh+G2jtG4UAZlSJxrcdJGQUqub26/wjkjq9c0PYxN9hUxfiVhk5nN253CvUH89ttNdm2joBX/Z+V
cadnUrhWMYDrgjQJhldDsr/PvTemP+aWHpbxSOC3k2w4IU7HiJRAR7/GUNavKLsR/xHOnSHweXMF
MXgdoHW9dJK6yxzJyJDJb9F26UTm/G4pM4oV6MG0vDQjALPUmuQtNM10ZxZpebZ7CRCfEpC8BdvC
np6rLzOBvIgoCVkEnburRUSoFI7otivuE79xJcuRXrLH4VktnOXx38hiM9uMUgoNCZypM7SiI8mM
5yG2D4n+rlWOFk6u+dyNbi//o9rwcerDv5JJkMZDdoqNR65vD8nxinQGbFG/n2XDC8k7bZ5VcEBr
36TxJVo+p0bwQrFV8DsKlDc0VyN1iPEx7hmuFaULaQEju9TlY0zIXa/M3u1Vbd1S1L/Q28FyzlfY
EaOcA8CwtKHL1vG/SLuu3ciRIPlFBOjNK007+abMaF4IaaQhq8iiZ9F8/QVn91bdJV4Tu4cFZgYQ
VslyWVmZkREt3EDPrpKu93r5nkWZm7Q/K/3flWBn4gBo++JlOwOtkdsTTo/TUdtqWgvip3Hrae2H
0jxF08oRnW+fk4n7ZkM4JGWXDH1eSMMRWnEgJ0g98GZ7PHq+PHeCw/nLCiijgYqZcRqiUG0ulWkW
1cl4jNpJDhNkTnykl+muKhUWSDVRb81o7FcCIyFq+dsoir4gdwOHoCFcvJXTdh0Sp8MxqXVz5uWX
GPRik2ocNxPR61+gANJfgN8tN30iRc3+8pDFPNQf8wCAwTLoq/DiEw55JU2TxCTMbE/LW3vaSdq1
Aexzwfccbaa9So+dsXP6fxfZ/G0VSVBQaiGwEZPoplHnE+3peNS7oy5lQZf4UvezNw998nh5gPP3
izsHJiDDBm4QaDUJ00tSIKASJxmOloOUix3Vm6hITRdFLdnTIn3tibi0mniho1kNEHJQbgp3lsXS
sc+BEzuOsdYcnaYfiGvQ2uQbJxmnDDVvG/qAYzyCiScyi3j6DxOLIHvOaaH93zQED6NnU6rkXJ2O
U1kDtkh8mzm7oWWfmTS8ahpfk7f9dmSgA4MCDKgNQImDLJcwvcg/VIxXvDsmiHVGAzIZKADX/F1K
fuVrym/flnK2hSo3ng8GEoViekvRpjprJLs7mqTf5KUKokfgMHm8V9WVWfx+KmBq5gSGi0ZDObCf
51dDkfbcarSao5rVBWZ/g+261aNh00UfmVW6cVe6XUIeO1NaiXkE922Dc1mFO8V1NE8pyurnhi0G
peW0t6GWXsbeQN7t5EASwIKgH/3KI2O7qquyMKlgVAACFFcFemVM7dxghof6VOREPtZAZ0JHKkrK
B3WgeMbzlTt+2RIKWkC/AXciDs1OSF2nBZWPKnkpVSDttjRGykJaA8AtTCEacaDjARGROXUlTGGs
kGFIJkc+prV1W6ptgCjpGi2tlVW7LaXX5UDfC7ZS5F0a3KlR9XwalTgxSAcMwjFuiNckezn+wPkf
tfd/6c1ACQN4Fe5bjA9AQuGupQgUu2rE2JIPGRKfKn021cobtZVb4ZsX+9M6OVOVzKQDuJnOR1O2
cdMraaMcyyR5VUcdzUw+05VbPeHXgDN0iRlcHpeYVMW+R458xi0iizzHEcLAYq7Esjbo+hGncTNB
3w2dgVs7c7xczVwKVZbBBv14V4aVnEIc69eK+e/Lh4wEcFeY1RnCps576uQhxetIKgxzso9t00HA
5zYv0m1eo27OgkIOHfK7HF7p9JBvK21HSRqY5k8JbQ4rszB7lbO7Cpk0pC/+EN/MeXzhLDpjruVR
ZkbHTKqTGSEjXfWIJTEXyhpu7rvfBnoeuD+UlnFVoSnkfMDEHjMlM9UkZLLuateOdFc1uJZKL0qf
VuZ2/mphVCjNI74A0ALtcSJGoMfThFljR0KtyYxDHFc/+p4ot+mYqxsjl9iLk6ngjpEh6tVk8rSv
FPOuSfvmkObtlWZK6krA9W2WDUww2oORIEJ/FFJq50M3So1YpYLv4fZdwx/7vA9SS9usjPrbEYIV
6K3Mda0ZWiKOOkVfj5L8GXXss9/WHfffhx39Tbz+tYBKbunZbhZYvkPd4X6VuPH7/fXHOtw68Flo
XRDh/aWqRNCc5yQc7NTtpkeLhUn30NoEaKzfRVkHKorB45pGkPC8mdHVaLMEigatt6h3iftXViGz
CyAtCdMqDowRzHxG7q/M6+y9z3aTYGP+hpOTilGhBpLMq/cDoZXqUd8JSOHy36VbPlkr+ZXleTwZ
kbBXJJLlKpdbEnZB3wdU8ky/82NP6XyL+muQj7XpE86kbkhoi+5gTBqoG2kfJHFWoguR4+HvFQKF
IoAHKMP/qYyfzJ4WOayLe+wLpHj36VX84AT8AEAAD2S/vul30iM4A9ZAFd98zbxkGoI2lG0giPxH
8/3EKClay0xVjIviJvbAGOUnVob7uLWPDUl/MnUtLfbNmwsGhVXLsgT5qxh7JM5jlznxgarvtfnD
LPnK/lhyJYjTZt4hHHSw+J9vxobUWaoaAwmJoqMYZ0JpJEPE6PW2vEbRtmZK2PdWkqkgNoKpMQtH
CYIYTuTitbG2QRaPF54OaMlAhu9b/GmyOB0mNcLxkj/jQtmaSfvQMO2GDIcsK/faW69WeymTblNr
jcVXBFH+tTlPbAsxVBZpNbqfHBLqljdlHrH9cgOWqjp6r6SbSnWtdB9ziPu6eNZc9ioLGwas2CD0
xVt0bpkV1jGuDWIqHMdCtop9Wo1HRx8cN0M7g9a1dGWOF1YS0LyZ0hcPNWBSBWNZ0aJoRrCSNYS7
PbwWjxJAtFtuayujWjh3c1UeYqIWaP1wG53vzry3M3wI1lK5M7qw0gOiIV0bsH/JoTKv25wdBDoe
MQsaDITYLTPA8ZyDFjFERL6TnKc0u6W2spJl+hbVz0bQXw83AlEBwOTPB4OqX510dUZDMHBP9Jq0
tS8pR6psoXrpDmXra9JKECxmZv8a14lJwY2kWqLinQ4S/uI3APhJ4f7Iffv1U/1QLM90Vcc1d81a
m5mYi/7bKBIHaDhAf5bYEKXkE0LEhNFw0jz2u7hlP/Wg30570yvTPeOevQKjWJ7XL3vCbmyoUQE/
DXu8OzgvZfaQyGBJ8vQK4OztGgZszZiwiHk9Si3VSrCZJg40TfH6i23PGnxLCpmz7wcbT4s12aTv
T4s/O+drhMIycqOmXUYxwjjqAR14rGR3SP1S671MG4I0+oz7TY1cjdGv3A6raylc6JmZafIwYs8q
v4qO7rli76SnKh5D2l5zqKtxyGnaPPEcets1a0wD81wKgRIOzNewZ+9wcuvqaCuWGfj+w1GX8iAr
+YQ4qcqDy55zKULCgw3O05i16FGlPDdTs3IsOM1pmF/DR7iqtc2KPVHdJglqye2nq7Wq0OIeOjEo
eDUGKALY8bGcpjftaOJCGNdFS8n48nF5ZCIQ5a+TeGJIuI6qCBqOqgJD5Hn8XYbWlf3J3kAN1QfZ
ncLcX5mrHV6v1cKdBi8/Kp7ydPkDlrfPyQeIR1PWBzq22D7F6MZHSO5qN/1G3vR+9dhurb2/Ym4+
B982zIk58XACnznxAeYGH4rPP9XPe/2uDLTEG7bXzr1PP40Vi2srKRzMMmkNBv5hGtbRDdcBjQ97
pBqUGUOTHItHSteAn0vXPLQoZwJWKG2grnW+VyWFF+gAwYr25e0ASFH+O/tZF5vL87g8jV9GhENf
aTEd46KhYVSpEM2ezPdErRWPjMOaENZSwDRDR6w5awiwv5ilzFOaN5Bpo2FrUDRlHMZNtNeuu+bJ
MA8x/VXVu/ER+nsgm5e9y4P8Pw7Hl2lhlFajgtgBYqahPdxF2WdjXmmt10CIuYrdUb5qVL+ufpmP
3RvtPL15jvXEjX5lIL5vqgfDedHtDQWQ6fJHLS/v1zcJHo+xvgJ/MKYjplLkG1XabRhEt3zwdYbS
1AeXra1OgRD2IEfMSGEVuMyaZFP/oQbIuJs577HB79sWNfHhYGZeWR6G3wlV9r29G5QNTSG8ClQx
8dQJF+2Dpu27bA3vs3yyvmZi/vmJ7wcpIZhZ5tWR2ZV6ML2B7bnrPMX38hqrxOwUvjuNfyyJfGsG
6n6GWcyTYNSKO4418Rs9X2Oq/z9c4ZcZwekXupPYZY8BOc6TagXpNa/dVHOZb7/QQ/J5eWVFXea/
PD84bOc8PDAGIhOQlHRSG7ccVwwLZOcWbM3bgj/OElajuqmcp2xP66e+8a7KD7u5GrtNJu1RoVde
L3/H8g77+g7xbjWddOhkHa4kN3fF5BmAzW/16SYzR5z2O2beAgLQlo2rGv4AhY6haOZyCAh+r9Pm
QYp2nfRmMlc/rnzWQmoLzSL/TI/4rqB8KrUMoImQ8+RVsjd5sxsTqLDf4bHWZMWD3lUe1DwOdblL
nV8qfWXcJcoRCf9Ro0He6ejn2JXjJq/8zCD7TL2JWeFPtXWl9W5mjxDSXCurLLvKk28WLvMeXcJp
jrpGqD8VP7Mwfahu2HYI+kf9JXlIQ2mtDrh4C5zYE+7ubFYMgtQ5DasonjZjA7lOvYLkHpp6VuVQ
l047vD8UfRzcA9A+OD/tGYPshmLhcOQaIN8FyA5ZvJf5UXP8Ut61yYTE+aM2bczWm2zuRuxxhHDM
6OrMaxDsW63L4pWtuxgWnn6T4ItL9KVKZVthviGs20yvuoTPosQvpGmjtb/SzHZL/hM1jM3lzbm4
0KeGBa/ca+qkVy3OTBJfFXmogZdZI3dWBSWAu4JsUJ2M0Ijrl9Y1hL4v2156b5+aFrxu2VeaRSeY
LmUJ4rNoqo6vWam4yQ9bXetCW/K7J7b+zP+JhzfL2qEt/gvrQnF1mbjD2pFZuk1PLQguV9ep0qDY
REOmjrtsVPesanZToXqylawgyxafaACbg+IaBAUQwBNsxcQcS1XGaJo8wK0YSG+WV25Lb7jhN+NK
lLC8NU+MCa5gmqy2rngPYzLkc72+87lVXpVBBEbWtNtJ04/RXNNFXswlnI5Q8AeSieJ1o8Fnqpy5
Y+kZ7a5WvfrRuYNQRRETF5kMu/PQtmBJzyBLvbwzl7zRqXUxtB+azFIbeL+osottjJyQ7ww67q0e
4f1lU4tX9amt+VtOdmZS5nVegGsljIsrc/KYfKPINfiEb+zOlYZr3hMvru+Kjb0Wiiy6wZN1Fdyg
MljDlI4wnFi7QftdIYXheIMLwpctsT6sx8vjXLoET4cpOLhUcoy6xMs3JPltLecBBcgK/YsRR6Yo
nhAN+5ftLY9uZolDpX4uAp9PKwdJjRS3I5z83pj1gtEM4ZX9lrW+HWr1ai52PnFiXAcw0D/mhP0a
ayk44mwMz0F7eRnEN8rR8iA/hngCeuXIQq+9zRYdGjKIKBGC3xS59PPx1XXesTqyYTCRHFfryeRO
BpIIl2dxqQCizAx4/2tGuB5UkgMNSHAv0+wu0dAVvbGqOzSz44C6+qy6+wnWHKDgzdwtxsTVVM8y
19JCi5715BuEe2IoHXQvUHxDD83wrXalKK78WeRe2bzUH9p96ZvpbaY82uWhkXKU3tdyjGI77p/4
9msS0Ct2PtdxwomUdQouZxlF1kP8xHPXsJ+6FGihbQVJknTXpse0v7Yfipe03DrSgWRoAxypx1W6
ZRYY8dR7Ur329pGycfv/WiMIq59/Xo7OPyRf8HlM3mbo+uluk3bbte9TusmhsmBvpuhBSq9bme9l
CNXQibt2tcaAuni+/1mkb1STUzTovFdNpM+2TuIz6LU8hGviHIv3HkRaoDuOHTkrrZ+PNFPVrpJj
lYTOVUpR8VDHQCcfzLrO25+07tyuVPzaDgz+ujLFs7cQj/epYeEYTH0K0td+JGGUPnfJb/Z4C1D8
QW7dePyQqNu9P1w2uLTlQW8Djh6UI2YatfOBlu2YQFG9gd8wKFq07mT21MToUKJrcfeSGzk1JAyM
ZFMra3aFWuPQuyXpPcN+vjyUpY1xakE4vRGvDKttMJTUKD0Vmt1Tf51mdz19r/KNwdekhxfNARUN
wjZkrKA1cD5zTCG6ZMwr1SqVV5W5H6WZy5oRBEEG9UCIqvgarTeXxyj2av/xEHMfPAyD1QbVqnOr
VJGsEhqasOq3v6QQ7LFG5N8z4vJd5acfWuCp3Nv9WxS4aFZshkqHcpKnCmY75Obd+i7+qR3lzfRT
fpH+S3h7MkKRAUkhLO/NHsUxmkWeya80y2/jB9NZCRMWo01oFiJTPINN8Og7n0kgX3Q+anO6Ou1k
vECkwScqKZ7Q/X2tmnn9UI/p6LKqcq5BU9Pe66lB95dXc94i4mE//YT5cJ5EZE5jaxLrKA0txdfr
1k26Pc9HN7evJH0luF46fkAw/oG9oKNNzEh2cgsWpArpoNiu7AMra8NF6kvyLw9oMUFj4bWArYlu
Z/RGnY/IaniBixxvE2sMeXzoq2ecO236XX3mgGyCtq1LXfIxGRv6Hsl+7+yiMgAP1Pvlz1ga7OlX
CIekGJVOahq89+JYNrdmUQKVKkNk5LKVxYAaOFRAtWbaQHTJnw926kweNRTBe5YEYOOG+IsagENQ
Ku7RSIV726vsG/matx/DanbvzzkXt86pbWHrtNPQW7WDMNAc7qDEcYha6dAVbM+GJ1U+cHmuSlJv
aF7V8hfhmTcqm5RfjxLqzHvevI+Gz+nOUPZNscH+9+PoTSrpPlXoTicMYhvSng5pQPj2P80ZHgNA
7wLzLc6ZaaIxqh0RLfcM/EHvhXwzTcZOcnVQXE7PSbonyIfW5cZauRzmtfg+X2jS1tGiqgBZd75W
7eRAWh0xUtgkOiA2mQMyCy2ptqMEqejLY1zcfaBd/F9T8xV/cqrNrJ8y3k8o16CDIEjactqhv+Tx
spF5C18aj/AM4HYEzGYr49laKrv0kNSjZ8apm8RRGMVvUW8HVrwGg1qMikAr/s/I5pGfjIxXEYBL
DItnK/E+hiqAkVPP0vBc7Ygfa4WfAB1pTtdD48p09C+PeGkFQWU045SAhwap0LlxdNPlvAcbX6iD
pixQCyPfSGki+Sk18//gl2eqVxkREUg5RQ5jCXJfaKV35lQVc1vU3wn3wVUVyNwM4nwlAlscFxgg
Z54NyKOILhMZ1socaZKGWpRAfSsBxJb0DfG7fFp7PK6ZEvyino8AtDCWhlWbmdsUz+EgTWOykZm9
lsxZdFAz/ejfwzKFp4zcpVKkUjML5bLOtKC16zZzY6exuk1N+FTdRJPSs/EgGchleXKvQX6uJ30E
FqFJMYIUpUISlKZKtJ1Go1TZs8mKu6vWUQfVVwnFv2Mt1yqv6y2JPVhxQerfipxUyCOa6rAdI4MW
rpHX5nhl9yoor2NzaKpdLZfQn+FcbloXBBmF7eEYoWlr7XJY8AKzUMcMXUJWAETi59vVGVlGKlVL
ETFVwfvkVv5n4xH3F7rVXQoegMuHY+niRVSIJxnA54Bri2IX1ZSiKdFus7C2PxSzPli4kyI9SoCo
kEOp+GxKkDVJSD1n03U35jc9CfT0Me+jTa99DlIYGR9Q4Pi4/FULIbKGVAza6oB0BeOZ4HRzp8/a
oYxZqCe1q0qym8v5xszAe1ZuQKjglv3rZYNLHgoW//RLzHVXUaAZgWPZjBJhYbtpFTeHEKrnfmpv
01MXQrv8PxgD7+2s/AdmSwC6zpeYdswqQOMEKp49D9m2q1z+nB08dkcP1QoYaOHkAsPxZWrebSee
t0hgS+XzuDJcz4ltfSZl8mYobM31LW6kU0vzl5xYMvooghgZLI2HPt2haRqViGh8glAFiL92hXST
B5B819GViRbjZ1t+QVczeptp+bQyu0ubB97QARPvzPIq3tjMhp5eySoWDvXNoAbp4GXyEDggnXpS
f9THqgryhzifNdqZPLoZOeaqmwxbozhe/pCFIH2Gz/zzHcK9U1vVRCupYCFjrQtiE6WCeuYMLYnX
KKGWXMapJWE/mWVu9ujqZWG+IQ/FWhH+TxeWEDKcDUTYQ1ZMxjGPMKFk9KzCp/WWpo8U1FJX+Wf1
XiQu/5wASfDkl3GXP9m3PRZ+LWZeqpzOHQfoLAR93qxseL692kxPoF7TYntF9/XetG/Lzht8uXGd
zq1fa+4p/a/2GbKNee02GgTL7ivuKlurxmMzX8WsLx4rAPogGTkz6jjC2rJ84pla4Wu6wwCB9Sl6
5dIVs1GIGstdK10BE5AYr7p5N3TthvEG5K3kYCT/kqxpfl1r2GEg7AaIEsSFgp9sp3SQFI2z8FnR
36CI5No2xHR4kBmgh/VVvouUUJdeU/2t19YuqsUVgfo7oioIqszNmOcrMlRRVdv2gP19RMtnsNf3
03u1JVu2tx548AQqOE9+d3wZDGjNVbfi15a2/JfxbwlPOeF1XuoTC8EODKRCc8XkVWj9vIjivp/f
omDjBYYZomDnAzSysQH9tYwtNx3M0sv0TYNiB7ROPeO5fnIgKm0F9ZrC1Z+MyCWrQnrIQJMiSIfn
kfnc74PcJ2DQ27R3uheN7uB2fnovHbTgdd/eGdfD4zY/8tvhNtkZvwsfFeAjeb/sxv7kMy59kPA0
T9Dc39gFPshw1UPzVm7eE6/x6MdNhY4D7neBETo7iKV9VruH4srBN9ZX0vFX41tBvHWebB9YgX27
i28y9xXx3FbB/ze51rZ7pG7mXf5YkQjwz4k4XTNhU7ZF1cYqx8eCABN9ZuyBmF4Wtp7kqy+BcjSC
bhfdyi/dvvV2l01/v3aAZEbwPyOzUfQUc9xqU1lU18c6zCQIfIBo0kk2KBl3cE/IskVI+l62N4/k
fFnQ8oTdCUTxDBYTyyullua8qss2tJ8wUL7/BYhm/cz8tfzrQr5rphOddW1A9Aohd8HJGL1uM3TI
wRDZJwAYdEdHve573bWG0pfSfdWhTXgFGz4fLXFwFoi55mwlqKhl4UZrHB5XRVG0oU6NK4WiY9dJ
Pmqubbha/r48j989CfTcZAhQKbCGri5he0cD04kNaFUYN/I1aCXwklqTlPweCZybEDalTfu8NMeq
Da1+2GRNiRrfrqp8YivAyKzcCSvDEfuB8jE1O4PA1tDqxzhLN1q0hoJeMyFsCLk0aaF083BGiAnG
hkvjl8tr8v0sYfHxVAdbLv78Js2SNFFRcSPDmpQjFEzQnNUktj+RwjeyIqBV/9uR65V+3zWbwpUO
vI0uRxFrQxZRTzOr/WjHbs7u4U/cjgNro+8uD3JpGkGWACKDWeAaBDzn1wvVqJXrOabRmEYzGC0K
RihT/nHZyEKucZ7KLyvCddLHtZ5VCrZ35TZPoAXz0+uXqHOng2cQf1hpCF+ewy9j889P3gCkzYvJ
cPI2HL1xdMmb87MdQVv3fHlM34Ov8yEJx4k5NdjzI1gZNslj8rx2Ay+d1q8ZA4fG+SCUHqsQt/A9
RqMH0hQaDkeAF6JTo9NXrqslN3dqSjhJfVoCcDbNPrz5VYKEB+y0T9K/pUXFnTjPlwXcI+RQ4OYE
Z6roVdIQAivTIPms3BJF29QafW872728Msvj+bI0b/mT9XechA6F2rZhkTu5G6mQLVbyK+COnqWq
WIkAF3cBmswR/AL6je7fc1tG2w4pNUbstSr28wRoPOV9QlB2eUTL5weRNTjRgcj+pgPQA0NfKhPM
JPVN3ACUrdaB5OT70gbDdhKoVnwLLmuviLUfIFoOhnh4vfwFi+Ocw2s0W4PCRlRkJDEDSUcut2GW
vhYOhpldx8kavHjNiHBwzQ666ixRMEpH2iR9cpVJ/T2TyIqPXXhKQqsJ8TR4CGZ2WUXwRlHsSJ2l
R9gg7DNCZkm2wQiaeWB8ZDUEVlPmZtOn2oOrWYOs2BBQzoKuQD2ioHdGWngqnqAVeSynZHd5lhcC
x/MvE2YAaJWKdLWFKwePSF+q/ehYA+j+O5oCdmvtegWoYN96sm4NvjE/7NCOGtfQw7V3zXfng89A
TR1vXBU8+GJDQ9fquR0NHM19qeMl6v2gKlcZO4zMNczVott8pZ1HWXOmGq9pgKLngqYwZkmSjLHR
y25GI0/EHdm+Tt8KJzB+xtUb3rgukJ4S+wSb0MrZ/X71AYYETh1QviDuckSSYbscQBJioYUxsX4a
5lWdvl9ezYWYFQZmfgId5Ty0Kc8jP3FEdadPRaZTHrZNz03XKVNZueEpKv3XrLMdssW/nXdFsjvN
15k9QYo+raydKgGn5V/+lu9HCw30qPXNbwJ0h4oVcDmd4tSOkiFEklohPlg45B0dTbn0oeO3xjfx
3QHDmAq9kvlRMLPOnI+7k5gSg8tyCKUs2+tsbLxSgc8Y6IC3Y74WOi8OTYMaEDhMNNQyxdM8TEVn
N+UQAuYiH8AEb94OILzdq5ZMVyKLRVNAr9nwGhA5EgH8ETHlNNc5BjaCugq9qdlONQoNlNRoNry8
YItzOMu+4LEzPz7mTzndOzbhVRKpQ0gL0rixuktS8I6O4xB0xjgFl40twEhnXilkKQEFmbshhDlE
5b1HNF2OoTxIzr0Tmw13CyMGsxUIhZzJi62xTO9xjjMvjeN6Y7HWqg+ksrL3suN481lFlA0QHFb4
Y9uzjD1f/sDvRxXfNzOwog14VmsTQpS668BRjZbAMAJ4+IpZej53dqkr0/B9zv9oPMnYvPZMhyNc
5tYUW1KlSWNYoaHrCl3448GUpGTfFg15lPW+WkHsLYwKqwtOHGBw0EYtvJIuz9D3rTlzZ379LmGG
kCBSIzPWx9B80N7Tvfly+dcvlCbOf7/gy0DpEkNaDr9fhabAz/QqCfdO46IJrHxi2fz3ir3vV9C5
PWEtDEa1Djy1I3CbkCq5ypqt8kLNn0O9HYAVtfXjIAVK68r7kiYeinRuPzzUyUelr/XwLyD/z79E
8GZTaRpxOWjoro0Drbsy38zyRkU6rnqjmyr35NwA7avT3b2tzMAc4Z/fi+d2BQ/gqLo0oXYzhp3z
o6z8Ot0104ZFG9SqX+Jf2fayuaW9j87FGb+qzAkI4TmjccjSsCafQpKqqL4XZAS2OrpzSBW5XC3W
KIgX95OGSxfR18zxLVJckKadKf6LKew01TfJZwpu/cdo/zopu47bYB0n9ubyCJdOmwkeGVCdA0KB
R8i5Rx0dpSFaL094FpjNhsq03IxWu5aomn+LuGqnVoR5rDIniYaeT6FdF16tRNui3HY36Pl3oyvb
oSuh7NIpgYYPKDnxdMf9LpzKrM1yCgm0KXTsmN3KeCe4WWtVe0VqtG2jFyGntNj/h3k8sSmcTK7U
fQ8nDZsypwAJlcOWVYW9+y9WUIJHQgxI1m89aoi1W6slqP6qensDnfEfPbBKK0aWNv1MLujMkoUm
At7zLTGkkJ7vZJSY1XaIb2LF2qiRdswsO/dHYugrE7fkouGhgbfCC85Af+25NaQvpSIqmRxOuOLc
3u7aX5jm/NbIu2rlJlsIPUFohkziTGcIBkVb2Bgx1ye9iewpBOxR2w9DDomQtCk86D+MXp7K8TNv
UXe0eujQVDUEmq3eMVeipcXZRe1cQ/SCv8RoaW5MUaweuYsJedMDTSFyT7Ru9FNkTrxksj/+w46x
gcKdowRYExZzSlU2WBFo1Sw+NJuJKbJr16Xk/Xsr6COwgFKYeU1FkVWDSWpl9IkcFlb/kKdp5XZO
d/z/2RB9iNNJFsmw91MmKS7hbexxZ62WuVAqB4YNUY4Bj4gMt8iva6VWbmtsgBVk8A/otm2uLHt0
9tEwtsdORmIutRtoZcWg9s/0GvjSeDRdJYrHoALQOzCI5Gz6podURDVOfieZ5DEu9cxLspGsdHIt
HR1wwKCmgXZE6BALdyFK6VXuMFUG/jOK/BTXU8hbED51NEvDy5O/bArShwA0gehU5M2VqJrHTerI
YSN1o6dmCX8qGlt3jRFIkMumlm4kVC1BTjiLKkN+49whDIZBSNZo2EtyF99OlE6Brrbyf9lNJ1YE
V9DWDOIi8NigoO70TdKVxd7MOn0lflicNshDg/MXT2pkis7HYqvZwFMzVkIwW4CBkwM7WE4qvUVK
ylw5ggvNNti5X7ZEgu1SBwiHSrYcMmQUUAGy65xfKxC76HexNsndNR+JBsHxZuK1rzkVG3caceTG
hTx9g5J9ZnRIkWW66crEaGK3rQ20Phc6RaPC5RVenhUL1Kuyhayd+DaFxkIntUoko0EuLQ9Kaxk/
RrlvHqKucFZKLvMEi4EHtEgB5MP7BQhp4YgAEmeVrZMqQDeqT8NkvNeVekyMMFbQAILoecaWtCsh
1dLwQDY13zGQgYMQ1fmi14k+VUMDm31dJqCXh9RVKSXJBuCJeMXUUqQDMnDoq2HtQWepnZsaEQ5w
pSiVMKFgs79qTX+IAmjP1v1KTLB0KE8NzT8/eXhHUZSq1C7mjZzfs4R4WcxWEk8LFyOuJwA3kO8C
naxIbtzr81N73hVxEx/yttlSsHu4Rs8AbHm6vAGX4mxUaGfpdpwFC7vjfDgjrxNn4BiODK5zT425
b7aJviFDPdzaei15LSn667bWUdk37Buzs8cXJmnlyqwudH4gXYIaAGJV7BVFTCCXGXqnIdOrACZh
unGR3Qw6evPV59qGCIKqeNVBb0HwE6t+X+KFP5q3TdYFXcbvWFHspTweVo7mwnk5+yD7fGLKunCk
Xp3PS+KZOtmoWXEVYRa6sXdTSH5W47W+BgJe2FuwCUI4C+4AbyzhvNhDCWEx0sBmzHyd3sv5Wq/4
8qi+LAjHZMCTy2lrWNDrJNpkqOg5Q9j15KnmNZIZ5KEcouvK6VfeIUsJpLORCdtsQlq3zOpWCcf8
w0xfpFuIPLjFND5SWd8WlLhF65cj8RytCtBRe5sWLnFWCFgXqiSYXOhWq8A8A6MlkqTnU46YWoKP
ACpLA06llHovtQwv7xWANXOG5GN0oGa7iZTBdHOqXWvDmtDwvG0EN3z2DcK2shrcKM6Ie7Du0+5N
lmS8/HLOu5eBI1KaQPZ93adc9SeWrwlnL7qVk+ELV7DZ27lC5uFb6EaQ7F+IXj3dep+ytWTyslP5
siRewFVd0RiQZfjIMIOMPHTeb5G8ps/VY3+nv6/xpizcMphSsGKh/KQhWBJOTR0RknBaK6HZXuta
KDUbfVzJxC3cLmcmhGPDuZplY1/BO5m/MCKwDKrsLe5tXGf7yw55eZG+BiMclJb1Rm+aOChs8oAQ
2hk2cwuzuMuGlYBsKb4/G5MQECDmHCG8BFfQIT9bpfuabcxG9zT9U0WdUkp6X1E8iWr3EKLdDPa2
5Fg84tf6uBm5+aIz7dMg8sfl4S/6p5O1nKfn5HZV8DZTmIGJtpXXhPhyVLo6FOzJz0a6y5U7LQkv
21t6CKPujBSrCV5m9BwKBvOOEoocBeIG7tbYqxpYEt7MD6a6NpBK5bH5H9Kus8dSXdn+oYtEDl8N
7NT0dJqOX9CEHgwmZ/j1b9HnvTNsN29bM/ck6WikXdgul+2qVWuJYLDbUWhlcfG11RCzYpancZn3
hoZ+WUExaXb2JQRRp2ivS98KFgydui8LuSBN/2S0glC8ecaszHMBqMuqCcKm3QK5dCC4aisJaaIq
8QXzurkpIX2BbAboM8EoeT5KqxhBmJfDjGm76uNRx+6fQdEVqATZGpBruKJnzOYWXRnk3BliRDEq
Zdg4OvRDprQmna36kvKaldRr55fLwxONjvOaqGvLeHawhmVRvjVdmrt2oigkS1PmXra0uSFWw+K8
ZbAma5hGWJqN1s+MO2b7tXZozMCZ3LKcXSSjBBY3I9DKIucgTjZkyWDBotXnezs8TP1Lk6Fprt9d
Hhm/EQCYQ2/hSjKIG5o2V7qaZCF0kLoXNHC6Sg3Ij6WUVyrSQYtOiho3nu4UJI/v7eaeTmHtXf6E
ZSirw/jTF/BDjaq4RZ9zEeDhC+k+xgxKmImyhZVdQTvcm6X9ZYOc3/yvQYAUkaYAbSWPRtblFkiy
EEPWU6SxQ5dmh9AWqYhwC/hhBGxMwFuC8xqAa+6wGuc8t8c+KYLR+KmNV2ERgRaLRIZgLPwp/4+d
ZSDoLkYWlkfsyH1EQXwC7SwnSj1bfXHcVClcxSCK66h79XtfPLQ0FlzL+YfCh1XYA9oZqHI0T3C3
GHnSyxqFjyKIniTplASgwk2+yuYuA35e20/KSKqfYbyrqn01uaPuNUKqp8Uvea/RDeAwkZVZ8mLc
fUOe9TLUJAt6j6ebijhk+VfbOeSlIDsV+JBT+S1+qZ4ve86Wq+oWQETAeOMlzZ9TWjdqg2JBri3F
hbFNb2LQmaVl4WbxXtWuy0jU4bZlD7cQSEejxQ3OxDlRNjRGL0VaGdhj+1jUj3oRX+fpS453vCVB
2qdp7y4PcGtr4FiCJh1Swcjqc7OqlEZZOAWtArW2+y+DOnXHdLBOaT0ph8uWPkQm+AVEMn+RkEVG
BPjN87NJgTaTWVtxFSzrFh3aY3SIDvVxgE551JBwD9zU0T5FV+2RHfDsPdT0OkoD2QNvW0BFrev8
DeTDoddfw820Us8st9OkCrTitZASN7RfkvA6Ca19Y0q7sjJOkF+BAuDj5VnY3Ehru9wJ3ej2HIIW
owrGcdzpmddntgsKnHB8xBorzLUryXOilyjdKfc9+m+LmxpCa51oO23sJjRAobz9oX+m8LIYvZmE
eTngM5gzeIl1ndQjUcaOaEbk6oUgT/yRfueWXkH1HjAQKExr0Mk4X3onslpdMssquLKWnfsEQmQP
iNZdcTDw/2/fFbKgTyOf7v75m7nvwFW66IvyQxK5hit7ijv6E8SNZaIJCiJbJ6KGFCkk4ADDWY7g
869jUw8wzIi50LuZQHIVQjDx62yMt401H+VEQkvCNdBAx4FN/mSkh7ayBBO0sRoasmcLAzjamD7V
ZJie5pk9ZE3QDRDhgfgjqacjVW4SvI4v+99GgME+R3xBNwJAInzDc6xTeR7QdBQM9pcW7BRaet3I
rZvPp3oEeeCfPauWTQZrKIXinDKQUuM2WWINaglhuSZoUqLuZzyvSSbSm/i8k+HD4Lu3IVxpwcUs
7lZoNAVlDe6bQRq9qWnvsYON/tu081LVInHl9WX5JRTRNXMXREglwCgwnwCYGsgjG9x5GEssd4x2
oAHqlMyfezUPJDT++lZfs+s8Uwu3QZ+u22kN1G3mWJCq/OQvYOBfpMmVBSW3JHnPPZamoTkX40yD
KYXa1YBKn8v0LPQdqF6dogFSu2zqMsG1bYlMZ5sYLbeL4vJSlUVT1Ucv0OoFlSBNZqe5RoNCld0q
VF7HBrysf+ieiw3A6RfUGJyUP29DvelG1YINSv3c8NEpYzm7cKenb5Eo97kxh2emlj9fDUdjtj3b
pUkDuMpDrFXEnG6N/l6q9Fslv788LJEtbr0Ktcs6zdBpkPckKh/Ul+hn2EPKVTB7W1thEV8BEmtp
hYRu3vmY+k6ebCNX4BfJc92ZkED+YlX79CpiXnqVtfNhLN8vj4zH4Swb4cwkd56hoUrSMmPxinK8
B6DqKsVxFY+GZ06ta0fQr45bCOmNd/IYETDgz/p7xtj+8ldszu9q3Nz50jdtbRkSxl1YXtHs2CG7
tiS0wl22svzKpw2wZLrA9IH2Iz5p3zfJXE4qPKah6A1Gpii27mY2ixZRFZjhBjOxNs9RIoZjNntA
fPbxXBBHk/ZKfBd71+h3yYv7eibC1vNPD5hlJVfD4+JooWaD5ISwS9V3as/+POruEAN83Qqi1+cD
98OSBTlQAJtQYuVG6MzoocjnOA6YrUd+XOrAFysj0tBz8aAkSuxmLH9FMeZH0aIxHbQZpTvR/KsG
JLrg7N8aM2AQSPzrOJ1QJj3fMKymYz5VGDNTy5MR+7bdoxt8JpLAzlbshEoWmi1Q7cG1i5vbzqli
sylsGhisbPZdoT5bg14JAvSnsx3TujbCRbQkK5REmwwMpmbv5uAWP0qduZGC7usYNINll7iXN8Tm
7IH4aannQsGSv9F3DdPiUcWoHPmWTa+OVYI/0W3Vh8tmPj95MTBVxe0MZCa4JcncYWsbkWknaNIP
ih5iUnulNd0kAR8RmguBpAFNtyvdgshAsBG3plMFotgBsBjPet5LIz3Oc6Me4aXygY67uHCt73Xo
IkE4FCJy/y3/WNvi/GPoaMjiDLZQTHWHDP+WguAlssA5RxSO6jROsACqRXAV1yTt/izF+XESAFVu
aTpw5ui/5nATNi57atrMcYCOVk+UoN+KvesfX4Lm6rRO+ykBCgYuIFe1O5pvBuj48uZN4GjLducj
/NoKd37aikFzs1+GgKLQc+z3hx/2LvVNcrhsSDSaZbFWo5HV2pBkCYtBo0fwp+8ruSK2Jip6bS/5
7wXhwmwaOmk+6VMczMwgcXeX6f/linNeG+pmYScFpgvdXG5O7xolFexB0RA4r9XqFljKCUPowOk9
QT6xjQUAja0YpuIqjyMAZzqu1edLISkKBbQWS1FB56kCJWee2L7TvFWlf3nNN8PJkj2TF7IpYNXO
DfVG30A9OccWt/WjkcRPjnbTaPc4m/C6XxpQJoGTbR6z6sri8kUrL5tVvTLKCBbprYSsip6S8iG9
mjzDIooLytu+EJwHm269MsjN5SCjUdVEyipQrMeIZX4FkUFTZITnlviIM8ghACSHhuwFDHY+LFbn
TV01chyodyaQb1dySvTHyDf3nc+usjfjTt+lZPiafLNOSUSOVbIzBT7DQ53++QRVBwf/ks9At9L5
JzSVlI1qY8ZBOu2Gu/lH5pnVlROe5vLOSPVg0p4aZLFupB8RLYn1h0pvn6xzE9DQNBomoMcCufmm
AZUdt7IrV9f28J5Nf3MwIW2Otya6Cx1Aws9H6tCCGnmoL1vcdMiiguKB+URUut7a5rh9IccqQ4Ib
KIFzK0a40D1BqTUA5OPgOMlpQovw5e23tc+BeUXrF1BYS5b+3ATwPB1gMDZCO3gT9WIXvZjT0zgK
0qmLh/MHiAGKqEUU3gDVA3eADLYWq20Uwgpa0nOC6+Wu1Tu3BQAcpAjz1LsaFfFabL761ka5oTEN
21w3YTSb3lC3GUKZ1Hvj2VTezWjamR09hv3T5dncGidkX0FQizojsvLccdyCO80MEycOcOuSkMyN
/Dmwb6ts91eDAx0m0tO4+C156vN1Y0ZoF0VDk8AaRzyF9ij6WVNMTOTjJXpHR40kMVS6RPlRvk7/
sclM3P2QKfuQP+HCddE0lQkp0zjQcOrEegNh3Qz04Abo3yK3ir5Mz5JyA5qbkxreQftW/Q7RnWpX
vyfmV0szBM7Ld6D+8zUf9SvQoJpQqj+fBcl20gY9YHEw+eOD/pTf2d/nXXcf3Q335hFVtAMmBt37
/V0Nvv3vKFBcXm51WU/erwEZR9npH/vcURLbqJZLGuynBQmvDc/4Md4CekyGuxa4vzdlP185vuRn
A+nDL5EL9qdjejAfL3/FptOtPoI7XtQGPMxyBT9Xh8fKRKORZpN6duvsoFo7ihpCCrLKyya3Du2F
xAihCVRzeAScz3sZJQz08ZCRT2ftZEIL3equ+9yrqLOLbrPvl40ti/h5kn8b465TTjw4NGIwNp3i
Q/LQqdhaojC4+ZYyAQcGLmyZSv4aEitdJxVQSAz6BdyYga/IbH9FIfShde1Usup2uZZqDruOwtcY
KNzLQ9zeViggAi+KKjT+cz6hRRnVYQOVsmByER/ZXZF4+UPyMrdk2A+3dbSLb2TXeS0epFfpdXA8
gfnlDfJpisHFA5AnyKmQlD43b6mdMkfoYgvMu/EYMy98YoxUL+FtSKr85afA2uauwd5digug/+H7
I2lTMmkEMUBQt+NBHu6Ga/tH3BG1sIk0PLa1a3iPoibxzU0CR4VsBOqWIAbgRoi0c5mDwzfovlmH
7pG5ADHFLpoIBFO5uTNWdrjXHjqf8rJPhiQwjCdnRrXO9nIn0PVv0rGvR0H82Tziljf4/41qmenV
VdZU4bRxDmut9wtpqa+h1wXzFxQshSnUxQM+eYi1YFDhHYuXnFvK5tYJmYT5K6ACMNJdhR4Dt6KH
2PbNY/80avuUkeKpsa5VlElDUQJ865oCJPW/5rlAn0O5LiwZBrobv2tgSYsEMWbbPX7/PhfImeWE
sxHj99VrfSLOIvCRX1vWV7x40FFJKoG5/2fhftvjYnYy2mhqBywiyBvtPUmsfV5mx9a+DQsTyGZ0
tXyJNJBxiR5bglXkS3q9MsqqmcGstmPByfQvb+zt4/D3KvG0V0UeJ2FTYRb73eSH39qdjnabY/Mk
vTievY9ONCWpTKYf4av1pitEvp52oN1Tq/3l7xCNktsVat+Xc9/gMyL0acrSW9/f1JUoJ7LcHj9t
CFybUXJSkL3kp1JKKELmsvVmLzq9WofJNa7a59gNr+q7+KHyE8GgNgPLyh4XWGS9kG2wSiYBK/aZ
fjcvbGnNvTZcG9NNgU73y1O4fR6uzHFzaEh1j/oazAH2TpIerHD6fi69KrCYa5S3tRCTvTwBLs3n
8uerUFZ2DsDXEeZzcDN/usNF4tQEP9HMT0a/Of4h8vyfi+NqeMvqrqwVmtnjjPiwVgaqq0Miqf9l
uL8uz+Jm1FpZWRx1ZUXrrGiy6zEJsoN9O3n6lRC+KbKw/PnKAshQ8pxqsNB9G69wF78erzK/9BOA
j9gOejEeyJnvIQx8eVwfuhCXFosLx4CD41lM4R36XunRYa+D/rfxAFUDLoGdHL8p0R89edR7lvby
QXulbrUvDvIVUhEHw0N3sTvt/hBK+mlJuRA+D5WZpzaWNNQz2DEsgC6zTgQU2Nr2uLMAFfFxT+IL
3E1JgXyiErTXQTdBwxIZBsFG35xcoKocFSWERSmGGwhSPKhPxA6edrse4tF7/TScqn3/M92nwfgQ
XeWBg0xO49aHJij37a/ipdlnX0ET6XfHziu/RD/KvTC1s+x3fsXXH8UdWFqoxlE64qOkm3qn+qXX
uGiQ9cGL7JauvrvsX5vV05U1ngBmUuOySfGSxkGiuzGovCvyIyeZm4O8AK1ygjubthV71ua42Dqr
KF+aGQbXgTt0OIwvP5UdhUPTm+GbdiP7UF16rv3sZOyVQ3hT4thKrnHdUQla+Pbto03Gg7TPANu5
PA0f1DMXJp0vJKGrttNCGd/lydfSjXQEHv6odS4oLGoIbn+NIUYwPWmH/BsefSfzCvgY6476UA18
N0vS4Bn6NfqhufKtHCQk/EIFjsq30XzsuPW0cSG7mTNDKhhWSQNa6ala/rHc15ko7uldSLoucECe
pseOyrTSExiTTw6JibbfvUDzkST+N9FbcOv6sB4WF7UNIwIMY9l/qf7epbda+SsTpSo/w92QuFvb
4OJ2J8mJDoojODiiJr2RSE/AGb+bdpE3grAe2Zv906/L3rT5xlzb5II2lHslw2lgM7KnXdmVbpwD
aham+zaaDmU4n6SuOcRDezey7sZ26JcejPVlCmavedprSuVHiv04dzeSqJohnA0u4o1TlzjNhC9z
HhgAcJOvHTqIwqWQtZfc3pe86SU/lYJdv3kHX88HF9K6YajoMGOd5X18Px8AybjTvWxXea3grrj1
uFgZ4qvpYPgITbnD8AbfCOYrnTj7xB8Ivbu8wJt+C1Ik1NMXykK+HNywRp6kLGIBi2uvVqBQV7iJ
qFHn4/T5FJN+W/mY1dWNQ4cMj1FIlAVKfYyTX8pID5Z9cPBqGqf+doxLQk0Hwlilm+Sd22vDgSpu
Fk5uC4hbOmdfB8kiedfutbDYgccRRT79wCrJj5Laby3tZqEpDav0wWHgcmlEXBPLxuI+H8g79Hwj
n46KE58HKJUBqN6spYGOdoWyrYkO8U81eswHwWpsuRfkypDTQXYQ2Hq+RJC1I8RTmAUoXFsdCju9
aepdzHxH3qvsERxqTR+hYV+Uf9hwAlwdLMhjgn8KgHvOqRv0muCF18RBBPBb3YNP2cTtuRCJlAnM
8PmqKdJZ02UtEp/tCe1u3qRQt5VTwRbdsgII40JLB1YQQCbPb7dYSOgz6ki8NfAfv5PfhaXaDXcA
QvK3heULVt5cSU7R6g0KqemcXw2FccrscVfX09PcybvL23MJYpzn2diXEDdAqRPoxOVTVqbCeq7m
SUVVWE191seePSman47gokj80WzSfU9tAaJoieifTRqaCgIQIBMtLukVD32Cxyvmbxh96H6Tmg2Q
aDVJ6uQH4B3cywPcXC1IkPyfNe4WpVjNaCkFsAj64LXmNxZ+D0U3ItGAuFcpsJx200lqHLTWPO5D
kH14UgauWSMb3zuDoqtT10VJ/k2b6ORceh3QAm9wTqjQupGkFKU+BeT89HrXWftqhmy74E21cUig
LvbbDOeJTamXalSgdlrV6n0+gJYgCl2plQ7jrPhVKcULtkcaRXrBmxtARwLDUT8a77lFS1XozRqN
ATBEMvwYjXnvqNQbWFq4DG0slx1kcwcgww20EqIvBBjOdwA4W9ShajHEWDlWrga0rOaC1r7aheX+
v7PEjUrSzUlrctRl0EKlRI91RFQtSPypvcoFlja9YzUmziPRltAWnYL66dKslftNfLJzN2SPQ/g3
sXBliLtsg7it1m22GErkfVKcIGThZ5UADbWFjbChHvTvEnHOPlS9I7EZS0T1bg/5+l3xjfZ70w4U
7S3N9rmFcppJSdRMblMLpnL57U/RygQ5BxhOP8gdOffQE8k0KhQhtPl9ju5GUY+J6Pc5p7C0sGl7
tBMGUfzLkN+EZ8nW74PLAFS0FoQvVHNxlVWA7+3GcqY2w2lVggqWavNpVB1Rn+LWfl0b4a7KrZGl
hVEmH3sIeC+GDqBEv7W7X5c30FYsR0vgAi5EAuJTOUyf2iE2FRYHtXPN2HutipRHt/YNEoggp0K9
3DR0bhyTYTeQOMZkIXdl1tNejiSC6ECU7CRBJ+fyaLZeqrgN/bbG3Yoos7rQZkDgJHQYGGihQPAw
0QhtNGnrQO9e7f1MZu3XImnuZgvKONjXw5euyw2Qz2aNN+TDo83mVBAQNz3m92fxzAT2XBcWHRbs
UxxJ7qDL+o7VskjHdnMtkbACdQsAXUgqnftl3VRT25sVAJva6CIUihdz6+xCe96/Frid1Xf52LYd
LACz/FBAQEEaQxKrAzEhsqrrpFT1U/uHChFL9gFccRqq/toHhSFnVGmpspTmcXKZ4IXp2VXTlLdd
J7tKu/QK0ehw2Yk2pvHMHhfpLTsbq6qCPfgRgZYO2pGup+ovzuMzK1yYpzTFA0WBldK51sfrtPuV
xtedKXiRbo4FURYtlaCYBFzs3CVAXqExGeyjAZizDym0dtFA9ocMlv+sD3jJDEsFzR36U89sXJ77
rYSgA6quf3+Mm/wOwDeT6TiXmqRLdnkUHxuJRrdNW/hTEoN2juXFrrCKX6xnLEjMCrgzLXqeam0+
NmMnatX+AJZwZxW+x1p0NqyF6u18cP8xIyPWsxSnceSkV7lZneToW8nC5zhmO4eaxCyRgNfQujmT
BGpfyLgQO90VTN1bjF2l+vAqJ+b3y5O0EVLxLl90qoF3BxUlt6ha5LRZqmGOJMmLZ9+4qvqvyFxR
USpOZIcLpklYlWBjxOWKlsUJml4Hee5JRY2jUihXdVLsLw9r48RbD4t/scupmRlDB8QRdH4Bs+tD
LwxPVSN4vIiscAvaWNC/mygWNCNyePvCrKdQEwSQbRM6FBPRGLfgXc82xH+UxGjDsca8qWAYGsbT
4KXai9bf/c10/bayrN7qFlJRi7I+hZXYIiNUMAOH+cIotXFwYU3wplz4sfCW5Y00up50M9BnlW13
JBkNy53YKIJ3LQ77aZOtrHAODZyMneuqtFxCTpY9uDpoYsP5tpETYkAQtxXxNm479u9RcY6tWU2C
fECMorzRXiVm+cjStzK9lc0GKG4Rp/DFwYEDjzuVM6UG5ekCoUo0FVR/kOpOUyK/dMUNA2m1MB21
GfENtM8vDZJozeTmEskiC6khjG0oXZyTzeuQPF52PH3ZIp+WCz12uAFDnwdojXPP63V7LMC1hCxu
G8V+klmVF9m0cKeKSWTq8+Rrl8sG0TuW+lVSsR3k0V9GrRmIA65uopQNNOhNLK7eVr/AMhIRiHZo
7hz3mYu947jQ4f5mpE1HWiV/onRinpUlIXhAFZs0VIsitHeCSMuZ4+nJ6crQ7ZWI3sxDpHhFga7T
skptkld97SMpAnbZ0RwDhYIyQpdzy1eiQSK5XpugatC03eXJ2Z7+33PDTT+1KzaXSZQEJZiMStp7
UiR4um1GFzSOAdyETrxP1HmIOnaHtCyy2cadEgXadEjlnhiiW9dWWhPny287y0hX8cXsUispZNgx
T5njg35KMtxQx135FP+QjlohmLjNSLMyxwXNYk5QibDgVPSWdAIeLdGUcQ4LmupWDRX8dgHEqH5T
n+bXy6suMsCtutm3tVlMmKsoCUGU81gPlhtBoCR5+u/scIErTzWtbCvYCdNTW+9tIIKba1kVbHDB
aBwuYnVFJyuZhukKH7sv9m38dRT0zWyGxN9rzd0Y/2NJEDKogPREGVaJSSOjT/ZAvw+t74gmbDPS
ryxx10lgFzR1zmBJSXdoI+1AYxQRtFvKom7q7X3/727haZ7VSJtQOoch6B5ZY0x6eo3NQy4v/+Zo
UMowPtitoA5zviX1Zuiw+svy1/cOAFaS2WFX2sR6N0WUFZvjWZ7r+At5Dv4O00hRXuRjDuCHvMf1
l2hjRioRjmxzPBYYaJecP2TNl5iwCjEp2Ayk2KiSwB48DY1/eWORzKIEzX+VKbgubfockp/IWoNb
Gg+Mc1tOBf26okBSqMn8JPbHfgcEXpGhsdYvRRinzVi2srVssNW4kI4fEqmDLSjOAplGBSeA6Oe5
cKbOfRbqAyDMXYesUMN0y+uiUBAENh1gNQYupEFxJKstGWPIxy+t8W4UpzKmgrv45vqDcAQaKnie
Al5+Pk8RSgx4tSIxhIw7ndFymCqkTikp5GBIBeu/eZ6pED0ydQCDoQHELUpUdlI349oSqCiW+FM/
f7GGSt5HTa540dTFLprTrnV70r2pG0sy2kopiN5bU7qUbNEwDLgP2G/Phwsl3oW0oMCUzj+T6Ov4
Fz2i0Kv6/fvc6WDatMxZDbh1FbVezkxi5d8rTeAXW71fUADBamlI7KMvmVs0rQJXC9VQESyHq1Su
KhfZ6qBtb8cOkrJqBbWdGITBQLBgQVl2l3T2bjBaMhq3VizSY9maUdwU0Xr1IT8nczMK9TMzHCm+
RYF0joecUOUWaXrTN6Kn8KahhWQFkH0QFvO8VE3hhKoNAvmgn9X3OcwdX4ulzoux7/zLMX5ZJP5y
DaJyTQV1DBQZ+LpuXLQjLa0ODWcFe+zLLiinm1w+0ll1m+alQCvjnAm24VZoxAyC+Bc6XIiQ3Cwa
Y8fGuhnxkmTRLjvUkCekiTtFKlSVIxKK6A+2rhdrc5yb0qwt1FpRkF+LraPiZF/TMgPIQKlILcfH
v5jN30PjERmQiAEjQI+h2cUT2vUJHWqSOzMZ7zX1TqOzJ4v6D7YAtSAfweMI1S9Q0/A+mbdVnMwx
2jPzcWco7KoAW1J6b0Owz3Yg4Zd49MqMb6p4EFwOtk4FC+2uBpiGjYUl4Dy65Ipq9qaOxAat4ugX
8vEQdh4K5S9i2NoKdwWRE2fG6YbRGX1yKDU8cZLd3Ja7y8u25SJrK9y1LUudSe5SWLHU6U1tCC5x
J9CSubEugrlsbWx044D4CvcPpPm4s7SBc1BdxnM5RLrgAMbJ72hUlt2Yjn9RAwC/FZ5t6O/ExYbX
9RsrO+vD5Y1gzjY4NWdGvbSpREI/m17w2wqPBFAniIVpOhI2kvau400OWhiBn22mRIE8AXEJ8C42
OITOHa3N0fyotahMGZXvAO3f7opHWfpSRQSac0773o3H6Se64Y3pJYlyN53drDiqze1lF9m6O9jo
iUSvKVpmgdI9/wptlrrWqko0AbNjPEQ7Whyr+EtvTjuNitpzt9xxEcKAMJQGfAq/dJJV121ZA9HR
h9m+b9zXLI3cGNqJl4e0FYdXZvi1o4qdlZa84CoeO0bMgdg/5dcwuWGiJp+tM2ZtiNvEY68ZVd/h
NGO/6leYYiO5nyXfDD1Re8HW9kKZGVHJlFEZ+GgkWd2EbbDK4yqEWH9TP4BA7s9hL87617kaSg2M
QRoa+PUMGJdZDqBjwWrUa4zXOjxcXputgYC8z0DaHZdVNP2eu1smZWBZWzq087G+NyvjnhbtwZDe
/8IKKg1omTMMHXyb51Ymil9tQQAUZG0C6lSiDw/W1AvcbLPGgpov0FagSQaVKXfedwOTmzEFuGas
/QpFC63qPMP5ysCZnOVQ1ZkOTrY36R4sJyTXTpJs7S4Pc2s/ObZp4h8NCASec4LJdaL2EybTqpMO
TeLOrgQ2y2NZXpNIiugfp3+QdkU3+kcPP7rauFmdOynMSgdPmXas3L4F0WM1HJbEiVEKrhufBwZL
OLjglLYKKa3Fi1buPneOFVU12q7wAIzBMAOaGTmufahaIHW2vzyJnz3y3BbnkXOjdE2ZwFb2ZKZk
xjKqAgvbo8H1emk/B0cqF+gzWyrzxsDzjA1AeyaKlhzyImtIb8YOsS1m/5f2uO08gyjdaPoOuBAJ
HS7OLy3/hR0mZDzZnjgkx0FGheegxbl/W1dR0esTXudS+Q3Y1du8Sb9IUSriT9rA2HwIY+OzAc9E
nW45wlbeEOZ2ZucRxqOkOVEj6lqZTEy8TaoowTW+JaaTHNIGrSXNt648tqXlX3aRrQVE19q/H8CN
VMrUwZxnPAgT51Exrpl0rfmDCKq3ceHFMPEqQv0XPcWQRDgfppw3utTgUR2ksd/WJUEJlA6JF1UZ
IgtagHTq9kZO9Mo3RNjbraVcmebvvFBxgtT00kuWoxcv3QO8oYiSLRvvXZS1VdzaFtJe6KNwuwCK
eZlcji0msZN8oz7YryX64FHpADGIR6cf4+RVRu+Ct1vDinYMZGOQ88jU58truYHqP/8ObneYaTlU
dYPvYE/vjWueas8IvoevdFc+OadqJ53M2+zB+hp5ArtLdDx/kJ7b5d77VTUpk5HDiSD+nfu57i44
j3KROFVPcuuj5ywX5Tk3cjWwiXwQSC8WUliZsyk7WTGEEEkIorxFF77uNtBpHpm/YOHM8NT1FdG6
gM6Ch/BGf8K53cXfVjvWrFuIXyiY44JIBbnpzT319NvqEWhM3Pba+8omZkQoI8Pz9F0wz4sffZpn
UEkiH2aCoYXveyljBiYOCdFWlwwi1z+cjvqUjnvVGXcdLa6TNr9NIQik9Bh4+mbkk+hauMSjT18A
TUtc7hdsL081Upd9WCVURv5oGr7INdq/nOY77ljPVSNdN73+KhjxpmchGQsYIkRCoX16PtvdnFWz
w2bQA8iFB6T7KZYGiDWU9r3xaCduIz/X49EApythsmC2tyIjfMtceBBwDvBsOLVVoajdqShh3sCX
8xst91NBkWNzNlcmOF+ycI8JQ0tB9KeenTGS1+CfMokUd24lAgt+fvXBb1e2uLtAZs5aNFk6ktud
/aN1dAJRivvLq7UsxifngOSVBsQJ1ovP1U953SPZBeeATCjRWslH8anowaumvMfStS11pBCdLFvR
XcMKmZBwAzkSn7HVzHmS6WziNmVg+5tv4HhS1E4Q3zaXaWVk+fPVlk/qogSzvoUHc+YUfuKYkd87
MpmbRUTaaimpq4wKbG56HzpFPngxkHTjzuU6sXF+ZEYSjOpTLlNisydrfCsAQry8ZltjA0EznlgQ
mlnYHM7HFoM4rlRrbLARI/GAm+yDKTR6T5/72FUH9hNsD4rA5mbsXgrT4EFb7h6f7sAh7afMwZk8
mFfV8zjdmtD1qePI1XLHHdOTXd1llmCvbU2oDgwgSPXhJvDO84GyPOl7zcZ2pqBjktwwQQpauoWg
neCA2JzQlR3OWWZmjkZqwk4/1t/l4qFhdO88g7xyN0mhQy6vnr6x40CyC7Tlkg7GBeR8UNVcFkxq
YxZYzwroFUS84YuT8Rt6/fOcc2ilqo75kLGgmt+GKCQlGPBL6aGTTmpL3Wl8vzyarc28NsctUYnb
E8CvOdrJBoMUw50NqjYhyedWkFob4dancVpapfUCDOwd8FTdhkPqKeOdMXqO7bMIkC8hkH5Jq16a
Rm4v51I7jjUUd4Oo2Of1IYmeQKpLeuSYpfoZIoqK8ZLM+t3lydz095VrcCdnCWrLMWtThsQH+LiU
e3TkEEW5mZHLuWxo80aExI1l6ZA2xVOdyyp3jcrCdoY6VCzvaxO8Y21KosGB+EhHbyYp3seG6Y8D
RMXZsZfDnZLNfvFggCpslosrOewEO3DLjUAJCYGnpcEKtdzzTTEqaWtIRs2CSb629Ec8EYXtA1uT
+5FSRCkNip78kCFQpcdjarAAOQmi9L8WpuuoMYmqiGZ3y11RSkMCDGo2eFtwO1xWc0eqZpMFBSgc
6THqlas2j67Spe87P2kz+9rXAkDwVlBBfQC5CSRwQXfNvSJ6S5vkRtNZUGsjSfAmFQLQNjD4C/3t
clUACA3hmAssde2EQ1yhKGhHN+i2dxPpeukSHbwhe5uvlBLdVRpKE3iRyn4z7Drzj8vjsI97w4c6
wNL0d+4iFZXGMlsehayz8x0tpcfcCf88sXluhNuBOoVuGvjx8CoM851WM1Jboyvmf91y99VYPg7b
1e0kaiqntTU8hNJGPUbjHXKTB7Ef/g9p17XcOJJsvwgR8Oa1YGlEiiLk+gUhdUvw3uPr74Fmd4cs
4hIxu6GJie6ZCCXKZWVlnjxn0QpAljMhOTpa6NiuKLRenRE/+2hCo0bGAYBbZtwHo7Vr9E5Llw5S
SWiWBUny3Gh3vTaF1qLwqSLyKZhE7xPNhgwstPZAO0zghey29lkIBATH+15s8USDaR00ntiOEktZ
9UMJJSp2Dg+qzcgouxLNHy2Wq/yvhjeLN4COkgVjEH89PAHLVWXz8AC6dyJBccChJUV43ISCleYj
9AjWwq3FpbuwSJ1nFm2zQS4hRi7jcSOUdjtCskVaCa8WV03BAwPN5hDdoFk6pKoUvKbD/ojlN/TO
1Jbkbbj+pSxw+VQrdZ1FBzVXlgRkqFW4xespbIIEyuCqhpSO0jePfsozxzwtW/P+jlgckQroPJ6d
2Ix0Shiy8gpQWoitWmQZ5/oH5HUPbQ0Onft2Fpfnwg61IdhaicNRRRM9b76zZOUuXNzWaCKZaUhx
TdEwuk7y27wMVOS1eXRZ8pPeDJAdZx7zdCXcEJYuKnD9Qiocwg8zI871orA4tRN02uHS6159b5hY
MkZv0HRgZ4KtNzerRpOPtIE/7aMy4nUQawREFFt5V3SMidy7bLBJKjrlwD0HDAcRpIxPrEKLkg03
CuiV94rJqKuofg2bQbLAU8ESNUSGNJ+Spy6teqLELVIxAV8cuwjf4Q8tB8GSInSGpA/1XAbkjs3l
0QT6J7a7PA12Pn4zESKAo6B4tCb2PnsMOuqbtaPw7AZFHuKi6wkByXOp5tIU7wcmPo+NeEYqQz4l
sZAYZeEH7wFTSSurvXivAuEMmAYeV5Auoq6cypcLORQGxCUjqaCSSkRde+Vc5TX+Yn+nfzjFiCod
CLr7O3h5pP+xShclw5SLWSGC1cLItXo7KO9+9cUI/qaXnu9bWjr5IHnX0FKJIgoIFa7nNJbQ713n
mFOxBOCwYmO38sq1SVwK11E2/qECADEEHT8ix1VxLTPGaIjinaF5jbXqkQU8SRvsUnPSrCdsUpI2
dO+PbaHmhnvtwi61eCF+K9NpiLuCnClIz8bPExeWx0Ly2F06+NnJz/wIbS/9aPSqxGw8nnvLfE4w
hjEtNoAMBCvruvhOv/gimtdOBQquZNAeBg0lUuyVT5+z+N/dB0va3FDrFWtLrgr1N+huogaMNzo1
fKauuaYNYMyP0LJXbZIUzb8phNTXuuuXDQHxgyQAShF0zSoMxDHW4HX3kNphUX3gmoYoH2vaz4uH
AphF0H1A/gpykNdbtR5rsH9W8EMK+QShnL5N7JX9sngYLixQF8fYVm2XAZiF6p4ADZpT44DFxBHM
PwEZDcZQwR/0P1qkfHwiKXHU9R1IlJXflYkkXyK270zWOFzgADqN1OWoPkhdTgToAygJ6bI15Z+l
S3lGgv57Vuc5uQh2E7+VxmGeVZBXGKBT3cR26AZrO+QnrXzjuy/MzHf2hZmRKVMvqmFmgBclEpQX
oX1lh8T/hRQ/seo9GrZC4xV5QBNlAKPc+MfOfP6azDWo39J4kXRDQRoBDdo2qPF2QgfCEt7DrVpO
egTWnAps4kX5MopmWst4meUrp3ApGkEIjCQZmODx6qRiK6QJQ5FLowRtyFDE0NjwDxosD2m8liZb
tCMhTgC2G+3x9O04VoARAGACO/VpKLaiugG96v3tumBiphXGrMlzOoDOMir1lCRl3kMf05Rek12w
xri7cMI5RPASFG3RFI/b6HqToOTVFmE+JHPeQwRqwCk7aETqvPfPl+TKDrUktdgpmax1yT4tvoGx
Bh3CKhp9wSUCToKeeAwEncC0YK4fxrHKyGOyLxIFGuoPc9tqzX6tIqwXl0TWZnAzqt0y3eQe+BrD
Jq2c7HvOluqHPjIBxPkvVv3CBOV3fTVRhyqCCSBX6mwLE+DAv29iqWo/Y7wAi+Fn+ii6yQI53oZJ
WmBwPFvaeVZk4bomjT46f57X8j9LUcGVLcrLI43eCUENW1H0rPRboQcrOECimpATNjAy2QB1dZWb
ffIkJL/XUhjC4sa4GCnl8UO/zZhyHikTEO23mpBx5x+6Pfs8WUjR6snuk3MaY9g1Zmi1RnuO9MQp
jfy5taF5vBst0alMFBLCmbj1DKa5VU+9EKxdTQ/lIDO5KoR0np4XzmDNgUwbHtYUXSaV7hmv+SML
mpcXjQTm/T2wuJMvJoY6/BDdmaIC8dk+6T27ksye5W11su4bWfQwF0aokz+00K+WCxiRChfhdco8
scMrp4/ayob+QVNR993VLM4fcnHfDaGai9I8Gs5oSXlot5ylbmRdwPsh1wM92nBOfCisyVB2slHq
3OFXva02ARj5bMEAdbrBGqIFCje9PUP7i7eSEwdt2sAZiYyZF0hshNY6J+a8tvRXz6XGOfWM+5HO
IhaaN5b8DGSFjnjljJNxf/aXUCuA8uHSRZpRAgUwdfQCj22VhIGYQoGGfoFMqeXF6DxuXurE9EtS
JESR02OqrNxbS2fu0ix15niZqRMpxLCUSLGaAc0u8cDvObn9kLtgTbF0IcDAGKGmPWfvZ0L365WX
sY19QcIYY17eRLWNLBuX+VbiaJJVKysh69J+xtsUST1EGBCLoHyzGHqeVMx9qXVV6RGb7ZDbNuv8
FLIDeKz/eUZq7lf4jzFq9dIEyg1eB9i2EIwHSakf/PZdVjojrErCcrHVi2tiYosLp0G3Cl232JEq
5RNUHzm/IkPTVVQD2jcWJUiXZfQrZZXIkQi9Ic79DbpsDwlZCWIVAPRTp1aLQEWmdWhX8rnNr00U
IV4birXX8Lzb6EOGFAaKKajTIpFE+SA2HHy+njuSCu6FLQqrQ9qGD898+RaIm77d+HxAErT+KvFX
KTpp9Xp/jEt+9tI8NcYxC8cp8QpoKHgyYLs5slfedPbL6um+nfl1eTtMVMDntDOyPdShK8B95ANZ
i9Yv4V1kpZ0QNU6Vnnn1o+Qekyg1u2aNZmJ5aH+bpI6eD7QwACBATaFfojZAsfYlNsD4pXK5Mral
Y4dSxH/GRu1LX0iZiUuxhGNU2Y2sGcXYnRq1CHRBLgkDjYH7c7nkly/tUVtmChkPTWHzvgSTUSg+
teqf+wbWZo7aFGzfapw3GyhcqQ30Ij+L0ooTXtsPs9+8uBHLCC0aXYl9l7WQJ0tAB9vilmMfQbwn
xAl0lb4FYLzuD2txnTi0mOAos1ALpdZpRHaT4QWAkIvHAVGMr8e9EwukKT7u21mcPiQIkQ7Gy+iG
xdAr2dibZghbVCufo9fFusd5D8OwRtm5uA8EvCdmEre5J/l6DqUykdSsmeFqw7PcOox0/i/GAXoJ
VlShuQDZ7evfHwZtjpQY8EY9qKZSCcgV4ErZbo12YKnAjc6ov+3Me+ViL3jsGDNyj9oGw8GUZ6Ux
mCbRvP+NNJzdKzxgM6WoJ5X6ju6qhmT1oxQD1c0P+xSL6aM79v64l/w+D2eMrDI/o66pcQvMUI5x
P1fIkCuUNkjnTzFR14SAlq0g+oSAGWj4aB0gBprCjDRh1EAG18Vngyeh2D+K8UrsubgZQS33bzOU
s0h9uW9Aq4TCERgTIXAcD+gHStZwi/OUXLh3PP41jAJ+/actHn++XkKx4jlsxoY7i1VKgnMf2Wwj
El8ETUhYGlzarhxlalS0PTpz6g1iFDdSzZ0HeVMrYBb2MjKxK70ta0aocArAjtAbQwyK7zWzFfUY
iBKPfb6/2ejH7s1Q+Oup4xloO/QVrLCn+gO6XvaT96dyfkeHEn5j5aai9txsCz10SD4B0wt5QLoD
P+01AeR8LHfOq0raa57HPXm5xH4GeNIbwJRIK5XEZXvAVczt5ZpAJ2nFSFABB4K9TrFHaTfkHGH4
DEgtxVmZReqd+q+R/W2JmsVeY/OqxzV89nNTTjalhrAwe4gMsXyvkyNCt77nV/YgdYX9ZRJB2wwW
xl/oQrqISt2QCyN3LrKp37BVgTpZlWWWBrCt2bTs9CRFVTKSVBQHxx9EYbMy5nn/UYcORRQeegno
ZUQn0bx/L/wm2hmiZi6Bn9OX6E9Zk8GVDv1bCgmC5pANK6NdOAxXxig/wnRJI+ewdq7DYpeylZk0
sT6OjbkyqDU7VOyRakpeCDns9J1sSIF/bEsV3EbTtoQ2XMPpcQs1LIghEDnJjkWvbdQ43rJBbMc+
b3BjZ9//nsVFvphj6i5Amz14jXoJw/Yn1xe3XD49hHGpj5ywCxOg4jPWZKJ6ZRYWz82FVcqdQvEv
g1Y7rPZJazWyb3leaMQZbzXduGJqZb5peMvA5JGm9NhEDXhgenF6U+rDJCpriSQ6z/bXafl7SD/J
gIvN2kGoDXAUDIlNv1PlrauSbcupZOJyM8x5UiaME+DKYOXJyhmRoDNBl+M1Ta6V1fzxxRcfIdV5
l/sdNheDVH/YS1vkMg9iJO+kpjOkst0kCYjxhbU5XvLxODwzjRuI1FBRmBfhwq5fxiKjhAxcxfvQ
oCBGOjLp287OTgUaGUj3fn/T0pmVf0323/aow1pG4CBFZhWLGqhOASHbIhTMPO30oUCrk4jkEcpJ
KZjkBjBD11pordhf3FQgwlDmfj+AJClvrGmx1JSdyp2zFriBMXroxwiQs+4woajSab0tjchljfKu
ngDxQ/k+gjJt6MjMRFphBXm0uOYX30K9PKuBawbwAXJnIbF6Fj0NoD8zlNFEqXdC3jT+b6488L5h
doGaR4LkeqnBrVsm6JPnzuPwDs7tfrI4KDatCd3/tDzd+P4LM9So0NNbZ72S8+csgdYBMGNgaywq
YOVFNoKSUVug9VOP+lojdR15eioB41U3RW8Kaq4ZtTrFW74ePDtomcHs+PE9VIZyp0CzZAshJ9Gc
eEA/lDifDPT+dAc/LaLN/U1CvV5+9igoDZETYyG/xNH16N7XEM2LPn+OvfLYVPnZb9W1RvmlfYg6
NAii58ILhIKvFyNUo7ZD/wdmSR5HJxR8ZaPWHFryPehf3h/OooPDMwZRDmQvUUGlboq8H0XkyQv+
rMTCrziSLTmxe/7AC2BQhNZKyBsJ+xGUoZ7EtSkNyKlmuWbe/wjqhYtnGnA0oEbB8xb/4Phdj1cZ
iskLlbp20VeLl1qiIyVoeMJ3IfuGzz/dN3YT80NiAZ22iIDwVpcALLg2xoTMKHJMV7tdXJyZkj+F
AzSti6YlBTttmKnAvmd7duVCppsB5zHCqcxMAHNKFT2x12Z9sEVPqTDUbj2Nltp0dpHsq/iEg8bU
k9WMbxXKbKzrN2bHdXZfbybIekmNcX/wtI7Vz2eg/Al+ETytOCAarz8jrkFvPapa7U7h83TMBB3w
p6SzlZZ4aBo3R9tnTCUDuC2f+6l2oWylnNmeisIMpG0zQouVlPuAs0OBoA7u5WDjNtphxyWkZY71
eS33QZfc//peXgCfILpQEDNSfilQSqGOS692i43ymX6FZqeXUP+bHM9oduxjZQq4j2qnshqrd9o9
JLjO/a4xpiN7GJ1oZZ9yN055lue4+BrKfTG5GDNqiNnj7dZEjlpvTZ8wOuJ1XIwe+f01GhH59o2V
Z8LC+eDB1wsGEBBQQcl1/v8X93DaTqWvZWzjcqExyLne8q+znDaXw2PCd97fIrceASITUDlGagM0
tNi01BYp67H3mgY7NeoKR8kqN4vftaqw46CBDpS/z2POmDiIGcj9d8N8teprn6yBU29Dj/kjxBk8
how5fqhTGnkN3zGFXLsxtDtyuQJCNTr5Jyk3IpHXx8bIGZ+UWmd6ZT93+XFvK7Ow4CaQCwNJCbAC
oF5VqTn3wixk1SxsXDF69SCW2+dfkc9vhDQjrcISpTgWcbAZXupq0xcPReI7VdDotWBI/lvIgUmU
F1ciAhrGN58FgUPWW0ReBJ1tCnUtMD0vtWUqNK5Qg+1M2OeVzvj2gGh0iEiuScbQfoeDLUePJTsQ
UIKYscCvJBfmeb+6wPEN6JdC3h8Ef/gX9Q1yn1WZh/vJ9fMS1QsNSEm159cwFLeR4GxGQlfWrI0k
KDdCCVUwglm4a120gNe+nsZmrL6EwkEpraR3vdxA32fb/llZ89mZXA9uFmGaseygL4RzpNa80wAQ
ZaNAOquTg7LeeBgHXRxAkSrttJEgIkDdchicafU1c3vmAH4A+YOK5zhyasCFXZ9wBvzIvFLy6tlg
HGvzGZroWCacrsu7FVdyewFQlqiDlfBSI3EVLI12sa82mTGQr4yoxoSirqhD80C3OMjMNU6HQm1n
hrZqyBCc48zQCLapxe58a3pcazf8aVG+mnnqq+aI6MLD5ZLQShL8wLnVR30woj/qNttk0HaE3AMR
dpyTWImR61+AWQG/YaAjBLVl2WJs3lJsnowQfYytwk5WGkJu/D31WdSDZEoEtp677M69DoJgXTEz
UgDYtabIRXfoQ47revmpjceBJS7Pox87+QtU3DHozHB98vv1oyIeqfceYcnKbv9hRb+Zc2T6kSwG
3hEYn+s511imT6VMUs+T1WPOBUdyJifUuW10GI3UQClWn1UHjS3m1b5/0ubxUKZnQQbEIMD8gFmR
Mp3xZcMPYaedg9xV+YcSeoFR9R4WDwkqpPdNLSwhUrxo8ORxd85pr+tR9kInB1WE9sRwJHmpA3Du
oyGrQNyCfIzBrkkGzl9OjezSHK2kMXHBhK1cMmcFBdAy+kzrfzx1c/UaOhogHhPwUKOmTioHgasA
93OFpiCCVBO1sMAMoCOA0Dl/rWnudqFmVDVoXGc1JmTKqQMgMn4dIQECa4ARewKIut75V7HejWui
uYuGfoTwcMqxM+b/f+EAEnHs8qwRQpdXS0AqzNQtkD8rnTJcuUVv9wPmDChxENOwGtwtdYG1yH1K
ChNGrnJOZMBQxMTMvYaUjJ7kJGR5E0w/93fg7aMXvQ/yTOzDAcQs3SwZMn15EcV+5DbQPG8fPsXt
qH8zJDqmOloi7Rj6le+s0dgFfgJzrWBDw7XhXGAeDI3oiwEdLxzN9dSqYsM2g5BErvxc6pMBwU6n
tvT2dWWUN49Wygx1hfVcGVVRkEZuClysBHTsaJYk0D8nwm8q07dFEhxaowJANgGC6P250H1j7R7h
5/14ffyux0qdjgQBi1KH+IjizXcYAsEgvSMtXPcEQVjRGMzHCRrB4Fcnha0SOFd0WR1Zkq0s+dJu
vpxy6jqTo5TzZRZTrpCROwqKLkK6tdjF1fn+pN8EqZjzWTsF2XIF0RjtDGpxlOUsbiJXQmJQzQJI
PossTxTu1G+gPnzf2M/bkJ7cS2vUqMq2DUGuUkdu/RGbid5ZGsF20lWT13ldsQCGIK1VmBwZjMn4
fALw3JYBcQ/tfA+hScDBGlK/y6TdsKSyoXFpt/p3RSKHMSIdUvXGYDQGs1FX1oIGK/7sf2Xm+WPR
wYe7jvrsIIq6KubFyO0sweh2m4n4jkLa0wSRah5A7VFnt41RbEo7svzTU2v1lkzyDWsJCe7ej9TI
tsNAzqHBPK7pIy+uH24neAdFBNCWOppD3+C2COdPazVAgZymnYym5BwZcUYkkJR9ur+ES8cDvSsy
C+Jb9GKJlD1ejbWU6coYnXjyJpsSPfc2MqPsmbVE320Aj515aYnyBlVb4lE3wBI7EsHyS6tsLU/Z
JaUtGgxyC29svvnfxkYd/aDSCoHJCoythaJO8NgOhy4cSLOCH6PL/thO6EWZL1/QMKMqSWvohmmc
caBXiFxeMap2lyauj2B02qBHhQiA4bci4tFp1zFOb8dnDlwgX/WaT79dR3wDNFVmxh3EUTTEkZ36
QOKYMHbl0amUoxfuvPKB5z7vz+jiUCFC89OoArSGRsVOAz/g5c3GsTtY2lF4L830u3iMDH4Tm4oN
IJQJOZKclCup6BWzNwmIHi1sPjQRYrfZt7Z4yk+10VqaOW1bi7WKrWLA8xz5lcHeumwEiDiFc54O
+V0a654kfp/E/BC7AWN5D+Khjp3RQ4qBW0Fp0OrI8/5B5IHTJ8sgjb1pmWZDvHsLn03caV+f3hRS
EgT6EEOxwC1MnuzH/f7V/nr8+vLe+mN8ZArSrXFfLwwVuWWIACB/DcKmn57Ni1grhYw9CLTKzPV+
ZRbzwZlQ1DZWts5tmIX6LhpxAe8RQE9Ah91jwZVeVw2ZO27Fl/ZXcPR/AV9hSw7zNP5pzP7svcKx
PsQsyQsjWjujs3e5vqlgfeZnQsMYCI3pBHrVC01aBkLmFsawR1Vg59sASEPZBTd98rAGuPzJ3d4z
R7lVboScUizJMLdJnfQ0QM1aZzfaodrJG6hhOoJRPkuH2oJMhd3Y4Tl71lzPZJ32VYmIemDek+fV
BVibAsoBs1oYMYU2fxMA8IUl66UdWACkG7yRW95hTeR0cb0vZpzyvkXRhVWYK5nLMA2Z1JOQPEjj
UWx1rXoWeh3k1fc32G20eb3C1KVeMJ0ygAc1c1nvwHeJIZS7UPyHlMjzUUWHN7r+JRQXkQ2l1jWU
/VFQKjZwa3D2cK/FWpprYRAgTUDYBklTPIIFahBdpoFOkucCV1L+DM0jk9mhtwY5WjjsiPpRzQQ/
A+JEmrJ1kFJtEOU8co+CIZpPPKlXHlS3aUm8LS4tULcE0pIZ4xWwwPlP6HsiavTIJQ/saOfSH5W3
clf0d+Je+tAg0oQa7v19sJA6ubR+c1mgIpXy/Ajr4i+/1PuX+Euypl3y2Rv+AxGcMTLFTVhsimeB
yGty1gvXMGaVBx0XNgkgZFSmXMwyoRWqEk+elPR47DjVSV6DqM0H59K3IMRALh5GQJEpQXyEOsf1
1Ie1nPu5648MiaWDiozoyhTSZ5c2QZ3drPWUxk9hItv338xvDOelfOE/0m1wDvFWkraxR6bv5JA+
9i67ko+8SfT/ZRz9fphJjJHOMHRVX+XqGMG4K+yK10APzvI+MZlHHIaArN0M9Imjrc2n5eLqi/Oh
LIbZGugBjKHZJwHSGt3L/Qmlo/rZCGJfDhpYyDfdQCTBIDWVrcjmcL2qbJXPcaoPE1qk1kisb172
tKF5f16MpuybNC3KKXcF4o26v8ufkx23LQ6qs3bFrZqiJk6e2ELlQczkMjvvodgkR9/298FTRNbI
D5dW6HLy5sm9HJMWw+3KMKRIeLF7f0r0n8T2/QVa3HQo7YioAiMAgqjLtRFOZoTY47jc7bciqDJJ
91m8as+g1H1WHqWIpCtFk5vXEBYKyU4I3iERicSdSC1UhZummEMSVzjyCemf6pN6RKS5E77D45pT
Wth9V7aolWpAb+8HTFK68S7cNsRzSqt9XSNYnH8J5ZWujFCrFMjqAJ5/GAk2yaPgsEd+v7blFscB
dCCkMPGWRNHreo1CAND5uChLd/rdfwiH4FOoCP/qfdzfCj9NmdRIcMWjqAs9PPQE0wVxXooTwNTz
0k3eAn3YPdmWNewIIsWDR171kxOR1rlvcmHuYFHlWHi7uZ5L3fpgOIxbn61LN33yS8IfGxvbboW4
fOEUzSoYeMlgs819cNeT52dMXOYMU7ks9xAlGmEBTPf9lYtjyQjKc0BPA73BQh/y2ggoS1KuK4La
DblNBHQYKA1VAAnuz9bt/Yfn0py9RzEQLyYazS8lWlUWZQZsiFKg4JhAyyNvk8T836xQQ2FbBj3z
4KNGvfHM8DnJh3FlHDcAEEwTBqLBB6D0gQcRdZFLuRpGtQcTLbedxA+W0SyZ12UZ6ajHYiSj1ehd
rmv+lhHAobXJspUtsTiRIlQIsPfwLKJrLlwsx5Lgp7U7dBA0h/RmqrfVyK0Nc9kMMPWAFqOWSuNc
pKD1xtEHvKZC560ESm89n/Ss06HFAogk/8bGv7rpF7pmoHDJrTHd0AHZPMdA2cyOHS3YABJe78iJ
SQHt84DPKMbKkdhXT47MkX+BIvTKMG+3/rUhKmTiAGED/F2pXbDu6Sn6+LoC3R32/U15UxWlhzN/
xcVdyEhcLgc5QBASAV2IVT8Mn/5XBgrvTeYApYSaYGgUtqP0ZLAq48STbUBaIhlz9t1Hov3c4q/3
v2lpeaEtBSqWmdr/plAdTLmUpmDic2slDJ44jdWMaQrqFRd5UzL5GTkQ/bhEwDao0V5ZmcYpUFWm
QTFB3XK79MmwWD2zuJ2CzBMwqIkj71Dz5Q1d26xc1j8AsOsbAWt7YZvynW3ZsYDDwjY4PF4fUIzW
C6PayNvuWFvICFv55iO3UuOFBZdKYp7/3J/gn2aGe+b560VPukLgWt9vXUAwLdUujhJSRKxdbLyE
IMduSfbgKHpvoYjxxO+HQ7Zdq3rfYATo2aePUZ8OPStgBnxVz5tP5XWot57y1gSW8hqJOhfgkVdb
cUlqzs6YyU4bqJoZbPZnFEDNmu9BJiorOUTBGCOvI/AQ6DJjpBr+6/TU+nY+fEnQJulBhp87Gmvd
n8CFUBWpAUC2cSmBwRh1z+sJlPpIDsIW2BG/0MNiX/umzOwYp37NHrT92mW+dB5w84EOCumu2fdc
Gytajq1Khm1dtv3oxJhwfWjcH8+ST0NYgsIFcDdozaNixzAKRWWI4tZFT2iyHZo824ApsNLZVtMI
IPDlir2FYBXQL+BvgP5Crw1HQ+7qMUZ7e5K2eL5I5CE6Sw/OGZC27/vD+qk10Pv80gy9yZREyZgI
ZkYb7bVb6Sz95naW9cAZ8mPleHtb+kVsQp468rTRzOjDZDanE0uCX6cWeI9zoY/ke2Xowny27n3T
vNoXDpet6knSWnyTPJJY3UUKoGVPbGBpqGKgmohM4il9RlWrcCfJat8gXwB6IyCyFaN0RrDM1Wbz
LEQ77rvhNjX/qRm8RKq9NxrBWv7rptI5n9HL6aPuhiqtm6ypk9bl413dPQiFDlqFb9/KdM3Qe9Lv
8DfIaZDIjMzK1vkn45RwK0ftB81wb76ovckPHcvwXt66fWqPsQ1ges5+Aq/lV7rmMNqplrZaekr7
Y1lMROh3SbEJ2c9CTvREIaiXpKkuMG+TqscPSmVosjFqTx3w7rEp4sEsbnveSnswvn4Xm6oHAwHh
GLuKj3lsDqoO1XquPQTFYfAeoxqU0DVUB0Hw0ZMESjNfcWq3e7UwJ9kSNuHvyA93qg9MM/GHVSqe
2wwKr4BWGP+gqDYX2a/3Ta3VHejm29p9+3X8BGiGIc0GepaPDPmESjFKz3P5Gdl9BlQkPiiq5p9c
x5/xHxmAig6HrbllyfYjcZ4FE5yIuNrPEHEA6GpEyvqvn97JdJyB+8dw6bRDmgQdvyLCUrASUt6y
rao0HZQRYaGySVj2dyi3D+Jr9KEwjqxZWdW4avsSRdXa1rk9aSgL8HNHMzg08B66njEhDxMPWbvG
7aVuIvVU/hIj7Y2N/ActnNiVc710JYCEFKzyKB0hnUuXgIWoCrNWnnG7QrJLR7eWaqNgRUNBZlp+
i4Rj2pG6XMtNLkUSV2ap41EKJVvxM1xYO4JrpngUS5Kc463/LBs9cGuCyek8YTaswSHNxmxqcNKU
TvBPiyHwFCjnzAnmGV9zIw/SK2EhMuC+dHl2GxJNtfjIN5rn8QySu0EAQMHEA/EoFivR6+wrKd+A
ahoP8RvghyD2Sq1wOkapWLGIYxjpIed9UvNrmKEb1OTPyC5MUPPLBCVyUoPXuCVnF1hKsJR0fGB3
vhUz20LPC4S//Wdn+/3L/VOzkDXAnF5YppITchHxWhpgcHjEWNUGdNQ4yV8d+f0b+AYsJ6dXuKR8
Q8PPGg7jpj5KD5uKOXjRz6Y2CACOfRC3Hfo44VP8bQCfAjw8/4beLFBSWuMan+cNYJC2Sz2Se8Wr
fJXBdNdmBahGoMs6B8hgvJeAghdSPEg8klvZKTY0AF/4lcLpTZ2BMk+/CbTU87scdMJIQRZ75qAc
tKfhVTkoD4PdfmqPwcNa2u7/WWWkcAG3RqMIjUKufL6T/QEnxxtI+hI/FefAmhxNz38HGHxAUmhG
vAvuuTZZn6SGd1DN+/tsIVE577O/v4BaalYAoiAVsdSFYCqJ7tkQHEudGMyfEfF44h3Z0mT7PytW
l64zNKmgdjp324GV7do5qwzrZUKNMIj7PWxk9LNC+f4Xa4qCFfobtHezj9y4V/G4PIuJ29ZAxPJ6
E6+s9+wfbv3H3x9BxWJ9LSVsIGPy1aTtzYCDr+5DIdc7uXi9P95FTzWrM+OtoIKjmrKk+YPG54WE
9orpi88f2KrR7xuYV+lmKBcGKFeoCUUL0ia2cYc98yY5Eh5Cu+lZXpmwxVvuR2X6X+Og3CE3VZki
9Fzjxt/Cb+Yt/tKe1b14Lo9ZvjKg5X15MSLK/01jVkyhAFNTS/hfkBBMH5JALwEX3rH74UED7937
/Tnk5l9JTyKYhlAGg3o4MrWU91FYkNWAf7NxC1D8vgO39J5uJQmMm8MLBHfqneKmr34GlbyVjMfi
LXNhmJaKE2uWQVihoRMEj/BqL9vam7aDoBCeBN+pFT6uKYYvuZ05hYVLE3ERNiW1jlGGLtSMx4uv
KR/wqA7kypai50p8rsrJaQYzR2UJMhoJQKsjGVhHFPUqEwg0e9t8W6WensWZk2dWvkZNtDQVV19G
LXvbVwLnjXh0iJHDlzsJ3SfdY8C/ZzGUgQ4eY5XvzcO0TaLP+4t/45A49M0BhDzTdCBWpRuRKzXo
mxbh1An9aBqA/rKOS/CpHR9LrzK53kNH/xpu/DZfC0zlTDiMFVDB3EVzdYR+LaJwXtSngDn648nT
GGMQj1kDxE61HV8D8ODJ+7y1BBA/a0Y02mz7dX/Ut1kwfAJgAeh8m9nDAPa69sN5oQZBqDX1qVXQ
dkwYcEmyvxK+MYOctTiJ0WUFb61DOG6ScqMERpk+8sz3NI5o3SqPGlRl/vgMWHf1lllZkBuPNn8Z
OpBmChhcQnRVepKatkLfaH0S6sDoxH3JfDe1249vjaw5Aq7L+zNxcxfM5mSQbiOCRxjwc2Iu3uVN
njJgB+nrk+zHkELYaWCEkes13Nl8rV15GMoKT023pKbJKA/1qU+/laYjTQMG+K40ahYZJPYpjq2I
dzIv1cvW+T/SrqtHcpvZ/iIByuFVUoeZ6QmazfsibFSiEimJon79PRx/trvZQgve6wfDwBhdYioW
q06d0ywfoAKw4VbXF/xsnPILz8apj7njZGh/TsY+KvPm4GnDruwbSFKJO7a0sVFEdtWFC0qU1Zcv
c3+yq6/D8AGUMrs0j9P23vZYGJQv6D0zsub4B4uAZCw2pA7mXDX+as1GL9xygQIGIAhjdpxTFpHp
7r8bQbILTV8Ay0P4WXlJj75f0MFLWTL52nfGCnqsvIUcUFPfona4znJiuSEogue6PFyAUF9ONrPG
HMRqxpBM+vDVLdJdNj8uBVDK9sHMWAQ2Cdl5ZB2bOmbW6zS+WvO9Mx6Ll/6hTNE9VQ+nhbzLzT0o
kPKvRVTuOPph6/R56u/a6dB6IQfvRx/1/RZiY3WfyNBMAkChraBSqLQzFJeXwBuSSjMewPm00/gU
ily8FmhusVs7qv0Xjf2WAqo5Q2jqfcc7PGTFCy+ALIZIUEX25ucR75Ohi4mtx9A53tjL1yECpjeA
tqCHJh9UYt4SWGd72Rai7GuHD0nPY4iXVLiRTugiT3cTDft33k9AOEV8e/OsXBMXJhV/ORhl5rgU
JqEbWz+OwBtp86slkgkPleYb3+wXlJtRdRgSDYz6NEqttlrrKuAgkXHKxmT8PQxojnfD4LVOX8UL
n2mIOPVYOBsNaSuOEOwJEFNBO4lsw1TeA7MFlGrj8DlBNmeJ646jXyQzKyheelvytTLKUAYnvTty
6Gg9RpeBEhXrbUBzQyxzAsxV3JkQtAqyqO2PY7bBqbc6pjND8u9nG8WYzIx2gz4n03DwSBcO5f0o
tliPrmJ8BBDno1FiKp8x3LEMo+HVp6z83qUfb2+96zyaYkDZeyI13KLMYMAxQsM7TmOUiz3aIlD2
BDfu8jR9nDbi/esFAo+B9GC6ico4Bnc5b7Y5kspL8zlp26I95E5XPQxcF7G/iBbIdHOL5//6zkd5
Aw00SNih9xfqupf2ltQpAcmgc5IV3nF4JnYWpinb1WKMlwobPiu3usCvFw0ABmAzTJhF+k7twZ5s
0FShGDcnxA+QNi3Q8l013paV65cFmBDeHhaQXYfTUi8CQcAW6RcOJnLqvTtKan8PHIMZcb2r4pHW
3XHWtOpIKN4WTDS/J38Uu2L2pjCDAMcOLE5ZiBaTaQ+IXrbzq5kcrIxuJZnl9F6eR3wl5EYtmcnz
0Zx/Of3F5BRBD9LaJOh4GARFpAN1aHA/9vm+DLZYANam/tyastgsCJhjCsS9U9/GGXOONms2gKNr
AzJNtJ6isV2qCij7Fwqj9sjtSiQWwF7ph8LBNnp0rY+68Xr7bJrXgR28Mw6KjW5+xC6qampF0sKx
61Ekedfuc/JVp3souIflEM3P9MXL0N7gf8p9HkNlCMf2a1G+1tmhDB7AdNCh93j64XxpCi/0JSfH
vBFKX7s/8HC8VdMdZMJRRrhcVw6V8ED0XCR9lZ0KB1CQoBdhnzdbrO1rSwo0vI+HJVKyOMKXhtx2
9EyuDSJZ/OEps+nRrPMPt2d61QT6JzHNqCfA0KUJTwMdqs0xltzI8WRpDHAP9/qm2LYMxNWjILGw
uJRkI6wKDROta/TUdUTSppASSeEXDplnDDF12iHKR198cgo2HRstp1EtBNtBfLW+HyhlUT2UZnx7
0GsLiPcZNOzxYsfBVJ4NhPC2o6UhEod5zw42DhnrZ9AbHW6bWXH3UpDXcMHGhcq2CukixMPecHWR
FDx/bcCKUS3NjtJvYottbO1culBTwuUii+hqnL84zDV7q1oSNpW/aBXEDf4Vok4Um0vwvh/YVnnm
OmzDm/7MoHIChsHMLJ9nMDgOB26UkdH9sJv3RAdwOzT9H9a0uz2VK7EpLKL6BE4VoO7h9C/36QKC
x7oGUCmpy3tjtGLTuE9dAkazIczwrM7sn2K092LJnj29vGNNtvGUWjsnaEYEpaLMHCFOvrTPS6O3
wGW5JMBQLhG1su4Ait8tMYLrhD0uNg94Mzi+wMOLSjmOguZa3RcekhdedTS6eBIxLUJziNPaDct3
lndA0zJYuA6dFhy6sY+txXwAsw9DabaovnL3WNb9PR2sdxvzfx0448PQlwMqT/Ch4yRfjr822UAb
Bx82a88uYCymFeXazuyfjQ9Wty+cr3wrx7t2SDERABQBmo3OJ+VdadoolVe2teD0ZDsttfbAVNw1
ZOsFsnZIZUcuSDQt8OerRS8Tuqwz0ZclmeeJoLm8BHuF39PQzUGgxPOft+dxJSJD8A0uJ2SosJFV
cb0h76pgHjI9MdpBP7RF9cEnmhPpmTWc6qasDzU1vN1kz1uNKysnFobBIArJZGRj1VgEcGffFiyH
4XfmPX3PDyaPluZ++G2MX24PcWXdLiwpcUit15bRlRhiUDd3vQPKD1BL5sJ7uW1mbUAodkgiNNlP
qToEuyZLMDStSPxHEuGM9B9fWyey8qjVw9uW1tbs3JJyW4gGxDdpC0u02gfuL8AII6onFfq3df89
m/a3ra2NC6ghbHoAz6+Z1bK803kZUJF4Otl5eQYglhFbfix8KFrrr02HAmn6/rbNtRHiUSKhmKDE
ueqagmw8KHlrEyNER4KdCLR0gzmuAUHlfio3wHpbtpSEGcl8PyUB7l490p9a4PhBU2E+tBtW1hwp
WgWApTZ1UCmAI+jSX9lD69V+b4tEBAAgju1zy5vYmct9Wrp3FTmV2o4CgcJfnIIfmmX4qCHjkP4M
3CfdAdV9RBPh/xyXH7cnesXZXHyV/PvZw3nWDK5pBcKgOUPHsz/dmSWIccAPVoE4+Lap1Xk+mwDl
GKY+DiG0PEWSmTYJWYOqj5lBOBIvEezckmOJtxRxV8IQlFwhXo/2eDgZNd4RTVaVZCngsQc9SbND
l+q7IL+byHfoht8e3ZqTkUSLELPAzYDe2MuJTI2lmqjVLgnAdeORp77YazaegqW19He3Ta2UFQCf
xZik8qp0n8qObYULv7l0S1KRd9T8WFe/iPdjePbLuFieBvqRaJ+a7mGoY2AqwWRXHm7bXxsqAg8g
FdEfC1yGcg/qvsZ4TgRm1Z6rQ92wH1BLzXYLg3rBbUtrrudNOwxXhI/7UNmdJqj7AmHgxuVzVL9a
71rxbD0sZgGCg32Wb23Q1XFJpbL/WVM2KJ2XLtNad0mcHrXHCSBhv9j1Y7bxZr2G3clsBC52tFTg
RYkOjsutMggE6JmtLYk9xVB315Fu75Ig+NLQLqwZgF7drnSOk0YjXv6kLE6RHaleUissq/ue3fVm
GYL7n3SRuTw58/ui88OKe49us/EoWTuwyL4CkYbWVXSAKOuczr09+066JEBs66FFrZcR1PPRVFEj
CvJiihnIsKPWH/4gS4QeA2RskBeFaoqa9u0F65gH7rzE+wy1A9tksZ8BIn5X93Ncf7q9xVYWHVEW
St6IJYFFV3sHK3Q6CTz+9CQHkeDOyGsj7Ia22NGRdMfbpt6yEcqbE2UuqHPjUYSkmysn/MzZlmXA
uetxI/G97L1L9DpuU0TOZDbMaBEUYoLgGo9nqqGRf3HBUOksxn6ken3M4MheaTE3EMEuaLiMbvXg
I/rde9PE91ZRZCElwfhYmnYT+8SgEHBo/V1DR0hJLW5qfLamedwh22ztgIWoX4jQ89c5z3wozk5t
TNDvteGlVm4WcFvIBy1STii8Kbu8G4e+zMfGStrxVA/0sRYvPkPJwPc3tumaOzy3pPqjOi/afpmI
ldTeHvgFAEgXREJ0lzft0SiePAJmMCjFVXnY2tm+/CrSh7ERoTdrX24vsI31U9ZXstDiTahD2Rv1
oMv1HVH7o0GAD9GNJmY2EuxbgLhr3BaOxbkJuZ3PttCg1cscNJWVVM6D2z55FA0GiCX4aB68+TSz
Jw9IQCRViTgNrohMsBOVOwuon/L1T8aK5xBudFx6ak+VUbGKDW5vJY6unSxtiqA1vvXEk0/o6/n8
14ayhUo66sYwdFYiosaKiXuoo5ZE3oHeV3TXpzH5/P8ak7qRzAntVaTGmAqk3h0gswDBvm3hGl8D
bBBaUnAkQNeDVjRlSNZMu8VvNDth893s/mb2pyG0xa8R0i8/enOn7W/bu/ZuMIeWMZRfpNfRlQuU
DeZCcxD0JdiZ+6J5nuujTtiGkettD0VXHepWLlwkCq9K6AN5O+ZWYPFMeI7WddEMYOVGVWnjmMuZ
udwMoB6A85S1JPzLVfItGqu9rNVcJxn2bg8a+eWkRVqRUOfzB6PcwkeuzBvaKtEDgg5sZDs9JRQg
1ZSxqsicxO3rUw/omBY31vSfUbVQq/OQPJJC2Ljl1P1GZ0/nlscwpLSje4hUU+hmDGCBhSzQqZnz
Yufai7/vK24ceeeB6m308ifPGtpDb2btkTtVubGWcmDqLKPrDgklXPq4EpUrii4lmImmzknYzvc+
a3rY2z844Gba4fbGlBvv0g7667AzXOTQQKV3xSI1LC4oyZmRLHns6FbY/nDnvSO2Whyu19EGQhxv
Lqk/gN4aZTi5pD8StWvgBdmTA+jUICFJrWCHfBo93h7RygNP2pLn2kIdEFAbDPnMNQe4QnWHOUZi
LJ8KFnyy5nJnorRe6TFnu8krotFjIVoWB38B7OpQuOaxssO2vSs0ALTeUzuugL+Zft7+rit2CxS+
0MaLjSxnGmG04gN6F7TvBWpXCQeJ1gAm0JG/dP1n1i/fp8GIeuQsyQSy2kyPrPK5bAsU/p5p/6nV
+fseSBG3MX9ai7/x8Lw+zsBD2ZgoeENk+lWnYUycUxAdmomh3Xt1G3LRQt4q8mm+b5ePsxZ2YsO7
r8QJ0iSsyU0nr9HLBZp51hgl/pLUr2KqAdZP47IlZZjpVaQNiBv00g+npz4I3cp6zvlOd8oonby7
jI4bx+wtGXS5/0FrBH5g2fQFbmJ1//t9W01c5HbCaRrsTK+q931qzMdJ9Cxp7U4Pu1ZLgRazpzD1
W/eoAbGNPlQ+/d7YHtI7X30Jjrsh9doAXFUekxVltZtphZ14xhw6+c7TvgzowGZ+GRpgECZPQ6Q/
9BAi9na3LV/vAEzBmWElWtKHyrOYjSmogg6ckqJFx0uNl2xUB/da9cLyjXfXSsYevMyoepiOlOzW
1VR26msGQFDUTfJTm78fBQcB+EFLSqQgNR42QxM6PGSBtde7DcjFim+Aabg7CD7IjmYVDV1Zdapl
0+gmlleERW2Fgf2VpwCxwDnoOVSMCWgm97TbWSzMfsBNtHTXQSk17Y7CfizKuywju8CfN77r2tvL
z4KzB3MKBN9UfIbpF0NT2txNNMc8Wuyuy0CJvRhx0zr79L+DYA3HMiBHgVZ8G1tN5bWdcsPmliO8
ZEQLbH+i4EmV2cRS7MvynQD+95nyx9a+y0vx4BlbweT1jeNYgNnoyJxg/a/SsyNvUCIJJi8ZrB0H
zaWbvpugQDe+I9NP0r96H2fQZTdzeVhkH9gnILfEvNE+L28b5ahdfIISKOnow6Zzwb3E7SJD25vV
R2BPkTx99IeHEhzht8/X9d13OWDlYFu+sTSatngJnr9uxDtINnmdAJbEb7ce7NegXiwtCkSIAxFl
InGrBGe8GZZ8qG0vmXM0VXYfc5Te3AdjAZbbboc7ZCdKAC+8mKSP1fhye5yrC3tmW5lVaPuUYKe1
vCTwDkX30qavGVTgN5zH2wlV1g7IDgvHBKSJ6OyWs312uwPC4DSMWOWrrenYIT1J7SLOvHQCD0LD
yj4OSgOF5KG3gOkoBvD1PvbMmD8VXdb1YYlO6PQ466z41kOw5pMWBFCVQZGleSrrGWwOUyugVRTg
f87iRifoy5iKvEmPQ1XqftQtZPEhlgEsbzxl3PuF1uSii8DW29ZRMRv0g+/w+rOdC+1bu8hsAE7B
4h1Kq8bt7vDFc+9BGKKNe9vukCY0CmACI62x5Y9CcD7i1UC+DQuDNhEYP0BWaqWQSSIUQCQ3r+ZP
XB9THjeFO6FN0zLqqCktdOu0Q+81UeXW7efSm0e8yJxWe6lB5wWOMBRInUhAR9B/mSli91+gKLew
CfiMDAYQ4OI7rTlrwrlOneZpga/7NLKRgEQebRunyiCkjzqa1jGYxzjoBUefzKDIGrTTolsZxKOQ
YWOxi7mpYu4s/Lvr5qyOWD2h+DKaZhsctMWxs2910MHj6KPT9vuitcGvKep2sj4IZpOTSIFQ28j1
KycP6B9UB3Gx/y08qbwevNkWTd5C39IiKJcWmpuMRTOF/rhxdys36F92JPe5D+EbgPwVO+CcSZcF
YrGntk6Dh1IEfmTVsxP3VV2A4YTTAw2Yf9eafawZ9D+yiv3POlQO8IaRFVHlzFeirtKs98rTdAq+
o9p7+1QrvvLt1yERgScyojWZMLs8b2VuVqlVL+WJELGj3nBXOEPEUdyqu/cmO7Tuf0MQXtlTvGUw
Z37vabDnYY/aWoXOvzbcbBNSLtwrK0rM03bMaDTDQLO6O2OFgseFBc/uMNxPQXcsqw3PKH/tzGf9
ZQ0vERvZc9AWqyVyyYkkIK9Rnqi96FFbZ3NkzcYS314pNafxlxmwpeDFCFgfYKWXS9W1bT2g7bc8
9U67t/WjBuigGVGfHxbkpAUhMbrQY1ZuJTcUx39lV/79zCV3XW5ploslc+unYDoMNdsH3cvYbQ1w
dRrPxqccM4dUhtn2Ugx4DsU7vvFuXHMWaDz4Z/bkQTgbhRbg8pzk7JkMeUrtm57pwP9tceqsWgEA
UqpGQQ5HV44T75yynx0NhzXoDtxkoVvbCHP+Wzz514qcWVEPUeDk6LHK0M1pfHTTLhpMuGmi71rx
i1kfbm+71aMU+KjXIHkCDKt0jufzpjO4WTALn5CEdkLLAcGgVRV6bNKsPECTHOTxXbWlnLA2jSDA
lA4X1Al4uV4azZrUwDYrqpNh/xqgD47cObopktsjWzUC7j+k7dD2fNVLmGK4dec31Wm2jafJ0Z+y
wXmaQWtw28zaBEKrDzJ0AE7jIaos1lTXkzCrvjp5Yl/Rb559arIY5JFxtdXztT6gfy0pXo9PaAjR
TEhKY9/dgSoPr8nbQ1k1ACif1BVChK9eRRm35rEbYKDX650/H3SBrptsY3OvuRuUo/4xohwhl4Ci
RR/b6tShU6batdm91xyWraTg6lBwpSL7KB+rurIqFgDLS6VzLD7d6T2iwybKcZvfnq+1oSBIl41X
eP0BzXq5jaulTcEw7VQnmu9stFqmUYBnuLm7bUV99b65g3MzyhHVEWAxzyrISadoMEeSiUd0Mb4Y
okXNc0ndFGLnNYmRocp3czqix2zw0HJva2OoD1BjbEUXWZ5oDnijaruBuiDeKOYsnqxlipx5gtac
sJb3t796bQHOPlp9pVKj64DUxNzw6WT0B2vZGe7GvbwW20hIuoO9iufwVQF4KstsogOKuO7DOH7o
7eLZZFOIxynkMn9xi24sxOqQgFMM8HRBjlLt+Oj1rG1Hg5enOhjKeBoc/cGiIJ4JaOkcbs/e2l0p
Zeb+NqUsOaV2OZflWJ7Yzttt8d+tjwOwOCBofDB6KRf+QvhoUDlvBL3yqAdEebdEAd9wv6uHAyWa
v60o1z21RLYQG1aYiVpq1d07gkTB+A3kLO9uT9bqeLAN0HmBSwX32OUxZADrdwK0Gqeh+OZ4yZIl
nPzJYADekrUZNCiosBSXjL0gA0JAdP8KbofegvbmINkMn9eeIlJV8G87ituyA1Zp5oJYrB6tndOh
x1BD15omIgaWHQixRYEBasx8YwJXQ0+gxIFp9oATuWowEijRQGoQwZNwuignz8gpH0DZNU8c+hdF
lKc/zMyLfIbO19tLt7rP8S4BfhGgASRwL5eua81ytjgCAVKWUZ/+Dtqt7onVzXFmQf79LL5BFsum
OcPjbk4/8PkeyeGQjx9vj2LVEckCLpoxHddS+STzwnW5W+IJ5zcHvYhSNPoau4DtSwiobaGG1sKN
t2Lx/2wpM8b4VAFoAVtVB7xwC75B+xmQLM+me9PZAg6tLo9MawKPiYqHmo/K3aVA4wlCKD/TdTCX
Ni9tSzayeaqS59v1hp+WXXSI1lDKuFwhb5Z9grSsTqgTBj4Lkctjxf1+9r9p5m5oP9rvQHSnk0/o
Ly8h/cesEAxb8xx3vAors9nfXsu1+ZWsoICeyWYY9cE8asMiZlJXp0lvdk2dmIB1CPDl+TXQU8FG
ALG2OdFCDzUo2d2OZNHl0NsUKd5CR+xI7lq9DvvgsYZKye0BrbkUebClkja4e9XXqzCCLp2h4XEa
B+2+LGvQw5BdR/WwmgyKYYGwvx7C1tG2OsXXNg9AHEBxAPKKrhol0BvcajB6HekbnTfvGqwZn6u7
22NbXawzE4q7rEbbHTUwi56Q3HM9+53hPJYW3Tf9GM2etbFYW8aUk1fL9lrNcWQ6al9xKDaCaYcW
+8yeT5Ptbxhbcynnk6e4LW2cDahuw1jViWeHLLFb2CHh9c5LnxhpdsTcDDNXN6OFPgiEUpIlSok5
atllanasOtUMeY6wQXZvjBh4XCH4npvAQroNBcm4XzegOx0NdIGXBoP6q2jN73Y9eH1Y5D0gqAhD
xx819dhLLaqi3DlcFHuZeoXEEeW/soACEuKxVH+fz16Rhu5YpS8jMfwUhxtJx0etIvNGqLg+tgCv
GpSNQKeohDyGP1fVCOU34P2QHzLCbDiCnWXjpK0aQa8VEJ34B12Sl6c5zVD7FUjnnbS0Cs3lgB7G
ULe/3d7yq6cKBaA3kXD4TnUXaqTBi6PCI5BDa6gAPeuunQHGv21Fzoea8oK/x2z56IuB2uDlUEp/
GakPbaUTGiZGjiYVgOjuN2E8q2MBrtjzAL7VcQFcWsln1jDPg/sDW2EQje9vj2F1OWSvDUo04AVV
YSGlD/565uPXneBDVT55OQ2H/ONtG6sjOLOhOHDdhg51U+DFzCDgeZe2jRb2hc/i21ZUvq2/rki8
ZSXYCUV+NTW4DFoKEKN8My97QcLP/qMIpwzA1SNy9KR6dY56XUb6eHA+3La85vMAS0OZEQ8esNYp
KzQLMBm4xMUFVdRix7IRPBNeA232aWkfNK6fTKfZkqBfW7dzm/LvZxGbMepNyQYbe6/he4gdPIIK
ZMfovDGp60OD0JuDtDgqDapLKBijnHvVKbetGDrKcV/asak3L8GohzXdqGWoSIW3JQRSzcF1iM1+
BYWCjv1kd9mEvQ5J2ekphxDRPW3AZnI/uofh8zF4f3vl1mYRmWRUimXXGYSUL2fRmxvUugckDfr2
hbgmUqKgpijb3W0ra5MIlVBg4wArR7ykWOkKq3HqScNaOSJG77Vg4J4LHia9PnVt8wf+VXaMgUgY
yAMUSy6HhIocnpKLBa37Elx//WGA3Pi41YCwOqIzI0rUorluimyLiXCpnaNyAvCz2C/WHKWpH1tj
cnv6VhfJBjwMAG15sJU92IqmnPoce3DSadjyRJb0pi10wpYROeKz81S2QcX1BkYqlO/KJT2gfx1g
sWLjPG2ZUV7hgUVQxtRwbIcxnPNDpT1uSXluWVAupaleBMuoTCkBUNRNYLSHpG/hbcAJpUtTrz5I
NP29JmriSmTOnFk9pst3WDSBUo8uf1AjkwEWklaoIsD7XC6Iw1OnTT15aEo39ILvZVnFDYjT/mBv
uVA4kF2Jkm310orR9ENgaRiHo/9u6GNWjKAp+KMjeWZEWZKuIGPqE786FQysJA7Q6WAd3yqHrAUj
aFv5eyS2Ui2ouoL3ufTUvnHffyPpg0F2W9CLVRseuI4kkb6UkbqcrRIwBJ/VKYLf/JM1/m6sA89P
vb2x8ltWFA9mCL/I0XsKp2w8NjE61RFOv0zThldZt4LeOMm8LjttL8dCJ7xgzbIkJ+Y0RzO/r4YA
AqqHoP12e4fJxb06KZDY/tuOso8zv4B0RYeeO2AcAjOI9I7hiSJCH1J6hfWdTHq0GXBtjU2JsdsR
le6hqpEL/1oGH8YnDzwkYD+5PTAV4vZ2WSOhj6AAMDcJrL2cQUBwcF1iLk7N8rL45nG2QA7M7sgQ
WQPeK3rI7F/d8r5fAD2z7N1t62tuDo3LuLeB0JaUd5fG7aXBKz2YAUeAMDLoY+mjV3y8bWI14Sd7
hk2kXED6oXZRupVusKBE1a+z0zwydXKwC/HkTeCQIa+WeB7BM9oA0+mw/9gNJafWRGkJ+QD5Hwho
L0cHaRcLXTJwfkv7RQNetQ8dcj/oEcrbv28PcmWrQPLSQF4OptB2pWzPBcQXYp57tIQCeY3Unz32
e1Idm62M3LodjMSHFK3tqQqw/aJ1ZW9QcvJt7cNss28T9+4akd23eI5u7MyVvYEx/WtLfsvZXZ7p
bQ/R24GcvOHeKXYYVT5t+KiVAOjChLJAZl85ovUwnKnHBVgXYN8zrfKFkioBnc4xgFjN7XVauXAB
YAfduS3rjsCqXI6ptqyetTb2op5/WgCZ9bfKmit+6sKAMiLiE2bNA+LGRUPAuOtNccjqO/8la/O9
S9nhv/Jt/7XHJdUD9G9QL1DJijs6OAaBnNWJZ+4vzXReIBu+Ed6vbjqpOoCGO9BpqVHKHCyeNguM
aRij5mc3PGTBMes2QrrVlQFMD8xPEOQCfuhyZWampxDUgINv0PAy+c4+n/97sIUr6l8L8gvO9vOi
Z0HaFwRnJ3dD1G7QwfEnJ+bMgjxRZxaQm7dqscCCayY94DuE/kQx9Q+MoCoEwhkbJShs40sjTukZ
bUZwX9TeQ/d9DO7SjTthbSXODSijcHkn7KqBAasN0cHKq40zuHZEUNdClw4qTzp4DC8HoFN9slEm
xgD0qQttJ0MjZXAkphd6oHO1eWII/Z1j5sfbR39tF5+bVU7mLAbCm64hpzx91NkvzUb+G22Z2VaZ
ae2+w7vx3/Epd+qMFFTpmhhfSfzilDamFg0DJzGYvF6I80yE8SyK4GvDbRfF9HSLvlz+vBIpXZhX
wuTMmEbb7GCeps8LeY+mDchQjKALEk4bsXQj17A+qygoIGODss0bB9fZli8mlpPOgjWI4OQA2ZrQ
eSf3jbNF27lqx7SkhTd9aWXX46Vs5HaA1QPGYhnvnfa+IfeQArm9R+TWvpo7kHEBwvOWqFGWTvPs
kmYLrnGYSHmCkWyWqrdMKMtDco+BeQwmbHvE/VN5n4DwfvabrbbT9Qn7ZygqSWXlBeiQ9nG1Vo2E
vkBPZen3wR85IzT5IeLBOxbpaOUsdwAR9nQip8H/4Gd+DHfEu37DYaw6JJkRBG4WLdhv8j1ne8wQ
Gk21AVNmaVoT1z2KIVrp/Ef+q7eLFLcbomAPJxSpusuhiKExW6ODFWa4MRYfdPe9AV7tKTaNjW22
NiBcRajhgFdXqrFfmgLYuvHqwSCnoGuhf+MRPUL+W2xM29pOk9QWsAMNlCtYkraYzgQoN/xQARS2
lX6RLAwk0Leq3ms7Da8XHEvUOgDgVm7ubhr81iEWdjTwPoeKh74VFd7GO3N1MEgNv1UjZJh9OWXE
aOmQmSZOJsKQ6SPIyHy24crWglFw1/1tQuVOEBZx88HEqtQQ06XlUUyPbnYwdA+SQ1u5zLUdYEnk
Bfrp0F+iq8OxiqpfnKk+sT7b4+El0863XdmqBeRJsfYmcGG+8qwkpoY3c45YxNKqUAO9YPMH4Dr0
g/5rQXn61900O9bb85h9Y1V934y/dfIh88jGxb16oZ4bUh5XeeYV4EjAUAB2TLN7dJxaifMBeWYx
7W1wm/E/iLDO7SkbuhytgFMZxsmpkzgOCpqCjZfP2qEBJyX6DUCJhhOqLI9fjWKsXDyuzNQ6aNQN
KwaRkeFr2m4R6qxaAi0H0P44n2iivDw5fd1SbzTgoi39Y9u/BMgqFBZqYPWWUMzaEbUBrcDrygKW
TIWs5cGQgj1lfnsvssK6w2aoNq+1tW19bkQ5OPACVVcOcGqZ6yBrcA9Cgz9YfXAsG7KuihePJ4d5
dtuU9phO4wQLvGboDQJAxPmlOxtvkdW5OjOi3JtWZmiuWWOu7KKOg/G3PKBgGolv+4AtK0rIy+0p
q1gBK12DLkEy+V40+z300kBrsnHZyHlXIydQ0cF7BuhKRNLlctZ6YTdg4IR/nj67v8m7ZqnCowZ9
Dvppq9i05qZBvQ2KEsCf8CZV1ofokGRolrI+BRQUy0tD+U+WgU8nz3UtEU3zbXLHLRrp1TOEPQ1N
HuDW0QR1OToj49AuJ1WNqzRF6XOOaMVCq5lil/+6vWRrlhwXmXoDKFPEU8qSFVqu9W1D6pPhnFjX
xF2egBw41OhGc9za1gC0S9IGQFoDmuiXI5o57aYga+rTuEv76DvdYnjZ+n1lxrpm0nxaYxy69zC2
J8Cus+nl9lStbbnzIShnCH1ac9NBllbmcmb+UH1r+QMwutFo/UJpAN2T97ftrbkeEAUAMAl1IujH
K/edgZJQA1bHGmdWgKDHDsc/wPYhGpSpUiBjEIkol4LJKJszCPOdqj5Fl1+/a9zPxRcK2mKvjepq
S6hu9WIF8EdCcID0h8e73AT1gsizq1vYS9kLq/OkRYkg09HZWrpaOJPvWfObF3sjXTaWbm2XnxtW
ppJOqWnUDIZZTtHxBxnsYtqndUK2gMFr2xB8hDK5LRlfVXqfoXCcRgTY5tp48Nr7dDz8SclTUh7+
Y0LZ6bXeLTNDP9XpbbKKSIz3U/b79tbbGoay1cHZU2YziL9PkF7h5Y4Uj958+P+ZUByPS/I0oKDH
lTOFPgnMlN1uHKD1UUh0DDLlklPrcrtZTgnCLjrUJ9PKlj2eYZDLs7zfjjCy3e3BrLkGvBORLsBN
gdKnEiWUWdMZzQRL/jyAE6I3JjzkHCCKAzrrkFXJhscxdfvj0g/G12Uytwr7qyP9174KB+oIFFMc
SK2fXP0r1iutPvzZevkgE8TxhdNQz+6QaUTWMXGE/C7yW6gtL5G91Rqwek7PjCjnVPM5rmDPr09F
xg9ZNsd8SgrffOn4H8RDwGb9MxolxCdpoLuiduCJQBiKDjRkXjy2EXKvBQ7geQX+G3QiCIZVGxWI
inonrU9WroPX+pH5NGx0LdxtRF1rCTjcEbIcquNZfJUSayDRwjTrbSyaGUL9M3/nv5/yx80baW1E
55aUS9wZXNb4k40bEKoPefMh7X/bZNoPLA27aesVJtdajfA8KQ3oAHgOnlfl9HIgvqHSBGPV7xYE
dWi1eLDiF3+MRBqSr+6myufaGTq3pwxuqoupMEpsCWsZT97kzhDgaiO/cUN3yHcC7QNAFM8HHvwC
r9k+5+b9MDqfA3OO+srd8FyrE40Mh2SAhFyuqnulpxPY2qDMdBr1e55b+5Glkdc8DM67lNt3t33X
ii08DGS/kqS4vwJdQpBC+OhcLU5aF7jPvdDd0Mqg+aBxNGR5rP4/0r60N24c2PYXCdC+fKWW3m13
t5fYXwQ7iSVq37dff488785007pNJA8BEmAG6BLJYpGsOnVODs21POEETFYMY85+KTMkfr4GgFaG
5fbRUqOhUK+gezS32P4zyETAFT5YpJTvx6J0LYU+SNEhETqQD74NPTLK0ouUt24TfioZj2pnIezg
Y+ZEr2iAJpwFX+m9JbRaV9C9bDVe5mk1qD9AvlTmnKfesp05m4QjAkc4c//JNC0UM7ml6NeISg9d
NzVRVTq46Mfq12hzKzmRYXZZZgtBNE2c/+CCj26l6wNQAAnrLN+ESW7RqT7Ffua0g/aHwgT/LOWF
FSZoQ1mUGkoEKwo6n7PKC6mX6QnHSxd2J/J9yCwCvYSuR7aIA2qzOlSrnu7B6L4y5Ie0EDY+/Zv1
uTAyb5WLp3iRZnjemx2KKOgNjR595Tf4IBXOsbDoBPOk4bWPdAybXY5Bz1hIBkbSyco2Ft3f0whK
q5iTXPx6HXxb+wszTPikozbKkz/QfRCHdixtY/2eqsKq0Ea7b9QzCO2IHByl7GkUN1at21Y9OH5Z
O6p81+AxXbnWsDeidzCOGOa6UtbYy3shrjd5D2pZ6V7bAD3rtoXg+vXB5N3clmISgKRo4VMAFDHZ
7sdO7ss8lBS6BxlbJezKTfza/S7+AkWGXf+vFTZlmUIuumtUWMEVFHc7OwbVWtuonEzF4liQpwC6
E60wIpvmHVIJVebZSqbYPgo802QHD34D9qDHPw/kOC6AokaOGPCL2fEuvFcaDKFtWpQANcCpHxIz
+FU1VHYmPxVWWjAig13gGLltc2lbXtpkdswUCn1StxgcjgxbT98HaUtbzlmxtGHQTY8WKuQtNbT6
XI9LawZwxSQ02qP4A/qvQ2185MYq8G6PRF0KluhXwgmAPBwSpcxQpCgp5CCFmdJVV91eWINrIXP8
DeiCbLCtgwOOGEQiuZ2Q1Au92H19eqlsZfvUudo6eKjsWib9xliB7IZUdryJneeMZHa0Sjbdb863
YsTs3r78VCbF2o1t6FMjjPY0w12o/giV1W0DSyAx5dIC86ARhq5OZB+ToejxCvU4Tx/Apyk+JnLp
DuAmM6Ntpc3k1IYBTj5egztLYft1pFyY/+oav3Blv4+DTG0xQBn8zqBDaydSvwF+CeWJ++7d/9G8
D3eQlQ+PSPndHvmyF4CQGNCxBTZI6BV1YpTk4HgpofKbJFnhhIakcbYNS7j4zwCBzjdxlKERxWLO
TN3PShzYFcjFBE+L3vyeuoYerYuWxOA2ogR6KwQFwWx0miE5qf0aNUgd0l/o8AxA8DRyix5LUQpZ
hX8/iNlkVgqZzSBAR7MBdfsKfQ+QqBpkw1Z95J4GzmG+PPyZugI7DbSzOhOqtDBMRRA/w73q0S78
2JnkkMT+jxA05e1BOWQfg5wTpfPkLvKGg3QSRy+QHnJkbKC2eHvFF0d+8S3Mvi8jqKnl4I/aQ4Hc
mH72Arif8nWukyLmVa+Xel3Q9agBsoOs7nwNvA5lCcQfLK1Hl70vHjMwSTZhQ2LpIJRbfzQ8P6DE
bxzDgva0O8y0flCZ6DtOJnbx6n35EazvFRTVAAkt5XjB97sOUcue6kNAaE6Cx+bTGhzpLSIjGh4e
60de79/SgXFpnPGzEPgXNVXQ/D8GqTPobyhZ2VwNqzk6fYuPyJ7P1LmYZPayaNFqLIcJI6w2CS6+
sryts22ffojKvuveAe34ixMKfSjAmoI/Gewfc1C5CFfaVGQW5DKxeZptSVGZBOqT5sj78JAJSxlU
iDAqUDVC0hbPAuXaUhAVvgAIXrTP4s7OwlMpGfZczfNB9WZ1aOJAlMYj8XR7iyw1+ICKHmQzM1M7
EpuM36ZKHBlpiHbXobC8ckrsKfH86ldfEWkfR9bBmp7AbLeNOFdlljPwnzCJmwyAz7inoRpyPVxJ
DAsl6eVob8k/I3lAITF3NY2SPt9lYeBUoQos10gayNEm00R0Wq/xxuJkIpbuH/Cifz+CCVaDn9Go
1kAgIBovQNzZPWgK0PK5if6Q7fRrtHAhwNSAFJWwxtejVYZUM6GnGWO0jtl403uTkKCz6U8Te5Hz
Plg651BSQCsIcHGWztZ9pEFPBQgI4KlDtd8QluuhjBUZnNA6fzC7Dw30mqPJDkkM9KFdD6iO+ynF
mQK30VzIa4alq7zn4b4FpSCvGLwUxS9NMXEFADjUaQuY6u38Wdon5wKoUfIX2+DSCLP71Dyc4riH
EUN23toeEseks6OJyOAABhzteNvc4uxB40oE9ZIM9WjGmhHlZmQGsOYb4mZU5/IzgSrqIIGhA4y/
NcfNlyKzYQEkgqI9tjr7GjJAbD9jhBA0e4XaWekfrCT59Cufd/gvLRW0TaBljKoq4jPjFVAyDqxY
BN9Io1RrTYLASbqbmhW0yKVwB1GCoMwI1e9k6xn6QlXvJaK+rjs7nB4DiYdZWtoGJjhJATbGPxCr
ufbQIe/FCuxX4DxTinhjGk3k0qCWOJtt6TzCJgOCFkzO6LpgIkiWT8pYDGq0nzp/FSaCm1HA9cPa
gcA8abJtXXbHyCg4B/3SgqLZRwbjA+4V+Ot6bKDCQfMHiiD7sDNtsD0YkJnlHrVLE3hphDn6JClX
pR4Y+v1UHYvpWQ0nzqaTl9zl0gKzRP6EhI2WY/JC6z7XW8dHo76W5lsRpBKZMZE0mJ/VaStsw/Q+
ig8CbqyxRqIynrXTe7S4qQSvfLdPKGCcxl3Uu0EyeaqyqiWSSdW6kT2D8vrleV/NLHk8VgKap+cl
j/djDs13E4IbbzSxQWnNmaHldYZAO/hEAWWXZ++7uH2AJEKLcwuHJJgAgFeiREBKMZG829FocaEB
lkfVBLcANDRcW4FGhNzFPqyElQmgObXBv33bwuI4LiwwCy3U0jQMDaYslwBU7XXbBAl3xoMnLVsx
gIFDHnZWhbweRxuoSdrW2BXGYDgdSj9zDmsYV7fHshS7IRDwrxVmLCn1yxDkA+A6mg6yrzlW/xtF
v65KcBkFeW/wZxrdXzcHKMRD7QuIGGTxGW/L+3FQUwtcITS7Qz4vHeJDC5ZNIPWCv3E2wKqQvpbR
UagxA6OVH2e1P/xDRTnixmD1T7LEY3adv5e9OKDZ4F8rzHgw1AlSeBOcrS3cpIVeIsRjhGA71bz3
/lJonlOM0JdAnzIwv9fuYOhx1Rg+FirRKcJJbpearSU/0KpRqLErdS4ypLddYzEyXFicXediu9LM
CISQYiPVeef4suyNVhkQswvWeRO+VD6v1LLoihqQZbOYBrqf2BXL47SMJ4wwzioL3cuVth70epNl
0G0ok4A6PfwJAlMR77Ey//C3RbwwzCxiCCbMgWY45/W5xbw9yOpvNFr9jT9C41YFhG7mKZSZ2QRo
zp98sOX6lrICIjRGFqXWOTexxSUDcxhquIh+OtsCE/ggjaYNYgYKoKRVos3wYnUg8lbzlRW3nEsz
q0Exb2aIcKBcMxNizP3N10NSM7+rGwFx0CwoCaVpDb5KCy+tDhVxiL3mdngQtylx2yRZGbprlKfb
Drqw+Wb1cuj4oiAGvWnmsRcGiiBpSRIjN4X0Oxjxf5QhaLbz3rD9IOdcUhaNIdmKDiwkrUWTObyM
thqSWADlSy+OGXTNks7Om1SB2jyNXVxIecRNi/ZMwJNn0g9Uy9ndEJtar/UNKBAGBQ2unbRNx9oW
oXEt0/Dn7Ylc2ABAWkNGABo+ODfZjHJamnIhYvOhXI7ugSAZkFZCc7yjFn7EcRqeKSao1GMehQKo
c/aSjwwAbYk0RKSCOMftES0lZuGZiCUzpS6YZ5k93Qe0GFFeQG+tfoJKhZ078WO8EYl/n+8Lu/O0
rWDnG2Fz2+zC/ruyygRpXAsiIRXnm5Qd2gb5baxi57aFeU8xsQrKUSiazDR3qDAyFoQEai+tgT7N
qu9APyNCUSnsX2/bWDhqcKShO1i18M6y2NdwCG0Zo9DQOamW4QAZXmMnBrE75RD0kNycpq+zmpjw
edvokmMAGaKC8gEd86g7XweTsU+iPFdM3EPRlxVXbwny+AJvfRaOGBS30IGGLA0aJlgwbqpXRtTg
AbVvgtqOLdkTg5O2DQ1bFJ647LdLzgDEL4IFmI8gJsE8H9Ox1SGvAGN59pxamkfflMgnfZTaAPT9
xeShCwiI+ZmH9RvLW1FUIuhFMK4oV0jgC+IKIKzULqqRp+i9OKoLU8xjTZggi6AW2MAUoACxeev7
02jeV8iTlAXvYF5ydjSeINgiq4XiBRPg265ok7THsKzg1EHHN81Vzqm8lKfE0TWzfZpI/6Ah/trt
orgPjV7BGYIuYhJYJe68I/A0ox1DxYbW04qmvzQkvy3xL3piZ65FPOVVE829rMMrgh73QYTm4QIC
869daeNJf9srlo4QKNMgoMP5IPcxb7mLCxxq92GEjBp4scbkMWkHyHPlWxpZLuWVwZc276UlJtp2
IR1bqFGB2a2pIAdDdWgg+4Nsm1oicgIgzxQTACHeFQ15Dh6SMvws0s+uejNVDqhped4QyLF1kZzX
mY1b6amV5AZGI6qRnQupDYBslgcebTnHxfJYABqbX8To+GX9uyySqSowln5wu3w9a4RwEtPLQ/nP
AjMUUymCWoWn7c3R/gBmyN/9TXcLEEn/mWAutv7UQlZ4pk/y5dewIFX3PvEOPd48MTEHVCpZCC5D
cAcUG9XTIHm3vr1TloIaCOpmknIIGX8rG+jFGFojBdsHVCWqtoCi0yH2N715/HXbzlJAu7TDLEel
xFAdzmCng5AA+FWFKF39uQWQYiPBYiE7irB2vedNX7NyYwBzViU5wMOMyvPt3/8CabIXkEsDzAXO
KnpB9uOZVgG650rtym6e2yjQBWtjOvf0c8o2Ecrv6eT2XWEXL1Ai0ycI872NqUWibRRsCgf8wgKP
AGTJR0A8jbZR3PcAJmMGPo5CU9UmvsswwUgr/B6CIxeMu7R8qGahgAaSEZy1TJjrS2UwOsPC2QfJ
3QJtB6rG2a9LBWfcvP4zwQzDD+TUygWIPjVptA7kwxj1tj44QOrf+xHQ54ovEgmgx6F8bCqTlOc4
dyBDtsql2FHCk0Z3VcHDtSzdmmZMC9wKKAA8tq59alSKLu5afFNg5AdZP4fjLykqd3Km3FWKuoFg
Cw+mPo/ym5MB3jK/e+ZeM2aiE3GSOxA6gi8if5Ck0iuMX+2ckU53evp026GX8GeQUpv7AIHbg/cw
N4AC4lB5IYM9yzzo22wvrs2D4jSetuvWsqMdYzt19TM9NPfTB2gKHZVAFMwRAOtpbNVJPWMlEr40
8qKn/fdRbP19EFLIqsf4KF/GJlKjNa7ddmepayqaq3isnQYklGp7GEbVNik9ZvXwYDbmC5C+3u35
WYICXM4PWwVBZaTxaxVHiHCfroV1fJdufU968dfgndxHq3bDk0qeF5ddfKw6GjLR1Q62ZCZIqn5c
yMN8ZrXoZg17Ig8vXQHacE72YMmrL80w51YKT5eFEFM8dGe5tGnu4hCO14hPDcfSUlVaRXED1NLI
2+GeNMeuy4tYpXZKZKCG2Zbq2dKqX1bQ7NREa8hEH01IpcZuBliDXxmOVOmcs20pMOJpj4cIXnQS
ToVr43UrpHIJjt99rKz8ybDLJvSGnIdKX9qxgGYDygAgJFKUzGwGyqhoZQRMH0IF0aNSABoTKqQW
WiSKTv0Z1gKnVLVoEPVaEHd/KaEyQQmZqaYZdMxpuDE3GvVSuzpmvDTC4txdGGHmTpL7AETNKlCD
qNV0oCEsrTfZ5Oywpb2OVsN/R8J4xxR2AGDrGt17hLP0X9QM7Fa6/GkmjrZFbcTF/NOjmzgpiXfK
KiqAUFOdZi/+ro/Zw7STfihetFFtvBYfwIawkoanhm5NHvREmRfk1rcwJ5slVnjsWPgWK3SCXfgr
tLUfmgfUFCrhietvlb3k4WDLvH4fNrthBUxR/KDu0tfBze/9n+l9cxd7MRmeLIANnNtBbvFWczlR
c7C42KFdOIl+GMCbEN5csMIiHrgBWO3ckdopkt7b4tVqiAmHtscN3QzCXf+rcSnkZNcG51HAc2zm
PDLkUabT7NgpUlTJM3WiTchpKlqKsP+NFufs9WgFsWhCqFDBrZ32oHvVgTOdtz0aNbjr36dakoua
gKUWXTewby/V7elBv8D1b2eq3+favFK4Vf7MnckWHV4/6+1dD8XuaxOWEPu44OHzdX0nptteX0vm
w+1R8GZo/v8X/iboU9snMxxZ6LbYo6SWeKoRvHn6FlX8EBWceZ4S0ingBYV6wq8Y7D3Ib9wey1Lh
G4Tr/xvAEKuuByPh2As6E6YcP7+T7U8AbV8jJ76T3cdg1z/RkvwGR6PsxQ/ybsRrehX/6J6SNa9r
lzenTICJRF9VY0BC9pN5yAfc0kLe5Xz22/87hOHycD3QSRKDqmxxHKjAWyskdqTnZoUK5j0kl437
bHV7XnluyASCHmpqSpXg4M723vDScuoZi9Wbi1Vjkw8KBEarYB5M82u8E+zhHK8SZKJGItvFGY87
uq6Kuz4/jLyrwmJu/tIyEx7ksMpHqcTAclI4Fv7aRx0J1vJrvSk3/cq6QytbD8E4jp/O83Vj9b6g
5Bd7Tu1CtIb6cNMJ3MgmyalXa6RzsvFTMc9hy3EWnjUmiJTGIAggfKb7ykHX5o9uHW8CW7JD9//L
SVi0wxAK6kDlOZAIThkWXqwkbqlzzovFsUA9BD1AKPShjeLa7xOjtQok3jAWHN3hFmgyxQ0HO30Z
dzzatGW3vLDFOEcVZqEeRJg3UQASZZCJNclkGIxVZwEuU40QSfkh5SRM0iNtDQChk5VuaitTTzvS
xDwA+GJMufga5rQxBzlsRhNHgUG7yJ4G46QWChdtPf/KN8+8sML4iqGOvS/OnukfEmfyjLXoKXtz
j+sG9TqP19C+eDJcWGPOHnNUBh3ZYpz+lKTo+dgYvVMYf3OpvTDCHD95H0vWIM57PJPcsXwaU4Hj
+bylYU6dVtWaMrVgwcre0n6XizzExfKz7WIMzIGCLqRQ61tYEJTnqFVdP9qMUeulsQssCe23Utg5
OSQfTGQMb+9q3oZjDpo80SOxnh0i/aTbdFW40k54UpH52dy283/sti+M4wyvZWNiRYdqsIIWaFQ5
Bv9v1mq6bNM2bqldDGkmOaaYjxoedPHYE4g/98dIMiEoXE7GBKmZXCnWrSxldOVnqY5u2IbiOLQy
hUelNg/4+w757zuZHRJ2qPIiS4EI5HvqgPt4VRA3kB+GnjMji1dj8JjMiiVoF2JLTro0yboy9xNV
sW+jwwbi3p7fl04n/OZM/eKmv7DEBDqxo4oZjAHQ2nViRzraZiwIyz8OpwadjE8qBCp0RDSIbSnS
+bbpxTFCZFtT8VQHWSrj11ptJUKmpJBslFNCI0UinWm5uq9ssc68+/riyl0YY1xZmcS8awd0rYR0
ehv7QNkY2TCX10LRLju0So3QN/PMseIlhBf3EPRyoW2LMjY68K8PLaifVlqYAibc+B8WsqO0vx/l
fdB7VXAfAU0EUMrtaV0c6YXB+YMu7heJJgl+2MHgWPcrsB0Dr3Q3gA0nlFBF0jQnnLa3Dc4x9Num
MNFmAbAP+qzYdZxKKH8A2oPN+xkp2XaU6mddQj/QbSuLxwV0VRUVHMczKd/1sHIKYT1zqKO9Z0BT
b1hB8ypSScDjMVysxAKsMS8YOu0h8n1tpwdecDRyjCYDo8GEzkX5Z05Xo5AQqXpAYyrJS0BpeZjU
L5Y3dhIhPQP/QOMrSnDM8Ggb5h0EU+YOvmE/rvVtuOoPwVt/MnrSHtOjvsEp/CELZNoV6+w4ejnS
v+25bEn1hNT7iveaWgzJlx/EzEPTR2YczB802oZnubFr2Pmq2kVe/KR68b3yGh0n7lE3x89bs8Ac
pmEyKr3vw6iI8UcPH75TucJqsqX9z/SB97BZ8qjLETLxxwDTjVEJX1Oeeb/RXEYy97bPfgkE3hoP
s/mnWtUo7WECxaY7CyrNd1Zt75Fp3ckP1alcF3a7RhDypK3/GmyqbbsRX25/wrI/XzgWGw5SKMfq
LT4h2WiOuoq3DamIj1cv7wmwFM4vppN9yPmV7KexBUOg8amaY1FswYMNwbDn2wNaijaXZpjzCsDC
CWpnCG9IlItEsXlwU4XjFuxdpAumytQzjEO5L9etO6AI49vFq7olxl1+p24Cd9oOK+Ws2b03OnSV
ZER1s4/Im+5GZ7gL9/0L/t3KJP4I15mtcW4GSz1eABn+GynYNpdoikLkMPF9Y/ZcAfh3UO0iJDSB
5JJN7zJHND58a6fjmXJ74hfvoZeGmRA11IGegkcLIcrubZFEtrFTiemkG5mYnI2zdIZdmmKCz5R1
ZZoWsy+52qZ6QFrAnTOenAHxXImJNoHaKNBagpXD8Osh3gykJp3bwad+Q2ZjY92nnFwHb1RMwOmk
ZixpCHuNo7uW1zrzuHiqELxtyIQcVSxManUwMklEuJu2MWzcnrcvQOuNqMaClTTw/mAY6EZG+yay
0gXo0u18K7u6oz0X9+Km7ezukN0NzznCd/vrHRIwt79gcYxo6pzLsoAtKYx7WBMVI2PCGW1VR/TE
WsNbrTwZLSfdsBgIQJ+C9kK0xYJJ5fomMKLRKfDTBsBzjZRZa0OeLbKcKbC5itLLhy0aBNBCjxsH
IJXXpnIwSWapgi4B5WyA/d70enS+mPR5kCSvM2UbJVjSovfCaFXwDKF57qCl7ykYSG7P62KRFQ17
6N5EAx2kWufHwsXdMRJTfYh8DFlq7L74FeheWbgdVCV+UPGtApWSPg3EilI31faTsuXhIpdoFFRQ
e88SDeh1Q5bn2j6Ce2Jqw4xOL1S7jX+q40BUcEVm/br/TCOvhxRpv5GG7WD94gx9cbXBPTY3DgJr
yjI+i2aoqUUIFLlsdgRxdchfKSgT0IskqOu8Fb0mXaEIPTf349poN+pRbEoyjQWZ1VF4Wlrzqfxt
iwFxAF0wMESDYuN6IjIoqGlFMveixZlJkko4t7l1pg309Cy0VLpREoWkB/obFFvxK2cq5iP0lnHm
iI2boqqEAh0XECJzwkp6VJXXLtij+2QzRepd3YIxLQ3c/DP8CxUBFVhfVHCBN9dAsnk9bGQ5grxp
0ZcD6ZfGPFBz3xf3A4+tcWly5wYWc+bCxY5jvDzLaaU3uoXTpep2Ac22ctFiZOVjGcp4LTXvUyX9
AEHcz9vzuuRhl2aZ5IFfT+gvmmBWXjVoTAiK1BX8jPhGeWjGlrOVl842gPbhyRboaoGmv57JUVeE
opkwk3HxCTHBHP22XOWopfMMvEegWp33rMw+bWs1CUMBCS94RmDnyitufWqeOXHkji3YgXKJE/YX
M/YgZEetHflfdAowYVKUy/yf1pxCQ2W0fg9KkP+XNcmqo7VuE8ErQlSZ0DUtWqgg0HUpI3HbTK5Z
mO9FKHKKZ4tTjE4aEK9A9QBIkespbgUxUYUQ66moFRGkp1hBR67B679bvHaBzUdDIgjEiHhfX5vp
x6iQY1PAngCvi7Jpm5iIsYG+yM7pIhekK2ph08xG7ee2uy4OD3wrM5sucOpfteqLs8CfJi0Nmwgq
eJ056y1og+70PsdNF0cHxgkNkkLwIyDur0cnS42cKEULdDql+c7MRMWOlTp0LV+MNs0kNx7yn8pu
LPCfcvNV6Ut91yLbzslFLZF8AH0FpO0M3QNOnrkLNlUXWQIyjvtufAhip6I9gWoiUbS1Ybj55GqC
coBQVDnVTpCFr7K69tWDgCREPmtZN8H6zyf/8nMYT4c2tlah4QZQUyNatyB9mYanTOD51lIgBA8m
WtjB1oCeeSbQQ0o46/sSp0xaG65hvY1DtcsNNAfrIHGsgztDLkmZ81iUGccCyhxJjrmFCTvZAkUV
EwfR712HchrRkxToD8DquEH8LhgD50Cfd9/FITZbQbYIvz/Tr87MideOBa7S0ooDKzpBpv1F8Js7
dEjxclLMPfQfGyZ6v0DcDyYAtk/dV6QuUAchOuERYXfhLu23Juhgqu7xtjcs2gH3j4XcMmRJWPlO
QfGbDDDE+NREiTMEoWfSneqXG4Ny0EyLk3ZhiNmNwxBkkg9p9JPYfPjZ01Q93R4I5/dZ9U6AKXV9
GvP4ZBnxhwVuV0vnFTzZO+w/i/LfGFRm4UHYlwNhmcYnIA0OFXgQ8EfaQd0Nj9bNAGUxu1TxLr89
MDbN8s0qc6fwSy0RFAEj098Gb/ztP6gbIAf3/sv0etvSwu6BD/zrCyxJc6ALnY6TNz4NZu2JiYm2
Stp6gyXyOv+Y4PD/RgQg3czGi74AZh6RHQXisqviU5TYaKGIQK1EqpSo+2zFT/wtj+o/Y8z0daGW
IbEBY4V5n773d0JA6hJiOE5GoDVvD4cMGU6n/bMo+22ITCQKqDrKvVDGp1Yt9uOEfBwwimDU4lF4
MBelLzuSbuEyBtaMGUh8HYv8stDDwjfMY+LLDxPecX6h4SzXt2NzbNJXyu0HX9pnMigs0EaJuxKO
tWuDNALRHZQ1raPSnyVzO0JZ87YXLhqY3yeqBWKSb+QnstjVOtggrWNt7VXzfgp4T/ylKcPlAzUF
BFewDjCRqAWLYVIZvn/MG9n2pfuZhJ7WqQewErB3ailyHvvsBeBrjfD0lgGN/adv4XrKpAJq4nIZ
CkcIY6cj0RPVaelz1T8X3bhJAdUonbY9WzlqRM8iJbmaEt/ytLKwo5wTJb9vBsD6URgCMwHOMLBT
Xn9KnndxXhaDcEQft61Ug5tCd8+KOBwIbCIRI4ZEKVo3Ue1AozbeQtdmEqE0Sj+LgtPuYzxFPzR9
O600oBw39Kfq23XBrSl8jyg6lNswILxoMSo2cwl8QaaGWkJPeoMUOGJJOa2yh+QzpJIXZB7lpcIW
gjLYt3G1mRHcUKxk7wCGIA4D3rD0lCuaXYfpSrVerJ9a6GiS3UrJdjLCw4QGu9t7Y8ksSM0AGUce
Ay2kbNtAZCg5iFc6eqrxHHR0E1Wk1OoM11eq/hSlZbYxrB55lKIPNzEtpScLj3zv9kd89yG8yUwV
3XZ4/83iEdeLK3QppMfqiZ4KOpo2tL+xfZpc2BSaz2NNZt618CNIbszXLBmYHOsb073RjX0niVF2
Ms5BTbxhG53q/e3RfPecaxPMaJRW85Osm01IxBTcpiUGknKZeZymZJcEazTnu39uEaETXJNIvsyE
XNfz1wU0NamYZKcK3GIBmSySKfvAcvLW7lSV6LwC4NIIL+0x8U7RMkmJNdhTkVEXJxIWrqy5U7yd
AZPJo3y6PTw24/i1aBf2WNICPykmGlPYEyTbbN71imjtLkRbf1Os09zugDqgm6bMEX9UOzw2wB/z
BP3YPPL8DVAkl3FG4YKOjpfZhy9emGmdiF1s+NlJLxui7avxrhPe/eAgtY9pvmuLn3XxYaXE/Byk
Y5ObbpZLdk0Togx0F+c5SYJ0O1UiZ+csnATzZ2HpER/RjMe2SbQg3aDoa8NnpY4Q7HVzn75K74od
GkT8CM51SqqVdug3tSdDRZgTPBb8AMbRvwDWIKRuWDWwqEkASdSj/CS1FlIXTovgvxoKXBnQapoc
DM7G+v6ywFjxdJnf3sCafD3PL5Yga1EcrBQhO4Vq9hifZBPXoPQpKOIVx98WgsTcxQ+CHzz9MLT5
QnFhqK6rZozkJD/1zbuq9sTyd72DfZW6r58A7HxSYM7Mx1pDliMH3GRXcl42X2wBV+9BtFeDDRk6
i1hVJBqYDxhbRaR6Laqn0i32+V2yUY/6Ud5Gm2Brbqaj9Rae+kdtBVyPU9nWhqc4wiY6TJwEV/YZ
Z9dMyI+nSHyeMnCidPWZlhRkhQ6ozfHPAxT0gG66t0a0KXY8weCvd+itsc9ecDH5VRFkAyK4epLt
bANwJrBczS5bN2u0PeyGNV0FG91Dnx9YyuWj8hB7uSev5VWy4olIfz8a51lAPhK8W2B3E9kurr4U
QYEdYBZ06aAW76q8xaOJKOJGE1ZKfmo0rwfFG8f3ZAyPHT5a99HkPnNYoVPmevilXhRDSUvtpBH5
E/ym0Cg9BHsIAj34JL/n4W++rzQuGrhH4oKDW44KDclrc+Jo6nUrC/rpR3IfvKmZ3UZEvy8OeKpN
kSNyrnHfNhYwYrgngrQVgJW56enaWoxacRwksXWSLbftNgnY31V7JIKi8aZx0RLoCWbFUoyO3UF1
V9ZVmyfWqVt3u+4lO5cH+dVHn4y5ju+jVe2G++y3WnPM8qwy+yYeE5SrfFgdw0//KPSfUOAizcoI
K17cn3/pyk3mmbwYH7NL0rYK6qHGTBYVOgheAgE85aVO2lMlAgVuW+OzHL6hSgR3XbfoYsp4+e1v
bx48tSEs8lXaR+sa++L2C1Q1gYr1T60G2Luyi+0gWN3pT7e3w8Iwr6zMu+UiGEiJX6T91PunlHgv
f5wGYYbAPDzNNhdEETDiU3sHvKZx/9g/+C0pCNLwq9vD+P58mU0ZCOUamLpwXDPjKBMQ3Aq94p/E
o4j8+0/Ly87+q7iB40fU9l+sB54qGlt/ACkr3hEg9gXvEnj3wKVyPXX+KAZqq0nBWVgHO9o5w84C
8fc29c7tWvyoDuZd/qI5msMZ6byFGcfU4Q8QzAInjYj89LVZDSnaKVTD8JyqHl4rtQ1JCQX8+QpU
J0qPJ7O74IUgnEbeHwFz1tplNlxZmVbZZzQ8Q01nZaSkRzfGvZ8SkdOZ8O3qgZXDNQvvToAGEbiY
G6+exxmdwGSFRwPa6X7l3Rm982RseJjd744CHmQTJoy5ijGzWF1PX5VDSSyow+SMopu50n9XIglf
whcBp8GeeuFv7dfwZ0APYICvLTILNsh+AJRzkJyln1lBuhcoltQoppKOV6P5FhwZQ4xDqv1QBmKA
odGADEQ7GRB4V9a33e9bvGBssBcnuTMSCUfMuXuwXFxEb/86d3UYdwOBpVlGCn4+fMzvajtyjLtY
X7c/nNTRBNwECaAIHJPzF1/tJ2ZETKDvwF4Q1BNM9u5H/5TINoArR9dstr796wi539vmvt3oGWvz
Gl7EW0vsJqOaB1jC/RLiPwC7j9vedLAeVF67w5ItC5ECnFwyiisseFWSW6uUahlrlROA7wSkWH6O
rW2u584wHkbh+zQCrgIjYIkA9tdihXnCQYmnPoj7symE0X0b9TWKsQaPaOe7iyM0oLSCMiRsAZhy
PX2h2AhlH2bqOU6dTnM1PAp3Tf4wqcfby/TdzWEHzz2cJri1fRNcVbUxSSKhVc/gd5EalFoFm5qv
t218vxoC6n5phHH2NJ3UsuwH9fwjfoc70FPoJS/Zs/6ze49fbtv6/uD5sgW+aLSOYIXYOJ4B4gOu
vUk9N94Qv6lvWUfwsLaUn6n/EMcbrRhIEu96yNAg5y0dZ+rT6rmuNhb6LFpS7xMesebiSoJx938/
iNl2vTZJ0ZhI6rl8Tkc3hzxRpIK+BexnyoYz9tkprnc45hkIIlSV55Qjm9pUiqmtRegJnne9/cNC
U9//kHZlPW4jvfYXCdC+vFZJ8u5e7O508iJ00mnt+65ff48aFxO7rM+FmQCDeelAx8VikSwWefhD
dSaMognskA70e31+f/8cyaklvB6qG+c5C/0CeD6gF4fdL/UsbgIF86JeYh3FkdG7v+Hx67NVUnAv
lyDger4GEdVsMoxJBsihOBWbn94mXlkoxrJWYON274vyNlHEgDHeEy8ASM8i6j111VpEYujBeFZ8
siLNFj29xH/sjrpnCzw5Lp+UfwR5c+yTfLImMYIg41flLFMVjfDSk3EQDkioOveXeBOIMCtknKhV
lIkUwSqc7PJp070KnBTLbdTIfJ9xoIY0tHHjQe/lp7SkkWwHj2Nqt+AqIoZT41SmNlpefk2jo3Kv
vvPuMAcBzsACBSXaT5DLYvSxUIQeb7qBdqr2oMLYefvG8R6gJ6t6x6NwXtqySyz22SKy8rTUNU89
iathH9nk16NGKyffD4/394slJ5r1/wqIUckaLTyqEBow1afq7CoNaXbid/Ux29V2a5uo361eUC1S
EOGx9v99uHKNzbijrhwUDGSx1FMVOP7Oe3wk00r4oa2mT4X6AeECLhiUq7UyyglWbD+OKwhVI5Mr
Ot3aWlXo+OZI9NaVX6+KUdG0yMe0HAT11NNokz2WB78k6L2AQBXavQTb9lvNiSoXnMHVuhhPiNLe
KgPnt3YyVznZDw7nTN8sCGwPuBJiLJWK7IjEVkyocTOgnFYFSRRYDaTiG1ijOCK7cTEzgiGhYmmu
VMV/10Y4tJJ0viEap+JN/DTcKMJhFmoyuglCcSe2A16kfKMJGG2PYSe4lyFPgdmb898vXEsV5loa
KpJ/BguSdEbvOuZO4XBjqo0RuWaFSgcNPODPnRXwjPGNgZyREeuhMhiJYoNtvQqU0O+mdPDPRr4x
cdMtEbr27QdHoDe33C8UpIZBO4ZrLhtOep4fYB4J1qeVgauEToW+46ZG4cFKraeNbsR2spIaf3Uf
dkmqaPXCiyRyCeBaZLZRQWFNg0no/hkFQ3TSD3g1owWG1+XBSop+KclE7uPd6P3MN48WL+Q/YY4x
muh6FxtFCSpllIPzuBUdf+tvJKfnpLpvk6wzBrR/5oYDhTn79pcKQ2iFnRqcg426HfbDTt/Ue9VF
WSbnEN+6NgaJkZ6nlKMRq1pwrlwBpFyg4N6Wh2od08JBi9FTuJG2GHzHqw24DYAYWEaIMabvtv0E
2H4bPIZrlWaP0tP36FhuTJdbk76gl1fSZGxjFrSTIOR6cI6PZx/T5k6Y4+1Gh3Kd86Q5S+vKWTPL
YmxiKYu+F3tYlrA2V4YLmr0PXHi2kiOug4PACewWFfFCSeZDf2FO+tRUgiTDssLjg/Qte89d3nrm
2OJ2OeBCxMlCHR5buJopVqLFohKcRdo7+tZfD2tQfz0gD3L/SN3GA5AbXspQXjPffG/0HUn/XI/1
KjznzuTKdLITG7R5O92ONxNVKA6zHbpoo1y/coBvVWOe/IMHNDSH4MGfvW6jJF83PBTKf6k/KJzx
kpJ8Git1x6MrXzjS10jMbqmDVPlJB6TG7jYT8dzC+aY49S7n+M3b6jn001wuaVabC7UI+jz0pnlJ
Cq5Nxx/d4y/XtLXD6AbP/nc8jPHcKE+EjFcrxmhCoTrwRlgqgRpOi74oZFS5FAOLQOCYQgm1jo4e
tlg9TFK1BIl/dEZaE8/rtnQ0HyQHLZkn9fm+WrB0ZybKlVAU+geKCbrzcDISlNxE59Kp9olb0sT+
0bkpSdcYU7juCzI+yg/mQ7nRvni7xufh1wc6SHizZnm/Q59FcrGXUQqvXjb4Hf022Ug4Gc3efML7
l0hHJ3N9x1+Fm95t3+JN8hodrZVCG/SiGhuuUs3aeW0JrgTCMhkHZmkiwsQPKezGrslUU+G5+fbr
Oyj3D9UqdD3Hc6J/XdA1d4ZhitpcBSxjCgVzZOJUzjsNs/DOnYvqBmUf0Gk3edS0xYdy37xvafRU
HMpvEo8049awXuMyJyhNsjmZBVz/Xd1KO1nCe7LIUbFb03qNwZyaoQhC1Fl9nRp0hJOfuu2dUpfn
ImZ/w24b2nDAha+hKBvR7LX+CHLYjDUGDJ0zbV9Hj6P24Y08481S3n0dlksQxr0WnlRU7QgQcaVu
vZW47b/e5Gs3RIFFu/JW9apaS9vJMVa6m9u526956aLbywLmjM10yzMtpiarjKaMVuMroJFPzjr4
dAelI3FM75uEeT9YSV4iMDqRtFFURnKVnDs08o3FMTUz2o2OEGNm67PS5P/eI2IANJjqZ80HtTv7
YhTJRoSZTWp8rpWnoaWNgFI7x++fBQWcYZKjoQTBS8VN3sqrCuSHYNvC+GA7RzdlsdcDUGHl7n0B
LKkSbhAYEozfhcc6RpUqOW1xFGWI2CtaG/nVyU4xMsWJu+r9PtJtGgLnfiYUwcUMw2FxTq61tp9M
M9f7Ij23n/VR2qV072/KX9JLdJAeOVBLioPqV/RO4GkQ5OPyNVQRR03RhGV6npJplOmY+8VvtW9D
gbZojPptNE1uYBxyM+3RQVW/jfIw6jTxvf6gS02OtmnBinDRqYXkV63pbbni/L55qazaXf4+RhSh
Ho2+XzbpOc53QzbuLTBnBBNa2MXQlpOPHD5B1TKMri1t5SUYUIjRP93/CYsS0kHajBJhEM+yQxI1
MRT6dErSc2FqWwsUt0INQs1/jQG+5HlgHyYa4fLIuLkiTVsfeeD0bIoFilYj2adW3lkcDV6KjMDH
Y8wlRDBamsZYCfRloKFlSrNzZXf2ZEsIZ82NbqsoUbe2ePBe65zKjtunMZhejD/EqCY8OmOoBnMf
yKRUFcBqlJ1B+DoTgaIH/tF5L1Zr45EXYC7sE6AM9JmhQAoOc/77RaigGV1ZNF6OGjD6yMuvLkvu
4uPMOixvMLKxKrKzV7f9gyVU8ps2RtWTULQtDeadJZLY6SYolo0COlnUEgY5ozBWoYOOnMCqMVMp
oXWRzLXggVUHnL29fSvRcCVHhbCCdzOYKLYSsfGM0S9MozuLBTVRXxKg/wvkUk+l/7tB1zHKoazn
vttEcnhCxx8pW4wUr89+G9ARU6Y8WxEcS0GdQ7mveDRpX+p7fYjx25DFwms5ahHRjne9NeIkloku
VP1ZKNelL7mF97MVYaKjZz9AK/i0HrPaibWSpIYbCuHG61C3hUmNaUkEzCp5G6y3RtijbCVPXF1z
gnSdBJ8tZgKbDybYxPCv2+oAKp2wQ5H5VBAw6uljQ/LCEZDREvGoV7wJKkgKD2VR26L3KxNzJziG
v9NuVcU/9ejN6kmNcvj7p/rWZWogif6qF8coUJm1rTCiTdRJWn9OUY1AMr3THbFNRFeNws9aLUGS
LZsfXSvwuJa/vD0jbyRDFTQeIB2EvB7jq6UQhGeNaKIYcPjmacNmEN3c3+TZ85g/i+GjYoAh+9Ua
XkMB8XJACktyigflp76RhW26F0+RYUemSaMj6KUKn2rSQ1CjknOj7lTT1XRbOowhCLaHJ2N0Cid8
lC0X04BIUZHhkOurLqSl8mL9li37vkBvy20RDqAmHGccjAlIPzFBY6bVveFVQn8W4wAFvmAOUh9A
5V7r1FBXwXRoywIToW3jSaP6TvNPunEoq4EY0co8pgEJYl6tqzKbTFbUl7+IUe2hUod4DLz+3IUZ
kdy+dOPyMbZo7Te0sNLVqGPsuY1XkXyvb/TgvXv1AlIJj5pI0+ZN6GzMH/TMNZTxMAbOZNhyesjA
SSLYEgqXvXWclNAcOjY7324Cnve/eVtBeT1mNGNcByZto26L8TtxHxfDJA/xWSO2NzrjgJurcxqJ
9sgjSr6Jnhgk5sEjlo1QLbI+PkeeoG0GzByn1TSYdi+B1+u+ltzcLGYo1FWh/QSJG5yBa2tTemaX
lNOEKWXENka3oyiTAdsl7458429mGA32TIE71UFGfw1Tm22UoAIbMBYq6hEhtVQ2G55X+8oZXykY
YGA6sE3zRCrQv13DSJZcpIZc5+e6GoR15qs5WGXF0ItXUqnnGs1HA708SaNWqylp24omahKatI/H
uCJdKaL2SZhCs6AZ5kONNPNGjInzMKoJtV9FWEerqG07/xgKQhCQAS07ElEUTz6VhWJBNTF2qKOp
PtYJKVpMj6FiEPewspVnISEV6P17YgmR57ZTFih0yoTuR5iDtJ6K1WjwiCpv3TCEoaAqFXkq1K+h
q/taGKJaZX1qScl5cJtNeVTsehW4IZ7oouO7uk4G0nJ06TaAYRCZXda7tps6H1F/4xb7Q6hs056G
Gxi4CVMrBNt75tYX30S8s6tEt+9MRQc2DrZapB2ruFBQEIV7xrFx+9pFdTEGubVu3TlN9qru6o8A
rQyIg+8fm9sEHYDRyoxuBhVuAwR118KVCtMbpTBNz7VjEHV7CKi+aZzxzDHis/NhFPoKhpFoYgRj
2mAa2bml6cv30yevoIy7Dsb71RYoFPwCAN7K2DVkf1SciNB/X9LIiIvxRaLRTUVRz+twShLBzJjk
GKAgg3K2ZUkfLreF8TBaOHm1lWJbUATjYkmu6xN1YxKfGtuI/FuKLAxFhxbgroOHP9SdYDD8tRZ0
lWhWoTLD2b3TbOTftU2614ro3z7uL+wmOmKAGHULhika+yJMz2/goNn5JHJSl6Nqt68sMwYubTDS
SKxDq68XgxgJjztjDgz3AWLb7OP96Ymbl13coQsU+RolMssSPWVAQdpBIq60Rn8nSkteXgr6ybmM
LgkNtQMzdTRofvAmcQ01SGacSKGfnYWAvOUDGOAjn6zX93dmwYEiu4cWFxEPphbC9muQvLKUUlVa
3KSI90N5yDYdEZsVrTmkm4sH9RJnluvFja1F6CsIGXDeJo9YB+Kfm4RsTyavDXxJaJc4jErniTIo
Vggc70mmNdUf8KDicFTtJg6Epl1iMNqM+Z5tW+hNdt55GkFf18fA43q8zQoxEIxdE2oDKYG2hriS
jbwSqeAIPxR64j29ztJg7fPlSmZpXuyKODWKFkpYSbTRt261n5sUN0b1rGbkFLzwkqdL3uASjVFo
Seoka6yxKHQjvMchoZ+cjZkFf2c57PynBMlCvdJxc282qh1tOV9fig8u953tBioyjKTEbMDsrG8x
QFxzdHKs6PpjpAopv90/ljwFYFOiRqX7XRWU2XmkCDjJPNWktNO9hF4Zbl5wjvzviY05m2Ac77q8
q+Z9QSDgyhGJ3dAVbI62cY4mm7SJen0QqgnK1tjDCQPfVxUNbd5MmtsCwOuTw+ZG8mQY+zGG4MrP
yFU3v63dBk2ZmhOfxrW8k3G1er2/VbxlMTFOHwmaX4wAtMPn3+l+u+YtiXNsWMLi3EtETxEB8KZS
aa3+SijvRYGHwJiBviiFdhJxMM3DbnIHgss27+xz/AzrzALVn5JYw+b3YOcoV5WzxRWdcDzmYgzw
x8Kgg+7ano0g1ZKNups1eaTdHjTZH727XZtU2Hzc33WOMbgh7Kn8SU0rBYfGDmhkPe2dF1EkPVG/
1QHJKK/LheM/b28KSu1LojCbNtfWMIaDFu+pnWwLyhPhUoBzKULGGPiyL3l+8WUM5jkfJq3cydbW
1Q7c6g2lCeXIcQ7L/rfxQRfP9Zb5tanmlTIfn5j8UHaRrdv7l/iBd4ju+2y09V7DNF4Z9c0I+SFt
qG5qzDRfcxZy34qq7DwfTJIe5LCC7uGi2pzMx2BHHWryGu+5ijCf5QuXnRV10wug/ziLn4TU7kQp
WB8Jz9XdtwiGyliELlOkbNQRRvUUz5wmRQXwQ0BDqpLuPcP91Phs98Iqc3gXumXcuVYRmSo0ATDG
NParwUd2AtbbqexDTTAznWOulw3RHwRGfqkW9qKYJ9lZOuXPAm22Ch5qeSz6vGUw4pNKra9EcEAg
qv6BVLy7Vh7vaxsPgAmlRH0IkTUBQDqRhGTE/BW93Ef4H4r2j6DYcgyrRbvMOALi0Ju2Tqejo2TO
lo68GuVZFrcG4A/ObCAuFBrk/4irsjhDjkB8jWzz4SVxOGeTs+c6c8mZpyqpGOA4a7NFBHS4Dc62
OHBA/kfI9mchjOWMik4bKyOCiXHNVYr6Z4HEq9qOjsmadzznH3xPZozRTPoqVdIGV8NovwPntGsq
pKPfp0NG17ys2LLh/LMqxnBKZdP1kRbiVW/7FhL9xFnKbdXPV7z25/vMic+sOpSqFnsj1VuDSLIt
aUQ6Cke83ZDUrYiToPrp+Tn+HVJjIDKiK45BWFZ0BcnjmYMPlbyMRZC1TiuCdn5MxBCvYSMRY41i
I7CHUZ6vmzXgZtsukBizgG7PNik0vMnKv0ufVkjpBMSyd8OhoGtOsL2UPp2fY/9ZFWMhjDRL0rDD
qka0vYAEev9OnWS9/XxVEKXIHN1fvHj9AWMpC5Ab65EOBliwCU60dO+bokVjd/F1xkKYpZV7MBDZ
+fXHFJDn9Nfp/vcXzQNSoTPlwpx8Z7alRFUwGCAQ/tqDbafr8SVKCSKr+yDzR272/gKE2Y+iKKtC
GhDnmCs40tULej7+DkFhgt9KQAtS4CPEDt4mggEq6GEX15zwcHGj/6yCnTIM6tP/j3qfV08cjV3c
5YtPM0ZaHkPUcdYQkPzarzQMJFDXnH3mISjXnqZoCitGcytMGWrrGufkPf/lEhiz7KHKDTUyAEge
O9rbDvcKvWyrLoTEWGMwpPVjYEBVQbTz/DOnj70t7ivKWQdHV9nnrsSqQDWlAmV8evtpvSPC/Pir
w8Ca3MASGqmVARCcp3W82udutbqPsOi2LgTFnOlxbNJcwxPSOdn4LyImwnH81rK3vwBgzrOZF0KZ
zPckdfVa2crODGabgbmznFPNWQhrWg21n6K4xLEoj5ise84o72a+sNkoN9IwoghFTyIqCq9PRVp6
uFA0So6wBTdzzOlxSebzNGpJXFco8zIvorwCLeUW/oenTUdxf0pkgwEWeKoZeeH9whm/wpn/foEj
5WU2iPNqcP/fzAIbebq7sCEaiptQQg/iHF1iq+hjVcGsRV3LcRN35QTlrEPJ2fKlHNYVBCMssPSD
bUUAhPejdfrXh8KtXwpHtKVXGn8EhHPaF9zfFRojMqvIpakp9Pz85h1csaQqGDQwU4BWv+8fSR4O
cyQr2eybpJ5xUGOOmdlH6h15Fy8eBnMq4UMETe8guZHqK+8JmUYbtfMVKc/317LgBy9lxmaa48bo
jXjGAXsyyTtuMmEhK6JJqPKdC0NRTsfOzLWaXpKECbIKX3unJiamZxMF8SL/+C8lsq6gGJF5Qg/+
NhlQGrpgDVxa3ABTzaEBgTMS8Rsv4bO4Q39W9uXhLg5oHSltHM0r04jlCrSjmE/+yXEvy9bmAoSJ
GGXVH9p2AEhMos1udKYj8iQvnFiIi8JELKPWWEYgAqV01NUh3pXUf5E+X8ZvHCCeyJi4ZSimGGUS
XyJr36W1fnKyH5/39fm22gokMKi8FtGoCbZzDCy4tpt5L/VVb6jzFdk7xMdiM27To7c6e3Z4CA8o
hdh/H17HfW6jDsK5j/31bSY0vsJmPJCPcmURI/+QzAho8lHZoV1jjItdBavU8dV1C5b3Ep38Vb/t
bJSCY45Mp1DRGSk4Q4bveTpzhYQ7tGmon+nWcMqt4iY5MSuSHsyDvI0xd+93GZMqIunPSsGEFhK9
9fvMt31v3fopVQ5JisGRa/HdM1eYnKd+M2MaDO+oOgyrczOtugwTTDaNTjqf8y664HzBaqGhtxJt
C6j5YWL2LstAAF5JuP1KdrGbNPIS2pxIhQfBnIXOwNVWsfo5Jy5TV9+/n3iNF0tR6dUqmIOgCLI+
yo2YnfOKvJWOTBWfZBrk+MTr7V2yVldQzFloMbnR1CuspnaiTZHQN7AhVrRM6PzuYmxSjm9csPNX
cMyxsAIZnPkp4Hbib5RCSd/vq/6SCbn6PqP6qqkmzYSK0fP0gFd+AxVdAc3I+jVfy8/3oRYCoysk
JqYoUbmg+BKQxpVMD/XK/LX+OwAmjFBjrYoUfZofkUT6U3+sOAtYsIJXC2DCh0Gq8yyLcFSQGt6o
TpWQ9/UnZ7t5Z2X+DRfOqexDuW9jKHKInjt3bJ1RWfPyTfc3AlWD1xiYkFvpuQGM9vOQr1S7ePU4
lfj3JQVy7muEWJka0xOxE95LTrpzbxGa25TjY3nLYM68V+qYLlxiGbsOifqX/t9yks2sGf8YxpsO
nESqB6UU8ZqSk0NIIvsZMz15nRi8JTCHGyz6mT/UI/I+Ih4lExvzijldfQt3hatVMMfbEzK9l5LZ
fIRb1Am7Mq/snGNAdPbVaYjDWvY8IAg7cXuYX01ApTW4L77N6329fzZ0kTnfInL0U21gR8qSmIT6
qEQo11z7Pms/EwtcSYw55UVuaErcYE/ecLeS4eUNWu6N1y0npLpv13WWaAYtaLmSqVjMedMQ3iWE
Iyk2xIVWq1aU4ONiZ7sTSX+Hh6bkJpM5kvrSjAtblaepWvcB7GFPFffH3Fepk/Ax4l13Ocbk68n9
AsZTjUDzciiYRlxXPNGP3OEY3UUEDP4C3YeKEQ03dx3dBD9Cp+CQGKimyieiPZH+gxMFLdVWoy/j
Dwpj2utMmULfknFQ1gax62RdIvvgYoiuDcLsnHh43O5WIoqKcwQW8VFfrRu04rffPp138WHLy6Mu
mp4/v4ZVEcTioSKIWHNM8h+l/R311RypLirhBQLjBHI5z/3SA0LTEIsKj7sex/W+x1+0bhcQjAtA
M2SRyRkgXrFtOlByj9xH4C2CifYiPA4JagMdTyrbDYm5D3RSUI5qcPTv6yXlQsOTNijlvgeIRoKO
1Lh5WA8u2mLy8/3F8HAYZ6C2Zh2WDcQ10h/V5FpoiqCO9nIfhCcxJsyrBjOsdezKeVftXdQm2tVr
xUlP8XSXcQRh1w9x3gPCeHC7XbTmWTaeWs1LvNiPWjdyq6yxH2g0xjhjkAuf7suIB8CYAiub8K4N
+3+eTm/ac+ty66oXTfOfg/F12b5YgRoNQZzOFPXg3t9Y5C0+DgTPmsnWd++vhLMVX42CF0DtoKCh
VwBQ9isnDzjp4QfnjH9Nx71xyBdrYQ55LbSt3krY7dJpbMkVqYZ3Jczvw0NziJ7SrqLGk1OR0wev
GJ6jyexAP00N2rkHchaiZNcR+bbtifZxX36cI8lyhGOGUjEWJTCiTe+Yr7+klbGafv+dffl6Ab/Y
pMFsrSIzANJTLQftli3R79XxL0GYc6945ZiAdgXnvnyFATumGzRdUV55ztKr8qUXZbsN4WCbsZsV
zh6sFdphO7ppzuVb7Ko/d+qaB3fLtjDfAi6UjzEFUe11fVdD+d66vaQ74f5wRhfiYzygu3jYKq+U
DoONdUqx84nu0f+Y2bj4AYypiFo/0UAEMCvhwV/7W/VkkpNhm//lxvYHhn26Vbuhz4LZWb+Jq934
VaSCTsL8531tX87TXMAwMcEUGFlReti9Aa4BdXAf7x7NVpwztfR6cblpX5HYhb6LMBajEUBmqCXt
HYwv8jCQE0ymIOWRDxEpYD143DHclTGBQuiFBprjIEC7yUgekXfk0UJ3jeEnfylC9do5BX1UjmoI
EeJWmr6Eq2/vGTUeeRk1ju1j3+QSUfCMVNK+Sn4H4m86R3z+y4UwBgPtlEOqDYA4pGvXjT6y2qXJ
232QxWWgkXGurMFUaLaFF5Pdy6HKTUQKIHX+noM8Tl+H/8XwXWAwJ7SIQ12QEmBg8hGGx1Npq76N
O14SddFR/EG58eilpuHBWp9jt+i78oQ6/LnY1+CsZfk2fwHDHFDdBPuEgfjtbI80eLQIBncTadsc
1/f35aui5capX+AwTh2TG0y/yYETFyuMUv3hkZl1jFAHHJqb7bE+76KN4Jrbmhi4ERUg6kVHNecK
vpzKvfgRzJnNwRWqF+G8WDnf+U8YIKSf4EO+BURYpTbPlyybiAs45uROgYeG1xGKsjvI6Ja1pW4u
kpFXvGUtBn8XOEyYH6Z5n+a1MV/t8DJB3jrb306fn/d3kHOy2FGuVdoloS8CBG1o5etO7gluRmhG
uY8y24B7asJG+oMVeCBvRkkOiIZIj1E0/ynWvxDWvM4LXzFmaTCW3ayIOlFtNDd//N0KGOsQyg3a
m3p8f0AvyDHjljXMB+WOhFjHjSbwcYw1SOjrmdb96Tvhhr5HDo8NYamzATQP/5hStvAq6GVkxQQs
ZK5rkOnDRFD1i3Fv3Pp/jmax3rsbdC/3fKwoJSB+pi0Jnl5bNAkLD8FjsanEVYdXYbTtGOf7O8Wx
sGzvu2D22fwMPd/CrZPw0J3BF+Dqgc1R6cXlgWxsrvVDkTkrR/SfVbCvFoxO+9rs4s1LbHOt+KIF
uMBgrOvYh7HQ98DY6atsL24leyCjQt//2z3TRP8u+CpBHcWyH4A2Kw59DCLHXr0mZxAuv/okBGcK
XNP9zVm8Z14AMTZN79K2LsVoBjIwzwXdgbwy42UFv4Bg4hFMcp6kZIrnMiQJ0eno1PT3QOHL7YDw
ssyLunaBxdi1oRlGzNiC3LqYHsHqhxtEaFu8mGHZ41zAMMbNmsypMCLAvE32tH/UH9r9U85J8y3L
DVM70cUPbca4gmsLWnfTiEEQ2Vzq0Ln5e/+OuJTW9pgT1ZVtrsrNEciNwfsDZ8y6f2Gw6wjjwgSx
yHGZndzxFSyF5HGi3pvkcDzcsvQukJhYqLQyq4s0IImYiP0Q2CrmMqVYEE8ZFnX7Aoc5rRi52goK
RkeebYxeEODnBM4b/+JKDFRoYCDI3KLOPvK3vdrFfVpB3cAmqdM57pjTzfxK9iV/fQnEiCzzvEFP
vWY+pvExxMSsrrKb/c+BlLb8CxpR78tzQ//LRl2iMgIUhcZTpxECVMj0luJe2YBkvkNOiAc0f4jV
vUsgJmAcpE4YxrTNzwbygsl3ldbkOSOTUx2LLSdFuHisLrGYaDGJRD9rSuxZ4yKCGx1pPlVubRew
FryhFUvm6BKLsa7a2EIJdWxbN7PlrtHJkdug67fv23CJpx3z3y+OrlErFgZ7A6bAe+fMOgxe0wdM
qoDKd7RxMIXMhxnk0sLxYBljixpZyWisejZQk1ttQHJoq++qg9rlxkmOww/pVefPt1861JciZUxv
nKB8OQafIU7ClJP2dXQM13Ctt/49oD4eygyTipqTPnJbjbiKw9jjsFMGU6uw3ApSRgMbLXagkAF3
bLHiklHMSvi/D8TNZBUlTXQ5UWfFceWZOX3vSnudpppDxhNPe5aCmj8SBdnStfbgmh0JDdpkoKTJ
h+z45Fdvtxtv98TR0vk799bEWJO+L/pGT4ADFqKfqRO4vxsnO8oYIsGNqXlLYuyJNcWF3+eAmlwV
z/8YMISH7QxVj9zgZv7SvUUx1kQTVFkMSmyUYUZE6ztXUX6P6pOFx8dMtCvE1ZWtd+u+WVnte1l0
/5q2GnlUDExVv3jUQG7MKGVihGEV1ONcdGngTUiBM3UK3Pgzen/3lo/dPzhfnvDCxCDi1gS//cKp
f/Su5GSr/1A/CtpMMGSBQN1EgxOzFMFUhSYxhlkP0fs475lw0N75UwyX9BAzXw281Ysy2sIYC+L3
llD74LoFW4FI3Qza8aitXmL3477EFu3FJQ6zHk2qx6AzgAMe/V8YtUvCzehaKwmPz77Nq/X/2gBW
ES/Q2A0aQlVNPRloGCpMfg67X9PrlseW9PVqcg+EMRWT11dlMJulHiPqUqL8wnXO1kcCLiP74Xmy
XdxeH/2NqjrDZ7TeWhvetJbFZ4rLZTJGJAlFOe1E/IKp22r57mX35B9bIpJjv0HYZXK0fsnDXaIx
dsSb2tgQJqBpYB1AIqN9a97va8nSubpEYOzHoI4DlBROxX9HbV0XUGNzH+B25jIsxCUCE4MY8ig2
Wo01VLY8k9pMdoY6cINom5S8HfynkCakdx9V3x5eHPt9m9FPnpVcuppf/gQmPmkFw5p8bQ65wDcQ
I5Erk08etzsPgwlGjDDFLJc51GpfN4XTOO++zVvGYl7zch2M5SjrrBlN7UsdDEw/PaOK2PHsDtUm
L+LOery/cbwFMeYjSEQpT2fzoTy4M8xARzx83MeYv3HnPLPJ78bPvXps4CeRCJLfVZJidBtmK3Ai
DI6Os2/Z8jjJ4RACpYfagdx5Cujx8+8WwpiFTB1qUxAgLDtEsEtiOtEYFVO8usJFewC+SFMHdaGq
sVdyKyqkPO/E/PxDcadN/Kiu7y9DWhTVHwD2El4IGOYclhPWkQWOq291OoAEIiJyTip49WNWUe64
tNnE3CjBBSZj1CMl8SOjhN8FIzzNiY5m7Tm61e2Oii4tH/52jcxeyWVeVHEKISJ+V6mAoYjyS+LG
VD939D1whI04N7h2K44WLntIkOvLMs6worDK3vWFArJNCWmHVWdH32saiCQ/b6OB+/6xFH6C2vYf
JEaiggpjNCpA0mRofONq5DDk9rRqZW47EQ+KEWZv6PkgBfLsodzIjg/7LSj0+a+w82dudeTPihhH
CDrf0EwV7Fkdr5Euxuxnlai/JIf2k8vTDx4W4xIR0GZFlGBJk9uBcTwKQCmn0PrhKUSLCi9HtPim
fblXjHusey1LwaSJVh8wMClOurcqJAKa1XwrQcngLl/juYwGq/sHfdHwXmgI4xHByjrkYgdUxVzV
9WvRPprNSnsRkxexdVOR3EdbfH1EuhLzvsC5jOQ4I9K4MERBjBXcUh42Lsrt+sN+QPXYf3mxvYRh
ZIkReAWoDdX5bm6RViXSrvih/+Sd4/n03Orin8UwsosbUMdLPhaDmr6SBG9zM+jeI8Yr2A3vy215
l/4gMTFFi5G/U23h0iM6qfM7Ifv5CsmLMbmbMwcCF1eryipav5w3x072h8wGwz48veLwjtWy7/qz
GDae8AxV0APAZI+2O9itU7+UG/E0vPckopXdctLX86++s0vs+5mQYORE7uEUv00ZKY4FqjszLsfU
l82+QVExwxxsp/OY6dk8XshOEkA+GpTQuJlKT3LfQpu+tiGN18o6cOUzKvM33XPieDwlXNSMC1zG
wqP8QdWLBLgVXjR+lC+P5ePTfd1blN8FAmPYC1QxRloNhJ13QPMhhV3n7BBvDYxNHzH0Hs9lQMDU
lXTtHwcP9HAPfb32+//SvYsU+Z99YgyQllX+WIrAQgOfLT2LJFs98boNZ+tyrQsg8VbRIy5h5pVx
03Gnqn6T5Jbanu0Nz83OP+/ep6+3+/7G3oZ41z+T2VhtasfAn5QWjCq1mx56l/IeXHmCYDa2BwV0
76sQxM/nR15dKu/bzEbqQ5PqrYFvp5Q7J2zhfnUtGtZ/+JbQgky7PSv2c22DrsfZ+3C+p4/T6/09
WOgZuEZifEgBSyh0s4hisgFrcU92MBgn3SYuPT1nq90PG+fNsR20HjqcisCvh+h7ysR4FQ8dlXHV
QQEO7o/+JXwxnZT+Bvn0we4engMb4943dB2eHNrap/Uxtb3/I+3LlhtHdm1/6DCC8/CaHERJlDzJ
LtsvDLtsc55nfv1d9L5nl5TmUUZXR0f3jh3VLRBIJIDEsGAGjrH9uC4B1jlSTgdbY2O+r/ERzj1y
owy/+dPVXEqXcjVdr0/8pOPHR/LJuuUrabXzH/8xZad3itIEgdKdnhKbO2ab8j0lwHCPHy2OtUHt
+rWnx+3+jcCx7/LSU4mCP9eKuAj8lnGUrK+krnvFNb4fVdDlf/3LC+Uz79rPnWT4i6kCdjSrsfO6
Aqo0bOPE8Vk0TPhqhRDCyIqv5CkvdYS63nmStZGx6AjQ7+8bwxaLx7v0vnWQUra8D68Dbui096Sn
VjG1Q/gejiT2YhYUv7gc6f990X/M1Q2CP2n6csewzNqUSIKti4635LUbkruV8/w4kY1rf/1LdaBu
9qRpec/xEOxITMZPSyxVoy72WKLxM1Hx23iUJRVJ7orNzr7xJnJvWncd8dw38+Oh25sba8F220mx
VbHiWMYnUHnu63fy57ol/UJPvkPzMwWPQgHjHDP42b92BBXu2HIO/rYmIrE/sQXgOjXs2buuEN+m
7YzcIBqzNqRQy4psLYNsR4t7T8hHgpJp43JkWzsYK8xIURFZtpLjAQ0yypazt6Gz305Ib4sBkd5v
lONzm5uduD+NAPXHttzMPiiED0hlB6Xtzm63eW42NzpvS7/VOwHb3TYyVvhuDE/CPj0S6iTC8slx
VwHZgugH4R6oICQI0ZaabruUtLfql4Auyi3gF/AvzFa0H7GpE6u/Nqn360uKUaLXj7UlPDS5Fd/2
PlZ43Ode2drFk+YUZovP5X7rb0r83RER52TYSA52izZm4flILmUbAfs+DrfFgpf2eeC3rbMpnU+D
KJhw3aJiZvK7yj4MIBol7mjFHWraSGko77w978ebivQPN7odmkhkYxOZaoZW6cQ6ed5WBAum4c0K
c7xBD6/DtWTrKBtoqpGZeI6agA2WyJu3cYEFca9tItvWbGSkD8ZdsC9zlDHu9F1mA9pzcEqUztN3
BRv0ZjJZo2Aan9pe3MotUTJUfI+3oVWMZKtGS9+UukeC7q7Fes3Btz4UTGfopBpM741/zza7X9X+
WFnK043Y2z15wPq03MqA9yRtOevO35WP2kkpCRBXAWmMpUE2h9B4A8BhAXUN9dgP1uTy9rbbPRbv
WWMqm9Ay9Q64MZGjHeH77NbUSiB5Ya4NLRrQESwTSGZk7/ytXboPA5GAiZt/fQyWeON+PA6/FImQ
cGepu2mr32PgYoduWZfUn+pANjsVyj9zpD2YJEfkYcowXb+xoumkScSpsboi/tRMYxsf0epyQ+yH
mqR2ZSUWkL567Dj+1Zs99jjtEuurEwAD5dZku5MO5nx3jByeCPf1YwgLeELgi/Poj8ct/mNnIOUI
oSFz1eNbrMCE9F3146igM8jU8aOQBGc+h1b+Pm8coLPn+L+Cvc+Ig11LvzgU+z98u3gfAHGdojlX
JoMVlbaR2kf3l5l+ypubYn/sTHAKQAkNJeFNhP0op3Jj3ArCPiWdlTx+wstN0HzP9wAeWx4+MChK
5JJ88K5IGnfWnN0m3RXk3vgIchJ+Rdb07DuP2i1WVpePHWquuwIjxxYuGk9GG/l6l0ib3ZbLLT+A
VoZ2Z+YHFLw3pvLxlphAj5XuF9ifXWc1jUnclEC0v5EJ5bbHtCXTTbNP7TohxN3aFUDiDQsz04Et
3nKId5KbkriT6UM2X7BVwCMl7f7x4zm7ecqc8S48xG9WPjqzy+MydOlhp4L/6wZtzc0qADKSNVmS
MeRLm081jDWOi/wePbiSg6s/ktfouDRkpFabEf1GdRYYeGOLo9pF6PtmuCMmfSqmEuZGqlPZ6AEf
KWSmsI9OJycCnn7noHfottiWiJylWwNmND8wXhDfvFHO/YJ3KupSszDmcx20q4m8ngygGESmT5Cl
dK8LeaW5BxMIZ0JeHOKZ0+D5QMM4ONefnq3IPgD1RjpWz7gsCtb5auwa18/s2iU56g0W6G06qzXO
tCzJrxfhKSZ7wcEFYLG1Ev+BLQkrVSRRUgFRd8mWWPah2PvBcDIIqv0578BCYpS+uEWveww8rOqW
iSC3UgFYePtDkxJlUsVdFuigCWT3PIQbxG6XyPkaGLyxQpRL1q4fP+u3qE8epUKM+xIRinXP+Mqf
6Z/L2Ic66DBohBrr3JYA3CCJrRwVAPcPpGCQEVl0qFgcEGQF16Sg8+wAUI2Qww1nvh5OgQ1XR1ws
W3ra2zx5eHJZ+IorGnaWD1K/a21nFydImkrIltcLilms1wsrEqYHoDR9LAdueb487XvHCa1TjD6S
nPw6IQBx7olrb5XN7ikkJqDiPyZzF1isdpnvHnDKAl3wRwXjviymVTuCv2fLOtx/3Ny4FXlBaOns
C5LZaKJ0HOh5Ye77vW9h1RTw3wJizSiOml+bu9G0H+ydvH+AayC3kXX/BWe93X26n0ceHuqXRA6H
ECGYq9vXNfp7kvTKd9N1OM7oGwA2IAoWnBvfOmwP1oBPfXUUt8GzAcNqmSMRDxsMixtWBZ9xm77f
A2cqEc8CllEvaZ/MtFnqJv8sxV1cqO/n4NmPq0OYj9XymLBOATlsF0lvTPv9hJaYkCBMy63Osj4i
vAUn5HSWaE2xTIRWKsHTiZHb/YbxvybkSxv0P1Kpplwi4mOwd8HaPt//Cu7k7fPmYG0rU79tie1u
TPKA/8XkDNoKVNvGB5ob9wFLNgGT4bK0lXEZ6QoUF2q62i+HDkRFliteeKF5NZD+l7AsFSMTP1xJ
OAVZm2FpLh4stYAwaHjWXYyJclazZ53ymjU7p0XZYyVEXxkg7XpYzcju3d8+eVjO8voVWQsusKr6
D0eUbZ78KEtGVQHCk3lI7t8zM33DNAMTAX4FAgDe8IwOZZuNVG8KQwEdDQ++wX6V3musBAHabQ7g
cg4t+dhySuzHr9q5ziBLilQKtGtiVHjTbynydvCqwfc8aANhNcWxyOiXMUYYG9MclWDPSn0iZcT/
nUEpUtzA6+ysZnowqIMdoqLxveXvkpASaknhjzpitIOA4S34g9rl8OIM0RxU4xWRWYEzuNo2/VwQ
FirGZV+rKJxTp+66UErlFFUL9e7+vtnm9sd19lZTrucEKKWf0qYWGgkEhMzJJqvQbNE3X4It39jG
0+RbODrW4qL/gybwITVRE7DrnDo7fvYTbjJwqQ8G4InUXYzEeGvPtpk//hV3fyhRfpTDttZOisGd
5T/Fs9VYeLwmVufyODCOkZlcTQEts37/ny3a+QFCPK/7CGyVlkIG7JwUiL/lMakECH8NqESEwdya
Uzqnd1m5+p9EHucgE8Bc+jK7ynFjiijEhrvg4TqdtacYLMkfvuinmB82vhzhOYRESuHKltQ7nF3u
0Uoh7jMs6EoPPuIKvOt3MWro6rHSCMuorIX3F99A3YMQ21+acDnICQmjxG5d3RPsh+r9XwuVug9+
zHGYTschTtihg/kRrNJxHvXjX0zyL+b5j1ApNxCLYmX00zdDC4pdBqCFwcF2rQ2To+U2/XShfyhR
jiBSdXlKR3C07As1AJ3VYzwd03PHZXrOR6wUI08RYaCSSZmloJQryHmuNgxhuecOoCtvVYvbBKAo
3F5X0HVX8IdBypzEcphzYYCnX4aZkWSTAnP5LWJ2E4mLil2TI2VLOkk3sHIJJybfDcioYuevCQBh
FBhLBLaG6TsRoEY3PaznLj1w2+CmcVn9fIyjpBsvUq7JRF+Gb53M5rHrgBmjBqWlhnbvf/1jmQLf
VpVFEYEXQG6po8uGqawLDsz2znMDkLAakwcPLN+6nv84o0KdnNoZ8xxgG/jpySChmYxkBGJrQBpL
RJNMakdO8DC9M6muHOQFb9RBylkqyZkMteyd75gSb1XBRi7S2TE3b6wc2BmpH7M+jS9GQbXcvYzw
mI1VbNF6YLXgSiwilB8QVLUKAoA8YrjC2OcvOfJkrSvb1Z1xP9+l+jLCjH43s0SgUrhf9Z3oerDe
Odk9IkdqWRhBtYBeY/GuwWyyX4tCLwRA+44im/J8OWHImtfNyjTQy/Pue7ef5f5XiQ5AoroT4baT
jyradRVe8xmKgGZQQ8bwDNa/U7RzhQ+SOIZdmEzMAvqe91Yyw8PvCXfKKlwQoRxTNsQD+kFBpLKz
o3GUb7rHYKduq41iR3cJZnoXn3jMbXc/IhX+1aEh6yu/45BCJxMGLVjJi7XnxcX3UP7LSJSxajR8
T+0cRJuXyWa0+2OLBi3WeDlTvpQLyzit7NQGpCx/qcMkwEB+fDBeWC+mFfN+wRHlv3j026ZKCDKH
92B3q0NlBqLa13Vl9QqdqQpl7sSu4it5Ao3y1vdqW3bu8IZnhPIsPihjl6hCHPAtsq+H+Dayf3Ob
Gk+wv/G5F9KijBvGeMS45sFJZTd2YXc2mrDh3jP2QuW1MP6cFN3QngbCqMDxDifMKBNtL+0DlNyO
hdM+lgcWX2tJjwtilJEzZvRCyxykJ9wIzzwMyWGrofopWA6GDV/l3XQIdqmlwp5YL93WzN8UtzA5
07MlmcC0+cSstrvwIKEOhSKY7TvHndu/XNeitfTXxUfSFifsxTJdJKKPGFb4FUkofmHWWRucondD
ddNJpJCsqN4AMz4WbqKJzIoZzmbNm2lm+zGKR2icn0o7Dq143tXlXVNt+PKB8ZnLZ1yxWRpls2JI
Um1blB14098pv4L9+F353Nj8HgDBbkxMCOj9owIgSuQ8MYivXzVVkzBkIWN7DXWQo6pOShHiICdz
eHtGrXIgLQrmuRXthkOqo743m+VM7Ogk38BzdfjThAx7wyotxpcslH6IATtgVYQ5uvhjXSYvclLA
YbMkAuO4R6JcQBkc1dvPans7uhFGmV5Qe3uIibzHFJzFGmpat9R/ij88ZalzqfaNsMezSurM5BOL
R7MtLukDg8tVq3NGhTLSQVKqQh5A3LxZf3Bm8oKsPAsXd90TnBGhTHQKSChRj0EEkcSTiiGdCK/B
4cSTu+tHtpINOa+X0WjWHV/xtVyCDjCH78UHCS9A9zqFdaN2xgplpec607N2UU84tf7m8yV1C4sR
WzPFRdloScFob52DxoTNGYJb7vtd82HGG9YehNWr9oeX7+84y1oHYY+a2beGQbvHLXevOj1yVNcl
tm70FE2SVSTIZORocc3OqEQyH+VdmQxImwJbxH8yElPao1cEYbXupK75srzHRHRnycgSKE/15oOh
4utB5tkXUDouh2nQzlI4nJ7HnABKMNj1ewOdC8tYXUz4fX7Qj8ChxOblfMN8Tawa0zPilO5PhiRz
YwLiY4ch7W1OfM8mvW0zjPZaWyv6nzVVkbH41DBkiskoDjspVOoBd0xGp0If4UwBpmGOOXaxHSJX
3lVEma32VxeT5oQtgvuygtniY4BFqr+SB/zTLVldY6vW5eyjKOZR6tFmNe0RN2FnU5qY8ukRgP/N
r+sqtn5hdEHCgIsgS8L3LpozFcOumTxKsUDkNO1mVJJezEdmoWER3w9noMMN8LyKaQN61bmPpQhj
6I8LJ/mz+rqX79IbdTvejxnJsav39Y7VSLuWT1AwEi/hOJEHkjXqQAvMryucnw6n6Ct5WvbOLpnl
yPScX7+PqOIERDsIdzP6bh7CTRkThkgXH0/zC1BR1CF0UVUkiYp4p4IvxpjPBpjSCfMV9SmxgVnp
8VjeOm4eWJPKwmIErpGjzGpUCGWkJ9UAuBnshqiOzggIfx/dVya3UVhwaN+1vh/UROxVUDQN14XG
7gnyeqhyHfpSW6MTn9rMDDRTBbXUtU3v5WVGMFi88JiI/mCIdU2NxDPKVHTT+rNfRH0z/AcWHx1V
3pLZwArcD9ERSYUMH8Mlrt3Ac4JUyBlMkl9wHVgNfXKQvJQoKeGdlmXk16wcVNWQNG3RGpVSlz6Z
57QGgDi62XQiYR1glZuNfJeV2GHMv426o3KGiVE70wDWU3H005eMcyftLQ5F0pe7QkB7Y973RC1c
IcQwP8/4wJVZPwUt1n8+kFKwRiwiqVxuE66S5iS7gASHTx+QGS+BybtpxYb9XAtGzilSXlyN817S
A0heAvJdtUsbWOVGWroQOf9ZVbfH+WCgIBSaPWJ84FEwUW3X4lcRNpE3VNVQVI36gDDiJG2K8QEK
8Cq9ewNDBaN55Jh53HVL9YeQvuR5z8yvPtTT3C469gRkdwxFPSdEtg0nfxCAXb6ToQnW8U3cl2aX
k3hn3LYHVo5rrQqH4/0vr/SrQerFPuErfMJ+wTPvt8NndSh/5ft5k23fMEWK9fauHdtuvPGPrETS
WhglyqqK6UpBE38A4s6pL6ZpOeFJXS1ZM/T6MftZVobDob5nNKizlPUUPXgFaBza2zwxl1zKDoHL
5hF5SYIWGs5ipTzWb8wfknS5yheqcpiGeUAhWtlneIUtzbL2LQDbwwNnCdvqnVn4W3U6ZyQp6+j7
STn5MZystaw1a+6wsRuYYxg1htawwWBWqSkSlqQqqmzIOiVTfk57bCmR4dK3TsSbuQX4I/Vm8NrX
eDcxkjurrznkyv+XGO1y/C4DfkoDYk8aci2oDQtY3yQCmChlRYKrWfNzUpQU1ShNgFUrDid/034A
QCo8itq2KRz8VdkhynHjo7KZkXYcOkalZa3Eie25f7ikvI3RpZM6ZCDdOhq5iUW7bQn6JNK7Fj0Z
6ApnBUmrkd85weWMz0xPlldZgn0lS44pFpBihIEDzBrh0Lr4N55bUZeFfpKuiSoVyiZ4k02ZoSwB
IKBM0E61vCFG87douaHN7itYfWgiUJBFvMHwt0Jpp5SoHAcEGliVUUIjsN5x/Uz4Oplv1Aw7kEnf
FUZrlZkGENLer6KKtGkt1FiEqHeq7Xdi+yVxmvD7uhikheyP0Akjt/qyJdkQv1v+zgTOzwlXCEMy
nlI82WRT6J4ncZdKZOwGYoSFowNTJn3lAcAqYLJGv4/n311CKukuRYkofVbejBQ97Ur1ngp3Yk7E
6RdSd3ZTHwrpKxMrM0VbpvielCTh0RhOktxU683UbAHVoKmMivyq4QZADqJsYEIZNC+FEvPaIMXj
CSsHY/Wzf8gLwJK+JQ/S43WprR/mH0p0Ya7ShKAWRVCKtwbgvzGJEbxP4y7BLiyc3msUbmJktYYt
g+xKgVVBde5/GfweRzw7rCVaCwBONmLUUUCPHep0krlrmZn+tUhnWZuMVg0D+1k1KraKR2nmOdSQ
TxEWmc7H5paVC/t+bdBad06Bugy6xBUJxmfGk1agX5XziTrZk13nGAeJdrM3GqTf5jelbCrPYrhN
w41fYq4Fy1ki0o0u4NkaU5QsXsJq0eHAI58WQ1tncyq3erDhdlgC2avHVLe60jWYT6m12Bg2UeIl
WUBHlUIbRWngk6yEI62t7OvQc6a6LbFvxTbLz/7ADvvWtPqcHGUS51weak4eFhu8vNwOpxyQYJr9
a6mL6PbXA5KmzCTHmgac06RyPJOvjA061QfsTUce8QZoYAX2u6jbDOAdXmIVFmI/V2FB8qwGnudk
qSdyXnZZNM8gWwDLGngQN4BQgCki8oDoXraWyIh3BzQ0VvtiX1vxobBR5WSkl9Ys4pJ0QQ+YqmF9
OKWbhdL5md7wS3vBe2pp9my+pRvWvMVqDuuMCp2ry2M84oJKGnCVK/J+wxGUUEys6mtJ+5B48V6r
WCMWqwHgOUkqjihaMQVEFBibbPlzPlnOq9V7shXc9hvZTX6HNsNarcVj5/SoezJyOY9OTtA7lNiv
FJXm53xMsOgbBZnlffbBSn+uvcUVIDkJAi4mj8Xcl7FDyyVlNvUIyeTeT61Qwwt1jNrU5GbAN17n
bV1H/pCinsfD5POi0OlIeW+k50YhlWZpGNLiAOYrOrPMoLbqbhRAHMoawKN1tNBccha0auSHMjiz
ENo298XOt+Be7tV9zOwPXBfiH1KU7e/6iROGGGHRhG2b43aqiG+huwAltNy2mgdui6YBlqKsPWzP
2aNuHF/NY4QG5+Vhy5vdMbB/d9aM1omcWb6XFx2gHc8ZKfoRVFdDI3ESSKUZ9KI1BTm0UtUU0Ic1
75LOKvPUTj/G7FAUkdl1VmsP83Osz2QABlm+k+SDMViDjwzhLmq2ShBAlc26c/zONF4745QWe1+1
+/R3Gz435cEIP2YAmOTulDghMMYCu8DLq/YVb5Bv+OYYj66fMtaZrr4t0WmpCZqhyBJQgi61BYlj
XU+Bwnx63r/yqlmgo9M27wzrq8T4nMVsUvqOOmiZntOjjs/npaLpJX8ENveELkgD2CNPKO1Z2/vt
vWbe2r9etImYipm6u3YDfBKsTg5uMIvwcf1OfgddP74DvR9osxMlRZOp7ygSrLvN9WE6PT8jZzED
QBW4frOLVoURYyPEI/ZbjG6CfvNQmuXmC5vFUYvc313/CsoyAOEdWwuWdD0vI9Q3FEr4mZ+OfByE
qScXR3E2jYxwbzGHYzenk6yR68Soy/qDGMXxxNdzqQtB6pUxfy9VBtHb6iAODcP+MHhSqXxQVuuF
LhfgyQfo5ExmnkwD8VMzQK9rYQ7Bv+NKpfxU1XN+hlG51FMxwpw2h1K4UzWGslB24FtygEDTdRXr
6WSeDnE7VeOHcM5Sj4+xUb55NbqAFNPn9eNhEaGOp22AKZ8C/9nLJGRCh3shAzKenJgTK122dkAq
phUM+AdNwaW/vPEV2Cn7tEi9IQN2fbIddaL0n4Og7DROccoMHadZxlCKNebwQlD4JU+Hfyx/fvYW
EWpVG+e+TD0t5knqb0s9cKI+thqVYc/WlPycEOX8JHUQBzFrUk9vUjPhd0X0wasSg5tVIiqsJbrT
EfXpVKxiKDNgiBYiYhhCWJ+tuDECxoqBFRoC+tJEZelOk3iF0mt03Xcx3/CZp8mxk1e7ycDyIXSG
/GOlE0RBRiMcv5S26PJsPUTppBhy5uUDd6cCq1BvdFNTXuJxc52QfOlKlysEQpqiLn2wsmxQSuf3
epcDDTbz2m5c2Km0kkFhOdkzg/4fCqLAw6DKumjQNTrdb+t4KIXME5q7ZChNZN/NNDpURuA0yut1
btYOB+/q/9BaRHepzuOkJn3M43Dy1LCH2G5lLH0f/rkqL6kJWV4yLQhTl484uzNBGgq9X0qZ16ha
6+VSkTpc3fOe3PT/ENzpP7KDF0KdQMUqa7p8HOd8zol9mnsRv2nbzOqMbVTXDF1bExreweLi6SSg
dFFCi3RFl9o8zr0gusMeBiIgPagJkvnPj0bBYDokpwJRnF46JAeZGsKx5Z7FNe67kGz/4ufxTkHb
qMDLKp3J7Y2h7sqiyL06tAXloOUbufiLmw+z/F8S1M1vtViekhgcDLMtz895utO7r7/gAk8fVZUU
VM7pVpkk5ni+RJXOi8rZBEAkyWQV2xMYCrxi9AUk1wF5JAHUXdWp6CbOBQQ4Pag0gmoNEUpf4p2i
vGB/zt+cOQDdscIA1U5U6C9viprWpdYEQu5NhW3Iy6H0+dt1ia1ZF+UPCfopoPVNJaeJmHtGcK/I
j42EJHqkEp5HfzJX2teJrQlukRoqWlAz9Ihc8pMCPEjQaiP3xijfxgDiwH0UitwK5965TmnNLJ9T
omxMJ3DlHHRq7gnkhdUCzOJi+fMz+xWpANgJSy33lMjm5EMT2k12GGuGrFYOBj0SUGFNXSrdEkUl
FoDFEJZc6s3p6zR2WyF3Zz5ys3RpomSUAVY4uqC1fMsZR/yk6lzIgdawk6fIagGO46UCS5vXqMC3
KGjmEVCzViiOarHhCq7PM49vc2D7cAHW71S/Z+SxLY3PWLBq35pL+c3Flf2XHMXUPMVhAjBhkHtt
woY0zX2T1Y4cYJ9RvZGrkzJ+KDWR8BSLHT3w5I2K8drBM6TAhBmx+MnlWBJY8RQXn0QZjiwo4iw2
IIGw33e5Nw83oer+Y8UHCeCXoPUfftygQjj0K0hY5lVmnjhhs1JwL9SP1wms8/CHABXwFGmvDOFC
QNMwyCBt8/p2MJx/R4OyE5VWS1PD1ZnX6Q998DjowCHJGEacbs5ZYoMLSS2Mnim90Ml9DNhKSEpR
O1MUovZBbwzdUpUxMMeiam+kMigcdLCH9pwmBRE5XnAiuU227WikgHEWFdT+++T+OvMrpuviu6hr
EgDQQ0sWAev6Qz59cP37v/t96l5EfDvJfgDhqulsG0qz78KEUYJa1RF0lWEViSoh/KHOb+aaRO14
REQjYM8fOGF39xcsoCaDqBtvFV6hjq4fEy3gEvy+AMRzMdyNDeumrh7CGQXqEHopyjV/inKv6Goz
Qx1dYz0cVmWEaJ7/zzOIjoIluKdA5ebM4+K3aNzx+WuTM2zB8pE/LOAZCYqJSRrVfKpBokMnXYZi
hejwD5PeMOLfNVmhDCShUMCrBvoVLy+SzDd9XHV4oETdG9++NtLIILAmqjMC3zgVZzd18rtB4CM8
5gy53HBDd8hU/hAHydd1rWKRoeLTRk2CeFBBRu6BcY8+xJBjAiEwZCWLl7KaBlnixlkEK0FHBP0k
6h/XmVg7c0mQVBmvBCzbpCPgvO8Uvl9klQ+iiz2Mnyp3LLVgJu3MGiVY5UXECx55CRU3nXr3CLms
hSG213hN+TT2KikUFtzB4g9pBcZag/9SoE6EKxVj1EIw48/VV64lGIkYtkXVnDT5eUwOsxayKLJ4
os4Hy4rnThMXntKEALw+7VhuZ/nmnzxJBjoNsMZGN6hL2WWxgIKXlnl9kPZWLYSfhlhbc4ImOkk1
E6SpeR1jMMpzwU9b3ted6/qxFlZKoibpaHWQsOd8EcDZXcqncp5GWc8QVpZIX4bhrurlnZY/zYO8
qfmR1Si/LtA/9ChTHcwl3k8qvGyvPMYoDfcMV7Cq72f8UOJsxG4uVA6/74hf8vML49dXTQIEjmwF
4CLQrnwpLaVrZQkZq8wbOUfRIzLx+7Rg6dzqkSzZCZTSeSTLKZ2TAjy4Ci3IvWyK36sUqeVgtNXG
TUXZYmV8v1EmfqgfFvAC1AMUf3S6CEkXDG2EjMiQ9mgowPgf6adgdmd96k0Brdkmnyjqg96irwnY
+rETN9VdGccvvc61Zl3OstkHQWAJRmy4id9i0rYqsaLG6EbWG25V+Gi8QNZLXQJ5SviZWtZd1SZ4
Z/UKaT5jvoNk/nnaA2Bt6G6UUSyBq6Qi8jEtZK3OckQSgW8Ks2EWoDXGT9cv3aqSnlGhPKTRdlIm
yqBSBlY7bCL5ONeP+u/rRNbF9R9WACJNp6FiNDBPKV7TntbuWsOJhoc2ZpC4xsdCgrLHvBoPSbBI
K8ntsdzl8qEsTWZKgsUIfR+QB+WCEFSq7n0qH/v62NWbfycr6hGjxGgiHoaFEfEOtRxD2M2z/Rck
sPhPAhK0qAHx4dJ0yHlRxHpY556vozl3UgCrymEPEPJf1nVCq4di4LGn40RkxNyXhAJfqrD3AM/J
Qa4dYYxIHgpEVYEeOjLC+kVNaduxPN0xuaEi7UXHFnzcirzQwnZogOvlAGQ/WLr/wU2/Bz12w+xt
0nwGb2ve45widT1THa26ZZPlns5zJDGe/Kog16XH4om6mnpfDnXGgQI3jG7d31YlT1p1V+lASK09
ubWT+OU6xTVz/21tFA17XZCZvjwv7Kbi88TAPR15vF/IVJho0cpfZf90nc6aXiDJjgw7wCiFHwoo
DcWslRUUcNbdMr5J993sJAmDyNoBISstGjyW8mF2hxLflGVx1s0yLJv2KcXo34z/4hohAYYZJTh5
FXs0L6XVdIIaayWc4xjm2YuWVrWpalnoxT1gjK8LjG67/c4IqAovLdNQMnBqKGY0qfWxHwdWQZmN
kBR3DUA8gziyedEreUwlAcK2Vj4zNINeJ7xm8BakBtVA7h2DXsufn8VkVVxoZRMOuFfVZJdxaBrR
Jwah/zERCQV5VN5EHsE6Ha1rYTyMYjgmnqak6kNdBoC4HaVxV7a9z4pxV+J2BLho813y1jJKPJcM
lVHdDYE+JV4R+U4VRjdSODq92FpztRm1nV+MCDV4NN9Lj+IIcGWjv1P7Dpi2uoGG30RAn7wRoRSN
7S3XhbByJy4+bFHnM0mrQ9/yidEnHlbUv4QGNphiXFCNYjfWGLaSbhpflOmCFHWo7ZRrodJ1iZd0
k5PzpAp30fzY6QaRpBtBcv3SU0fM7kf2mMRwP5H1N6yip1nFpIyI23PJaqH0fOojUwJf3ZAp+BLR
elwoWzF9vk5nRXnB5x861AVFvXAyGlVJPKDn+DftkGVbJZpOTZ+3jPu5SgnjtoLI44Zq9JpbXZk5
ZSjnxJOC3FKU1zDEBsFRda7zQw8a/OfgzshQVqCvVD8tRTHxVIwhakZkIttA5tx3ZqF/T3oZNqCy
k7Y+9AFme4vB0Yx2I4tjSTJ+tvWgM/mBNUm4yjquLsy4sZSeqG+qVXWutAEXKgKMlbjFSAmJGaXf
FbcEk6eq6MnHZCTilkt9mVOumFDpxp3l9cit89pKlfFRrau7jO+eRn1kdQ+uEsSiOgRHS6XOoO7i
6A9ViJdb4gXcr7BQLH4mxUuXDFYyfl0/0lVzdEaJuoqSgthYrUBpmk6icOJiNI5jlkLVkeyfHAwj
XCe3llmWkNjD30iKaLC6l6KMEyMOq5hLvCHmZ5OvsthWygEtdhIfmO0I6MaxSjDRhclbknQpmrz7
oHLlMhewSTR598t2tMIaI4fXv2tViTD5itKoJCvYXnX5Wfogjr3C47OafIc6M6nmmojdw78jQst6
6rpQANShB3AUDCJ6g8BwlismXEagq6EwhphAUahwN0dTXxkLGrqDp9qw5OmuWzJpQXkHtLzJvs7M
IhEq4AUtGZYcDR4IsCkbmvsgP5b/j7QrW25bV7ZfxCrOBF9BaqYcy5adxC+sTOY8gTO//i76nLsj
QdxCJaey35KtZgONnns1dJuRa2+MNduwrR/vk+D7FGd1AxoWnEF4UTCaXJwQF10nWzkOrJmqXU6A
6dkh6DapXWMcTkWvT/VaYFI6K2hlpl/VPnaCYXAtFCB6DJ7mI8pWjeibFiTl6pvUa0mpVAOFOkIS
z060L1M0bVM0TehZ5KAPvR+eM6xdzpXO7ZoHxmoIs/wtVos3Hboy0SOBM7GgJq6+hdNLjR9j33OA
Pji0E+o7s0stKidjubfaEiNYk4TdANnUb+7fyuLFY3oG2Rgo3Bu4ljwKy77pcSmVEddOGdaIPhR5
2t2nsnjMF1S4Y5YDrJ9pAxsuWbix408mkE791/sklnxaHa0p/3DCHV8f1cDELXF8GTZzwadS4XvJ
7J0E7z6QydiIpbGWtpUqESTX4jNVyTwaAtAbAAxci1DSqixv0YXl6fLGzPZh9615kWuBLljStODu
NxXu8ZRFWE2TPqWeFBmY3FKHZpWm2LHCykZJ3ahTpoNl2uxz3MdsV7aD9IDsFkZtpCpwFAnQQySu
sRM19n2B+7csQL8/jLvatC7CvC/i1KtX3aMksGfLcvP7x7k7Ndt69KEE0bYp57Q2KnccfkXW6b7k
iC6Qsxa9nmg1IxCcNsDAamDRdnyvQ0DrE9HAi4jSzO6FUy7njT1jWaLTYVgH6nHadtOWaX8e/lxJ
yvwRF0SaOunbOIA8Du2+muEj/R0BdMf9M1vUVQjgNOz0Q2mSn71N2gq57rlnt4mx3addQ13G9Xcb
CCzFt/uUFuXrNyW+XUvNmgmXD1uuWP1+ap/iyPwb5XRBgXtaZoC8/ahCObm5/KB0j4X5cp+F2We9
Ma4XBLgnEmRdHDcxDkvpDWjXfVaFNLMeY/k8OyYBhkFHUQSxfD+GbFqGiq5QPtNuFoofhyP6W6cu
qzdT7QenOvM3AZr1MygrePFtLOBy8a0aiIJRAvmYWbyWuwJqEAKBaKLSvyb2oTZjakiiDkR+ZOw/
TsQFFe4sJ5OMQzaYsCR96OmDU8RuDwCXQce4qQp4oEmvKTb/PrdwQHvCsBYjqTGFipilQx7XzgBt
YQC92cB2JDa4GlqyGsPNWx+5lvbZUnJR1m3BI0epYy7fY1OKafDJ0W7o5m4gfG9UhtSsR7cPf2ja
PpW/NEfTEoXCi3dgzuPGGnIRgGC7voOoicFKO/vjhB1lmKVN06pOpfe2oI9KRGj++wsl01mD3GQF
/Ca0DjiGdbIaRBrBSO8/nMW3f8EOp8qwG13qUhPsJPIWrfStwPfhh/r/I0y4FATaBKVXleNCqtF5
FjNwUeV7BYgnSr5L8tZpMpRgznlkukGzeraE02TLbNk62kbQRIt62/XhFWlW1vA7E09VT7oVHK3O
FhjlRalDku3/KXCpitSyBswiwAa0dkEHzaJqJL9FwUEqK6wMDb1BFznSs5K80XEXFLm4fcz9qBzn
0ZQ0lLalGWIyrltZbQ7PHoC/ob01+12syO4Upp/rSpQBvn+ixk1FCPtU5MQCv8zMd2qTbYtKYFUX
Tfc//Bl8QYjFNVy/AfxVvUbbKXgkkf6p0U2qx6LZBBEznIprw3awk/koI9RrjqKwVfTrnEvVSg2A
MwYcVbUfNtv773X5QWGcwsQ2DwxV8KfURVLRTwk+vahah8XdpitMNxynXT4pX6JC6x0UUp+Z3T6H
LPTCVtTVv8icjdYcjGPZpsXntUkvWZIyD8bUWHxAVYyrPOUVG77fZ3Op4RL5a3RHABEPObqPydsL
7WerYaalcZ56yHw6E6rlQ6a4k4GoMVCdojygha4ZASy5x+Bh1EyrpJPXfhpumwSrRK1gPSrVjsXK
eqgirw/Nv/CYLr+O05plk2dxNODr5DqlQU1ombzeP4AlhwbRvGzrtkLg6HEKTGstLSkrzAJl6S5g
9SqOqnXXjxjWhneAeL7b5nrs3qe55NFc0uRUWmKSvJCs+cyDb3GnO0HSOll59nGcSf1+n9aiHCvz
RLiMuibMBPdIOj1lsaXAfbK01wwNhFll74pg+JoA62nKzaMOVBsWrIbQeIsSbA4UkF8+39/kZzG/
kC9SxGFGgjH1MEcGKI9kg9I9xtWqTVfJx6Z5CqTQHUw07rJDhQpR3ofYVYLkgduGbtiyNZo41zZ8
r8mfHD0XLcJYsv3KPJhByNxYyhdxlLDpw8zA4SjjuogesnNSC7yLxVhe0UAE3BF0ivAxdWJqrLAR
7RbY+Zj6wNiqnxSjcLJAfqqJ4jDfX5EaA9id6Ojnm+Xt2CVlLhhQUmC6d6oM5dtPNKqxRqd/yJtf
Q/mrGn5pGiBccnSYVQcJbqXi66tapFz+hfd5F5GFOQjUuq8vX1YDUnQWg+2WS8eqTgUBzIokO904
OZOKnnU72wfNgUWdQHsvvjBkgHSA96LPjc+LN5nRd13Q49B91csMzMXUmtMWjFqk3lSRaIhxUYwu
yHFCjgaOlEXhAI8heEr6aiOFJ1s4VyLiifPwpoiZSqG3SJtojFaVjYUA35Rsn9nlTkmy1f13u0gM
M1gYKUTeWTc5rUGKvsKUHGRHZbYT9StmYPmG/FYikTdFAhskosWdXtFVJGdzPijKV3GNeK7+Pkq0
RfRj6pVomfqS86NcMMadYpkMsCkzsTDDbhhrTxR1jXZfJ8VbuH+Ey5r3ghRnvLSokwNZUpFYML9n
rDgk6sE3pFUQF85ofYfr2sXola+8suwEHt6iPOoEqNXo8lRvBlwnyWSmnUPpKiR0mv6dRZXTlwIi
i5od0ZmKsjQAHvieSMDAFUrT4iSVkGxIsK/jzE06KHN/3XRnpBJpo4iwExdv74LmLEoX1sRCd5mZ
9KBps12mvuU6pqy1bEMM6+n+5S0SwtGhp8BCLfxDs10QwtAbybumgolOh3FTjMCDbNCF6dZyYNOm
LQQxx+KFEeRE/1N+JtxzC5uAVU0PO5QGGVXUly5i1BQlBz98uRuDgOZV+LQ6fNqbyTQ57oqmhFbs
gXzVkLrd+RbKsUapOFlLaG2mLyyWCzr9iOt0U6KdolPWYZZsJ2CKj0RU2lo8YxumUcXoN86Yu0zW
yGnb2pBS1j5UNdavkqKluj6ttBhOwP37XDpgVcF8DZARAQ/Fj3wHhl+0vqrDC0LHKUh13UsnfPGz
ouLP95IIx5Cuyk0dDQam/8PSZfk+Q0/XfTaWVOUlBc5zBLxJrzahiRssUkdtfyrdxgw12qDOq2L4
7z6xpftRsY8EoBSoO6KV9vqxjTYi7QDuG5pPCqfK4305jLs6fNBavIb7pBavZ16KO+PZaYhGrkmV
aCGBE0BSLzFjhwE+pUZ3lWgEUESEe2SZ1YxZaOLwDPsl72oaRas0S/9HTjhjpvtKb0WaBVyLbk8k
xTHzo8REL2dR0C6Oi7uZPMEwUMlwXHLvkG0lgmudpehGjtHoDoRBHX6bwfEwtXFs2BMmCzuzOiO9
6rApwQ4nfT+o8qYuyh9BaAuObVGw0astGwi1ZXTYXQsAMFOlREMs6kVR5RkmWmu0XVSicohOZyQ5
70vb4vGZaB8GzAwmnQxOEEpN96u6STCcLzewxUDe25BYK537VBbFzUSnBIZBMe/Ey3SXaXkoDRnm
BhOA68ZqpTu62Sqwx32+uU9q8aWaBPPpMFaY1uYyVoMU2waTMaJo9/q61F9ZGKwHYB1a8cN9Qss8
/UOIr+M36Fi1/AJjbmVrU9YNK7t/SVpTcD8Cdni0iaqpETNNVeYZlk/7jHxn5DFMsbXIDFb3+VmS
BMCkocUO+UUganIBSjIWaa2bQeYBlR8dV6beJj8wmSASuCXpxgIRQEEArwWjMRyZtNP0tjVhffqx
O4wSTGwZlL/CVnnSGSrjmf98n62lA4TG1ux51B1dxpyAkz4LgkrGFG3FmJOTX7GK7IlUr/P+dJ/Q
Yi33khKnKgD5GUy9XGdeDKAdRx1DdEzbtXGqdWKuA5kkTjmyZqcHSYc5DPtXa/qB02qyBOwd24ul
ynTqTAv+4j1cfhWnTaQojrphwHsotVeL/FRkQH3uw0yEhLf0GogBZwIeNkYzdI55tc+zEM2J0CNJ
uTKb/WxN+kaEKbSkjQFRgT5d9HnNPdzXqtFMCdEGFQOBalEHAF91g7Z4s5pqX6vSKm6Rk44UwbNY
kh+8CUwLGAStUDxYJzOCJkcdMcMg5aTRsHvEwmPgq6YysFVFalJES71mDw1lDcE+49nLsL7k0apN
YzdAQsD3J/e+sC69QqT5MJWPhh0VCNnXlOA5FcAGNTJPUwcvNhQPGzRXSt1ssAN4XaaJoAdmKT5C
LxlB7y42jqAL8JqcrjC9zBo0QQOrN6Nmaz7UwxettQ+hcdDQAoT/a28PpkBD84B7H4Ug9LGpJuaf
LMCOcG8fG0bMQQoxZmuEyCqFzcmP6k85kgQZ0TaagYztlDtZER/lqj+Yk0+jvv4L9WMD0RWIwRgB
snl1p45xNKoW5nDtsdr3lfU5izWnTLqtVYmqQ4vSg8w1mpZxtWj5uj5kyGRSKAamG/JpBPZq/2Ch
ObAbjSMR+t4LpFCNAV4QNnuYCOu5+8yb3LRtrAj0SP5KGDZhtYNb5Rb6BV7uy+kiIUSCcIQA8YUp
tmueVKU08srCDVbK0SDGY5695+NeMq0/DzoNGZMGABJRFOQ5OKtk1CRBWgxTFLok7wK0NWZyvfmb
kekrKtyrq/QhrEmHyYkSaavYOkVGQOPiL1zWKyqcFtGmJizDeQqg66RPHXoyTelZlbDYBynlJnJ9
S7RmYumdgeIM62N/2ADulgCy3xtROU/wWCbW6ZipYycn03gdTVj0clWwghZBRyv5cwCYOQzo7O5L
yYLxARo33JYZZQbvnZP8ws6lri9kvHN9oGX2jkDjb8B/rmhw4WZtojKitqCR6SVFaVwjOjWyb3/B
CGr82JZjwebw/R1RmqIWWQLMJlbfrRypCHaKbVGzxdKbUmUAmBCUxlEi506rnSq5q4q08KZILzbt
aJbUz7RfpVx9AqIWE1iaRWrAcQXKASqIIHf9gttYHww7IZgNCaYdU7Ehp6qesRPJzXPRtsEFo4bV
PLOqRXcMJkQ5wZcNgDZGelB4of3CfDplu9g8WP1WE2FHL8mbCjuGbA1SSDY/ilLJalmavpR7ZlWs
cr/ZIz98TDrt6c+l4ZIMpy6G2LRRkE0Kr54QKW2sjNq9YJ5kfplceIsx6t+ccEemknrIDS0uvL5L
qdK9t1iW8TdMAL2MoFMGEeAsHxfZw7YO5cJqwYRZvYKAab/I3ft9EgvexTwL/g8JTqCtoSFThElY
T8EAMo3GjlG7mdCesEoiYGwPuitV5UHKzNf7dJc8fuR8MSOkoLRiIDV0zVuZwzlsLAMgGwXTNnaZ
lZsy0loa+VhnlskEqheO1mYYVOO11yyMIJeWk+SxtiKxpe9Q+owduRwBWnn/w5beHEaxLXR9Y9IR
zebcd7E+7G1kbT21GjeGbSEYmdajdiwmUV5sqfsbANvAwJvdOpjo+alcXO+gdDUCAjwFJTZ2I6nW
U7LTKrKyetshjSOjlNpH9hZIP07waDfG2rd6dyyix54MjsqeTV3ULLUk0gAmwOIAsI9MKvdq2Aj0
iCAqCi+vjIoSpgdOqPudc/+Il1TAJRXu4bC+V4tOg8wNQ82gP5nhqCGQIIk/luv7pBbNK+wrhgg1
wOIiU3N9xlpRqJEy5QWSQe9WpTg92szKaC5S9jIQjA6lsh3Uw5ij0du2dmY1/IUKR28emSHPMGjy
MZJ/ccdlkMVmlrMCpcs91kpkb3VZUsEbXjpPxHUWQhHNhkvJ3drYY2VI01a4tVpyo3QzMd8NB0EY
IiLCXZoxZICOsMBIgfY2+F8EuNiqCFxvkQiSDTBFgO1EDHJ9W7bs11pqDSASnpATcCp2zLv+L64E
/TBoAkW1CefFaR67z6YCLk+Jgfy6oFZ6LLv4l2pgIjH9G3cBHVLztlX0BqBgcM1PHQOGrmmq0otZ
vYlz6fuo/lCy6IDHe1/OF8w3LISu4Vmhimbx+23HWI6Au9QUQMlpfGqX0lpqgj2xEFrEvWtkn++T
W7inK3KzHrmQaqvxM+TB6sIj7Uj94puSoM5UVH+uJzCR+1FoInDsPnbeXVDxh6ySQ1+GXKMnOG/q
TbCNjERgxZdmNU2CGcb5fnRMTM68XlKRQ0j0UJZeLZFNb+uPYfBSttERgPPrqS7doviGVlonjxmt
/WyD5hEnSRvB61pQvCinAUX2A0UUDR7XH4FBijyN2rr0SFHuCsb2uQh6d0FCMOCHnDhaO2dtxD0t
VC3atI3T0mMzWL//EOqbADvEtCyk/iAybQvsIFkNtwJ1Ms0i/ACIZQY5sdKxRGpE0SYX0l+9GWGI
kO2+HC4xhao61hdhPgtNZ5xS6vXWn6ZRhb6wm3SdVWq+M/s8Xne5rlC/xJwfmUJdIJYLzMEXR4UJ
3AE4m1+ykKHu13cAafOMtFwlU4uVpLH6F6PvODodVzWPRwK051ogGoUYkj3YJSYwbLJpSinZR6Et
7fViqAUvYOEQ51sy1XmYxsL6iGtSOZNbJHVRL4nwD9aD0Wl7vWojak6mts7zyKZW0WiCpMHSIYIg
smgWikPAU70mOjR2K2V+Xnmpz75J4dyibvub+9KxoKUwJYiBd2TqMPnIwyFGviGzIdQrL6yPBNAb
zC6BXCFCwlqighwZ+WiwRH8W93QTw4/zwoqZpwE915peUBJm0urPObmkwT3eOBjUWosT5qWF5mwq
zP8piaANY+lC0DmAqBbekm3yGbCmG9Wa9BGDVYy3ZGK/svhvhrgBPYWZMLTJ4U74IFNrFIO1Wskw
yWxuAgsr96pg1bb+9v5pzbJzHZiBCXnOcusILQBofC1becHqCUieCNLNwGP6m6kwyrIGC4RFgJsi
SvwrjcsU1j0sMHrxbMVfMx8zduanRPp6n6HbuwFD0AO4GgRrN3dTx5bZjFoH6/5dGWkjCslFP8+l
GUrgOgUtPCIP29lcw3LzxHT/NwY4l0uvzCgIWzDQr2qn3d3/8dsHiFAFePdwr2B0gJZ7fd1oWBib
0sTnM39j2ViH3bySUKAjF2kgV4usgQbB4ru45SpHYjiwcAPsRKJXQBfL6st9NpZuATrkHxKcLTNU
VgfVYEJqyUjz7hUAdPcJ3AorUKigcOdnAYPJPws9l8MxxcJaL6kHRkNTbj2mlKjKl2XsDFI/Cezk
h0tx/Q6vCXKvoxx6jCUBisZjnUPGTVm69UtXrViwlvZRflQ6gSCIGOTkOMhzfZBRr/TMwtccolf+
bsikr7mMxlSNZUygMWehvWUPKBCY4bbg4s8XeuE4Zr4U5q02gT1J6928waiVDj9A6dlK7X5WWuMO
SiFRf+wF+u3WYM/nOi/mgntlYHz8mnDnT5GFZTPI2XSbrFxneeBiJ4Bfh06UnO7LzBKPc/1gxlTH
ABWPdo7RsbjNVThYtsW8DOh3FjYvYXcDydaqH9OCWNQUOXW3DwHThYAUgpWA0TYt7lyLpNDg5Mi1
p2m/mhliW9BKvXB8V7/PHV+uxlafaPj9foiQeHjwaRx8KiKaEMHhLcgjDB2ODR4IesV4KIgZotPW
JrWGU/+zTx8gCwZm8jJhImmRoZkMwLXh5/C7T7Ksxk76wa+90DS2pQVclHMrFc5UdfvUENQF58Ph
hB4mHITgKCBW4jsdsK83m1Q5amBbI1oA1kYPEU18vS91i0Swh2TOe85YL5xLxQppCogOIgHOq4hf
u3ad1q/3aSxINiEXNDiXSlKAKdUGaQNAGdkhabzHvlFnwJqIMZJXYflL6xM6NGokiFgWhZtYcHnh
a+FlccLHOt03xzFrgD7ylOenvhfljBeFDtEsltyjSgHcymvlkJICw3RF3Xhy9ZgOPnI0gwuNNKjq
6v4BLnCC+jAWbAGiFTncG07yStbGfmi9CBAOK62vul3dRLbIiMzWmxM49NUgZkXlGx1QvNVqpCb0
7VZvvTGfnNROX4uQHDtFWfdJQ82sfxrb7Emf8r0Rbcxkr5BXs3u7z+mtqKDtCu09Mxot4j5e0cM+
orJpah2wU/x8FaKzYB1LKrLCau9TpibpKgxQmsdqk50xjNnuPvXbCwV1JA4NLLVALol/3U0Jt7Cp
SOdh4M7p7Imm2LhHMNtrCkKyWzVyTYjTu0pHcj/wrc5L4m2ervty3WO0JzhKpuhO5/d7faeotMNw
odoIrGI46dcyWkc+I7XZYS91H1cJQLzTai9rOVnlAM51ogkIlrad+Q66zxkth0BZS3JdbO6f662S
wUdgmgYBL6IR1A2vPyJSMjNuIMFeNvnuEABBAgt5JaYLHvzC9SEvi+4ePBQUDfkE9OD7+Wj0gGMk
/Sp+rIN5VNILy1xA5lZG59gdAKDYGoHgx5g/48IZqVE7Sa2EAVXQqORDqbXTMZQw66R16bfGAiq3
Ocr1Vk/HZzSiawKH5CMTd32hgGnFdA4g5tAUjrV719TLqZvIUFiKZwC4aNSxDGvCBuJj+rOP3eRg
T0+jGlMZ6yHbtZHsmyf80Gb0z917rj8n/k42I0eEwXZ77mQeYwbKIuYSkfmfD+ziQDI1NzBRHKpe
NNTlamQys052HneVY4RGgcG8EhUdgUpcGFQCuB6AfOaBCVw1Xx7uWjXtmnTCOiOroxpGzzK7xXgj
oQA1pXplu0VqrcYpXjHzz9UxirbYGYLRQyTCMKV3zW+gxGlRp4riaZmELXiJaXh11FTn+49m4VTR
DIROLoQPwDblc0VVyjr0vwc41TxSdnJnMokWGMejrYZAuwcUgUAp3b5S2DD4g2gim7FH+TxYFU8D
scpR9TBdqQKyzwSW1veUGSw7xkMREYEkL8QsqH7ZH3hhqPDflP8KhrpGXNSKJ5tuVjm6hW1utNRc
wOdjwZv9kGEMZ/hjDX9Nk3NF5Ng3WE8K5QMMo+wfW7cwsDZcBDW9oCKAEgupRC8eUEoIF2AmFYIK
ZPoUz8r0jjmT0SiZkxYsR9ySJlXhoF8Xe0NI2UxuEE4YQcskQDfeF6BbIwPfW/nI6QMD4gbXGYvL
iDRIHT5CUtQNckzEHYB5tlZiZu2MKVr3rR4JnuUSzdkHBygb8ieoxl0/DQDlTwPg9RRvGIk3muFx
RAWQFprNsOpD9gI7FjC5dNLo1kDBz0L7HCDurgmmklbrDbAMvTzvf4QhhhWBNqlmaLEE7OQ2jxNH
KmpaJUwgvQuPBVYAzx/WFW0wfL+uwkKVRQN0HroEpRUZ+uZboWa208R1NwqM+IImAIAHjDjmf9Aj
y6Oj21kGRxPbDIDxFDw1HcbYk2rVmsAigm9yX2ZuPU1YNdRPkXbBHMENaG7SSyXrAAiHTQB6+K0y
WbdWJSYLDm+ZChLFaOrEu+f78gIjKiYFGshDX3VEs7Fst0nZizrFl64I0Tt+CGKBwuB8rBdmqe+b
ok+tWPNImk2erLXvehg0ToVOSoFWWaY0jwqj9RalEd4m46UlcZJqnp8a34feeB6N5kHq/F/3L2eR
DKw+nA+46MBMu2YI5WiUT9NMQ6ONCgCfIbA3c7ZkW1byJEjCzSaM8zLAiwnzCjcchn0OFS7Obgpl
Q6oDUwUmfLpHY5SjVZ8rJjtZ96hJ0gb//TFrqMhBayiYWsIyXY61yrLUsEUjvtcOX/MppTaG21QR
bMyt2KEKDYlDByZylxbhiMh6GhkACDcBoqxjRL0cv8bmkAgU0iIRdFyh0DKvMiCcQioiBnkeAhDR
61Z2q6pA2a8nJYn+hhDAwfHIDVST+JEYu03KIjcqcwbXrBw1z+D3BFPe/PzTm8H1o16KVSdQ65j7
u5YEeWJ6jCWfJhai1pm8qm2rq7bdCBeItnmlxE9/Tg5yJ6MWh8oIAutrcm3jM2C6hZaXWqylndU9
6yHZmn8O1YG+m/84H/O0qMaRmdqqBwh1ZHmhVHkzFYCw/XH6xkavJzJr2NaDpgQe3sdOM7NIpcDy
uiZ6QdDio8pn/axSIprEuzUPMyGg1n4kKaG0r49Mj1H+9Ulioaj4VifSucCKo0xfR4ooQbBEyEA9
G5ZBx7YpfkMq61vZL0NAOJuF7QQ9EHoDjLXLQHYWXc99SjerPnu0aMqtjOsBbNZKbd40Urp9CzRM
IrKttw4LHJV/eMICyOvDC5vKRkAKSpp/VAr2ACymUqoflKBCkCrIhi5zBaWAVXuA6+Zj8b7CM54q
nJ8aR6GTB2q4ZmX0WGRFfshJLXi4C4oIzWXos0CXKdp8eM5aALe3mdzDawhRmaeSErxa6HT+cf+9
LlKZK2XwM+GB8VPXUaIafq5WKpCJ4rKiuaayjQLn79d9MrNqvrZHgIn/aNvG8cG35GS8KpUmKDMA
xDdWmrqxjbGdVJI1pzKVYXWf1CJHGAEB9ArmQNBrfy0RRaQqeV838Oz0qHOAEdwB/8MigorGMpV5
+TPUAxT4/PcXBhawuxMhYQeoiziznzBhGa/NPCTufV5upBvIvVDaGGCzZCQQ+Q5LqQcQXwDQI6/N
Asp8/QkL49xagzm39GetqAVHx+PjoYowywCMNZotMWHFtwGgcp+wtFPUc0Ld47HbVfT77ryjlUtL
+vXBcJyt5J4EPPKZgBuinK8iaUppqwWIhrvGdaM9e99vDz/vHyT3dG9ocNc1oDslRjJGPbtvnwXO
MN83efPbs+xfiILSWFHip/jt9XHYfQp2Md07W38lIMMnjm7IcE+ok1S/ttFof349GrSgnwa62/x4
9KjzsH3euoLz+rDTFw/2hhrnEjf+xJg1X8rB/aKs347906fd04/NSto8NA6gvxyRGHzY03sUZ5f2
4hhH5GGSaj5G96is2W5y30Jnt9vRcruiOe1WmvMS0+d3eydglc9j3LDKKYxJl8dEZjNhQDV/niDk
/VbI3WyH/p27m5fsm//P3QG4V9Rdn+mw3cXu0+OPz+PacaSvP937Er98g+jinZfUIxtuci4SWu7b
iZmSev7SuMd1TT89he7T5gddlVRxfLo/ua/SWkBzkcsLmtxTbtFf6/uxr57znTxtHkbvK6EPq8Kt
P+2dnj4/y/R5+3qfJt8a/p/ru6DJPe0o7QfNRqbt7IY79Kc6E9V/KvviJ4RlG7ink2j8Y1lfXRDk
3rvftzj0yVbPvRPoVHXdre/8jJ37bM0/ciMvF0S41x4HWj9XrdSz7siP/tP/emjc87YKM48RNKjn
0oU0JtOqOw/fx9jbppvti8NeTqkjIsmFpDf3xL1vrc+kqIFrcB6dIkVm/8sPx8mP1u603aOvYn0S
SiNnPG8Icu86sVskeaJAO7vmz+37qyJIGvDYLvzv891s1jQyXY4geIejRGunwJ/NV9Xdh3TrisTh
Y37pjjzcjBskgWx0E14zdjs6x4weP336dN49mbtfj4/UWX37BrL7nro/RanQZbvzWxL5TrRQCmtN
UkD58GVwj6Gz3u0eqUfo18BxnJ8CKeHBEW8OldMgSt3WgyHj0kLv4L691U5AB/ponjfNSJ3t6Wfw
XXi0AqXFN1EwhsmHTjbB4GENu9o9p269CV2UYZT3kfaHbfI80sCNN0KjIHjkfHcKI4WWou1ePTfr
1+MxfDwm2/U6oLsn3d141sZzFEd1mbP9ebqvXAQvgx+WCpLELJIMT/H7OaIBFXVoCy+R0y5oR2Bp
Ppueozu46/VEnzaPdLVa7Z/fhZ7Ksvt1IZ+cXrFIFgV5D4k5vNUnLCZ8dAN3K/AR/uURwEtE/snG
5DOn86coVmJNSTRw9LZO3QlCuXuELd3HtHRO29NJo/eviB/6+u9D+E2RMwAYkh+UcaZ4SHdv3U7P
HThe3XGk25MIVOFfXIXftLj7YlEbDArgRc8ZfXXfFPe8foJm+bGhTrp6eT6dfgqO86ND9lab/SbI
3ZmvK3lQmTFUs/u9ffo0AVbcxap7pxroRHfY3EM9Oqy+RV/22+cgpO8hTU9z6LGdHhMKGyUI7JdN
0+/P4SyF3Ze6ktTg3022Y0+zXfbsivY//Yuc/kOEn/1uqtzPugY8F8m2/GywNd2+7LevLf3fmPkQ
5Qs/mqit1UwFmDG+J2fHd1pqCFxLfg6El80PebogUeoM29ezUDu/up/MeNW7+73b023XU4GgLPvm
AC7577vjUSWzNA+nEpOMZ40a+POlXyHGUnrXFdgd4e3o19FHl+dNHJYgdJCew2e/Xfl0GzyfIpke
BKT+xZT/5onTJeUAmPsonoX/+AUL0+nogK2Cvsmrt+wlPQTnUwln2XHSh6/OcyyYnvlITNx5enwm
pm9J5st1ND+9L+u39e78ocs2lK4Qtr7A3uGPSF6W7dxvjjn90llBPVkzzdZ5Nfe17j7s4a5Ij4ef
W6G7wjXM3Mgmp1qKsa3ipIRsHg6jc1xLdL3ebTq6WSGA3CNQvq+mBZqD3+vYV301xjaouaFPlVPz
un0XcSQSTW3m+OK1oZEFiDPyzBFWD+yPc1/4uTxgAC/XRbpDSGv2lS5pFaj/Dsr8so9rExjcDvTv
WjqLYiiRPeXz92Pjm6X5cUtfRsfcHN++0zN9/Pz1a+9+QwAuuCUhW5xXCQwRwNAls9ArcPEIYkMn
clPHFfhVH4XCO49L47RIa4dpLn8Yki/Hcvf2XaKI8eHQUWu1oYR+i+lLCIdhpHAZBGp/0adDUt8A
AsI84cWxaGA6TdP0QkOAUK+mk3sQ/P5sA29Yu/h9jjUTSzAz4KLDMbcRgSCV31D557gT3dTi870g
wylHHTrYN2Y2XuEMW8eH1Rxc33+zy4HbBQ3OtepI5NeJDVYy2qyhJI7riHYHErnJOT6Gm9IdBJ05
QoqcAhySwA/yLJ8vR9007hebYoZ7cBDRbEXmZdlxvOCOU4BR21jYrJdpZ7Zm7nxTg8dS9+V5e3oX
ZVU/hnLvCQXnOJEpyHpdx0m2oOOuQ9f0Vni+JxFTAuHjqxSqLuuTboKnGIMR5+f3ngbfBUIhELwP
T+RS85W51ZcZSLwedad66WiKmWqyFmrz+Z3cObIPVXVBR00qbIEOQGfcHL6Ym7dsLw00f9huK9Gh
LTtPvyWBbwKwCcsK38DtHI8xmmBX8Cp6WsHkCvN+osPjlEPqSxXgbEGpWn1xP63XA33KDz9SuoKH
6xxei+39y1o2HxeccVoCG4mwZLTEIWo0o1+Q3tw9PVnOY0Mfva/b1CGO8NrmbOm9a+N0RlJNQ+Oj
d+Mcvf4faV+23LiSa/tFjOA8vGaS1CxZNmXLfmHY5TLneebX30XfG7esNI94Tp/q2B3duyIEZiaA
RAILCyq36qm1Xp8NJ3kBnG/h5be4OMZZZLHnhejtn5wFIl6NYHWb1aM8VWEsuoXHWLi1vokV7q2N
8RhF5gYDp0IgRtC97Q4ne1OT8Vj9oeuv8/k/2EmAHVAwAz5lKqOy76DWNYDhk2uEMxPNsa0R+ewX
Zitu0VCgv9xXlO9i3+3SboUx8UyHJoJWiApY9e6K9BUSO5vVyjijZoI/CzfkTCb6VtikQz9M2+Da
AqTjkzCkOMm4x/wo39wQ61g1U0loSdykcvfWxtz4RSWX7dhBHAaw1+ZAxW1BwBpsaoc9mnUcpccb
hi7cz0syGUP35HSIwqCUHCD2ktTK0Dve8U9A6y6c2+9o5nYrGQP30yCJewFrM694GYHkJbCqwd6m
1tN6PXKLYe9v/3UrjrFuIeQMoWuwrN31wKskfef3MLT7a/p9h93KYMw6LdvA69AF5xSdaV99Kj/w
GBZF6X0pM9f/rRjGmIeyz3SQj0ioTux4sABZmUcSOpzkhjYCAo4lLZy07J4WMiGApoe1ylWQZ0qn
Q+lEHBkPyIcteqkFzWNfQcMIiGwpfh9R8re8LCnctC13lsHCpHKEGKNa4HSigVyhBDBgRE5/rq0p
W4n/qC3IW9Bv9v3DGYY45tOuHZ6Dd9/uHtIlp75wLhLjHVovqtCxigUN5+sudOTOVDk7fs6RWNgt
aPZMeHujc+yzh1MCLRl1yHo+mBw5EHfTUjyxnjqylDKfKb7dimIcg+aLtaq72Dgg98OaNA8+5Cxl
g2byk7dSGH/gJ5lcZzqkPB+uzfPbYBlkzLeNWarTw/HJoip5jQk5cq+7w447HXYmLU6oG6Py87+9
L1m2ATXIQG/eT4ofqKRZ/QXxFQKr9TIOY0ljGM8R8bHejAMu5o6iJtiFG42C0ytViUnNBfVf8IUS
4zQaIfSq2muRoyQ7M28JsOZ/oqcl17RgZPLk9X/cx2MFAsSum9RSIQdTXxnk7e3kkNUKY6N98rzg
eCfNu+NBZCbUSEvXj8BrKDnX3rMUUu5Ng3hg0bCUc+sfluse8oI8JtqoxKwUfZCDoSRx8ovtHtVU
jZrCg2E2Swm8mQLBjT2wjXV8IVZ8PO0kLhX3DSF3RuzTBmUdbxNs9sAGLd6WS/cYS8mqNW7tFR2W
Z8Idnw4kOXQbuhj6LqkI4068qtDdeoSUhnbbZCBIetUJIdxFWcFTotCw5JYXIg0W1F4NgwFucmjJ
eHrWzwVKVc1iKmjm4Xd7XEyoUfpZ7XZdNQX0V3NExqs33dUh8q37Kr+0eYzDGDGcse6MyUsmZNyl
C7++5Op/taXlfsm3LVaRPGcq0bdBTit9I6OX2jZejaU7bOFgWAbltKoGMPp/71lr8s+GLX42IhHX
1Xqp4Lyk2iwJXajHoDGSIMo8ILgVTJs/VHbxiptsKSk4k+2/0QSW9akZygBoeohSgRm4qmCsxH9O
qHJVZONt+acytfpVAfP9WnwOLTkNFuBepGolDTnuEwlljoMtWsBzBXgRJQfNMlZNS6hILrShuZke
Fpzxwv3CjtMQ06iJkukqi2tLHqnD0Vg3lXHpNbR4koz7EFyEpE0JOcNkaL6J51dsI2eJEGthRTOp
ttuTZEISoRqHROpzCYid5wNaqJtH5Ti+IdnmofS2mHCbKfHdimNciNii86yYHmAARRzyD51Mwdxu
sco9ffWdS5NtwUf3f5LwCsR09PmqnWxTtLrGQjFqtKx1rdD7Dmsm03G7KibuKMVsiNTpyfysCIjv
d2NO+FVHwT5iocOMkpCs15qpL4mdrv47q2SJfL1YTsAZNW0mpizlLqU8icwvz16KjucdMnjx0P+J
OgALF46yPiy7aEBw3FBMDuDOckWXgqr5tfyTwYQ5rSE0A2Y4Ts5r179YSHGQr6U6yn+RtvknhIlt
Cj0p+9GFkOuEAq3oJqEAHR2BONqmq/V/+H75J455K2lRB46TAVHA7nA9JAdamfQJacSFrZucwW8t
+CdlCuh+hKOqmkrqiAHAznPOE9BfLXmIaVPu/T7jjNpa1COhxO9H5PkgmcLxiDfYehGhNW+y/5bB
OKIia3u3778VoHo37HF3sPEHINP606DpsQhIt6fDGreZbtOv8LJgwvP39D/xjGMatMSVywbi7ZMN
BLSFDuCFUGAGiTx5iX8imLgmSAvVl5VphVdc0AAinxwHoDdvZQEED1jp9sswvxaUY97hgulk4s34
HvB3qx1cJHcgeR7xJPJJuI+O8Sv/Vz41m9TCPGD3KVwv4hdndhJNLBiiMlHYgeySWWavJIbntiPv
DG41Yi6X5L16UY1B82HOo8Y3BuI+041hHRgihtGhFfSIGOl/2GWFcj1mQqFBXpmaIjHpnrF04MQE
heNE3smrcxh7REotPXu5rzMzL6UJQgJKFDRRTPNJb7dWC9yBz6pCdPrIUQWVBOChvC/hu/WHsT2I
mBqD/m+zGLMMXUGHgViUIsL6iFzjDbL2b15JTzFqjN7xtBF2jxxdpev9i0o6MydYqWg3+2p/tC7t
6mlBmWYXDI5jTJKbaK9YMvwIRM5K2uQAD/tIGUiFqVRLXB1z8YjCg64GVBaY4gRikNtNjRP0O3u1
h+iuplfwlvrE0EiXk6gjSNRugaHvQ1M9ugs7PeNEQfw2cfdKkgY6dOYG93TRk5tShFhZIlm7bnuw
5C1G6JNGMMcJGkEQRYO7CUN0WdgReoZir8gMeIBT8da+uHtuu/0Cv7/yYN5XnDmzv5HEXAqR0nlj
7kNSae80EjqGFQlmZK53DdFpad+XNvccQIeIYmBQwjSGhJ1wnsWFjAABni0iETkUqdWKZPSQGJGA
knlsqYxOi2o8codeJe3qghKXuaCac0USIFb4iaZi4t9iD3Dw+r6UXQ4h81Y8fvTrOiDBGgG6xq+S
DQ3slJrjaYkGbgYAokMqBrwIE5cmyF9utTVU+Hoc+ER2pHITGuumUykPcj8aPuYrQ903A2000A6Q
+/s99xDHXqP7C7qK3kS2F43vwAuhuYLhIDFutTtxU2x8Ir6cl3z5N86IUdipzXeilwKjDfrYb9eX
cKGa9oUEQeYwULN45yd8Qfkck5O68QCq5Ejy3uJ/SQfBpy+YlFyY0pYngJOCl054WLpD5yLtmw9i
3EMoGGkdc6LhVJZ3PMR2sK3om7fmiHaMY9IeQyvzyXkJmTj96r1tYLyD2/mu4qFL3YkDYjxGexjS
0/r+mc7E2D8WBpbo250WGhAnxuCmdobWTH1wyO/6nbwJlKVobibMupHDaKzeGFUleJCzCzeNNRi0
7WzjKJPKoVacmmjoJ1uMNb6/uJl3841Q5hoLaznxGrT4O5A5WiDkaXkzc9/rHjhSxbkva0FFfpGR
pl6kyEWuTjorbrt3yewqEtoJVVRy3ErUUq+ZuZimva8hKs/4W7+LuXBMsK1mueGsnh5T6i349Blj
xHAgNNyDM0sB0zzbRclVFRdnnWs4kimRdIVZPr05rkbqXbhTvWlflFV1CfHyVIimHLwIA0vtKKIe
CnSb8TF/i0lZkyh2PGW1xEDxe/UgNeUxtAbMRzwWzygVX/degu581xkLU63QjJtsMtnARBbAhOPY
1pbIbH/rE+RhmgTYOyZqKZV5K/Qpj8EkReQ6V95yHJ+icnFduqzV6chujf5WCOP7VEA+jbyEkOfr
6a9t73S6Q67LFkyhJck6Wx1sc3dAG8Jpg55Wb+2fHl63W8s/vh+PR2mbPOA1fgb7OdluA5tut0/0
fSl5813Ou/eJ07n8ePp5weiproJPNIGw//gwkD1vzQxw5kNBnNVxC9DUuN0KdLTWgApgksjSRTQZ
7q8PAJuFAR4DQATZW3cMPJDmlq6LauBoY5awsh7X3Ws+kHidnbjXJQzL7JH8E8cmPBKQjEVjabiO
rOc0VK9KsUDOMBN+4tB/SGA02SsksMO0kFDa6SaoyFtBeKvYFtSg/tF7zUn/XFJxwfd/g6PZbQS/
CYZag7aMx2benmNQ5HqfZqk8dcVmpCAyPQXEfiQr4I72UKcLEDNLyjPTTYMYArHoREgC7pPv6utP
5aliN6yCTnbwqBBMAEoBzylM93R870hmNZaGWO7p/b5z/i7ZMiu9EcpYLnrZXUGuIbQ0YTUVQVtS
8Nc1N/bhuvs0zM/PbG127brIYDbblNKzirFROTn/z6/B28Uzxo15zi1XF/gOGYkgO9vGZnD2zu7D
hgzX1FJf5A/Oub/0GR95s3LGVkVeV4awaGQnDchbLhF1AxbmpSh4xh5vhDCBiheKVZwpEGIapzf1
7yMoc/oVimjn+2v5Hazc7B6LtfKrVOtLsZUdfeWfHh+kLfd5X8CScrLdJkOQay5vQMJ44t9qJIIk
Ex0FmxWRzX2/7a4xoZduwZvNdFBgWSomPYA4DNQIbMdeNCSgvY0H7B5axdHD4FlOdXAINzUL7h5X
Gl1RhT7xu4EEKfk6S5uFRc9u6w/5TKaNk3vMzVb6yTgSABCnKo5dUAfBy2ET0YeXqcf6eHnyt76F
rPnCmc4kR29Xz5gmIrQ0CDGP3Gmvwbu6hWX2awAu4dSth5d9tjmCqMFfgiHMub6bPWcMEW99/PW0
51MDqmmflLWzUTn0wT1qlgVQyfZr+Jh23DPNxSrWrLX82G/GJKWhUpHOgGzAMTyUAp/jpw0Zz5aV
PLzL+xApaGr8J3iI231mbBSTT1ttxFg3PGHs1HTg/FYyIJiv2pI+z7yJIQkpOAw6RUYFNFm314pq
BGHq6QJOFObzIew2q5jsQURgoR4RmANZQh/N8HzcCpzyHz+ulCzwtFoYIXBnHt5QCoQOPermo2qu
ADEVp5iVIgGxWO2Zda0/1jmFDT/FAq4AcD/EAl9yyG1B3sRHcf+pObtz/DY1PS0VROYCr5udZSxV
G5NMM3pIbOjOtKN1sWrX/UtGjce/QA+talSa3i+X8hBhl43NWTlpG92KLfm44PDnzefH0hmjFWtf
EfwEHxIB8XKw2w34ptEYsgr2+720zck2M4Es4v8bddi5UOlmDxjLLTBVTVAiiC6sZ+DZ0FeRrcoB
AS+/Pi/2X81E/DfCGFOVXant24qf1hk+tKnTZFTRSMlbkXpSo4Xn6kz27FaPGRMVOYnL8nySNtI2
hR/kn163FWCO56kqat53+0sbyXKtgwyX8zAjG1ZzwPNCJy0qbOjomfp5wBiy4OZnYOA3a2OJ6PQS
E4+lEk5PPxRbsLwQskI3EZrZ0HZMUyswtYVrbQZwcSuRcUOZH0VBVEOiggLSm72KNuuFHZy9OP9Z
gc74nWqsEz3uICE3bWWNGb1Hyzpu8dxB5LOU7Jy/J38IY7xNICmlpKQ4rtbUtxURqel8xwcPurni
VvE6sTmTM5dmHM0HJz/EMi7HN5JQFCKITcjucEAzCeIhe6ObhPwh+87EU2+79uzP9VIzzpKL0RkX
E2N8VDxkEPx83SEksW0BHia7cBZZ/dlbeFVunzgzpTEN6ZKuTuf267XwY82MiwnruOrkDqIz4j+o
VCDoWMBlsgdM0nq36BNSfWf9P3gC/nQ17MCNZNBD5LIhlJ9aqnC2TkIfNyvXXh1FoKoWVHdpiYyr
Cf0oNuQGrma3UztaokA8VaL/k/aIGyNkp0bUSqlHPoj1Hf/VfxI/VdRQudeO7M5LivoNf7xzaCz1
bm8InMpHEvTF3yun6Ije6kPzXO4F82MzzXcgj4+4H/dHEa34R5UgnN9b2uoVPP7BxPwRffzvdphN
m4VeJ4zNZK+iJRAcJ4noao+uXd+SH++LmoEm3W4y44fqVBHUvsEmw0I5wr/bm54QElCo66VfoUfz
/LVkIr+rrbciGW/UAu8V86mCN0tuxyfwy/Ib4BnWlDMNs9s9gXfHM41Xbl8tFSG+kZL3zplxSGHo
KWVcY7GYPGliUjqtOfPRRnKyWRUuAb4XuOWpHgSULOxoZ+6e1k/09fUFoclIX4+AGN3f/Rm4+O1W
MI4KY+ZKP+dxC6iHwvrg8HLZCKvWosieNOTzvrClCJCtjOh8XvlDhX2PvsB4aiHhZoMLaxOshISI
f16ndkVtj2SGuabvyAfDUd7/gGl37+0+ExCpftSkQyjjUv34Ey2NMpgpMN1uJeOVKimTOq/D2YYw
WwJ+Nuv4bt1fwMJjARMTbqP2fqyDnh/h+RRvZxckwliNB5+irYRD2ZAjXbPCI6x+DIlVGGuepJcF
05l26NcOgv1Q5VFgB0OlcCufdxsvCDH4xNmle+VD/gPWqAUJs2HJDwlM4FMOUg1MACRE/llM9m1j
DhxVOPJ8fyfnA8gfchi3A0ZpzZdG6CJPUX+0Vg8vLwKdwJeIVZce7POq8UMY43CSGvOcp+eWUxuk
zE/6V5tcMN6Z9KlVOcOuAaB2iX18Mtx7J8V4GkMf2rQSsI/B17XC+Blu2ywNipp/K/9YFuM8Sj+s
XCHRUckl14kGa+KveLxcJpKkheNa0jsmqOH72lOrARu4C1Jz3MnmqJvmYpS6pHuMf0jFKMQ0HG0K
F6/oNep5En/0FugxAvOrWxsgM3pexCPOy9SQUcEoQFlnWSv40MBVJPsKerbM+ARHiIvoq9vhEbP+
XCz4T8bzWyn+vzC2catUWi7rolDBq8I8mDEGfJg6oeCuWJQ0e8VijsD/Wxbbw1XogyB6XqDgdYFG
JINk10Uex/kX5w8ZjKsYSoywVkT3O4Xx1voE4ImVSLYgJ4pXC/o3A1qAc/8hi3EX2YjRtoMLWcb6
YErAZdnipreS12Oz1CouzVvuv61jnAUgIZhRJXLwgDikqTT1djo0Vr4xK2o7j4+PK4Pm1n61f232
R7BYbL++wBC42Gcy/wL9sWLGgfSG63tuCcU07HTqInc3drMRd0sgwhmE3+3OMk4kCuSmCV0PBrBr
TTBF44E2sXSkO+SDUDva0qeUns/mEtHWfOTzY32MSxG6NnalAet7vh6umt0cxvPxMqkPXXwdzXmv
CeaDWdm8DD575kTbpi0kt4sVp9qiHJphqBHSI9xzsJGvCLQQbH7uzPvX2/SLrKFjggdGKIjIjcos
s4HHF3lZJpLiyGqGWWoB6ZdgPFM0w0rAmEOgBFF/A8E8ox5K6rmZxk9rIrlASkLfhb9Ld9hsuPNT
CKMbbePHnN5mCvrTiflWvUdHnl53ydfhivHOElI95rD/b9DfzrnJn2IZ1ZDlTHXzcRJ7qE0/mBr/
K3Q9u05NKnMFMiirplso5ef9Q5vNkvyUy9w/ctaMXDckk9PUsN5vsiRwSu6tC3jtloKSOaX8KYwJ
V/lMr+syyRVnbKheHBN3O7778cowlxgpZi3tn6RfQWtdKa2LYZzYziuw0NJLtN+2F7APLq1oNk33
UxATnbZJpPjNJChCJQgMwjby6WD3XT2gi0G0lWUuo+kH/2sjAI4Pf/8jiR7Kei0304FFBEyEQHnT
r89lForFDWQuHwwAb+MKD1aIKc2rvtJQ7tYA48p3/qMXEtNc2snvps97C2M81hh6jSJhFpmDXP31
oCBVfeXWfEFGw1T/UHP9PHHVDlv8szqj0/Zy2VojfUljgLIp6G2Wvmf2qv95soy3kaSibwcJ34Oq
k51Y2ap/bK211C0+C+ZOFDNxwduEChBGnDAnWoIPrumTDoK4lByMqwg6WdtDfeBpydjnAr+fkphD
lVtON8IGksYnhM9cTDVi2C08DWCgcKdTIptAmRZczJzV/5TKHKwhDonWF73ihAYZIjNZ8TVSZ+MD
6j0TG5aI7O/nUr1l+k1WmTDnQgcwWQGvO4t0ajEqvS4HRXGuVwF0SxkAj0Qgvq0YZr4uStMlloJM
7Jk268QFX+iwWlj00gcwh4rhpQgTRVlxgMd03zF7WHTaNe9TL3mXeQp8bYZOgqFYScGC5NkL7OfS
mUMOy57j+hhLTyuzeEaFln816H7fIPWMUINoqxfKAxfpn8el6eizD9yfopmTRkLWU2MfovM/otWX
jixuVEDdGxc4uM4UX/VXw6C8u4uAFo+3GXrKFnZ9TsG1CVWMQxcwXJFZO2+kWPjoa0hEg9TrdHjO
Hr2zH5PLpXvxUdf8vC9vhvDNwNvsnzxmwUmCfo5Gg7xdmCM+9wWqmi1x0QiYvwDOjPz3YO/By2zs
FTCXZpa/GtD6tZb+g842A5BDUZZFjHKcorDbW8Hr+EgBeZ/mxOhb4mXia+fOVrb1VFsZ1t3H+SyP
BMCdJTubse0buUz4kJSa76K7TcNzHLzUIM24FmhpdT5G2NqjvJGdPymYf7fj27Y+rLnNl7bYK7b0
BUxMUWB63JCK+AJvrbygDfkDPa3n56u8ve6q7adnD+uFQ5/T8qkzQMNMPsxvQs/O7V4POXg1EsDE
nC56CBzRREFn2CX2lMY5Vzt/pbze17Jvrg7Gmd0IZJY4xGngxS0HLQO2G5MIfXrqzWDNtxZ3STbv
2yf3+LS1iP/8XV8CaACQgRqE1RF6CBY+Zbr0mE+RMa4TPUPozcSYEOZTKkyw7I2u4hzds6M+IbLm
6B8ltyqDBwV9SkK+7aTXbNSI0n0lmR0157AzA6MnAZ+TXHwv8oMSliSEC4zBBLqOwn2HEXLpqdVp
22+4uKGi7pTc0R+tArS/f5MlvOjcs/rnEr7rIj8CqCHPhjrHNE5HeKq+pHojGj4ofxvj4ApWfuY2
hUvbxrm/b3Nh4o1QJkwcRlXo9KTgHI43S8ROdvjJCZayGxHO2JToJyoceOfCA8tyXkJjzj2rb4Qz
d1HsJ5ofG1hx2gBs/BTFvOk9qNLjkJtZgbHB3KOYLqS9Z9DdMJF/isJSRhSSXsi9nnOOItKisl2d
CiLGwv1tdx+gDJb+FuWm+eOSP5pCRhk+sQiFpctgQVdlxjmPMYfONxF7Lok0FOnfx9NUmsytnrPQ
Rop5FOuFQ5728cY4YBXoS9IxMBRT7H9Rm+mNznN82buOp1P7kB3zJ9kKbU0jMeqFR4u2FhA9NDkt
GOW3xt6TyyhXmeuh4ouQWwmb+qXcYZAcSOQrKq2RSDGdA4+CWmyTVWWvnNS0V94qRPgc+pun2DJU
gDfTVUylh/u78TsB/b0b6LbBRoCciXWTCp/1quqKrlM8GwHRq4i0Hyg+fRSJWRpPHN8QNV+IfX5r
OiOTcU96W7upL0sAWmt/pJ1xVuj2skR59bukdCvkV0YzA3coOu9cB0myZI1LTyPXXW62vqU+RCs0
2+gPmmspGJwMWiAbNzCKfF+gkRDH/7GGT18CaD0mSiuSgP9zexMZxdDGYqpiuZKLgv/p4zQRSoeV
mbrosNn6/YKm/c6+MwKZ/eULpfSTVnGdvlzXNcDW7Wdz0A6jVR6PiQOXbQfIDorrBbm/46xbueys
jbTNUxc77jq76Gt3jY4ZSSwMi43eXPslCiawHFAG0+vFeDg/xeen84Iuz1r2v43WGAvT4ywWpEp3
nUwhfEVqntQWd04eENXAYd8X9rt/ZFos+lUxx9VQMYSYyUA1XmPUvOxzzk5euefwId271kBCC5gm
Km9BEw6cKYZieKsR/UCvSTvV59HL9fR1/zt+xznMdzAxJWbn6lkmcC7oBFZRgeHVlrinkRmYgf0V
WnVBvnaqdV/m70ZaRiaj0brPCRgX7HGOiQGVpt3v7fiPYwcRcTYH0r3JEnlX7bW42w4v5/U6trT3
98F8vyDKXYpsJ1VmnSom3gNejOl7eE8wt4fhFV7lDoh00Dvy7CEJODrtyb8mR5lGW33VHTqBbGOr
wlNSXhvb+i3clnRbCMRc6mqb9Wo/P4XJRAxSX3Jug0+p4rVSv/Q8VaRd9+QJJOzRbc9t7h+CMC2N
WboBak68Xaa1o9Hh1q3keldj/BCsHHFKc4QftXoMukBNykeB6PO+sF8vNgNjhnBbapqKcYcY6nkr
K+G1JDNUKJlS0wH8dOmO09ELdTSc+3J+Jzq/BaFDEqPtJJwqI6gOwqYstBABCTGTx+atjZBeVU/K
17toxlZ7WSPlry2SCfzOIt2KZUGDbaRlSHlirGeOlBn2Ug7JvrBVG0H70oilOccxje3Ggwz/JSIA
ud3LqO+MLMwgq52wHed2bUvr7hK9OZO/IADzYPSX9SS/ZCfUqwCr+YDZdLuGLuGL567+mw+Rbj8k
0wutyVJ8SKES+RgaW9W1RNrr50b7U9OkIXm3MNfgd/Zw2ucfa2fMNcoHvh8jiHzeHXoz/7Ttt7fD
brdb52Czq04prFilp+GvUxWkuViJI0xZgeIV13O6nKSdtSCU02RFwkxkdCrdboAgZBEKMArnxJ7V
5OCv2vHeKa8x1NxujJUeU7U/Bq9GT7t2VRn2gqpPTvKX/eIKQboUoAn0HzPSc0P2m6aDE9WIe0jR
oxRQLzQ7WwSn72c2zQRZojifXTCOQEUXsihI3y7lx6MqDbkoyhoN02uFU4ut5bN0KQb4Vd7FzysG
khx4emI0s8ruae56/dA0/kXUjwAZ0CTcSNE5566qDPLb1OZoYqmgA3C951R61XfSSLHBQ75VxJ0S
WqPhLkSbs/aGfnJNQmc5KAm+Xc6PRWNsfZkFwHRcRu7s15u+OMvdpe9fKmT3cqpnVCyexaEmUnVt
RTMcNasdyfgcdu+aRlv0KGteZkojyeO/XEcDI6BjZnfqQZNMTIkvg3opXpwiB1YxpqHgGBEvY6go
C6XxtNzFEO3Wu0i25mIWQnyVNQSMdUrGhsgZ1SUrLVeFRwc80ZKH2FsIKb4DUvYDQKigYNa5CIII
FnOo1V1SxYXiX5IUNbwHHQz8JuK4dNO917LZvY9gnjar5zE/CMVrnYMoQwWzvPaRZRTQlbAITcVO
wFJg6zVtpCm3KVsZ9z4+FpfEoIJHePVRNkhgtYPFK1ai2RgyK6zcvaFTw+6jjfqSj3Q8BpvGJehA
Fwwz2/qq7aJD/dNFIsKpDy7FyKEwIRJHmsD03zvM/nI/75vorLsyJEPWAWmatJqJrfyqcRXeVf0L
F1L/VJDwKlJ969PYtMEIT2FApgU8YkoeTrIZryPTyh+3kf2uva+1jWLWtrHuvMX0zswlqaFWBhaT
6c0GLhPGcSeiL2veIMPGxoOQk2Ck+UOj8UQpvXVRHNpDkFAuJtmTnpkpt1bcp7In7WOt0kZesq7f
LgXfImIKIcJgZPHZMHhAlSsdhzC41OhMzjeDYMbvOOHirxLaQ9STPHJKj4qCySnbKQ7qSBW2ZEBJ
wQssMba5jaHQNLKE9qXjlqLD384ICWb8gS0hbkE1+tbFJnlYRFmXBBd/w119O3MfqnDNf1V4eh/d
guRoqs5IxP0Z/ybRW8gfjBDNAvxa/B+DoA18hwwVQns1xpJJTLyc9b1a1l0ZXOLhwXiC+Sj75IIy
QzOcuSYAi49d/lWRgR9NXl8VT1q7cO/OvMxANIMKizBdc5iMxmxEwCVjKfhceCkAMGhpNdJMo9nf
yn3JLG7YdQUYRfYtKZsjwlWufOwzu/CsTifZh3eKlIPLIeyzq/AUPtYlVRaSEFNQd+tvbr9u0rEf
Hrrs/WqUpq+r0a7r0zDAxQQXPB6M7NHlSVub9+165oGs4UZARUDCJOWJ2eVWYFGOzVCPfnIJxX2O
eRjvvGs1oVnwu+zgujZcTODw5VqQiH/JQjoWxFtCMPxOcGLSNkaGg5iHRwVMYMNANy1DvpWi9NKs
Uky7eXBfAfGCdzW7l2YTX3hv4VqZMdQbeYwKJCqGbLsh5KX8l4HrDsjJ+7v6O56ZFiQjdkckpWKA
+O2m9kkqaJ6RphewV3oYCPzVffw3utOmqIjRlRspjK4ILroqVa9ML62+ac79TrLrnbFFstor15kp
77hmwXYmXWAFSoauYQgCEC0im1QA3qPmJMnPLm75Vft2Xz+32f7+zs08HcEl+kPGtOgfBpAF02zc
AjLyzbUWCR/uVIdb8btyQFXqvqy5U5LxuIK71mRFM5j9c43EE+u2zi6IJZrBQrYrBe94ZQnP3GIn
4dxZ/ZTFmFneFmGsjFV20f50JfwO4Xe+v4/CZ64+qdeqoVVrx5l1f4EzeVYEnohvVXT+41b6ZqL4
sZlhU0ipEWj5xcdM+REBhHaN0k3L2Rg77Ev7tjKTyOIfpK8iHgny2XXkeM2aO3vGnlPeAiEkokAK
b60DjtURJTTFhMbpWtOuNffcVJuxsvRq0wbItmwHRCZo0RsQJ4Y0a57cpVzpb+1DjhKX12RWCKfZ
93CeSq0fdF1x8QNTUd6y9CA3Cw+R394XIpBDQAZBFfHinsLRH/sVp5XLucZYXMD2Tfr+qQTMIHjk
O2U9bNKz+nj/eH6XHAwdBG+SCnYpxA3IXNyKAxpOGni+Ki5IhrYN0QTabvxy5TdHdVOZ5aPwqKAx
24gixJufarHiloxt8kO3Bo0PgDUbyN4hXmFpL8Iw6RIh6LHeHmA7UKJ5SP8DOdyR9uBW1Hho1rm8
cOP85vSaVv1DKJOa1PqOB3oTQg+9I14+7I/wKR7NeCeAcWZbo7HDtqi2AsnJk7KhYbu+v+lzR2xM
rwnYPeaOsUafV60rCV1dXJTRzF3S9foq6oEqNgwzfQ9qqlQ8vS/xm4n51y6rIhYNAhABvIG3xxwb
Uu0WzYAZTabU2xnqimkqEEG09K/iuQFVUUEMK+Woy5txagmB3WSkk+n4CJwNCXaDSlNU3t6LEDlc
cTARmcVoNSoxNMinZUxHj1YP/d80pz0gI80mB/ttQJvx0PvrMlmrH2JFW25d5FaOt8kic9bv2QN4
SE6kc1iYBpI2VomEXgz0sVXKiy8Rvo5pXL6ECfUKu4wGKnVvQbbi3WfDt6PXQXnsZVPunqS/KDIp
Ckj7aWqAwc2WdMtI1iHKOxUA1+WmBYxKNHk8RVEK09ZGb/rarhHMzLDxLxXks+8f0nfzHXNIN6tg
tFIo4lzlFbW8oKX9/3D2nb2tI0nXv4gAc5NfGUVFy5acvhD2vRYzmzn9+ufQ+2JXoviKmMHc2Rlg
sCp2d3V1hVOnAtUgAByRnQBWrmFbXoZvoCVQAnLt9AezwL2PQXHC0OKI7fY6UVZlqEfDmmft3uhl
I6xWbWqrw1PMbkXGpJlVuLr/LAkH+kQ+g2chMwPhzWsxURKF5d70DuKfyjUJ3WJGovvWMZvCFuS1
rB4JgrqfPLSLxGCC10i1y+gQcdbArNzI4iW92FPE3Nm+DzMzanJd9LXBRqOEj1/x14ykhbIuQPy2
zE22sLhG79sn/7v2jVzlkcrBn6cW2FdfWtjO+97OiVKM7+GVJQ2qUpALRSzO/Dp0dsz7obaTXIuR
S7NZA+SdvibDtdWGnwwjexG9mqld2IG1VP6XxmObHquMpgF4lyBC4X6jgavvyBvGBzGZUpyFQ3sh
f+g+31eOb3EggfBOydZKMWvm0OuDFe09jewkO9xjgirS8+dYe9PBdomRRCxmkKHXkNVfMcv3vJJs
3goO4UL0OJOCVLjrL50ERn1BhahkSHFmSamn5WVs15Zf0mfJxqlGlr8k7977uZU3SS/nWScIhYed
4Q6FVaJeM06sHUALohi+5Tquxe3FQ4zZxfWCBZ4p09xInpYjhZSVE9gM6MYxevU2jfQ8fIi7VtHL
UpPrj6F34HdQI4zWVIJq8C+Przo/8+pd77QwueptJLtQf+y0uuL1wNM7JJ2BBnr3cBO0wEJNzhAc
ukl16cPVyzU16UZwRnDK4+/4/+imDDJZNIOBmG9yAhIqoW2SjN+xyb/kY6l3m9QoBouXEX1ucF3Y
cd5j7GSpVl/Yt+ypy40ciZZ99ZcNdfUPWSVJoknr3KaNGUaaqzGlpuY6A2aj2hq1Jjq0J4az22Hr
6pWRGM3e47X6Ozw2MCLryHDJwppm3HecLRGAKQCagie/peir+8a1fawmJCjPfWv4HZzHi0xVXUnj
Vc1vWTbXw5zZF+QfR82QCh8KOQVFRfJlcqIK2yRSILnQZdF0Y61+7TpfI5/+xmte5CVG15lq0yiN
IE2tIGgmv7bvao25yAOSw4Tl2Ud2p/zxK96Sq11B3wAMErPVEP6RmkCrBDvAxIJaT2N+waOYvbpX
HzDJxYV+7bcsjcqzGDkxQKJwu50qcpRy0y1YiZm03+1aJ1ZJHtLCFxSslV3vmEN4Giz26wDqIFlP
VtXYyoaMXzW27etvNah8EgexmhbrqV6ZX5mWW5fYWWFyAp4q3bOWoqqZiODmICYXCB2DQp+I48dF
DpetklDU5O758S29J4zCS0aQXkRAgN6Uu1sqpzLSnpX3q9Fh+ZFLp1haSYckAv8qOcv9Jq9tJrMI
mIQYICZ2eYU8rVl1Hx14EXubDQ6PP2gmYzN+EEFMh89BxWbM9F2rn+LFfSPj9Ame8Nrfd1YLvw9e
U4UZoMx2wAgfidUVFSAejXGfYl36G6/TJQDnnA4itAQro4x7B2bl268AWlnOcqmCDoKzv84t138d
6B+3BMDA7RbilDlZ6KMlhIzjgsVp7jLPoqhtZb86A49d/YEjwyDDjWQh6g/IfC9sLz/jMSgjMhUg
FQKndhID+qRsOjrk1VloNwr3rlwYcA4TAvIfLfJsQSp1xTPzMlrz0UJ6ZS4e5K5FT+41J2dJFqRZ
dS7+cN+RIOhCb4iSTisF5FGBXmq1aNAXWbK7fSkGegqUAS02ylKgPVMCBiLsagsml56mLcVQ47I6
Y7KwcwpfJJi5D2K/KEgWH4jBL1yxWYN6LW9yjxsx8zKWgzyXXWPYYMTvcsyYzUJUXI5V6yi1zkUa
y+mkWZGT2ixY01nPS+WEEXf/+4BMTlwVBpcyVV2d6wQFlWyTiaaY6263yyrJLNRQLzm0AeSaK58W
dG385al3ei15cuB9WstciRajc1i2Wp3CKSaJngymx6IS+BOVxlB9pfmfpH8p6w2vOl7/llR69/H4
M+4ZYMZSIDxkATaFZYVfh+nKokSc30kxwQb0cIKfwIIuGnyq57s+1NRz9nlR9kcJNZzA4vSz5CQb
xQzNWitXksMvXYFxxXc7gjKbiEzwyFo53s6rT/GjoBZyCpPeRJ/9rslNpBmVMTPStximOXwxdBOJ
DvH14J07KK1Bs9Xjzfj1/u6+AKyjSBAoeN3J5Ez4cew6XyblmXunpvTUIiFY8bEmsiYbbBCnAOJU
2sALl53Vb8AtYrsxSvLhT4Voa10UqIMF7xi4u/M9Xep0EtiADzbt8fFXzllE5PT++5GTG5q5Oa+G
ErapoFqf6wFe12STZyjTejq8xsfC7lurRv1QeUw+AJU9jmXiXklcgvmmZYEnUAdBlqw5A/oFEGga
/Xt06h3fROpvoV41ezOuRE70oCZpBPaqsjxXEbKJCFx9d5+GRkgWgoGZAuLt2sZg4UrhijqkmD3+
uzYVVCPZtkZbnGAga2+iL8IBc+lWANFZbKaglH68r7OHOCJ6f1vaQQx5KzpO44ZkdVOelTV3aL1Y
LwZICetDTBYe0PExvtPpK0mTA+SGNlNjH5KqFETybcpIllfmb4+XM1PGGbfyf+uZnJknhFwjgkzt
jJTamfmWL2G+SoHhELZyqrHU8Xelu5BMnPEAwVUvcpzMqRKPuRy3W1i3gSeSRgI9deWbIWxjlH1I
woKO/Aakk+27kTIxCbXbKQFIsspzu+510ax/8pELOzPqVW5WRvzkbYTvDkk5TmetRg/wv4LeOo3J
Oh36YLt99LKEkJ9RHWgNCH3HapmCHrzbdauFhMxtyJTnuH0LCEZtN8cGbamBJSCGbpvu32zzlbiJ
/rSBH+cD45bnPP2pKYarKN9ZFCxch9mzFNEQNB6njDkrt2uCBx4OFUbznmtVj9xLIqCbIloCBM8J
4RQFLwvLIcEvTY4y47qa6cOwPnuu6YmYmFuB7HyprWxWYQD7QTsXyi+8Mn1DmEIWGXiK9bkwYqcz
OEP88cFBOqAttUCbpKk4gZ44yiFyEDL6z2AZB72hLhwArTDFFW8U2uXx3ZxB/gDijzw/i1QDqrzT
PJjauoqaU1qfuVTL7fzMfbO14ZmqXloVclxER1IaDcciCxoPQ9pu0HhFLFHfNGgM67R8Ey899HMa
fP1Bk9Mm0aDWqZjWZ8I9B7JO4w3TroMoMJRQ80RPAxwN6QwrUTReaNfDO2/LGLbxKvcLpnHuAcAA
IxVtcSiAyHeBTMd1hdI0RX3eJCi0gzvMaQ7Dijz3hx7d0Eiux2aiNVsjW3O7YuEZn7HLN7JHbb16
fFwhV5qIxal0KKoP3K7q6MLbPerz1HRhZNIIdMP0EkImNrkfxDJLhro+CwmAZt2uyjZuvYrLJ9G1
FlRsNALXotQRh4MeRtQ4gOLDv9wuJmg4hdSi15691qjeAWcCJMsGsCIF+eMOjZz91gMbjaK3xgqF
xcfC7/JOqD+I6NsAMgkoUoVMUatDR8Uhi/PmREPnfcAVq77dA8i+2y1deA2mivsrSUaVEENZkAOa
Tvls4tqlccjXpzrW+DZZZy2780NMEvOrY9g7QM4ubOxUSf4jEGSFI2wGzXsTkyUHLB9WhVKfGB75
YPQNNmK5YN9nRYy4cZTegcmZgnIwSjxOIzVoTnGCSi/vo/nlHxr330Wg+RDwI0lFIXwS4smqz6RJ
UDQnbpAtRn3KhUjzvHxhHXdlh1EMICQ4mrHPkVWFWx2s5ZprhlFMYch2sVVsZa2s21dl7a04IzUY
k5gBZtrkDqerNnWyfe34K15rYe8WFHL60IxfArScyIooi4H1e7JgblDKAc5Sc0KhJVgholJAR6Al
DMYlbXx2xW556tTfdFOi+vHPRSsq8jIYYoHEDL5jsglsHCqFGnUnGZWEwOx3FNPhw339HIkvUnkS
a6fhdzL/JKVmuAfT3oL8qcnByhVgq5AeFfCIY3bRRLya+XlI8+4UBL6eM8A9KmdUo0rRKclC5CqM
53lrc0ZZAho7gOMAPnRy3korMq3n1ZBFWA1PqxoexWYnoljHoKcZ9hzVL9IkRogITiZ2Ivp6U/11
S1MWCq0v3vxyHWWvbbmJ0esubCLOpqnphlpW6TK3Bgz3havWMjW5CGjHXFx6e+5N5u3nT05KKtyW
KQi2qiIOjx5YTkPFz3uO1Escaaqgxaoef/4b7eAAqhUBpoCCThQz8EU38v2mO0WKUZWr0hTqTbZp
1rxoZm+Ue+nBk6Q6TbSXPmqgA/+NdEyZQXANT0SdOq7o9a8IO1TdqS6exa7WC/Qf966G66y5gD0K
nMZnq1QpkIdxmNDkqE7bV07pFr5j3NhbvVHRC40nEVYC3qY40VEZiBkElh17YrOI0TNeTOBr9umC
ERijjxspQHAAaA3GfxZ9IqhC3t6EnPJM36El+xQrkSbEu763WvaJC83Hm3rXq4vbBjmowf/KgRW/
lQM1cqMA//nUHdQXWmjlunNKHeXgk7tVGK3wtGadbLcfrdNv/HXALdj2uxfxVzzBwwsg1ZgyvRXf
kAaT9SjES1uv2wWtmQUfDYdyIjcCcoeF1d6VD39XK8KLhX2VRCA4b8X1tdwhGoE4Ljvl3IrkqzI1
EwFzmEItKIleDdnKxxDlMsl2YV1/BXn5hflXetjb+ZKZnz1h4CZlGYqEQH6y88IQpZQbv6UrQF7c
xfYQ7grmKRIWVz1u4lSXAI8UZB59djDvk00epFxE4TTgTlJpiv0xPYmprjDPyTM/1vd9xDBFb3j1
oWM4DSAmI4qSBZd97pjRiATsDI9cBegEbvddVtyMtFnMneL2Mqh2FR/5GiJZsM/HJylnF9yeu6zk
eM7YVwVNIZgzIN89Y7RPo84lLIgGwYeivW4wwebzcHBOTgNq6u1bbQDsrb34aKJcHV8fX6m5c72W
PdntRCh51fPHm9vt6/K12OQA/VeD/VjKHT7vd4mKBFgbnLuxxnS7pXWYBG1FUu60w9rADinaiHMw
3k6zqG6D7N+2IzBEOydOi8xBA5vdWTDx52vsuu+1yyKF0F3g+p8Pgg8FVh8c9RQd1RA3jHPZZU9G
A0plqp8+d5/v77tIH/Taau3ciPeFvVm9vOz3R7BtvT3ej7vCwygeNgxTSVUFow/vumZbgJG7qORO
pDTLcwK6hlgudAH59zDNMe5Q0Hh4kMdm+EhIulafFsTP3TECRB4eRZC13XFwJX3jwbUsuJOAlGYM
eHexKvwYeKWj2nx2bYJG5XPHS2YlYVhhZAjtKU/GSWiPP2O0GdObPnLH8rBugghgwK1SELQlRb7Y
cSdetmhs5i2q2l/ZKx9ZTXsO4Mw8Fvdbkp/KAxQfRgwtlKjmTWxYUUtKmUUcd5LpPuIwBdUeOhWv
8R7z4asWHQCDtBJio3Mt1TXK7By+iph4J0d2J5+ERJO9rSzpHYYPhYPJNjrmwyXFN7BdsUO73VCm
Wp+Y2dLgv7ua0agqcC5xWLBIiN/5213quwrMHgWuDnwF/33YBCiKiSsODFsvFzAhPt6jGcUgqAQC
lzxO/70jUAHuLYoZzKQ9Ce9ApoOD+ufx788c+c3vT45gkL08FYIKHOp/kf6Q0KvrNBtFslePxdx5
5mMN9X/LmPojKkorYdNjGZ+IQYzeqBfu78I2TYE1Cem9PGfw+5zhGuqO+3j8+XeFOpz5zfdPzryS
+oaVG/z+yA9J8He7F9eNo/mBThdkzTwAN6ImgYUqtBnJVIhyd9+BKe3C4+O1LG3V6KBeZX6ywJWE
fvx9/uJbqNUv9tksCRj/+5WAoI/qWhpVKtLQj6YNWwXtRka9Rd/9ZeQdWGaFW1DiX8rWK4mD66ct
sGsixg+VmPKmagdOQwQGcMgfYOnM3ur2q8sSiGrGKbk5p1Hlr4SiRVEokgTLxPAKWWe+Vsrz38cn
NfcowcYgvYT0ICKmaYwZMXIZdePwrB27S184na4brX4KMURu0y5UvWYu6I2oiVaEQdARMe0xyu0j
2hBTDDR+s0S0uiRjohhqg2yFL0AGm+ulrvn7emnDxgdq8qAoiK4QEKDzBTH55O74MWErJuZG1QOi
TgdowAZFba8tybmLnscWsis5k93CJAheZPCMnjyUrcUvx3MEO3oChHa/xPIw/tKjFU32jIkyt0gD
rAhs/O5CKDp7HlermPiACJAkGoX47aTUgI1tt4v5oKV9mtwRkUpFVo7zlE6Y6/oM6LhoCegrSJ+X
LuOMBbg5kPGyXl1GGbD2YvAhaOM9W9+RLpitseAczdz3GxHjJ1yJ8CR0K4QMuP3l9c7buEZjtg67
8EzO2P5rGVOAVQh2VDkEFeIpeK7t+FU1lsZyzgqAiw2qIfjYZOrmktDjXQCr4E5onOEB+PzYYi39
/CRAxsyijIoJfr68hE/UHnqMRn8sYc77AvbsfyuYvMSKy/GVCwMwNuxTDVr13Gk/a9V+WcULB760
mIkxIT1Nmw6ZzpMhIXtS6/S0sJTZ24EBs6g8oh/kLkkTR4nf1Bz47MHhSrVA+ykNfnGu28xrPCa/
/ytkciRV2udN3EKIb2Sm+o/TiKMhvPr1yWmwJJfyvsavU0TKvG6BbkfCkKolL/iuwA//60bO5Cy8
MGiiMgW/u4GpwMfX1JEsbsW1i2TIs3bkaj0Tw94OQgujhfWMvkuCifCnzDYWjn3W7F7JmJh0nAdL
gxBreX1FWh7ID/grmOVdeRq/PR6PS1DVO2zfdO9GPb8yXKocVG6H1/0UrJwdedbPL5iRtHnfG9vz
5fHSZk3k1com5p4OWdEGkQrX8hhborMdwOG2tJyl3ZtYetGPaKhUWE3olFqwXV+Oj9cw5+rfqNrE
zvdoS8YYXRzPbuPtU+d0eq7A96AtiJlXNBXkZ6CG5IHDvz2UIVLSopKkcTJpiu7IHzTGnOkSy96c
EE5CWQ2PPFjlpui6BiwjoUJ9EOvqit2bHCIjsABoxYIfMWcor8VML02GDrO+xkQExQ5WiNVtbwF4
PKdX1wImN8YtPcJUAwQABXPJz/z7n3DdL13LOWt8LWRyTVzaVn3HQggbYx5jqQlH6sgHbu0Z5Yr+
i3f+WtbkooQ5uI7kDrJ4m9u6K+osufPzR4IaIEEtDMiLidUH7xFYnTvM9xhU9JFqohMO8IkWbsqc
eoH4QkIGERkc9bc978qwVHITRoUrCIiA3gWjeEs3yMbomY6cKKzYBmNRX/+NRORcFGDPkX6f5vsH
1usrirEKp0CjO81b087u1s1eXwF5eJSMv4xV691h6bTuZmCMFhRMPf8VO1GNnrqhy4SKgFkUhsRq
4UuK1jew2xmXI/jdLhd0HuKvcqUAmyqB02zJu/3Nxk6jgOsPmOgLi5moDaH4AOz0YOEJfH2tjGhH
TO3p6fmZ279cfNM3L6u/j/ebH5/vO7kjRAVds2PXyeRmp43bJmwWjs8hJKO3MjnL4MzNQM283usm
h+N2TyHqdcAQa4urnovmfkEq/0/65NpLDR+EFQ/pr6+QvrG4SHcd2fHsjzXa5F7AeRsYqb0EcJv1
Na7FTk4bUy24Si4h1gUtmPI3XWNg6TjB5fHezl6eq62dHGkXZCLrFZDCysZhZCHtNISRnL/gxM7m
EK5XM3kvSVnVTNxATrkGJyLVdu1zvZNiA9iq498FGyrOPc7XwiavWlRFFSPFECbuxkRZG2vCyn1S
n7/BMPbZmuGba8BdHzu+O6y42STyE+VGDuZMDzIMcao05in9AQWoZ7xc1uevM0oNCw+vNLqKdzqN
+ivKwCjwSPLENFZuK0uR0v7HxXt/jx2CJBXRFHvkA+1W41GcHEd86jlA0Fk9Skztz58IZOUYA1ys
MrMC3LI0QlOB+q9Xfy9jQsuzUv2S2ZfL30WbN298kPwHpEEComMKwhF4L6Z9giRQafLHbNthGM6J
2r7lvxWOVdql5jnun9QW9HVwAL+iQQ20bDuPlfUOh/1rAa8+YqJFYZfQaIjxEcIh3gpoZo1fkl10
Vnc5pHmWv8mflqgVR9tyd04AKaDmiG43hEi3HlLekkLI8gEp3azJ9JEYSocjlS1cw1l3T+AEFj4Y
xlGBDvBWTNYqFE18OSZHvaP51RmcVgQ8wwC4ylzQvFlH/FrUxLDwLSPICaHiCRC1wZHeUsfXudxW
Py8kBAiT10Czc1Esz5AXqI/m/KdrwRNb0yggZBWGTDwV28DE7dNlNAwsGbR7IBwmcOGR4gFOU1lg
oSYxWlGGAbBHZDhlZa5J/VtYvfShnYuS/dbFgCZzhSamSyWrmaWhXQj1bwDw8M8pdDftxD5sqoY9
bVTJLG33D2iD6GGJoXvmJbqRMrFrsVhlDY+47RRKF++LqfUGU14GK+7+9n8r0FUQf7HKdP/04raP
vShgLZYknkxuXJQ0MREQjp4yjBtxY8FSh9fSR60d7XZeqmdN8QKwdSnqrnT2eWvhvt8v+Fb6ZMFZ
lddd3nDtiW2MAd0PeSVYLg20THSyStRlsioifgNKpgW59w8I5CoSqMwEsDGy4sThaOO+VnqFApbU
W3GzZkipDXQAajMzxWjv95dCtUIP9GHdRpIws0Mlz4Dy2hXV3eZvVS+8ZzOuAD4HJIBjRzFwrL9v
yZWHK3oeTyK16E7kTykeh+KYDyvKfDYXuQHtwgve0Hq1RA85YyZuhU72IBDh93IioFkMW5kKV5pF
rTXdNicYThmu+v6dqUAT5Ci0/aZGHx5aDrSETKAN6Vcv7qr0vHAm44N4a4hvv2diIdm8aQNof3ca
cqNPNyTCw0hNOUWz59HjnnqND6mxiJP69S3vxYKkBvQJSDFNWy+HuKU517TdiV3znk7EZ1J2tsdL
dpl9hsqHQKxcTvZhDE7+FxX9iB3dZaUTDY7Q7IRYT/Knjmu1yj8JvS2LByXIF1yrcd2PPnByTo2P
lraSBQIwbIX3TGV8O6j9DZPyw8JtvGsEBjIWavi/rZicAIl6nwGdZ3fyitfIfSHge0YWFH34UWYx
8omgebA3BMCesAXJush13t0x5XPIHYv4heMt1vtY0Ik560QA40PDBIrhaFi7fTWlYMgUweO6kxoH
SmemSRbpnhiJX2qvDFYq5T8VsOGHQspdk+W6DRMCJYky9lcbK8lCEnK0RVfngDYH8OaPHRUgksOo
u1+UwfUl9Uu/LGhRbePYkvLVZx/Z7qpEH4xoBv8wJ/wrC/2KwM0AiARI8XTdGDTZ9W5VbyOW0WJO
1dVU1RNL9PoF5RqVZ7Io2D9AQkBAOmZwJo+p25VoSuH4elvVzaun9ImlqoywIESd2Tpw3srYQezc
2HZ8e4z1SCfg1eWwLSTKNLos9DG6DtJG/I7dOKsMKWRSYd9hyF+8CdG78qwKvqLaUSPHZEddijYW
pRCUQRNVjHbDa9TJf4UqkzLTlUjwqUghd6Iuy4FmqFMr9OyXtbgX2jaqjZzh8uekSNHdWmVUfaWd
L1xoT/M/UsUPBwCJo1Ma8cUxrnrGjD0X001EImQvDd81glYLNKZGNtTtc9jXyQE9SWB0DInK1GYj
tPkfPqXRd9K7wSl0/TjVpDSjRzcaxFjPBkneCRmb+2bfgGRAz4vAf/cjnkWNrUElGW30bW/xQ9mo
NhBxMYhUGxoFJ5GmPgWcUu13hVgwouUHPLMGLkf4lt2QBWcxrQQWfKxBfGwSZkj3acBgCM3A9l5l
+kgqgqEgAdmwxwbR+0Aa+tmSkjghm/fvsIMRKDbCOqW6kBbKVxrGcW6WCW3A2wnkf2DGmNX14uV8
w6I1FT1vRiJxeahXVYqnOfarMtHympfPIHLsarNMQwp8KxrnvvyAStGq7np0C7g1KHgbNswTcLbm
FTXUEgGvGeWh6mpgU2o/gtSjg1Nj72RNalrMfek7L1nCbk6DxfEuoct1nLuJYdUgXxxtzNW9DfjQ
L/m2a7cgSk47nesbWiLTKre+xQ5qGxsujMZzXVCwgyWxGrxUtCIBNkTARNympjgKLlcbzO7oueTL
zWJgh0gEMkkeA1KAyeRA7ohdkUTZ4DNZacwYbLuRnslBAqBbRKqdEhEkjoIeNAO6K5CRxgiP0Q6s
dolZZEP+p3aHIjdUbqh+mMxLIyNtlABcsi2YBEdktr9BeyMMcpAkzIqr46S20MRfdHalFkAoCnHc
pRrwm+S5K1uWNZhe8kCg3g09ZoJLpTdkGojyCBrqi0LpF7z+8fJOTAgai5BdHntjQCs3MSFh32R+
KvfttpUzvWptWfCtJv9h4iWw8TTHMJ4kKFCQkONAnygK0xBVYVAoq1mv2yqhxz0PjNxpqlrKFsih
WLwNOcC4dVeFWp4qCLLBi2TULmEsSvoc7YwqOE7FPFxqBpixoOASkJD3BmMfnLeJC9sJXSRXYtJt
BWSndYFghF8sy5fHD+HEX8XKEZlie9ECivYjsHTd6nBX1yWtA3HYykSyMApV90m1rksZ2Y/+ByN6
Fwz2nLixrwLeqKwSfophHwa5EengsVsKZPChdkWMzMmgvEnRN080GYguYAC9+XiN93qEJ2gsUyAS
QfPR9JGIlZK0ZccM2yALVVOq62SF97Ze4zmnBkVDzEIQML6ht3o7ysORIYbEYA8y0dum7CgO1We3
fhgQ3fPEbKc2TIMqbMMsBHaT6PH3+NDBwbIw0eiUYScuHGmRoCv4kN2ykts7kpx+8ZXS2l0A6gXR
HYZ9KnOVHnNMbj3e05krM9KgoxsUL/yYPR8DsCvjxzKYU0Z5Ydh2Xa6rOW+ySrNqa/WIrnC9F8F3
2Z2aCuhXwQloiZlgA0ZvZe4SGGyaWR53YKTeRaUJVX/keSffAZ+zVJsq5bag52f1hsK90kgrNxiX
kYICAZMDQcpfyDpMJQjihwCZmLBBc2RQR/i/dJ6WtM1PHhBRr7kq3SQ1y+xYdhjOVVuiAdtPCgPF
iNhJi05dpbmfvaAgXWl92rtWmoT5XvFo9fJ4c+9vPtY0UkAJKpwatB9O9jYL+Kzka3YrdP0+4/O3
KhPEf66kMtRUxbYhPEGh5VZG1gcFRs8M3XbwqmrHY6KUAX0Ovglfq6vHy7m/D0B+IRfAAf+JrMq0
xyIRmoD6QsZvaZSLmipV/apMhkQXu6pbuA9zopAHQzIN/Fl4MaY7l8o07OA9bJFMkVu9dG1Ajx+v
5t7lxJaN1RR0BI9o64lZxrg8f4x1hG3BBvmGr0q0azaS/JwC+b6BRwB8by2DDLOTPV0desyNfyx/
GtND48cPQGvc+AdMRpNkWKHGhSSgarXlOkuK2l5zVcx7iL4ZUTTU3ixBaiMO4H9hW6vxqJ72zr/5
ANC0I6mJ5CZGnN+qjpIogprI4w6IiVF3nomRtnrM5msiDq8ce8653EmJsA0Z5cC2pdYE5YJFnzlm
uF4I3yCfjAPCb78gryG/bziYPZo054IT6ToksSKC6sJFlu7xemcOfPQO0Co3XhfhN91xZelagYRV
KFbsNmGFgsJFHzD1qxFFi0Rl+9oygWuWfBNZKUF9SRiQWngs//75QluuIMCPGEfmAGV+u1jF7xgX
2sSCc5hTN1IfNCa0vIRPK8efacr8wy7dUb/4X0IfDiVKBewNt/JcjmGHXJXYbZCG8opwabr2XCW2
FI9vnuLITfaM2yIfQUm+lGAel3L7cmJ/sc+8iETsyBl6K5qPXaVVGiw15n3dpeqxD/tXOlJ91i16
lNSjT/1TGaK3XFzK3N2/pKNoRUE4OT5o05cUZBh+p4D9a5uz6egUIB/3QcOtKEca4Mx6UNqPT3Wa
bR63+UbgqONXaiUEmFku1hCo5q3G5B+RElmlkBwwR1EDMds68IN1moNSvyXcguyZ6wMmGhnnC18M
AQF/K3qIYsGXmZzfyomSGHzkcagSNQm0WooWRN0/ZaJIRBnd12OZHVmHW1E9GlkBnU/5rYXRJwvO
5DStNG7h9Y9P37AgQz8bIn5+21GKIFxLu3qtpPJucOO/bFDuK7QlMlHuZHnw3A6+yX+3bfMWqiVY
ohjTjdALxAJmHV74HFSyrfz0+IhnLq4I1x1e2eh04gm8XbvSyyQLu4rfSgJ6Z2WqB/lnmLZ6BKqj
x5JGkz+5NzeSJrpUD17ipi0kEd/MGFD9oAzpx5vzYylL65ncToC+ZAwFbPltFDUG2+wqubJcycnU
pZlSs4KQM4SFR0kGJPO3Gwd2PLXs3ILfpqW6b4vPsMospZXQFbkAGp8ThAcUkz3AaoL+wIm7IIVd
h/Zohd/GYWyk8hfN5JUgtCYTkQVdnbsHCC0Ry6FyC1z3xKiqLgHXjugJWyms0pVHkjP8iCWC7hnX
AKN2sB7QEYCRDHPBbjeOA+Ce8+KI2wql6+mtUrdOGXPeoBUyX2MwujSYMsYmrQplHLKC0cZmDzcU
/LFqdVZF0ixs7/2iUdIaLTlq1Xg3p35s5TNi4xcRuy1LftCacihtFKEi47Fa3lszjCbGYAVEd6CC
B7Hi7aKjiOD1xEFukyZ0BtndVVXtePKCZ3n/PsCBhakUMLwBWYkp+03VJ0zE+gO3jXiwmmHccZ5J
yOING8wi+wKn2FFYIhC9V06UzTAuDxT3GLAA+3m7rkRUW7VB/norpulw5EC/bkSpK68VuR62TCsv
8fvMnBaq8wIcO9RAscrJrWOQ8FHoUMCtq/h041MZs1xkHz3Rj4/rXoyMshhi8XGkDpA5E3cmLFBA
DthO3NJExHAjMSrtlnr//L4BOAY3HVBXVFahF7ebFzNF1PglpPhiAjxTh4wOrRNl4Vbfqx6kjLya
sFEjrcnkvg0kSd2uEsSt0rn5FqEjuIHgtB7zslwCq92beKgxpI0DtdBOM/XKyuT/SPvOHkmRrOtf
hIQN4CuQnrKdXW2+oK42eE8QAb/+PVHzaLoykjdRze5odqVtqW+G4cY1556jzWlWZFaoNEO2s5oS
L5Zaqfuy0I0dWsjTS6LQtdd7aX1icg/vLKrsIMy63EWMEEdlVQ9WmHYmpicTmmVQukWF2fTMvo6t
D18NjMCD0Rk+H04Syc2lubqaaDOz1grnsrV8Z5zplvbDGinM0qKEUApSUdQLrhhb3CYf5xbzBaEd
V149P7g5GE4yfcUrLZ0XsneQa+BT0nV51L40wYCpDyUJUyeFiMBoFgdSGGzvRHWydwc0A0BgFG9u
f1sLS8NggSDjREfJwiSwtIEm4aNLTSvMSTMGTpKgy5yzxps0d1gxtRC/AiUh6CaxOkEhIh2WMVl5
Z0auFbaOXezqclJOYMIhe6J1NKR2Fx+qIqH7SSGGbzI9O5V80lYxG+ILu4x8oCSqgirMRCET7GTS
F5jyMVbHqCKhq1bICvhxMOONWX0jBZjzNK/WwLBM0LnwjPKTvZo0LO033nOQJoHCAHUH8efvYvim
c9U4mlUrTHIbQ7x9wgMzgSoZYu9mZb8XTSHXRq8QBLPIUS5NxVyxFUodEjoEw/Uny+g5e8ymtIDS
ujJyY6Unee2lIeeCgrgJ2iRi2jIWpiyKpDUhRBAqNZSYu8Lufzc8Uleyg+tFCSuIDiz0ChGzSBFl
PxMF3lUlod453Q99dI1tYaDd5aV5v4aFWFwR4jwd3ClwoTLReW0D2Fco4Id0h4SBa9ToGQQYoUdr
rjwKi4ZAaoFmLpi8wMJweVJa61hVP+Kk8FhXL0Vkl3tIxTcrlBIycwmSH/G6CXKyN3SHI8EA+wwN
n5qkUWjFbv3VbUrXA9m48tCxbjxSZqmnmM/aseLKtMnAO7/NM7Xc9WVJn1utOJhZVvhqHkFWOWuj
naOM5ncV8McvWTM1D3bCSDB2Q/7LRmtxxc0vnDpUNDEWiqMA8Zmsh2izDql/2kehXcaRX8cop5LS
+mQVq5D463oCPs43PUHAJVFXkKJuanN0YC09Cgc8X9CNUZPkK8FbDUrSSkl/tjVpz5BPbaEuQ8YE
SpM5q1/G3NLWlizjD8VpIUBFOIwbgZa43MypCx38eVnihJGTZUGTqfzcKYk7BE6cb9vMjvYj1LeD
vERY14HZaDNM0X1aut0DS1h+V+TOi9llxqmA419JUxeOA+EL4jHM6OLCyoprqkZHd6CxEzqUTGcS
oy1Zl3HzNKPYsvJpXD+KyOag8gj1XhAZYYjv8tMYqKhyVU1+x9zSJ+VPAzNDHcWsKzQUPyp6hS13
MXkMiiJQ9wEdKTNJTkbcU6u2y7vauSdu52kzeKy+f/TBFS0HVAdRRYefkovBWAq6aznozOcKndmS
a79MsKj5JEbN6ralq2wA48DoT2IUAt8NeBQkV2nkbmUkcV3cRXhMH4o8FaXXxPaLyMqO+HTG7W17
4vm+eFgFEAUESzgwdAfhyy6PKhFa3RTd9buqVM1PE8oswWhSTMMn7PccDRbQKcMcaInhPusqr1as
X2VbsI7AHYVu+Ad0J6TV0jYajG4Y67sxj827rAIVUqNzvuuT4XeuJOlDnaidn7i59un2sq9uqDCM
QFcgg/BWyL07g5ZGPJdufQf0oDt7hhFDxUuJohg85mAd4dtyHrrfWcOnj36FMAwHhUozcj30fSRX
lUIUY6y0pLmjcwWcCSLKDa5T6jkFG1Ze3evQTdgCiytgivDAgB1dnm1mVSB1M8DxZLUsCqquccOB
I0zTak17nBM1+eMAcH+MBg50mh2n+qPm8mp/e6dlmCBiCvwKocaAJqJQ2hNH8S54Yk6cAMrQNHez
1pFPpgLYimpxgV6wofarQ4UrY1O1VUHy+am0qMW8FERjT1M9FN7s5uQIqL69HSL3VY/naju7oEkg
HbTA8qH5cfu3XrnIt5+KjgMaLyi0yd67SUfLbdKuucujzNwUEKWuEGXvmsoxXm9bugoeYAl+GN1M
4AbRc5eyY7R9co0owMHNrpYGLRnBb6vycsUPi8/n8uMWX5eY3QNUVbQBL7c+dfqoTUlroAMaDXnQ
jpWO6m9HyqehVzPmk2qw+OH2yq73EAwQ4KMSAawoa0i+H7n4VOCrJmFrzvH8qWpzCM1UwBe1Dw2v
oeX1UXMm2sIqbha+52vSL4sabB5o4YQ5owBa2ejaOndghVYtL1WTuP8wWkPAz/BFCYU+vGJyrasx
u75VJscOYz2H9lmkOtm4rUDeGa9E5tf7CNIewbIERheB6ZU+XlyZucur1Ak5IH4+xi2S1ANULP/E
osRaI5a+vo6XxqRXABW8xKpA7RRS4Hs8ZFTgOOWZ82Fvj9QNID6UhIC+ATj48jo6fZ3M5ajYYdqO
+s6YO0g74xaNXmoCMM4YlB2INWCGtTNIvgIyunb4CENR8ULnB8ECQupL232UTR2zEjecHR40Y3RK
eQp0QH+eR23XKufbt3JhP8ENBno0EK5jSFeuVcbDVLMMEWJI22KyvclSC8UfHJK7K+HC1S0B+xVy
HNCoAoQpSkaXyzKdVkMO0tShSvJ9auO91qmmbFx9rW+2Zkh6qUnrGFFl1RDgIyOkL/7U7Mlu0pW3
4mrbsBpkiKoFvkm0Bd5mYN49FVE09Uka8RqwoSHbZnV9rlRarlR4F428wa1QOMdgs/jzd0a6RCmU
yIGUIB1TABmtmKb3alxV1YrzXbQD/tp/BOGhvX5px3ILlIxcpw55nEYHVkKKB33lNdZg+V7jVced
RhgDUBfmEOQeXzKUjqAns05k8hsMHlKaeVG26expx+MPunbYAkwPxGu64GwHtv9yRYxMttVYkXUq
1Edn4H4b2MMQ3P5yrsKFNyNENPxcFEAAI7k0MhWTqFS45KRmRAGGNcleZtOuXkakRMd2cuOvA3LV
4wyM3i425tR3jN78olISPxHeQYtPcSqvM+P+WDVF5/PS/FnXrgHdvMyMyUrAIMev4sdi6gLJ+Rsd
v5ziIr+LMmeuyCl+sZvN1tppm/Fu/HZ7S+TJOgBA0JtCpQGKrGhIoD57uSWNMU+dUxbOCYFs6Y+l
G2+LttW2gGTXO3QEeVBNHXQWeOsEmZPm96THCIIykCpGSZBGx1p32k1k18m93ffRna2k9XlQ6+HZ
Hfm4h2X1MM9JlAVdH6vBMGgu9chEBY+mDXy3l2hA9K54Ljk2waLAYGgDWgbMJ+qmkkMBuLqc+Uyc
k1lMSAx3mt4fFPo9R33j9vatGZLiz0adgOvobec0zidAG6C3anhl+pCPL//BDp5RVAhR1UZT8/KU
Zr0ahtSEHduaPGUmG7dKvzdmu+Gzvb1tauGjR3r415TkWiZCa7VMHOc0uPQxKsmL3W6H6W6wVE/X
2Yq/XDMmHZRigyZNB5PgKcey4uBO6Z73wxpbxtIhuXgQQTaATAFlqsvN0wuaGiNQ32CZniufGWV1
6OvO2TsTvTftSVs5K9k3i8sH+IeNeXkxUSmToKujkURaDXOsc7mXk4oGnZ5WKzdPHg1CBgEpIARw
mo25OFBbSFciR80rc+02CZmeNtAgsuIImjnJMH7p49GGkI3N9B8964UvnYqE+7zH+Iyvcn2Y/Lx2
6Zk6apUEXQwKbw91dSM2vKnOTcMz4ml+HUlZPJEKItmbKjf1COFTbGg/1aaDXoY60Y45AZo+SGdT
PW7XumJXzo9oaIlh2hcuSSBDpQ+rNEw+W5mlnADhbz+Ptkf2UCBTMqg/rWzkVSaLjUSEC6J0Mf9h
o1xxeT2anmSV49A4BJXlsG3vW696FcOv5UOz9v5cXQ2AedG41FEqQ/J9BcfWJppGtsbj0M2AyRmd
JyD692YHmVW1UrxB+z62UHcxMnTGyi8z/q8Mn7tJx82krGE3r768y59iS6suUa7R6pTF4aAcS+iZ
6rTdFWC/ZZD7UqrdB33KmzFMSEE2HhA0uV/LhnqykmGKw7T4khrKZpz+jMm5gOrIyL/eNiXHkjhN
WxWNKxunKYZ6Lk9TGXIDcPQ5DrWsDfToyDHnMCUrXCxXHgUTqah64HlB/itCyksjrlWPulrbadiV
zh2NXiIt37EEBMJ0JbO4gidhObCEtWD0Fr7LkRzk6LpRlEAiJzQ15WTZNdsYyDOG1qg/sRZDfTmv
+abQrHhLYi1/5InTb6cEfOcsccYd5nH0J5UBtl5rCK1bRC6PEcL6B1oZz/WIwVEAlNkqy/zC9kBs
HfEvhrbEEYi64Lso2IwwO5KyNAsTjN6YBy0OuXVAv7d8dI9aHlg/+l9RFGyjp+o3fvPt8xd/9/uy
BAzCNjJo+F8cjlxNJVWU9BoaEyGFaDf0g+twfgK9gpvtOIOQzm1jV2CZS2tXlMVTCgh7a8Bam/1K
4vaQNlOgz+YObmZru5hEmk4jiP6rL/ClhT2vrHXRPJrDmAQQClyox1xudIvxn25SrSzUytEz2xqg
tAjtS2v0MKrktSrHs2A9Wta3uPtCezNIMiD0bm/Bgh9x3/8E6VOotTy3cotgv6cfcfZiTwP4z4Nx
UH1jDWm18CYIriggMtDnE2n+5WoTbpvg1sJqo2nP2j88Arnp+L3ElKMef7ZyupJjXd9isAZhZ0UH
AJHD2+jWu1vMKmMoOp0moZaGo0P8zgHTCjDhVvl6ewsXXiBY0pH+ANoFqL6cljhRGusZIuhw3Fog
kGvvCq/1EwKJs37lwl57R1TNhBYCIC14W+WqLVMa1alNI0FFSxcTF1BE+VyuGZHpJBCawAq8sKjF
oEgnt2QzrZ/RQYzTkG14GB2J/0zMTRwoQRes6bYvHdJ7U1KckBXVQMcCptr6t6L48VPlnoZuJRO7
GlQRCwKgGDRSOmIuQ+45kWzq07rq01Dftc/GV3WDaTyvs7dP7WvBBV3L59s3YumY3tuTIta8nSw9
o7BXa71fNEGRoPU0rZU3r13l5aqk7ym3ph4adrCSzpt0swXGSdt0T+7vVZ2V67AH+HqkmfDINgq4
cgCu2LFhR8RKMYvyxTbKRzWud7WdPDtdvm1m10+r3u/Mr24MLgFn6B7mSfnTYg5Vofvb+7rgMJFB
ITFEag1YApZ/6UJahNGNXZZZaD9oD+TF+UWCn3Wg7iHgiX9uG1u6mu9tiUN+5z9mPjWugFuFfXVs
dAw02a9dSz3G1ziilm4LvmdECEg4kOwKv/nOUJG2SVs4LAuJkvkVJO2oBWahbCXmuWo/i48AoxIo
+EOVVWQel2YEHCCu+jkL0XB+yh7JEZjQ8rl8hiRACL3eoM7BNb+nKx5raReFqgnGCVD2R8nz0mpi
1koym2YWxir1oDbkYdzZQ41mNFdCrUWvJfB+QvkAHDhykGojj9dwTdPwq7UlkzefGMS7i01/QAK0
Eg8v3sP3tqRXs5kzrhUKbDEQX7re9977gigBpISDz1Ye6KWP770pKSDuOxCnoTqchv3G2vynvxzA
KXSUgcDB63V5Oqo26kkcYcahzwawWJXME4FZ8PEPCZjcf41IK0B2qJGZdwgnoYRNmuGhMWovd5/i
bo2ce3GvUMW3XaRpqLxJl00H4Yjr5jQLM7sEy4ySPagK+LhuL2fxuQf4CkEFRLNQxpes8LZuuq7A
9zrpI991iYZn0p2toANAGO0J5+ekGCp6plaxGSrubiLmrgn2XUdtiJEB8QNVBD5l5DCX54Z0nhP0
D+EHUysJFNc5dRhD3ySq8WfqGyvgJnKL28te8lIuvAcmhMGjByTNpcloNjse5eJDztwdijXzHslv
7mdgtV3Z4AWXgegGMAfg+TCLLbfBSaPSllVxHmrWnxr7h5DAyDtfDNJ+eEkXhqSDjBNKGzNTstDS
iw0w6seIWSEIMTa3zSy80yLXxPgLWEbECOTlzsWY0h/LNM/DlLntpomqmHnT7L6SDKKSaEZC/hqM
0N5QOSzGlD9bhUAtHN3FD5COblbSDslNnYe9pn7VFXVHVeuhmJR9pBLmcce8z4jxpY3b/SQ0y9Di
BH4ya8E/k4HSlRclZE2BTA5ub8vSr0KNDW4HbW7M7kq/qqqBxQO7Qx4mHSQWeLYp5me7sVYqlEuX
Ce02dJ1R1kORSMpl28xIKDBsYu39Xdv+SIwHTU/3Lgo1H18O9NBQigIyEw5b+iRT1KFS1S2wHKPb
aCbGg+3Xvv1wSweE/O+tyA6bGjaL+jIP6YYAA5FUn7X+d40Z68+3VyPu5GUaLsRsoAnoAlsL/JS0
GmaMbsa6uQgV3a38bmxqpKRsc9vI0g14b0RazGQNjRnXahEmBYhd9cr7D9+3jXIdSmGYAUf4c/nh
lXEHPWerwXPQf9WLl0zfd9mf20tYul7oRCHHBIcsaBSk/EVrywiEEi1MxPdl9MzzA40CUh5uW1k6
DYBg8dgAVADVHmmjWhpZHbfgEQ3QU//G8FrvWxbmnFcc71KeBGDsXzvSS931Ta0wLcnD5muBaFBJ
vAiCx9EYeWo8+F2r7qKyOBZN681TWNjJfaWZK9/r0ut68RukQ6v7gja2it+AIlj1C10r8tv51pw6
J0jqTfJ0e2MX3lGhICDGmIGXR33u8oYgK0x7i2V5WCvhlJYPvIByZb9nOahom7XRrIXrjgIqSgVQ
58YjKiPzaZeasZ1pOSSzZ28gf2KIOxW2tfJRLdxIjPAAPYuePypomnQjR6VNWNRNOEPnVYU6qRJv
wUODQ1zDsy4uB8VgTIcBsXYlfJXFDm17ruOZpp2n17E/z8epWsM8Llx90UQV009ijtKQlsPaKu0z
24ZbdQhuY+yrffcfdgxHj541sDsm0PWXl6BgfRYPPcnDtvuZzk/jCCYysALm3afbl23pZDCYh7Fp
XDUEbtJTBFEMCMdZLpaCONhgCXiCYt8odqDqWvmQl44GjkJgN5HwgR7jckVo9EAolMZFaEGQmJpf
XDD12NnHMzvhKgSOVxCdyBj3fGzHqBx7GCGpFzsbN37Qkru2WEOXLIRPaCUJJJdoJgFhKy0GUyW8
L2GnzyMvTfNN16WHnLSQXw3HOj4m1DliEGJ3+7CWUjzYw2QLrgVe9KvpsZJ208w0PE6h/oSJAeqp
u+rBAbtKQH+NOSB5K4d2XR4V+Im/BqXr0agZBqxyYfCsb4pA+Txvqo2x8pIsGRHoNKDhkCRhrPBy
M3NrVstynIpw1h5zDuF6vQHeb/vLbL6s7J+IEKQIwsKriPohcP6o90pfVQbSfkAXjQLDKl65cSCX
s4Uqr/0y/4bE3bTWs1j6tt5bk258pTatgropLuMYA1X+asbgm1R7f704Kv6mW+sSDutdtWauYy2x
FBM7SE+zXez5dzyNFdsMxK9zf8xPabbtm4C2x3x7e0uFq7tlWXz17yw3xDBK7uqYarprkpBv+l89
9ZzX/82I9LWN8TynsY1j4/3ue/Yj/zaDlvT5to0l94RBaKTOCP4BWZFtqF1C3akow37IftUYvuln
TDORPvjfzEhPh9KrPJmUsgyb3tpXVXKYi+m7bWZrYdPSchACvoHVkWXIjhBQt8io5rwMGaagPYrx
mm3OYtFosNaqaUuvId4PgJwEryJC88srANQIAFBaVYaukRFfizCoS6B5fXvfFr4lQO6RkQFHisKQ
HEHwuHNdNsNHoLbsJxaIBHrdR2sUmLgVS2+pr3SlMQkMp6eheY8mjfTZ2k7rFNThRZjRI+0Tzxru
9eJLW+9oA+TFT3U8TulrGf9A67nVLH8a1sKLxbUKEh8UcwSPjhRZZ1FXG5zhutfq3kbS1qRbFqV+
vBYsvd3pq5Wip4LwD8A1zExenlzSg9sR/5YhuBe3pj8Hr+URok+egbp1tbH8HO2V28e4vLnvTEqX
Zc7jKTdZWqLrMW7VI9uom9RLBu9RO7YHvqt8a8XiwodAVBvT4y6SIWA+xO1956A0rbbcUYVrjIpy
V4MPDN0pJXm8vawFLwh+FlOQx4nzkpmHKGkw9zFERQgBO4zu7uZC8zvjaYhelH6lZL7wWCKsBXOH
ifkT8DxJDncAM3Nr5fjaKpDfeGMZZ6AEzMpdOZn80FDkkyVmMO9STGD+h50U6s1i5kAUFKRnGsUa
XS/xn9A2w3H8TcNs/DiABONmwKujxw9XAuK0y8MyxqhukjhJQjq8NoDhqxZGIemxxOiqi0b07UNb
uBmoyAI4AvybGC+TvnNwmPVEmac0nJPGr9pjH5sQ3F5J5ha+ZUSHCKEB4EU6LtdlQfJZ6rlloh9m
PpUzDVTrD3HR0/g4ekTMef21I12L1E4QGJpoh9nWM4nsgCo/svoZoO4V77hw0+Hj0XcTrhF3UAoI
Hc3iHWhr0xCUpxsHCUOQWhpa8xqCzzL/Po+NtnJMizv4r0Vghi/vhNlrRoO5gzRs7MI3kf7r2XMF
jlUCOaH/cCHeWZLdYdFklVZFaCn2EaBUTMUCyQ9O7ZUkZfHivbMj+UCXtlxQBqZh2aKDZ2SBVSKN
XCMGEd+K5NwRyKA8YwI6iAKd9C1hfi3KLacCiKKz+M7V8v1osLU0ddkIkIkY1gEqUT6cnPWWyjJU
s9CFnUn8B4zav24fyoK/wzL+WpAOZYzjnBYaLORqvynMH2Dw9TvV3ivaHXgLAqR2/m2DS0tCJoyu
/FuKLxMkUDfDCDCBQbR6HyowI6hT93LbxPUFMMRrCyCTgGhg8y6vNDh/Iq6V8OFK4/h1knvD8MrX
eiPXGyeMgBpOsAEDmy4ZGXs7nynq5GHdRNvCte4z43NKzFPC+UNSDqBrsfe3l3X9pQLajwcCvVw4
I/jUy2V1kWK6wHCXIYa0vREPEX+MnfOYfdghXJqRPh+TusWg0LoMMUEAfmWb3s/NPVlDya0tRnod
0iYakq5q8M6STVFYqZf2qDCWbeF17u/b+3btU7Eg0VhC985Gm1hakO4qhZOprAQi6CFKm5cB3DYN
77EsYGgTEty2tnQvQDWAArqQL8NgwuUpRSpV0ChAJJ1k6OynKI4p/KU1B7/thj+Yd1ovylxdd/H1
omWGaFYMKcrseUpsD1ydGxqaRdYFPSCaAZi66r1B+RpX0IIpxA5gbgBuAQG8nCbYwFbVU6KNYZ5G
kErixVcOZdbtbFt0d3sbr9wEnnTAIgTFhxhlUqWHsIuIrrTtOIZoqQaK3QRJsVIWEX/DhQO/tCBj
I8qoIH3XYC34WhWPUpVuYLHbzlU+7AHey3xF7fStafVuwHOufb69wOtik7CPJx59UwBfodZxeVES
p9YqBKFjOP409SfTP2g2JJEqYDzBnOl3fr+y3quL+WYPBRPkXGjuyHNOTlmTvHWwXt779e8EaCjw
0NNgVlae+avPTbIjrWtsowQjnzrs8G1stZ6tn+OgM+711ab84m20/65I+tQMamZ65GJFuPHtC4hl
D+lvFzpX3Sb1P/9Rg3y7cmZrSxN//i7ZieM0gZgODN7NPx+TABqLK4/jlVcUewf2b1Q+0TXGE3Zp
ABF73LMWezf/rFN/9ms92Ny+dmsWJGdYN6g4luIW9ORUgNY06i1Qm4Ih+edtO9eZqLQUycFjepvq
rWXg80qfsz5Iu0fT9IZ9GI1eU3jQhvjCoT1uQfrwfzQsPMu7Q2qsNp6LGIatB91tIFPLtknrf2Fb
Q91bx2/dj8Zb2dPFe/ju1MSfv7M4D22uJRpObVBfcuPOjF8KY4X2Zc2EdNXrKFWnNDOxm8bjyF+Z
c1cb31c27qp6K52YdLuBW5zLUly+PCkD0H65iW9+bXovDzAYVu0ifcVRLLl4MCJiIB3xM3JSaU1g
Sc8McK+OoZpyT43wGBtrKmlL2/behLSkPsE4dRanLNS5xw7klK489mtLED733clDjKGCDSxhyL7r
w0M2Pq+cyZoB6RlMDE3pWzNhYYTqQ3PA4ECb3Bs/2Hm8c+7V0+f0IfOLp9tGVzZNpngvhhjQWTtm
YVG1Qa21fg18YrWm7bZoBXwbIDoU1RZH/Pm7rWtScA8UFY4m4r7uAQjQrfjSpfcOJFP/GpCuF0h0
WNEPOQurX8Bu+Jl17svdOG66dGeutSIWvR1SNOiCOGj2gRzmcjVJVUQ6mIRYOGnfVUFDvkWFyks8
SKw6vvkdh7SyuqXo5V+DYkZaMjjmfOhsYdBvDF9Nfft1AEsLg7QMKmQr13x5K/9vdTB29SzRnDlZ
zVDInP64nsf//FhBci7cBhAhIcfFPAbCYzlGd6jNMMyGO9d0T1V2LpK7KTvfvtYLi7gwIT1Idd00
dg6y01DXvtXFL3yubf3QY/7/UatXPltxtaTQ8sKU+Krf3W2dNpg6hsRLWBY9Ch0/DOcbh4KItpaD
LttBsxet2DeNi0s7wrmx0cA3hCvgMsevHBTyoAxjums3YCHywYr+WpIcnWDA0CYbH9NQZ34OvR6z
Uja54SsR98jK7i34PJBGOyipQETTBZbnclWxOumT0xQMGHfqVebsMVS/bt+FxY2Dds9bGg0+Q8n5
WJoxD3mDC83UY9nGW1AmeibZm7zc3za0tG8oWKOjjCkY9OWlm+C03GJmQTmG/qmX8kPRfHGqb6K+
ptGPx/coj6M9L/QjBA7kctuKOmNpatQcOPnx3CtepW2a1gfeJP8wNAlEeu8tSYuCbF7MVLPnIRQP
wERlZIlPu2otkb5GBQkzgBrgX3QOERhfLgh0T7FtpVAQHAy/CdVNVO9UZc+JNxe79lCvTecu+Yf3
5qRrxxxInCocR5UY+Yn8UvQ4SKcverzRtB1Qxh+kc0G+d7E46bQm1CVdnmNx1pgFZa16JVSbP8h9
CJAaGnp4lYAXBpAG4xyXO5i5Cq+yfuZnILugJ2hV5sGJyVrjQtq4KyvS21flSZEaBTT1rK8Z24FK
hWmgWXyGqJ7Cvt7+nOSBBtmWPD1Hss4olR62ciVUym9OCVKy7+S7XoUpumrD6CX5Pruv+Sd9ukdm
u9btktFy/9hHMxYkVsjcr5qXSeq0Bjjf+Bnz4WCWC8px44Fjzjpkd5j6dbYvt9f7hkN695Jc2ZM+
tYpUdopD5mdzVwyfrDkYIaS5hWJzhV5etWP76RX/7tPthP9WDsUuIJvbP+FNhvDWT5B85ShqTr0F
WR9H/VY4DwOGfOpq3NTZvsfIanayMXjBtPSB5kPQ1d/I8GMCaG+uDmgY+k59ypPfdbshEBvkp6EZ
EJ08z9Uu7617R4HeocP8Rnnsh/YwEO3ITOZPK/2A5UsDxJKDqj/wB7K3jwZCKE1sfoa6hOpHO/FP
d4AwLP438Xm35fouOQa3903y/P+cHCB5byy1aOlI3quZXMxY6go/c8DczKCpWzR04slMPQYm5yCy
pxmcbxhav212+ca8syu5Md7GAzFzws+9jux+DNKKbS3EB2b0iAZPbuZbpnzRml083lH3wGIQgLle
qnuEWUFCvpY5UL8W81MocVaneuXXyQM7/+yKjU4uWDEJkj4pbC0ciG/NI46iMzOPpL+K5h71vcJB
1+kAjiKbKV53jFabDjJr6j92BfOOKCUCsislgoViYgg1xmlYybjNCNhfwDRCIgi4O1UQuZMXxwVk
7zZKdOpQM9DumuaMqoUGDoiZpl45GycbYunkcaqPDZiVbx/a0rYgCwLoDGVVMIXIIc9IWEWixqHn
jt+XkC5q0mfcVW6mfj5W0Ak8x43HpnBNHn3hjmJEywAfIMZaQBsk74rdVlBJU8bzrL70Wr2bya6v
2y2vyo3BPpawiBOALRCXgacErR0ZKOC6JUYdTGc8m/yhMRNvZC+5siU6qvInzMqYzytbKlUz/rEn
8KOAs4B3TqY3HU2lsmbNGM9TTutPnMf6poFdjHibvooxoY1RQMgmxWF+0mNmH4sK+pW3f8PCwwiS
XgCAwKSJxEYWhW7MotC71B3Pz06io8JseiqGKJVfxdz5xdpU7VvDUfLTgAADkwQfp4JKUnoqitml
SlUSds7JVN3PpqU8F/agQL0wjwkoVIb6yCluvNF0UxAPYFuu0PevJpdu0mnWQ2V2ILJIjMmfIpBs
ITxuttTOHJ8OLT3R1PkM3UgjsPWJ+LMNxu8xaiq/deHMIHI7bAxIf3Za3+wUmmhbhUH305wG06Ng
796a6oRScE8N+BvLaOcVF790keHzQAWCHggAvdJF5onaxmmZoyxSVF/Av/5kKq82exrb+974fPtQ
5br928UCYBiIA/QXITUmRW6FMzBws9TsbEYb1zxAq/TgatDbShqvYX9GkA4CDfZl6plf2gpQxWtt
dBlW9H8/AGEx5HXRDJRRls1I49lWWnZuzW3EnR1tk62QgG3qAOSHp24+VOmxRCefmD9V+qmmIDhu
CehivlZZ/Hh7N5auOAGfM7QqoeqANPAywrSq2RpNq2FnJfre0p+T+5A3Xkc8u75fDdClksc/60bj
Cb1wALeBqL60BbKxkiUVZWd9yF4Bw/RymyAGSx/Iz1FpfCgAU30FDbR82O9sSq9p3HG9qfWRnY1I
+Wk4uyza1Q2e0PhYF/0O8JZgomDT0bgXVXOgD6toObGBV1815lhc0WpWwSJ9uei5GcBmqQ3sXJon
Mzu0NLSKu5w+QK132KTcrzGl0zUnLYMLnYPqbl5jYlo84Xc/QPq0Olq25iRum5EoG6soPW5V2+jR
BHk4BbWYXZkrMf7aisUPelc8wRNOsozgmLNJu+daf2hLN7ToWv1x8c3FB/zvzkppi8IgoeZm2NlJ
6fda3gYqsvKGHFKFe5CxQ7VG6L0l28zySmt3+7P5/9yrf43LNdaI6zabTCxyKLZ3hPjNBtV25+tm
/vyp368EXcsnCGVEPPVCskG6w0rUocjew5ZdfmvV/ZB/qoDvnJ6N6MVdMbW8qYJ40BDWkHdeHl6a
xFxP1Y6dWfWbpXcETNURsvcqwPgaamF1tP1TD3/+y2ZiEgt81YIc/yp6qodKHUZ8pBRvlwO6na2F
dKmB1rKvuN5o7R06HOiwT37fNvxGVXz1cb4zLD0F0Ktyitpi+Djng5Y8g6ry86wCbtLAB8IPJkK/
uM48NYWYXQyZjANjd83g7F0Ed2zIfMiSHjLznLSPrfpJjyjoj3eodXEU1ag+erm5d8aVjFL4i1s/
WYoS+pYNnNbYK3ALFQcHFbaY7QdlbWZxaWtQVgPLpeDURLgn+a2Es5rOEKs4Z+6dtU02FfWNvvHK
l8jakRjy1kEBXgAwDxev/We3OysVBh/myKvd6FFX7pDBk/oORGbHDtiTRz7vmLHnyO9vn+DCpwH8
joohIHCsIxuRfiUmkROtUcRu7Mr5yKMnyzhABD2YzIfWWmM4XDYGYQLQDeO1lOcwonTmuVJa+A4r
ECDvY4NBmcAj+U8VM/jVmK1EnwsnjbX9NSf5N0DGNVC5m+zsel0Y7bb29J82718DMoAi45YFrXGV
/T/Ormu3cWzZfhEB5vC6GZUs2RYd+oWw227mnPn1d9Hn3Blpi1dEXwzQ00ADKu5YtatWrXUuklov
Wdkcsw9/69vShB63fo2Yft6Y1Ma9HM7PzXPhFkqm6MV6xHB2EulWpuoHt3Lvx6krUiyEJs46/Dgf
PXsAwvFKjXyLuMn80qjExqibI9MQpdmoOCnewIKoSQSSpzpWXrXlw+YQj2spajr9OYc7GDD67IDO
Qy8S3Y4L/mXeR/8a9iabnzTFKx6CMZkV5Bte0dV+jN87TvpGcK9spaiuMiK12V8Cr//zDeiTxAcA
/QotqOvrvBOLVgsEbNmifAz4J9TSIQ0u+74u8pv7J3HJI87kLv+YouKMqBxyrRJknI5SOZaZ07yV
yIeOYb1nmW34u5KM6OCBh8VbU4Ff3Fh4OfxkB1Dcom5EIfa8quIYGG5zlTBaD63iIWrWtthCWDM/
e/8xM//7xf6th6yIRtXrz+zoqOFodfUu14eiIu2739pVe2x36kRATZSMIJ/MPriVCf5pXrvZ4xcf
QK1lU3BRlUgBksGbwerOkN8ISWy2dq03p6NkCdYvhkzGIWLJaDx0idPog93oeEXkzuPKWs9refMp
oohuc3VOPdC0Lb43pi2qSUjIJQ8DdMqBQWFBJloZSfUWRTbiP1KLT+VbUzdEmHRvetDap0Zvvff7
H0ITcv5nf198CPWkKOM8n9IwR1ro2OXkDfPPPdWp0ygQJ7BTKIsmWJEnJdI7vFv5fj/FT1xlNZNe
x63RlBYYQOJjgA7V7C/ppP7zZcje44E3J5ppIu8aIbCmhuFwFrr8LdTKr7HZBenH/fEvrgP6sWZK
eTBG048LVWhGiYuwDtnAMcjqgjzZY0NDrjIz9xowXq7hBxfP2lxIBG4aDpc+axkqHn3aRsMZZB/R
Vqin+GMMomyln3zxqF1YoY7aoAleonAl5i5uxT1Ei/1dIQSBlUuN9nx/Bn+khG62MkorCHY0SJzT
FClqy2ZV2GAKEU91VmONW97mbTTNu4wV2MUbdos1/DaiDbutzXE85ra/f403o6X9ai1/U5itxdm9
lf0JPiRFr9sN/uzM59BK9LWAYCk41/BQ/+dbqRsA/KxAFBS4ASI+IPlIBg5ZAe8AzZ+Y54laOp7/
1Bz+P5m4K7PUze6BjyOUG2xlpjiE7K/ce+6EjZodJcDA0lPB4Za5vyiL638xTuoFmccqFwdqMpyV
Lhy3+TBUZt521UZWw7Wu66VkDAaHFNaszohzSg2uAstz6ofVcM7NfttYvJ2dOIP5LT/Pqwta/L1s
ZXbt3B/g4rm9MEoNsGOGuS0hw/3J9N4OimChXlS5uK/qQCJBLvgEAGBlJdxb9tAXVqmAMgWbnpoF
GCrf5+bgSM0EaPOxcqCnVmUHMB/xHrK6JpOu3RrL6/nPHNOPSq5FpOmhsn1mpebI492AApPK9CuX
4f9xPP41QzuDBEpxbVOg0KUhzX+KNVXv2G3oEV758t+7LCAK98ysxZ5LpQmk/fmZSxKt0xINGE89
PuZa0OidQ9bxU01XkDNtQijmhgYu4400THrjWYAn21XmG0AgGSJ3qrN3rf4olQ3z4TN/+GEHzjVd
FteeLEuls6uPo7Y3VzFdFgs4Sqln+pFdt49NdFZFY+w3KVoDdIiX54YU76JWJQ0ojrS/T+xe2ad2
OhNq0LdmsPRF5uuhmeb7WDGbotKVYq3+v/hegt8VIFEHBiZaNI4Rsq4TK3gNT3zjR0du32UGbDv2
/aP7fyz3v2aocNOT/WyawRPniLFE0DSgFCKqz016RKuPWaJZCSEPD6iIaiTYaxI2hAq4Wo74I1Uc
Nj8OTEGScMfFnc6H3MoZX5sDynOGjFiqfNcMZ3DE6WIc6JlnSUz+2K4SIC5fnBfTTTmjwcuVjmNb
eIU4t6JwH2sPZRm9F9pJi5zML3YT+y5MTym7jRrHa1sDvJdbRt2X2hpgfWnQoCuAw5ilKG/UfEM1
aAYpH3G9KOXwIYbdbEccjKGQuX2XptLaLM+blo4ZLg0K1FOg0cQoKAEi8B9q+SSwDQERbhtaYb5N
+bVywZKvQGmRBanzzJJIM5CoYyPwQ+7hBH/4+WcdbFjQhbelYvef93f2kiHU2JHs4TW0BNNdVx4j
9erMZHYeytKYClxiTOsWVe9MeXhUxbXbeqG+B5QTkpqQ35v1paibYYzxPvc6lEanXLHj1u2HFCJt
na62W0HbaQW3FcI/WvaXXa0/cfmlWcoJ+lwjxFKgjOcQDCH1Nizf4jXOh6XtcWGCrpFP0jDmGQNN
xq5+67tjVQ3Q27PCRCRqfK7iNe+6tG7ImnJAIQCRAQ6A693IhF4pMDkznpsAaZwYzz7lkW8dtW+d
AJXCv90kaLwH9RvuPxS7obR3bcxXqyEKAqhgigCsVFbHfwi/cp4o8YrfuD3T13boI6bGURL6sMNo
20b5NSlvBXpBn+4P5vY1c22EusqbLoEAYwRkDJAOpc6LHrtl8pG17ltZeLjDDMTT5uoPsql0ehti
hyPbASp/lgZOH9RPRD8DD05ac2IMv4a0SLfJ3/jwixlfUmmnjF8jMghFwBgSUAOlGDlB8zsIv0VA
G8ZtphYOL2743PDhafq2h9LEyrTc7t/r76XmHmjxUFJ6oM7S/DROj41TG51M0Moi+yuo4TVL1AKk
AKqgXQaWKmUTqJtYKs3Yf0Vfns5GLNAaK5i9BWwNRgYHgXQY+kvRpX29ezEoJogHDSOLk4PQBU5d
mFX3PAgDKfv2OQNbkGr1NUv6eCIAlUQiq6PBloSe3bCbttO57CPKwEfYo6S04dea1G/jZBnXPOof
4ABTUR6mPq/vQJM61PyIOgjnmWpVjiQuwC/cxdH3yp5cOF+zS1GAhAM39A2vlZBzag2YD38WK7jo
QefQ65WbyvisSU+QuinKYycHJGaeK19CFySR8seCeWwAMwr/RNIuCqLfqfqloO8Nmt3tG0Qomda3
8mZlg6x8Jq0T4nMFrjBP5M+dGPMWKGnNRinDLRKu8SkYm7V2kB9Og2vPDv8HgMtMZToX26gnBCjY
kjQGlvW8ywnSaSU5yvrn56eof572r6+v7+/vDw8fWxcpNvKnJ4n+9dfLAvvI46C/b+bZoVtBi0CW
e9C0SudgD5wFke3BkiwwIh18O7SbnWB7lvCU2pMjbzgzP8omaysRSbaRu0rbfeufZxUyZeZfh+zG
Tet6qPmqnEDz7CwBmECsBoJTPsitmPfaWYMoLqTKUdaEPwEDyQwVppVnuCBSwqpV5DO7Dd41a3JA
6vKQmTI4wu9PMDe7d3qBZ7od0EuiZ+UmLTeyQiSMrSafc3IcdTCD629Hn3yLpDRO+/dtQHryct/k
D3blxiTapMAhM8dvNCmZgtaIAlzk8tnYHarT+Wj9sg5Goo+6FpJPa3NE6zQ5WwTXylN9chxHd7am
aZMIgzcedyt+deFBiKm++Boq/gkmlM3ZvJDPCgnNvDNqF0C+8Bw5ul7uh22CbNJ2Ddq0ZlSgqsrY
0RCiHTAFeHC+6L/GzzIxhVdhPz1A0ax7aaAk/ew/r8z77KbuzDsN4GTDCE/woMS8Gwfj1+FoHY+Z
YR0DnSG/SvI5T7qVQm2O5JvqwcC8P0dE/+BJfnQepVNLnJWNQOvKIPScpx7EMHilaDM33rX3qbJE
9sehls/eoX06WNU+Ca39K29ppo2+H537fgS+88+4VdbgiYub/sLwfMtelC6gAoT0MA/DE2fwen7Q
nqvOLmO8/61GeLs/7QtZJowSBFE/fdEiWoKujQ2g78hDtsEJS8m07zS3n0DecRr8g/eqhHr0FEB4
bGVqb0NgQIMh8QRGKLQZQIfo2iaIiJk+HHz1XGBFJdMt7NxZGdatb742MYcyF3OYhVBS7j1PObO2
uAXg1oys0GT0jry+oprmiM4qFGPNInVSAURohcRnlPNgdEav+w7zUO1il3vijdzCBnWyg7dyPf5U
JagzAyJXAD01SAyDc4HaojJXjryf1BglOPK7XaBrZql/Bgb4yvWEoPxv5VZGnkq73JZ2fQAawprn
ILV9wlpPiRE6kTGQk2RXJDKjR7Bkk5jMX9/ib4UdGglh9FfAF/V+J22SA7NpdN/y9GBTgif/mbHU
lREt7oyLAVG7UU6rNGSUSjkbheU/uvlxrY/vp0BATRkQ6SroGUEQOivSXm8MBWX6Ju0U5dwYoi7s
vBPzVFiRhRkzJyf+FRiT429rm3utrYqou9wKdgFp7MaOsYjeE495ALm34z3063514QpErQavF2Ar
F+geIrULMzUJ1TNU5szW/FVtFGva8ybxz0moe6/3z8hCagzYiAtz1BmBuTSZskg9tyb60wHNtxQT
eSCimR+5EVqRHZiIqYli3LdLN2/OF+uVXeqk+F4diJWAYcq2um02+UNIBtKBRuC13HR29+CZ9w0u
3Kc/aGsNohVgJaF7N6cKQtxRMqhnz44MwWl2WFiLdcqVO2fNDBWMChANQ9YUZhAGOsPGf9TsyCl0
5f3+aBbAE9BmAXj8f4dDPTsSSDwrZd+r57dsgwYcK34EIvbJP8j7yW6hkKHARSKp+c6tGZ5/mD46
YJ6DbjpaqcDXSg1QRiifJ9Konpt9uZU/5G1iVKZoKPb4HP+WTveHOW8+2hikF5C9EIH5VWj2HTby
Sq7vAu0slGYoEtxQKKL5aA9Y0+dYimaRff7XEjWffiMEEMOLtLMWmL0uBcC17mvBiNtn2ew5nV8J
6eYr7HZgMtQtwC6Ea3veRheeqUbrSjOlmXbO9tGz/Mwba5JnyzP3jwG62g8hQW70ZgPygXGADH/y
96wlrmz25VnDQwNaWRJYAun0PUApmtLJpXYWD+xHueW/qj8gMjP5J37lTbloCVHCDM5BkyqSWNcT
1qae2CpNr51Bn1E+Rb8VyKdZKGaC3Xn6UFa23eLldGmNynE0sdyFktdqSM/NcDE0yeSP/iN3qHbK
Axvr1S9IT/IpWXvhLzi+ORT6Z5CUJ4/QwOzxHMxqR/AaPItf3He7xn68dEFd2qCcq5YXChfGnYaA
NuhI/4GOsGP1J7eaFfKMhVqDCh+O3h+8RtF4RMMOuNCDClOaeWcjrkly6t0NfxoNXdLrPWduw2Pi
3r8rFhJFMAgAF4dcDJqMaRbJhO0yRm1gkN0qpLQDPEmlXQv/GaAqDJ55wlspMACCDsFSvd31n6ss
KItze/EF1NxCe9iHmBW+oDLQ0PVIFDOwhM/aljevD7wBco/3xI3sNXHF27sEOIi5eAZMCZibROqh
NqpVyoEMyjsr7GR5/KasuO30h2l66/4EL9mBWjrmFkyJs0TC9RGs5LKu26JmzqxWbBGH/i4nX3FA
+daZBT+wKwHC/GtXN6SI5AKHLAZeCGCjopvHRiGGzEcR8+eEwSUc91Vm5FBnMHmhFVbiTfFm3ZCG
B2UdylFQz5oRtNcj4wPAY8ZJkM7M9MCVW7bYqdGm0IiCTjSPefW8rxBKJtGBBczEf56Gk5QTiXcR
pemKYA9frP/ROor3XCT65HKoYOP/39VHnjua+txXOoueJ383DlAc8yzPN9raaNC8IEM6Cfx/KWlf
44Q0nSmXCMxT1MDcId4J/gpC58YlYJRwoYgrZ2HDG58jQp4lzeYXZRaonlnWI4ROFaQRIxAnmEkY
lU7AF75ZtqO3snOWLKvizPwPDRqQHc8768LbidIAdkCmks/ywKCvewC/vC/wxaYeMMmhpKW2UsfZ
o6SNa4X+paWdO5SQmEWohGIL5Td6pip9KCjIgN8AJ8ERxoPGRryVMlfgSHFIA6vNtyBKl6PD5G8j
9ZhpsV5yB7bXWc4JGH0CWfKnNu6myaor4ssnrgUas/jF+06smgKommuLyV+SP2F5SBsPPZx2m7z7
kIiXSBvr6o5/y7aS+MiqkxVGxOutSt0L+Nv9w3kbx//sYLCaSUj9obmQGqgsgrO0mZCOg5TtCe+n
CthjcEm2ZeE7Rd2MRtUlvBFXQrcppfqxSWRwdY3lsy+nrcFznqpLmmf0afYnnUcIvZhcb4RUCQkv
pAIpwYdHukwZNve/+xYAMmPtNCDTEM9iCHQ8KQR8L0++mrhCrSYbUPylDzwjb4IE+gYhAOzdAMU8
wRssrcBZQ0hcWFIa/a24Na4rRZIgU4zH4JxJpi+3LgdQPqom71xEkHJouPwxwpEVq56AwoSUWMlY
bk6B8hJyK7fPbfIFplW83EE1DlEMlo4FRU8WSrZifTfNba/XBafnrI61+8YI3b7ZAo4ped/iapfV
vCGuL1iYxZghm4N3sERLsshxLrBxnflu1GqqyTIoF/Ue65lj3gV2HXIQ5e3q2pkCT9zyAdNZ6Csh
bTQVhgrhdlPry2YtnLx5W4hgVOE1Cdqu0AdB1E/dE10D3vWo9t0qFpFpi2pdZmNJn8WyrUrIR6sF
pNCIm1K1NZ+doIlWZ1YTRtFGHfk1hMJtkgBfA7J5lNUhXIOrg/J3fsSGBSg2fJd7VgM9jQ/jHxbE
XJOOhtII7yzR6HszC03BO3KiWfsWoDm5WBI2PSb5b37Po/+7cFLobSUkQnXsa+xsKdrmkqlwO0kw
NO1FcX1RV5i1eZzDU2pp52QlenPgp0FsPfu7i/s2lSDOkKc9dtSLJ5PAx3tX2KePrfJQihqpm7e8
/x530WSn8rRyD/1kaG9s4/WJChX+BJPIte1R6HloGxS+y6sPuDw8w38aGUDjSFBsW1XnOycWT41k
sZ7BG9VH8sg+9S+iOQ6GFO04XTFFnggn6ZyqRu8ZHWNq4N9fu3RuHT6W9uIjaYfUlpISlLnvgi5R
OzK1PQimoGz9g4S6YXPkTHEHXfk3wXeURwa3fmVwOiutLNNPYYiaKjAj4BTOINYZv3E9VQI6Q/tW
Un237mMzfxzLl6w0B9/2cl32vhtm3xV22b5nU0QEcR+MvyvWkDlbAS5okAiX2cgxdCb0EaGsTdjC
TDpDZOxpRGvCQ5KYkXeCUIZYmUzstBrhElN6FL5QIfWetacm2lSgkmiQ3GW+RfkxAAVByx3a7dS8
KxoZIPMabsLneIQcS7ZtpDUM5w/t+b3BU3kEkUk7MYVQkysfatlCsyOph6fQP2idHm/D6LUsSeak
8StamuC00Zz/np2i3IklYwr2fmPJ0is/GOOX7G985kkEMjzfKqPR4sbW6qPsJUSonnDbkGxw0YY+
zt0jetifFNkCn73yyxM3Sucm8abMjkAZBrMG+V5WLHE6ZMUuAa40JB2z8VW9QOE4f8kqo1DMcthV
dqg8Fm9oUrnvCRc8OApNMgD6CNGQW5GohPio1I3PMrLvNrEllzqw8aW/ARN+ZwCslRA+tNVGHw95
g3Y1E+1vtZ6hn2srq7o8HsQ1UY8lt3T1OXNQd3GJJBnEjPra893xkIpo+7Xq2OhRRA9YkgcvzaiL
oimysaHya3QaC6fzyjJ1fbUJP0ypyPguk5E0TcBzVOharRBJtsCsVGUpQcf5yuzfPvkRGyP6x2U/
cwiDnup6uGjvFsSq8gO3YR8YeJ5oGg6Br5K6AJ4im2kSzbgeCZiTthyC5k7FcQzGjaau0trdvLPw
JcJ/GpHm/Brdcp1GBV+KrRC4uSr1IOkLtQep5Qe77BRO78c629dKop5zrj/5DdvsMs0fjDwdQQoW
cPxbLreaPrJJbPAll38VjLcG9b592uMLIUwKlQEeJHig37ueK/QjKWFaB6HbeoJThZGhKZUOKHut
2EVtBW1n1swmizooyT1FzEtS7bXKihXAlT/vn5nbIiWK3WDeQliIhVMVmbrI5UIURjnNY1e2Y0Ca
uFfFGg+4rGJR570NLzkV4d/jI6iC3PuWbwFCs2Wo+QrwsIAwSlSs0gGLwddakLhy+ZBpVuWDk8fJ
45PiuYL8O1IOaU08tFuwD41s1mptZB77VvDnAYwBQTZLaeQAmr71LJDViaerRbiFKWgBNrogfQUq
uGKClQfgTXqJ+uQ5bLg40ZyYiAzirtjl5VRwB1xDVtTXNVA8CSREqijTxSEPVnztwm5GEQ6RCPQ1
kMSlsxNMBoxvyFaJWwESsa/XyG3mrUa5kaufp9xIyPcVcOr4eW58UMaX/ksRtsVDp+prif2fmtC1
JWQh0K8DMBJy38gxXc+eUqVeLgRx4o7JtPWjgzhuuUo5eO2+dMtJNPv8vRidTkdsYTCid76/324T
oEjvAOECLheIDnJQZr82n/KM2HqBF7gVN9NgRT2JR3R8Wl1yyKqIpJXNrvWu3O6Xa5PU4UpGcEVx
nRa4s5hIzLckETg0YL1Pk/TNIMl0f4TzAKj5RXJXQc0LZEGg1KMO1JDmA5gqldAVgj4xgnaqCZuz
OtMrsX7f0m1RH3MJWUgg+zQBtwYd2edl7Q+cEkVunu1G+dHvJtD+oNeM/0ZGR/oAX2mSmaXFRaTf
y+pRa6zpAH4e0tYk43fxWgX3FuCC7wFvJFLoYJ+ehQuv11ZpiijimSRyG+bQz/QSvJ4yT9KjZzET
KbJNelRRkhxJfRJcTT5Vg+MXSPNBVi5bmZrbutL8KSLSB4CLzgTp1Hkq2CGtcnBluZX4VRTnrnqs
mZOQQhIqMP2QyB6a+iNXGgwBtWJx60GuD+El3/JQpjTvL9PS9psvDOAvUfuBs7melTgvh56DEofb
CgLCIa3N7EqIGuBy88mJlDIxECSsvV+WjIKcCZw+WAt4FsqoFNcBlwZh7CaBqjpiV7Obvn3nmm4H
FNKEJ16krbyYFjIgP/wJWHkIjM9cEdfjHEsP4hwjZnUSf4vjZlQ4aDLgvSHWJH0eEIzXocm1proG
C146cBJ4e9CCz87ZMSrM4vu2iPAIj1xF7qYDB4aTOEWvS1NNK3fX7Ffok62AgIpDggUkfnSzjdD2
7KioQYwEB+SPhBCX14qTWbqc+UsT87JeuDYPdzO6/KPYDWqOcGpM2glx+5cA6MILm72PAoGmVB3v
o4EMK6WppR1zaZoKhmRf0BAOlbGrFpICapaB0aOEAySpUPDcVXIVtFNpav/92VDwwkfvkgzEIx2B
TUHATaxWx24zRmiYPXtCaQSCr0dDgfOYrm3RWy87iyOJCHgk4ITgyanpzbs4mHKMEe2qnJX3Kg8V
9aHcTtz0BNHzWclBiQ0fsarDtQWQYRFadcWgDY2GqUCFoE6ZGQNjb7W1/KVEowBqKybcpRO/2tI+
X1A3mw3lJiS60d4FBp/rT21AjFGkE4flSHethLQrWvWIKjzU0IObtmhNZWs7XuPrWdx/mCLwqkPB
DJkP6gZnc2kUxFGKXS2tDVB5Q/f8mZn0NDsj1y1UVosX+qDuatZAzy/rr0VB81GlB40eurk2qoFU
g2abaViPLya+SFw278IDk6tooVaT5BSJgRuDxv6YTVBwk1Qv1ceif//rvYj8BepuQGhCXf4nRr84
e5Lgx8VQNIkLaiJ02+4EyehLU8xAyfLrvqXb1nFswUtT1FUJZlUIQAl14vIH9Fxu3pTEajzztX0L
dRAImImFJsxtEesKpP7SYwT9Lsc/yqvV6NuYFohfFZcZpChnQWvqyEOOV5jiMEldpKdrI+c5MI7F
kJj+ewd4ZYa6oEs1T9Koj1M3nSJ0KW/BNRXwO7DHDGu5zoV31NWI6OCWL/2AbVWYEp55e8qJ8qq+
QzxZhQqM3phIgYXW0BPUvp5XVpS/3bnAKgMEiEhsVlKm4g3w+EddFRapC7iZiYT7x+jWh8j6jo41
sSJDBbikN+qTvIP467iD/1gLvhac09UHzB94uXtHOQRMMUvdis00MspaYvrxmFn3x7mQTcEEX4yT
iit8MQdyv8hTtzBk79T2BqjjeKj1ggvTYninPvPVVs6cFasLvunKKnUZympdQfEEg1OOX9XvlKA2
FRvi26AjE7ypdGGrm+Pn432jC74CNkGFDWo6PPh+Ei0XE8r6vA8OgyZ1mRgvSlCjfsJpQMmi7WI9
7ELGbnt+0MUsXwOU3jYC4HbAgQEWkgUOEo/z66VEBcdHoahN3ATsfMeoGQoOrtgXW90vGA5gLKmc
1Oc59/bis/HYkCHJK2lf5HmT6+EYpy+BH3VfMaPV3deAXdAew7BgPnEEJd8RupYBOYemVgEaSUpw
ylacWFQGG8nKdPClCYwiYVUXMsoSvfabgYiwZA1xLuZILmqSySVD8CkMoR8a7RBV8QGS3kOm55kM
3yBKTdYb9xdi8VDPdGDw13CFKC9dzwefd5JUFmXiIqfQMJ2h1oTzQZTgPSqa3u8llK5VPQ7BC9Xr
6PRFj+v9D+AX3BL02v79AOpwiyKbRZDHwpM5clqJBZi0DSFSHW9r6LILegzu2d/gqRwsFUBTFEms
oCbSjmnBtdz8qZi34AWznDRPjY8ZD4mWPpfyAXWX/8dnAvQMolRw0COXQ+2bHi2wYxFNCXjEvsMP
1on2TCCCnreywtboekuuSKcSPJf00m/1SnpjvIcUmOxO16pEHxCmxxvPM1GwjHm9ijfdsKlC+H5S
KoRdU1S4JfnCLhdRSAfaF7hNvNGuV7VFqpyZBi5x89Ep5V1bxiQOLGQKBXQ1R8J324dmgyx/F3Gk
i99GcNF72xBaLDEagVDKLDeq8KKNutyjr+11jJ5GAB1SoyoZ0q+V35fuArym8KTHy35+xF1/KxNU
YT9GWuKivt8ZfisXRpmOHtEw5SYKqzJJkjR3qopZ48laeNzMmEEwKM2tOdC6ubYMlSWvjGURsySz
vlMPQg3IwTg9SGlZrLjppWgAJUiIkCAOB3sZFRwXSulL1RTiahc4EczW7WhGWv6Cgs+Wjcu1wsmi
J0F4Cz1voPXxH3WoGESaYQtGF5dN0fDEaVbUkgYEWc1ZHi1UBsLXeDLGYM2BzZcFFWIKl2YpP+mp
QehFZZu6pUzk8qRIh5bdqRYOKBPvisEeq5Unzi2eCxsdNL7IMaP8CigZtYSDVNZcAPE+d+yQjQDG
CLpZnzxg6zVp+VeURdRTgLgoMpnR6GpdsVj4VMD7NbBaT3+4ceuJK5+0dJ8BOQPCWwUgGtSqrzcV
W3JM2DIMoqRA67ZgpAWIpJGeeaaWDpCjDnZcXvo6y6Sh3gK7u/LQXEoUCLiiNDzBUCQHa9a1+Vjx
ArCbx5kLeSIiR2/KiDqf6DDKVhDsbGjsxH+s1NoM10TfFuNuGOXFWRECWUjqhhS5FHiiDpZ7iQzl
Y81mhgaJEC8y4y7VKzbXa/m1a/bo6id+aklyjasRr8LCRMP9xKGkF0CuEwxjD0P4oiYG6+ng47t/
jS8cQyi2IhhHkhDZK/oYMmMjRVzKZS40q3VG2Ph1B3aMg7aGtFmoFAHLhLe3NicqZcBFrpehLFtZ
LWIhc5N99cxsUlLrkNEiT0/c0++K8GusjkvZwSt71K7rp6xrqgD2cnIILPHP3L7x9D09nOK9TF4L
KJu7NXQTV733wom/sks5mizjanWK+MztfuNFEIu7LPjIFFvKC5BnQM+pUoknHcDWxQ7PNbPz8DmF
kcTmgCaidpcXZp6sYEoXzt/VF81b4CK0ZCZR9vAAzVyUy+d+gcLo2BS7fiBc8F0Pq7Qhi/YAWmPB
VIn2TppnaByTUKkL2BsHNFI6SLuSTW4HzwPWHBh7nSV6cZj7Zcyu1HWnJ8ZXuvNq8nJ/Z/9gJqi7
d45N/vkO6vilHZqPAw07YAdCEqIRAaVhAmJX7Lvv9t2ujX0GcGtBtu5z//n4uJaIXUoKX9mn3Hid
dULJlfO8EwBbwUZY7fF+ySN72OYehh/geRgaj/7n/XEv1Twu7dIcROHYgm8ixLhbfZQI2u3x3NYT
D0IXtiFs7htbeCpd2aLdqtiHiRpgjKqy68AHGzUnb3wZ/O9ViMxSsujKFOVKUzUW81HAsIRjikYb
5GTQI9zt6h6PXFKJD9GvHmDFg7eW216+uf7dR3SJRfJ9BBUBTvTIOXlJ2lxnD+wLO23jb2B0pthg
QMCSm+UzL69kbhYv5wvL1B2G7dP3yYTZZYVHmQOoLrIGSNCtBseLd9ac1AbdKyAUNK9G1cuMKPtA
d0rMbkY/SlbKoe0BXPgbBgrEylzlia3qg39lpVZnVUuLHpCpTFEu1Ko1HvN5y9we238/hrquspZL
goHDOkfFoQvMAe8aRof+AhriEyB4dqnBrGXIlnfxvybnf7+4IefnL2hmMM+CtOciqwFDqvgGhDG3
SipCH07UhsD7f6EURS1pNQy9NgrNsOerB4BrZB2Pyu6BTQ94xDGdyax0zNCX0I09yh31Hif3vQSp
qNzs0F4fHXMXWQzDIw3h0IcYkK/UCA6ac/9aoFzAf60CHQomH6QV6CNTcYDS1U017MdyF3oVKIOR
FSvfq5II3peaWGIbrMQx1BLOFhX0IYF3fsaCIuS+XsKprOKkzXoocBnloSAf27Xux3lhLrbljQHK
m9SC3DFMOAz7XjjkUkAq7+/n7GoElLsQkH5mxRYjkOPB7ONIbwsCHoJYEkjCK/AXhV8Y95eJeu7R
Y/rZrBf7fgAhSdwyMMmVUOWTDngYQJZjZWXoi/vGCuUjRj/xtEKEfhjwgJbwJljN517ajm+N6SEv
mb/eHxPt9v9rDg8OyHUitU/rWzYgQU7FHju+14MTRL42ELgkIpHs2pJs0QiRL/0f0q6rOXKcSf4i
RtCbV9B1q7vV8tLohaEZzYAGJGhAh19/ydm4W4nqE+O7i/U7MSrCFQpVlZldDJrF47WcINamAJVa
Amb8/v1nXDroWM7//gxv/ezIAf9ya8iaH4t8P8yUSMP2GwAXht4mRR6otCeO9A3V3gh7ln34dZ/+
a3c920xtCzpg+GxfP4xh8qM/1nfqxl5d34mrSfbU1WUMqpVclh509dwOZPmB1hN9zBYt99emfzEy
HqroteTeT7OwyIw0EEpfY7GVQri8ff8d6upJkYCzF9TnGOrDjb9FJ7ixjZA2+uxQEl614LvGD6e6
SRSoGIOWJbDTk8BQc8XvEMdLJ0jKuyYNQXgkq6iDqkpDGHqWofHdx0MT8SHZm0XtSxkDxyC86w7q
G9/vs8t+D1k0lJIWmarVbYlO9WEWHo5wr8YdGtoAwPZQZQwTLfz/GVo52NbO3RaUaTjFEZSv9lf9
bkvi6X/ZVP+OZeVilQnqJUWKIyPA3ZDj1GqRQ7QgfRtAbngbQP3b/35Mlw8pciUow0ElD50knxfZ
1WhvJrk6HTMNzYrQYWhFS9jwu0frhgNgdXKdi6jPtpoXVnHdP6fng9mVq5cgx7DKFHM5qfce5YQ9
UzMhCt06pRcPyP/Y+ZL6SD3bVVsTdgzvzWUxu1GGeH4EsHDZwemPgb52QT0YRAod/8z8LXzwhTAA
OUwVAQCSUWgBW6Ve9NqiORAz8BKZCvSOEo71H6hxRBLU9Ho2RMr0qCT7jTVdTv0XB/jB6MoBsn4U
aIWCUag237oK+gVToLX4FboaLOtAQbunP5kO26s4r2mFVxHfiLnWjVL/LC/cO5JXDpAQ62K6BnWq
UZcaXL9VVrEhHnqjCEXSvWpNZKpD2DvzvhkbpFaDFCR2FURxCu1+AGxKT/m+oNBFenW8U8+Sq5Ju
XA/rdNiXj1v2zIc7f2yhLQfGO/g124qspAyEd5P0sTEFSXsaMSV32ryvk/9QvuIfswsrHJwyIrX1
o7QqeZnIcTGbUF/SWBg+K+mpVbw3OVmh6yr/Yd7vi8XVPjDmVG9lD4vWvbJ7SG60q+lKv2kCb59t
hByXHdeHwa1vwzJjaTPBVFeGWvSQBHZgxdch5F9jdn3c4mS47LU+mFvde1WTVTkaoKejogWz9KHt
aR+VP0oZ1LeVv5XOWbctf5nH1UWYul6RAXg/HevK2kvZ72iDXludWEcbNBfpqTM1/NKTgXRmhQwA
hSwiijkS11Fr/F/i1QUJCfosDxrcqyW1oSXGa6rjU/pYH06W/lAbG9tm8fifvYcNTB3keVy8hgFp
W7lm3tWTQbk2H1/QJBHCI24FFl99IgygZo8cKP4FldfP50/OnZHNNQw4tHpQWr8DHR3yGZkZNg2H
hvQPvR42YtGLY1pUz+CDARNbI2YScDIKiTrO0XgZ0cmV+xAwuOmXRo/vXe9fpNmXyftgaLU+uiog
njfDEE637oufSDEau/nJCDSSXTnhFGb7LvrdhhBDawBJCLyb8ef9llrW5dECo4dCHy6Tv5WgDw4O
0AB7slpMsG771G9986AEW+0PXy9wrB00IhdUMH7emsHBS5quspk9H0vXT6D94TahlgfdJvXwxbF8
sLM6ewVE8mRrWvMxf1BtUrWxUpL2uVVve51vxEJrCBrO+ecxrS4GRWNZLVRnPk5RQdxQRGD5iSGb
e+X68zWRIJvylj/8NgRPil/ENfzbVUWuWn/huUk2I/Cvwcvn71lFtk3h8UIrXXwPnkosjxK7g1bf
xqgvGwHZJAIG0C2su0ibaWAGHWHENiOBMu8ssYpiw21dcNjLUP61soqdPTQB1rYCK2b+XDl3Y1xB
YhgxEDNeRxp6Tukbk7Uxsq8PA+AIIfsM8j8cBZyDz37GTN0Zqjyw6RRR7v0a89gR17Xne4Alf3/s
L2xSlNcWOuVlGlHh+Wxp1krTqLtmOiYFaR8SkDQeknN75d18b+bCUoFszV4IovGuh2r8ZzNCc2ev
6Ap5rHMVc9afa+8osyb83sqF+AhJK/R+LHcMjKwvgL4WYhplLo8OP/O79lhjVGW9M3qChsAJ1PGg
Omf4rw2zX5dr4RgAFQU2oWZ/KYc7CBidosLo3JNCztVeRGrIQ4lHkBL+7iMj9WcQgGwltb4u3Wer
y69/8JXAAMmxtmC1My1f54cKPTWTbxkPNM99ke02BrkEJp/vh8/mVjvFXAAiloA5WURJejJbMNG0
D8N4ldwVLO4dJTSNUFn4llMIGw4//3/m1zuIFjaUFEUpj+KX+zii44ijChxBPaiNaQRqiQwB+Fb1
YGNd1zSrogEKhFeVPFZZ7ZvqS2M/zy8qckHj+Of74V22BKFXYK/RO+Ku/KXZ9Qy3hYJt0t/nyqOa
vKbtHyP5zbe4cC4k9LCMizo5+guwWf/K+37YNa439Fk9p/KY907Q5FlYNBnBhasgkdgNUcP9OmEA
IR9nTbmtXwfRbbAba1/v3+ULIFClW0u38ro3XjK07c6CyWO656FIA57u0LXWhsl9euddJf49GI5v
09/F8/dT/DV2W8wu6Bc0/4N5YTXFeqkK1aPYvzO6OWz0U8SahDICEYL5jXOl331v7sK98dnesuQf
Jlove1G2LnzRrJ4Ued+9cR/5U8CZM5fUco98ycalcXliMaHgqUcf0BcGV5BFlNypOdgsI1AXhKf2
jPbD5Y+9SRLynqN4Szdux4s+6IPJlVNwe2Pq6FjLo+prB1CiXVl7h2xlItZtMdgrmMp/rax5WVuH
FkMqYaUPq7PuP0iS+nJ3vvs5kB8UOHW8030Wg7svMPyN8PviZv1genUTO0CVikKFCxCy8TMTNWjZ
gh7kDBzsxn75ekV+HqS+2i+eLTSLw5IJ6k6dBnYpA0tGhfrA2QsIlurUAgl4rKvUr2ttj5eCP3d7
0W842iUq/eLmPwx4uQY+bNu2q9xu8rCJvORH5v0spo1zcdHTffj5i/0PP9+VwDOlabOsZVnfuckT
M856ExTm1tv3QiYHGBU0q+Mv8Bnj3fnZUtVaScda7JopArnLk9xNpN6JHQuc6FwR40rz4QgiMNUA
JvO8af3SdfnR+moeR9p3g5LDun1lRage+KUPcYVTu3PCzJ98fICf+G1gnnKwi5oHpNjJRipr3UXz
99iglWyJI/Fotb2VBwIRmcZph6kWURcqZ/SchjSygi6s9/qM3CzaIYVDkHLWWQRlUO5vJjsuuQcw
1wFgB7kblKZXk4Dy19wN6SCP/En0fnHXPlQ3+pszBNX1+KwfgPuFCBlUSg/jeQuxbV9cgA+2VxvN
sZhbmWovj03YkBk9wO2+vZn2yR9wft4i7WIG6COKqf/2o/afLLyCev8dtJ/hY3z9+OiSzPf8O0be
qP8jfujIHqRHREHfU/h2pP4UHq/baz2yfBHfP44H+24rprzkdz7O3OItPhyTXjJH5yVmDvzqR3Eo
j5Dl2HA4y/5fn3S0i6JzHcyWeECu4se6q9jMOgnfTdnJ4mkJ8qPO3SmqytB5KJVTOQL9aVTd4HMb
VBsOb/Zl2+coD1Ej+v5jLnkdoOTwAkF3GXAmq8tZqIM2N5kuj1nzy0nPFdvwrl+9DgYJ/lU0SaBr
VV3HHAwNfomZWu5RmD6ayPpjBQrx74dwoVoPCIAOqkZsd2Sf1gFGpncmc8Y8ObqPzZMKHjy0CPos
mnw10vdzYBPw8bFwfP7e7AU3B7NgAUS/u6Yt7O2fd4qVggSw09vkGNVpKJ/LhuyHn+YDQirI5cY1
mffmMxr/QT4DUhXlZtp42V24nGHfRmSFAw43sybSVkpqjD1owI4Hj/n2lf6kXBev1ftE9L336p3G
gD80NwKUsN3O8o0b9XoLwPvVyYCTAKT8pqui69pYt6yhgylJat1OjrQENQfUEOYbS7lBggwJzVHf
eGL+TVN+PjWfra1OjSZqzeOWk6BCzYlyzt4UshDq6PEYWlF2B97HqIjtYCJIC5KHOzug5Ob6GV2L
15pf3oz7KVQDPRpiFU0BMoQkTfD9fvh6kqD6jNQZ0N7o2EXD5uft4KWycHhBk2NaNcQEdHlLdmWN
scC18tnCasOBopAlYlK8oxkrkfXSxfyxDrvH4dl7bK/5fRVrN+lWdvJCNP3Z6OoyT0rAXUGdnhy7
O3GQYGiWYeUXpPK32ioueAqkQ0DOBiosCIeuL013rNNycvH+gcA89Kuuy9Aobk2tgKf/fqEuHVxP
hZInjGGd9L/h/AcXn3AxCuiCK8cS/ESn9GbYGwd2z0+1Ssy9uk926fV8tB7NAz0n18pxi0NzPVBU
FBeIOcC0Hgh4ACX+vFG00h6mpjaUo4IUHc3eq3ogDGqdrdH5vNkY7CVjCAKQpcNYkcpeGUvUWbe5
zOlJdPvqBrfLrqSSuBUgvHKDVGHtDpZxfTS12iliblvAQgt6MpJkD307oPUbJWo6JOoo1O1yZAlU
uvVEWT8u10ZXgc400xokPRhf+3B28yA72fsC3hZb9Of3u+ZLUPePJXNx96hRokP387IhFWlUEF3C
foCs6VH364gFedAekNJlCFqgtBq2hEfl2bvZkgP9cgjXtpdV/rBj7a438x5ogKMHJaKePtgyHscd
PWX7qf5DJdgls/fvh3txXhG+o+sc9RzAsD9bnLmeOJ2CedVErFtBM6lEfck5JU5yN++d7D8Nmf+O
EE4TFW/4UFwrn+3xYtSZLLB5ZMbu2cSDZqiI1lGk1fbGY1re69kjTRZcc8PPObtlTu134G5f6LSA
P6p/6zIj30/Bl7hi9U1rOhmmTS2EOjAHXkqQYDwnV/2peJxHeIniyI8ARFz3+0Xylmw2IF46S2Ch
QLkOAdKSU/08HakYqz4tapDEoZ3ylP+qn5Mf9bmPHZ9ChEUaUZcS5Wg8zpGy31JjWZOD4faC5Q/G
V2uvjU0/uzWMN9AEKMPpIM7lm+1zvzhlRyv1EZzPhyFU76+VmwFIri0KgHUIDvumjk6AhXDAQ3y8
CsG5CffYQ9T5RKu47M9dejslN7q2BdvaMrM60EY1zlrTw0z3Z7iS/oY3XIcDfwcBElwA9RfY9t9X
0ocjq1paViFAguN1hx9J1u5pX2wk9P6mXz6GRIsNwwKnKUoI4PFaw7NSKJ7gnT2kJ5BSxnXkXsmg
vOpO1u6khPZ7d+JANF55gTzVt2CDPSfI0ux2KDegSMVOHmr6//mB+fQ9qxuAVS7wKmB0PXXt0+C+
og5IOMjywF72w20e5y7A5mkhINy+d8eiJwNYV8tHC7md77/jwuH59BmrO8H1MkfJdEwLAwGvh9Z2
z7g1FfDrXxlFnFsb1r7Ub7EKFgos0O0By4+FZ//ns9qWKVB5fMpOKYdcVOFrz6Ii80zA5gsdAVmi
abgOzfMUIuHwZz6oQdoQDuiGv/t+2F+KMP98CNK7IONE+uVv3PNhy40Om43UHrOTN93rFqmM65FC
SDebSLorzkh+nqytJ8BfNNZqC1oIocAJvvTBI+fzefDaBATZ5M0ZKMiOTtRMgPNHrXOVm1F2O1U7
w4vMBih0yIm806gkqXvEe4i7G2vwJbm+DP3jZyyn8cPQFaiyjdSW2cmgb6PW+TX6RZPuXN4koD2b
Dn39oNdBDcUwALQV6/n7ib9wVwL5ufRQgz8cNbaVv5zaFKwU1MlPhf3sgrg2AY2slpDilUN7LYNS
X1Vv8ul8ievQlwDXAkiujgztF7gQNI6aumDNdCoJR4IE7LV+R2xfD4cb25cv+N+vP29+zAG4hH1J
nltSBFCVQf6kRh+DRLTy+682kfSlj4biXU+8YMTDyA9UBPcHGtRIlIGSCuo838/VOtmKp7KLpzrq
nkhM2aDL/rxQsvaKvkcL7GmoHzKFEig9W+nGQfjiehcbiPAXbD74nNYIQpamA034MJ16pyYjaBwL
wFa/H4a2hik6y0CQ21M9QEYNjGO16L1QRual6Xya/dfTYQh2/ksbyF8gltgh66n7PyfynJHXEjP4
YobkHFUBuPnR1+ufH85gSCVk//qw/wU9leB5kaK5v701SHB1HPwff0pyNUYmsckNUkN4wDJ/tzTV
XGsx/rUN/gz+258+LCAAyPzR/2OfTUCyDPzn+xBZ+L1+G927ZPJdUuwZuUaSzTojRR8fjfh5DH5U
5PHISNj738/Jl2OwmpFVCOe2KjpRZ4oZiWX3YCmB+muqsDVVsJXsvWojH2AsE/zJ83w2t65LKgMf
e9OBucPp9aT6QUGeONmf3l/38d0pOJ33bYg/j+HV1Vt8/N3GL7vg+/H+VSD+7gtWb6sym/Jy1PAF
9qsI2qPt71/P0e8ougmDED6f3IcDiW0Sk3AXXh/9p90xJOSGXJH4LXD9rS15ySN82JBr7VJ7Nk3q
SHxNQZrwxfE3SVo31nfN+j6kdpZ7IwwIyFygXwGX3J/+t/LL7kOgMCts+r0Mu4N5ZtktEKJqUL1A
2Pz7Of8ak69WfeXoO9cFW3iDj+D1jYrmXPQ66wuAjiBGh6Jy+q4kBw7+BoBEKXp/UDouKmCDt4K7
rclehajVkCS0MvEZ0VOFQ316OXOi+oeCnMDr4j8QHD4fe+Aliu4E7v9jHN5cxcf7Z8P3D4+3OIHv
W8v/9SYGuTpI3VFuQGIZuHH9s2dNhsGb6wwUjaWO/ph91z12vAqa16x6Br867/KgVI8gBKnm05j4
aodu+w5gfgIggpdviZKv+VEW9wg5y4VZHZ2HoLldnQ1HcfLRUiQ7vSjQdwvEnh6qQLlm5ymoXGJB
Bg7SB4EWtzt3jwkSMbhtEzjLAAzYQRP9yU/isdpq+78wRzpeFYjTwL6LJuO/KdWPYUKjVJ1Wpd0p
qziamIGgP+EyKoKkTtTY0xMR6hZtYm2eRAhuOvHLrHRvD3bi8rpwGAvYXKVR5epZWHlzGY8dV06q
Y9NQZuoWWuTrTYlvNcGVv6RXka1a7fRJN6XD9bw71fxHb0BiubzPpy3A91cnuhjBSi2UtjaeKp83
TeN4aTN4MGIvWdsHAO0l6GlcYm+xhoE8YPlZn90l6gvYE7aBxtdlf3y2NXGdN0arTA+IasB5wtCi
JyFSAp11s6faGzWH/JdMJ6b6EPgBJFVRxO95hshsDGhSAuXVuayO7Qjm1CCDDM1rWzXa9Twr2R/O
CntRoR09PI0NYB9ZjXB89Hhylkj1PbXVWIOta7RASzK0A7ooh1YZQLODoko8KjqdYq2X1UMK6jTL
z+10gghFwtBoY0FkMZ4l9hJJJq5oe2YN7LkZRhd82EY7AZA9muK9mXL3qeVNauxrkND2PkgcQVWs
O0w+qU3XdaAJa0o+10er7kBTREBtp+Z/UsNJKDB+bgJpK7SYdqOMuGlVfJ/1XjlHWeGOOiDPfZ//
nHvFQjBnGK0IcmuQiCSyGWQ7NhVybslcGBmoY+rCBPGOndpNwLost65N7vJy33kVAHFanYEvLzF6
UELZFpOJP8sc3ZfF0BlqOCzqYb7RFG4Z69Lusx0+Be03CuXiXVDsHnQpm5z5qO6CvJ2paIlzHfxg
sL/Y4pm7yYRDbYnMPpijAmbzEpQae6Ccp7uGFS1w+tyqjymzxRAMtdbdTqVKn2Veip+tWeqqz0Gv
e9LzwhPoYgJ5UuPoXhPnqsoVwmZTjIE2D1Zg8QLsTrTuclDp124BIsJ+bH9PoP3SAsvhLQugFNXg
gjLmPI/mzCgSvP1Ua1+LUv/dQHpEiSuzUlB/rhRwmHB3klHlLMs9Gb1jEZeVIgUJmiJoDDmI8iFx
VOCRemEBS2sXqh07Vat5gQBiXyJtW4ymL7xKLcMF13Fi3ULUPbZFfa6qlN3jd3FGKMDlWVS2dSKI
nFl7y5NMyw8SyoQYWJ2KOBvrRPO5ourzzmk8cRgndV4E4TX6u7B5puwNDvLJfdYKvYs44Cc5mblq
vee8daAjMnLmhbpiMIO0E7DPrQHSDD8drGTa9VBP7knbdKoWeGaR/uKl2//yjAGopFzpBADa1gRM
Da9c8aR02gAKQVti0SgVPTTObb0FB4IrhzJkNfhyA9scPKSrzaJ9LArdUSHa4oESXym7zAhaz6bQ
+xqQJgSFljb78zyAKCRP1fSPBawkeEva2YrrPNU031AcDpMquqHcDEsScQ2wh6DPXLTLG1Lr56sR
4s/KyQFA1j11CsBroVZlHGkMS5q6j3LM8DaNrfcwJap9O2Iab3tVeDHDKs0+uMGn9wE8iZBRy5An
9zVVoiCXcWE8STPLH0sF7OLUstOE6JOHhFY/UIyfJ9hnxJl6+1ktRwcrChXE3wBIVHgoteB3pHmG
8y9wBRbEEAAUoYVfdJBjSkDyBeqS2mPE6RgHcGgaiyetL0ThI2Hd/pyqadprSjlnYDCx0kPlpF4T
1u5APX8BrO3GHHoNZAQmh0IFOlH9Nk/hu3q3dl6UxqjanZb3bEAyNk9kIJMyDdWmXa55bimnOdeQ
gQDDavNY11bZHwdXZ5itIlMWcR29fGdibMAb0/f40EzazPWFVWoZiD0yHWq1XAWnk4BA3APaOxpU
RRIgCMC7aeHBBli79W61yQhWijH1MGjbLtGRmLTaowMM4xwgD2H/bB2B4E92HBomqZoVD1VWTm/1
2BQpILq5A7GSdFlU5mUoTDp5DWarEcwjyyaDV/B00V4pCaAopKhseC2hM6sKpSNVY5cDrPmzh56T
A/RXolqhoTU0O6ILtgML0pyggINH4UhG1Sg0SAfMWIhh9EY71LR8tqBA5I14LJtS1L4KfsUXWxPc
BEt6zwfitbPqhdVEdRARZp172+cVAs28oP2+stP8KS0bR4mdviqfvcpQ2r3rdTyW6tTXMbjauEaw
JkoRMV567ilNvSy/heAL1QOlK0FsjWrMeJh6mi9JIuC5SMtsdupkw+1YToq49+pCuUZeuGD3I+h+
wBCm9lxDu6C5aBIZFFg7uP4XVKXHmRiaFD+73vFEiDxB9jahN/V+5nlnEH1wrVuQpYrGdyunfZCC
oTRi1JNl+YAWGwAxOaU6xC4iRxkyr0daOaNTX+5NM+lAvuPSuoqVjNkDyWnDH9oC1fedZveKHXfW
nJwnDdeNbxcDBq2YpfNz6qqmOEurGYRfMgAN7lWrRcnCNJKmPk1d7Z5qG6pH8EQOTwODM73wR7cR
faCPFp0PUJJLoSasalAI6majqsKKCg8V9QRf72vYn7Vvo40J05jnDOSGExSXEW5AbQsytpY8lGkD
cQKzNV0wluuC1r6mI5Xsp0bb/UA3tHPHszH9gYfbmOOW1sAQbHnZ1B67MWn6XVEq022BTs08ajIV
gRCzPI7SjpyVUFV7qGWAeGsEK3rq6jjjhWvtdSpqKCnpueo9AS8iFeJSyNIEVtX2A3EVIV+ppWIS
Ekw0SNqU0Xwzhlox/AoUABBGrEs9Siskc0miqcm0t5oWwiSoEWYZwvR+pvfIxXtFUPYdyPOGFIRE
cEvcZld0LqhzO2QedlFdqo7wh1odwD62tGgH8OcWOp1UJ60A2cPm9hOvq59caqugWO8mBX3SjIo8
NkVtVqFKW/pnsoqpDsvccs7oKlrSJ4YzFgEbFSZIZ48NDmiGlrEgQUa0DZSR6z10nx1FhU6zAStx
Txs0PegK4pqpbVNxhbVQz4qdz8mh0/oy3UFgQqHxlHiDHQ8aFw9O5la5PyR1p0aNXRbNgWaZclAS
Wr9XucXuZmuAZo9IGXoLbFr3WehRMYIQrOFmt/ekaZZHrswLRQKtQA0BLgDkP7mhD1oE9vXhlpli
oPfcKJr27NZdSh8sIfTHUnAXlNcooHUHW+jzgNt8BuMToHaNmj1VYlKR0jUT1JoQfsDdiKmZRwjf
IFT1ZyEFujtE3T9zcIf/kQOrK3DHmPq4QytsRgmid0+LEtEwBHwIRNHOUxpDiqcyt4eoL7QMYjdg
Ag2507g18MditHZUB0Hqnaw8PQ3cuqnwYCtA7nGfTIlGA3VOwNyuOnwMqJow8+gMjswD2fU1jWXa
crSBggnR2+NVg5ewNhVD9aZQz6H3Cc5QSRQFvWHB2LujijCrQBCFaMF1xvmeF3zQryt8FQ8GZzKe
BXbHq57YWh0lEn8bU0HLW57hnUk89PS+GJoypb4BVM1dp1D5yxKqm4aQdytvS5QPr/jg4sEyZKy4
p4mVgwW0L9U7Y3JRCV4uXcSWTHffkVVIX1Htmue7MilcGlUlbRA+9K2VRmpaydpPey0FW37Nae5n
1dCkhCNiOEGYa/plssF1yZh1jQe5rixBx53dYg1bXGIGgSifiV/VafmeQmCgiUret39KxpPHxhm0
LmzgGplvZJYLCWMXoD2UnFqahUnpGCkZZIla71wNIBprDbXzs9yh1zlajhC4qI1+gzvEZqRw5+oH
nxHmkM4b8LKYsxHnaCokmPRLilkm7pilHh4hbJh/a8LJb7UikUD8ifKXB6+2iCQOcIyQRgSnCUIN
71mvLBtBgGJXPfAFxnzysi7FA0Y1ZBnqOW6DWqTebT855VM9aUlcVDrKOopnxYVU3WcKcu7joFTD
LRTfksRnZgLtMGNotVcvVZG+Sfsmx3II1wSxqGUWO4itOVhQ3ttp7FC1EWHa9FN1pfdqPYSZBc02
MqkSNCQo9ptm0JmiHa8xRQjCM7dFbp2Big0lp6ZWrqiF13FoTUXzlOg9MuGpi1ifSAZNAqKkE0B1
ndDdKRRT4Tlh0fIUb7wGBFQIRhIzC6yeqzzAi0ZWiN8lqkXIqgPKxZy0Tn0ld7zm9zw6mHOjoynI
MvOszOMh9zoBt4Xr54Q3GG/jNrfKvUXbrNgZymDqga62dXfroEGzxMHEncVikypDHgD0DboXhxnM
r9QerC+DiXyKSpdIQzcYYjR1ggCkD714xyVcc6GyibvTfumryno2RI5XR22OkPBV3LxBk4wYxmul
b72SjHZRWCgEoN8OTf/D1PozhxIh4bSWoQVPDd3nFlV36OpYFXLwI3QjiK0b/YFagF2XVolReebI
j3qflR4iK829arJ+QrukjW5bIl2llqRQvQkVx8x5oXoG6q6umnt0304zSP4ts/LOk8HNmrCG2qhO
9VZhE7MrC2hHsoW2E+WR+VdCHaYSY/BYHqTCHjggH3V1y4tCeVfd3kGizRtK8CCKllU+COrAZTxg
P3GEqhkIy6zWvO3YKNzQ7FqnI41CJ0raUndOSupZmT+bqJYQILdRJGlEhkh0RC/7nxb1G5BBmIN5
aPBr0L4bLHYG0Axv99Ioyt+DPhbXWpHSKnTrFkcytys38xmiJuqzrDAc0MI7FoAUeYVvssxhvlHV
NG8jVYejgUdpnAfsvPR+GFMXCTs1pUqgeQxUz6zS2/M0cdqGTAKWDG4qTAB+Bh9vSmqqeUibIsMT
anAhtCP1gvmqXVejb499dd3bqDBQLQczKgI3SfGWnQawhg+jCklPABKehcHyO7Ds20g2ZQiHVV5A
2q9ERVGHWp3aQO0JpwEadqaGySr1uvidl60GHW2Lwg2mg+vNoWfL9Nfcd/JOZKM5B0aCPAd+S54f
MLMtiG41m1+XFl6umHVHuZ91Zr5p3OBqqLa5DbClVhh2oKPxgBIN2nlP8NZTGRQ0L8QucdLZDly8
7H64LDFVyL3Z5bnM5GSHnsLSHzNeq8gN9ZawSFMjHAKdL3PPQOdWoCVgM7yu3iqZdzdavcFjMytS
8C/altqHY29lkNuDC96VKKeivb7lTCO66dIfmmkO1RUeE1xDSNgjeZm5Cp6r6K6U0DZIWMNDZ9ao
FlLDLnb1mM9OCI6v9FfDhvKGIymd7vSmMJpdU3ZNfV97lOGy7tWO++NQoZOENWVJIWNVtVnkplKY
gcuLctgLrWxfQJzs4mbsLHA1l2Ut/eUKdYgp1RrPYAgDpz4tzVrbSTY1RQxpYGFEWop4181Ajutz
MMdIXB6GBsFpRdPONs3huadK7c6trnEE14Wi49xDPAqUdlzR0yNvtbY/WG2PByNwgiiSoEvWQ6yP
LP4O2ONUgixF6xdPqQMqW6cmWJNTURo1sbEFkW+f8gTTpZv1EHTpZLp+m+EdECBB/IQfN8VA3CDt
lFKrf5Yu55MvmpbjMaagXnkuFbVDGkYgJ0W8CRCPK8PSpgwRlWjdALoaDoBd2Am6r7Um1f6LovNa
bhvJwvAToQo53BIkReVoydYNypY9iN0AGkAHPP18utra2q0ZigS6z/kjdRaYEw5Z1lFtULM+z5xQ
Syhv0y6s/OPom+EhKkQxHViOOO12X8ZRaaI67sooqxG990s9Zqdq3HuCVoScEWnSQxJw9LXRyQRd
v79KMzJLym9ny8FFlTeXy5BCJACzw97nrCf//H30fu1zsgbnlOl65dLs44jeZCzuB5lua/E4NXVR
gfj32eOkalOAFdpAMl32/BmUKhFLMqo6zC9DlIjPIpj399ALHbYP7dn/QrFbdploC8guj4mszitX
vRSzxxNvwp77L4tqrvENWcGH1+Wa/SLpwcAKcKuZN1m685RzRB8KUnA49XbMlmf26QmF2BAv6f1G
yhfR6G7I6AsJW87YjQb4/DR0HoUhjcu2pTSd9fOyqwgBKRubrr+iRZKV13S1ig+s16A9jdn237nZ
or/SRSnwjUzCVz27hXSyhdmIzNOYl3nMmjEiaX7suUOLSHzpPi1kmX5P+CCESnCAL3X0rckYN1mu
a4AlYCgGzjHTsjxVwnkee5fOsPmE/fhYGZfvp9y3U32kaySKHgNb2bXsOQ7+DVNf+Acd++P9qGQE
PtiOy0cYJAOZsf6+3uf5PLZHN4LTHNqGaNf7ou/T5pJmegnOoTNReO48DSnc9ELykgVVpM8QPoZA
kuQ7AK4PlV8fPR1E3UVztj8VSTd4x7BNAZiAkrK2nPdkbB8T53XtrYk6WR+WICBGRRnKjmiyytu4
dPO2fkXNGkzHZPJFfipCVKHlFIg2J2AzDv/kuF35bfZ+1uS1qzg87VG9qFKr0HzkOtMPgvZabgGS
9rcyrGf16W1ewfS6bAlR3nKg31M2HS1PJpjSnyb5xiEtcsjrsfBGcz2NfjOXkwui8eTJLbkUoDnu
KPAGBAdZi+CSbSwgp6IYRHslnRD5Af6n4CytvfxhXj36kOaGqWo8aMvRcKRuMMIk6riwPQc+s9Vq
eJlFP4AbmzHNrrqVaM+yY7DKD9rlVoH5jxEuHfxPVJZ0cV6Vgah9EGYBvXouZgU8PLOXNbQ/ElpI
xLTXH1F0CjA91cS3Szxn6lLX36vF3FtesYorAsU7gCaiuUyotQxmm83HTYb2s+MpG6ksH3qG3ilv
AT6LZjoaHXY33pYKD8WMFwHC8CWS3N5zAzJmxdMtpTBAORaw9IF0dWrOC7a2i6JCfqGx0voGAFyM
d2uz+XyEZENVQJIEGT372H7lTc4ZWDv/HVCnd8eAREwGJonzk1FmHum9xHO50uLH1AZStOb/BW1B
Ers36sW/CqeMq7Vz6P2PJHn48sIgIsYy4Bn90vxcTAUubrKrzEVd83OLVPWbicw1ZdPZlrLPaZ7C
5TLagGb3bPaFd9MFcjbnXfMfB+gkiLg82uaQiB+wqe/QmxxYyG0uOyLxz9U5kUv62s9Bf2PqIcVr
PMVzQlklRtn3Wtt+evYGXQf+wex+Gx7yrqAKxvaoqGdrnYO32io6eEFVSvCVKDn4w6j3o+orcm0z
IOKfrrVMSOPYmRdauqufSbMnX3PV7fJnLxkznxaukOQt5NJ213vVB80Tn9JSFeYvCVcbYXXhrZ9U
YfVpRrXzg8l5ugsmI3Qpi6EeS94vTcJZlM209xAX8kvhnuJhiGX+Npscz0Dla8Fw4ttKvrqpNxxr
QhC1y2jk6tyUwzoKEhTyJQWHr/w8Hh9NbJfxug7XMSDtakxn+To4L+C3mHTaPvZd13nHhDGXX1qN
7cswjC1SLLYl/XeQ3ZoDkMMYsOaj9BDpnYokzUFVs/viXFWNV5Tce4aIkU0n9Xazdl4WcmDLxjt6
TKvmhoyQ4Afo+Ho/ZyxwVz1TBO1lSnfJvduN+lMPuXK4wmW8PkSDT1RC1DgBgs22yOpdjDlUPf8k
cS16refLmlo7HLcls/pGQ1lxTH+HTDC5Bdu9WJSb3heXDi3Iw5ji4QWBx/65TPFlsJsvLqseESkf
ktyu1RXq3j44zV2VE+ZHYkJDYc3Oz7Vpz//FrJt2hy7vfeI+cpFACgXR/v2ZKGQvzeSTsyJGw8fb
RJrdAtgty4nJNCENXW7pcogDhcTLC4E8yn7V6fSi2JGGU5tzjh6p6qnmMznZdXWFSST6EWdMKXxt
eesd23Vwnw0Fp8yQ21RV+rQjJKNt1uihu16LJZa3Nsi39Nh0lOcd034V7YfZORKvu4rxpgLjc0ET
HLgm1uRf5Kc+0ro9SK/XOl7TQzFG+S+svsFP4S2T+9uudVZ9gdTZ7JnrNWIJcfJbnqgEQ1IT0C8V
j2MGgdUOTLESpIbRvvEuSxyPAF2qGQk5rYC2YAVQLDoLOKbiYr9wUim/3AtKRv5TetzFrZc0wpyb
KZOPdJvPaOO8PWJKU8tOrGCjwqFs50nuLz1zyLvXMeCVLk2HN5h0qBxiW0fn3RRtofOPaQiJQ5p3
ZomddKzh2u38POWU+2I61os/ZlepMGPyWJigJVBk6pc/QRulyHKdGfrDRK9XeskJN37MzNKlB7es
wSntqB6uwlaGp6li5DtFo9hv7eir9FBXBRrJmKLHv2HT+9m9HufNB4sCCGNITW1acuAsDUHwWqmX
ZAwtPMcofFyWXc+wW/ciBpK2uQDhXPOGVSTEWqGl2K/DOe/emu+k69PgpWhAN03nxryN7kUzXbfX
6BqAFyR3Y3qYppGNqKn88J0vM39iw7D3/WrST13wYx3GuNFXWbtX+SFLxfJrT4o1OohkYORq5jSq
eQqyGaX+1K4ApEalzwE4pgAvSDOsH/Oc2wMggKPawKTeWw/k7h2QclYc95IGAtIXa9bnYnKUVsBi
xIpPM2JJybijeYvm0J0yTus34yb5WwHfPXV6ZQ7zfDWWMd2V1+0A9nSaHJteGfQrn6mNBzVTJ6j9
/6QIovUQT3Pwc2i88Xcd9t52mLQVLzEDVnzcWLrtaQmVejZEkFDvRX3exzZIRrUpl8lpb9xMieP3
gAl/kfbvTbqzlIu0gepJw6Z67wcKA1r5DdSvLN4ni/KhZZadO3NsrG7NUfdDWvA+xOq1gIgGo1pb
h5wQIEWWSzMVP12DvPJ6YPh/2HESvtathsOrgpmypspo9zh4Cgg6cI3+XVcZ437TDqg3ApCzm0V2
fXo2geyuq8UQEoxLaieoAiiT35FFnmfUi4sLFFDCQNOJ9MmBAbxzOURfiH1ghnIocTi2ao/fvI7b
nY1pm94jvkgC4QV3+sFTgmaGRLbh73Rb8odlmCcYjGCe+9LLV80hFoXqfS386jmICWHI1714c3nV
+1A7mkTqoFUA/cM2gNjZNlDPeNuS7sTpyFQi6jr52ELTtFdzRvZ7Eyc+nTzwUHfWSPq4vN7RqWuL
FXZmjDutypQJ8NoWsRhJvCzWv3UGB3IA/BQ/0jqQAGGAhi/kQUhzQv+/FGU/Op9su6BZojIZGKLZ
IXTFL9246CYj9607zLbVX40vMVNyKQPUBomZzYUZUseA9PDZJZZ5AWk2xbY7T0vlP83V7GcHY8G5
yny0/L5b7Jv1Sk109lDKjjHImlDAJevB/uh11f1npmKWZS3XDBapW9M36ckxIqctGt+h/KmoLgw7
cCmXIR+v+KvDh7qJ2/2wmLa46iImBjiICvezaNsXNe/hcj33Kw9VTPXRyJJI9BsvuRsv09zRHk1P
S//azMsuaNwsrDwlG0lRpR+5/GvvItxnm6jMCyqB/knwMR+3OjE8Ecs3q8FSvP4cvXW8Axio/zrd
LKyOTG2/1zna70UfAuHkLr0RwbeBRa9F8ho1TYJtQw7pf9LuYXHS3ZbKVxtBtfEMuul6W3mslB+H
H+wW35C5zhCa6VqOt/PWDAuAW7gwD/nhdTO4KjstUeKQo6V987sY7PpMUR1/6sq27M7gk7YqrYns
by+WUp7dpqafSCWYevI6adMjY6VHgDh4wI0JHbmaxtQE/Uu/pUSnF85M546R9zVron3+he50o8ZG
JeMiriIPIW0pMm8+e7ZW8+22FDDNaeS+n7Ju1vslNWETX+Arwga63Bfieps0xWM2tdR5NKu3h5du
KMRHx6sWg9SqJPoDFrsGP3DWRuoXs2WNxMIQ5QP/HTXn0OvGoOTgDn4BwMv0arVL65+G0ax8gcqm
HmsU/2rA/AyF2bYFxDegg16TJx9dAONgW03zTbIzyR5DGOFfqYQaP1acUf5JDn2MZAJ6Hz0520d7
YS+rTJlbUxXnfV+JZ4p74KmroguGGZOZmwEpMjP+ywsIKJC3bn3PWMpynvaUL1KjXuxLXoj1a8hz
IVCI73iais14wc3MbK/OkdgAwQ+im+UPWUPSfOX8z9nt1PpeW6qJ0tETBW75Bh1Ri+i40yXntQcH
9ZEd1c4/8I4zLS5up2rp6AUDP+c8qbKnxKXxf9vs/Oq05sEUHGrXZp85nRdgEf7mwwbDxJ/TpPPM
pWswi6CJZiFF0eSTg+yWWFOzqdYRyIBqU285JcZyyFoPePKMRzldTjx2oAJw1TFiut1JXPXa40WV
zhNP0di37eOSjGCjKegJSogYic0Nc2tMSlg7VqS2tjEyooorV5RDEreyjFTomFznPHn1g2KngWpy
rJLJMvfw9iKbDcte0QClRX4/nJHBYJV3MbojWM9MQtVtefCjD4NvnmMgaOfaOlNlhzHXacC5XSRr
OTQFy8/GRJ8fvAyI1BRwvCVwfP6H99giGpm2FUbSrkt9JKokdz/CXnHj58Ks3gn91NTdqNbveDD3
BlpMI6NITzplay05ULMNq1TtoiPh6S1fkOvEeOxFGNnH2iwBDK+Cn9tPXrh0+2mbhGuerKpToo0W
GKinJEL913Ce6mx7MqBp5iiTcW9uxkmL/lGlfuNf6XgIzXWhDHC9WDrfe0JXZZtLmw5Fxrpp5X2+
jPXKEO4VuvsBgNdrFp1JjS+Rcq3vYHziqX0LqqQvrvMxg3TZBi9J+IaBmT/qZgrmKxkIMPpi981b
xHqWHhqi9r8TeJtlOFpXGHdVVGMGftd5WNBHb7J/EYwBh9EnnOkzWj8q8UAro/Hc93u+nCsH2TrG
zvzRkbdt58Cr5HiUY+5s6e2K9g0Tj6j0HJ8LgoXt7kk0eqsvmhRX7idpKnuL+m6lVyKHmS2bRANH
+EBQIJfCyKLcvrsYS+YPgxlJhJjlxLqDyOarmqaXWjQg9Vy0Zj8FfYJ5Ym6Lb2GRb1J31c/5+ost
p37ObA0fEmbtEpYLOoYZ5IMMrtPaS32v4Pn3s/DmuiZJgcHiZ6ezFZteO+XVmR8ZNZwcYH8pT5vq
9TiZaSxQVYR7AfQhq/mu6KhhPtARZbpTa0ceJrFGFmWZmkf7c0CvSH2cChf9vvNXjs9LhTzvtCUi
al70Bnv+s869PkaJVpHinQTjwMxtB6EfFd6B+5mWpvUjCHc9EbqUzrxtmsu3rOaWBNk6WMiznWoC
SotDRTtc+yoEDE1ZxXgMgIEhdwG1mr26d3KMoYuyrG8O8BipvEYwaeMbuaC1PQFYt/Y8bQWGUD0V
NjgzoebpCRBH4jPgJ6+uXVurRw8Sa7w4PC3d61YAZr37+dSEN5Krp/m7ySxfbwOHd/nQZX5iL870
6V0wZmtzVVdW7KVsXEBUaYoQ5b6yA0ZtpJUEVm37DjrXePnOvg2p0P7w/CxaqG3IxuJhLbx8+xVP
UcfTFdcmvNmZc0h9rWKlSsUfK477ajroSAQjG+FQQ8Ct1VdZfkfEUlZcbRZ+8TIMa9GDlaZMc+W6
8P5cwQQv2yESYRycybLs3GmOkqrgKVszBBnJEjc3Mjc8lQaRlb2aRz+V/4LZ31v0WhFCt3UqCgEn
tozW+5HH1DCeus2ruitUGrY/eokOpkdO5eFpEgHX4Bhkk3ka+POKi1R2qN4lnY36xSfknY/OdVXd
96ZivLVC11+Bhzn7LugzTuYUjNq7hT2kq2AA7yWpYWqC7q+xaUjzwzJG6lTbMYY9BYevrrsWYADF
xm5hpDi47XDarRkCSsjyZH3zoHTWb9oGvo95M0eTCEhdNdcb9ZhfIBFGegdEN5E7SuWq9KDh8Ibr
DSYANrkQKjx7svDMOfETcthd2OX1TeqNa3iVULr8lsmq3S+e68LmSmv478Oi4uqrT2vkORvW8wGW
hGt7PIDFAOwieWHZYD/e8Fpl3rQdYcaR5Ht6Tbk+Ci5rxGkq/JaSLNl68cbNU7e85ggZ8l3E/R85
sI8dXDgHyckUOkyPsd4SYKIgnFKy06zsbtMx07fF3LECutUjm2mN99jSh9hR+eLT1t6ePdcjGImS
MY7LcEmQ/XJLcq36k2MtUBWz9NzDwl6NCJDtQTD0qIOv89U7CilJvt6qEAFeC+gDjYFAC5tNAfV5
6uScdr/6cfU/ZTzrGcxBocNDd1GogzJZ9guGOKa+Kh+DV/Yjgo7c3MUcfd0ytw+QJsJcWQnVc93J
6PtdXn3Lu98Jm0JbpZZrWsXpXM69UpRU7r6/srhhA7/xai/kIdgTwO0w6bv9MMXf+5XawsihW5FB
fi1xAbiLt48dlKyoGci8OIm+J4iFXRQPdlIcZYVsgjVwyMkk2vaaDsppWf4TI3V2ddp16UnArTzv
YwpaU2zSxwtcZfs7Jwd2o5k99DkqIEOv5mqxP4zX4PIvRrm8AOhPj0U+txUr0OJeW1I9zFU7S7Wf
B5b7HTXhHP2TPE3JAZiHyaYNIhdDme4p5GJqAtRFRb7+l3iLiy91ugX88QR/9KBDriW8I0u835Ao
a4vqbkpfFgfTVm5Fp0RZyRVFmap9fU9QhiaChQkluASuKAgsXJ2jN9OuzYffFuEvtrPpQQuE3ofN
FH5faiTHwUVBu/31wribUI+nQpU+Zdv1Ed51wViYdfM9Scc17qqmQ+TjIA5+ZAgBx0vm0Aj9UcDd
G9LAjMcWEblob4Ap4pn4S6H9w2bHHFVZzTN/QjNmVibAkAeuV7MPurCk9l+mh512QepdvfNaa1QV
lqb5/QolmX+neXv6oywSwwjLbwHzlEQMr2ppwytSQAukATIX4UlGYGvHDcku90wcufZS+aMagR/6
VV7JsSUAkNcVe3WWrh2QTt7413uUe9ybWTRoMhvy5Nb3C3SKaqKNhLuASwuFgW3qc7p1eVjqkKGD
F2yR02n1Q+SINoXAZcX61g+m4Wbxp43olmAVTOCo76h4wCvtWHiYjXx7WUSnHxrk4hIojgmCRKyO
OAwFtGxOjMbdxSuKYLqHQi/eCvj/4ZTFm4dYfhFpUm7esEfXHXJUewNzwNvg7ciqT6I1zAImmiU6
1g5YqEzbeqY9cMrsjzxlPypBOSmoNekAh98vhWpPKhVxUPq79mH5xDa/qI5OzUOS5fKXSZMJSa3T
VXoJt5zPrOzyEK19/i8ZO+8VSU72pCuF1mBaUPvd8GHAv2wXDkM5pUYjOZ9zAp1YA9zXms2J/GnV
5E+HTLpwOfRpVydPkBVRQ5qe8EQIzVLHQXg9wNHx2EEuB0jx0RqflL8k+48mB749gEC15FKvEVGn
fTxtw3lJ9+Qh4NcpyjFR7Xz3raX5DSQuhlLsc7uUkRzrl6pTTPSCJ+sGooRnP0rYKc+yXZbXhqYe
ql8cZOLVutYeaOfiVz857/f8zAi6V0dRTUBzauENL7Nd9v69zCJ3ifalRmvrVsmo3a7Ay/zlvfcz
y3bF5tm3OGe0ieLqc4UJunw3SSQINXiE3VXiiwWhv+rtq+fFqyt1DuTxKddIsa9MMyl8hNl6ARH8
nMRAGb17FpWTaLxSRQlFNmEuOUdBqOyN4Ih7g4fJv1SCuvF6yJftc0ZD0RznJObtCtEXm0urMoFP
Olucfh7pKqJfqnFL85HFpjFnvlvJMbhG3rte5iw9dTXncDkPa2JvzFhXKkPbEUd3BkuHRoylInyO
bZIVB1CEXZ+zvirSs2778RuW6YvPbAryP3IL7YQKWEZvnlDLz3j2qLikicl1J5lWmyu3ds+fl6nv
uG85adR5SLvAw8VeEzSFgGOCnpV5H1UPCDLb5bjqnLwyxo5kfoVNSQnaGxlEy8yk5Mr70wSivTrh
f26xbp66pYno0IocUOMwsK49hMVOt/RUtxY1jPFmIsblmofHb7vHDIJh1XtoZDiX6EOqN0M71oQA
tm1rrgQOshObsbgV2ZpzqcU1KDRzFS4M4OThQ/rT+pf5ubf3Y6/AbDKjt/zkqXBsrlt+hX9rMvX9
Z+zjCQGT4uQ56s2AVkRKcYUWEwXExyWpm/WUNkvd/+YHbJBms6FuR4sPnghcbmNxTKO4/z1xPT76
xrefaHD7pMz3BP3SHOhkKffFT39vNpqT88rJ2bIYprP3I+i/rXJQz9zScqwK9yfCw/DYT2jN/ijV
We96QRXtH9HrtfNtR7jg/rrXUJllm3agCrC84MEnnDRiuAZNrpa/jEGxf17z1IY3vbVyevQCpTjX
7G6ig44M/EiiVBSgdAiqPrpdXbJURwSCW0pIzqrjl2SyMdkeHYfAZedeoIGjNi1avCnUzZXaF9Of
m3iZh0uy1CK70VzR3jUYMQQo1bDw8GkQr8GR27Hxz3WYwI/XLGNgHnm9vrRLwbbuJ/H8bpopdYcp
zWF8AzRTr2mxtsGRy3AgOTXE2460ooEOXUU+c7jv6fQwORrXGadUrM9IsAM+deWQxVPFYRHY7RGH
BmS4llez8sb4jscxq092ZY8v6wAg/DDjtIivOAf3rRSYaL1L4Qeo+FZUYXy9/USTum+8T5Ic5tdB
rWp7LpYhik+j8as/6YLipB2SoToaWTV/axtX0aFeo7a9t5nzAGTwZTV3IbnIf0A2ij96zFiBe+sn
+cvAtu8jNUHR1l/10GVIjGEKt9cKExRSjEYsjJ9JYnkX96zyz0u7uubaJMh/Oaf8xhx9Fc3uPJgl
r+58vwq5uUweTk90pDSUrqvlW7/XpdmSf8YeuwIP6eA+zLj2wVUQKATveTUVwZ1Od9gfK3cX3Vcx
AphzkIU7g0YQhDqbThKTxbyh8BkQuIGCSTs1V0nrkglBwxhM4AFxkhHx2O2Of5OHyFiKIvbugwBY
tubtDRK8yBDR05uAcpRnASCwl/NShZwNhej/tjxvTZnDNk/vKslaUgQwQrB2+J2Jfmd9tGADKiKD
eY2K94X4iqXZQZ6ZwozR6s8EA/avcLHEQxiSa/jiWSfr5jB5+QCAMTn11nerXzB+e6E33q5+33M4
DfX0ofC8QRtpf/y1T1a/Kd9t0Utha5qgxmmTP0MltrjUYjX+IaElNv1JscCEZrRFx3sIGyt49HYz
AyJ2jFFhaWzi8nOUk4OBSyfbx7N1i70NY8Xig0Btbx4NGFXAstyCzWyEEI9f8bQDGa/5uNKrjm8j
EqfF5Pu7a4r8SWBTUkzKYZfd+wCVgq7naq3vdNh0+Qn9Vtvfx76S9bON5B4pBqeiFWgYGKwc0snR
5s8OcbP+ASUe/Fp8uKETER7ecGpWVC4c0E3GFQuyYA613IgNkUHSvBE21+uLDtBXQ/BYKx6jKvx2
2mC5M6x+VGWcqsHjvqiGpvuCUvcB9pALbMVTqsiKex1y8iJLnkFuFoTV+a916cRbn8Hu4KERAkCW
zTU4L32R8hxVzRqWSGDXO0hf9tZljMUDyudvZ7VdQnMIA5f8Upm/iyeYT+YmS85yfcyCRXyCWEXc
X7CQqH62ZMQzEQC567SjFDnZ2xS3hPyWNvttYPI7lAiQbMOWLeiiWL+Gsu7bvuBGnmD9q4T/9T+A
37q+TsGPxnObIlJi3kBiz/m1BvMR32cg7itqL4NTy6yL/CUfNHLIwY+EeayZFdtrk3X7duX7Un12
8NYkr+6R02z8gW4PWdfM/2xi08/GnycOCBl0Zafz/mmsTP4zwATymXmdQoJYY3Y+Blm+JEe5jbhD
VTD2n8psXnDbJgEOCUTsrT6FdbFc92ZNqCtGJZfcRatpt5+dSrbqwMubUekBjaqOWdqibd5iD93v
VEQE8ndyiGDBZ5t/MFDTH5piRyDkqapxpKH1RwlZVM7yC2VbZb/dGq458NUzael+TeYS9/fqM54n
1G9OiwjMr22JAAYpvbf1JY+nGMto8e25g0ZilC89yKMG+6MTIc64XD0nSkf34BTrBro6rF/S5hlO
mwQMFKAJA83+j0nJvltotu1cTxOD6LnOUM7KA1uUOYZpMxDyxmbH2h33divztqJ9YplHGR6rRmGw
kHEjXscibSZEIyJV5aq7mdT+QHsjSo1KPmPb5GErQu3fMKJX+dH35uaVgoPYu91DEahjZ7fKPSxp
I5h61VTExwJ4v2b4SjmreCmQdSgVrB80aS1puWVwfRVJNRpuLrcfVbs15mO3OzC0CtN2Q9T1/Zia
uo//AdTwO3Q4L6uLT8EpUzevNb+S3aOwhDZM+CVjTalIjCbrmM2xR9SG+YY2qv17SJrrCKPuUsBn
IqVv/VvXFjjbQ9HGb3M9z9Q35iESnLSuF5C02vM2+oi27Q3KV6LGGXAfgPy3VXXMQmVuaYfpAET5
Jh/Zy/vHdK0wE4FBjaJMxs1sJ5qzfX3Ylm+TdOL5kLktRs/4AKEZ3oKKbJ+6D7Q5WN25e8G613L1
VZW9kvpbrAn/7D9bny/lQa9wFdcQanoiI3CRX8jmJxb0JJEPfIGdBZ9D1QoB0kbqHBT9CMOg4wBr
EYJG3BHjrp4Wb5uGYz2M7PpewYc4JbHKf0fRhtEAEBT9uYjDjSG8JnuW4s4dyzevg5jRJXyLOo0n
WBz9XPq4d5EHlgCaxUeaFekf6Xcj/x08+2MdfP+OBbbdyxG+6b2uGJbL2OwjpoGt6p8X7GvBIUev
CL4LLHdASA6ywqWE2ncCYP7i9J3rMxp6zIL8JDY627aywSGJBsf7XhckgTMnbdl9u/vrU9167qkJ
A+kfIafFfJWKwv4nZrwohy5ZYQ5zltMfMBjTD8xHXFN5NPTJJVjQ398qOMsv0Vf4FfY+0smpSZv+
hVRVzbI/R9tDMkHQfwsBNuiOZRavsVVDeCIkDc1kvdvupqKmDS+e9Il1SackY+0PokpKjuB2Ku45
gz1kX1US5qgIAq+dPmOUSATg4O9Zut8tWkikijwR4iaIvdkcVZIUWEZq6haefZ8N/CmeZa5uOLv0
f4QOxPMdK9bWXM0ikR+WErQEZVc3Lm/dFI/euZVD/tCCTHK3tj4/LH8IcjrtA4qQJBAhQpi6GCqP
BXWNbwPckDNGp8HG5iQkGOb7LpL6yVgovTtATv+l9/NB3XZFCp69RlPUPphsSdRtJaNvSfZWBM1p
sMztWJD6/QsDMcwRGw4jDQsglDMUcf0rX5ia+H9UyX9RBqLLr9uMtCLyr4HUXZEbXtRu8qKUQ1g9
ki3Vbidti+XZeJQoXyfwxP+Tdl7LsStHFv0iRMCb1wbaku1IHvuCOBbee3z9LHAiJBLdQ4yuXqQb
VyFmF6oqK83eO6WvbukqL2odVj9GVeoKEEpN7q/UOCdZBapg1QbQiSQS/FUTWYwhNAxXH/alGIvj
AzyYzLzCrB6elTQCCtGHBaz7KSSrD1Vu+D3bGEPwg+dBH62PQ1NwwrwsgE4GneKuZTHhsQBC5e5o
ErSfajlVvlB0CRkb1NQhuuqVbpq253vl99E0FeDdrTiIK+gewY9ytOpvVhoJXMBehYjSAzv9LRMh
0UCsqODYAKP79ksnRA1NvAavuKHno6iPldSTEcMmqh9jaK+Q4ywPd0T6HjnWkPXqyjMTwNItJYiM
N2GkOdgoqghfAnFMfaOKRPhXq+ss62LAFwLfZ3Tek0C9sD33emehzaCQ1KTU2wWgtlA5XVSphBQ4
TQI9tbbFIiuVnar4YNAisgnDGWjpWXahetVLGmktzLkGghA9X8Ndt6oiqvuiynKaNb5RfstLoaq2
bRLDYvWbJnakMtB1vLebFuDyGSdIuCV+y9tRpBOd5hml1lBJdhKV3onAViZrahJaxf3px8RuQ5kM
rlFlf9fFOIsDTHgXZHsQCd1Xop0E1SXaXMEpAjpT/yGBS9HQiF20gVZUR2ODd90fTjn8gc+dXAOb
TWtiiZUiy13xPKiWCpJvBE3KzzW1+DMxaRPskfZqf0c+1KQVUKUC/5AbyjctFYZTJA4cwizI8mjT
Fk3+qQ/75NkI4pFiRFcM3xse698tABV9okg1l9QPhNxBonuQwfWL4HkNs9eeNXcAPaiVpvIl9vPJ
FQyGm9jQ7dKY/SDUAwEIqnIVFDVCOrUKIMyx+J3GasAXfdaQmgBrVQbe59r1o+BZAclF5x+/Gj8X
cu9/ihKzH0Ap1s2FunCZcxRHaDSNJ5rtjlYQJXjNqxNtI0oQdVc5pcc/xkCc6VTKGJ7qwYWbC9es
AusCKe4lRoLOBZ0ro9zCpNEBes0QxN/rMTehWnYCQFWexh8i17t0gI+m3w0q74hPwUJsHWgcKBik
nWjYNKe7LwjEDSosxDA8I9dvMXvPFAVxWxNiHkFF+F/AIYGl1/IxRF0V5Y4vkLvacoNCsVdsXfBO
HhDxKip+jLzjxGBipDyTYZq+nSgpqH4xqMorqJM+OIBY8vjXetenex1tmexxjJNmV4xlySmhmRRw
dlUdCDQtgS8I97MFRlW3p2jM1O+lDNx0ZTD6GA3dsqPILVhQeYAS6eClKApXLyrp+S84Hkm9TdxS
+otsRyGve0Y/MRSI7jxDM1tv2o1GDsDWo2k2NvT2xFGDJpLntHaLXM4U24jyAfV0FiCcjHLMPlMa
o+njuV36BaebnnpiAtGmQmsSLVVBM02594NfeIBGWkEH663HAb0KWsVyaB2oFCvaDhBsEj2p6AG0
LDOjDlg2tUmYaEXd0VDBZeHyckREg4KQahVEMQ6njbVK/9Qiy+b/gLDi+dtUb8NHgFOKRWURYSMO
LaiMnFJlv6OsUhS7ym8QVNBC4JO2LoeM1BpU0ZDtMTc6WAFaav2esFXHlv6BuB0rs9MI2IuhfJiq
yD8CpCoiwAmG8inSZIuqed/55jmTuqp4ok8FuywxJ1EDIYik8hQraR2tGyPVvtahN6A5THR2duk5
EcsDefqaSwN0llZOR9rlQjCkTDgeSJGtNmqp/WdenFIzmlAb1N85CFyFAnKj2JbE+0YxSKe0Gr0z
wj3hYyPpMLBXOLgyek4g7Fkn3ehSiSitDuF826IqCpJ4QoOFNGKThYXmmoB6G636OSaM4ysd6rYA
ZVeJqRpdv2Hcays0V4D4UiFdzKGBWbWVfDlIYPPABEy8J2tAW6F4MBUwwWSK5FuKt9bh0msG1BR4
4cGeYX6mwNhmTYoF4tTSL37ouT6KZIDgnZwoaHMo6aluuJvAZXpO6mSlLKNKGppE3whAtWL6N6+8
Akwm/equOwqZpVrPoNNHcy1nXUfkJQYIKChZbbirRpGGPwrSLdlhdAk4aC6oefrSBW6SH3w8oeY0
DJ/4bqHdJF4qOvkTTxsnb/4W2qTzLrIxWPRsTDmyEKjsg7jZR0JijNtU6Rj/PCmJUHLpvMT7MQ56
meyHvPOVXU210ztaHdqfB0T/8JlyNfqJ04mh0T/X3GnmEKeGrsPKQAvhc9HI4fhQmZHmHuEWwbSS
SVDhb9ENBQYhcftreQUUD0LWKuV2acStkEfWVD5K4YniCaSdPqJ1exBQ2OxXIuov3J4RdQJkjGJg
OV5tDfxZmujtisy7m0p8BeMwuyQFDGdJ0gUN3whMfdNLIyRiiwYBiIvwk9aW+g8Z+gzvRd5ZT1I+
pswzlil2DrQWoQnFSUhkw7uTkohbrraKDHe4qK6mtmdaU7xh3Ej1U6WYTOD0uOOnVmhbpA7Ybusg
aKX1q/cL72fEBxjXPpBwkUIDlZ11U+rVr8TvCB87NaAEaiT0j1yl428G7tjBmVPl8Vs+eoK7k6Nc
KHe07/rPbWp0m1TX5WpbV27fntK+RHTFBE/w3FqU+IBNwAHe9W4O3xTxn46zYkSIn7acwNOY8cI+
+AbQH2CTeAf0gkJ3TaO73I3JWBfrrC6yp2F4fe8Uqf9UKDThnFL26WJCnUl128euYfudJfXUyLUI
lknRqP3OzSL/C3IjAVlDk1iPEFnROunUOFvHqqQZK5AWoFQDDRj6itJtk+1w7zk+S23R/Rl9/0qx
SypXpO0U6iqRDGwqXEnKuoKD+UwLn9a0UsTCefB9Srall0Bad1ur+dt1ek16ygXK1yF4ClJ1KsUZ
5UEYaScPcqiL5EMmNfueGsqDOdaApntGtDM/FfUe+aFRchOYtVeBnRBpzRZcqKQP176SVyzNc+vx
UTYog0JLL93W7iqq0uiKSCMJSYX68CUulT7YmpXpTwStohAf5RZeAa0DgbpdXvZt74gJGZdN/iuC
nRhCsFhGVkEl8VokFujIhSuvkpXMkSOv+wN0ntzPBXCKRqZvNOo2qwwPCgnv9TZDWXRcIw6mPfkF
agkOmh3tVexMWtyN65I4gc/jnMXg3T7VbqHSLLaqyjFUas1A58TyivRLQD0LykL5aKAz9nnIut49
ZQyd/WKKQ+lEsty03waFljd19MEKiXvp13O/6dNClEUPFHxj2Vor2jpiaqMSirSLFFKKXIM5AeOq
IC4A4ILUTIKrWWpf8intcVwNmWB+sZ4ne0sd3U+laMB3pnGrPRu5ODiQyttz0ZbxZgTo6oGj1+vf
0PfB7sAMof6OTB/JxkjZV1yTxYtnhGasialMn3RFBTKCqw55W1oL8JsQ7QCHDIYQzAS00nyk0S4n
ZfwlSrrYfTDjWOjBeMeik4Q6QgGWZPLPVq4hctZp3XgsSNp/ZdAMIKkLXfjkj6UmQ6KDFrMCgdwo
9CnBFm9CiQ4/58yqHjJRcmUGn1hl+pSrHnWUVEyrv6nU5j8zSsP8gjI1SdKpGAw/Wy0pjbVpFf05
obTVrYLUVaw/uijQQlLozW89KbKY3jRI9TPyEXoOZ9xMyIrqPE1AChTKoVdLeihVqvnePtMrc3Qs
WlD52mxkxuqYoO4fpEliaD1kfnvGsbbRmkYTKDQJdyBsp8FtyilPmqF7gAkAYaJDe0TaFwHcMIuk
GhygWFU/dcOw+kcYI5Z+oX5tqfBioXQYvYWUVCvEXDlYhr4Q7vSkgQQWqIb/A8ZACCK4srr67Hu9
Xh2Vpp9waa0UHMe+z/MzOu9ydxRbt6dhApUliDbgGEwObhdBCZRg//4KqAH/sOBcXMANgfYmoGgN
BIIsuI78s5wdDagNwp6spZXhBddZvC7oQmVoQUChoSgRgFFbucRSgm0xYizalDGJEzcroCtoB6Ui
yI4eu6Z7wMsh5KkpwgQiQlsPHZp27JoLgHx0zDn4uYmYiTeC+KttLVAb5exVQgqEBSZx0PGo+XAz
SlvCWSdP1IBGuJlMHtM2XW152c7SIoiJNNsaZTMizak+DB1Nt6kSLHN4eX4dUtPRt4NYqn93TaFc
EhVZ69i2Gqo8x4E5g4hQpbro4jK9oS4eANkk6lcJKQmawJogdFdKVH75GbSkD5XaAEWgOiFwF9Aw
Mu1BaoMoqqSfA6PVf8U4GtAfCj0KY2xV+j2djvYjkDYjdroSGDpocBqvmySPancfd3prbFHpKaut
1RGw8CCC4bBsMSyjHKyzbiGo2Zdhc8jSBDay35bKse890bOoUvuS8nNM1fJRTqnufzUAdEmXGugh
Al/jUJtPYV4X7qMFSZLqRS4IyKSPmNkWEG6Fr5JatRnjfPlrz7FBvX9nFSXNfNgvMvA76OGRmjiy
6xXXWqhTed9QWzARX5Ll51AOPJTgRZnguog6kD3CRIVMaUaIB2JeL9z3Hjd257MrT3UpkWVaZY3I
QGKY/ncSzL7aoprZXFrZKKp10OlNC0y5Frw9nGJPtPM2G2BzQUKQhAeT4j1yXa7lu1c3yuVfYS54
xT43i9wEmW6RhUDt1b/jUmqUhWqadeg4eWYbUWwwFJPmWQUkpviajTyAOfy5xI8Ovh+K9XdTJN6m
NgADfp0FQ6GcNHTp/F0WgkRAEg3dqJVGIY/5wHHoRV+QaOm8CaOriU9ZUeXZmRHATJgoFbWqLpVV
AHcb2TJxD0/II2aXBU0pXtQm12lRNxVFj7ZD681JKl9NLpTN+/6g6MB+hFbRYQIYauZCY2talUix
17ojmtPjb9VstQBYbh3+XNDAvdW3llEwBEWiiTLPrzzTVo3aRDJBPtVHcMNN8CzHyToBg4dBwE3i
ahS8F2+MN00m7c1dbdvs1IL4snRPnNSUgReJzAZhSMjsJxR6auS9xU9gqN2A2rW3RkLEARdyTPbM
q7C9zeJwgUm/di4fyrRkbVL0ViArzvRQBZbVxobXHLu4GNZtyQCUEggW/eCO6YLwCABVWHi1qC+a
jaAb31Ioa3ux9eWzB0XBXVAivpkeIckWaFLG3RsiCqpzIXOtQUfHz7LmSPtj3Q67MPljeV8R6FrY
7Ful4ckOWu98bFR/zNmXHjupkeEmNUfz2tcvmT30e+OoCevaNqSXID2WjuJtE4QY7IxhjudkaTDL
nZ1+Z38mK0wBxJdRV4B7+oOMOq8ZaKqtofMNv7VjtwFavqNz4ksb31r4wNLdlVPEtBiOLbP2+cqN
gEl8Yt0wfiW3x+Y0opdBsuOJW7QHLB5KLYdR8Je0k7LzOp8gx/V+UP7KnbDJs2jhyN9+Bwpwojht
9zRo+nUQ/Bvp4LKG4NmiWXaku3P2ig0ttGNYPH2823eNSMxu4HwbujQ/VPRolT6GwHCU1OQKlu9B
aZ5C9fkfGCFVpQ1AZCbPJ49HqafUuuq2R7RsP1u69AfW+tX0lQWN7PlauBaEINABDYu6ombO7qsu
WJVoajkqSsGXUnqSjU9msWBifkIwIYmASxAT1ogZpdnINSlvLQaLy+EZHGper0vopPqujHegKz7+
ZPPLPjc0O4qE0FptEpWdw/xaR0+R+1e2fpbN+WMrd77Yu+XMrlrAyIIxLqXwXJU/5eC3aZ3HpRld
S19spves+VFMr5IvFqt21ZwVHq9hDQBcLxf8xtJaZrufC73r94ESno3gk6udXPW3mi2MeVjalOkn
vLmRiLD1qtXyuTr3onknNkUMn4bqP7wt862fTXfxWwWSlYgVNATtWEImw/yq6tf/buenbXuzlACe
gAoANDwrUE8i4Q/ygRAvF47X9MnfPqD/uxICS0USZW7ObCXgA3IhF/XwPKmQrWicHcQaIu7HK7m7
KSbNeI1HUQfl9n4lJHLgmZmHcvbzs4mWbIjYqBT8Lrt8wdDN8zAtR9ZwMIpBIUVRZrfFaFNJ9Ico
Pgf1I9WNoHo0G9ScwQ+O+bdBo2pHnwt9zM0on13ja4S+t5KYdk9nxgd7aSED9vHS51rq8x80u1t9
PaqD4PKD/FFex8ifBZpMq9dzSiGHUscslS8fG7z3rd9+gdkdYwKGq1cUhc6ttZV/pChLJiZ9zcUv
Pe3Z/OC8tTO7aKNRUDQtvPgcoV+agFmGaQc6CLk3a4ucngX1Muo3BtyHj9f3eiLnhk3F4NVTJGDe
8xPbmJEkwguJz1YqnCFOgqi7IK4HEwDhPuE5ejJ+kim2j8lBf0yQa6IMvjRm5N43NlVzGmZAsKfq
s28cKr7WDGD3zrnjN2tfYJQKzH4tXVrq9ILcLFWTdBmGgcZgn9k3HiTTBXRYx+eifqLku0ItLSZJ
k765K+OqbhDUAsoX2wsfeD7Sw5AZ3EQ4o4sEWLqsz1xCBMSrpMA0XGSEPETy2ApVCOYzh+2T3r1I
2QOFwZCCTWNsTflnX8SXaS8AwAzIg+U7qh4brU0WftXNGzX7UTNnWAfB0CP5NlwaiJdD/xIghGAh
LdZQvZCyzcef4MYpTsaIrRWEdSyZ0Rnv/VWO+qeWuHwBw3ui8rMqyz//uQGdvz9NhkKAaZ4pUbIE
YqTlw6Wji6coSHQL3z628BrmvDs7rOGtidkahLbXTFLz4UI8tNLNR1/9zZpParTukO2mLb5HAqQt
rIV9+j/skokZhkYAZs3uBjVftA/TdrhE6anNvyGH6AgTbc86CyYySD/7BrnJpeFuNxeSxfIZDQYE
MueEEPb9hlVQWQp6+uNFQEy6TqBGcCdBrhxVf+FO3rPEZGyJbJMJGcwNeW/JLFy37LxCvKge0utI
SrnhHt1wgFILA6yXDM2/o5X2kerF4qVBXeCEzq9AuRLlXC5uvK8Hy3Q+PjB37Rky9fnXZMacvdED
xQUy4l68yFW0iutni/gJdfwi2X9s5+ZBlPWpRqDKMuVRQ5ZnW6V5YJPAvYgQ4I1zrUXbunjxihJJ
JZX2jHxpM/H5Y4vyre/ApEFsQ1WCpGPu0BK47ZXaDeLFyNBVjVXhZ+Xq5qdkpNWToPf1oKlKdqho
2x3UapR+U+0rdipVUAet2OqUhLS0Rgl+8Mr1wuShr0G5o96mHVASWTV1/r2G8QI1W6t3LcIUq5rW
hy10wikxtXCPpqf/DYq5v3DT7n1IBRYMgliceFmbnUTANBkEFFm8SN1z+i2M8IP22Dp1ecoXjuKd
O01ui0YkdRbcoTSfw0o7Rsiq3OJ6oRoe5dIm1/V1MB4Us7dz1HV6ODrdiK7TOKw/3rvbrZvcCCPN
TZykQWD3/rplVSQztaMfL4YubFA/QP1D2LTJwQe/VinfPzb2Ogvxvc98b232SaH5S7x87XgpfwFM
r7+Nv6Vn8WBtwo3rqHt533ooIK6sH8mj99K85Idy8/EPeJ12c/MDZNJv8lZN01/ny70J+VUB6R7A
qOOlO3hPtBMemBUpnLQn3Rm3+edTcEkY7Wrtq114BJG1YPwm2pBZvaqYTBTX+A958hBvjEfIIoEQ
NsaLVyHeBLfqwde1nRomX6WE3i86z2jD1T8zmNJwxpxaGb/+k19gUWjlXMsKRYL3v6CXNdDw6I5c
qkrgcpWfqdvu3d7pQm0PUf07NGmw+LoZrRri2o+N3ztpRDxM3takSZV15peawBvDiq7/RUmrF/NQ
GbaVps/J+NfMt/+VpddT+OY7+3TdIa7or2c6W6lw5unHH5Ix3gsdDCcz/fyxvVvPPpWNiNUpdGo8
j7N9TRVgT1bkiRdWeGh0d4MINJoQ+ZPZLli66ygo/8L35THm8Z+Zoujsj6qY4JPOhZ5B/PgVVi+M
hQshuwluvipicV1kxpJ/urvCN2Zn5wZtQSWJSswKRrUp221Ql7ag58c4dF9cVwZTvva96ujlJRrR
DipfjdAdAita51Tny6Xp41NUPr/EvDZUKA0NcTZ9dpJ6OWsz9FnFS9rFwdZq+79MG+p2fYRAwMc7
e+/MkgFpoiUxx0ibn6RETjXQrKxbpf8WjQg07wBO5t0nDfbyx6ZeS5nzVb21Nat2jWWfF2ociZdO
a+B7MVPGpv28U4X0E6CKUycrgh2q/eNYlFeaWg/JqD4n8fgYomZlozAdrqsEMLSGvP7KsFDrSiUF
Mpd49pCJ9sf66gUS+oVCOToZFUS0LWjMuNJv39S2MvBGu5Ddtd52gLLlasHxS7cBP61aVC9MS5Sp
flqzxRlFGAA/LQlKZA1FY6U+NVHzRdTG0E7ilClPSvoTKeR9Vqjf6Q0eA9M/xGUmwyBWduCyx4W3
/e7vUXgBKJYyQ9iaBWOEnlTA3Ua81MQSq06TQxtsrbpg5c51NQkQNObeKKR71Crf+9u8sRi3FQnS
JVuh6Hrotlm3Ds/ggcNig+jdxyfo9pK+NzZLZks4/IKiePLFLOFP5PJjYpxGJqyB3BZ3H5u6vzBG
Buj0hRRRtmYOQUEEUskh9FzghXT6JnSM7/4JIS6o8p/6f7QwTbFkWSR4tsTZwgBEj0FDRZqbQT6K
mqKPcipAA6g4Hy/r1rHwBQlh8eQWHa95xIeoUDzqA4bGpkKvRS7Gbc1cq62XKd5ClH7XlC7SOLcQ
TNHlKfh880YJ0pDkDQnQpaT//RfKWGB7QZf+0gP918eLuvVhLGpKB4D6yZZozrcKQWrN8rCUAsgA
smHH7QE4RYKGVhYvtAakKYB778QwZqHSbOmmRCIyc81RrEYVA0tkQBM5YsCg7oxPjJXaqcZLbXxP
ABEEwWf4j0it7iIYnoq/MJ399mLTNtfJQnDXJi3C2VlJfRiERceIEHMAyk6Ik9BtT/R/cFDI4gyV
UEYCuzmzgriZRGu6ky8E9SLIGBU8oZza8tPHW3fvRr81M3vt1RIqPpOb5UsW4wQPQnBFzxUs2MdW
pNu4lG82hTCsiHM/7/Hm1ZgLLmJ0l1D5M4CNFKKXGinVNNlF8R8ASys1Ybg6GO/rx4bv3YG3dmdf
ccipvyvGIF88Grhqoj4Y3U7K683HViT5zpl8a2b2FRU9V7oxkeRLmqFpYLqKkzGFbF2VVP8nVCiz
POp2TxZUnpDxDg5ITybHyIiCxwFxgoVfMxmbXRAm1luqytvDs6DPbqNapxD+O8+4DCB3qDWQ+aKv
s/JKQ1kjPtysP178dN9m5iyD3Nzi+WFn5+Zc2ih6pCL/14bfFfTEqZXZXn+Vc05sDbPHax78olq4
g7dGLRGqvaaaOuU90gx+1BvfBpWmhcYWGZegkHZCuhqfY+XSDdJjFD6Z+sHSF+zd2WG0KlSLUFAh
kWVq63uDihv2YCo76yJLzbpA+6MKrkW0R8IdMbpyVbTATppPqiLZBpxfnMfCV76T1wJSNqFkTp6P
uHQ6gm9WbEGhMUN18K9J80OzzlBWV2q4lYDERb3dAO/p0V/kkzPfQEiu4BfH4WjAmkIKqkA2rNET
RlL+trTC+Xj7730ZwyQrsRTmiJLzzs5+BnMaKI/kXiIoN0CpxIr48QAwvQUY7zNYlcIQZOOv+iZY
mtZ8g1aZHgLkwKUp0yaems9qb0elBnnredeukT/n5T6P7LrZUGBE//5oNP3aQpq1FJCfssZtlhy1
4CIJOy+oFq7cnUcJAAdBPMkZIQtJ+PvdgX0DSUqKvCucSUfRPosjVZXyOfslg904AuAVM89GZcfp
8m+Gt/D83laR3hufPfR5qtUtqhneNUrNTTEgcI7cgqV+R+7dzkH9Se7S0N/ptL+/83xsZPYV3icR
rfHZbQgYYwKdTPGuiDdBPAxAtSEkae2QS1nq09y56VNwwbUDWaga8z4Nk7vGwRgM76ofkZVUg33a
n4zOWsV6tM6Kb4K5cNGW7M2WpoZMUWFIm3fNm6kZha5M+tgwog82v4OI6MeX57asqQA8AWtEsYZ8
myj3/bkByyfrKKCE13E4ebtY3Q/eUQ3/tmxgFL40Kl12FPHzzaB7p7ijhGxL/a/QQZVJsGVhawkP
FXLILgqqRS7YRbeFKeijZR6HwVKicbPn73+qMstnGKaIMn/UhNfss/+NDTcvxZ/iU79u9vEBNNon
F6j6wue5ibRmJmdevmNsLHMLu/Badd8UJno3fz7+/Dcv5ezvz3wqsnJGpbv8fbVFbsQsbIjCRfCj
bb7953ZMWafKq/M+KvOQ1WzLOh3GIbzW3Re1rE5mjktK9OEaeJ2wsE83sThrMlXuC4Ej77I426a0
0LpaiFzWZCTpVuyzGPHRghx4zLNdNTTtHt7nQpR1m6spwIGINnAHeGNK9O+PsTiQmCIdNx4bmykm
627L6dzDfQgWYWs31xNLFFeVKaGmQDMPixMNomLQeuKRirXT74VTYJsbcRcsvGq3J+O9mdmjNliG
n4QCw66bQ+9EO8Cr8lJ+e3u4JxMWTQ1QFVP89P6bWYGRiIIaiMd6T3Xagby0qpxf3sU+IDb1+Ps/
PYHvjM07Q9QrmZg38tmine9Ytvwo7T82cHvs3huYXdV4io8G8XVfujWiM4/ABxb2RL71QO9tzK5r
IVqII3W+eDSe4YUkkFrg3zz1j3y+L+45sF1W1jnBhaL3qftlXd1Vt4eDsjEem4VLdvPivp7Cf+2d
qbzfu5qhv0XSheKxWlv0FSzbOgSOsbDe26RpZmU6QW9Cvg52TYXEKCfE6dbo1W1MR/21klfUshbW
c/9W/Xs9s0cPybOkaUPWA//sIXQE27jKO8FZMnPXT7w58+bsWiFeDNs4ZQerNWgeh4IgfiL90W6X
jqO0tEMzj4QuBirCLZbcq7Vr1tMlhl9yjT7lD9ZJ3it2sZG/MPXLcpSFR2vpJsyiMebXo6AmY1m2
fTt/UNbe8ndcWt3Md4xFGxXwucTjuLE2Sb9TfhJ+2+mDupJshEpt/WRdkGq1GsdbXN/9Y0lFk4AM
MCtRy/tjWaShGmh+PB3LZu0eYkfeFw44kg1Tnxa8ym1yMV2BN7ZmbkWWXUYQMqrhOG3isI52xs51
0p2/U9aZE68/9mF3/csbYzP/kmqmMk7EqeP+abf0Qk7/33cR82whM49RUrQqFKAAx5aTGKwTzn3n
9GubvNwJvny8jvvXTNcN0CMUAeiEvd8h9HASQUgLEQx5tEOxZZ0/RJf86Nrhgt9YtDRzUaqAFr2v
YGm6YNXKddD/OqQH1166VYuWZi5KQuZYLKY1det2X62CNfGgoz6W22wB4HrXF775eDMflTOVJvaG
fPJRvaPa03NpHOr//tPNPVTaDJmpsSB0Eff9PnTqlfTXRtDr6b88DTOHhB6IJYUKCyo36DisqpV1
imzJZq7UwmlY+nIzr9Qw7j51I1bU8CrGkEaIAe36Ki4s6K7z+/cGzRsrbi40im6xnt6ZHl95TxPf
XvI8d7w4qEACdgknRy97tjtA9WmPQnDGiG+HGBkek39wTd/ZmG3MGKqMHjNfjzQ6Q86qXq2yvbBf
enXvfK93ZmbbkluMvoJoMm0LM3ttkcePaRQLe3/bfgNo9+aD6bNXwUMDIRgDZncXK+j7dv3IhFEn
xFcHCI9DJoltc8mkcutT35mcPQ6M51KRm2Jhylm/Tn5VsFM05FeNIzqHv0t+4d67RzvYIruh5gFq
bPYdJbQBw6w1pnev3+ff8oeeW2T8CBzm9S0s7bbaN33Nf9uao607po4aef1qKzm1aDY/dXijinIE
U8Qe5Wf3LNnZb3kVH8QH92nR2U5ue/ZavTM/+7IM5yvhRr6an9x67AAffb3NxYapDLZPnrfgpKa/
eGMRsCNITb4v0GD+9zexrizpUoxEHx83WMEvf8jX6qq3GfZuo2684OHvnlWyVXChFBA1VZs99HVF
+b2uIumYJJCsfdr6+lUjBfs6dlfNO1TJVQahpLwwHHfVQfk2BH1pvXcSzClh/tdPmM72m/VKfhFE
qMxKPGeyHTvWKf0Jwbr75u7oq9rmSXh07eynKC7YfaUQzr/zW7uzB3vsNQFJDOxWa+GMpnjpBI5p
j4/diXf1Uf4c2Ani2Yytc9xz/QNNKqdaauDdeSZonFk6eS+t0JtqCNovfHuwnuTWGlN9Hf8leAqe
Ji/LrKVN8sjUNmaO+U/pqVxFzpKjunu13pifPx9CFVNwY+jo0X/UzrVzLB/VQ/0Y7DYb6bRlLO8P
5rn9HTl66XbhjN+7VZqlq1A8ITfw37M917pMFoeKPb82a21XHX3efHc3uRF5JT8s5wmvNbmb3X5j
ceayRL0dPCWopSPaekwoXne28dxtp5Am3VX2sCaxpGCDatVDv++2UyLr7kbbQsr9FzMV41WxWc6P
5DuhMFCXf30GbfZShEIAuXjkM1g77Wxe6e5fm8O4Yf4LwRYD6tOf1S+G0G9zm4kWJPQFicXCTtyJ
9N/9hJl/69wgRBuNn9A7scNUAic7uhd5P9rhLj0yktoWXpYCinupzDubM6dDulbpApOx2YY8X0U7
5TXRhjPvAFfpnq3dwhqnz/jB3s+RBkapaJ1iltLxu/LgE5f3HLLctpxFQ0v7OXMpNVPik1hkYQrX
KTtVtmCjCWsjjtI5TNHeL6xr4RZps0SgRIzFHad1despr3cJMpJDy/KSi4u/8P5REvpu52YZAXmW
USbhtHNclikN7R8r23hKd4MDNn0pil48KLPQc5oMowouh9N/bJ3kxCij193rHLSIDvnSg7D0OWdO
qa8nvXgDF9HwELV7aGrMYXNqB62qtbx3dy5OQLhqhNi5bXB4mA5OrWtxV+8+Cm+cwsxTmR4yBqXO
rjKL97UuhMqU3Z4nZ6U6iF7b1WXyA5YjLBbzlOmt/eCmzENXnZmFTH1if82reyhOuMI1MzZP3pfa
ASbNVz9T5jsDedtZTJRdtYf4s146o82U+nZlHBonPsUnRrf+wxrg27OnzzwVA9JNS2s5DNn6c7Wu
qHFettpVXC09i3ejW1DDlqTD9yCsnh1yWPZR2ESddNSP4y/j1WMwp3jNdJDdYiH3XrD31tbshJdC
0+kV6ievZUDpud9023bPHF38f7rzLvXK2Man6VkMudBIxqw+diHTkb7d738vdXbk0Q5vmHGA+eaA
DqZN4ZhHL1wCtC4tcnaiQ11xA0Te8VM2kbudnoPr5BYZYHD+R5nQmw86f1Lx9RJK89ii605dtX1x
nXZ6Pdk+eaX+s2QPmCWUBSCygMtmpzJWYgpMg/S/tzV8NI/IxuMv2Lx9y30wN/764y27G7URMuro
MahoWuqzPUs6w0tSRjoeGZv4t3fkz0q9fykcaVs8CsMauaVdfsw2/jEj0RS22lLMem8z8U5IQxgy
wnzzD9wMyCAlTFI7WtwMkxMK7tVGK8shSl/KTu493G9tzT5u0ZhiXKM9dRy2ZOxHy+6f6lV6+H/k
QdM9m1+Et5ZmIQmigH2lhqzKOCMW/6N9MXYhD6r5WP8tf6SnYqPSBHDt4enjzbyFbUykvDdfc5b8
4GcQzW1ZIWNBr9mpJSbVHlyn/GscPFv5I65qlEYWbN7dQXB0EyqKgZ5zJ++6rhSVWiPzzgmr9pwd
vDW7uIUnLT78EwdjvbE120EJCZmgGGtOy25qhgZ/qj2A9oUg9n9I+64dx5Vlyy8iQG9ek0ZeKhmW
eyHK0nvPr5/F2ndmSymOiHNPA40GuhodzMzIiMgwa015zGsh1OE1klRwIQAJ/+78aDoR1i8kBHiP
N25ODHVWUlG2IxfMuG8hcu/NGmjwBF3cMxd80v9cL2eMU64exEWf8ShYNzwKu82hPAob10yRqWoW
4os/My8/tyQqgqz4llcG0Hf/1ZBBql0aYEqGts+d0OyaKJ/qw8epKMfz8KljvO+ao1nudIdwu/zl
8TFN5ccxY/WvflM+NQRLZsq5WFRhYNhm75seygveEsHbf6kQlCVOkwFIS6NyA65/O+akRruPRc2Z
wfEU7ozT1YIo/5mmXCmPXJLw0qNPC5fiR78fH6kAUzSArG8M6UL7/u92UaHepkLjcFXpQehYcmWR
mIn1YQ0EP92ZsUd/Y2DU8gDVwgpIVaugBaB7ppUYCMiR2PMoE7b7cIlmhq1gfFXoAmgNzIZ/2Lho
Zn4+u8bxOLe1EwHQjWzqCEsAa8YYjOB3m9fsiTfDzUCAya03OgRLOtBrzdiKFnN7O1qKRyumDrRS
ciHjO6x42KLsC7xcJO9BgLONn7q9jCBTuMwc5kSO7XqZdKanBLAdL0VYpkJ2nOFuMuuwejKzfflk
L79n9nTCptzIokx+MKD/WQywuNoEWywebOE2IPVSmrl8U3HQjRzK6mtd5wOPF2t6BXj4G6szaAsY
VqsfNPqStzfeAtomaP2grnOtauLE6XF/TT6ygk5/us2z9MOK17ocmynW+zgv7DAKFzMHNuGjeQ7d
SyKmFTDtJo7fcOUDfPT9cEJfjlf+n7JLuMs21X6s0s82V0yv519ZlBMAwrcAmOVRlv6XgvUIoK/H
yG5MPaEma2jM7CNrSiHRqzo2Smvo92Op9dV+X9Q1V/C7QC4xAmky7JsS/8rKLOjElCCeRWssuiaF
EVbtdiPruA5jLhD5nbho8JJHFRPJtdUJ3bEmbyHXaLBw4TOHN2VUrmVSi5NCEQwwEWRyB+cYn+rn
ZMWagnEBYZJemMlztI8v1V4w2+VjwVMHeS2XOkg8RVIGTEP8DiijIGywSunnsYCpcBVzQf/uJuXG
wRjjKmIICQywGEc8ZMVwsg3rgJolNZNmXzaLIvusE2aVSS9qbhQg/53rP5+yL9ffQLl3AGhySYUJ
gx2rO+tw8xmarsnuRv8E8E6Y0dZAGQOEm+g2mbv5U700N+un3EXD16CTawR+B6pYM9w3K2HLYaS5
IQ2JCDCEe0O2BLPQYe4uM1s/p1SUzxC5jMcQweipPnefAKYll9Ni8YTCQLc4t2SuCjVVHble6Z/1
vTJAcQpFArcMnl66vBiMz5wc3iNjBUwUOEcZnrkY39Oblnz/t5v892lXor0KyNRcj00GmRPqtAwZ
VofL4mnMgnyAPwnJ2+Nc2mBGp/4S9VcixYJXOpRPR3PbQmRgAVgU2fa5F8Q9oBNwSIG2MWIAYNRI
oJEOlYLxwRMljfoDJolg21gH6+CTn5/CLExQNX24+u+M3oxukI41rkVSblKogIPuu9hN1GrRXpGu
c6R5qnVxkpeZPlvRmjRBVwukzC0I0aray7FAz0NG2tpd3L+rwb+yX9KaMTLj8ermxI0/vzo3XmQU
P/YhTgpTMrB7MQ1mJPx580f7RxlVrQnAOuH8jzaKumj6ZqrjvMYbEC0L/Rc8RDMyJ686plg10K2J
GC6gLByDFAtwA2R+l7y64CVsjOwFbbe5YII8+PH+UZIwGoUGaUnixzI+pjAlyp7xPEBhtYRPbAug
+DYHi3oAc9zysRA6UvtHyogyg5I2Bt/ohGrLRhkXZmJiP6PtJjh4qKEDoQyECPoauJoEBB7LdnnW
W8Ilc28LKo66E01tpcYorhspQmJvDKv+8YwB7VKJNRC1WSVAmdb132iXfraZ6Vphqc+cIw2AcSed
2l65btswqbDw4qs0Mx+jtDGpL7rwjK4MrTYL69iS41ioWc5JFm9v/T+S0fWGAjcGwAWZuvW+wHgg
iPZjOxK+wFbVAXtezj0SDD76hFX1ufSAJhkB3HgFQOtiZAefg+L7G6q9ujh/nwAbB2QhmUeJl04z
KWLUAky8iO0OfF7qogRNNUALTN7sgZGu9z9xaPXgkAkXg7jSFuGuOBQ5Ks2iJYPefcv9DLHJL8tq
E/jLRHp6rJJUVPjPt2ECU1Ul4M1oIqUWbeA2IE9kY1vjwBHOpCqPaaEEooNMB9XgXE1ntBF3W4HR
dMTxmMtnacievuDEXNak2I67HnQMUULEAsw5Krd4vKw/8FRaEEwGrjRkYbyUis+EPkzFRq4SW0aJ
6hMMdynzhNEdYOmwz8BZywn7U2bAxG9Bt7QOV4VnMYU1wB98dd0CYz1KYESOOcQA1l+7Phij1uEL
vxVPGPEFFb2DwumvG5tDaHjt8fGn03Njf0dy/enUkYBtJYTrqBNblY22izHBA9ZMEgE5HuHUhglW
SU7SZXuYSzL/AcHc7ZkyjuMKGNi4Q6nxQ7BCuQpsoCPrCjgCyCVE82ZjPAEETwfuVr+oQFpP8m9/
Udoj4w44MCskB74Ai11ufXFVSzPHSPcF/LMXV59E+Rx0/Hle0+GTKsvoTdHsf6yV/LRI4Eu/sl9x
Cc8dWxhvWmDi7PT4HIQpy4GJtv+3HZQKeVyleDk3JHawko/hx6v4e/BPykZexVtfLzZusKjMXyQK
9XV89i1ptceM6wE9Ivh7izfmEpR04vBvK2C/NMzSY4z3DmCLZdK+6vM4tUUAYeYr0H0BsB/0kPFr
03Dsc+WDrtMQAJGOlz7vJ+d6iNln4MzHr6mgRe6MP5myG0hSSQJm3fEGoePE3sPPwMCQ2nXlDRZb
pgko6eOvsmKlc1Owc8Pio85Tqgk8ZqD4iALSmRizx8+vwhutU0B4XiqpjYlycaX6HG9lbM4ZCgPu
JiEHx2NUROKM9tGPnHHLgbqO1zI6PkXAsFMJHL7nQi6rq9TmI0OWSBGYuJJFuhROBZp0Flx/Eo18
V8gbgVsq6N8oUByZC8jpSPmfj0B9SwSMqyIAx+h26ULv9byU1anNLGVux4OdWCT5NgcYY0+w62hs
XJWimYBCqbYAB5p9KavHF2FK82BEMY0E3EhUFGmwLtFzecWT8tT+xBMz1+P39FJhVsL/nJEzoVOQ
MwLJiiD6vXMOWcILA+thpQ76RLDQcrjkHjjpoU15CC5ckGaAnI6TAPTKkLpw9WEwpecQoDO59J+O
Nv5tOzrROIA5jLBHd4sGVWfkignOvrCqdG2vz4yxFrceQZDy/TyTKZyy+ZgQBkgNK7Ay0PpGW3Sl
30Xj+Z0r9akdEgQmCAE2BUhPEl3ag0K2JkpiZQyZC42oouI/S4Q5Aew3IMgxLn0rFPwLDFeDCdRu
2aw1mLxXCF9z4jIDXyBh0qQnSgMasMhTL63mOouhYedKcPzExcblwmEj9FDZO2T9hssDBzcf3+A4
7Evnu8x30gmaYCSgXgROQpECax4BVHsBzyRKulqqlsreCSUNPKVOE4ZGiNFcUON1kQui876ugy0G
28rQYPuQf0kyQXwBVSrm4VmvbDEfr/gcfIaSclu3jViNaHzrPTsZLz0XSdmg11BhRFtokmxuiHjK
l2HOE/yYwGLEmDTd6heBCLVwtJEuFn2Nsgk+N6UBKFJIwHCjM/kn/4bPYda8QNKnNgfJEafLn+1r
bsmOrnI6wNKIzFYz7x6673VUAoAl4HswoI4wkAaI50F8WdQe59ojB4+Cvr+QR9OjrCw6cIitXUyk
tCBjizpzEPaP7/vf6+3WqGNeUwI2PZo+Aev8Z/mulD6vXVENwS9tG6/vvZms0DFQrRjynpJ3bAQ5
lBgFy/UUZUx1BX9PiH42fo9HfY0hPmO7hRlE6Swib7q+POLXsifnc6KfMx2k6uhMWq/X+nnuPXFv
o3BhBPTEoEcV3077PaBCxrmgOc6Fy9/AHUfKahV6T14343rur8WtGCp74DmppNYAmL4gzWa60b4E
hAgAhDCxuxFA5f74IOghSujArTTK+rhpDscTQprbGr2erRSCxpvfbLvb7SywUKx+vnqNdOtOJ9vh
N3ya66SYuBm38ilDxDVV0QKvyrkY8gK93jvrs9RBPERW4tPTC2tlREZABbYjHZj/M3HM/YPkVjQV
5Kl8qCrhKBq0hWL2y4WHEGSqj/f3PpC8lTEe9pWeg9LGjWFWnIsX2XmdE7+auUl0auafA5SEEU4H
qRKgq9xKYMBq1g5CylzipfP0s+jWzXoPQMtvVLM3ktHP6Mt9rgTrkRAZQ9zIyUDtGZvLbiMUNXMB
dBbpqtVIvdaDRDT/rOSXVpqpzE+eEGzT6KYU0GDwt2tz+EIcmL6BNAlTB+UiVp4FtIM/PqKJGEdj
AfEFI4jLzSKsvZXSD6j/qwnDXFIzNOOFulXJ+tdF1+9cUnfKgGBfRPS5A8ICD61bQTKa95Syc5hL
58ZWl62DUiBlucur/zxkxoquBFH7JpRiCmpYCNKSFm83tFCILHhkFeKzX1E0zG3glMW6FkdZrLKs
xdIpNOayAYckJlP4I7pFCd7XX5xuJqa+ljczD+Wpa4WQFMA7iJcAMEbtZCHkQjSIWGCkNaYMsjwJ
7/bHajGhewgAuTE3iAoncL1vDyuLygosurFrR3LxUvjFFqy1NfH82HwsZ+JGoY4K8hQsB0+Ov/bf
KwuhKkEbNEPp2kmZrgGcc3Ck8FVL/E8h70keNxbHszPXaiIrpd3IpA6sEzvPE9TUtXfWAVj7ABvA
Hx0y8CuyWBE4W329dPYR3rTnmWj3b1KJcvw3oilzxRWSXFYtRL++svqzbD63OvgelxIxLGulmfiE
T6TLXYJ8QwH+t41oyBjg0qsFsoTlcpMZxu9MZnZCe2++aFSEqwNQGEELpCp3bd/XlvIArnGJ3eYd
Z8RFpZclP7P5k+JgZMZXFUilZEqvAi5THT52XTsEqTJv+rUETK5lWG2yNJ65mFPOFfVlThQwqoz0
55/zv1oa34Rl1Ymqa9frXNVLFxsqkEQlGC89VE+JITl66ZAKI9vExSyoQ0TnAvjajzYvSPrmlDPf
Q7eyj77q5nso7wG2XsBrM7xrY1Kce90FaI2wQJv3G6BrSHdmPCNVzroTRrleMOxKYQNae7scFvmp
2bLc5kNCIkna9f8p8NQ/sgA2ihku1BCQdbzVIaar2DgPI8/exGQ3EI4z++/vzXOE3NR3uxTm4Cmn
ojYUEv6VR+XUA8eTGhZ96nYbrJpqA8jDcOM1lgLGZZb4zhL5AX8Aln1kRJ5gCOKm8Q8c+xprK77a
oJOJJRmzVhITDNlGl2xDR5mJe/4ekPQ9v/5CKmvTe9HgsE3g2ZiZBsehhaIHkGIJwstvd63vuXd+
nHCuzJ/L4WCdtgw6vPXz0XjdbZZn8dM/+EaiLx3zWzFa0pLlXH/c9NX4dwfpDt5EULJB9ELP5qVN
wJPqpQQBLObIZT1Q1sCmTtc9QI75YsUb0bGXd/ml5Ej3UZ2YRO+VY+bNJOMnEk64G1cfRNkF5EZ8
vy1xpBLoDpw3juFMSVsKTma0lWZLqZUCNVZA7oktgNm9LjMD/LraT6HuwFRPImeuKjbxOsQHAaYA
hCHISgBu/1anAeLT5QCy9GxWV9eiWS6GF/7J19nX1ogNx8EgJjtzY6dc4bVEyi31Ca/FlZd6tlIs
5VzvS0yNJ/07UvPeXA5zertRiBBAaDGCFVI3qEaGt5F6bHcuWgLgF2JDPBd7D/OOmtnuI5IYinco
WRQDFgNoo0mEObjLY88/bQ4leeSBA/kdQsLbHa5H5nFwgOLIq8UgF+j/EdaB+9G6es4jv5sEq1gN
F7yjgC2+1KW5kuRU4IsqNYAMAdkmwBVRVktqZFBUJ5DfLySS/4KgPiBgjuZ0PbRm/D7dNPNnIbHZ
yPWAbADggJR6NwOIcfOk92zM2lpu+QzG8NjxjIY98v4mkEe+a90Hnyf/lmfEZQxW0SXleWbDp2K6
64+gVHrItBGobvDsWjnXqq6pSw7TCh1RU6M/ht6x70uDS30Au1n9iscTXy74GR/417hBG0b0d4Ky
AuYbcG7UN4TZwEVDhW9AKdSKI4OryBuGS/fJ3rbt2AoNjC2QX5i84/9m8WMmGfjJoPOkZ8i7UlIr
l5Vh8fTYVAAxxWDQZdGY5oekf6ef0kzqeNJHIcj5f/KoE/dLRcw7CfLqNZpZi0vyFJrVVlmmO9nw
PoqlsB/WzGIP1gewZq09Un9ilkyfO/JxO+ntRgMB0GnwXpUAjnt7xwq3qPk4Kn1wuJ7Be+0flcIE
uRvvrhVtH4db95tZC3NMWpNR7rVUyvv5ngTcwAZSPUG3Xt933le9KPWSWKMffMXLPFn1uoLOHtk3
n2Qik95HMW1v78HrRQpin/uXTT2jeVPWVcV8O/ggoHh32IIaiI21WHE8288WXnUp6k3CvykYBu1S
Mrfro6Wmd300KsjtKRyIJ6iYGtST2RAJLNJ7rekTd93vfKKCoXbPEwU8cf8b3wnDMvLFYp4DSLC3
h6wVaEAVQsa309o1JfHLVYjAm1kHbBPNquUnNtV9DLinvxUwCrdxYIDAW5dFPS4WkTb3+B6FUWvH
7oIZT1RRP7wDckMZLM99lw9srVrI0ZJjj62zCKSZAGviGYGhcWRiIGAEGqU0rBMCQQBfdmA31ZoR
9EowQrP3ntTh+7HZGP8fajVoV1FEKA0iAcS3t1vLi7WqVhIT2WGdGeg2BsosEeuVvyuEpc+7BF3O
Mw/vif0TUFQUMUoGAAg8zW4l+lwje2GnRbBTh2rdW7PjRhPKeSOAssBFGfROUkNAuh82icH/ZBv0
fiDeQ1+xdmk/GevxFk4vCJluRFJoBaFBPfMEIUAlQp7Yk6Z8kZR9MqyD5OOxlIlyChLTsiDDtgNH
4Y6li4vjgi/zILYxGJoWpDIUElyqbbMFGOsWb+qBnBqSmU8JUGWSxKyeOaTJz8vHXzE+32l1uf4I
6uJ7aHBymxofAcZ4U8Q0Vep+PpYwsZuoEaJ7kEVsKsDC3KpHy9cK15Y5GrU6OO5h5QMRtc2P7owW
TiwETkNErAIYVhC2jJ9x9XQuEifK+hQLKZr4WWEr1eKKIjMfr2UqAruRQi0GSEyiJ4Lz3I60Q9Os
ha3jRzrYeSJu16evwrAoOzAwzsVi98U/VH6u1kb5xLoAlfKQeTEi+1A5S8NvORyDfJ+4F67Ee2gV
tDOxwIQRQYQrwogA4hLNJVSGtUh9rUnCMLZbidRVSILw1HdvRWV1PBoHvePce/xOR2AQIQigxEga
4+VCHV6j8OAVlNPE9vsACLlRhrLxAjRJvh6F/Iyi3BliShZ1hKJaxB0XhInNlYoRgJjPY60YLeA+
SI5q9uuxwtxpJYQhiB7TkoChwuJutTJNlL5UfPQHgStJc5vPpii/H0u4f/aNIsbGB8wJINdPlyqz
EXeH4xr0KaKxwkNNqHl95QAVJ1nuE7/ZMHPKeBeTY+4B1wstFqCjA5ssdVZCBqIWkDhkKH/DYGHs
mwEkmUt+ZEx9D4D7QDD8eIX3T39KInViqMPLXcgImb3Jus0n+CEWDbqBfwKrISA70481+V7q4ZeR
zt32idMbk35wakAVZNERSJ2e7/hh4Pq5jdeN8a5tACXkWMTljY9qoQXGbBP53bXDQtFMAYR4OFIJ
j41bea6fyqrTtbktLlIUu03PAhfHEJLsp5tJat7FlpSk0eVeWcsg1pBmVCCp9r8j2TjXLDn3/cxN
m1vOuL1XQqSA4ZNmFBITsdcTcSlrxFYdY+ahNCeGdmEyE/KFw+V2bo6NxwES0ZoZeoR7ky6+bz1W
xvvuj3HngBWPIoMKg/Xn1a8WhThRAvmtnEP95Xf13YrftXJfr4CBem5J1Myp4F3sA3Ei6v0shp5F
MBhQi5Mrr6wy9F3a6HtVyMb/yFOrFI0XOSEYLZTj2Rmn+0TLKHGkbeZ5BJIwLLenxjpiVgLXurBR
XevJgNceOHtAqHNQkLXCkIF4wYhhaiiO3kTnijlFP8NcRHmfaKG+gdKcxgcTWwkGMRvTFPUIHG5k
Mak8HRgd63UnzejpuIc3MRAljdrjTFEaJ9e6wi4sYLhv5mBJpyz0zY5SFpMtPVVI5bKwc3+Fe02M
naXmhC3futBYCk/KZZbDcAy5H62IspgYjgv51K0LO9F2krxoXhke2hPEx9xZayXaZslcKnBWbagY
JVAyKawEqI2Q7jjGGGK0n76IZhZbwVeGoRuM7AOEP+bRLY3GQMIxoS68oVVGmr0yd9ESjnOc0BsZ
FJEJlSifW7UhOhCZuLQ59xQDIEpNiMKtB0evAJvYHgdzrsZ+3zEPLwi25j/+JNz9v1zalU1ADN/X
fuiUdle8hmiHs6MXCSnJeGxTD/YqUXbJBqRpw1q1BCSKHlukiXgGJFGwR6CfE4FPT90Vlm2EINK0
0s7q16DWG0NuznFGVHFGzoTLABXa2EqgIKLBkAdlF7w6Vrk0ruwgOA3CUrHdYgdFaonXzaB1COOF
oNQXtDAc6jIaqjPgPL0VhZxIDnZAobJZs0YO5hN9Rorlrn37sgsKTFh/rHlkX4AuA7CxhXtIdN08
nYufDWZqMT03N6A4FX/gc5CLAhMcIFPoHooh7zXJaeXKjmrdA/unFedmsvU3SveLk10CsHIxaJuw
WknDkvdIi3w7Y4h79Td6LcIZh3CfjoSuXX8MdbXdwQ+atlArONXmG4OEgP1DmysBkDTCMFQ8CAnR
l+aZCmmBSLeZS92M2kQfjcRDBxBoggWHpY6GKzO5YbK+tgsZrE+OJgx6nIHQ+rFO8xNuT0anI17F
Y6chArxbDSjaWHBqoK3ZxVAQMATxz1GxGokcSRmbAWA7lx6gmxTiDqbYLnI0U5fgfw9I86G2L566
CcRNXeup9/b4u/6y3rfL59DQjHn/8YmJPylXgcd8UCsx39kFR+STAz7oRVOYwhdgjpZg6xvchSeS
PtPbfDvwRpuanHCIAhKzSyUx2nCDZvB60XNGVn47BuikRQ28nKYzfIf8oD/+1ok9vP1Wag/jKExD
zmU7uyQ7aCUSDO+oGoydAyNcgG9ekk22l/RzpCOS+J4Rfh+U3Qqn1BRZRl9N86HDk/U90ne9iZxl
CMqHzzF5etlp5P3FJ28f0oLTbX3/8jEj/74Te6RdG5kZ8Dgan19UUorRxC5Rc6lDmAaWgdAcljHa
D8PCSEAo4BoSaTFj7+gzYu8N161U6nbEglapoqR1dtXtewnxWVSCSXMZc3OdScL9PbyVREVpPJgo
Rb/E+qyYWAfjvdc7qzYHjIpVaL8w9S2y1J+AZCTxAuPbmBgviM5udFhrMpenvp9FofZ6/NYr96cl
cSfnnNPZ8XOyFV5EwIgPy1MEUR7sUa5XUDj3WwuIcUTZAKgYM56Jxk4BgtrtZlC3cuDQdsTV+AA3
/+aqTeKRStyGtUj45C0MsrHxE5DgZEbF720UpHLIy4zE34AVppIkjO8CDpRjsGzCfVne+el9xXxV
q8CSSfbxISjohnUOzl4g0YJ1yYhKOfMB9x4ZHwCiVKQj4fZhkW73XXJ9jR9Ut7chvo/IDjO5l3Dt
ktOP+L04raLzArOCmDz+FPffy19A8c4V5e8nt8aNR2sS2IYxW4LWq9svYJgoEJ047u3nzeth528+
wb+zP6BU5ZNTtlksFnvz3JP1+qNc7e11ZHoETb/H5fPjjRiPlzbK119BHT8XVXzq8BH2AQiIxYtS
hgQIcTPHPXXhcJw48RHbAn3ht0tF60GmFGXW2/5gOqViRpxmPl7G1HFeS6CudFE6qewVeW+XMSDn
pIgIAi5uuHA5xZBCPDf7WZbk+9hxLN//uyjq/Lg+6ICxnPZ2ZjzvdigWpGTTH19fd++efrjkuwtc
vJFw+qkjq4GsnJVLLsJmFesLQkzTTjlie4C0RPvq0/IckLWZ7DEca/8m+rfxeHOmLKswsrNhJBPj
oXSGUGTGAm2My9bGIxnvMRjeM0w1x+rMMU/KQYs13g5olwU/2u0xB84wBPF4pzLkwsfUp4rgipXR
QFH9Pl7RlNaOhXWM0KDRC4SPt5IyR8iaXgt7G/+oJZKEgUGZb0mDDOh/JegORqfF3kXjJdXiN4ff
VKwtcK+PRUzu2r9rueNubvMSVLVBDxpqID+72xgPAy58cbO5Wt3MptENxk0tuRq8aW/XYocHVoJ7
mICONA+91eMVTV33q9PRqMsoVWnP9AoEOS3eVBrq/Gn1vzgX8F8ixIXpHCeKbhWgVnkxZaOit5uw
NrgIzaPuXgpm0rU0hPSfb7yWQjmJVgEHbZ5AClJF23h8nLzuDqx5sJ6yZUNO3eZ0Am5UY759iDz5
YImB+YzHW/lXL6Pt8/UnUKYTvRONIxZQwMx43aRE0WBmdpZ1OMFVLYb9k3BMyPYDhDDnJfooIn3G
dEwd5d/gjIC5QPQ3UFe65zE5+Kf/dYcm8TQhavj+eIVTWnktYbTsVwFQmQWyG3RYYBmiZ8EzZPc5
4+Y69P4/J4lplv9ZB20wpJhXyghS/GAZk+ddOnYnHFYnCRlx+9Q+fYmkRezRAOQBACv6uJeYwZix
jzNL/QvFrpaqtAGIXVV8RDXaR+1HsiPX+s93E0U8vP0wQAk4CepecE2X14rb415gertMJMvJ1VWu
zfWLT7ykUSxETw/QqpDWwKDQ7alFYSAKNd8M6HcB7jV0slth+NxYhTtigv7M1Yu18pHpy7nhsons
5o1guroGMrdEBuXnYAuk8Bbyhx9uynf2KW+Ig0E5cak9pZ+Pt3QqtECQCMZduE/U9CgFZbkiqIS0
HOwYTUx9YopoCgjqE97J72Ewk70Zt42+7ZCDWX6MoLJ4JN9ua9KD5ads+cFW+4TU0bnmMiMTCPvK
BEdNyNZxPjezM/nYuxZJnWRQJWkal8KAx96mB8Y32oV0d/kO8CrLtUlc6wn6HuZ6hiZfHci6AcsW
FKoYqx6vytVVaPkkDNRGHewhtLTIyjuWdGFqxMKLz5CW3da1iWnV1eOTnKg/cAgZ/pU6uuIrqW6t
dYmWO4PdgORBJkljoolYEfWm/uV0LX4CQy4gAOJXh18+ljx5rleCKTNaRE3O8hkE89qTv+bAXRK+
sembJyyKdTyHgDYVmF6vklKiVHEkRUtGYe6xBSW89JOli6g7zvWW0Njhf+5x7OxjYQUUxJCUnw8x
WOvGgjTYu12pbyxkkZbNJbcZc4EpRt23WMPm9K/eMj+OMUxEvcwWv4FZb44zTmpywcAmFjHDjIv6
99K6OlYudwS/1bTBRqZeUK1qKXg6OKDnKiuTh3glht7XMq1FrYeYJNs1hz4nLQxBAoQ3VXuuQGDy
WGUmU1AyYJ/RGYSAGmgAt8pa1hxojTOPtTmyWjHmyTUvh893CUOjh8/V6rQCuIrlMrN9yfceX0Ez
G0pmyNGhjErzp+V1ndR1xTQ2O/A2I2W6JMxZOeHeEY4yMFYKVAUEiiylOGnhenlRB62NiAaeWNa1
T24DT0ySw+onWX69gNQc/XPrsiLnpe0Qb/mxXgI4RzHcl5ldvo++bz+F2mV0GGRK5Iat/SwQ4QDw
D8JZeMChhShejER17Grx8oYZuX15OB/zuT7V+z4mXMXrnaDsoMoA97cPIV61X/tfzP7rB45Yo3DE
d/L260U8ANtyv6/0nnjvv6jWP17/9Gn/exKURRxCsZTDCieR9S9xdciVmVr5hBbfLpCyfFXbRoor
YoGZAXx269US9WGcvqpc8mQmKPNs1/py+a2as9QcoxLd+tJbydR1VWu2VYo0ahFYloCeYvEiNTTX
iLVQjwDkopRLLVp43KGQnqJkE2ez08ZzH0B51qFS2aENsbcCeQ337yjGeMZFWK5WRDQWJmuts/UZ
FnEuypyIzW4WTseAijd0ITfK3TQIzYDzFVmXn1PwAkD8te6ZS+ZpiWHZx3o0kdy/FUo9lWJGCWI+
hdBWl2oC4Ln33WdzvoTHS7perRaS+RIheZ0Q1npDcEhqbizBt2QWH27CKd1+CPVg6qU2Sf0/25Kb
43Vuzff36qKRZkzQ7GT9EhinRbIh8Xb7lkrmHjacnMexG4D+znj9udv9F49cOSZeq/M0TaD8zPL5
FXgXOWIrWbdWwHEGlP7pRzG3poIpf55w9vqoGceZ2z37AeP1v/qAumv6OPZwKiMYIJDIEN3Bf2AT
fAJgx0W2fGIU/cU019iBaHf0FjMv6HvPfHsYlHnre1WKGwbyPYwXOu1GzWwO0CZOogf5zDvyHnPu
1pT+zY5frTVQtbrTRlOamzFKejvRPKzA4vJkcuu9zsORGHNKP7u9lHETyiyr6wwi0ZUgWZyx8s4u
aca4AO/KE9qdttvYgOFeY6L/5fsofMunubn+iTTy7RZTZk4JHQaUu+NtB6jBZmxUQLcCuy62OOgR
3LrbhLqiP728gJoCEBKm0BMTPIEJcQ4ZQYs6jn65nDl2GuAbkeHtR1GmL0zi3C2a8aPAVHRArhG+
HenP0+KLwPD5T7D5wPb+FlaPrdDfs+GBzf/TkSsdGDSPicNRbkjEXUyMaruzFMzaOsbp1J22hDlC
FdBlh3fpzFWb0fQ/o3wl2QGyjhOykCzk+Qr5KqvP0o1fuXoQDlba8ObjlU60TdzsMN3uVhRl6sUZ
5BXGa/6xE7aIB8mitVCie8ISz65lzBzqxJvtViQdtWkez4QRRGaGs3MWkuWvnaV4cDb9nN2ciQ//
1OtqM6P4/3qwcVZrt2u2Q0oOhwSAvy5xtosnpNwSmQBP+Qw1mmWwmDtKymhVWlem2nij5HhRlQsH
E/cxqBiHFRPO5lHG2/lIYan4K1SdLCs0yOoXRuCTV7ionFgoP2Ghq9OTon+p57cUdsywf4+AN9jM
qK0w+QEKAIlAZDOye1KHqvZRGQQJoiQRgPg1Upu5bp3C3Um9+K0OAqpVeFx5VrURTqhapLg6vqUn
x9FZLdVh7NmbbeScaBmBnl19EuW0ctdXiyrAJ/VHMQQQyg6mnKyUAf2jjvVF9kjRnXW8BWa2YvLY
r8RSx47RwDiPBRwF4KkMWc/Ut9jPdCdfxJz++PL+dVHdnfqVKOrUU0XSokaD3wDe8bH5Gh/HLIJ/
Xv9MMAWKo8dvbnMpoAUr3Or9njdQ/E1RAcSUrlU8b18EtPGyAAtqyE9RkRO/eqmtt2AvrU2ABBlH
jAkAsXsr93ObNO79oy+nPB4feXwninFr1w6/r0PWZjhhrj4/URMfFQDdvGhhYsca6W3UkjtJ7mvq
GDYhI6WMEQuyUQ5uv2IOe3SkYarDxAzLMkHxbON+LvPZ8bF7XVBZntVkRUAOdRxYvf2CIefLRqlQ
sKzZyAiqalU7TKGzTrznVYUkrBIZj1WCG9f0f0j7rubYjSbZX4QIuG4Ar3DjMUMzdC+IQx4S3jQ8
8Otvgrq7msFgB7HfSgpJIYZYaFddXVWZeT2xVxanhSaWNkIb+ml/NjlRj77DEGrY8u6BM7EZF0zd
etdrU5Pp7cFTFQ0+Btca/IocdzvV2B3AhYWYxTfZwqm6fV/DGIqk8DBj/mvaYSc0WVU0Hcbl+kbA
dOBdzYXTNNM9OZqgqANhtUBjOMl5ByXQfv2AQizoNUbQ/ceHtwYtwaC/9ke11h3jYUjt+3M446PQ
OQ8SMTDjA18IuOX1BtFQs+vCyhswh1AWRcPY5/FxWFOztNHnm2104xxarf4TLqojz9zC6KaXAYwA
TRBgC1McsxvhRcHVpD+H9bZvrVyhoCZyygotXeB9VaovEDboab6UVLy9J67Njj+/uJIbUfTFgMEs
MqcWfjuHIHMfega3EMLdcimQa0OToxeyQml8oNXPL0iypeYR+ZBo9wyePGD+tF1pfJarYwAxQAHZ
xlGb+bjZW+IO8oNn0A2vzplN181qu21WEDV6qgz8tc3sJ17n9R7Y26VGlrntDYojpMtGlDHIR66n
hVbhEOfEH85C/5TuGDtrgR21/sIWn3loYFIuzIxu+WL2BblkWtFiu4nb+oHJQHF8xfrKspyxUPXz
FFvGurLXT+s/kRmv7m/1OVeIfCBcsayi3KNOdrrI8iRPpHQ4e65nVNrRldCPFu44KQEcUl0wNvNw
GAWCNREczSiJK2TyetfcEFXIDHWBdM/tcpDkYQtweDw8KsYnanSvKlYRopQHZE+K1VIv1Li1pj74
0vhkMUW3LIo6RoLXi9f0JacIdhRkecWfEm6rYAhAqkXiiTm/f2lzsrKN5muNl2DAwr4DhDdfK4oR
cOA/LiS9RzX0lSkP9xd0zoMAgEQh54cuDTxFJoGO0KZxI8VCc1Ze4fJBaZzZTDZl7dCc3WSDO/2+
vZlZvTI3CXbqAupcXsc3Z3kbmsDEgXNTSAyuPHn+yq0WWDVmduuVsfHnFwdFjgdSxSXGJhsKZ/ep
yYo3dqy8hTrd7BwiMhg7eVGyBTD52o7WVBQqAVV77vg4PlESHdQ2Y7rv9sSqWcFt2jARdBkM1knt
aysi90tSZMK4Mya7FQcFPP7gVxs7aifXODpUITMtac056Ew+XJF8ZLLktsmr+Jh9sk+p1ZPP+ytJ
ZyKHK5OTUScBFfLGhUmZX+XFe/3JCZ9yYOTBjk91gZlBpAfCxu/eeSxzZ5L8wNKHHDy26arTDrH7
kvTHCu2UBJy335EGrdN0q0IWtD9k7qOM/1uLLYqoBItHHvoPUBfQzvYHM8mMEiIW6ipOVzWU4p+G
rYSqZPU3BGvuNuUNVr368RclX2n7SGtDajekLI3E3dPc6pRNsGVhA46TygCxK+2X9GlmLgFMC5wV
QE3A9pGJ32i6GjWSAiUTOd8NT6VgcHYtH6N+hFRl/rbuQORsSSq42U8pINiv3VIv2szlfPUBEyeC
xEMfS2mAtEdryr2e/PT+D0rUSbOq6cLOn8EXgFcBYqAjOARB1+8euThhEp9XYoXL6Cwym+g5ZJpz
iLfZ4bGxCztdxZud6hu+PeySs2sPMdKKkuHaCZ6wT8rHrzI2eDC4hXtjLga8+qqJk4nzjoOCDL4K
9JZvxNUPaJsd22c5640DUV8Z7Gp/ZeTnBV86427AqcOrFHTlBHoXk2AloTkFnXDcndOBYovyRgqB
8xQpZQbYXvh2//jNHHhJUICGRVFuJAuYhGAowKpx1rLurFRc8NLgdarLtHMXdvNM+UCVBBUcfSC8
BIvIFKtCtMwXXRVt+goEa6BjYMeuqXW+CaqmvNEL5TygvIoqvYsINzEDCU0RrRG3iiH3T7TYliW4
6wpunfuWINn3Z+CW/xPcbgp0cNH1hwsMTS7XbjdUPaGPBqU7h0BBdXaR7GWS6w/M/xbBhYFiJRiF
8ZYuTZczGFt5vH7/A2aeptcfMD3qSRjAIaN1PHkBw5f90VpvpvcZ6Q8/a1RW1uB1ZZ4hvje8nvQ7
/JelHNzMSQcLwNgwPUrxAvN9PQEia/DYKvCcKtC7jmyR25qQ17SPg84f6bHdB6dyE27XC6OeucKv
rE52XtUO4HMS0bi0q+wYHRN65DBdgpLR82Oy+q70fWvvvxQDba3tZtsdzsbCB8y9jq8+YHLOMBcI
T+XxdYx7QLBB6dOY3R/RQ4vWk3l/sHMzjMK3DNIAwOlBink9w33Gc9TreUSgwJ8RFCq6l3R4HpJ1
r20UdemwzdyoErB2aCSGEgb29MRzU4QKadkJw9lPDOmt/hOhjQLJt5NOza/XV6exAI8FdeL3UxFh
pEvTumR9/PmFL1d8jqmtAusVO4CDE35TAvBH19xB7yWDIZQBsUu0VnxDfPaZsyRsPdOPA2Ym9FBD
skYBRey0xSGOIhrlVY/WKsVmB1/QVe8HjQA7Hy/Z2N175Dg0aw+yhLz1v17kK8PTgRetAr6mDu+p
cC0KW4/qorpX5EbPRMPPFl5vM+EBkDTQGkFTKpDp2uRu0lhec2qBZ0Ul7ZtPWfspumdNWRgRmbmK
ZHFMC6gKAWXI9J3G8EIUKg23g6S/9JB1JG/hX/rT7QUbbPcGsZn+MdiNyRvDXl21fwQoda3Q2jAY
+R/c0mzfWPt3wBy21mq/t/70G8GSIdu0eR2M/ft2+7OkwzpzzGRZARm/CHIHuLKJI1XShm/DTOzP
cf4AukqNmVoEpE0FwRkEzfdXe6YsBCmRC2OTU1YA1MorAYztDkf6JzZBt37Wlcdq/bVaWUBFg0CS
A+e6+NouOuwZ13llerLTGk2q0YIp9GdxxRAWBfqnvfv7ciiBIotftNX2D7chCx5szlte2ZxsuLbM
U7cisJno7EXR38LNQXDyl3DBfcw91mV0YCsU1CNIEUw3dixXJTc0mNYMCbDUzAyKNwcopfkNHrAl
4i/Xriz1LTHZkdsop7/kGbQXz0tyPjOlMKzuxWdM7sTGDd3eb/EZIIwXwOPrVJhccTu8WfKROzef
wFp2AO+B83XzJABPSBa217h7Jg8xtKDjTwqIBegGJkssu2WGWcDJ67PvMnRK9fH+9v1tpr01gMeF
CHT2bQfqEA4opnZld0Y7xwcUKM1hL7+oW/TuU7QTxFCt91aFFW1YYSqr8xNKI5r5M4oEgFyNOzUA
MFZQD4JWpb50iueH/u+XTe5lPIEZn3RVdw4UvtxFHlEdosZP98c/zt+d4f/2dl/cUlWrVZKQFzDi
iu+i6NUvLEV0CdRSerhvaXY4gLuh1R007De5Va8HcKFmmGg/9J+YCqy9tHThL5kY/eLFYCRSkiZ0
6+78UvdGAgEILOkxt397gvbJBvBDKhnv2yfUqO+Pbfa0kovBTddK7LhB+LX8Jm4P9igomq0egxUC
d5OZ1ruI/bH+0TYxqipLmbXZJfzX9jRdTlNJbVjddOeGknXLv/DaJ08H6/4I5+7ZiwEqk8iNr7gO
/ETYjF72Xbmm0r0KgR36ifkfmAHkZKQWAYJwSn/clSDwaaSuO+e5Z6jVpyfZTf5U4ul9387cYwfx
wr+GJlslGSLwqIh9d1aF0kpSoLWJW+jYQZmeArjto3E4CpBMC8UfKVSMHMx7TYPylEtkmyndxhPl
F61LFnbwaPXmNF581WQbSQTN8BqPpRxQxHwWSzWy/bhAo2SF/hPfZ9FD38ifBadKC62EcwEOIah6
AEMI3CYZT9bFyUkgDeISDqjoMq8eWjGwGHvohxeSijteW8q4z7TFo7oDqIGIFzDgodNEdJdyePUz
5GXdEs0ygUkLPdXQMa6XENEb/soVoH3b+LUCkwvoOrofmhiDBObDhXzm7F2OdAuwAL+KitOTQ0ij
QbgGXcDsJ/HeXEE2Y8nKmkMo/VFkO+wgogNVnUF7W9h8Y1p/uswjidlYVFNl1O+uZ9v3xQYizx6P
Zg/eyJAmPnBOricn99VfyKHM5VJBY4m8GYXEAXoQJuFK2neNl4rJcDaFVwGkJp+rGsXuVC9f6wUf
OBOM4QaFEA+KhARx8sSSFNGhcFPUMsJNVRudWaIDDhrO8ePSywbE0bfzh+5pIF4JWBhkJNqv56+O
SrmKcgT9GhRLDlo3uNQqKySDbdAbC6oes0r0DTa4cmfHosJ9sk523/qsa7gVr6Yd1b3xYahHPo6E
kUk+AY1sQ7nsu5P8KnquUwgbAiOhyp7Oe2h+NyADHqWPCvVKNB0VDHmIIM7yeK9WSkAtmstaZmUJ
srd/oV7v8jbU5DgVCVY1CwxVJnxvFnLDp8fOT8goOQbEsjVCSlM7rdHJqosQFuYsDaIQku5FfR+Y
XeuFdNMOrfYgJU0sHTMl6+Kd3Geidyj8oOBM6nOupEO7O+dXQ4Y6yg7ECmJ4TNKKFG9KpjTZqQmD
Qtt0FbolV0UZSzmudhqgR3RoY9nWulgSdlne98VWTKg71hBElx5EgWcAp7SuJNhpXHrP8IF+95T0
QVwefEJ8xSjA+Q01O8JAOJsVQYhXniaD9FyjclCdoqTNQ3tAx1i9SjJNLUx5yHtAM/oE6neBy0Vg
4hFjvraIK0r+WijULgCtE+OjcybHTfpFSIJOdt0fkCX7TMRchJZZ5Gac76A+IOcPNGk1ea10IOZ/
UFjtA1PWFxKni5XIMisulbjH1BddMBhqm2TJRwrGKmoFSBiUX5UqesWXXNaJB/aqoeTSdZ3JWrv1
OI6EL2C08UPLBwo2fs6iUIyYXpRA0kHRIAmp0zQKCc6QX/AAY0MNCCB6Lepy1HuKRkNS3vNqBbre
JU2FRy9r68GM8e+s0hmp8fdcS9NzpEHD12pzr/F2ZYHEyE/sCUHcbssmJr7D1TUl7/g1OdojEqVt
PiqpqirI16XaczzEfa93EDMULVYncWa6DITMloiZxhdpodI5VcFBM7ruQ5GuvCwOwn0taj50wkTZ
jcgeCRou2LmFy6cHLkZCbAUHouKXAmG+kwa55vSkabLO6oMshSB85pYsMcoiI5GhMuCBQX9Vpn3x
7EHdUAqhnKK16VOe58qwTxUGwZFY7GLOkDnAo9ZSGomQW1YwSYKeI1nRmviWyttU0FdNwdadpoJV
c4WU7FjGp5g8v60I1FIR1QiAvlWR2ukAS2qc3pRtwjZJ0grsBAaCWEF7b8/6fu0GXMk/EbVDy8yg
0UL98FpFCT+HrMjJyus5WqLwQYPGatxY6w1RDBrfFqgXSVgqqZOdgYIlCWejZlvB7ylIK3II1K/i
sohTMLYwQfvi0gSCCLxXe8QcoPf2rSHF49tQsfT8o1/kPucIRSpEVpx4rLI4NegyWwhEPi/0hufi
wfQARlF/2jTlLNC1DK8dqH08qB613ffCJTNzpYMuGRVfcKUBCzLlfpKHJsItnA3noILGdqjtmvDM
8xslOKNGqWvk0KUfjfrMok/04+jMD366Ljc19ztIwPOq/Sx8zsyd9w/zlQQGNxS8J9dDkQwpGk3G
Urdnc5UO0TphhXSyqgvEVNnqvrXxl00uWFTVkfxDzQijn4KkU01wOfCu8ueUqoktceoLUQM75evQ
DPk+se9bm3l24MqDjBWiFjB6kElsLBVjAN4AxNiHhJlpFXgW+mbe7xuZK0mCTgvlAzTEgKrlt9nw
IkSTqloNeR/wxZgDwBzP8Tp3hBrTVyE5T57JACBGpePhVVmxB0oNrTAzVTXpIj51ctEjnQQGvgs9
9UnoHNVZq0kMeuqSoCeDQQneyIFo8l/132CpM2aykDe2JgExT4uiEFNVPCAWD/ePbY7O6vvzOgm5
pxamMWBZeoNMA4wmR9CCZxqam/+qGtga9Xyp925h4qZvKBJ4MVF8RTzQQ5Ag6BsgntLrkmf0a2Tb
7w9rGvj9M66xaIoMIDKWUwYUCUqRZUZC6ZCErt34e6kwQZ1ru0MG3/tXCxyVr0wJLHgLdsfc4sXR
u7E7xm4X25SWbaolKuyimDDsKWr0EKEIAE1R8adwKI/t61Kj7xS3/I9NtKehqAYStJsaMeHbOBci
Xzq0vZWsW6pD3VYzyi9cWeAOEA7a+5LJ2aWUIT6BpxL44KZUfiU6qeQ6jKQDcqtqrPOymRI9+Ns/
h+cuXFrK0X/cTClehWB7RdAr3nD1BqUa1xAhPdQ/IA5cN2vOkZzuJXqObLSj3V+/2YH9ty3wqF0v
X9vUA2m1FFNJdLQICM8UAemz9zcz1c/7lib30z+LdmFp4jU5D0oxSgtLqmqQxgb540/OEDYsbcjJ
Y+HGjng9okguqBiNdjidPwQfajiKk4C1szGiU78uzuWnsmkVnZ7vD29pIic5+LLgXXWQEunQJEYY
pBaTvhNIk4IwwN9zIeKc1/+bvckL3kczS+7GGCYY25HJ4HNbKfToFD4WW+70fzM1OeJ8oMWsC7Ef
uafoEbxOlgsm+Oee15d4jpfmcLwdLnyJyzW84FXZ75jUF+EVNMdBAJyJ4BmCtLDxb+8BaBOACvtX
9QHR0mTj++0QxSBb1g5dpQJXwutxnFtifozRWMtBrd5jSxvz1lOCphdJALARjC/z3+zExegiFuYq
WnjdA/EhPVxUFnPVTSqAH7GvzRTnDg08UdHoXBhBwvhUQ8um5+Ql+qjb43H9FZPjkXNh7WVD4h4U
8buPVlkKnOpCNLZkYnIUOBHkO1wfu4daFu0w3uCd1cpLWK1ZI8hfgfgbsRiYCK73iqBpPeLLxj2U
Xqk3+ali+1pb6BC43Y9oRsMfYLqUkYCYOkeZ9BwkdwbfUaMteROOuWTx4d9SO8ZAzJTFQjJwElbC
cV1bmzjIPoPIHdqEfMeTPM2ok1TQuVIujPuHedrdAzMq6uMUAgUg1Ecq7Gbj+0mYK0HoVEO6SbKn
QEZ52MhiHc8qM8xf8AzXoaNhaYNeDJtWQiOekutgWj+GTW6FtLHcfolBblys6xvv+psmQ2dizlUR
EiBOKGtblj5Jrbbx4ocmXdr90yr57+ihOApyA7Bmo/Nnsm3ieiSPA5DYUYPKZMprnkIqGkGm55va
A6/7jhjo3bdGFlzolDNntAshWrQmgKIPnfU3b4YhgLxLVsdODaZOFCsslExTM7S9lWcJJmeVpmqi
oUsvVgkqt2iWXVEoOlX2WfirLqRBp11nN98ycQGDFlbgC2liJxb1xj8BDxZUABRLjZ7Wu0b4FKLU
SP9KZBWqiqFCkaCvdC5eowlQ5N4qKM1/BImp1juOs1qmk/A1Tp8S3xTCUPeOBTNDduyJHn9IxSZC
+oB/1RaVY2/PCjQGEAFCDhPC6DcwhXCIepEVNHZYnP0FGzACo+7p/kG5dTDXJiZ70s9BtlLFSux4
6MfMmk1HTWTN7tuY245X45gshaw0Hqg5YQTgESg9DZXOh1aXrqXDYGnEqCtdzK1+KehbGtrEQUtN
QHqxh1WIOEb8rgwsUVx4Zk1z7eMmg4zTyFOMZgEkbSduhm89j7hlmTlcwexSOQnFkxzVRovG1LQ3
Y7LRwKDcltHKrxdM3waa15YnC+e2XS0NWZU5ifr0IWWFpcbGuH3bJUW2mTfXtaXJ6pWaSNPcqzMn
j2xFMD3VYiG6H/RWXVWHXm/9hRBidmTQflVVQHRGV3J95+VSkoRalWFk8jtXIcWkIP+ZvyNHqAfi
UoA045NBpvGvsYmn5Ds5CYQkx+DqxgjDo1T/UbJVAd62hTMwztLE+cMQOn4h3ITSxdQlKyEbiqjG
evktM0phQ/0tgnYF8AAuPAjuU0dPaNjyx0O44AnnF1BFkkWEuiy6ZyapDW1IayHjWOa4w6bwORNy
OrxeZECqnhX+VLj7Lly4CKa1sPFcoLMBnNKorkJoZpoXAydo3qo+zZ3gz2Cnp0/OaE8y5AstFX5f
3Bn1Oj4rywoit+Hutdlxa10En3wZqEgOK7nT13/k76RBa5YbI76wSg6A4DVtLfdLDFeyemiPfaSd
G9XouncFGtnUs+4v+LR4fjMFk1mvOg8JfSrlDrfmDckO7egsglO720EtIzaqEJoqgwGiGqsAnUSr
9yjKQEnUyl7lRV3h2wjvelrGn19My9DnaE/MsRrhZgBjLLpAkOMy0jUAoW/age3D9Q+QkdxJtYTN
/VmYXRAUX0cGb+DZ+ckkhCJTeSVNcyfLM6MneJ32nhF1digiOQQhS1AL/AcG6aiqB0IBoIEmBtu+
8nykjXOnJG8g1jf49hC6non6Rpmh1Wipu3fGfYDzGm8dqKAjLT3F8DNl4Ny+FnMn6X0nctMV5zI9
w9u41pYi2vEqmTgQIsMhjjILyNHcAEwlPhGCImAjLYxrRiskZ/SzdxQXGlrmYrhLO9PI2aOSLwwh
7DR2/Fw9D2D5F/TwyFnMbCA3zlkI5g6oDpiu3Rl/et178i11naCRHwqVT9pmSV1jJgjC92hQRiWS
qqB/4Xrz8jQN4bwS5hR5aGRZaLTlwtTOWcDDB8JDcJHSjTKcmNdhR6SUOWWQCLtOUX0rVFB2vb8z
pwDQX4eAXs5Rk21Ucppqy2hZ3ggFq5iTb0RjbIaO1rwlW2TX6XvPoOvBih9z49yOHVmxsZTbmx/k
v9YnF12mcaj6izWsq2WB3pBcOIl+0C94vd/6y3SXXg5ysloyaZOiLjBIcZs+c2/BGs87Xg9NEM/L
e9UOoKD7vvB+nR2ZKGJ+FewQdPpfb5AibSBgiiKrEw1gjEp2qFouOJVpleKfpbswMQlJiEeYWkUd
c7S1uA2/QOTmvlOzsMq9YLk7CmXWJeDU7A0KTsf/HtVkvYZSkIOsxKj8DfmS3jChL6FZfKa7YIPa
tLYNH1Xbt0ZFxvvbdC5aQPoXLRzI/9Ix+3w9nYEXBqWv4fyTNNOl0kCyyDV5KHCtUu8g4JWghmzh
AP4PNsEzTYBYVYVpyEdSaPZESD87FeTQRcs+xaBU3S7RXM3PKUWUjvFpGipo10OLO2Dypb5lIImn
q2gd25yFSMh3jXIvQd6k3kl/R8b+n3BJkH7uBUTgtv/L8u8EXNzABSjbEmGAZXLszAJESuQRXQ/H
wfijmfVOWVjDcTteHUIZrIZQMYYuDyIw5P+ux0nyrM5LEOo4wAZlRqH49ZpCzNsq8BIz72+XKVsb
FGyvbU0uXN8VtDD1IuYk3XMS/v3uP3xoc5tctes1T1flY4lSSf7ggoql0kl1DD/wz/6z6LbN2duU
vR174tJ2Whr/ZJ3bovYEpuKbqPQGEmJB2fjCE+e/s8E3eF+PNk20CsEMCExpvxpaQxEWfP3tu/Bq
VpC8u14BSZM6RZTwBVX7465d9yeBIhs7DlJrloMN5e5seBHYEqX9uK5X6z5mXVAWBcIUoQi65CdW
c74KGlrXDnpDrJw+NMJWVFIjhoJx5f29v/A3cwx1NAXXsggnAT2GKeljoEg1Y5QWDkvitzzy7DSH
/kVdv9w3M7q5yZBQVge5B7R88Ric1vvTjrQkhvi7U/aelUlPAUCrbYaS2BLkYm48l4Ym/jYqMbVJ
DUPoFXoOs9xQE+0wyNnCtM2MB4COMTk2cltAkvl6iRS5zNECFGA8uZNDvFT1z0puZ9pSiXlmK2Aj
IM5AkIv08dSLC4EMvuW2L5z+RY512ShOTLZqzb6/OjOTdmVlcvhz2jZqJg+Fo/CpUYanwBqQM75v
4/YsEexp0JkinchDEH6qgQRenxzdCWHpCJQD7LdhErg+haIx8a4xs5BQIyrdyMibiBma6DG9K7nI
aqpoqQo8N6cUBwx4mfFvdOJW+KQp2pxIzOGVRo+JvOKDr0hODVcJgIVfSuLeelaMG1cGeI0AdkID
4mSrhGnYirHqFc6Qvw/eV8ZE1LhNSUShDTVoqc3WXH6KM//c5bb20VbeqgJ1nOD4/JqIjYFaBFVq
9HqCcumodaAluL8uU/Y85DLG70N6EszBKDJNt3JURE3Ktypz6kJbV2lq0C9fGmU0PoRtWBrRc67o
vrTm+G0cBbYqbfLuUPrKSnWtXj4UUIKNX+5/knzrLICoQKoUxBcgp1LF68NV10NUdaqCGLdnr0wL
jCqSF4LNmR2viGjKQq1E0qCMNtkDQFP5XdqyysmFwRSDbQcgWEQXnMTMRgNWWgV5BsSUxjN8PY6g
LhU2RGXlZNFWGH6YpplhqBmiP+iKFC9kZ2c80pWxyRmOM0+gKS0qhxSqIdZHP/9q8u+Aftxfm/HX
TBw51gTXkiSjvoMb6npMqLB0TeFntUOrTw7dbKoG6I0HYTnxIPJnglLMfXu3zy08BsBBgjSihIoE
NsS1Qan1ckmmbe346kqqQtQfvMQk5VtVibqkOeUG/WKBYvVf2TO/izbZM0gKtGiLnerQXSmv73/O
7b6RkXxD4AmVEwG9sePWvQgA4yTuuVgOaidJTxX9VpN9qGQLJ3LOBtKL0OECdhC1vMn29+Us5sC7
UjsFejoDCPVlyDM1/9u8M4Yw5juwiCOafwrAzFOelmGd185gV3gfgDwQXI3gI116Lt/ul2s742Av
Jgxwc4J+aNhRe2TPeEsNV2GyagYoxCwc6VuvMVrCmcbbHG0ovxvpwpIvtXKOYlHt1BL1jUrojiL4
YBfWZmY4SGULPMJlMJSBoft6OCXzvAHAgcZJTTsykGrW5YU077ifrw8YxDYuLExWv6ZMC9HE3Dho
cQElHyTnNqr9sJQvn8LZ4fWh0TyyCfDiKBQ4dYCBomVFLYWNE8vJoX2mLSL4aqMVgCoG58R/GOr8
je+STV+62xjin+B97GS7pLIBxXvv2Ud7MPD/8SFLDYk9ZUG2p0NsA9PEuY/3j9zMuuJLFQSoIjR/
buCtal8LeJywxnHVkttUcRNYTdl/3zcyhdz8//n418pkYfOi6Iq8LxsnGQ61B9llI/ZxP8t//JOc
dAY5ei3QqVp26vj0Jf+hvh0OlifGC/5lZrC/CkqQ8ECXgPBLtnyxiZuMurmalr2D1mhda2pQ+N8f
6JTkYRwoLMCnIqIEndi0X6tJpZbPk6ZHQgI4d+ktegyf65duX51Am7KiZgwa0eCk+qY/WOVG1P9S
6/4XjCd+ssEJj6AZbb8IAwFzuj5CnB+1EVeKvVNCX4ImviFku7iszPtWbq9DDBOwTBmIIVy9v1HZ
xUTSOEuyoXN7R0i7NQVpBAFPRZq+iksJudsWBUyoiLGMbR0Qf5bHJb2w1FYp5auyGJzeGMxuI+3y
Jw/sw53RmqnV74AwPnnGT7ganu6PcG4eL+2OP7+wGyRBnfIcG5w387T08h53+3SNLn/3OLsXv1sW
w0oEkmRwNF1efTa7Ctx2xHiI7KWu05no+Hr2JjFSXygc6BhgqTc+k1VoZgd1I2/S9bAq30rzT7nu
V5xNHWSloT1ZmK6VLZy4mQOBsBwAW1QbAPuCg7ke66AOSsraTHS6vo0M9PfrLvca8oEufxPeggwK
ipeG4oIm+zETX4rSzgrfjtL2GLjgkkeSMqfDusn2Q2+JS7pqt9cNerBGnUBUJ/DM/H1TXaxD4YN4
SfQEtP+jPd/IBoDABpH667jLQcgiJ9TmKF+jDC/R1f3dNW8ZMTLYC0DHNs1BKGqGDC2Sl06BHpMW
vRepmuh8t/I2WfkWQIH6vrlbv4cGFwkCdej1Qew/9UqqwofcEIayExT0QLjcBtHNQsQzE0mCZYNH
Og0BuUqINNlqQq8kqClqslP5Vn4KXVRtN4Oqq6vkO3aSfe6InB6JersvElOS7QrigcJJsANTMJrF
TOKtf7r+mMmuC13of0auKjv9Aw9SAroTQH2FKCwwgm5T1msVcsnPwwvk2vpqLdpavbk/4bdJVIg4
oa0KVSh+xAZM0+2ZytoenBKyw2QODZ+GJDwAc6Ok5zwUdVpvY/8g1ttI3RJBVwbVUGM7JJ/glmo/
73/JbaXq90tw9ULHBenqadaYI0xhdACAUvlSY3R963L1GHlHzghOJDgm4CLhVgk7sJ249beyEz7Q
Y7GNH4dvwbVEXXwVlDVar7S1pBqgARoWLpLbeAyMS0RFEVzDpQzqz2v3EBWlmOUhvq6vvmrQX1ba
QyL9/MjQj2YcnuWv92fjtkaB2bi0N3nvcGCOa2kCe12zUrbt3tEgE3D+4zz9XRiYNF60104elsAn
hDlHC/5Nl5eXxKMYU0Qc6QixXxUIjVM32N4joG7EBuo1XrWq3naP6O8rMt3bsRdNsMVD8z58KM2B
swfZEit7UB4IXadcZ+SQlWY2twrkJUGN26vu+ksnIUMVFVWj0ISgSabRKYMm/LAl8lKzw+2lByvI
hqC1G24C0NfrlRZ9ofOUsiWO2xtRMeiajFfEYwA0WecXuuzrsgwISxTZSxHRLURgXHPEuOD3EkbI
8cSyBmB3n3ANcQL2RXbcKB5qpqXZgGizX1fBsUdTeM0/DsHCkGfn9cLuJHQhvSvUpKwIPN9LETyn
WPH8P1o7dcTkKOoYdE4SBkXVcn2UDcSpg8oZlGjdqNVKIt3C62903jeb+cLMJH5HsdCnWtcRh8Rk
RdqYGkqffxVIysZak1hBXOcLV9bMDTleVMiZY+1EJLavt4uQMBdqtjxx4vw9KsD4b5cReQRUXW+5
YO13nHXfM8yNEOpMgGyOnKyQL762l9FIkQaPEqftUl32XonYrkL3KQVssiuShcHN3cdjwy1ScAie
IRJ7bSwJgE0FXStxwDNJdW4Aa1GWpsqCC5qJ/tDU+kv2jXIhXneTK9mvOQI4syg7FORiqQoW5+gx
iV9kAkyObFFslM7SIBBnteD9V8BN9RmlNtNGDDcgc5r0HqLZqgLnZJ1YiwmF2YCBqgL45vBIBprm
/5F2Zbux40j2iwRop/RKSblbaafT64tg+/pqX6n96+fImKnJpDUpdA2qu6u7L1CRIoPBYMSJc7hF
0JpwbORYV90sSnZ1aVCINtsC9hcDGoEuU0wdWxr45jzPy63xA+IFmDudSOMV5eybm0J7MaHq/QgJ
77Y5JOFSaex3kx5hA4OvE1X5NN/HIxGqYayVzsAVDv5DqimWDI3fim08G0yZH54NaHSjncJ7KNna
g/jElqa4Zh3ywjy3PL2Kgh3cHclpj6HMOgAndRiVpc18DJBhNYGNMAdl4RTMOSaQ5xCdIwDPABd9
7ZjgoCQdGXBpeTJjaxS4IvBeQkdw4axNv50PJ9DGwr2PVyRg9Vw4IYWCgeBOQa54RobvOCo9mdbh
5NPVu0lXX+uQ3okWdJ1XxBVsy3EOuxfnm34cPp4emz24pv8EYKl/BKPW22bzsNm8nv8+PII30N7b
vvu633nW/mEJMjW3HZc/mbskC6NrazbAW+uxtvroiQz7jpSrVjpKgGvcXp/ZLOXSGHdjeak/MmNQ
VVcBxL6odgA8yuRJzVbSp1CuVNVJn5SdcYiKvQci9tvG526tS9vcrTXpXbMow94oyZuK4mVX2Zhi
v23jR9vzlgNw0d33xKKoe6K6e3At9quJsQcEaqBhkkF0SiY9Jyd2emrYUNjxMde/Ywc8jyE5bi89
kecSUIOAwwxgfFSE+VMeq42iJDHuGX94z/tNO93TPq3HY8j2oraqsnRhfeeOGHoi4LVC9EdCxPl+
WRulMHEmuKUnUg0jVMFCD+HnbcEvLoq0iF0SXhh4g1wfYiAKMsC4Et1dQd/Q2p5H+q3bKv0iDrG+
Pfv7PrRKW6dOBBTH44Zsk9fnlEIx4/RnaRBu7pxf/hIuhhlDr8pjO32rth9cT+nwAnsHEGLBnX42
6dYXcxcd+BmCISP44pQOO/B3vprQDfhk1KTV4fVzdd4a9vePxo1tWvdf3StEmmhBUWAGK97qY6Lx
ilcP+xwSms+NtUQbN3egQHgpQXwEZNIotF5vx1gGRhYWDbgjwNjRDLtW2eRpu+BVsyt9YYRbAUGr
K8gIMd3tESsMICxBhdKAUTT/uH1yZ733wg53QTCCanFd42Mav4f4FmEYFCnjYSE/ml8yzLpPFxEm
BqZfcVGYESsjM8e2113wCOGhcGiHjQR+j9ufMpdhmtgS4K4J6iKqfG0ExCCtH2SZ7g4GIJPPmEko
nkiPSVEUJ/LP27Zmt+fCFhfQZRHcUVWU6q5v7scvMbKLsrIktpQ0zwUzELb+tJxxe/9oQFysm9Q2
XaUHpe4WIPOOlC1jojUEpd33D0imejQTTfN0+8tm7kXsE563uMZN4A847zbAyuwXiaK7pjYMe0MK
SqcOpfVY6HcMVSIw8YQLFmdcEGKx0MdWQYkw4Ymv980cVAhyCAgqSgVeowgVnpadb3/UzHZdmeCq
BCTMZRBGIJ5IsUoVwHpVlE3GVZouacbMODrBvAEeAeL0b5Nz9GQM/TqWYKgs/wAZEmBafugXZgmX
bEx/fuEUYy0Sn1SwUcfv+JaGbKR+AQ49u14oZqoaCh0akrdrE6Y+tEk9wL37RM/A7zGcdR1PfFUA
x1eMMY7buzPnchj2AnBPAx8Gng7X1mQ/SyEb3umuIOeB0wY5OKtHI6YeCzA6lYbBusmDhQP8o3/O
XTEoExMC2jjMSmK7ro02hRc0UiriE0EQfUfA1fwcrZ8ru4P0YwkhjdI6+hTCk+vT/f3bvWGf6ADN
uIMEzTirozIYADu6lLvMLsTFb+IWIhUAKgTXA7zHrM912BtWbDSQZkAjBoLKtNUKld5e+jlfulwF
+XoVogosKJiG06EW9ahUp0jeJuFCh3bWBMIJqIBwLrDH1ya6rE/BKCTprjoeO/9xxBhVZyyc77kQ
AoDZPza4oGX6IFIPaxVxcuy+eqn+EnLm3F4pfVqKXw5zYYM7E7UiVg0q+Rip2A27Z+bgTW3V8B28
pvFXTKtX6EM1u1eFViskwefv3BImxwKVK8XwQm6dvrcnHJ+tjoGg0II2DeQmvYD2+K8TKSmoqpDD
vLQWpJFEutHsh3/jXrqCggjoJwBG4U91y9ShH3KCzdZ8dSX7Ceik0vy1GPSt3MjpUcfMlL2wajOL
hpopxJ8A/AMJGrdoyNNjqSMJcTXyNCRbvIByKHbJefyfJxgY9yeTujrm+kFyfu1k6dAMXSWFBGkM
RhjETMntpEX3vWNGt3Bk5g7p/5pCs/TaVJJpValpAvyZVY+R2j6rvfxCQqmmoEPXrABasqvbi8ir
GqEJPY2AAEkDhNdPzfPapJ8YsBmmxH2tIRhc4UH1jHKOnVgR3lmY9rKSI6Pg01rVtuF01qvsQBtb
rzZoBtz+JXNnGckVdNZR9f092JRpWtknakVcU9gJ+oMofpvIfW7bmF1fwFJ0jHAjk+OlIgQSa0Pr
58QtgzGy0AO7h548SjMaasrK/Ritb5ub/SSo/KDnPWlT8fzaAC6NcujVxAUdHNUwj5YbH/X4dNuI
PHehomuKOjkGYQAg5CI7GQJVCIeGuBVUfYJu34E1C/f28Lev78WEtsbKNDAcKd6XOip06hqMfYm3
z0ZGs00onPo2puhz0F7w6eB1d34A8iSIejX34hL0+PdUwuRsOESAnQLwh6mxa2fr+rpiVT0Q1wtS
QMWVVVDvOzz0/K1c25pk6RjPsJhs/ot9INgEdZr1Qr+RC+FVpxhg7VCIK3VQoCakfhDA0Lb2UGxc
6Gz+dCb4SH5pavLAiwSq6jAnIEQw1VjtqsdfGprlA/j8Ua7AiBJQZKds20MG2kQmcEQa0NPY8kH8
PmJ2MaH3/vrbd+ghxCrQwLSC3cNDY5n/IssjgH0A0QnskchfmyigZ1oCBhE3HPUzkqCzXpHS8npZ
XDhvP+nVr+VAsg9ZFqBHIRF4vRwBhNlA5WgiRuOmSrYxbW1pNTiMHtHG2kj2MaTfLf1K6CHfFiB5
A0kEur6Sg1hH8eG3T8rP++LWr+FeVtJEWV34+DWJPlC1sU1wff4RurVWr71sr6duFDBL0VGzMzGf
A2ElwO8hv8K2Q+6onQyW2X4FkiWoLAGWLexNZQvcsl3o+4FtlGhvRHhOx1ZdxyAIfpWCXdqHtImP
rFkxAdTAeP1aukFFN4SqmZoyu9Mh9uBvtWKw9HbpY7Gyt751SmsuHFGIwAg+9gRRocWwIYh6Mbp5
eznn4g5axehXT2861GevLbA4LnDGfcMl/X09grMzPBsKGBCbhStqrmKDoS2Quk/gIQAwuDOFpoUf
Bhm2rcK5yekrOJlsgtwIPTmKWwm0GCZm/3QLznSCYIXz/WXQry+V6j+KCrVjiV9T+jNQw3mIbVQi
qB1ZSw2UmQoBtGCgojGp9eiKzr0021KuiRJEhqv4H+LwkfUMjGYfZfZhaqWjGunCbfmbjAOh9NIe
l5VEZV8qdQF7xPgU/TtPWZUQzGOdSwLc2kVJxdJKO6omtrkPo84y+5WXbQMkhfrwUMsxeGh6K5Ec
ZVDggBCFB+oeVdP0kZV2Ir0NkjVCazAVaFGekvbZaB9jj2pjvImFpcmK2WthWrdpiAOYEB7K2Tdd
7pdaarjJ1ujfPHDqBWg2bdVNC/F01e0Xeq1zJXNyaY+PSiTWzaCEvRZUqWOevmjmi9gEln7Ucss3
HwoDkRrkCGPo6PED6As9bVzI9HjBhJ+86/I38LEoAFHBNI3g9t5RDCwvewTNOA2hMyPZprnG9Ies
PiCDsRSyGlMQnfYOET/EsDpVAXSdPCotTu1OLsOHDPRtQY2EdhGAyNw1WYuBWIUxXKrD/rtKiQpQ
/lUUlq7vEn9TRgvxY2YMZeqzo4WK7B0yiDLnwiUkMoTcLwwXahAKc7R7Ddgz1+/fSqtOGR3B/5Fv
b8esuUbipU2+B44qe+Hpfo5lBwIaFD6rwOo3ggPyHnpv0JcMcQJ0aDYELl0MYtvpQm/899giju3F
N/P1iEEvWcAm+1q/qpm+b4seyMsWanm2ztbBwKyaHUGUm2Z7VbZZvjQYOsXK33v8z5r/IFEuroWm
96Na62C/NIudIrwaikXErahgfjIIFnx81p+Q+UIiDP1BdBeuL4hIDbTB8Coc60GiYI+yTGYnyEgj
shf0e1kprXipWTQfSi5sctceiKtBswrgrqsojrruCPSqsbhoBAP5QPX6pXiSvL+3fWouy0fvHc9D
MAphLoL7TEOLSjDHdoYbaqJdZ68i0Dh5fL5tZHbfUKsFVzHYKwFyuF7LoWokNa8M4kZRaoXyxusS
m3hOrTJLWBLW/Hk5/3IS+AgY01Ghw6v32pgutMCrMwQCTH/b0TbaipBFx4GkPlXRJfLp2cQ9HIAF
Cl240RboJ7pgG/1wnx86+23CSHk03R6eOvonsTKkciBHQRdFXj39ub0qsx6GtxwKD1iYX+/lQNBl
lnUI5FqQuYYHDx7ifdzYeIWs4qF/j6sSFO6vt43O3fSQJQHKGHBQIDK4dESU8gb9cBg1mEKzGNnI
IV03JqjXcuQk0sLzbta7Lqxxe1HWVRyVGhxaR0gs5E9V/jPgtXb7k2bfkMgnMN4INVP4MefDg5nG
mSwECP3Cc9owmuifLds23dn3X5N6k9S0AbBPDHEb3UWZm0qbXiMg/8iBBfmMzLthIgpoQEM1FE6l
FC+1X6+rcF0Y66Lb3P6tMycBGQJYf8A2Dg6Un+LrRQSLVWUMOtDDuz4bwJz/pnonTA7SuLuvoiXC
q5lZBMDxACcHOA+tJZN/KcUmGXIzmUIYEn3kJeUmCNYj2QyVSiNIvWaEjnVsxyjStbQf8X/KoAQ+
a93C8Z+NaxM2EJxlEopsvF6wL411WQit4Uq+E2hOnq/TU1NZGgoLAaDR0oktXc9zbn5pkcsGSKr6
URRMYS3EW90fhTc/i53cqzHj9VXF3WuHlOT21i6Z5E5W4+VNlAwwOcSxM6rI6+tznxxzTCn7Seeo
grYwqbdkcPrzC19K8Xkja/vJ4M7bpSw8xN6f0j9BrMHOwnZz+/PmotUkkYjAijvxV6dSa2SFVajg
uCmESoRqLxmbTqA6UIwg0DVeG2EhwZqt7WECe2JRm4b2fvLgi8/rqi4DegI4NRkQGWPX49Xkb4p7
ZQXmQPquOiXVd1NPQqLnGORJLT0zayR4+jpZsrC1k7dwV4qBEpWJz8Z8Kwhbrlda8tsBguOoD8OR
HeJ/ygXb1MSgebfEzTQXHy4tcXuaCEUCrg1YSrz3Wqzo9BaSjMZOYlTHhIUtnf0sFTqtmN7D5c+v
sN8GPlSNA+Ki+YQMKlqpMmRa9NySxKXa8A/Q6dcS/oxoAH+CluZ0U1zsZly0o1+WIZnQJ2G0xSDA
SLZ6/jXarfAW904cFHb8BEWG+nOQDiEbLPBAAA7TbJX+POhrOV7qSM5FJegpAvqGWhKCMo/NKmOz
yoQUxeO0g9bu+FRJJ9VwAv29ENItye8VP39WlJfbx2h2gy+Mcq+3GL0Fvc9gtEXMFfpvIBftOv9u
MCeC/uXCzTjlVb8WHRciGq648VE5vl50UVD0LISyhiuGqWwlCRCEQlIucX7MutGFFe50NGOYiO1Y
oCAn7YYUnTh0g1pMwXfQ8h6WABNz7y7wwuBem+Q3gfTkLvtOARkgrm6UwV5r0f4coeLtgXQnOhgn
/zlZQBjNfhqWDmcEL3xoAlwv4CiVUZJFDGX96M2oEcTVT8ZeZGEJ1DK3UToyMgBnplnoXwkyCROl
TQfi9sY5HF2jXkg157xuQtj+5MNQnOe+oyKtV2M6grjgYqZa+daDBMLMnktI/3Tax20Pn0IU73SY
s5mWC6M4v0biS6WLoghjbpgIdUa5orn8mIzowTwwlK+XIvNceQ3Q0X+s6VzTCf2QRAZ+mrgZM7ZK
fifmYJaK3iphK2UfAUi1PKvSENmCZB8lgV1UEjh+xl2fVA4E2ekYv/QMevFsawTPpE+pZx697iHI
IaBiCWC771HkDvcx1FLE7TQGPLIdeCe24Do3WhzcE0aEwQ5CMwGTI9kBJNbNQIX0RPyQyoN9e2Vn
ruCrb+VqlqB+9kKQXxCXycGpq9eGLliAxGOSao+Rn25bS0stpzm/hDQn5jxRukQc4Va3Q/YIySvs
ZUoiK8rEO0Motrc/au6IQbgBA3M41SikTB99cTGYXtMMoKkkbpyrKm0T2bSIAiIAMUVFqfB9snDp
KVOA+OWfJhqvUBoA0SePhiJiEKdN7RH37lWjNrAugGI+TxX+1/e7z8j+hCo3fcV/+hQtaWuq66v4
a60nVvt0+9NnRj6RoGNmCo8xNJ7B63397UHQYdpcxk9Re0dpaErsVN/HwUZvtuK4bfvY6tyagel7
JwLsNgZ4t6yQu4MlsV6i75gDgV89FrjfYhqh4ktGabhCudHrcCOUjo7HyXDKwe5qrlHvyKK/nmJV
eF99g0xkWOpUz1WXrn4Bd4+UUg+hrgHPlSB5z8mKsWbbhuCL01ZEo233MM1+jN9FEtM03/ZLaIy5
VyQm8Q3MR6J8CIfkMhSjSVohb2sDZNiYZ67kVZOOjypwN3XyGClH2buDQrwffdXpX005R912+BrB
wq6h2xi9ieFg9QWVFEYrGVKxSAwl+U/9lj72SzrNc8869L7Q8kZrStQBtrz2mkYVoKdVMsP1zFe8
Y/3Us1uMGhpZdacNqWWoMTWjfVpbwb1iZlbhbYbRxvyMLS2t2Ux4MMExQNAjRvqExsH1L2l9KQ2L
TsLDewQVSbZLlvQe5m57WMA/GWQIJhiAOa8MfCUvdAZR2NpYN1Cl3Qj1g6TdTXwy5UOhq7Rk+3CJ
AWLaaS5CXBnlHLFrQlZ6mWq4ZnbWzM+p0VUrq4WzPxOGzKkYBiIrqCkBlXm9dvCStjByAZUAMQJI
OQXzvJqqJdAJ+VOG8GS1QR+teoCO0fPtow1oGqs7MWqMB50IOpUK819UVxGMAN/FhhJwYHBvDyaX
WSrV2M1auJPKtXcvaPsEJfz0dPvTZxIE1AEBaSSoBoDOiFteVpeRWsZY3hhFIRF5vxzvG7ZBy8JH
NhcsVR/mdvPSHPdZg5QPHoN6Fcjv72r5owjvNNBx//8+iTuSphAXzTjgk6IG1X8IfhUrqVKoXDrk
EP2LfBsD5tgmSZl4lkTOcwy5TuJGzU03xThxLJ2VBg1C4bWRlxxibp7wyhIXElXQW+VxloEdRy5e
EswADVAyrdQ181akY/vcpKT8YA2ecna9BFqeDXNQHiIIx6jkACN3fUCkXGFmE5amK6/VcR3H9wnE
A7zGUuRjLJno7G215lSbu0I5C2D0jZ4UDFov6X1O8YUPBVOAQ91aFkEmym2sOqhKyDRmui1m+msQ
eowa2uSVbzFjoZozk6IDaACwp4asGYy+nKUsl8M6GgUTA0mZrfmHIW1oHW2l8MHonm9769yJ+F9T
v9gIMygh9Gbre24q7pgHggKMjAMYcNvITHKDuCaj6oh5TcyG86C63AujQYjgPGHyWGp2llha8yox
PAjCO7/bJkAihNsufScCIDulY4IXsVkD/1YLG7IAGfm9iyhxSMiy8DdcJHyhIwHQrm51nJikEN9y
qXwFyAVqNKRbJQpbenTP1BUw4Y35XxQ7J53hn8LWRUYrlhIQl52EnZQ0C+xSRTUVXTWk6EZYWEOy
EqlaOLdX+/eWwiZGbfCChL6x/IPRvLDZxaj193XkuTUyQ79eNZCG7RbgQfMfdmGEu+5ZLQ9iaASe
y5K/UXQyV1lGQZipQ874S1BEOxuX3sW/rwpoKUDVBswRaFoY/FJikH4QPbRQ3EABBNd7y0PdrXx1
3QZ/kuwAXMp/vorTroH+CXDCXxQsrVoEIH2ITFfEnOYw7sqtWEZLTdTpzXQdUvBNF0a4oMoUsCBU
SmC6qtY4knLIodJATIx+yesseujNF937MwjFwpmfyaRgFveFDoVkFDP5JkmG+5jFI85Al7m5HO08
iLpBE4NW22aCCZFVF7Tryg/tRQzyzNPi2jR3YZlpXpuGUJluhTZmHz899NCr2/Q2FKG8aJ3Zxh+z
BnFAuyK5I2jn23v6f3w4ysgABuC7+ThEVIgAJMG03lLW0Kz7joBoulPkTTbiNhtR7LQU339io7rg
TTPECKhSSYCEqmAGxE3NVV10rairMMPlAfmY0xkERcA6fxFLh+qNYPXoSELkzvHp+0jxP1HCXlcn
e9ibNrBWUEsExH11eynmTtPl7+HOb1SmCnSy8Xv0J60D/advybrTovgpyW/qIh/O9HW8n6tgrAZH
PQAZyHOv728/BPxMN2ocJgM6CyEeRKG2LsXXzjNXVRVAtnjlqQhWkmFVHvpR0OVV7kg/4nmnMQvi
0GLzR6xWJEHtCHSXbE2WaAsmv/v9C0GJjLlciFKI07VxETQNSYl9PRhNF0rY94EQQNq48k+31/z3
tQ4fUBB9wdUPaDCvUJlLSc26AZeBCWppBqaPqD+xHFK0eNsuEh3PbjA6i1OPBtOQhEuZMPCfG1Cg
wUFjihVLW7wIfQBqDSOnTM5ohHluRTiK8ToUeirIvWXo67wYMTIVO8wgVDXOPkSXb6/AzOWLqTPF
BC0ShkEBY71eZTWpApWEHq5DwNy0vYfCmgTlC1YvHLclO9yzopErNpYiEiihUe9YmG0wJrhT8XSL
FuY2lgxxD4qwCkA/W8HQ0DuaSet0HQTWEtZm1jcvVo1LB0MpTwuT4a7V2/jDCGJgfKDPcntnZi/0
i63RuPKeiicLSPLxJaNneUDZqWsffvP0RSLbb+4Hsrptb4amAYfBwBAC/oaUkMcPaSQSE2lIPTem
wqMI4GNw7u0JnHEGBXqNKhtZ62AIO5Cd24Ko5rb1uZMIxrppqkkFO8oPuOritCdqr044Pc8lWkAz
5H6YGlWyF5EBq9wujInNpWOXtrhIi/l5SWjTDOlYtybqe5k+lNqCibmzPvHfEeR7wBPwwPmQeYmH
TojnQrKegAo4kmjT7z1lKyk7fWnnJm/jIyWGVWAJnReIdXPeqJcZhqFGBlhZKh6QnFiYXLGFQPjW
UQivDPkgd19Vt/AiWjDKU8TWkPQu9KHw3GbIgFpGWdTcVyJefmDHrscEE9AEGHM5WEo6Z+1C+BD1
YdCZYx7oOmB5OBJ5XFUeAETqri5wwOk4WJ5ks5229L6cdZQLW9wl2ahZkUYiFtbP/hbx2VD/lMK/
STjR3/3ne7gAnHrMF9QI36PpgPXu5G3lQHupH96j+A7kk7mvLUT8mboBnn0XFrlQrCg1aEFlWNS9
/tjWdyqwLaLho5ty5+enAjVlUOzq0qHv0lUlB5vbB32mkDyZBwMYeMAnuAnnrXmqF+OQwryBThSV
dGdIPwvpQ/EfzOJRSjdmrVBRoUm8iwfFzv7FjX9h/SfoXsSZcZxQIEXtAY0k0RIgI60nG9LZKTSA
9YU7b+6WANs+/gWyCuRZnKtGlZrFko9nH1pbUDAI1rdXcvYkYAYeE4SQmAdm6fokDAgEWqMhjIXI
5ixSM7sPNWLlrbduW6d/rXMLMk8LRmcKP9i+6R+NEQ8sCZ8wsK40jSKV4D1hbeXgEgU+Stj0o51A
NEotX2tjVQRW6L+HmCxbRblVli+NtCgZOru2Fz+Dc2IRPeZY7/Az4kaBhhNt9MexcHxnWGnr3gbT
nQfsCaj+SqyKsOBDc8GdYLINxQrVmDK564VnRuj3eYjgPkSbOn6DthUwxrRIKsokK9eWmDpmT8yP
ChGZcmHU/K7tRQEBu7yIjQZ0w+r19KlVt6VpqZ5u5dmhrkNLBEtvJcZOgV6MCGLN5l9cZ9OQu4zx
S5Au89DmrBgiURgR7DE0aUnRyizWGE3xSluWD0axcLPMRd1LY1yebMht02nSZGx8mia4qjvIhP2b
IHhpRL5eUyMZBz8VENqRbnhVZcfye6KAjFt6Cb3Ukjp/k2LAmDbduCoyO+uTpXM0bRp/acN5sJ4i
ZFnAvXn9A7xGYUmQEs+NULtMVAsAHBszEEAtoeCW7ut21SSfRnGXhZAxCldEeP7Po8eFff7+Bpco
JiUT3YMYppMwPDb75FRag7gqtPZRxOM/XJzFmDuzgDfg6ACrBcw2t7GDGEVCK5s4N52+TmNXk7/G
6qXy9mKerD21Q+giNuT2pPqz9CMH1Jx3urlYuZ6s8AuPHBepA6gpUAHgLly5FusCnNcCwiYmQYbH
oNkaJUjHQDro16CW7FtKwBdQKpGb59Lj7VWfmc2YegIgxIHYIoh+dO5OkI2uZIjpghsdJrXFfgUu
bZRbsAHQw3DjtbENHSF15G6VWeVm6d0y96YwkGqggI1xBLx7uS0Imo5VsawKk9vrSWwH4SpVT60T
H00M0DmefL/wvTP1NBgEuSymAU0I73GxsvdImsSJLLiMiFZdCg4gLs0ARXpGDW9Nir+i2VnK4uma
2eQrs9wrUEoltcDuCW6ePPbSvdyA1JgYQEZSsFysQGOJvJXZVbDEHD+/wACuAT8sgYeEL2ZLQRgo
Y9HgzgejrhRSzEmlo1MbQI/Tet+oYF1dYvGbHJZzaEgIQXQF8KRJeoQLZSGOWm9UMDkI4C6HNlYA
XQ9f24N9Ynt7N2cuPgM5G8gQQCavg639OmbVedPpkYBLt82NrYEqhRHu09TYGHpoScoLAZPobYOz
x2WixgE3CQYGFL7rWUQ9KwdVRpgW0AZBYwn0cxhQ6vVtaKQYI3uA3roFsQZHysGDR0DhDFybigoO
smo7kl8z/1H2n5SlDGAuhwaJ50SoC2T7RCB3vRKBr4WykkWC2yZQqhIcLcO/D5GCwIU3n5RRNjRr
n63ltHPKfAkOMh0afscvrXP7oEm+37AmEFzijSllDPAizdULWrYaiNKWoJizuw4GCRX9EqDV+S5/
mFQyhGMKWIMUaBDBrdNmMygh0gxMKCQFdJGkxTr8zF2BETYQB6CzMBXMuKdXVjdCg/0UgPeAgp4s
N3Z2NOtV7h0zr6AYkwCVLepmARhU871cHrN0n/cLV+Tsh+sTOaaOARAoWl1vshJ3SSOEmeD2+too
6xUpQ5ugZYzTXCl/INa14O0ziQ+IOCBrCSpOiPSoXErAdPB/96j4QLtZF22zQAMnFKTMbkm+RKAy
G6ckLC7EynGOUWa6/ra6Fz0/9hlsoVZhwZc3QiD22xbwK9tI8jvfxMx+nOTarsuDwQokfekinl1d
9DrwdEEDFw2y618gDEEyNIEouB4810xQNQjQsto3YIyJ6rcgeVkIJXM3EaxJUBrCdCvantf2RrMb
ei/FbrJ070Wxzf6quqXV2hGKD0SLKZ7f4lK3ce6gXtrkdjQGfVSjSLCZVlQfC1o4DWY5kk/Puv1x
c2sJqeiJwBoNY5X/tq5q21rQTMGtdO8tK/NVkYAyE9RHyTuGN9TaX2jZztlDMxydd7w9cdlxT888
luQmjbF3DbGiOlwLR7aWGtkSy3Ofbm5/21wkuLTF+UkchqKXT37S9SMNGyDul8Lp3AV6aYE752VW
k6wuBsF9DmrZ0S0WCo4AsOjt75j2mg/aAEvgtkCBE5U67sTplV5LqYnUSy/1u97Y+P3Z8LZFCf55
qcQF4gQPtw3OfhZQaBP/OxpsP1DLi1KHpuYRm0ALbjZCkkowrdqDEIwirsUl+Z+5wIWGOkYvUOZQ
oIB2fbTKRirkLEWSV2jPnX7IyGuwNAk5e+Ne2uCOUpnAGysUbl0P/NWew55HY0NiC0uYUWKHyrf5
bSy15Ba+i3Bu3ht14o0tbJry36T5a5jHon27vUmzgfjiu/gwqCsCCik63FtBDBKTvQQCZMUVvQ3q
xdW3/zJWS8yqcwcKI7MADgNPhplSLiU3y64OG0P0jyTpRHtUtIGOWbbEiDHXV0b+C0y7hoIBtGK5
GzwNPdmvigLgHLukgYUOI+jJiFM4b08FeC7FzZLFOX+/NDj9+YW/l8wrPEkBpKXMTPAzO6352VYS
2N3NhYM1+2ngewEuGFV3YIK4FTSKoDaMUEer1mzsGFNW4fhR7jD1kHUA0Re7uLoLzNWIS2aQUIH3
Dnr0lo6nBc+Zu1wufwV36rQ8MEchIIBgpd8NaBp29WtlPuH5Acx7T0GHLkI3xO5ztw8tTz7glwjN
YYyXEK9zyz6RIELlR5cBUOQOZiKCV7yTe88FixAtYsBAo7tyNGkb1wsRdK4QhiLUP6b4a0f3RyNN
jBEQF+iLGqAiAy5hl+nRBmOsx85sUY46xRmYxA3pTlNPVbOAsZk7ORCImLh+Jt0m/jHLooJpWYb3
DxPvBiEAlcRCNJjZUhzMCWU2YcxwwV67cKuTnBhj5h+ZCbqx0EdAwJ0XvwclnnRsMQmc2ToTzzgM
u4IDHok9Zy4pJOY3ShIc07/qDsPWR5Bk7FInvutPGKbwHn0Q1kaYDF7d9tzJI65uQkicTjobAA6J
oMriOwD+kERK2ZLgCDr4XrEn1IHKoAdCtfBQkFXZLWQrC/Z+QvBlYBjGrKtz2JPCDFKW74GcUGE4
muwZCoh2le2q6P72F/7ax0nEFcU9fJ+pAa7OHc1Gqv2881T/2LLEKTN1U3XrJH4oTfXJE+zbtn5t
4mQLuCGgoiY2MH46KS2L/7YFFBagMusStGM1EdaLmJElQ1xAN/q08aPY8I+Nd192CnguoVScyrRc
IiSYNYTnFhxywiHzxNEGKlQVXgz+sW8VO8KMkKHeR6O5zeXP20v3O6BMa4cjoOJ+gsyfNh34C89I
IhHUu10QHEHQVHWQnYwGG0UOW03zXa+E+yQBtg1cBBjlgY+I+fvit8755uUv4BZ1YgHImz4OjsBf
9F68Fdod0yEGqKZ2zKA9mKS25H/f/uy59Z1UJyU8MdG94BtHRClYophpcBTxuASrhNqBPMrbLvY2
5+0QkOsDsIezMP35xeq2DEPXWl8ERzXZiP73RLwC8orgP6b+xSbief6PGS6KRSVGZfUaZlp/cIoQ
anoxmNFiZrESPCxLzvk7YZvMTXBjQBVQyubPW1FCExqvMJirB0tCDHuLwo56gesbraM9DcJrHEkL
Z/w3TG4yChU9vB3whP2FIM2GoayTAZEabGFrYdM9RIdgGzBXWetLrbUpNvHR2dANlOgnYRBUyK93
rSzqtg+kLgDbMIZUDj4Owp0XPgnyOlhyRHN68/yyNfkGOE4mSC63db6gGe1Qt8Fx//pOKHOOR4ke
TfpntTpuV5j9Oq6O9OScIMFAT6fIXn2fQXRoIZ20z9/O/fn93n35BiUhPYBRZ+dab65zP1pu4Pz5
+/Bsbh/2g7UhtKE78N++bR4f/oBl/sF6fLCc3cIGzQX8qY7yPx/CBfwkx+AfmT7Ed9X7mlYblY5L
BZNp4W8t1hRKLo5TrIyh0uY9bPgRch+90ZHo+UtJwU8S9dsMrmbk7QCI8yO8oEjUqxh0pEdJi6ie
f7RqSIMY6LvhC+rQoxpactqv28JBXa7sNvVYWWAQtcT4XOmnDAI8nZBjIEyxgfla/xdn59Ubt7Jl
4V9EgDm8kuxuRbYl2/KRXwhH5pz56+ejBphRU0QT5zzcwb1jQLurWLVrh7XXuu64Fmd47aetjiYj
MOCthBrHdYd00o8dKMbm/sLdSbqs4hnX5T5dGNMolubwnEDYl6RM9+9E7FsGGFtFVHYJ8HixLz9g
NyRqPxQWNyvVcO0Vriqc6sq9vkkbXneR/CQSQHSHGHWVtOpFArzdNwnqnu1PmiPvBOFb5+Pi76/r
MX5EPa9d/j5Tp3OYQfMvHYz2TMPANm7+lMYXU3L16EXIUqi+7VF1y8lOyltR+humKVHDf4CK0jF7
v2T5cmP7ttMqc2Jj+z5Tz2apSbeKP+xMm285fnoQdCJYHxwB1spK2Od9RJOLpzoJGR6CIvAG8dhY
eUIgO7HJuvam6T9ClJd1vbO4KhkNhmKkko/F+RdwZPuL6X75ef6UOInTOP8IzMCS5tnt3beH18Po
HH6bzp3940YZd27dx9nL1c9YXTuITNokVPzwrCQPoolWBSOYM4XMpd9UpTrY8Ed1it3U6GyjM+8l
JTyNSFlI94L5u5UKR5t+lvJrGHwZRgY1T33sdhpUXWHk4CXwQDvB98YDdrFrq2sWZ8PQB7rAAa3g
HhTdGChhB1uHlX4r0ooZ8uJw/cZtOP8Lg6s4J8mCRsxU9ocW36fQ8t1GvLf80BWKnSO4ESxiCD1y
Ok4wY6xZ7ZShkaOwS5CKE1+rHkhm7ioSfHKNmylIoWmv2vzP9aW99StXLneJOJjMIeVl9GnlTVS9
zuO6SKOzUv8jmXh2qUUPO5RPsgBRuG/dQk92sITxVo++qoLgdO2nWQYYNOxxM204T8a8JAa9lqYQ
wKPLO95EtdgUAWsfDSmERnKCMjIr/zXDy3LU31lZnZ02F6e8Rdrq3Mff1VOsnbrwpc0PUGZf39et
LwmVBNaYY4G2ZhUvRB05SdtN8bmdmfLyiuDO73OIM/ufeRbaFvOmDnnPdZtb9+K9zVX84Ot+JGQC
Ni3iR4ZeD+oh6B6LUHMQZfj3pkDYMpuHICCj0MuNeReq6NUUkSEW8VlqnX7RHD+A1KzUT377KOyW
hTbdpCZTx4BFi66svlpY3/cSRAUt1jLxICDh2MdLb3D4IpQnP5Aeox7tVZR09SchPFZgLGomo6zo
yxiz5cPgVf2fQVB+ZT/Vh6Zx6vEHCr9V9K2j0TgS/MTNbajfGPDetLex/D1W9+h3tvwHIEH2i6ib
1GHlPyJ97mYhruJzNLcnGmEA2fTsIZPgqtzr4G/dIih1JI4cc/Qgjy4/jN9GSSpYaXyWo98UmOO9
Mv3WudZp2YIQfCuTrf5+U0WTZiV8CovAVOjn23h+rNIHtIdsMIlDiwRF+6+1J7lFlJMYtqc/TcCz
epdjo4HdC3mnc64zMqT0dhzfURjduT2bO/fOyuotVsmI6AkN7JweW3bWmr+p1O+J/W1u3zsjKyfH
puW6ZHXxWSz+jtmjZrlS/iKaN6Ge2GbxGu9NX2/FilAfv8E5gP2/5Wfv7qk0KBPhHFsnBW6YPKRi
bBsqzEf5Hift1hF/b2i1sHbUGoQmMSQbn0WtOUgG7/85MppjrrrXfc+mKdpQxE1LCXWNVWRKeIyE
ueE2tbUr989WR6NXcKz6JRb+XDe1lZbDBwZ4T1k0xSl/X14nERI/FDvJleRA+5RN+Y1Zi/aiBeQn
0yHxZ1fRIDZ2TOFrFO3huDe+HbYNcjRigoUi9NK2mqpDKsjY7pXnsrzJERrApe8phG/s5oWVlW/S
g1GwqOSH586UCrsEearHDwqC1eOsPyfq7c6GLj96FW5AZAOqn142w2lrkbJJjtSUynp07mJZvPeT
tHLF1IDkvsy7QyCm6UEbhvk0ShVkuqXh3xtNFD+GuuEfGa3KaXMWxcs0kHm2RhftnKyN24lIEsV/
fPSSX60cDfJukk8oTPhlBacGogvK6r9bNbPHjFFwxXelpv2OnPqP65uytSdvVE083guMfP0JBPTM
1ZHHdBjLL0mSfc4hhFOUvSh2K7+BCH1hnFugXcq6TK7JTdDGRpKeIeeZTlDrV3Y3x2iOBp4AiEBu
AwK+wkb1qCPyLPeUbzeWiewhd+h/qbbWr2CvyEpWZX16ruG6T0ZHf50RrL6+lR+7yPqirfj/Rlbv
UzIbhtBaXXoeJruaoHlXBRvO0cqOfxQu3GHH8HDd4sb9wSATtsxaQs+4rqbEYh75PvMw57o2kwOH
RXxsTMkCMpeH/xhSU30K1GyPW3RtlPIk6MOFahvwCY/jyi2FuuhnEbQX50HuwfGejMDTAKFVunGK
lZ2qyYca+mKM8RUImximX6Cll35IEUJ9bhWMBeJr2cF9LQm2XKJoD7uNebYMt5deOwSqMtH2DclJ
9J2m3PrcLPY1lD90SIFUmeLNpf1R960xr/30rPipTTV7BCaSaP/FyMK+wmeETH4N3shoflgJiPFz
rTW2rn0b69YWdgVXN5fyzsrqlQxm5CzEJMrOE/2bgf0rFu4OiLuvn8kPSd2yZfwH6PmSfPD5Vlum
Dk08tFJ6ThLp2JiIDYb5VwacVP9GujOkk6jlt1JmHlWhRSmkgfEOKeq9q7hOR95+BKyH4AoXBtE1
GlySaqHvTLYUBKPptr4Ly5bTOqDfbeHu8+/ff7PzALLj+tK3bsaipEB4ulBOrDvItFWDzEw5LEUb
PsM0R6GT8+kfpfRQiHuIn82rsajnkDdTvOc5u9xnI5FDUamXJc4odZRuT3hF0W9pkqcUJZpkvI2s
0a7ISWYkFsrwbwbP8X9YsUzavDCXANVa/QbEWPyqRhPnLPKGOObAsxoQHh0mg9ljv2x8Oy3G6Oa6
0Q9TQnxc1DRI/KjqM1m8bpLABDH7g4lVDTYWwf9ezDfyWLymsmMNcHvA+j+4MHoq1k9Ry1x7alHN
oMWtaDsVkw/fe2mjA35aJCFNcqzl398FuGJX+GkIVvXJVATxIPqio6MY6szTHFCg0iDCLLLmdH3x
yy19H8NA5kxIBnqV15pSzduc7TubghYKY6JY0VPRTqHbhLIErl6edx6Wj4drMQP3Hu+lAu3HGsaj
1gshl4oZiFva4U9bVo4ySce8jY56CU3B8K1q78Oohx3TiyqvTdsdn/ihEvy20He/YO15QbRpQ2tG
T3oKU03qCtN9nzxoavlKN6zrJZv2Yjpm6A39GhlqYK73rishO9PtVn4U/BvGa5S937SkYReb/1Z2
4KUlPjNAZ6+OezlDMJ91fPAhk4rbqIiHU5JK0p3iM6BdBbViz3EjAWqVWni9Nf0xKYvWbZtIPooo
o35SQ3OZ1W3b4W5updm2Ej91hBJRTJHH2y2z9iXU1J9Chzp8ZUXxIQwphl0/QOvIfiGo4ffTX8Rp
aPL6yyIGW6WTnraPneR3h1wVdbfnBTrFY4xsBBqyt9ftfbitbwYBhOGGGUXi3FzeEm0OQ0Foq/Yx
pH2VZ89m+ywTHfX1c1+PttF/rwfpVsiHk/+tuR3C+077ifuaQ2PnYXqrC73/essPgQcEMg6JXhq+
4/KHBFafm0PRtI9Ie9wG0l07fEP2B+XvKnSCIDqoFZR+/r3Vo80toK/SfwrCg/8p7X4GWn8sg8dc
1W+K+pXZw5D/R8AcT9+cpxddkE7DHuHnh4H5t1+L9ic/hkwFLqHLXztG1OzadGwfKencjYVtdSrU
yYY9pYgstl+CpENb94/O0Anl4Tslnw9Nq7lob2T67VDeZfVCsu6FjebksMpq1mdtGhdO0x34y1vG
u95VZhXeAFoE9msNHLGuWxhf0+4xNbJytutBK59yaRHlleewA0MViJHqprWeWnYXGOG9PKWRb1cj
ou5iRKfbZGQW2kK1lqMvVQmM2tY71byLK3/MD11WS16cdMx4Vn6cg4oSzOzXHAfA18ugi39VlTYE
8GTX5eNIQvE9TGqR4q1cx6Or5q05H3MlUUAIzNkeGds6xli+kEq9i9eemRxmKC+/kKpG0E5pVB0b
2EtLP3K1/m8ufW/DCTKRB3NvUmL92ryZg0tFZUaTudw3l/3O80vz1OmBgTngWn7FSXWPNt/6+m39
sCY4znkIGc8D1YujWAWJujRCRR0WwmMQ+Y9Z6nP66jtDm+8T4VFNWnInX/p23eQHh4RJOooS0Se0
EAhlXW5jOAdKTUdXeNTjO3q9t0P7OJIiRurX63bWLydvtcIHWVZmgHRYi+lJXdD3CSfHSxzb3PEt
H9dAPYiZMOIxnCoZ/OUautGqDH0iExLm2k7N+qau7tCFOvTltBP8rKP45Vl+b2nVIM3KIa+bVA+8
2ZwdWZhFWxja30Jr7vS5Ppy2lZ2V+0mbqg/oFGFH7R4INN0yD+61IGMUOP6V1nvtg+XlvPAiODiC
yIXsj+gOtqrLDZxKNTGCkg0sHwhmHkffhVtF+0pu0EvH6+fg4xG/NLX8+7t71CuF0oUdpsLUvxue
lergd49J9p0Ij+hh53DvGVtFDIJUGCptS7Yxj+5MxEbgwrfLTGOoGixYM9uQmF5f3saHe7+T6wql
HnQzZGxYVLPPUUKHxPTdGfoDhm/D4O91WxvH/sLW6jD2eieoSWkFnggwIxoctX/IyTQmfSex2jj0
F3ZWh3GMGqNXU+zMxSvoAJiv5aNU7pyLD+UbrtaFlZUjIpYe4VTAyiB8i3TzW+9nL7kv38tf0qdK
dYUgepZzZuC0uUMBcWcu/aN3ujS+crxzUVpKLfmcSuOrNfyZsn+Zq7wtbgH+MtpH5PpG2fju1OuF
7w/ZLAReakHdMEpa9LnT5cEJpLo89lVZeFU37lWRt74bpAKgGoBbwlu6cot9JszTELWhN6TiYMcg
2+8yY8p5ksU9U1sOhPLJEtxRQaHbdXmrdb2OSAqa0GvVKhYOcFMQzRZNBu6XZOpT2mRBDb9kVYyn
aq66gy8G/R6H4MZ1WLIlBJwZfFMZvb/8DVmKawmmKPGCYYj+USILvH7nDwdpbAVnKutmpxH6oajK
R0We1wK+x9QPvYfVogsjtebRahNv7JHdk324Hyltoo8Y1MMhmZNT7PtOp0eeDOna9au/bRtQHVMe
RAqgji4XWzWTqs2alHjwG6cvsVWIp0mpUH+zlMQZQX/DFSEJh8oS/mmlYXCrqgh23sIN50oYTzWS
qjlKJuveXGuUsSyMSuIVVl9lx3Getc9NX4MDMq2wqI6hroqpo+RVHrl+lIR7Ezxb9nkm0RDhZzBZ
ufrereHngp7PsSdOCpptcZWetK7pv4pywBAK+fm9GArtydAzeW/MZuOoMfxCT3eJuCHUWt2sahYn
Kem6DI54KTgXMLidrLb23bwwj31dqafrX3vLHFkvlwtuAwjIVwdtiju5Meoq94I5h42MdLbIOqfC
FTNftKfP+qGCyLFmhhItUr7PMk657Ps7X5X3olkP4Vx4cmu6RtDZQ6rf+lF0k8iPWTA70AoNgml3
ku5kknBW6TU3mXLfGXtPwsYHRjqD6aJF4oQcabXLSRO2oapXpVdRYSoNSAXC4mQl5l1Zj50Tx92z
LESH61v9oe3H6t9YLGB/WSje11XEeKkMNHJXeXVh3vTBD6F6qrJvhn+2kPUFMaDF7U00fQ7kPRb+
DW8NHt6g3i3zpWFBvdx2cyoYO5fyypPU/G9rBIdYG5gsjdOdh3bLDkiKpWMBUxOAm0s7Q+InvW9a
pZckeEg1zXRbf/FTTd+xs/ydVUxJtWHhBOGKKIzmXtqJaTijNVtU3tREh6xmkpy6nDZERzX9omg7
8fLG+21S4WDWGU1hAAPLDXp3ZoOo8wXmqSmFBVnxJAl5fgpgwNwJhLaWRPnPWm4+E5HrHKYA5e4b
VlR7peLAwHxjTtKpioPHvvk6iHsIwY17yAlcZLZ5TpdnfLUmDqpgDRayeeiwd40tMBZ/N3XkgO1Z
O2UHvfzuzw850q+Z8T229o7jx7WSDUKCQItpuQrr8QlRHIpJV+LSS3tmqIPvohJQg7zlMXCtSLGv
37qPn+/S2Oo165JCmJIyKb28RfmlBuK/Rzz0Ya6PgaSFC5UXExJevuDKhFBHbWb0ZuIhD3cs7qR7
eJb+aDeNUwC5BHne2yhvV3vduuUbXV6CxSr9CJUJOnLfledOTH1A0AKrkpgeRiikEoa+4sZ/yIzy
6foefrzXl6ZW8XOHqOWiRJhAntfEkWsaz0m6h2bas7EKk4U6FmooRVOGIXNm6vsySuH0z0xXL9r2
5fp6Ng7gxdatPhitnCErRSvxsqCy5+K2SjmA5r2oFM5s7nBg7dlaXTXK7VoeGXwm8anQj9r40v5E
bNdJs72Byo0s5/IrLb/knaPSgFaUcYYlJhuL2Rnhc7FS6ouTEn4Ow9othc9Z/DDQxA6AqA3SXtC0
uVJeVSCmgC0VZfUFrdbvQpoPHMghd/Kg/hY3w1GcQjsNSPqLr9e/4ce0gHIWrxnnjvICQ6KXq22N
adZHMUm9tEL/87ErT2rittqNkDz6zZMq/r5ubnN339tb5ftGKhdTpmEPmlNbPOTu+flXac+HDMal
HVNLcr2+2e9MqavgRJ6b1KoThsja4CAW91n4d2yRc50cSK6ZjWaks7UtysPl2O+Y3vqEFAnBxS0f
kOm2y01N6slUZgUEfj0KbmQHqmea1DzzX8ne7P+m03xvanUvwqQy1LrA1Dh/m5kIkFDjlfujX6AN
f1Mk00kx3GAeYDQuYeapnMg/6s1oN6g1X9/uDyqGi/t+/0tW9yb01bnT9ALPc1t5w6F3oXhs3eHQ
PednIFqvwePwqT3AK46cX1LaTj46oPiv/4jN0/xu41enGXmfKkDBN/XU4B/ej/kfGN6gm+q+ZL/E
fKcgsWdrdZL9lOhsMMvUM4JTHpYMkwBnOVaVnf2GY1br99hMPvaJlg1exoJAejAbtmYPW6hVfMno
Um8WjvOxYf5A+JmBFczmG2l+Frrfyl0/P0Y6Or+ZO9eHqTvqe2XIjawWj0QuCRhKW4rSq4pWg5D8
FOvscFbBW3Ma77N/GELN6Ff8nkc72Kvpb9vDPaE8hZfiNl1epVoQksxo0wx5ilqRbJL9MbDzGBkJ
J4h7aSk0GVVLl6wr/mZ0PVDgEkVQvFVtVP/huWPyhLBxSak/DFQ28Ti2YsUB19TmKGY3Mnd6Su+z
4jym485B3nrG39taXaZKjGll4O08mkVB8zUVPgnWTmNquQtr90itAXTAEnXwSS93NlH0susaPLGV
DC7a45Qf3NCEKg1mtvHVjPcKUFv2IEtl/6Dgg8ZyFWjprajOeV+lnj8/Bovs5h9dvw36+0n/Plg3
1/3A5jOD3IcBtboCNH2dmEZhZBaTKGCseZliO0PLG/qyuB+htZZsEdhZoDtCpR3k+de0V6rcWikk
iwo9P/i8KYtf7myh1HkU9knmCSLk51n4KATHzEBOskscwTygpH19tVv2lmQRyANhg7bG8tSBokSj
NDJEHYl3mnAPtsfx/edAdY0c3pkO1p7rBrdcH+xDyz1ga9EfuVygmvZi1WVqxiNe6rHd+k9/ppD/
/hI0XwJlD0OztTxzEebg7JA/rkdiR6Ob4UuxMvyebwcQ9ugBNB+5o0VUOvLPRejvpKofoBV8O+qf
aM/DUcko5nqIz0gD8FGNkHvzDLyCAmVXKN5UfVW6+1b50lvDU2r6j4Nil5pyYGbFkR8CmuGgC8u5
Z/BZc+folxDddd+u7/sbZGl1Z5nnYP4IBOzC4bC6s1ZQzn7gp4Vn5vFt1Gv3dVv9VKzytwb4GVLJ
gQOnMcuuNuKpEmSnJhEN7SAkfJXU4ujXuiPW8ychPlHj3vltG0GPaoC1ohAEBxYX/fJQKHo9KPoo
FJ6h/xn96TzLsW2iT1HMbiA859Cx1E/6nLhdH9qjf6OanSNQfRb629lH8IP69/UftNhb7xXKSnRN
NZCY7Nfl74mzWvWFIcg83/QdTWU0VjXyx2iIZbcMPl+3tbn2d7ZW7rruc1H3Z3WJBVyhO9EIdSo2
vkndzNjjtd5b1+ryZUGUmpQzeRqU8KAwCCx/FsT2mA872erW08vxZ+ANeCBF1PVgT0zNyCws3Fg9
IL+TqCVAigK9S3h1EtHpEtENU+U4M2pnZHtz/hvvH7ZRAAUgSbtg3SmAPWGKsz7KvKCrnSIybpOp
/mrtsoJ9gHEtN90U6UpTv7Hg0Fq5ainpBaPxm8xTALLXzXgQo+GhCz53xs80sNxWt2dddQc/ugma
4Yeqfk13pQWXO7s+pzDHiQv2m7FkY5UsVF2tzLOf4950NXVks0Dx0NL/XD+gWw8ijeOFQRpsjw4c
5fI2AJRJQq1moVH+10yD2yzMDtqo/57y8U4D62pEhqMF+YM2aI+m6Dbd6F7/BVvHlgeRRxE4oPqB
ilYue02t0ipj2g5rLVgdBJYCZoaaYNrx31uHhzMLXcMyLEyr6XKtcq7wsYZ2AfeIkm12lgDHsiUf
JH/aK8Vvmnp7JdCPpny0DoeZTtEZCl1M5YcxQH12apqHiKLBjnvdNrR8QSSFYZldrYlMtmojY+D7
KSpMyV+jAWxystMv2zLC0A6ATQbwocJcZcwK03tZYRFICHCOHnpD/j3UhWjrrb6H3to69HSTZcrc
YKBBr19+Ij8rSrH0iSBqYaBY9FRE486GbcQo2nKrGcQX0UJbSxlrfW9aY1XkXj33hX+XjS19GJ/m
zakUpta/DQWFXFnwJyt2BTqIJx4qMTtcP/QbG0olmnYFQldLE3B162Cxnuqw7XMQWs+qSVWzsy2k
iq8b2YoKIIKkbS2B3bMoHV1uZlakoanTPvSizP1mHXr7DyTazifv67cDs//2S2dDJbHzum7Vvt8b
XVdXrNLM1DjDaNLULnz4aJCM6CNNRXOo49vWcsYeLrKDr96UyUsd3QkQFl9f90ZcCCWLTBYKvFgW
15vbFymTTEqSeyDa9KMRhf6hZlQH0mcmsUylPNY60m2zUu4V3rdeDQBSDHEuA0HArFeXMYvGQg75
Px4vV/mjEtvhVi9G1UEXYbiNWnM5UVJ8KqdoZEy60p3BAkkQSXH2xISh4KRK3hz//WbQZzU4ZXg+
ftjlGRhRbUxLlEW8SkjM+7qwpENDXHQnl5V4F1RWcKiHcnI1NRSfr1veOuMMDSmLchF9Znn593f1
UjGcelio89ITtPnol/1NHjtTJZ6uW9mIsOgaLZgrNpzsceWaRCucx3YuCq/zD1X1Q+5vvg3a391y
6JYZJgVAEeJoKbKsvixd27EpxJptLBO+YhoTOo7i7TAr56KfNZcixN7Q+4ajoodElLOkN7iK1e2d
s3DM8qQo0UNS7qScMWqIvVLjsVAkV0tv+pOIps/1zdy6vO9trpGZeam0EA3Rt22Hz2bwGInfe/O5
S8XbjKpcqpxVRKQb+dMMMDXLv9RBcSr36uwbL8DSOlvmhuBP5wm4PDaW5As1c8MledXsCOP3ptiL
X2X+wiqwQiQEQgEa1MQb6zdGBFKT5NVAczq5keKDCCq/JGk89P3LkL5IU2cH6Zc0OexpgW5EOkDH
iQWoWuH711OU/aSPvq+QPXap3Bwytf2hIJPiJEYk2llplu71j7l1fmC1WUbOqDQT9VxupCgkRZdN
U0Fg1c2VrUdiaQdw9j5JPf2f3rqtEh1doz6uEEQWxJ1Ya8MJE7QS14GDhyl8PX9WUNg24kigCWkB
Dm9CB92kJD3Wys0g5Isr3hkx2Dg2TDITBzFRgt7oGteh+FPSK2VNH7L7JnWtHe8pa20siOqqtEzp
M9wBEOxyO+MUMEoP2syLFbW+CSYI1gttnD41Spp4ViGDmhLkAEbywNhpcW040qVShRCiSSfywxzA
oIxDY9Zz6UGVR73Kah/6brqJ5//QysXXMIUJXgXM2XrAATR9Jw1TQtt/Hp0w0O1AOVw/klvZBjAJ
4Kq0lJbu9Oo1gkwjK2QLiEaQC3cmTqafW6cyXNOv7aAvnkOjgbXH6N2hMm2/TY9ttidUv3VQZLI7
lMAlkEfrud1JVwMksgFr+ElEG+1L0/25vsg9A6ucv2/MmRmstPKa/H4Uv42Fv+ell6O2cmAAvheI
D/tIkLNKTrVSCJXM50Pl6TFHgPYWchvVLZob+cjYllTZ5l7/ZOP5MwilCKcogIGcWlnMwyqLoymo
vGwhqw7FRwO2dvVQKBDZ7gQsW9vH2NQypMVBIeu4vGfZXIpmWTSVVxi1dCiaWXSCNNrp0Wyth9hE
AlSgkt6vD4EuJnLRlGrlqWXtdLPsighV6E1sQ1D1REa8k3NseH5SeODnqmwAd1uj3OGwHM2pL2pE
oGl+BeOd0aknBQ9thzsL2/IV7B2J01Jm/tCGoagsktUktZfEZnVQreo8JF1xk0c7h3xrAxe1sQW1
s4wGLW/su+BuRiRgbDq1JrhLj4MQelJ5YnaRNn/5vEtkvnEkUD0ihQFhBbBAWt0ovazDJNbTBmm8
4mW2RiePq52mx5YJoiwgO3AqUStfBVtJNkwDPUKwY00PXYnhx4e+S/daHRvnwCSsYRUUlog8Vu7P
8vF/qQSwSq7N+96IbWGGoknP3D46XXdCG5YIVkHLMG731uy4/D4C/dZUYYbOgxLFVaPfbfEiQk+4
Syb6cd/Aoi1KIEDFKFOtoWKykJW52gOC1mfRPI+aOXwPKsqb11fzMZTBCu1N8DgU5fALl6sRIzke
pIBQJg/7B3XIcxhE0JZUgta69WMYEMbRLFEJboSD2U7W4br1j3uJqyUmBaCMwwCUfWmdofKy4MUs
vGYokZBJY+1J9Y3U9YuRGtlohDur3QAyLr6d8ipIDyqa60BxlCFHD9Wy9JQhAA48C6300IixaaeS
YDyMTR6f54ZQwKwzYMp64+v/6H2JhFPODNnx+uI/XnQ+Lh6fX8RB4jNcLj7SsyHUfbK4SJpe4E98
UMRXtJq6pnIMY88tbyTQWIOpCIJhuhiEyZfW2iYJB3RtFoSjXGRu05TVKx5GG2y1T+WnsSiobQt5
BQVPLkTqP9BcqfLDwPx06AxJDcOl0gsVamGzUe68ulunYJlYBtaKC6f8fPnTGqvPjKgSSw/Snyl4
auOnOnLqYSfW29puxM+AnYHPJptdbXdcB1rcZz6xXtPoN1NQ+CfNj6RDmsSaK/jRZxip5B2bmyuj
HsoVBnpvrpO+fhLzWI0JJ9o6PIqCkC1qiXdGFZdOpTc/rp+nj2H0UnylY0/8RaCurL6wlLVakcsY
a4rJXvohFgSNSMVOfmJ3iXWg4r3z+G45D8J12FPIvHC8qw9XED4TA+B0m+SzLH4vpUNo3CkBDI2N
+jvW93z8xxeYBb4zt/qCQ9dYIsxXQF3i9hNSSTej/gqqaE/SbOugQDq1UNuaTE2sa9lqHJSVkZPv
8M+nIQ2OzTg9jj35gZwCq493Tv+mOd77heqY6cZ1Ta0bhagrJ06/mUinKARLPlvdn1kxf4rTrxBe
keunZNMFkm7hBUC2UCtfBZwL4WCtqlLp1Q9J8rdz5WNtusmvpkPVypG+fr1ubuub0dRd2iw0dQFY
X97tJOmEpm/UEqwng9UN6HiINaxpj8R366JBwAalFq8Yn2519sPAryyjm0g9UJbMG7F0Jy14HWf1
s6DqL9eXtIEKYriYgXVGHBirYbTnck1SY/ihkMgYow6LKtZNOBTHUXYYfIwUZ9ZI8cqjPL0Y1mcx
UZEqI3gbzqLxOEXH6z9l6+zgVRjJXgQmPxS783YslLQyK6+aDrLuNdF9U38xghtN3DG0+Xy8t7Q6
NYmW+oUfGhWVX1s3nO5Q2OkvLbIZf74tYANHPrNx5z0WtY2GKFsNnQW1TvIyVBQutzpq56QkfKi8
GSVYiaIvjI63aT3cir5mp5ZEL3T8Gpfp17ncq0ps4PwW7nGCyaWBR/Vj5W7qDG66NJ4rrwfgR3LB
xE5dPbb1a2aodhE/ptKzJv8QGTBv/fukgOQ1Ez6h8LWTd2x842VajfiMwjfBwupnyFFa0SNi5zNm
GKVj5sgDN1Vxd0KjjYuKEwdJsDAKLhiMy51Gh2NOQ1+ovE42vBbAYCTfo9f65fqBXb7XZX6Nk3tn
ZeUOpqKa5YixNy9O0ztdd2AMtam9HNp858BuLocyBBtGS5uA53I5Q1BEmhZVtWf23UE0U4g45NtW
GX9fX8+mGUMXdcbu4Whdpx1CF1SjP7OeVFAsRnVlwOxV2p5Cags7jnvjsV3ygP8ztZyTd3mhIKJT
Cx1s7YU9ByB51OLACWPhc9RCUltZsZ1U8Cf5e0297RXSnTSggqJGttrIqDf8WtHi2rMIUtOb6Je/
B6jdPBPgDemgQAYK8OFyYZpfEHZX4ZLwxjYTFoeC6FeNrUNS7FylLUv0cdGMI4PHaS5rfbeFXdU0
0xTXtReArIhS3VWSO4agj1X75/qx2PJbiBaQXzAYg0zJOqS1GqS4x2CoPamQuqekmOqjVE7zz1yT
21NdFojMSOp9HxnzcRbluzYq9hQUttzGAt98AzgAD1r24t1aYzhWa2Ycaw+CO1fP0FkevwTCMRLU
Y9X9h8v23tbqaOpC5ndZ23PZTr3+xzwb/c/r+7n14eh3Ib1Hlsp84ep5FwqYD/1krr08+RqkKL18
B5vpS1+vW1mcz9o5vT0yjG0SQK+HwIJUK4dGkWoPVtqiPCnK6/W/vxGgMxsLYkuGcgZm6ZUn161G
0NuEIAUKuewcss7XTCjuxJj/VZmReUjbVLRRT/33s+q0KGmPgC9gjo61XZ6FoG+EUR8YBEu7Q2m9
auGT2ew0Jba803sTq6tV92mXh5pIfJDS9cjhthLpxubTs2q1B1H8lIoHuTpd38+tI76U4sjlDIr4
6+JV11Bx598qjxvUa73bq98ry577zlHrYIfCYPNGw8NNEEu6AxxkdZ/EPoik3tRrry7lH0IkSsfe
MAOnVrXKZaJJOkoKzAZFFuRuEwB469LB+vHv14vmMQAO8mQaz6ufYGV9ACESlcG2uSsj64EE5nMQ
RScpkM6tvlO2Wz7Y+jIweUm9E50gjs7qysU0S+o+ilrEfVMEsjTYrFJf2nnTtu71eyMr1x80OcBZ
OWy9FvH1IT7N1idhsMv5P/h9hOdpfdJdAqGyMiMw2Rn6XUnAbo3ioyxlTjYZd01sqW5YKLF7/TNt
LcoCOasvGj0I3a+8od/mTH0g4+xxDCqoSeCtb6V6cFOtuvH1tt0xt/Gh6Houfbk3vMu6qi/GBr3s
1G+8um05e7pZObSCEhB04Z7y1lYWQJPeYgaaQ4Hy9jrzUfzECuuu9YywLBm8+JvHALujQFXcaZwt
r2Wy6WjOgnqTdqJybOQsPw+hkR/DLDTBwZb9zpfdWDyNBghuFv4cUNErt1NF5tQYY9zwygE7C0xb
6TtXV3Yczdblp0HD9PdSWSETWRU6LHmsurAOO08/WdWdbx6i6r41/oez89iR22jX8BURYA5bkh1m
RpxRGFlhU5AtmTlnXv15OP/iqNmNJmTDsA0YUHUVK3zhDS2NtYeyLI+qFXPyH/54GzEmGtXk6WRe
WwXO1rISiMJZ/4zwmE2P+Tkrf/z51qGuKJPGYupImrW5UAqRT1wz7fAWUvbGx0rR3KSXvT+fyO+j
bM5Dm4W11izN8DwubjX/1Xd+qbwf6ZTfH+bGVjCIH1doKVk5X+nykVOnRGRdEY/PZvlzjB4jxdO6
f+4PceNkv8npIr0PYs/e3olooZQyvYXxOV+CJP5cAasWqXpwkGq+P9DbQdrcvpTDQd9Qml8Tsk3U
3c7yhPx6Oz73CfD7OareNfUXCuPoK2pjDjsS0g1las05l7nysbGQuPg2hF6vYkj092h+X8yXskjc
mg/a6NQp3mfFizl8NmPTi0dQYl16NpP6w/1ffWt5gP3RRsIEEPOMzY+OcxQxFqGMz1ac+IXjY1Hj
tsbn2Ix39u3tgdi0KDevldxNIDXPWZWZVj8+t1V+Qg1nqLWPYVy+n8Ms3Rlq3TVXH4J0GNlJKrgo
dV/uqmmRpylNtfF5PoXJw2gaJ6qoiTm6zS7f+zo8xJOPc2igTkJDcxvOxEM2TXKCBoE5gJPhveie
Ej+O/qmVfyvp3/ufSr+aFgISmC+sn4rO8zbU1XBYX+j9kIcbkztxh0974gPXxxEfXPBVNqVNyqjb
zdAstRm2+VqNzhrVp4jmjjr2pYr+p2aX7DUYethLoeQIvGL73CbtYhL8JdRHMrNz5agFfmyf5Bhd
xDT3lkx+Hl+GNNuJB28sIFUhY21awA0kLrzcF2KysnaZSVoVvQ5QEvyuOMXOJXCjUgucY7VH1dZV
vNJymeTWNtOYkLNHRsbPFsXySit/Mbso850aBVmcyho/behUqZHd+tOSewLJjJ0jcGuqb4BaaDA8
gc7mWPdVVtmlTCkFF/RDKhUHXfx9fzeuf8LlIaNvCyeOIjh7HxTg5WLSOBFD1FLiqqrKzWMtp18x
UOhqRFDpSueHtv6vUMF0yvXO23R9vAnlaYytE6O4sTXZkQbDoM5nNc9xmJ0NCitmFIQreC0N32n6
p/vTvL62wN6h2YLmKO1OCiqX01R1ENFQZYfnGXDjQ6XhBKHaUeJHXTc/WFop73y4G5NjOYE4gnEk
dDE20RpWCaWSDyXjld0ZzNiXSiD6I+Es5Orz8Kin+vH+BK9vMCb424CbndKkcx5Waj08F451VuFs
RbVvga5a2KGpUE+wyU73R9wsKY89GDgSWhJqJCyushRFD7VxstsyqBMFHVJzKh6MMbM9XUmWp6wz
9hrWm1vtbTwqwfBjFJ5/eB2XnxCbSNsQclkFFgw/neZpTIG/tr7fn9UWzPU2DOqdcDfXki9Yv8th
LL21MxqHDJPATcGG0XhEGRe196SqvMUatX+6OUs/DiPalMo8W09C0SdfLcbxcY5FvpMKbvbR+msA
C4GqxGyIqGdbGnYq+pWxqraBpM/tUVniz4WVvJoG4itOmOsPkkDa6/4K3FhnnltQAXTEWOdtxaLI
2xDzR60NNHYw5GMpQho3GglzlmhnC22x/G/T4wWkSoyBAO/IZrH1MtdQaVZxaoqU1Dri5yPA3vYQ
WJ00lgjyYzNF27Rtmi9RmQ72QVIw53BLTQr/EVivfu3bQfqQ9nNju3m/NIjFYmmtoXyelc2hQfsL
lnZRyJELw7jaqbtsm1Fvvx7vLG11g+W9vYpJR94Nq7bboFGyanTTMKnPobXkfllauBG2wyjRnwiL
Y9ub5SmVJvkHkMdOdaO+lo5SnSB9J0v9YxJjD60L5KqHSjQ7n3ObQL39yrWPsqqiUbHZfs80XaI5
Kqw2sND1QPgiaT60Ugg4bMoWL7Sz+ii1feYZZuTQ5jGx+sNkcedDv52a354ZfsSaJFPPeGPRklpd
nqpyFqh5UgwLFpFi2Zirwgh9dVpWgrCwJvKsMm7/4nyL/hgBNuyPDdjQzi3mKfx7HIQGwGzsaiIz
Zahf7Hw2vMYwkkdEWYqQfok9V+SgEzLAdhSZxd/xPA2dVyBIT54whNorOrqEWrImluWQTb1o0Qub
5Nc/PToKuCE0+DQqmCs8+XKWTbzMZjrOXVCqSnkomlaBlkzqMBjObpl7DbS3K8q7QnzMDUz3Y7Oi
fb0mqbLMWKiQ+yLMVBwN2gQnQEfYfhkK8XmySiCUUjSfG63nIKjLN7yYk50Ntg60/SHcFgi4rALi
yFBdTjosm7iSDPZXaU0OljnxqzCz9FyMMaWeBO/YpP2zx/VtM1GQhuu6WiPji3w5otXqRpPqSxeY
S4UStkXY1S06qv4oIh/YZ+MJKFz3cP/bbgKl/w0KzpHkwEQJYluHiIcQ189E6QKcOZsPtA1jZI2K
0rfqfj4QDbanXon0UzTPkScWs/gvwxNuc45XfuoWGSEjoZT3PZ/brHBh1o18/IbZgoJlhv4zzdv8
wdSl1kuHRvWoze6hTbYN2XX2tFOI1XgRVzT6Ju0zZNrdtpCGwJTb+FNmtlgi6TJ6tfZknmIUFQ/a
FM+HqS97LyR6P7ZdLXmEOR81gD9eV6u1XxZj+MUaur3u3Cb0efttZOqgUIHsqdRnL7eD3E9Qs5Sx
CsKQyoPdweIYdMsjO1HcmsLdB5tG2vsqc7SdCPb6peSNpCAMrRbe25VyHb2kaqA12AQD5n6T24Qt
ZE9HMnv5JHQO/s4WuA644AMhLEkhjKI2n+JynovVR2MCjyQoAUB8yHQ4X7rZzp5tVLA70sqIv9zf
8usfuDnZ0Cy4Gd/sNRAUvRwwDpMoWWKnCSQ1WY7SuvGofe91y25Oay0eUWuhbrslP9O0GYGhhW3Q
T8LMvU4ZtCb1KFtV0vtYZAuRniS0cdnJIm8MSzMcufZVeAo1mc1qmvECBnCdnDp/VwxgaIC/cwkd
n7DbSbFu7E/CKGPdncANr0ySrUpxGrLJNqgxiesyw7PM7mBiYtuD16qs8tQWe2oAN6JYghIqDDRh
IKlRPLn8dNXYFOnQ90PAzeR8CY3sy2Rm5aHKcsOPDAzjnEnLvIGw1U3xMfOoh9EYjXUDG8pB7Ekv
3thI+KFAUiaV5r7esienpKxEiwx1AJ1X/xhN4XLMhnavGn/jhqY0iDYnjskgJLek74oGQx3H6hCk
ev7SO+KYWrI/S6gTLQ9lg6SYpb2OerQTod/YR1SNYCqD8GS1txfzpCxFYY3NEDRhP7gRgByly7/L
bXSu9fP983gjXIYaseqW4QvFW7vVQMxLsvBWGEMgK138SRNSb55zKRkcL+lE8mImffExFXbluJHG
Pe3LVQtutGvq/KcW6ulxlEvLTXnGXsIqnt5T/P5Wp61yJsZtH5pUUt4PGhat93/1rQXCo5OSKuY8
Kz3hciuG4MP6qQrHoIMVMxrOAOpk+KFNdeVVTXa6P9iNs0alc/XHICZfy3mXg1XmqOVNsb5TUzN4
c7NYbpZlP7tQ/R4Nnd9WgDL1bi/uuzUqElHQUeGRGGT8l6MmvdlbfRWPQWMan9r83VL/M2SnVBCH
dAcDU4v7k7yx0bmz1pLbG+NvmxTaY1JJU1eOQTuY5ym0kBb9q0CXtUoPjlacip8Cx7n7Q27bT+sj
S6Pi7b2jCUvZ73KK9gzjJ5WzMbAWG+2bfLYfhszE9gSx3FOny8MJMdryHMZz6ueG/ZU4szso1Drd
3IlOxmzv8cBvbKv1EeSaW/++Qs8reF+ESd6OAdZPyRP6qN1ppjJ9UrkYHqRs2WPw3BoPQVdAHZw/
3sR1D/wG6lj6SZF6nvlA0Re/BCXvcvJ+hFr5lVi0+/MzA7qRaIaS3Ao822yovHM6EzvEKejD5FtN
CcdZ/q2M+XNo1jsw6Tchqs0jT+0NTCpNKDL+rQBjwiOUyE7cB7Opzq/oaX7u2+SbXA+VLyfL8hSq
meNHjWa9wlMpvWxsmxdMvdKDJccx9tGxkeTuXBW/zN6cazgLTvWpZWJHQQXXjRKhukmZTifUU9Tj
SNVh58Rv+zXsTN44mnQrs4AsZBs/tKVk2U2bjkGiWwmKA1KfPZA62J/CUDumw5Ccw7xrPmSxHZ4j
C4FmRQV1PpoFmW6cW8cq0ibkLk3N7+ianJo6cY69Y3Tncihm/NOUDm86U7hyZn+M8kTyI6cnz4HJ
5uXcQn5aZY/xMIA+Hbo9HYwbXwcPcnotNtEXeIsthneCz+U0eTcGdYqnG8Ci+FMytOFrTM/tMI5D
k7tRq32GWjx73aKNx8Kap4M6N4k/9ONy6GfgoVM7dI9IaItHmwvKa2hwnRwjNE/FbAi3kGMM6bRa
PiR9qe9s5OuXn9+/CnevIhvcWWsI/dupaWQ17YVhjIFYKgF9VapQacJS9P7tdH02GYUAkkefaxEV
/MtRbDjlclpwF+id1PlFqizvQrUcj5klD7419erOrK7ve8rxAFzWGiHhzJYfpJit1i5LNAVmPqhe
alvjOwSsFlePtOFgpWXkd51dYnNg7Mkw3hoZtSmqKMDIwZdt4rp0QCNZVNxC7VSJU6yGn5MFydZx
MFCAltX5Xddpp6qd9urZ108ODRdtJQhTu1EhfF+usJn3pmSPzRIM3YkIzEchaPpgmO2jIp3mymv3
VNDWosHlrbSOhz7JWyHSsNf//9u+sWgqzUUSL8FYjSc1jl1NwbIv/FArurcUe/IeN2dHBwQbJUIU
XrnL0eZ+XXCjXwLUHXq/cWpwHI6kcdINx1Vm61kCQOnP9Vp1Ms1lZzfd2L0U0iEirdk1ZcTNXCdq
M4ARWdtRPc7TQxIFQ/Pd/k+DkGVB9UZgagvj6yotK4sZxcxG6b63Su7H2ffR/BXhbnb/LN74cszG
QYIMgXxwDZtAAeKapYxyuwTQfaLmRU6ejf6znM4eCmH3R7qR5Kw4TybD6q/4XPXys0WTkEw5c+Yg
bMhdNPDGhzjyk9RrKULoXvel6zK3UQFGGv7O0Os52+zP1fYbSDi7ZuUJXg4tRDl0argsAZ3WwaNM
140eb5B9ZLcYT84U1a5kxBTnjCj3ZwuBpKge4p3UY9ulXJ8+9JEohZmsAbH15t7L9L6ZWotfUai+
9kW8UvnwTVf1bdcDoXx/yre+6+9jbSLrsO0ju9YZq48XX8/chaqO8mhkkccbs/Nlb9xypMmUiaht
ch62Eo+LMqnTVOpyQN3lHQ0AeySuM/i3huhf91Wtmp2I+rqSQ12Fu22FeLOkW3AVtfepTOtZCWIj
e5DIGl4xno7dqpD2wJrXy8hIWMxg0gpcg093uXHMKqradhRK0CJlq36w65+D+Sh3dLPmcGcVb02K
y5qaIVEdrZxNxKo2WmM5WawG+Bx2T0VjR5jfSNqxrzrp2/3Ncf3M4zbzv6eQNsOVL3NXK40VGrMW
JENRHej29N602HsTur4owZlRWyfgWw/9lhUyWUWRy6OsBv2gf1Lx3pAbx43xvG+yPYeT9TNcnm+G
4kqBp0WWBRz48jORWZjmHFtqgIrae032FfkdJivHcJZPCC2cGqo2sN13SlLXH2yFLJLaUVQEVWtv
niF0n8bU6QYNCXuBpCnNDAl7igEdzJ2dcSObY6RVDZeHgFB4C60pmiXMkpzpVWanBMbQfR86yHx9
YVbHvAzfKzqurrWEeNNg4ZyUKvXicv1E7rLUL3Xc/aFAGhcZTQzgN/Q4iWyoBF4uN6W+YdSErAVV
WrhN/ksTf93foDcK2G9tkjWGZomvbFRsI2zspVU03BnlJHGVXmtRNRGohusz95fcqs1fcR2PhU+e
QV6jGU0GkhgEXee1sdRPh7HvJsmLVKOMvEyO0H1y+i7fOUg3unVI25LPrL5V0HW2PAmnnqIqmUwt
sKpWd7M0s0592gxPZejU/gyRwzMWdr2mCQw/a/vvXurnnW1445ghMsYWpL20tnQ2V9RopFY/Nr0e
JPYPrV/ltM6Fkx9zoe7cujcOGXpIeJpyqBEP2JazZoE9VtK3Ojr8M9CWAQfVzJJMt6my8mTIVXKo
6ik7SlkXnYZJ21X3vr61yBYoy6JDs8ZdW5WtUKqSRhkmPYCw9KSXsZvIyfu5a8+THD+FKQIG2oMe
/4iVmD4CCtyGgifv+wG/t/ub88a5B3ZGWEY4A9VnC06xhDH1VB70gOsahoiSu5i6PEEkf70/zq0P
u/qQrcnDitfcxEuOnHZNolZG4CCA7bTLacYEZBxCNOp3Rro5o99G2lyfatzYZWiXRpA2DWC6L3Ee
P7byj/vTuX5KySchXNOBoQdDZHt5aTRVRRO5m4wAhXLcVsdp9HAK/YzQDpoCPQy3Wemb//CpkHAB
9mwADr5CuuqFaHlHbCOYRsq742wB/bAz/Vh19Z4v0o2vRe+FTiOJLSTMbcstizSz5R96EFbVe9MB
TxfJ74zmZ4229v2FvA639DVGQCCE8vxKGL5cyLmKI6fEOTfAdOlRsh4rLfYjGVV55W+t+VWox/vD
3ShqMB5FJzQg6ZMy9OV4QO6Gqu9mI8iNRe79gchBZcsr80npl6nxpjpynkLEeL/aeYGQeUdT8mRJ
BdT9Wa9RBBqV2XiuFSeW3cHExdXLDG01dIIOiAqX0UU/dTWPwOFb2Vi6UrjI72bLqkxXS6z47/uz
uZGFMBsicKZEDE7xeTMboZh4gKtGgOOSWseuJWY3k9JTBQnalr1EwURFfukByc/j5DLzna93IwtY
72rqhYzOf2yLhbpG9LUWdgIrTDy9FB/HDI5b+0WLkufuiyU/5v3odt0xi9Q9DN+t54qKKN+RmJkb
fNv8n+oUwB3KUIE6/YgXwwM3+D1t3yPMS6sQ1rmWeKY6VdDPT/eX/cbbQVZFARjAOfH0Fg2Wpyv3
wKjNQAxAbcQUDoco76RzMTgYRKhyebAbW8F2pZrQT6fbdbg//o0bzqRkSmi4Aq6Btlx+9RoVY+Kr
gVgURWM/nMrMNwAQe3WstTuZ19tcNsEobwNykEhMQCbbFghEtBjaHBGtJUtyQLbWT5xvdSxeUiCb
QvPmqIWviS1eOBzN5jXUV5nx81ycK+O5Cn9l88mJYldBdryliIJ6KsWUo9WhUaE93F+UW9thrWJQ
pwRGjWLTemX/VrYRFtUjzcy0QFe+iTr269b5SSfSt9V3a82hr4ZjM2nnNt0TBL2BxVo7jG+EYywB
WKrNyEsp2QmBExFteFa18CTEma/21a4mT2TAwt7JdXbWU+NkaZ0v+nMUd2dRTMfGiM5ZZH68vxLX
b9P6c4g0edX5UW/h6G8LEcNOzaNsNuEqHEbbl56f1flLuWeFcHMUzhL1D5pd19VVK12MCDnYAGfm
0qsWRPjTpNEPJK/kKqB+qYTYf/y0r4rJgDBXyznu8E2SMmuJXQkRo9jZLuNJtKLyE1XN3XyYk/P9
Rbw+46tuFbG6jGwaKewmimjkyjSbTjeJIhyvyjS0aVpvzMvnZdKOdtiT95lEF937+8NeP7wMq0EI
WKNfTvjmaFeREYFkM81AKl7n5n00/ZOF1Fv3Xt2bs/ttmM27oUpFNsuhbQZaUh6p8/9SwKtoRf+S
jNBGiEQRK/RHaYe1tTe5zQnl4BZ5TwgQ8K6m58kKrEd7ryV+Y1uygKjZE7NCc9i2lIaob2rLRNS1
btbCTWSGT9FU1Q9ZVuS+LVXdwa7Qzrz/1a4v5PWr/f+gm6/WRYtpRSkylQNsRJ82EeX4ofwa1qI7
3B/pxi3HUFA3yJupAV6Vi4tOzMaYsi8L50eM9YjlnLmZPDWTz4X6lDaPQ3SOqr39cnOCv42qXt5w
dTUYgNgZlcsc0DCx7uCGe6iY9Zq8fGrWqa18Zb4cd/hmFSvFlKIwN0w6G76ynHctq25P4v///M2m
NysdxNLAn0+K52bda6j8ZYo9WZ+9QTZ7XM2atpD69WRNit9YpisS412l/3EqwFKBx6NHqwCB31by
QicxEaRzuHydMDy0VA+9Pi9+Uv0bjvc33M2PQrRBgMm2I2W9/PLhUE21KkVWkBgAK00lqb0KsMZ/
GAVtxbXbSPEBEv7lKHYtN+mqJBSMhVI+2KNCA9gmfrs/l+tcAylbGvZE/iuMUdtssNRcABqLzg4K
OUc7Pa9lL3MyG3cvp31Eamdxx7L+O0PuZidMvjUwkFG6qOuD7GyrGjiTzLMkT3YgxgXvMjM3j3AK
cwyF4+UwJVZ2Vjq1PRlpUR7uT3nrFUd1a2WXIUVGSEBotBUt0rQRBLo02oFRvS7yX7gIH/N4PC85
mozx9wlEbqqcdUM6DMbjsNZ1aJBCd3cTfXadtjxDMHq0EcSK5fjRaldQ426feX21N+ceD5u3kI3a
Ksp4lx8/zLOksmKJc99lyS8kXKrXXpIFgZuoX3RJLz271lKfMop+qsyFYihGIYhxRh6ShZJvR1p/
rJXReKEPKntNotufE2c0wYKatd8r0t9TvqQfY1kad3btjVcUTgj6mSQ/pEFb0++qr3Q7m7kVrUXx
ktnw5cIvhy+R/LCU/3T1e8X4dv9r3jiMRCSEQDTrIGdsccBzPDvVLAoUpQypPyiZ9V10gOruD3ID
1EAuzlFfvaY5J1tJYaseStRihRlkcx2UziG3nijkd/iYuOnihk50XOa/TfGrSCI3j15CiEaiewrN
Z422m1KMx9gen1rSocZNx0Njv/b2uVbflS3k0EMa0VAdzGYnbnozwtpsIhYFFAnQQ1iBW5FzSae1
IbgVA3lRSvZ21ohPitk4r3Fndrk3pZp8UntryDFg0znguho5IdjgYv6312OYlzV9vuWIXFkMrCGq
y2+iceLQtVQhI/VtZQUo5xE5qMhK1c5XcySTIiPv/pkWY8HkbExjzVfSRf8nAcAR+aoWF7LXEoe3
aJGKAcJe2fXZQTJQRvWrKOlzcKbJau1TzM53o24t2zWkvA5WP+oUQK9ARUDNDLQ7ukpdMhrCc/tI
zCg+YoWofNWjVFCCaFXqF6WRKj13mZAst8+UNPGQRXVOmT3qX8JFa0bXmYzmcxflcuI2Q1t8yfCF
6dywLUOSFsPpEcIMq9QHuwmgQ6hS6ElOzOPY5nPb+/OIHt6jOVjkl01DkfZg9KUZn1B0MquHtmv7
7/IgKepBQtFGP5nGXH8vqYV/M8MhL44skQg9qy+W8YyVrKW52aIa1QE91eKT3NMq2rlv3zizv+8G
CLtU5WgDg9KnnbFFqdFF0ySJiwVb0GTpXDMNm8wVLWhlT1UTZXLTnkqqhoTS5EoSLVo9crL3loQ7
sRstzvxU1vB95cVWj9oA5M1VBmX86TRZ+Feel+1OL3Ubs0LcwAQGhQVe9JUjuAlM4tZyuqWVKOzF
cnUqFTRYlWpKfKccxFM8qt1BRPKfBsr/GxRgLMUjHKCtTYIjN0osl0NsBnN67v+yS91fyoPSHrv4
T8sV60hIGvO48xTBA9pMr5EjGHVaRU7jaK6IzL+cun+gLvSH2QXdcK5G8ia4syufehND5HGlV3Iu
Uw6SOLCGrwp0xsaTpu1RQK6KXutIXDE8J+SiMIE30XBWVGIZhs4I5uTn1LYvWlKfxuFdXORuNxgv
k62d5OJDlzo/0nFPpXL75jA2kDNAputeYaabsY3aWaRFEPmJeZUbS450Wt2iMB6tpHEVKJ4KQn39
TuC0fqHL43Q56GavaOC10gyiYKBFP6Lss4T1XfynOdQ6MXY/y4p2KP+xGSNzzDYFDGgGfZ24UZf4
DZySEJOZnddtG20wDjJPwEkpg1BD2AI3+j4SitoodqCUhX3KWhuiOOhxD1qaclT7TvXDzAw9pD9a
4DD28rU12+poD87X1FL7pzkflWAWREpZgzTwbHRaIJlYM0pdmjzoA+r6wijMo1CiPRXjrVkiLEx0
sOgIo26HzgJ77zJQihfMEfU2EUGcha6WLoUbSfnnIZSPsngn7FOtPzmN5cmrQomQ3o1zcyiqGZBd
71W5b0ifrDE8NKHiNmBCEnvv911Voyn/UiZEl5GfBmZJ3fy+rklDmXq6CBTlV8RHTOqj0n5ID3od
+oW84ItDMUzjbVPad2Wz92W3wdE6OmA/jIDWwo2xheCrHYY/WpuJIIfy5paxJLuRMHcisJtzRHST
3sF6Bq+cAiQlsiokhYkzxvpfzQJwkKhn8UsSniYFsWhfjXA8GqFyRHQY39w9tPc2vWSS2I9oWJNR
mUKMfJPCRKVK84dQNrD1wg3l/ChDJG/hrNw/JXvDbK5szRRRaA+zFKjx7HbGSap+KtjW3R/kqpax
TmblLuCCQDZL0Hm5n9sM54hUOFLQ2OlJHQcXsV1zBH5gfGsGhMGzVnh21XnZnO28uFdshnXo1UmJ
RBBaAJzry6HzpJMgoCThs1DQ5bN8SbfOjG6Y74XSIZ3cuItm/J1pwyep797jwPrPiL5xpxOiTY9q
YVLAfh9nnj1/vL8mV8H32w8D1kUBn8WhR3z5wyJK5KlZ5+Hz0B6QH8G9w9MQAarLY2Y8WHDdoQmF
xccck3F8Ajr0H9Xy42oihAubr+RnBVRun3xOyoPjfOybo5oUh2o6J8lAHbrx4urRbvUdM7vrN4l0
gSSTV5G1vFIwAY6WaEKt+M3ScQbPzUi0vvoYScfE8myZpatsiFQQpe+v1vW7tA68yuUQVtC+3i5W
lOgGDO7w2YnV59Ea3RkxCUwZD2kePfzpUG99XkTYVEr8AG8vv0umWKGSYTX8XAvb9jsrOba6shzC
4jtEj+Mfj8WMgPhCuFwrwZseZUblQsn1JcMaC1gC/b1zWIhHen0r93Jnw11/O1RUfhtrU1K31Kyq
ITVhdT5nK4NdjH45z76DFMGxiOyviaQvx0hO44dQTtrzf5ioQ7AGnpj2zDbwrQXbicpF9iwl7+Tw
aJbvsib2nX6vi3UjYgPRuxbLFEgboPo29xnV7CZ38iR/Jjfz+hAd3+Zzpf9L4eGw0OnNBneMTnUh
+UZp7YSl18+SgWfEG11mzam3Ot+aPWXC6TDH5Zd1nxD1VZ5yI9U+3F/JbYWJhAcVfXIemDKIBm9Z
QDVSG7Y14SBrDCJ+nOjQecBrKwBFkxozOVn7nFNHxMm+acTOdr019qqXzPnD/4eO5OZooI5VTBKG
pwKxwBH7L71OvUhCpwbJqlTVPlRa9fXPpwuYmLIWe2c1kLocslZ6VXJ6DdNa3JXjhT2rnazkK+t8
TNsOKvJf98e7ztDArNBxhcDD+Udk/3I8W53LQpuM/LkYIL5T9hijUPKrchqL981UJurJSe2lOYM2
Su2f98e+tYFWuSusZNm9VBAvx+7mMqvbdsG1NodHuMwd3VNNL/w/H2UFoUIx4kKAMnE5ioq3GZgk
GaPxrsi522TlxamUeacceSN8ArsCsBauIqBz3orLYcJ8lPO0E/kznUXXMiKvG6FODWcZDkEUTUfJ
CA+d6Ua5/UkSfZDZe5HNjSAa7g/gXoLUVXd4u1tlixaDY8zYu0LTcGUz6Y61lT/LVv5DNXpxRHQp
ctPS4jqaOuEV+vLDqrtz0sjzUWAhcSq67BVxsNxLScbcFaPohZ3aHywt148xrdc/f3lAx1CCJ1EH
7b3lMNYLHvcpEjvPnSMdEYZ6mXjh2+Z9s6vIfOstQOCeYwylDWjmZg/UspM6tb4uTXM0lcf2FB7i
8TGB1XfAm/b+fltv3MuU0oBhYa/8YPRlwDFcbgS4VGovy0P+rPYi/QvnYOHjMjq9HzNHZ+cZ6s7O
u3WCyZY5w0gHqagrXo5n9ZpTmDmnSM5+OU7qgv3JeczHxyLccyp+cwC9mhvwXdI1ctkrvQQT5UvQ
6hLriF3fh3RAwEYNFflshE7+LoKv7w8ddDY5l5qDk0vc0qjo+uDNklNiNuVR03LnHZF+4gE41jxr
jAc/CxvpQx6GkO2V1j7PTmf5bRsZT6FRpyfaty9hXUkHPSmq05ho4aOsjcDxu3r4pdvRTHpaZh5+
mzUyq1rzMKstiW5p2UeqegLqZNrtvO23XgVKcLDbuU8IZTcfeMjAs1JSxJtRWn4R/L9GsnAVJT1y
hjy9Db1ZBtP7HzYVrd+VR4Ni57Y+nku2UJupKZ5RCnhqlBmjn3d6VARW9+3+QNe7iRuM+5hcE3Iq
+/dyN6VdF0tYA2GxTdCEJXyuZH7H5ZEu1ks+LK/3R7s+lzzqSL3CEaLkg+rP5WhiIad0zKp41sx/
Buu8MoTyxm3Gf/UwewKr/hG39PsjvmHML7cwQ6IfBvgBjCw2NpdDhlMXj7KCGYoR4X4GZHnuSjeV
YudnhxjS4pbQa0nUNKcpPWoOcAhGnNhetGgqv8hpaXxWESeaXWuolt61SlPr3UpOtYelK9RvZS+q
T05k1D9CUCSDL+d5CA3SqIzvLY6eRx0A586Ebn0wqAGgbt7wKtvnbQiLGlzcWDxLHRyuSnaph4NT
m19Te/SMPtlTJb31ycji6PWxhPy1uW6mKGxTUq8SMIX5MMPNDsJiPmb4y0ZCPjtaCs1zz2v2+sRx
aYILRYoNzwjO3OU3mwcTL/E5LJ5NJMMq51iY32u7fASW0EbRwSGZvr9JbkTVDLiyzuGurODNTVRt
52psgdDGkl2WOnoR6AN8zQHoP4ZjJT7Dd7EHL9dS+1ME2twkRssoh05DiTxcZExgnu//npvzR8yD
AwL1C3rB5fyXJXOo89cFT0qaenpClzAqBgwVh7SgheiUH0IddS/scJ2dkde7bHtaqMmSrWDpuMbB
lyP3dElkOeWA2pPuD6bkpelJi+Q/TrNZZgJ9GlEsHe/K5ShCmXAIFHPxPCpn1BTcLPk40OoZy8Wz
5BFeSHqgrLEDyL+OPtdBUc5A7ggo1LbgpDrpkMnzwt0zolOiv5Ad70SetxYPqcKV/wizndrm5bTq
InRE6Kz28YhElMR+aZDttv5vnX9tRWsDMAAauE2pI0soGjFb8RzigZzCsailj5P4JEAihcvH+/vw
OrRZFRLQLFpJFKTwmxi3C6damyeNJdOywzLoBLi9pxXLQR3aPcXA9Ztvdx54MFS4SB/Xc7hZvHhu
umg1pE+l8kmEn+Tqs6y7eoiPC6HNj9n+3jp7qm63tgToNDYhHEBsNTZjQjtuQUNiEE4nUxxby1j8
BHGQ4/1VvFEdpDCIGCJHCtkDYvbLqc0D9EJNbctnJapwV6Fr/D4qak/Mr8UZM3i/sg033Ysgbm1G
eJ0cYcgnPLebK23QutRaVPjTuvVU5a+Z8dj8H2nnuRu5kmzrJyJAb/6SZVQyRalbbf8Qbem959Pf
jxrcMyoWUUSfs/fGtIDGKJiZkZmRESvWEreyEWvn1Hsbi7uBPE7WBR0C8nU0Qlx7mgqa4eEUhz5O
oaFxwxvXPP+9tflr3qFBocmtDKXykTXTkn0by05mFLZSfI7q5k5TtqRW1nwDeA1gIVjiuRsWm1ns
2ygSOt53mgZYJGqI86Bn36rAreww+uMgD7YIUoDTLcaUDFLZTFlcnH09y/b1ZCgl0PdWPo5DGt5l
0FNtTOLKsBgTr2MaDOldWbbkTVaUFFnSFmckSYKDT93bhu3nH+Wiqe9QjwI+PL8bTFAMi401mGYY
jSZ6Kuoge27XQtVkFoKx29hYKx4x99LTxA8zDpYWZgRA7TFKBbOqClnZ/rUYgsdYfFWrngdu8ZxQ
eW6U8TT/CQfXXoHdJEC+BgUKO0+7A6n8nReoG2myNyDZxUlGlpFsDvk+PopW+MWa8u7stJoxnzuj
Hb4lYxxGThHR6bzrRzW/a0olFJ2WskC0U8JY2HWRph9VhRa6ndSmpWYjBW/8iMFG/GhGD2UQv2xk
Gy+sameMRvUFOrGKHoXKCvYeckPGXm2CfnDKii5mgs+yoUEC0uDfQiur/kGgmVx3KHz2f6LWHIZD
ont9+yHP9Ka/q4oqVuwS/qLaNnpLDve+0c2Zy8yL+dEfdfAUBaS7Gys3H3lXc0SKjXQ3Tn8l1iXH
VtFbRaATxZbKSU+LkyemZL3rXjxloBodY2qM0Q6DoJbtuoKDpLPEWViwDx9NRAU2+FuuA0Bu7bkb
CcgNwDrSJpdnC+pNvEVB3ZxZpsbOE+WUp81OsY5SokBf699DXn2YaPby4+hl6r2NgOjqsH4zT7KL
5yWI2CXRcZglktkaiX7ua/+QlbrEOyV0Ai8PNyLdqxN7NkTWYNbzpPK25BUoy6iNuqnQz7mZAYaB
cyapeEGkdtXQdN889t7GHt0waCy2qFVaCjCvXD/T6WG38HlacALXxU7SVNuI/wjW5w3PmmOShWdx
oYPABnLOZbssO4WmETS9yO4DGN7tOanyByVU/04tfR00EyDeGOaT+lqXdCx0mZIfir7Xj8Ks/HP7
S9bWFNQ2i8pZiJ2FSyG3rXboZgEmq6Rdax1VaU+ybmM9140AfWFRCWqXoQUBWqpDKqmfG4CNNRVO
auKc+xvbdcvK4lWQWqRsfC/DSn3fkNQ0sqOqbQSA146C65MIp1BIvoMfL3cgBK9wO+SqcvZoGaUX
UJbuvPgEt5mjJJ+l0Nzwy7eKzKWfsNNoL6GKMu+GZeIjEFHsqbRIPRNCpQ444Alm6lET92n4IsfP
o/pNlD+LpKhFNXMa8lZVNx5Qsn7yVdqHkq0bc2347z5n+SRqdH9Q/JrPUZRH1YPmU39srM+NfBii
hz7bqLFcR6TAlAg6gBHMchfM9uVk4/txZGiCgQS4qD8OcWbYfgEc0iOaO4A2rc5y6nMXcKW8dFox
OiWq54fb++MqEuEb0GCC44QqIIR2i8SMrAQxyFDDOCfcj1S6dnH69d8tUAHgDgaLBgXYPOfvAkZz
prKypto8F6KgOjGbfScmxZY6zMrKkaIAXko+Bo6m5ZFa53WbI3bLkdr2B0H5AwD4UQif1BPClzue
6f98rJARoYICcAOom7Lk9OlChFs7IWbaTPFek0mhZ+i1qrm+pUh7vemp8vFw4X9BzoKhvZw9hJgL
SUbUAMXg7iGrm5D6fPgiedbGTrwKgcH+v7ez3PhyTaFCxE7cT7YJE0ocfgaMvC+29LNXLvnZEpAT
ig/89FbSeecPIS5udjMRUcahcDDbWrFF30/sFizyzks84dQ1k3cHKTHMZt4gHNo20zh+MnN/2zGv
eBR4TqvI6PG+0JQ5CF/ciiJEk4LhewjejoLdI7uWpp8DeZ+l6qtHu2l5NKZdWQxupGUfi2F4pT44
A16TuNz4kqvs3twZxmU5hx4cgsumCN0vQcTWsnXmjUI9WcrqU5kY/d2oZPGewLuj+dSTDmXjGydv
lKXT7YlYM08jOMy/rIhCmuHSxwK9LCIrw7zQW1Cq+vWuMAgDs8hAS946TZCN6xnatdrGsK8eDm+4
Ko5AEpszAm1x/tVVLmoRrCXn9kcZ2yBQvIdBtdONjNPq6JjT/29lcW2GbP7Qn62IL6LTPbefusih
TvKn3KrTzFtxcZcBE/uvofmofefYEP00ajphSMltUoWfkz+3l+l6uigO8AwmgQHEFmqfy98fcTHT
7qG1Z3V0vfCrRlIynP6Y2cnTNh5P11Omkp+D2gboG2RMS+CdNwoxDGLVcJ4s6HSFFh2VwRG8L6RY
y14l9yk4cGdvhDfXJxBGZ+QWeneIwC+bWsZeCXrNl4ezpH0AL0b0Acv/c6aPG8HayjTyFp5toVkE
R+P89++WqW5FZLECYziXdF/C9mO3ZkabPtB86aMUlhsB1dshcukVKrktEp0kPKlPL8vt0Gd5MaWK
8dztOE2/maU9mJzhTqnarWrHugMvjX389ulj+6U6CvfJd1D4zTE8BINd/Bn+FC/FfeZsvfyuXZWP
wpGgRSHPd5VWKXyxrb0+Gs80KD32IDoKAWGqbItqfW2qyV3Sz6NSKbl6zw1mVAmUJsdzXdO93j8H
Adj9zG7g3v536oD5vf/e2OIGa00aMBBuGc/GFOCejphXO0v0n5Qk/ZupP6r6sROKx7y4C4UNj1qb
TYKOmUNjhv8t24hFQVQ7L27Gc6CfQkM4ZbGtg0D6590PluK/Rha7f8pyeojFcjyTvT0aamgn/fjQ
PvrBfhK21m1lK4K+5j/yYXPf9yJkG+hrtIy4ms5KBOg1/KbUsiOKPw1lI+hYiYDhzSAKQHMEtBYw
kcu9WBnsu0xvp7NQ0R5hHM2vYkM/2y4nxodefJ8lG3HbNWAEQu33Fhd3XdzLMRwhWDTa6WCq+Yf2
eYKMzSEfhXbykD8OZnGXDbbcbVh+ewQuDoKZXR+sP9S7149EenHaUJT76fz161NoH55eHnL7uxva
rmWndmmH9tOwI8S3A6d0/P0p3sfzD3Zw+PmztGtbsumV2j9/+PL4mn91TLvbf/PsT4E92rJdHXlA
H4M9eW073Mn2yx3bbWfsPu7tD8fHx/u/Lw+B/ff339se+dbfeGtEi5u1sszBqHtGpNm57R4eHrqD
vB/3AIgd64A8ygMwF9fae4/6zvpeP8K2qTmh27w4d719D/TdvlPsjct+fX3fzfLiEo7iatB1f/4m
18vSfVUcU1JZB3L7evyjegGWV08ftkKM+ZcuJgJlI3VuaoVH4Cp+g3W+H0sJibgoIiceCvu4iDeu
5Lc9t7QBGwV9zMDyaBNZDIw2UzH2tFw8S3bu/ERUiH/R9XMS+8unH4Et2mf1w8b6rhwDdAb+1+R8
7r27KdNQ7abewqSqfNOd+C7ZCU5jp87r19lhv8PDYdeH9KvCFJ+dv+ZZOYHXs/V9C22jeICfQ89t
7hb58K3f4lRdiVAuPm1x2EtjFIeGxKeJibLXhIJnH6rvYdXUxCnhvh7Ds1LDm6KKG8fw6pwAS0bp
SaHtY4mekqj6S6NSiWeja5+7/C5LT7X5M1bbb7cn/3qAbyKO9ILOxyM6AJdzD+yyGqvIl86w/tbN
o1V0dlqg+L0b5c7JJGVv1L9vW1w5jOllVhQkYTgjaa9abOd0UpNGinXpDDubOqV2VEuOHP3tEzi8
sge9vY+7/gTN9POG3Xkol54991DTo0MWeqbIXHi2orUm72ZNOmePgnk3qRIJeeRXxl+w69MB22Qf
Sz3bS8b+tt3r4GQ2S/wDYIzi3LI0FyUtZ3VrSueo5uURP8TC9waN5dANhY0MyHVu4tLSIuLsCrmR
osFgLZvIbn+I/qssfs7KeBfcezBz3h7W+jKChSMaArVEB9ul54id0cBjzrjqcT+5FpECnDGehtRo
JMEC6kGF9dvnmr1tdm2MzBcFakrHKs/qS6uhBfeapmby2TTo6bQOQfNsIJ3rOW34QxA3JnRtjLgo
tfdZEQSOnMXJVIlhPEVmLp9TOjD7fhfWtkpTZWnuU27S8knoYjtBRuv2GK/3/tzvP7MWkRhVuMIv
x1g0gT5OUSKfS/EJnGkb1/tsfPXbfiOeXJlL7MzDIyKiarw43EovUcJSr+TzUNSOmf8I0CSMwgL0
HQe+pd0ju3J7YFeSZmRALiwuVi/Jhm7SjJrVy2M7TpD+yO2s+wqwRlCcciiPnbBTawt9UMMm02cL
gUWvyC7nx2b4VWvlg2cdm9TuS3SbcLM6NI6Zrx8T2XA0hSaX4HD7i1c9AJQnx8VMLInXXa5FHqVy
q7elfC6EQ+SRPYiqXXYAkC6VMJuWtmfQ5r/F5buSu4IFhlCVHAlHJdCoS6vBKBWgWjr8LtB+o1Pm
DFa4F5VdwRtZ/M3jFQ2Bym4NKOpT6+72kOffvTgmuRLwdspjNDgs+1ElreqntmplgnJTg0Kozg+T
l8QbE7ty7yD5RoAKBxp8N9bi3umrcjLTwMMTouyjN0znclKcPGx3gp5BjSCynArZ8HrjMF6b2ZmB
mpQcEEiWc7GeelD1lUCm/Jx3v6Am7bEwCmjd2wpRsWmHma38qQV5d3tOV83OfFNv2wzEkLxY0K6U
i7oSqD/Qoz1Wh1oYd4Oe2uZw0qWvRVx80oWDHD5CN7kRqa4t53vLi9s2p4UiNmJfO+dDWdH/3xO5
NKiQ3R7g2nJyDcAUgsob2riLaVWSUMkiL9DOkUcFPqZxv/k7licBcQS/6/b9SxkZx9sm17YmcJeZ
PdAiRgPVczmn4qRRJWbLnv3aFvfN+FGGd7aMjn3+SUyMQz/FtrQRQ1xPJo9Hgrk5HT/zzS4mc4QF
QUDLZToncqTs2zbUT7VgVKfbI1uzAhaF0Ggme7zagWOgTkoeFNNZnojvxxBpOEjj/1VginiEa5SU
CcUF+juWkV/lIf8Ql+V01oUpPZghZF3moIQbp8n1XXZpZeH4eWrpgF14J3XohT8a6KPtkXwlupdN
4WR5ar8xdyv2uDdJOYESoVdyCZgdrElOvDiWzl6k6N9zzRoPUmcSHmheUNmgiqKNrT2HAJfHJXHs
G7PpfyLaxUE2S4BWPMsIuoDJ0GThNQENl/A4CnnZdBvbbN5Gl8Zg7DeRnKalmm22LAcF2QBSFO3K
c5WKtjHyah94l0cfNP/PZD4o0cYWu57MS3OLXT2UQp9aYMOBOEaOlowOG86ptU/VvwMyLg3Nx8u7
F6BM5UltfNEAvpb/SorkMQijyW5lWzYCWzAeBEGbqaNbV/W+9Yiw3d5vc9RxNatzPQQqC55aSyIf
wyx0KybOPaf0z/8e/ZP+rUj+xJBG3rZzva/JrM3NX7Rf04u19M2kDoNSQMv1PFX+z5T+GC46L924
4a79ESO0eoKF4PVOBvpyKiUURQczT82zlaShA7CXMVFrpjWo6f8343lnahHN6Wlm6gVEVJSPzcw2
1CLbhwNc1P+LWXtnZeGEvT9FXT4yINNLD00zIXu7RRO35gDv52zhftD811nnszCpscuEInNSkACt
8WrqCbxM0afbA1rbVe+sLcuBMx1QrntMm6Ql9cFqvXbnT83H0fIf42qcNvxhpTCAQ1CzhqeCtOAV
3aw61VXYKaV5HsdsJ8OP6DX1U21JezEyd1N3bzXtEQ3Ukyq3jngfj4kdttJRytvvVuR9LT7EnfHH
ij1bmY6KxOOHUmEQS26q6Pbo7Qwoz/CC40gzTq7aXdwRkn64PWHXyzP7sUw6isCCG3Fxh0xVCN88
aDo4LIcJ7Cx3u7xrhp3qnTLV3DpjV1J7psGdSI2SuJQH+8Kt1SEpLI2mD4LvL5F1Rwd6miPPJdhB
BTlu2I6ONzR/FeE5SGW7TYV/JoSgq3gmByaoIdSgoHO5g2thhpwLhXLuYJvdUSNXbDUSt7BhK+ET
HRcmtogdZvb8RSzjl4JAj16on0ulsLMa0eM9bz7jMzq01WvvZkG1ccxe+z11MNjkTFhMoFN/az97
d8hbOR1fvlcBkeqQhhDM8kuRknQS429CaXUbYe81lRKwfJ4WsE5QeWcWF8eG2sYQaoU6mMNY3pfZ
RGVfzo4Av3jfWvJPwJMRkucmJEtdcko99kXTxEeNWpgXnhS5UCBKSap7VerG+7HSft526RVAEl0D
iOEQeYGeJZ68XGSzlWiq8wLj7JvSQy/oj1XjfYRBwc6tzzLPIDTZd3rd3nl1coCnOFUfNeW+lsy9
1LnyFnr8LW69vAHnr5kbhUHAzyihy6/phaG3PA+Yifx5ILAwoUL4ZkGe7tBqqrU/w19S71jPRnt3
exauNjbUicCymG9uVyhiFuduq8dyDZeYdZ66bD8GX5G2d4T82Zheob++bera3S9tLU/dEhgn5Rhs
KZDrffb+Vu6Q7+pdIB9L095qMZqd62I+Z2O0bVHuB3kC6uNyPmmiUNMsajCm6Ps6/4gKhi0gup5Q
W8m/biXQrzbWwtriylekzi84va1zpv9txtqmwxNGhG+zCvDtSbyKLTCEwCktvXPfPn57OSyp0kch
sQLvnOijXXINy8F3q91iQVsbzpz1wgIzh5lLK3rvR2hPhN7ZkHextQOKnwYPZrERvKw6BOhYUFVv
HNhLyH/F8PrEwMwE2uBlumsq20+diJJWlzj+x3+fOTJ6AKxAiIOqWHi6GLVqVAiRx7Okgl5nJ2U/
lXTjTJlnf+F0NKkzHjDWc0vX4j0s0/+hi4UvnDU9rXe9lgu20svp6fZI3jgKrszM4BAZsiRwPIvl
aaJEjdsgEc7ep+pZelUlil5O+2fy7XE83OsftG5PQzC89ht2589f2AXhS9bvDc0MwcjCLQytEjJF
FM5i9RhR4R81za7j78hfd01mq95OLgDgSRsuf31E8YY0Oah5YNNIsWRnR9dOCLVC8V263O1u+m01
td21Pw3pK1JlG7auTw3qL+R8OTCYXHzlcoRl1EWxkE2B22d/hlB6NdsnMW53oPGgc1R3/ZY28hvw
83JKsUU2jP83QHg6AC8NtlVQVxOiXa7K+ZTWP1onFl0012jCglhlemy0Xz2klG37gW4pRGnpHhGa
B7jGjuFcJvqK7JJRQGNusWEqqihbBD0rkw/skQTPHI3x3l242jROumeFfeia3mNc+CTItINQ/ym8
rwiWbpwHV4yzRFxkePErOvvZPsv2t06jxOwh4+Fm3cco++b1n6bxcYQw2tPrfS/h0b9LwQ55f9CQ
nv3KKleGjlP90hUKVFOTaCuI0DRzf4W/hci+3tlEg/j9TMXLjaEuHENs6LgaUyVypRC4dJ2ROU8G
z9rYYVeaCcwALo7MDZUOIObLXPc0eiR6IUFxNZnN3DS7RIxP8yuygJzPF56bvDy1hbgzvnhDbpNJ
kQMQKOBsU5/SXfKFfmhH4H0xFvsxOjRvYO4BPiVtl4Zb+3I+MBeuC3J8lu6AGQHOqUX8BGrTM4JR
jN02cOrso5pXh3LWc9B/tnJ/56XIPW0cfCvOCP6WhyiFJ+qxy96GIJOlZDLM2K2s+6B6ldrn0L9v
6kdA+RvnwPULhLrP/A9gRURsCSQu9yVs4iUkz17mBnl3ADZth/FoV4y0lzW78CuXJAJu6O3i8bPk
ZU/l0P3zYJlbyA8oQYHapovk8gvaMDaK3iu1syBYTjgCtqihM6PqISdHcwOxcj2x0PbO9S76qOZ3
wWIpfX2MK9kMubcyrTmEqQDYZNDkRy+X6ORSa9VV202BkHWjsG4SAYCkuJKmToIpDc1YOIeFhByI
GvSmk1m+tJ8SkP/iWNdOQzvT59uX2PUJDwiOXCvQCrbz1Q6Tcr2TCnkQyACZ1eRkRajpDs93s+KE
z2vPrkfPonoairW4B++VbqnwrrgWZKb0PJFEBAWMoNDlwpKfSlWpn/gCzw9ye0hggAH4GzxmlAac
LmOjdkma7QTofO0sjeGN1as7Qln5qDWwod2ej+uA0gSAiXQCeEXKkMtHWh+EWWaYYuIG4iDtM0Ee
HGwCCSjarfhhxRRJU9pjAR2Q8172fGU9Ge4qsGK3HhRlF8/Y0qGi1a0cxi2CwGuuHsYEqxVAa/QA
OFRn53v30s0FQKZhG6VugX5kQ0+ZWdYwyFZO96ATq3BuyMMn9vEjh0g37rLKuGuS9FjUB0PL7aoa
DmNa/qzpGpY39tr1S2/WxCG2gPWO0PdqxiWlS4KgSVNX9CzEsLnqpWM3pjuvoA/mu1S1jqEdFJQL
m2NjPCSp8M8rDuudObejogDF+bLY7JyuaiPnRup64r2aqey5ZJdulYauNjcNJpClwmFjzirnb6H/
u/n31ZY9gPgVcY16H6iy09YvFrQ0reZSgT7c9uHrh8TC2mJImiq0rT/6uTuZ3ckse1v0TsWw+xTB
dwqBjXaWla1I8ToIn21CCDU/kFhEY2GTcKzurKHK3Rq2GjuQunwfydkLfaY/KnWsD1xW4UPUhTDM
t+m4U8Y6uocAAkZm0cp3hRcJP4JM2Kpbr807WXRYuOC/g7ZkcW/5nTI2YzfmLpUzvCg0aBJvOoOe
h+h70CflflK3KTFlNtNFJMBU8ByBRJWEGUH6wmhlRnrd13ruZj0CTVqtyidfpVe87FOfVFbt35m+
z+0lCMJOj1PvARX7b7lklKe+bMy/G84wh6RXX0MaZQZtQem6fLyKZt/T8CjnrvbRuFMeooK0kt3Z
w18FLnc7POWNTe/lFpD2ur48TwKD10nnUZp8y4a98/hChCjeKNXcHab8rpR023+pxmJXd7VtIcUY
6/ethZjZDsG62wNeXfL5fQRfjIji1uI+scIRYpPJL1yxbT7V7RjtvRIWDFmb1GOUiQbEqFP287bN
q6OcwcK+yA4nEWpe9c9qApg5YZpyNyQzTBNWhMRo0QpORQfY/rapq8h7NkWBGRgesR+PkMuTXJ/G
mlhLKlzD+67In3Tr0+3ffxUQLH7/Yh9LQqDpWaQWrmzsvM9Rg46FXZVOlhxxlNum5n2w8Ey64+YG
IF6ZlNsWK5Wglh55iVG48d/iVDzHsW3uytZpXwP1/2hpXr93zthL6IMlllK4muUa5invdk3sDPWH
8aOg7aRm4/xd8cCLcc078p21UJ70PpnHpSYftXAvaS/BDz993UxArCzV3PhHhMSNPv95aadESC7W
zJGlQtYezt3+b0nEJPofoSJ14qHc3V6uFc+7MDcP+92wTEsYCQIxN6EoG722W1CGNXcAtQeMBtoC
gjDl8vdbgmlmIal/N5ErW6hf9fE+9v565UkqHR196A4ultsjuo49SGvwnOeFSXoPyvSFSZgau8aP
cXZal6fiKUSSB16lR5LNv71XqERy8xTBQLDV8LM2k6gnwbhJqg8+zIVZmaQlDYc4iJk9BIK/VxGz
uz2yLQvz379bqzoQIYwzsUBHobBPYx/OsZEk/m0raw74HyIgUBtEb4uzgmgJWIuCFbgmpddEPSk1
PYJ30Xhs2409Nfvy8qygFK5D2E78RErqckB6lIxWHOal6+uHAMr55EVOM3swNkDOa/P23sxiZTpY
7/K6ns3gCE12H8h3t6dszQCtV3SWwKGEjvU8pe8WZmj0seDBU7qmWTtS+pRtx/rzVCymih0EGsPk
FQnaaHEsJIitauSpKtdo75FCoddKP/W7mBBfMQ5i+CzJd93oDPvhzqo/hYG6l+0otnunaneadKCs
km41Xa0s3sUXLU+OLCrTejAocAjNnRiLsy/aWfC3E/+5HkCeDNoFhg+3BH2dC7/3hZxATzJqdzhE
5qekfyy2aoYrh/uFhcVVEqVtg4wJFpR+dMTur24+hMSzUuQjXfNy21nm37VYSZpTeZZTooQbcSk5
NYh6UhZp0bgtAisOucaAd0OU3CURGIp/N4VT0sUJ2RDl0EVY0esdkWNQN+7US44qP0kRiYfxeNvI
ih9ARTFH4lT92cQL58fuaE5G07gp5NhxChtOHP8w8vG+7IuNKPA6rTBnTK1ZxohsFXnUxdkU9TVH
LCoULkJdD1J9HA2cX/2oGB8NWg9TNTrE0IB7gnpXC/oxSLa4nK/HCr8A2XmaAAF1wnF5udFVqKkR
Eylrlw8Bj/snkV89YTcgWH97Tq99hHczyNw3SlZcfuGPqHCEEYrPtSsJSFFkOYTc8lHItzKA10c9
yDwGRPZvVlpfkv02KDXIWTc1bqZGdi+95tFJn5xRQR9izGjpPN0e1Yo5MmC0jYKn559lHXZoFKXp
Y6UhoNY/C+0BkF5XO2L7WjlTKW6VYq/3NLx8/7V2VYkdgPsGkdS45V//BVJ/Izh86pJkK9qYl/xy
O1+aWbikBAE1miFj4+rZrzGiK9Z4qMpvEmKX3i4MCTU81W6i37dncsUPFWQ2yGXxB3tiHvu7C6fP
68ESUrVx1SNMQh/axy3w0HXYxqjeGVhsahg7rTaOMABpmKM7kq3vlGO+Cw+3x7Hi5xdm5s94Nw4v
Tqq0QhXZDRHJVbuHORflFRubacURZgw2L2UIWegCX4xFStKiGHOvcZMC+gzIZnoSoF4Guv/FM4qN
031lZWaRFTQnwaCQ/lkYazryvGbYt+4YZb8n+JYiQHHVJO20futNvBLoQob2BqsFQTRnJy5nrxlF
vVd9uXWDk38uTt0v8R6N6WNzHz82f72v3cY8rmSgLu0tTiUx9YQhEqXWbQ7NicjjVT0Ve/rVTvDb
/rNfXIxsnuV3fiH1YlQ0iogl9ZPllz8nK/4++P+ORyF7BM6LHDkJLnK1CzOtpic5YUzr9tGTF7ma
4n+stL0g3OvVX72Husen5GhJd9GUQiqff8j8u9vjfOvsWZwepG5nCmjuT/TYFl8wiR4c2G3eupaZ
QARs96JiB/6DnB887XmadlOSOZVhjwEk2M8NObjCetzCpc4ueesbFoeJLOfeOA1dyy1AqrZ5bJXk
0Wzqu7oq6Y6Zvk3ilr7MyraHiUEnmQYqh4tgcWbmrVz3oLVbVx7vgvFPVgR2kR82pnblYL4wsnhc
dBn8+WY8tG7SP3QGCEvJGTTIYMQPynBM/FOlfwk/3rY5r9bVTAK6xacAhF0F6bkcpXoKDy1uGzoK
6pyI+2VfPG2rvLJqB3JheCTJRgL1vdwek24FaaIrrRtG1o8eCUUzEH6m0ZdR3WKQWj1jEM34H1OL
M6adjKQHNd26xYGwoNk1pl1Uhzw/tL0dJDvag6pmN3zbkj5ZifTYmroyt+wAVEXRZTHELpImsWCI
VpQ/hvFT02b7EsIOSjk78DT7fqIczjdInQfZ2vBJzGr39mLOI7tazHdfsPAfoR4qPUQ81U266jmS
m09asLWOq/vgnYnFOraRafUZkCoXrYV9LQW21T2q+sY43gLwWwNZLGHaliOMkFhR7sLvNQz3v38G
kh3uZYjmSzsFiPTQ3SWkj8mifqUkX98Vf/Kf2eDo9E+gcUkNeHCiP5s4lK0JXlwniheEud/iWqOc
7Tppb/Rb87vuvdBm0uIGoBfdhksvkuAHNBCFQ7hdttWYFvMh2FWnX/JwaDs7+hGf5A+3nWZ1Z74z
OP/9u4srVGA7CvV5TPfJaTiITq9svOmuq37zpfXOxOK4bvtQRBPZmq8M9TUpn0IfyhcHwcGiuSd1
f9IS/T4LHZW+KHqlzrGpPfq6b2tDfRIL6vpqZ6vCaGsIP5r9RqZlJWy8+LZF9JOUxHO9yfDLfdGU
pCde9Bcp/kT/pD3oz2Mlb7woVo8J0L6kXAwAK5K48O2gjttaEfzObZsP4ggwxgqfvHBGaMlP0/Ah
I3E/kQNMxfpYaeLdEBRbpB9rK078AKyVvg6ClsWTUIf7bdTlqXeFvrIV/1jLva1Uv9QtZZa1s2KW
akUehoYjbYkjzGoogGJL6olSSLOQWv85leNG2LUWCSDmCPMLTEkzj9+l9yroqFSyEQ1uOZX7SHw0
5P3QPA+DtyuG/ZaQ8pqv0BZM2ymPNEpqi/M1tVrBk/V0cIW4c/ogOmr053Kil0320EWGXcISL467
2/tz7S3w3ujixK0EyvBJGg+81v4E8cEwwFR91fMTD7fbht7qHItTl6ASkbIZTQj0c+GZfQejfq5j
ych9pwprJzOru1ZsXmmf33nxTzX7ljV2GdZuSOsrqtxHXfpWhD9yofuuh+ZxgsRNr7L9ICVOoXiH
EoHd9mNTIqwjpluR/YoTgxEnGQASxzCuXhKSFgRo+rAWqXjX5jv9KxKR/rC3xsRJk5/NPv0V0gP/
B866wfsVlHa3kdiZJ2M5We/tL85pOLCHGtAZvhDJp9IQPppDvhVqz857ZQO+EZHjkwLVMoNqVKGU
aGU5uBOXAAql303lrGvNU5q7wWTaNf1eefsXuPzemLStCZ6deWkcUvi5YA1cm2zc5c5KWq1VFa8f
3aS1ekc2xzsRBVU6yRXvVQi7n6ICeZXfCMewlMt9IKKH3RrRbpikfmMeVva4BqkTcHGy7uT5FzdU
J/DqadKIL1HFb2X+R7TaZ5SJnV6g8+27aG01SKycW6AdqdJTGyHts3x9Q4CsqX3TjZQeC0fyhzu1
2HdG7wxBYk8BxKj+PdC+sfiRql+q0nKrH63v3SfRFnPZdSsEQwbujbzBXJW80hwxs9pM/Hoa3SZz
I7jg2sCWlQejO5rGfmwOnWEdCzioYCA/zT29YngQ4aaV/mSav+Hta7cWzaPgRqiho1wlLo6+zpQN
vxXH0a3zh7Ygtip2VmdPAC/Pcrc3nibzq+FvMe6suSB1G6oHxPNABhZ7zBOmEVLIdHILZFkHlIOD
Fq0clJ4mSgWAK00SjLId+5NdIAbvGdZWQm5lBWjAmHnaEGllBZZ5fD3Mh8rQlMktoy/wmj7WP5ii
hzKySqfsYYryCkcQnWK0aZephDu/hSbK/91l2e8g/nn7eL4+cGAdJH8M6ynrQMvs5X40lRGFc1mc
3HYATquX0wlmka2K4PWpemlkEalJcaYFyD9MbtLc5zA3FVS49ptk2GtWwKpDHAHXDJf24koLul5T
qqYSXS3yndyQbQhu/ibd679PGK3OrBsYYe7r+Vh5F9iaEfqhmlCKrj6OD71shLaSmi+3bawkmGh7
59bkvUnflrXcF0IFhJKeSNEN2ntvuENkLRSemuiceDWVXGWnWL4TqFttwWu+gJ4eFWqAdHM+/HJo
chEh1ONhFRnM0YaTMt4bAMU34va1ZYIkFrILusVmvsZLK0FsaAknk+jm/P4q9o7A9z4i6P2jCML9
7XlcHdA7U4sBTVaWiE2iia6kTvtufELOYGMwWxbmv3/vDegfK2WpYkEcgRaWuW0pyUZsf31xkEN5
A8pTucLnFoF1EIWyUWmpOGNiYsT8xPIpl6aNgawgmmYr/2ljphtyGRWEeZe2hcHuyTqo6izeRK2t
3Mu77L55yr4XG+au542UlEpKA04qED9LnI8R1J3EoGTXR5ehqY4JqsS31/561vjVxBlkNEFbAEO9
XBmrFoQ6qhPFFSewekm17+nwS8Fn3TZz7c1EUjy45oI3N9iyADFUpGjzZlLdsYBhRzw1dDdN2n0Y
b+FpVwxxFtBvNPNH8CxZnKGGkMpdH0uqmzXlIdLD58Iz/yr/j7PvapIUZ6L9RYrAm1co2xbazM7M
CzFmBydAEiDMr79HHXHvdlHcIuaLnaftiErkUqnMk+e06CXpqn9uj2llcfCIgyAcKGLRqLKsluL9
VleQTXGfcVMGmfadwZHetrCy2wBgAyYa5UPUfiEmcLk63WTZ9dw13rMLnF710PEpbhMdXnvwg7bo
azSBkB92PgBxMT760A/a+IDr2QQ6BR4I7S7KFy0rcDnaIMfZyv3nrH3sew3qHo+OQAov38D/bthZ
1t7GSaZtJjP/mWRFmORFIIH1NfyzpD9vz+h1NKsGBO1PzCbK6cvocpw0Q0yy9J+Z/zgZd0gUBAkI
d/v6h57qZzSkv9y2d93vq7aHeoCjSQM9Yu5iBRvHrksQ7JBnO+vAd2ucWv1Oa4ZIeBqatGUIIhzw
haFn/NGf45lmQUt+s8FEIAP2GEBo878P6y4/SC3FJ1fse53hUs0jz0bMaUC+2l1wTrowfavv5KN4
JIfbE7Ay4UBzgYEHVXhIYiwn3AS/uCqOZ5HbkN1MfpS9eRKE7/MEwioDIHibUO6rvQRD6GhESIDQ
EfqrKo/waYCePaSJkXIl9vHqTxBQISlSztIlfwYop98e3bot5dPwNMKGMi5tdaIXVeYNzlPv2dNd
3rbvXgu1QMGFeyhsk25MpnJeF69CRemCJgFg5REX4zVwaU4waOJ2wgYbvtyxHpICzlEK+Wo5yRdH
llvWrhIuqldY9YSgNAk4q7ZwpSljVteCpeapd7867j+Sp/e2CDqXgxodqSvLC61+a0KvRwibiK1w
QlFfwzpejpCKpEE6BpQXQs7gweVdhNjyKGSCxDOd7ND20WR2ew2vj6gaJw6FajBDbWnpx4ey1llf
dt4TF6CAhs1T4zrtsUk1/QRsx73ZJ8VDVpLuWDb1twYphxA0dCyws9l5bXwOWcg2AhopeU6cme64
3KQHu7qkLZT6cJepdQev4RIy4w7Ez8G+4z0VpEM3MCjJ0r4CTUH1ujEV5tUGgyGwkCOyhbsCncTl
9FdElxBBTcHE/4jxfpm7I/iqJRR1u3e0xAT5q/lnOiOnaHVbGY+ryxRDVLxreOCiUxiMDJeWW+Fb
mewZSPgLOhx0gcZFdP15GzHidYMCzOApjfAQ7wZM5yLcsf2UJYJa/pOrCef7lPa4a/TM8r+6xtz+
5F0FJz0Nqf91BkMFD/okL9OAwNewwzgNYCbp88ylp2xu5LES3rCl47E2DRDQgZw3tEKQDlR//+y8
0lareiXtJOZ0foD2VRNkxjQcN9Z5xYyDGxB9CQANo9CxmAanAQ9FayRoMnc7dj8j+PcDXZTA1UBL
NnBmpzmW7uTtrXKwn3QTUOnaYWnYDVW/J17h7llvUIgtl1vcj1c+B8BORYStsouKr23h4Vo+slIr
yuq5MgwaW3mmH9OEdnGS6m2Y5eh1RGcQODw9PqEvC8wYtyfm6qB9mIfaqdKZBPx4Of0ZOKp7lqEN
ya38XS21fF/OSY6kJv9rOKQDb+MhcrRR/DUgDXO50hPPKajAvCyCOMzwm1YI8GWui9PUUg3tM1n/
4/bQrh/LMKgmV7UNqGfr4kVeOrXd0zzNI6f9ZY1vAzSWQbB5yN+ZAcG2jB8SEhJri4fs6oaE5DFc
FjYZujHgYRc7Lc0g5MZLL49q0xIngxvpQcydtS+dlgX5VG+pUFzFGwt7ixt5gKIcw7Mdo3Tv+fAC
XdISTSA2crRhBVG123P68dS/uJBhDVENQM/o7QC7wdJrdV1GW2SioyGEONzJ39Od3IHAd+ft6A48
oSAxJ+FhQFH0m/Grino9tOtw2IJFKyuLr1DUmBrCWXTlQgT+cisRHeKTPRqko8pGUq6GPG8hQZNi
2T/BpfqzzFJvIw5ZWVSEdK7q7FGNhMtjYvSWRXhPaWTmD/oMye45ep/aLcKhtR17YWbhDHTeWlAa
qiiEE9IjusLcOr3X0/zYlPsmTUKK6ndveiemexvP7isvhHDu8/gWUQiUwejolqSMNIjL2+N9QZ/5
CCa9CDWoAKT8TsH2t3fS2hJ+trjYSAMpOwuHk0ZieiK+2EFMNH0k7CCgNX/b0sraIaMNJXmk9F08
XheT6hKoQBq5UUWWQEJd5scq/2JWw9NstLvbllbWD5cMqEUVkRBirCVJhScKv5uNsommxgV3mR1i
HvMxhMRXURVQOAprdBPZBZriNgyrDX95IIBiBk4LNQs0u8H9XB6IQTS5MbgzKHva7jsfw2kOWqTt
/YOR7bvqrFMeCO2o5/TkbLLpXc/vpe3FSvq0AxuYpsP2+JqBJpDWp6pPw+mfjTFewZXQ8YMHrNqo
NiqGS57rumg6ryh5ExE9am2Q1LbpcUweCv8eGWPkRMGUENnk122rHw/x65n9z6o6OZ/ik2nKR7du
miaScHDlu3i1f5Zx8SzvrR1YasPmCFT1Q3PQ7tG6+zw9sKdiT49zpL0YL9OxO9jnraN67e8vpuFj
D376oEqlDrq+bSK9IzsCXh57tMJKnHUNQiuzCKEy+u32HFw7h0uLixtNZGORajMmXrZxqsHNz491
e+D5Lh+eoE+IVovjbYNXQQmiNGBRcIhUwh40IJdz3lWslohYmgjcQKHUyS71jFNVbyj1rFnB5YH/
cKchE6ieBp8m0m+55/NmZpGZBIiyyPdN/M51NkuFm9ivEIlEOgsQxksTSTrWeK5nPCIJ2JNQhJC7
AYKqgWm25r7j+H/tWGq7ZoT0KjXH6h/0+1Rhm7rsfHtGV84oKpogsUCv98ej6vJD6inJEbXYLMqt
Ae81pXZ6h14SUMRvEVaszCqyA6gfgzgbdXJvsXYNQ6EWaTkWNf0U1NoYCeDQCjSO3B6QmrnFscTb
CUhh3MdIeSx7RHyrKu1ZVjzyaioPPNNAVN3PWxriKzsfDacoyoK3DjnBpZU2m3kp8olHKFsf7GS4
A1VFXNyTfPqmE+/HROcjTzdO23XtE0HGZ6Pqoz7ty2xIp77xWh5NpDmXxRcukBUTdxWRQS3GwLV7
AMHPIwtrQt5TkUe3Z3ZtAdFkiy2LmgIw7otjIQ13zCqp8yjp7EM/dqGU/b4jzcZduWpG5ViQGkfR
anljJTNyWj6zeJQRFHQ5cHak8w4Tc37fHs6KuwRy+T87i9vJy3J7AN6BR7Z7NrhAM/ybXoOy/aGh
z+jL34B3qV9bbktPUc2p5lT0uy3WLu37qsxsIaKxrbvYagrnS9+UfoiqIeSoGoPtC73YIrlbczMA
TeDBoToFr+mjXIpUK7cqEdlFdtI6HG4e2Pov5FZL8wXsXHhf9XN9JHSLu3JlcsH3jbIqAEqofNqL
ydUBUfAYWJGi2W6go+i9Se41u7EuYxsNrXnnuaFPUAm9vaTXZ18VBwwYxTsEORS1tT4dkBIghIqS
to0mVwAxodPsS+s4RXzbykowp2RSEdDZyE4glbvwZDWvNJJXFgZXTeWpzSbnzuZ+vjOJnYKKR2tf
Gj6MXwrSo3/b6cmhxPv3tPER6m693FD4COSHIFwHDQBUxi7H6pReV1LdbyNTcCOA9jlybsL/oYNO
+DxPQDa6UvGHJHYVNrRv9jQVPrKxxV83cKoUErKTeE2jNgPI1uV3NC2o6pE0aaMemYg9wCPdaS4q
vnHxr63sZyuLSEN6AkWrHMlFUNAOe7xZQLo2td3+9qReH1I1Fly8SvMMRA0LKwm6udu8wpzqPb83
u6QAlZPzqzCyY5qmdpg5/QbE59rXwSAIMWASiG2cl8vJM3hemcSHQVuboG2e6b8MPWnQsi7cDa96
fc/jQezgDWAAuKTQCJeWkOF00cIouqgVv+X4xYTQZvUukg2fujKBF1bUa+TTAayR+R1N3nQRUndQ
KAFDYZBBqhgshyDira0SbSG1u0VYs9wbCEdQFEZpCfcxGOWXGbxJoOPP720RATczhIxxgQR5Zm08
hK986dLMYmxGx+p55B4A7V4LLiiQIUEXe/g3gYio0cZu9u80tWd0ujR/uUeWdhfX7jywkSJVLCLf
+TIUx256H4svt/e98hWffcmHCTWHiERRalg6tNRCZZi2aRu55Xejhfg84KTQYt+jnQVc3uiusewA
us0b3vpDUXppFp4DYBXFcYCU9+Vu4XMlGEsmuGvrUDzn78Y35y1/lHfJQ/3HDdO7BhkjqNKH7Zmm
d8W44VKWe9VAYwbcFirkSBapss6l9Qlqg0mSoKyS08D+VQ/ZufCcHdftnWP5G6HTFfJ8aWzhrRnN
jKxK9S7yKZJIBw1MAZDyqye0nUmIbQUzKae7cYR3Oln16Dp7YtRtFna9AEeo7dpJfkx0X6rudWbQ
U8Jb1wtpmaM7zskh2L1jstXmk+FQ4HxM5rQ05LOc/9zeJ0snglEAAIqVAqoRVZElaxbelanT0VlG
5iSLI0H551hO2T2akIpTMol6645bWSJ1sHHVIpkHBMPiyOWsGcyK0iFCZ6DxmFcdeW+nyj07+ZDt
EyJbuBc2I7GotTI0S0Z2jJng8XUKGeJ5Z4TNbJwKxpBrJMQ4FzCG0Kva7LhZJiAwL4qQ0UGXPaIs
uPLLrZSSyRpBXTxERZ/4gWM097Yv2m901sUDNQszGJEm3HOnyc9o2tHvBARKNoCR10dYob9UeR3w
L9yyC/9eD7XJmsYYonywhjukfZ4IqBS+WoJ1+5yMzXOfJ+9uaj7pTG7xsX+UIi8PsiohwfMjm45X
7RL8To2Joo5ujlGRGvxZ0GQ82IY5oXyUzSFiFO1QmmgJ7HUiH/wZYrtOJbMTYN5sX6Vs+FHQon4q
O9MIi4GAnpPaAxIYUHwzx9YNygHyjTTj8LNMuHcQyeNgbZLlE+gPh7DzrSTAgwgks01ih442vTj5
7B+kJtMTkc6raLgM0fC5J4gPg6HqoEJV183Gs3PlekA1FvS9oG5WMf4SgFenpaCZlo9R5v/sG2OX
ThBjzb5ARuvklUY0JkBjGQcEgq/4wtvHcuWYXJhe3BAoEkOPZoKqbm3YT3aZvApH/zr65VMr70qC
lPttc1fxr9ruKL2rvndUxMFNf7ndWwbuu1GjY6QXBVTJrF0BUl8gZENqmEFDutDsmjNhgK2k1mHD
9vVlf2l7sc+tWvaucOsxku4EdTGOxpzZ2El67MmPKnFDw092Uw3+Dqstj0N+cDUvBGTapFvQx7VJ
/3jdgI0WnSXL0M0vtFnyUWC9iz5AF6qGOECip29q/wBxsRF8rI0aVxQ+FhkAFKUXM+5Ofmu2csYB
Kwhqj4mtn2zhi7/fR6B5VDkaE+8n9MpcrqtnZpXvFd4YOZUdywzKuxYaBH9bPqhf3jfWcWX6UISz
AOqEv4LvVH//FCk2btqhiORMUd7xU57ZgfC+8OlsoTFnGkig+/Od3frPNTQEM9SdMdbJz4LGPbXu
rxrA71rQ4+1PWsbi8N14qCLpgCIWEnPLOZ5GkdiM53OUJhZep/3YgjUX8ON8wkV829T1ciq8JPop
MHhc3svXsQ85T7OeqzmCjusQ5Aj+90lj1rvbVlaCDlxFcEfgvgFQHkmAxRxLuyZpLvSoTGW3pzTv
zkyzmoB51nAcJmLEEwr3IIVO00PKTXeHnnh3B3Zdb2fLWR51mrgPpd/UhzSr+GPXUP3oaoMbZqKH
emSm92bsg8h3I+BdiQuRKIFrsZHqRZfFkltDMjp50ivMaEqrHTIW1j7b9f4fqw8cdrBBvzaFRQCN
QdBg5DsQLNZfZ3XuRMC2kokrru7yU9RKftqmqIu7xK7wKc6dE9aHbBeJH1CXPfCtUEeFMpdXKLQ+
EEcDlKE075f0KKY/lINu1maE6y+o9vxO3xWHX+Zdcl+H5evtjbGy02ELLz64UlDdLtsZ5r7RUkeH
rQ7xfc2+QFBV+FvwpetY8UO8REFqsf0ADrqcOVCkyqwtKjMS5Tv4+w7F1O7pAEHJbGvqlFu6mjqE
cza0w1VRYGEpN03udU5jRvSbQ07unh+n4liLA3Jq5G5uwuFk60G1RTa9coaRBzXQkARMmEqHXo6v
GHJs0ny2I2E7dxOfrNC2S3//1ysFP6zUPxVKx1synpvGkFtjKbyo06XYuWVHg0mIh7nLt0TlV/YE
9t2Hog0ojxDJXg7HMiQ1xtTwosIm+c52825n9Va18xvQ2twe1MrMoeNUA2AfVG9oJ1tcZprZdlVW
uF5EuOVAysTwoNY5bimjrQ5I+XJQUAJBt7Tiktbs2Ei8qGpNcZaIQnPcIn3xTwdJk/j2iK5sIe5V
2izAGyCNgvLG5eS5JGWU5dSPWkNr4jJJG/NADGiiBwLNeZtUotfmAJZBTdcEfbHaFIsYKEf7m8dc
lyDWp4EPuRw/+e6aA6R9j0NfBWY5RxM/WOjTdgQPUpEc8b/2kqAsmW6gla/WEvsf5w73JTqCgCJe
rKU++HbeSprGUwPaCwhZ/SnndEtkYMUIWMdBSowXIPoNlmk5j0NVnfheFj/vN3zH1i8vdr1GfB3X
Pn4ZEUe4dY1deUAFg/n02cpvfbo73K5vKvQ1ZvGU/wNPcratZ/K1BH92C045Oh9M62yXbyx7qtMp
NMRjamj3oxMKz98Imtc+BK0G2C54mQB9vNieml61bQFnHHdWccpyiiYa0TG0xrp1UOZbXfYr1pCH
wz88BFGOXzZVkUQnFMwMRczlHOBgAlQod1oG2vb97VO3aghSLYjCcYEAo3Y5v/C5rOxFUsSeR+7n
eTj51fyz8MrQTTfZENQUXdwx5ofYDeoKJlAUeOle2rIranlosi3ivMiikX2r5qMmX3t6lONPG4Gi
5gSFDtkntHLMyJkBLYoSQSCgCl/86xAa3R75FTkDvA0SMFhL3OIohvuLoddVr0+tJst4QvB3zNui
NgPfH1jAhuzOL/z6ZRyhMm74yFoXeoPeY7vMzoO0h3tMZRamdrvZCH11DePa0IFXVu2JivtXea3P
291nEEUerTJOBvoGWc/n0uv3kyYD460RZmg2xxplZUSP0tMycK3PAd16Jl2Ha4pFDwkqDTUnlH71
RcQLUQKadVAFixvnHk/Yp6KMeXnMrHPjnlsD25AA56KVwe3lWPHHeAMiQ4X+ZOQyP+q2n0YOJq7U
Q1aljBE/B7lSCmB/+mwLF7Xiq3BDI9xAHQTBwHJsMks1YQMqGee6N4a81vDslB7Z3R7LFQQcW8tV
lOWgtoX6M6DPl8vICtdKbG+gcWJUUPk+CBvp+6w71/bRJDXIhqaQSjBmNGOgd/lOePeS/gbacicA
CLPIY5WUG+f8qu798UngvENsp7KO1mJVncxmdtIBBEsz+uon3lk24pc9HOza/8WZDKckCch0msx/
IdjZldPh9pSsTTzCWEVkrUrSy84zQobakU1WxfUIHLA+QkTJTsHBe9vKijcDP4WCh0HVEEnExZEu
Cqse9Kqr4griVibPz9P8NlfFK6n+p/EAe4ImdgBgkbm7XGGJ2qXMLAfTWTeQuT536bixidYOBHKQ
oNtAMQ1jWVyruT4PppHnVSzQORC2g/MrGXvwjpN6q2dv7cQDfIkeN0weboJl3FpSwI96zup4Omog
chmcQzmdRidO8pfeiMj0xrW/P+2gwwOIBcMDGmlJVgzw61xVgMfHpTRsiE1KEvjEPGvG++0NcZXR
xSmHZDaubMiQ6MZyQzC/SafGKurYMt86MAmHGhKK/nsHxkLxIgy+MayVG+7C3CKoTEThznSq61iz
G7B7TKbc9az7N59Aik+lL+5MLyV/v+dhE0kQ1GCghWstbDqy1RN9hs1C/3fu6cG2WGjPcf7XUGgV
nUMZD+cKwQIkpJZOLUkqYtG2jtM87Ar/oE/78R3tZjWyCBoewbdX7oMbaREtwBz+QbkG73lv8TZM
aq+AXE3VxAWd0wczt/J90pUyMtp63Gmz1x6HVBt3XYoqomCGdeDCMEKXOFAaScvxYCF5HTY25NIE
MdsDpKtMNNpbfjgWzDnzcdSUSkS2MwbHDoqsaO61qtVPfjKA8i6F3lftdP1BwF8dcn+c9oxN5VkU
rHhoeW4HEt0D71Sf3TDBpAD/OcCJp1n9UnKdHkUFnXHZo9hIeLdLiZHdIbXN7gykt5/bWUCQxe37
4+0pUy58OWMmiu4QftGQLvCVD/50hQoDtw3+2MSTVVVHM9HrA2L+MbRdpJjHiuoHKVzx7tN+a99f
J+6xNywNJS0EyIinltFxNvtmW1l4t/WgbbD0UOrG0ZvPQx6P9rEUxY5r6rpjB7Q7n2+PesXn40ZB
cwtoL/GUu7priTd7vCuaePA8tE99kTmLXeWTN87Zmiv5bGdxgRp2bzRQV2/ihB/M8r1+1iwSuMlX
T1GGy5/dFmv4mi/5bG+x/zv0t6cA3zSxyL978mUAUb1/V1JkHrF7bk/hylWD1A/AlEo0QUE2LzdO
45Yp0ER+HXMjt87Sy1F58aCkPNDu39uWVicRjLHIMYFK+0p9LpFVQ+sKg7LkQzPaoYdCuVNkoNf7
hTT3P0CNtVuZUGNtdEjHowMKMR9o0hcLR3yJwFMSOMhsp7NzmmeBJ37k1ttg9IFNi31anTy7PHhN
2CTZbkDAXQT2Ca/SoCR3aR8iyjbyXec/TBq9cyS03mzAS7y321NzxcWp/CvSLAj/sRaoBC4ceZd5
flb4cHhsp5p1QwBIGxEi0E732rn9iv4WKL9lIkCj7+tt02ur8tmycbn+bj97eWKXTVx3Xshm59Cy
cjej9kO84cASvtd49gVtcBsnam2HoyVNMceiiIF+10uzHq/0zCxYE3toi2hlFWb1n9z/5dC3wn+5
PcI11/jJ1DL87FlTC2Fgbm1hClwN4KfT6fDoOQB6mrMh9mDHgEY4rbaYZDfGuEy7jKg51aRt4JPH
+nV2+mDSHxhnuzH/Ssvftwe5uowmHL96tSnxr8v5LM26nx0pmjhL8oDx5wYd4OWz5hV7w8+fBvqo
ia30zJpJB2sHBB8AztCuvDSJl5bBnL5k8Qx+fFCn8VNtV1Wgm9wKaTZO97600wCVenLMxnk8dVnW
HLgPFYzBnMFO6uS/58Hvdy23upOnS3qqEyZPBq74RM+q3e0JWrsqQMGEMg5ACrgnzcuvlb6WIKGI
WyoZfYkmvKo6exR9wWlDUlAzii2A85rnUc8tcPygARNtsAt73szoTCoWj4fzGP5t573yF59/fXFq
Z0pHM0/w66bXHvThtay+UfucJCDiAd/ksW9+SC/dMQ+dKvHtefxoyFpGGhA4gZwdkPeQ0l68s3pW
+xMOEYu7me2T8h5kTa+d6YdW7u250b/25W/Q5Tjj3SheOO0DP5rp/WTTEE9lRPvDfaYdSQk1uOEO
lOig3L5Li6AiW5w3V6ceFWXAsVTSH4iQqx4EbS6cJisIix13Al0/D8fk0ZMPraadeFO8Ibleb9yk
a89sjAHpdtRRUExZ8hNk1tj6vjZiZmQqj5kY8einaE2CbNkcFsKgdxnuvWA0Rn7qbHt6MoqpOuZm
7+9QDjS29ojaYVcLBWeAnimVXV+Caqye631JGIstlu65fmp5kKTn2r2rSTi/mO4EBcSn8tfG9lDL
f2UVbRkGKpAgNDEXOxMZsqmbvZrFWq4fAKxvQFKR/qYZC7zU/lewsQr56H0v60NZjwHx0sdhGMKB
zbj9ydcUtGwWT0+M/GlNyDdtksesOS00owNzgdcuSNkWn8egrOVoY8/igQ3fEan6IWlBH2F5VXc2
GKhQzNIDPEwSa0/6pt3IhHzEG8vZwUqgdgPiL8X9fekVOq+viVdzBmbSGZShfKyQcyy8tP/m473z
MHAnUd0sM9QpcZ5OUnKQpfnSbM9dURgsmNyU3WtWm/7D6h5lfmwo+TAaFhtU9Qz84ZVZfru9oqvx
/QcIHc4T7RpLHgWn0FLOLA37yJjuGns8OzwJihph75Duq1fTuc+ScBZWCPqqjShhLTuBxwVYuRAB
gm5+Sf2lgzWvKUcD8/W1vKeBh/9M1K63UhL/nzH+Z2dxfXblWLqFDztO9cdNHjNPKXm8UPZtFl4I
/MLedwLda5/8rUj/+prAKVE07IoaB9O78Kactrx2KxyXHHBEcO642e9qs4thy8jiLvJG6iN/jdvC
iNO5CeRbmzymgxdIwXZFcarou/nNtR9KxJsAku0aBKFkI1pQwcDlxsfrEDAf4GPQ/3K1kNzmidVN
A65Dix7MSr5JbYu0a2Wz4CUI3QPkAIEBwOG+PFwgEtfkKCoe61MWluh7oY0VoJXknFcPWQqCP3cK
ufalSTbGdh3nXdpVf//09taycgC+EnYd534Wd6N+tPxj4YbmFnBsbR2RFVQgUhMNqUuIXNWYHqnT
mset7ePtlPVJSGyTox823URrX/txDArXPNwhUj6Q07sclBhJD4pcweMaIq55Zz0yyMK7qpsvxXXF
2YkV5N5IQF/r19GGx1Gx2HKzgLITJEfgR1QopkvbPJknPqI5LPYBlwWzAAINV8scYA+LwEdP5sin
Ztc6IOot2pbu6zEXoTcN7blpBdiJIeK9cbVfBRO4y6B261gojwBVs0xxJPB29jRoPDZr4xXo2BdH
1ph/91djT+faqk/uuOX51EW0nAOV0YNR8Pji8FzOgW1IcFUMDY9lW+zdDCIQDjtPQ4w0usGn3YDQ
GoWYsASjbz1BCjSZN8a8ttnQQqbStKpnzVp8gNmjXwTVJ2w2p0dkSR1w7juIHCAMuDXW69gcNBKf
TKlP+XSAiq5q5lKHJops5u/jWCBU+JMO9E/K9LvZFaEwh4fc8UPNmoKxrO5baYVp5iJ+0Y6TfRrZ
FvJrbewoFOmohaHyckXL2Jfc56VLeQzqlECjWoBKrGRbAePasMEJq7K3UOnGm+Ry2KVFIRGBXE/s
JPLYMiNoNf9fZrET2Ar2G0dq5TgjRwcIm1pQC025l7Ysrpn52Psi9hKy5xoLNenFtBPBWCE7N0vy
1jQERNG8fHSyw23jK74f2HNfw/FBjw4QU5e2UXVoXBBDCmDd3hrn1+RuRCgr84gcDxq5DIABcYWq
v3/aPszQ6lGbexGjg5oYQHTMjwZ9TLcASyub4sLMwiNmVt8zW4cZ8dXcWVH/dnuWVn8eGHggGZCK
Q336chSincx+7mcRUzThaHQ/gZocAl//gxGEnsjmo8IMXsNLI63m5pQBdRvPlgh5BokglOCHv21p
U00wgNf8PyuLzcb71NOnHlbEzgo23NLqYv/328uqjpbLDhoHWIWikgeXklAz/3Djh5f9L5vqk51l
zJRqOacD7Mzd2UtA3JSKwC+OrNzysytYBDVbQPlBvgC+fpm6J3VfDEVj4GhSoB9AnmNK1A+qICeA
IAU+mJrBq1sfEX1m71J6x9s7Yn0+/7O+2HY0r8uBQyA1hg5PaJpIMTogQZZgBgAR9W1TatkXVxpa
LHCvo2UIKaPl46cerTxpWtpi8znaweSEHokhwcoNuAkddAYuSENTuvXVowNA2/629bXzZYKLCQgU
XKcQ5brc+sB7NXqDpqB4Ei/otTlQWQTz1GxYWUkCqDZLQLo+ZJWACLw0Q/S67Q2HtTHPdbQ/cnlo
TOMA3a572+gPfkoeWHUCRdLZd/pdMZsH2yan2yP9eNlfTTS4PqHwiEZp1M8uv8FwQWele6KNwR/+
jXmPNnD9GtH2k08DyEv2SLiwmuzswQgMt60DrvMHMpunTKQHab/p2VYyZnXu8cBByAqiMABvLj8o
SxyvGcGpHaNVbLbzQKKBOps3Eh5qVFej/mRkMfNpM6EXVJdtTMh8nBweeNOTKX546YuugadlY6G3
hqRi2E+XjpcVBqHA7MWkY2jP7MtgcuLKaLYOzdr5VG/D/zt1yzCMaqRALN7GXRJY9ZvvzUFnfK03
3ZC6va5nD62tkMYCS+wy3pcas7IerdcxXklQNzL2aXYG5VPQ6tZ+sjcmb31Q/xlbbNC8auzKTmGs
dv74/rfUe0fV2kTy+PZBWHM4qlgNfg5gZZ3ltht5g6BhnLqY432k1b+k/VUCKjiMR618M9L7svl6
2+D16VcAS7wzgbVBotlbPudzU86GDdFYRO08zId619o84Gi8AMDe107lQ9Hzo13mgQ2kzd82Q4M5
WAFSVLcf0GPGskXZm9I0Lxvktqj/joCuEF3QSuNv5xR5VRDXo80O4SSILhdLl3aTrc2Og4RF/zKe
03PvHNzkqJN7k8pdtoVcvTplC2uLSIKWpC8nzWbA6cV60oeDlQfc2AJUX5fflBm8QFTPBFbPX/gn
t/aTIvE9FnOCPIw7ODykLr8bU40EeINZ0WAWaKLAQ/NUeXVzNIhB9h7tzYOYunvcljxAimfYZara
fntLrc4A0GTq1Q883jJi80EIWmYyYXEWWuVvMb85W8xzVydfDf6ThcUcT7SAylsBC22O9ySrDyb8
JbUD6Mw+munGcK4zbZfWlvFbz+1U9C2sUYYWVNB3W0UXQowsLBvvUWtkIJBd7IosgHfgrn66PZtX
T5GF9cVCk26YaTe7LLZJAjpMZ07C3GVbcAF1Bi58KawAuoXiD1yPDWKtxd2AIMeTCcboVceZnQr7
JAk6J88VSn/uxnlcnVBc8xCAchB2XDWBm2wqen8seWyDRgON579d8coHfc9K6H/uhKvv22noVM1t
D/KK+PZ8Xufc1FAhM4RbA8y3gGFcDrWeQCxWCUxoZkHTpPmDnoddY3Vvmd3EY0EepWvdgXfnxZm3
6D2v7pAPy6rPCT3DSCwu4rm5aSrdLlMed1w7dqDNIj9E6x9BSHe+Pca1EwhQjQ6FLUi5gfL1cohF
JsBGJJAI0SgUzVPumWHmCcAkUE3cOB3X2xNnC80wYLpTYiXL6oTsJ2l5jc5jOtM5HF3uIKrotrSQ
t6wsQpemJrbscofHo7FLSMD57vaErWxJpCc/KAjxBESdcrH/CaUO7jeXx9lb2xdBM3rBQI+gfp8y
M3SSw8gPXvVEyZfbdq/UBlFzgvwlYm7FCgaujoUnGzvLLfQ2x1tGGMDKZAh77REBU64xcgTZi4Fq
tFOg7b8cdgPoS9BrCzUkNEYgOpD0HcBdUDKmgr2YVjbuRa29zaCnPk1QSQ0HbagOFeEHnmiIiizt
pbHS7LGcXBMkS3QAU4wlD7nwQNXpErGxMdSXX3oUNTIc8P9D2pftRo4r236RAM3DKzXlaFu2Zbv8
IrgmzfOsr79LvufszmQKSfQ+XQ9toFAOkQySwYgVa6HgCk41uo9pWepBl7IIKRSpsZMmstHc4pSg
In9C/q+HsjUR+8G+P523p9ilTZVusoRkFDS4lrDxuPfcTz+Nt57keDMwzq8tZ0RB3lBB6IrCKf1W
UdDkkOp5hbQH9BLNgQcbQbfwNeNtcMOuuroGWNzRYQS8Cd5F62dchOtc0ZQgNiobT1SOYZS9T3Nr
Ao29UuMjeeR2VWKpnAE6tdHioQcdhstDtKBJEtJUevxLUnP4CprgSrNCtjfNHqsRTAQoZFf1x/1Z
vz3W1g9FeysUJxCL0/djKuUVSvt54+XpyzIdQz9AX57AaLa/vfJhBBHJyjQLMk26AR1whWkxdGTk
xOCp7pZTEg9mH8kHZJwtI2IwK9yenzC2sgCCOkdQIdxxPfVFYID3JW2QntMAbErrHZ8ECK1Y+hKb
ZlAmRPv1WvyhiyNRhw0qtnzjdaA5spZSj1HwkfgduBVY1M6b04d3LGrrwFoiYXc9okYCUdQkC43X
iofY4EHLtYvQSZaF72HHmLytjY+KD1hD0LyOQgx1lMZxXYcJ2Li8PuZ+56uOA17OI+EbQDsEZMr5
6p2vWWDSTaMo/qAJCchpdIxdj69cyhAtDsgJab0bBOCsHWICcrfSlBDD5Jqb9r/vO/1txzK2J27W
/7Go0u8mfuFLkStUOKQr7DPOepdM2Zmd1BpIYJXmZEIswG5c6UU3A8Yxt7WYl6Yp9wxGtavyhcNi
cgH3ohj1VyR0VtXUOdHysQDBhqQzClybJiFjgSwRjiKEitfz22h1WCRrfqZO97Kd4QjvBPRkuGHO
bHW8yftjYsExCkpnUN+sznptCnorAsqGSIrM02eMYNtMZEdMVUtQ9pGuODX/bDQs3ZwbZvz1sIXu
wsptivMFIc210SpskfGMo9ZTBKv8rP3Sn/3kMdhzpmaDQfdD5CyNxY65dY8APInXLwJvaLJQNvVI
7CShrFsPqAuAbTpL+Ldkrd+jwpEJhhqkztEgdT2qvAnLQhamFqHuc1J8Tu0uQ2+EEdnoBLejsDDl
iJVk2rqCQeEIFBOsIrJZHeni1tK5NJHnRkLeLFQO2kdS9q7wnIHTGUQ0b3gyMqIMlrn17y/MtWHW
a0Egtx7fziSAcsxQg2opLb4a6SyIxwp5jPv7ftMgSqso/6FJ4wYxlYWlxvWV0KIqpSxOqKdQ+IZw
upsWRb4zxqmzyw51sQDKgIxzdeu2QIS4JmpQW8Xj+nqoeiMlYDZUMbNtvwakUeuEWpJbZdhl1v1B
bnnm2nS10o6glEuz4Q5RPc1NEHdeNpe13Y1iQbQQt8Z9K1txw6WV9Ssu1k4SFiHljaTz1CwgcaLY
cvQchr5cN4w12zSES3bFdoGGlq62qd2gGF3Qd17D16bIRZY0+LHw3hksQxvzBglbY20YAxYeDGPX
I4oro0k7LRo8MU8Wm0/74kELwpQB3thwBARZeK1DKHRFI1MH5JAFYxQOkIXAOe8DA+QtEdQ3lci9
vzwbZpCUW5vgQP6DfnrqzZVnhdFIldZ5Q1wQlNUJZk0SWERSGxcLMMBobYUIG5yBbiEdeDmYjTjv
vUiFYDzXF4lZje3fAfBKJ0cT4qka1ZZxaGyODIkzRG9reoru3U+TXBRqLoLN+GcXPUr5AxczHnYb
LodLBLVd0EqCzUSnjkFQ17aTDsCb1/IohGWjIlpcBfxoD2FDqwUkjeHiG54nAeSB5z6qsaC4pXwC
8CFjFiOl94rWqJ25UxewJIGG9b5LbC0W9hDoj1EvRd2acgklWLRATcceWSKQfAXNqVwUU3oW6srR
s+L5vrGtNzmaxHCkYSMhNUxfJW018FEYK6Nn5ML0EHW5YhlcI3roxlR2HN6zZlQbYAatOdHJ+Fg8
DKI6OE0KJq77X7I1bNSk0OGM4Gflfrre1rWcoM6tJaMndGrhyhxw8Y0wWWpXvIpq+jjDvRkeupGV
B8QOuTi0eqOnDKS61yaNtmpbQ+YGT11i3J1AqFqNEMeOUaUdap1V+dB3BW8htuAecN9Uxzw0kLLg
0TTCaxxLTX0jur76Gurq4ZBMmoZRHbyp4ytLKoPOHlSDM0EeVVhTKsWHvpLQx9e3/UEYQhayaOPO
BaoIwQSwyivhJ2XeqLu4zPN89ApctFqjf2rtuctVc+n+LvWyiwKeJVO/OeALi9RBjkZMAyLbsJhF
kMIaftR+GjS7tZMKxH7aaY7e73vYxnGBtCu6r5EVRKWXvnBLdBwUgVpO3gI638IbjYkEM3I/LEH3
jZNPRo4Obc1o2r/tuZO0QVGgSzF5CejReyjgoSp3KISP+6PZsIJSrozeJQVtR+D6vHZeHbi7JhPH
2WsU7SRx6DUO5czmupbFlbNx6uG2hbwuMJRoCKYTqvzYhQvY4RYvGVTuAJ2N1qorsWYEXrdWVqCD
Ae/DrYv/U3uxVse5Btns4HFxCYBmQ2QWnOx2wmABeFo8XtGaglzG9YTVUciFYQB3a+faNmp0Rmha
YkI/mHWsrC/D66TcaggxEGAFiO14ylCKsHQQpm70+PnMSdGpLkHMuCTPa6FPJNXyo4j+BOOvfmTR
dN86OKpU6ztEh+4YLkTqrSPHmSgHWTt506/YsAegnnpLkBiX4NY0rt1EKlLfWDCF2rVSOEQC2mon
r5lrKHR3aGIuzU7/e9+7N9wBQHwUSSDpBP5mWrqqHTjokUMa3ePDx6pKSL/8vG/g9riDK6BTBb8d
EjV4Zlx7gzAMSaMWIe81WjnaVcLLyKGo0xPQfVaRr+KHEAKzp1HJGTfulmEdWU283oC6w8VzbVhr
FSFLl5gH1F8nzeyoE8TQOHPizXgANiFjcW9vrBfqv1gp9MMi00l3gMV6kI7yEC1ePfWEH3dqOpBp
du/P5ro7KZdHNxNyhjgo1l4zavemSFHhTMgXr5x3efszkmQzhS43XlBKyTC14eSr/hTCPnCvg5Cc
ysvMVTGNktEs6NTQnSkbnpdRtUaIBWrcsr8/qg0nlCGEifQzJhBc2FRIgnxwo8f8wHtDnhmm1vOR
1TQ1S4B5Y4FQn0ObNPYsHvV0Dj/QMgizGBPvhfloFpm3hLWpsVi7VnemFggIeDD+wudBQkYrV6dx
w3UBJ/Fendvz8silugkpKCiXu5IEFtc8sEX+6/7sbSwUiAbBXw9SMvAV0QsFLHiQpgrHe/2kQI6p
zcEnnIwLSdV636UGz1isDRdESRV8buAmgx4KTVgRCLUs12otePlDAwW0WtOcQDjqwDNNBYvpY8sW
yHhEBUcgcgU0KKbsRaNqA1XwkImP48lqp9iM0+ixEo/jy/1ZvOWNAeEHyA4gRiAbKObSfHjSLPRJ
k7WiV3GyG0zniAvB99cQFUSdFf9zbgk49EEQIzhyUZ6zIbD5qLCXsdr3kfBQhYPDB8b7/Y/aOMMu
v4mm9OwVNM+WUyV6aRXbS2xNgcOph052c93v5Y51od4mK9f0GrJrSBpidekezSnSF5R1U97j1F0W
5iSQXuMms8DFpuUPKeejyItOTef+GDc2P64HiIqtyq23uthx2chjpxWC1+VzREZtmNAyG0iM02zD
k66srJvoIj2j5fKgLW0ieOu4SgWdW0IH0ZnFDMWZSAmDVW7LGhLqmEcRLx/0il5by5HyitJ6ELxW
ABl9ZYrBGW3BU2flLcNDNjb/+q6S1mfVSuqyHnoX4xKVtOKDUBa8uNFsJRlS6BUkA1jWAWEtMlY6
e8MfkToRcdoYK9ibLiXVyliMyhwInjG2VqCGD+DrSJRXYfgUOGjcjd5919h4OCJ+RE8RaAlRc0XE
dT26sdHSrMiAmhCRUKuH16X8KxWdWQjzXlHsqeQcPQBZdXoyUuM0BCyG/Y2yyBq/IpGLyxYRM31l
JFqXqXpYY//lv+ckfJ9B9QjxlD3XqYdKk8gMGFLaSC4iJycR+K92ms1QHfZ16YHe0I+d6FQ9o+P8
/rTc8uLi2MWcrGxa0BLC+l9PS59BHqrWkDwou8aSMtiUnxrdE0Yn038kSWQj9a+jUJX+6Q0SonWi
AUw78wcwWrf8HxCsnxL0mAUG68M20CjrhwHkC2ihAYImar0yIBtCQMYwX3i8zFB3SsLZSuKKaFpv
h71OZhkEL9nstkxltY1jREOogjwvivQApVDhilCPmdzpo+j1PQRwB26ogUznWFWOre2GhiyQQoHs
ZW0ivZ75cVSEAvAl0ZPrt2lMLKVdkMqQnKBgsaVtHCHr7wcwHNiw27O4TWIp0qVc9IpFstI8tIB2
AdVPSGKQ71S6fd+ltq0hStZFhMx47F6PKw8nCXwnWLg80TWnVvCsCdEK60wgICUTUhZ/uTEq/n0k
ATVZEHmhUPWNvL82GqtqGmnaLAJU8aYUmgV4tN1z57HrXbVgZX02MIa4XfAkRfi8vndoKhK5ifoO
CvaiJ3CLXUJGsgeHjBpK9sLPFogUzECtdmr8EMZfRpUc+vF3JexGCRQk88jYwFtehMQIqAnw/kbz
KTXbkzoK9SIuoqfPe6N9H4fXRHuZWeoTm1ZkpCw0NOHjxqFOCWGYDW3qQJLNJ9mTMExnqclLV9G7
n4GhssAqt5h3nElrZxMo91CXuGnZmtUkL1OcWF7eIvPduEbqABHuKG16mPj2JYyfi+FXZdhdL5PF
4G0x66ws1/CzZmk1q1NzY+zYoWCjRuMyUgO0vN1SjFORFJnslblrTCNIgnKiTK/gsbq/b26bR4AT
uzRETXIYKFKRTSkMyUduBEIlTK25h7S7MZ2kIn2Z9WfwmjTCvhAhZrVkb3nLMZTZNt41aNFGoIF7
Ga8b+uGZaMNSgU5B9pYiCO24K4ddkDS8WcpoJ7g/3I1D9tIUDY6BrHjM18kke3nJn7gpe03Bonjf
xNbKrb0pwPsBvol3J3UogEC/ymNZ9viiU55bESXefCy5/QTNdkdmVwG27GEJkUnCqxD9pZS9Anpr
yojd4w1zYTdKZ6maXymyFXaMQtfW3F0aWj/kIlITej5NcB5g7mowxBQxGXXv/tRtOQK2OrCSOOHQ
RLB+wYUFvW+yYRJbxUMxqIYYuQbYNAO4tLXNUQD4xwY1XZCIqjQ+bxQYmOy5MqN2b3DpUQhaZ+b3
lQgs8VI9GJnVT0+GMhz65rHq/ZF3GjS93B/u1spdfgo1ofxKX54DPYEbMrNLsTXXSY0hyWKwbv3N
icUlhUAe6grAyV1P7Ky0M96MmNgsAxdYASIoX0wYedmtWBeJbER1qFSv3BSUEUOtaxAAaIoX5F2W
kVRoEWdWClKbWjNYZSCFJ1EYngc51zKg3eO9FKAlpey16qTLEavNYHNycTGjMxYMxTcEvYpRSGUx
BIo39W7RH4f2pPhMh2UZoe5BMNcFcw26Q68UIZO1HIPoKQsS879bv4vBUKnAuAfGjh8MxWvSiuTJ
pwzGxIFjRDObTnJhhEpiIZOWxykkOEBh4YoTJEGeofBz3+O3jhCUYP+zKNQGL/uwCKMG48BctfKv
Uf/XHdG4zbDiUDMzQDQi0FdJYABiwxuN6kXGr0ZYAAf9sUg9Xq1/7w9kY+FRSPk+3kGceUNpEoAs
a4jlAnYiUFe1UDOyof/Y2GUa12e0jrHGtZXcWbOlqEWh1RNIPsoDtKrtmoSPVW/kf4gtxHW0B208
Fm3xkEWhqYIMN53Vp1h1E5XkirbTu/3gyyn4kuyCRfK8OXjkl9boBOq7dIqwl8slKcD55gV4veXl
M9cEltY8GDOr12PDXaDe+48hanv1Ta9XAHjAXdSQoPIKOu9/H3rAUZC0AYYImXa6hJ6igM8vwbqO
4kSqBGl1YM6C5//CWS6MUF6vrHjSKKxVrxFPs3bS8iOoU8Z/3V0OMmFgapCxRVUciBTKChiSOz2o
enXdvijTE+xfcJczrqwNFACsrK8QHhUXQLrXd9jFFT1UXaTMyHV4dZbMp1EJfA78ZdZQA+ylZQUP
Dn0DNIN4LVV7YdB1N11SkI0Dk5U692d147jCu1IEXAVXzQo0vf4SCWjduRwyzRMMX1Mg3K06NbNQ
tmlklb8D7QwAe3RwNcfjNNZapyHlvgffkyQeg/bp/ji2dhMaDv5jgh5HH1apUMKEISHDFglfffXR
Z+h9ERgQdpYhaukiIZrQTFNrntT8SCPdWgY/7L2hZ5WBWXboOIALVF7ve9hp98uovOTh/FDF8Z+B
ZwSkrMWhni5KoWdDE5QaPB6trRNpIx3iNn/vLw/DCP1iiMcxC4Sy0ryER6kZ7cdDfMgD676RdUqu
iy7IfaIAjAcQSjhw52tf1vouULPZQFoS+qo2zj3RVNNZsptyMcwYXRtRHEa7SO9Y+dDvSu+lZcSC
qBjggYl6HJKEdOUqg/5tOXXB4iuPS0+CwNYh2EOyl+w07JYPrnbbN30PtO8x10313J4T2Z0mS1PA
BAdCgUMHirXKfoucHDTIXr/7d9Py/XFAEqwQZw2ZQsqTwnLitSweeD+o1cYcB1TUSiFVSVVFHBGn
oCLp0vMknrjavm/5hmdtNQ28Lqpt6ARC/pS6bw2oy4MNfuT9KCGit+jPE0gUvuaf2qFJXUNwYpAI
/Z2QyDIliIQ+xK9RzIiVaMf7/gIgbJAQBCMJunaufUKGInqaxhrvZ0o2YrPmMxFrQTOrYIgYkd8N
3nq1hYMUiUegGHGkUncHr9R9NLUl71sl+azJ50dvf7YfFTlU7v15vemwoi1Rnt72aAyW+Jz3czJY
CklJSdafehuolJ3qGgSdVGZNJMuJB3IoyJPi9jHpX2eLsa83V/hyzNT8xpkGjm4FX/JRfn/EWSB7
94ksZmudDolZMNVo1uOI3mqXBqnzt+rCuiuk/2+wszRiDQOxanMd32CHpmmip4x1XW850aVNagcl
bShKIdTG/OPZ+fnTeHAPoWXy5GXHOIpv0kj0ulJncTxqfb+2y/vHwbGWY+XIezO3hrPFSBFsuipK
ioAgrr1NCk3+ryR5pQ+otfolAZX8Z9TYzfvynJZEDYg5k6i3fid/7jstfTqvY1v5SnEMoEaNdOT1
TsySAOQq7cT7jsKZwjO3mAdPZLG4sIxQK6WKA3ZhBiPZ3iDTCfRsAxgHiMG4aW4eEvRgqIXKIMs1
4RnO+7XslO/ZD3mvvwG0HD2CZkCzs2NZEi02QWzd6XakEfm/cRQVyncgBVv7V+irbiwBY87nUfCt
nOD5n8qklsmcOfrHg2+mrKB4PbjoPQeuQA1lTIBxURi4XjqkJHQdfZWzz5UCyN2OQs47953jhiF8
ndBLE9SJVmvQ6lw4afaXlyAlb+nXpyMQZ98cB7I8A/REjDNYeAryYO92ACmR3wz76010b4jUOVam
HDpo0eXhgwOjsXNifb7GdunqVuym40GFZRwuOw5nS2Arv1ns76wJpvYGL0xjnunK7FfZ9KCr5a7n
WpaawzqCeyOktgaIzVQRldTZF0Mnajub5/d6VTttUL/en8tNQ9/9jABBARtC7Q2liRR5kZLFFyIf
mtFG97dcHJnVPf3NYEuPB5UGsF+sDY1QQL92SqiFT3mpB7P/JhHcA8LHbH40H9bHo0BeJ5KbQkie
xx+xadsVMSMyH1/89slkHdlbV8PlV1ArB3q6PGkSbvbX3nvlzKnHkUU9sTWflyaohctiIa/zAgsH
cQeSgjxTGmfS9KdFZEme3bxL1124svJC8UNWV77D6zntYkkspyJe/GSvfOQ74QjukuRnvs8rkkES
6ud9R9kMmy/M0Yx0Sj3qUZpi8oae9ObxPEXWZDmFtS9NVzNP9mjZ/o/g8f0XAjbb/nrxwMPFcNab
WjU1ZJodfszjMJeXaPHF+VxrA4TYPV4HHflCxl4gSvuF3A+XxiyMzcaigq4B1y+OU2PtlrueaVD8
hmkq6IufP6hvQKAJTn/QmmPpJMsekrQPCeGgrndKIQgbMsKZG+pwDBkKZ1DkATkWiABp3KqWgRgg
qXveH8KvSXwps3cQi2KfEnn5yuPOXcanCPW6KJVfunjYJ1zg1sgxah+9Qtq8Qyf2rg6svPuqo9JS
wr/KshD+875vfD8NqO2NMAEFK+Qf1z5CyhWXRc3EFP3Rvnw+fwgIqI+4F6Zfk4P3SoZYpWys4iE0
RWK+hJb3dt/6lldcWv/++4sEzRyCi6Ut5sWf2kP/PGok1955zpkkNKpZ2H0cY01u0v7rmuByRaGL
X1+RdB6mKPVhGAR18YMJ7NLQigkNO4gD0A8+gPxmkCMIJagH/jUXbVFiETTdFMW/rQuowCMihCIU
TcqWqHzcRx23+P2htT8mxypnN+NsUDybL9YwEhY92+bqShcGqWNzmdGLroN6yp9qhVSAM3SjWQ4l
iCGs6WcPVi09M5sC/GjDrzAEruaBEx65lc7eClV3lN0mto0e2QoDBKSMrbmaph0PiW9IKYCyHT3s
VCSigpej4/IOnyaQTx1MbV9tysiXbpoAdnddcw2ZV8pE0wWJ0QzYgDkB2cGyM/zpLfPvu/DWG1HF
5fsfI9T9mALH0akijECT3BLN0kTGxcXBqpqWszjVqdgrJ2dUgXyz4FCdiyOgfokO/LE4xw4rB7Ht
32iHQ/odoEJ0LF6fd5JQDWKoVbwfavKvpI9tsd03Y2pz2V85eFVHJ+H+9JC5F0ZSKNb9qdh6ViHV
ChZ5RCUA0tD9eFpZTIm01Lw/ThyZ+o+Y8D1vQusyzQ79BHXPbCRRITglZGa46i1LGMnJrecCmiBW
0kMAdIFPoty9zxbwVUVYiyB56dWPqvJUt3/TQzOKHPlVfpEmcN+3PCjO3RYkZVD/6x/RY8I4ZNYj
k/Zs9LqvCmU4Vm+oGXAIVGqcqbwPWRuJf6rfGsOK921kyY3VzIw86UZgBBgy8k3gG0dfL93Zq+nt
Io9ZKPiCjvoJ9pEkk75lvIO2btFLI9QlMde1OCUDjBitO6lvSUPAjJ0PHwz/oQGx6/F4YYa+MNOh
bkWZ4+A/s2Zqxo9ueMuTYxR5unLOJnsYSyLs79vcnD6AEUBLjxBaoomCy0mD/OwSCb4k2sbDEDJ+
/Y202/eQ/vn99JA6wFKnni9FXwpDMI22vBx7QARXohPyalZAYXmBQgzAM8uXMDY52LaR/yThANpz
K8FTcSKyMeBmksM4NpxxrjI7UYIpI6OB97dd9EBiTlLZ4gYDFxDoI7oeLxpI1EBrkNdr6LxWQQeV
iXzk0t8QRus/I1Q8gdBpFtwISCmB8RnqnYNkFktniCa0hVMI1rejULiCMoydCXQGcqwLh5ewWVS5
8sgPCE7sXMrkt1IodNmagVxvUccDFsat5gWgeHVRMshL19xHMzbT5Nxfs82oYUWQ/M+iSdQh1w5l
buSAgftWBzwE0Xa5myMttZhANBfufWNbL2ZkGf8xJl6fqPwozTU3JILfnATLac3ByvaLE+/0P45o
do/Ls0i6h/mkO7wVHfvXhGQMqMIN/pT2IarU3YMHXFXq1Uf5J52zOfBzt4+KdKozu1qeQt6eqp0O
qcyscfj6A02C1qAWlhx4c+Sk3WAX+pORsYg619fQzSF3MS3rU/sicosgN1iXKo6ErLVx8vCLmQXv
Iql396d/6wq/nH3qCp9byO7MFcyEM0mkkxbZg+FKSDXlLWOrbobraDQDWTjiYXASUdNsQFAK+jVY
aIUogxkjrXuM34Z97+Y4URNSn/iTvAPr2y47JN74szKzek05M7Ogq/fezuw/30HNbFpFRckHueDn
g9U9dRDQOuqnYiG2qTfv92d3MyBdkQdr47cA0nLKFh9lUz+XheDzs626YbYTICQpWIYXfhyCX+1j
tZj5C2NJN2OUS6PUmgZLnc+zWgp+tEdYBkYqdZ1iwJdbS38c/KZyIDl+f6CbFxgg5eizWDtpDCpI
E8MIIsVdJSDtJR5KcJG2tvhv2T2+t+mFDSr4CMOqzSsBNjjJ5D21sPnCL60SKOyZEdduXloA6+G6
woMN3UHXew9rVigt+vl9PXOD7KeiHvmSEVasN/qNE4I3jEdTGnoi6QnrSkjyTngv+mVpo9UXdaUk
PFUq4Z+giBMrjL3HskZN3RyFfSaVsNYE7qQR8TFY8yBpZ76wutI2z5OLca3H2sWxxS9dGooDLOmZ
1SEGjp7qxB6GnwBT3Pe4rfMRHWkrcw6YVtFhfG1IbOYw6hA3+fHfNCSO2sVESH6UPGSw1f/mPry0
RQ2qRGpsLPpG9JdHHtGEERNO+CVBOt2AzuNjc6hYaZUtB7w0uK7nxSyqfaxoswGDqTxAG2knKR/Z
n/vzt+USFybonJW+CEMJ4jHR7005t5fT53As3nTBihgJkM3T6NIQFUxU4zTMIGkVfaVe9lyoQwPz
LRABIv5asGZ1+DDJL/1LHfVkilWG329GMpfGqeBCn0qQsZSF6EfGYQkgbQJ0FhyEFF5hxhVjTzOH
St1wgTG1YEjGUFvwwXdmme3D6olrD9UpLp8XfjKzzon7Xctqrti8ZlBGgSz12jeFttNrf5Fbuc5F
NPv5OcQ31vSOpWvo69811eP0Ch3nYj91oa1XFlhOVGdhNQBsleHQDg2gkQQqZ0iyUhtEbEsuwB5F
Jq4zm+6lqMzZgliwLZUHIXF59dTK+0m2jCcjZrycttLnV6aprcKJc9N1eLH6yi8n3SnOssf2bE4c
WazMcTgzQE8naIjNYK958q6MSHYQjyJPRPzhXM6VTwu4CpE3uL+9ti7Ef2YEcKHrFUmUNh+RneZ9
FA4I8q+exkgGbO3fFakGoXW0KgAXcG0g5OpqCsZG8NHTObsVxGYr4IXM8BVZV0aAvJl3gG4SGiKQ
hkEHGbW8c6l0WShPiEUt4WdgPXTmASUkLzBZ0mJbg8LlgfIcuFUgqEdtIBBbZWk4CoIP6MmYAvhv
lBYg4PY4pGsLNYm7p6xi8rmsU0XfxYCXgwkIUErIhFPBSxVo/DBXOl7fuxyKGYAu2u2T8haQ/MlO
X47lkRXbb9UnIFoGvkdETAZKPpTFAc3Ty5wagp+SY3M6j26mkdoxQ0t+vu+GmycD6pEK5HIwOLQe
XrsJtFnSKKoDwY/nz5H7w2n7MfyttvvCrtwmMUVQ0vB205jxj2Q81gLjkt5czwvr1Dg5uZ2NoFyt
q8e+dOWvOnxP9X0TPipIC7Nk97ZeGNraQYjQDa94ECxfD3aKW/zVHIv+DKChKQLPb5B6+ZAKG2Tv
pE2RKLKbc5Hu8l9tbb+A96RExqysdspeQL93+LcIgfRYftxfgw33AmZnRSKjGgIiKOoCbBeor5W6
MPsQNidLDZ4gyJjeN7G1Q69sUPdcP+eDKqKP1Af1kjNyuSNz8klt/bHfTc05Cc8TZ0XQHqzK0Snr
R6H5P38BtXWLZhb7JUXhu5ztuB3cBnS3WSvbE6Iz0Pl3QXgcaomAnoi04+TIRr6vWwZIanOmBRGp
aCAK8Bah3A1d2e3UT/zsz9LwOYGumUsSxmLeMP/iFaIjBfsfG1TcqWtA/9ULZnp2Zzc5Rfto39qf
jyHBH7cj0zOyS3v5USU/Di/QBLfuL/RWwQHmISQG9ML3vr528aRXhCmbUGH/OH/+DElpcmbudrvU
dFHZ93HvkpG0u8j1WArb69xRh+SlYbrQN3cAakBsaPb7xW3VB63/GouPTGW8vFhWqL2igyt2HBp4
EdTioFFX909tru+WBDk3vuec/2oyDaS0QaOHg5jaNVX0v5PZm511Pj8WTuuCmIA8E8zmD530+9p5
8X6z+oq33BQPP8CSDFzfN2LlycQrMwQAASxQD2n4LKqs/oDvg45erAsLdHAvSBM65mRYyMk4m/pZ
ddFyQx5f4ZwZSd6Ms3GezI78ys0JfhuTwhLtaR+Zr6ir/Hkn3KFzFVMwkV43OYmMrAT+d9b33vdR
y8xlnRIWMb4PaDvkF5H1y5zEKd3yHDwF+9x07Qc/sVOncXMH0mWkMEfCOYWJoOO+C2zdxHg9/mct
aPqPXB8N4B6WxQfgUDaBuf6EYOl5eZiT/8bZLi1RB6SqNUJbGygE5xhyu046hqzvI3ASA5XzI0SR
8gVRIto43My8P8rvYPDefK8eefGeTHGa5Ib6bfvzFQT2pAbOMtqDkhg/YdEn8vSrdyp7IN3uz+kd
0lnkBaleE7J3VntkwoQ2rytUcABvRuUezTnU98hyK0lBtMyYi+a1THelp1tj8yBLL7kgWLFToLc+
nU1tf38etp6DoD37xy4VDRWq0utdBruiC2X5j/ZPYBAzd3aMU5ppZz3mLuZ7iEdpDCHJjPiuc/iD
hYYE0x/Jb8Zwtk5LsDiACw+FSLy7qOEMgRSLYEDjYUb59fj4Wrt76Esm1vJWFrgHdsED47W1uV0u
LVIDW0LUDIQRFuvqqVA6oPXMMUM6ca9Ywyk6G8oDGt4Yo9yoWoGrAklqVD3XrlbqxuV4WYVsNbCQ
58FC6u8zTt0QcmekT00Wb8Dmwl3aol46MfLCupjOeLb15Pwx6iAL15azZSusBvPvGgq9JVfmK3Be
ICREtHLtIno0B0Y9CgBZ87rZu7V2Aq/gk3DI9y55Rn8TcVrH/Fuc9ZBkrneUXt/khzfDKlschaxV
Xbfb7bcgDwmNALCS0Hd70i5LIcgY9Tn5CD3NFA5m54K8hvzF5mc47Ten1z1j1Nk/aqDIDZt1OY+L
8/PT+ezd0dUPDlz3+dkwB5Idn17/2O/2V22+N+7kZ+Yusw0rfGG/N28YUdZoDglYHl2w6JVWaJDE
OOlpZnCoBXSDXBznNLcaI4NkE2A7dgto/QEqe5FlLFP5yHMhLqtg1o5poZZvsVrwewWlOTfhF+1h
KOMM/6waXWmRtccW/6HbLjQYJ9hm/LeqbeJtDOlmfPa123BLHFULhGqRV7ACV+OJPJoBbyU7C3ej
sffKn385a3dU9j3RTRbcZd1p9NKBEh0Eamv8e4O2rotKj8YSGfh2sRfhpyS8zpwTEXT1MvY8y9Dq
sBfnp56AXThAst8fNP9T7itw3HkVJrQSGIY2w/nLIVHzmahSiSEhjaIVxPo4Ih7pUfu1mx/oHlJs
5FQUtCU86UfIfXPk9+6NcbZt7by1dXStmUCGm17OvBmMMMthvmpCaISdFemPnKSkj2NT5v4GEH7h
OVMealQcSVsdhNBO5eX1/kds+hTyA+ieQ9ka6Nn/R96XLbduJNv+isPv8ME8nOjuiFOFiTMliqKk
F4RGzPOMrz8L2u42CfES9/r1hh9sWXsja66szJVrTQ71KsmcSA0r7pi4VrgaiPZ6Kk2rcsneMgz3
ebtc3inPOHUgqXnbMnflAtPGvYcENnimsaYm8xwzgjIUQA/Wy5BsEHZpjaHHeBcIMN0J+5rMuHvX
pltD0AVhl3HQf9Bzd6EaiVBD4Y4rwYOQEDkVXwmKPDKyJUiFJFTT81VChcWjbd/u6tiTydYZKbTx
0AC+DXQQk+M+73D+CAXPHpPW1JKX3H2v2jWUoGsA7IVAb/i5/Mi4cG8ZnGwhiU8ktUOg7Ri8c+lG
4QpdVufQfle2KR7aqIqFlJwo40C6nL6YZxk5zWEjbjZ9YwzUH/SkmuNomLMyWZ6inJaZ58PKUFJ3
ufPvQps1BMK98xoI7HTZxp1ox+0jmxkzy+VaXHuMJCBEB/Ii1NJO7ipf9qB40eC0VcHF4KoHjVun
sRGHBpAleVfrBZT6uk8FsloMjcpj+nZ70VzBW+Fw4L45k0avdco962ciFzdDxQM8yt8p7yMUIzQs
TtmyTyBgs4FCKA3HGPa3zV4BRFyanczrIHpMoqYwC0kfuXd1PgGqbqOZamsXDVFR9pgppqajCbH3
Kt2ziHNIurhuHrVQz4sZ7+TnGYHG8COHBLgMEfKY7JzGbcsQb1ke7t/CJ95qLmkz/v3LjXL5/clG
QQhdaKN6QGdBcyMrC9H3KEKLVBpWSXEQoVHPlhst0PN+kQ6bqplbYz836qX9yWAjCAE2n7F/YO5L
T92+lB6cUHfi+9B5HV5Deae0VPlISU8AYL090Vfc3Uvbk62VKX0j5BL6HkUUOaumzAiT7rtTXtoF
gNKGWM6lEkYH+sdogw8HzP6oMIW0yuWRUfNVH0o5Yu1CWEWAa7INSJOUOkIFpdLK4iF0ePZQl36j
Q8kLBPZt4kkCiYpQlglU54EtbGJJ6CGxofqrIQ6zjPRe272FQ9u/pmw8fKSKC7LS2wP18wjCOJ21
evIsGHpQJGsyEEIFZAnZUrYFALdDbyV1JcQm52RarqwIVC2MwN0R7PlD74bjqkxNUS119KWTmC/U
4CGuzdsd+nkdoSp/FC8DmBNcBFNcSh2prZD0zYiBiQFnjGiflwvGC3UlexQivY1imqZzIZCfzg7C
XUCvgohD+tZtvpx7Rau1ugY1+XEIi8Dy4ui1a7w5scwrPgWsQNtuJGmGnsiUUzhpxdh1fI8/yiXw
/dGyLIgvbmpQyoSRYzYNyLnKYtDV2vTjJ5Ch1vFdnORECt7nsFVXki9oigBCEFwhEB6ZkkW7ZViD
Njnmj84me8hprkvGwl9mq1I3VDIYiUiEGV/uSgoaJrFycB9Duhdph8sxZjy1r1kJqbr+LiUlYsMx
FXVu29FtqEt/w39DFBoV2chAomIdE3tpDY8mRfHbCCCCCDcRYIzZB/vK05j6VOWI45H6Scb/vG9P
c8TEV15uyEZiZIE44lE4OB1bv5ehrwXn4+ilBHmsnvi2s6hWyrZC8HZVGcvPfAHc/RFPx5k32JUj
7Nzy9+159jhBXWYcuXwmHLkG1MSZxbag9AJ00xgi3fFmTp65fvITF4ThB9CFMegn+5Xp+VbQF+4y
pigHdXaFIaI+zEEAsbJCj+Rz+bSrW+lsjL8fDmc9rdRBjJ0QtrN9VxEwJ+nuSkDRHWU9g0KCtl5h
fGl8+hshn4vJnXrLFTx4iLHAsJLp4atIo53UrSXKPsDBiIIZB+PaLYi4EqgLERpEtdhUGSipEFxT
tQ4IlW7VNbTRyIcrmZmmAxzdeq9DOQeJuXbAnxmcUubwA6cNXtPg2gWCvycdT3j4sWvUuEvLdv3q
nJYR3iBzr/c5q5OVhEB3V+UdrHbxmk1oWVu1/Ld6Bt4IcHrgkP/BcMu0fF2FgQC8Df9YMeICOlJ6
xQVE4o+5QFRmEbPqC5d8lY4Z8SYf2Ixjt3MSQlcuNwnkwYCa4hYFieD4+7NlG3lhmrF+Ihxb2i2i
t3rhmhjPOd+Jx1cmnsy5lekkZmkXoQARVsRNTMSXToeY2kv+lC6Qxp8L4F95t+K+x8N1rHMHzeb0
id5XuGYi+btLemyLFVxy2t2rD+/tu/p+5InGEXnFb4YdKn49U8iIeJ/MvfaunHsXbZi4bl05SGEq
oQ0h6m9AROLvhSVUr9s3b063+Mq767K7k3vFj9hAqcfu7gYif1iuRU5EWH6lhmaXc8moK9sCJSQA
TY1DO4ZjL1cLU/RO0I22NpLxMbtKrn8dbzioogKo+A1ZOFuLNS+7qSakwrEwIUhEzdi+961SZ00j
fcYy0W+7ddyVxww685e5sTln5opQgfSdOs4RKczyq7UArMZ1yO7q9aG2mznOwmvuBg7NEc8N/Aw4
1sZNcmZPUrk8C5NaODpxQNplIxi8ugne/DtwuBBx3xT37LAuk3Sun1fXooZoNQ4aQCvEyVqsAwTT
2rDlj/oTvxzwVAno1iPdsT0gcHQ3h9e5AjIbY1S4BcDKA+YncfRsz7pZqWHde1UGYElsZKweatSp
fT1iIxQxhoYbqXriRBiDdZaBCDODFLxwxylwwLzWaPojF628YRmlPC1TuwIIJFuHvK54h5ajYkHl
F8HD81Jnm48IeZTImlkU1wZrpBIChTWCGODEv2y9lwE13Uo1f3zUB5409iKkjc3icMQLL0f56T2/
0ksF8WIw6tw2faV4DwN3ZnqykYM2l0D2jDunvwOVLgr4Kt25a3SNSD4RTmxhGM+IvVHRJ8/P1rbZ
2MlsZfvVNYqHANiURnF3PA0uu9+5qOrSeFzvAgkQxUmpw5GKoiD0bpbg/dpuPzc1GWnZ8YETHmDq
UdefxGXukpAh3IaFg2bb4gza5Zv1d3oDgZoAOmzgHkTZycQaom+KW4S4WqWn8pV9VFad3jwI29B4
UKi15sAhA6q1u+J4OAjHY0GIcUrsNUE893DnmjM78kqUBszXf7VlMtFK1wuJwKiAY6PSFJxMpiRi
usW5iMW1pQwpdpT2AzvH/pC6baRcCXt1EI6VdB9oJE4s1+jgGiaGHx5vr91rnrd0bmtyMfRMxzt9
yuLo1lEcox1EOrz5R8bozXXyqpLl0s7oF52xei32dmF1cqI2yHaUQcsLxzEF0BNu7SzlZfNAZH1v
rNcF4c3XYaCeLdHy43aHry1eENogKiCDiwVo3st94jtVMtShjJeGSpvGJe0haJ9vm7i2SoTv2lUe
0Bfp+8F8do4Wg8/5fInORT1AuZD4FOp1EC+9GY/+Sk3Z+GwBm8YoxIEo02Q18pWrKjGDrrQoJ+sf
3RNqh/clGBkam5B4/Y4Fiifxe0M+GeNNKInXW9zMaMrXhvO8DRMvtJREz+V8VTimUsqgrCksI8lK
hEE7abmXH6sw7R9ciG58yuAvr/W0dlAuLjKesuncAbWAWt5UMfRd+4RDhUjeC0QK4WIQOQvZNz4W
AcxJGySVSJ4zJZQeXcbDdg+cBIW3XBAhTuVKyXski3Fkyk6sGAVTvw0oOdn2Xp01pC2G+hl4/Hox
cF0NTS6NkY4KX8oPaZZEez4toDmQV3yW06QHmRMVEllwjRKIJhf/7fXPQaoUiJVyWWYzYgzHrFI0
AM69QN2EkhDZWaRAADCT3Q9eQs6X1qKU0iipEo4McVMt1YRnFlGWKD6JuExpaMZHNQQVkohtjaRA
HSYBlwCg04lXvLIQr2GJ3La1Q1GpG77FGKqSjKqbc7KnV2+Mv6buh3x46zeo7ATX/zF4yKEQTqWD
1oNvLSXMwls5huaarjcTkLvq8p7bnJ42qlz2CVKuR28tU++wC3T3jrM4EENERmRJMxvxSs4POwQZ
ZFRQY7f/qBhASWqiBYmD1Wl4a70xN5vQzgFMSsmTtAMF2muaUTHX5YhSJrX0mdviem9lxDaRUxn5
OyabQxJ9p5e7WDyKjd4wd0N6Fz6KKBQqCLvAmlIEMBaVm7rb9nPYuPHL00sTynD/tjwtGHZTPs4G
yReP2hOf0ZAIhcWn67SxymZ/d/u0u3oCwLcAeTnOVKh5XB6oqAmFyHeXiHhwP2n9pm4AGpjJXlw/
6c5siJc24qznfYmFjcLcrMAuAtIgT7//dEx33VBiLO3Dl60sHtXZ9+/VzgEyKXLAVOPtNP7+7Chn
hIHpOXcQjysfZm4P3Oi4/Jijs29PPLZaRo2hMH67PxrLowcA4O3vX9/gZwYmnpMidYGsZTCgBrZj
eQAWPqUNUnoi0nlKRgbhLq1loqXrtppx2r69zVt9m1xNuRJjAeYwnRqbzcvOBFqLtDnwPqAbXK/z
xXa75Il+UALi6nPX4jXvaYS5/nvOJruuc4MscD1WHMsONv3XC94jRDRQILS4j1ZW9nV6jh+2yyMQ
JHc2Ygh/a9P/ZX6KSmW4jBXaAF1vnrj1bnwAOPq9QvvdoQL60QpmVtHVQwYPNvj9eJ4CZD8Z6m5I
S47zcaSGQDtuegqN4sroH5Yg2vlw5ggdr43tubHJ2EKVI3CHXkIYQTTCpUKje5t7nlm24x0wXTuY
O5woIzs16A4v91zShC6k0iMRoQozW7Emte8+7HruzXYthoAnPeIV0I4Dz/vUA8W+UCUFJ6RfUOfL
fMtJAmJ+8qatdovnxvDu1ULfUiEkx+YY6ofbfbzmIY7a9tAkgkYoWnDZxUipYyFvePEYyG95/9qn
DzHz2s9pZV8BxOINcWZm0kdGgMyJXAo4vZ7GU9OjzT4AYionbw8u8bAfRELWzB2Iude0Avsu2Ct9
syeMrukg76qRcbjd7aurB9gQoFO5UUJnsnoyj89ZvlfEI/vC7KLWkusFlLJRQSHP5PavGxoFhjU8
GzG9l+Or8DmnpaonHStdlU3hjXXsJDGa0M60r9tdEq6uI+S9wMk+CjlOUYVQzWWyOIap1CgNhTCH
wRwEGi1eNiYUQw4o2v10x+AU5B/uoi8jIeEDuDTjPaqSfR3cfsfb7bmWzUC+GURIo9AYkDhje89u
LCdmNM71sLT0TUs30EcnSOvT4hSt4rW09GRa07kdy1+7yc5tTq5nVXI8poK8Lo4gAdEP8G+NjLrd
wcQyI9Y7WRtVTg175GC90x9nOnxtAlB0BPgK0E6Az06Oi7ISR6YDnLfMIYs0U4ieVO9eAE9Qlxgg
Pgu6jKq5BfeLweqeC8JfvWPPrU/uWNFvhlRU+7HrG73YaycFmvAgxAroF+jv7Jm+/gQJ47hAOHDE
CSM+Po3QDarTcYwvi8cY5TDVIrfcgiaeoodBg7pwVe8CvfLebxu9epefG534QLXfJ2UG9xY+++OT
swGUi2x2JVl8tvv9/pSu1wLdUtumj3PHxZVlBc4A4APgv4NoTZ7s4jAPnEAuY+nIf4GkpEWYVwdZ
TcdYtzt4xce7MDPZManoRmHVZTgspCGzhkDFmDJ+QHsHGYjbpq5FWwDthicLHkGw606f7K4cZtLQ
5NIRsUgyUqbeW3uLFsQjB+BZZ7bGuO0uLlJcbrCGfTGyrCNCeXkUhAMLfT3JbY8gjXd1r0bH6tar
jZk+/ThsRzNQ6YAG3XidTuvRWkTipcJVm2O3C7ecLtjxBmHxT/B1WT6VNqfKEPVS15q7me5909D/
6N+Z4cnek3wpSMBo0x5deesUK+ZQLYR44XsmUK1N9arwH3FPPSqvUXSTmqFnvmmvkWjEeJ5rEBQp
CaQ973Pd3+THvl6E/gn8FBFPo7VnFQ4pG1RnlHoJt9lwH9JdGtFmrR254KTG1NNjlxTRrsssKael
Dz4wOzvI+b6AQim0Q3uGBHbymoMDpdRMl8c7V7QzlPkufYBAg3XM6S2vxzREjpIkQPhJqtEKgKPw
FQm33Vi9v8mlmKAwCMn2ijmBzQRxAdHwNuJbUM6Wto9b6dZQjnN8dmtojo9ktKo0RwkF/Y9lToUK
fMhrDmx+aIxyJzFG6Rnq/e2lc33lICfFIREOrc7pvRF6faOME8iZ3k5BrMpxyRyX3ZyNyenVpEju
FxlsrEQL1W/Zip/b0z8O5e/1/1cvJhdQ12W9mrvYZmCr15NdBajCY4glQvKV83p7wH5ibSa2Jku+
7fNEarjRFkGxoJTaQmRId1uHZISjudmuOHrQ4plyxatDCAgM3sBw3kCaf7k44l7Oy4oNYbQqa7N2
IHTVc2FnpO2iiIE46qruMfHYOcaqn7jQsbNIZoxa9KP8ymRg4zSIlaTB1AXBCzugXo1HNcw28bkR
T1yyRADlZGfJHz6/zj7ZXaHq0BUgYj3jTI5e6Y+9cdaMyZgDN9knbBK0Y7Y/MRmkwQt02TF85HPy
XawI5u1J/s6W3jI42YyBlA5iV2G8xdysPCJpkAzwg0Uh6tV7KkFzCwoCKTjfqLxXfSNehIqdvnOf
Tat7eGIb7AcHFGF6ut2q2dmYOO+l59ep4kfj0ksjO6zvJY56b272oNE4JeKifmr9dYghSUgp6yGz
8vuZ4+Jnnm28XsDOAFcPyh1Irl4uxISPyzrOpPZYyitfRox4n+w1gVYpjtxnyUlIZ0sJiRa5BHEF
lIwERLvn/FMnmL2Kk93oUPwiIZbbQjzaEtqNLC6kWZzNtaN0vAdHBks44dPof4/smMgnMhoJGfJl
0GEC5btEXMiV5XZW5C9D6aXU9pJwmJmga9c9KBBGpgxBYfHyuRwdAa/KkpGrDvIda86/L4eODpA2
FnJ/HwgvncyC0mdZ8CbnBAYDYSlZeynqGeTr9CmAIkcIFKio1ePw+MLzdrJ2Q8ZRSqlGkdWTaD1h
hagBUZ/xsLRSCxJNNQVSrbehMoqiS+ceyCpd3iSAkkjf/9wekPF4ONtGP5oyGQ8GkDKg+Qf2yALW
LoQtCdktwNxOPNPn6RtgaoibnI8CKBiakIGhAgyHPvfROXs1zyBYzhtSIZlVTOOVUFcgy3np62Tm
tJicTj+MT5w81x8aMS1Z9lilD+mrEx8Gduk3ts/pXGXKzExwbXIV/LA2Lv4zP4FjGbViekxviGSO
/AClIOjmQGuu2MXhXG3H7LhOtrsTaWyXSijDTBas4ZZmztpJTTsQ7gQo6xYSG2ris/Qa37M1XTbA
W4BYgZPBlfL94D/vol/0CnR+wX0LLLpqQZ/FDMCnDbkIoC+5tzmGm6u9HCmNcFRAeQcwz8shrQMW
rKiA4h8D0ZAiKlV2sNAEO+/3cCK96KvUrAI3Lue8394eUzGY77nE9coibAg2GuB3Lw0PYa4ETo/y
M6H2nEe57lur45FRSxOXJ0Ls9S+938SPjCoEC45VejtmepThRelzPBRfIRe3VqmI6V0ELNxuSHng
lljpNeuD1L7d0msbGYlwVDIJvCxCffmyoV3MemnkoKF+aY464R5npbqgzupCTQ7Q7wEZPQ0gSOQR
KzVxR5vGKVukM0AIWujIE9FgD5bOfXwnG8FHa1XguWcMyVgrpr+QrFaPF6yZI1UGctO7UNcWUC2A
v+6bzJyDOW7h6Yo8b9d0haQc7wgC2qXwn3Ic2Y1Zlb7RIazjui9Ki2eMkFDpl9X/eu/+2/1M97++
X/7rH/j5Pc36AmJa1eTHf/1PDYXF18h/TX4jdfH5Wv+Wfv12qF4rv6z89/If48f+85f/dfkjvvWn
Lf21er34wUgqv+rv6s+iv/8s66j6bgVaNf7J/9tf/vb5/ZWHPvv85+/vaZ1U49dcP01+//NXi49/
/g6KHPBIQ35T1jgIpQuSisXzX+f2/vzD29cY39mmxVcahb8tyug1+Zj90OdrWf3zdzx+/9BAr8GP
sg9jzBqHZvv5n9+g9ABR2JEYB0LFv/+WpEXl/fN3hlfxl5CRRGUuihJRKofVVqb1r99pf0AiA6Fb
DXECHEPq7/9u8cW8/TWPvyV1vE/9pCrR5enqQbQIXxpJrQSInk0laiPVVcXWyb1TvewLEGOUT8Nc
CmLyAkJV5aWJyU1bcUIF4VGY0NWj+9o8RbtGgaVWB9/o2XT82bnzzoxL/WIrXFqaojciRUlDTYWl
1Cjs/RwA9efZP35eG3OZCOUiYjI5Et2kTkLRa71TSwsocG2Hk2OyD9nWn7m0vyPdP/pxZgiTf36P
ilynBhnfeacEdBzgVR5AD1JwRHtDVL4BCFRaVqigcPY1ouP1oteLrWCAlljWVTOENF1qxprJKcbt
wZ2+Ln/N41mrJgdNFHSuPES9dyrARlPR0DbTT82ozQraHsVr99i8dCKR56qTf15Ek1EfV/DZjesV
Di/mCsyyS04vHrrFsA6gqHEqj82KWyISsy8bGkgkWS6Vh7/RZVR2jGkCCF4BHn9pm8mZQBaDyjtx
7wmK/gqSvqS0flY9Ij4UKLzchaYPNw7O49tty+OHpyvg3PDoaZ11WgOBYsFy41LrDQXkUQUZHt/n
bs6fzgWG9tzKZGeWQuNBlarxTjL0SZGPeGZzwsUEzzQYFFEG7hGfoc0cIHgKJf1eSQgYIcHGS9Cp
+G7XWe8aP4XPxGneCaybRVJWpuv2g9GqWkYyiYfiXSuwFM/+u1gKUJbVLQTwgZO4kFHbAip1WvtK
Dv7yGpXhXpduIk7calUY6mGnHAKmeEHlJmIsamDEDnQwfa6zgLL5SnvFs5UUCrBcw/ggiOT1MClP
Qz+UBjdkrn57Cqep1x+9nBwXCecpfcfy3om3mF21B//YvU+5rUuax/6NewZ0acb9niKff1icnBtJ
4PaoqBi8k3AQVQqhFXC6G7EB9vUd41H1SZ2TFJ/mEH9YnJwJTh8VTZFz3ik34tfcBkM8iDyMzozW
LFVQI6MZzX4gkR4b4KTFaxMlUq6hAVsXQk17JFVqwdMVLUo7svBzuGN06MnOHFzjXvmxl1CXhYQf
Tm7+e57OVtugNqyXVGhjsR5W2jbWg5fbM/1NVTi1oHJjqpaFOCaw4Je7ta9QgyUWvn+KSU9lC/XB
m/A+vS8+KuAoSA7H8L0FufdRfR5Wnt7vqhMErRjDf6lWfb2pVFNe9Hv+AAoLguDwydUdowugJ0qU
BWNyh26f26xCnE/oqIODQPpArCfkjDtWz/f1R7h3CHDnqx5Rvpgn7v61nU3NfnOA3OrhZC1HXs6x
lcd4ABHWhrdoEMkEu6iZg98VJKOs0d6z4FJeegd1ATBebw7UIYhgm+KbTArqvbDEwb+hSWIg76XP
peuniZPvZXg+AZOF3/f9kIic451GOrp+yXq0fAzt2mrsKtUVKLJWVrfkluzaWwp7bT1Ln/ldhH5r
fCb7IGmylm0crICQZGtx6T1H+mCntFi1+5A+KHYwEqzrIchclkh20HFR5MucVsty45nFqrtL3vav
791dZPio0wnoUw3QpvCsgidL9zoSbNITf1+uWpZkm3Y1R1w4RcL9Gj9U78IPHRGj01JYjw99IH09
/1QBnJ4sCl7Hw/ZdMjl9JOhSDJzJmSEfBqPe+R8VrY7urPjouIJ+jCDcWpBgwFNGUy73EO+5TK/K
gX/yH/lH/pO5Fz9kUNIuk9gIBx1AapRAt7NiST8eT7gBoaX7H6sT52IoXaA0k9g/BWa2k2yG7Ms1
aH+W7WouXfmdT7vVwYkvUWRKpjkMTCFIXZF4gxPBwVsxMZwtDs65QrdpmPjXlJ71bOJB5IKWhhDL
8U+i5Sw7HdX0WwcMf926g8Iqs+3eAOJ+ZhdQwNIL0i7KA+qedf90+2S8vjHPWjHxMJQ+jgYlRqex
KUFxlNmDFb15Ow/Cq+4SoRoj26AgJ9g4WxZnp3Xb+rRi7NcYSGMdMBAPI8PN5ZpKoqTjYgdjUBtg
QtaDXaT7q0j3dAbFudlX+5zrtY7sCNiQXb0A/aFKIUd5uxHIRFxb2TLinjzwPFAMmgQA+1pzM+SZ
/NPT4i0G79zTYfP2aPpbYIp0rDiofQB+87bYvClkVQJ+yiHzZ/AAFFoZMr/7hYha4h1PWRovY/Ik
Wy8lCczYesAZ4pn3RkjttaebI74Lant7pFNHOr23R9c8xGTnLHALU3MFXpcCSWWBbFyYKMnL3UYx
V6n1gkIhFJhhexFTAVWnaLHkrtOjdWdudo3eGiWKa2lEqNXr+09z/3z/bvQ7xG15AwIlSPWDJIJA
kYqsGl1e7gD8ennwALT8QlKCbB5fdHDrPYK0mLwXek93G8C7Qblnp+QhIrBPOFMgT6azYIz4ewA4
E8hfHV8t8dWBfO5eRrzIXQpt1MO2Jx+blwFd0FeMbtzvQNG3BuMUkRa6ebd8RB0e2aA/H6h2N4/2
h2uqaFxEM2KD4d2hH0+O8fjigEEjpXsJ11dED0iWQE5rh7EcV0e3esN8uOAijNFnRHTIQiJ3G+im
6ZtFRR6sjrz01suKfnS6gP+Fiscew4v6Th13uYaWl9YO+FMNPpeGQjdqDehhuKnIvYxZ7fcyvjJW
o2Pfmfh+RVC+jJzu+B/viB4ZlkpotxRQmWMst2OOfLE3O/Jso8T4IFCroYuS7JFPxrpdn7aHVUS3
ZA/2bp+u7aUGItRcN5brpXG/RnGGpj/lZGXX5FAYC4SmYITC0yLUwfL6egW6mMIjHZl/rGeRiFhx
e9cAJJ3geN/UZAs2VRsi5phcHrig7YEntuGRj8GUMKDC8t3TrdZklsJyLMgg22Ovh4D0AEgWWzIG
zrjHv6CY7Y5zF5BHMLfoSGcj9ZmR9SdUICFs4qyMJUfHln2m1NTZsZKbyrvtGobQTprRzc7XjS9D
X1qfo6NjbD82NV3WhkaOONBY0u6NxLA+BxrYubGpl3c9BUdeYzY6Z1a6HRJ7I6D9/PIRu7vHstrs
Hhrd7GlvFPrxcbOTyJOtYEc0umqxlmGPQtSPm9UdWh7q8MgMcCIhdreqjd1jqJNU/xLI4ekDK3nc
Rgr5inXDPj5SY78ciWe31jOGLyZfj/ZTSzC6vR5sX1G0opItCC6fQdthLI3qrtdH+oPGYBCt9Eiw
cgjudvwD1lU4caaNwc6WHgCw+Or4vRq8TBIIztCgo3FE61De79DD3dMbWKk6MA9geAl2nlmSYvHw
yGLGZGsE7oNPMzqyBKUI22KZ0GVp3z7gxKs399n5Nskx8Iwq++De908KjpcnZvU06G+bEqvmETOF
DQtO1Y1IR5xtSt8erAo5yXeEDfLFSSXr0XdtjNwU6OHveYWaKuCJy6NueFogmQUOJzFM4SNy8J0j
8KljZQs3RFIiMCsEoNqdbKspSQyoTmHB3R6XaUr01+1zZn5yA2ue5sliUo4+IX/3km67hYJzEOS6
wtax5Z1sZstwN8e3ce2xg0A66CCEsURs2mfWC1G4IbT+qSz8zPAkZ6/xAR4bXP6aIB9HkiFLqdsV
ylyU79oqgOAkmL3wnpdkdfIGimM1bTkGhkFftmC/1C/xuX3in/AiyTbKnnn4k4v5/7MI9Oi2/Z8D
zuQz8ofP80Dz+Od/xZUZVfkD2VQB1MljOTzwb/CYfwWWGVX7gwd8WEbOAk49JFf/E1jmVPwlVCch
oIWUDorP4PD+GVfmpD+A4QETLd6xSKIDfPb/EFYevfW/nF3U1EAIV4UmLi+o+NaPsHLN+y7yZ2xp
VYy3UD1IbyfF0s2HmUjpZZjsTzNQkACXkiih0Hri4PVDDhzkAKXFmmFWacWaUf/mCB9C5+0jMZwL
r1wmU/+0hlJvKAioeCNNwbMhusQ5/FBaaqFsXQQcIODVPvmMUlD4uBotxAxU74ihiT0ilaq3Dxrm
hUPSFdVdm2zwFl1xL8peaDpu+YYM/UNVMo9n62P/a4TPI+CTaOmfbVSBxkEd+shlOHkJc63g8B00
WCwIsfgA4qAoLhNUkgFLowcRc/C4/CHneFtymfssBOPewGQ5YYJuLwbaGsnGRch4JcJwEQ+8SFoT
potnJm1S3vmrjVhjHFxhVF4BR3/plnsogRtCoIYs4Dhq4uSo8KxBvBUAYFcH/JIR0ycgXAgUzV06
BN3G9UQkdHPF6oTYLrwaJChM/ewV+UubJIfBTew0HVDIzTpzGPlrM65BwhdipyBRQibmsqUMEBxK
pGA0XV6MrSzuS8P3EZcRalQ1p5piizJXkrBAcHhoWf32XI5TNd1DSDWOuk54wKAK99I4W0PiM3Sy
0ooK30pkB/uIeb5tYrpNgZvlWH5cz7Igcz/k3ZFT9UVPCEoLlCSrui9tXwotLp1jtJ9kTvD90Q5q
bkDPrKKodgrlkysu7oPEK61CKz7dRM02Zej7RipEiS7FSmSFauDqfg8g6uDjgs6D4v52Tycxul9N
gBMw6s+Bq/EHXEyC6noUhUxhhaIWAokUgOA0zpo3te17gDDSglm6KDQ9+ZkPjWbG4Z4RGhCBo6vV
NStBMI8iuep/NlkUZoampHhaxAKSEb3c2pyET5myxJQvXeFsnFzbZrkSb6RE0SwubBZDMGS6J3KE
9YuAhE2GqsZa3tUZU1sQ7WT11lV2TZiaXTA4kEOrUJ0PLTQQsgk2mrFm2KKBfDQjmQ7XuQ9ixYoU
OSKPtiKoWkUn3akZD6o6P2BRIRsEtC2UECA4b92GDMDRSrqoepYjLQ+YqKxAq7YKmRMDvU6T1dzE
gLDNmxhnSDTIvq46LGPIjS3wLW8ITaWtJW2O0km4DLz8mg7kG+GigFhoTKtdLu40rtWoicvCinJA
WPnAC2kdtB7F0XAPfROatP595Wm+lXdql+hZ5tWWkhTiwgPXJtSFpce6FtpdWwuo18TKpuIQK1YZ
pz1qflWG9o27KRuJuIWLAxldZk5dgV+CYzYniFi7L24AJSw/qG1cIpLuCvlAXFb9ur3srm0wqAUJ
/8vcd21JiqNbv8p5AWYJIwG3EARh0mdWlrlhVZbBCCMQCImnP5ua+WcyI+PPWD19c9aauenuKoWE
zGe2gVwGzgCkRt9O0+RE00XWAy4QaX2q83K8zhf51E+XrMzexn3/Wk883WA54P9QBHs70AzxpgH9
4yEVpOa7tl+sKQ50bZloIri16mkeEyXrrxX2wYVA99wcQSb1wGNFrP2OM09cSAeLUQypLDv+q5fB
dcG0/TVbAKz6eDVPn3ssIYC0BBIWuFfBKD1ZzWyRMGEiGWD4rX9Hpx6ZZO095ggzvMW7KzPx8+Px
ziwqaJ0gy9jOqq52Cr6xLZW1MydDSsbSS6TrH2wwR0rKoOAh7GuP2/Eq4PjxoGeWE4MCogdQC4hn
p1GG1cmq1uUM24fcBXCEVVfeDHCR4wFq/fFI565lSLriw8EVacXknQQLdEYk2fMe7F9f/IIp73fX
n5c0pCg+hwNgd7Pez9P4uyeAucuG//h4+LMTdVHrBfgAncDTLcv6QPlDiH0zuKuzL71mxbiVvb4w
yzObhoELA/GTVW4T4709GeFUszHL2iHtFkdtnaV9Lod608HlOGK1/STsNow/nthJ5+/PYWQOXMKg
wAhICTvVBLbtflg0dHFTZwzpZ5bXsSPkvihD3L6mfjBGowTpMrFnc+4kgTNUXwMY4s0j67aUzcu+
MIJdIN2e/9ho34OmDIWLd9ErmywRtHmBj52R7ehPsIUKzHcR/hh0WwM2rK3EI9MdDR0ZzWMgL0R9
Zz8DBN8AagFMNzil6/iZW9EBhtIpnauHMZzTrDFXsH25MU7+UtVQ2P34I7zbXZD1xD1o4yAheEOz
+e1nrxwgeYrKAFpqnLjorCskrlE/tRfQ7+tf8zpIw9UOfQrqQ2ADuNp3VwSYZZYsedCkuSQcAAxB
xqegYpW8sIvPTQesIB9EOsShWMK308lbVZdjiCC06bxHj4qNPdM7Jysv7JJz04GfPBqlK6/qnS2P
vfAaSGG3SauKD3FA5YoAoI8ff5p3WwGwZxtoK0hJQQwMRMS3cxmDSgk9Lk3qwGWOQnmgIeGVMn3i
IIFqvfbl7w13EmoQQ+YMwX2T9rPZVs5wGzhOlJEc6iLlZujkhZj67OyQLiD5dhH1spNHqi064iim
MJwYYqTHaUYX0Osh4FsGUQX97o9nt/76kw0Iuh+FgR5I3tDkPNkYJoS+1kDA+JuXJtJ2/p0uPQDc
0I+gN6Uxu8n4OwtEwI9HZRdGdd5+wgkCLAs8nZvUdudYlKhyK50YWaa8YcnHQ73bkuD2oYS3Spwh
uGCn7yE0TnOwtGmf1kt4gB/4575SF2bz7pOtQ+Ds4iGCYCxYJW9nk7NqqrNlXgmThbf1RtXGDjTx
trNtvuQkP04XBXrffbW3I57KAORh0eqhNRixE1lSZZa6FYOoNk2rvksK7Fcy+G2Vel1AN/4sdxQ5
GXR0vyrp3NRM7MKK6hRg+u9Q1r3Oews4Gt/Vu8ovf328+u/uHfzQVTcAmqBw2IGW0NulMdIGu0VN
fcqt6tmv9fXs9je0Ku7/3jAn+4lPU8HYpPqUyZ5srJHHea3RsyTzpbLsu517MiH37YS6egjLBVo/
abksP0pXJY0C23xiz2OjL2yrs0/un4DVp/9kdL4da/aB/vFq2aeVC5xE613xCZ49A7dvZECvSVDv
LV7vSOl1qU/zh4+X9Ny5YQiUiQ98KVR1TiY667KcicAWa5yWJC0L1ItstPjy90ZZf8UrcE03lsAN
IMVKTQA/+9xOTF5feGLPROGQsAa2BvQywLtPtRh0mPWZ7F14dU76WnXzVxiIPdiyuvOL7JH0Tb2h
YX4p1Tj77YD8w8phVAgfntwJLZscvaBnn2aLtlOr1XmymIcW+ele+4hiMnCACZP2rmprd5/Z3tPH
C3uCF/hnEInAHPMGWQZhxrqRX61spU2mHd3g+wn7W9fXnyFNDlIXn2M7bz7pnn/1RPl7dOo2GQG3
j5qu2Xz8E/44r7x5W5CEEAij43HBz8AL8/YndCW2FxetSDsK0/RlqH+Vi/2gWu1HA7X8SBXGxNSv
7/t5cA9Nw4GDV05SlJ6faBScNqiK8ntpsiK1+/aQS4ZmolT1Vodg4wkGKILmfF97BoJXhYiHbrkJ
qcq3o7Ie5VDII8iMz8YCoKrV9Kh1yEFsl92mtyue+m4GPJ2ryGacoaHVt8sXeMagOJOXGTjaMLlu
8MWYtZgNs+w2KhEuRb7gOjIuf5yLut6wzrsTg7+viq44FCGdN4j0QFybm+s2F+OVR3gdOUuZTGP+
pFUNeS7uHvSgr/KgdCE43YMLm4PO3yxMRY3FCZAqRnpos8ikKsp6q6z+kZXG2RorZ/tscW8L7dJI
Aq6dFHxuv9pL6ESky459M4AysYBBKIPgSnW03hp4i8RMTMBS2UCMeXK0D3wIrLXi+Luh/ksp+Q00
7PelVdWbXIK6ZncDPU62be273PvrIXwACw4wPeFEgQf55KxnVeuGDTEiHee2ipd5gUxIXtwTWd7l
YfWAPxV9vAHPvMsQrwM8HfB5KBucUjxhYaOtquhF2k6hiQXA6rCpJklm80OwqDKex0t8qXe1aZQY
AmhhAiiIaN4D5vftlveGojZcMtgwLr2z6anhCSrY1WPX+mOk2vL71ONfMsXDRIT0vmmaX6Ibr/DT
2uvcEV6UiaLe22HlbGipzS0d2/bFsxx3O9kMwI2gLi/pQZ67KcB9wTWBWwqU/lM4rQkabkKATFIp
mqvAF4dJW+NhaYrbwBUyHgLfirJqqTZh7/xWVvDoDfN04a44EydAtwURAtIT3Fh/mqGvbitv7l1/
nHzw+JwmpvXYI4ek0Lrwgwt7Yt1kJ3cSzNnW+xDS/igdntxJrhRimjvdpQ5vvrGKblE5uJAEnQnO
YExNUTWARAqsoE6CEZQd+6kaVJdCXPdZzoOMi7Z9rrtihwJrCZeE4p7l7j2ojJeyvHNPHcBoiBno
6oX07tHhVR26mnRpJcEEDeivWmRPVDZ3pmjvaAePsbZSFwiKZwKiANEd8O2oC6D4ux7CV1+OB/Ce
IqON2XI6QNZieYS0QOKXPNx62XxhsHNLi44gssu1bfmuTDmZOus0cN5pTdmdVcG+0Jugc+Cyo/C7
o+X5j27PHquCXIDonltYtCHRlobjOAKik11DZ4YSgGeLVEEk3JaJcDKoOXTltBG9nVDj1AjL+OeP
r68/paWTvYpuw0ruQZ6LKsR6aF4vrZKNpHjYUrWEfI9KwZVto+7iSfricg3T2dywKNDNS8nGHerE
m5bzo22Yii25YFn8ELBqv262+WyWOB8AcoO+pEsTq8N1P1Q/PE+gqG/JJLegIA9tSjjWyuHR5/Ql
5ONXXyzuRizg8PEJwF07vFl8bqXSCoso6IrvwnUakJ0lBCZ4cETBVUWTx4tNFfIiGWQfRL4PSnDD
Q2ujyv7x4+Vx1nP0bnlQE1/tf10HnO23y0OhHS9CnXWplg2CKd/yImdNwIQk0bB09OCZyd+KjBzM
Gh0UltN/A9t+CxXR5ZEUILxPBVSVumZPl65KIDbtYTFgx1mV3lcGA71NlZfhtmPFpZL3mYcJFpGQ
qnJRT4QyxcmHHXNaFnwQeCWYzmON3xNN7QLVDqnzq0Dgq059EFw4OydgyjUiXMsJKJqAsAal49Ma
UA3Pa2dYaJcOszduJ6392KlRShR4l1HLFGRbLg0co6mVbUVdQlfbRmZRVS243VC5pAF90fP4PKls
jmay3FeCeQcNXdWEdOElY+kzr9IaJLiwDUOXFPy6kyMn5Jj3/uS1KQnRcRmrJ7eF73nZdcCBE3Dd
8Y/xM6FgYNcCpKapb3azM9sX3qX3Fw6qIohVQiwaes6nN6quemFnwdymluHH2pAbAnA4lyYZC4Cb
TXg1lwhhA9S5Pt7c7/MH6OqAPeuhEATOGPbKyeYedEkzMF3SeoIeumWHqSggzWDGFWP6MmTFI3Zp
pOl0XV/SEXr3Fp8MfZK69LK0i4bUeCJHsOkzvTcdGoFCXQgHLwxz2tsKFOjAfs9xCEJ13dYTuiQS
OqKXCsfvHvx1NpAw9nGP4p74A699dYnmpGGTW2EhZ+0N+4z13RGEn0vuVue/12pvhxorFOL/6Fy9
GsZZgokFdtWh4ci3zug9Arx1w8riRYXh3ZQ34O/W+bEf+p0z/UXLXZzsdY548GEiAJo3pA3fbhZR
qxHJQI7BhXWAlcD9lFU/DR+nyIjv/djv86qo42B4ak23v7BR1wrOm1v4ZOyTiLeyUCwscoydl9OW
hnUysBVygaTPsE2r1FPvVV90YD1pKa5AgblwUN5dpevwEHQEAAGtErQv3049b329zDxsUxW8FMaJ
hiY/zv2tU1c7iH1cGOxdrHMy2ElNZLFyCwm036ZNO8QKdCimps1MHbSf6r851LqtX+2njAAFgNSw
TSU0nLq5iXPcfrZ6cNBd+/gLnp8UlOfxLKyWVyc3jQu19J7ZOCDT6HuJYKxde74aqexibhxGL0lD
nx1vfY1wIp3QPy0JNoAWUIBT2tSEAwzEHA6tK1WLbTY0zmbSbn1hh14a72SH+DNXkwOtn7TMxZ1v
z9dy6Pd9MMbEGXf/xVLinoHeASLidw3RyqA6XEM+PLVLQHpEAF6hBIunbmaEh5dQMe9i0nUzokGI
4jXUBCBg8HaHSMtpM3R8MC/jScAymqQc2M0Ujonsl31VA1hkuZ8+nuD7VxkQHNQDGXw8UEkjp9V0
byAWGbP1401ljNaYtZFZ8TLCLdDOxR4S5lcQZodDRG0SeEI91mq4kFydeTXe/ICTczF5wpuJxnnv
S+Dnarbz0GqEFd/DxxM982pgi67aFShXrGbRbxe37tnCSo3FlbZdHBCbgzDKp0tbE8hJ/D0ntyeK
hCDpE0SCaAWum/fVMZfjgmubI4ZljvWthHf6g1c1bIuIAGaoLcx8SXFvhJ4T45ofRlRAYaDkt+FO
6aL4RR651f8OOgGGROCo1A+qYT9OqK/VvXjk8O/d+suwM4489p17XWnn3rSwVqlKpvfKLtR2Lil0
QFQPIzKlAfq2QyvOHPEJ9Sl5Zbo8TEeUu7f50HrHrGnHFbs2AcsE6f02njLsc6BeYEIgXA5PHtUE
vztF8t1QFxSC4OVOtdadmtzmyDHSpmNLCIEkMLEnN9gsyj1mMx+3SobT3dJayaxCvlOD7aStj9lz
WFGKkXs3feZ9yVHf2miAN3roAUZ+M6o08KxPblXXV/hI32jN9OOI7DjuwnyJHFcsO50P4GmYzN8x
0QEYT+t+Pytr2ljW2MVOXx2nRe86AQWUsLGQrtRTf19UXpBOrZ/del5jp4C71hFnAEt5FFkTs8dN
XsB6pczIVyGnpxkeepCLcW79zN5zWxiBJr1Dt4MUEJECcuFrgXHjkjryCnJe4+oyYK4NJxDU4kt2
X2RUxW1ZDQegXuAfgxN2KAbCIroWD+eC81/W4vYHBiGgGzIg9JzGLDJTPiRhNdKEQf/vKqDwZCGN
tx9IQROPjWQ/t/mVbbno/TT1vC89WyWtaz+6JoeOD8hj1fxYovt2KG2/iZQYwCYJ+I/Wq8WNWoYX
pNkLph1uXNTPo9BbxhT2WVUyk243AySUeEB24g3kJloRe7vQhpqxU9k7JYIYVKowZqFxk7yq6Ab4
D3dnsfYWlXd8uxmm8GmpRz9apo5+MQJ0vgjC2tMRKDsNpoMLZ7NqXNoYXfg5aQbw6YZSfrKBVouA
2VVRCAXw1G5ytvEXrzt4k9S7BrVESGD3Q1Ll3ZcukPU2dysez8E83wejypAdutPekjCSZIZ8nq2c
HnInh1N2Jlwr6aYKNI5QR5bxsisYPXubzPPmbxQuCmmLhZcJAZzH3aqWkX6noJUKia+ew49nHiAM
ZmcwOHFgUuHD2EC5i7yf2slJ/UVxXM6QP64V1THquW0EJVBxbNCq2FtEJ1RKCHd3HcTSne7ZJ+MO
4jfddzqxbp9V9AF5NH9Gb5PAdwhQ5n2v2Pi9cEWTVA5q2FFr5PyLFlDljWpvVv0hdPo52FjGqmJe
TU+lsXc+ChaR0xTxmOlEWHPcuCEko4qRHbRDv/qFto89gcncBMOJaPb95Rbo3iGec2s7Dfgmizsh
Q+7lNGzsCRlb1JmsjtslVGlt9xauFGuer5w8/z6SmSXZiPe1cWnlbpwhX25HAZxomgcGOGGkPTd+
I8Gbc4cJfFfbSJhhNIuzhQwfyp5BPoBTBIsTEuV5D/K7P81VLAbtk8SvOnFrWa269ptQHaSNM7O1
q6lNGmbJx9JY9t6rO4+D6+mVP3SX3fpFIONFSZZ0yitjRTJybyk0dKO5w01mGtZeZdW8V7O8cYsc
GkR9+5NOlqYxLLPzRPThMsRWSVGTzOqM7W1Jc5l2fJhvaEsfOIQ15YgMOkQV5sh5AStLkXmb3tIx
4ZB4mKo7YI7vZ9vbFpn4LIbq52CEFfmhdaR1fRPkZAcH0IO3CAMZBQbGsV8U8TTYn60F/X7svXwz
BRUqyXV9MMDLpYvsjgGr7xdiUIkphzZZpFVvkH98AbBIbljLxi2cTj77FC9Gj8AnNrl7F0ikIVpN
dqqL8Q41u59NgH2hpZk3as73dgFZOzw5z06NfxyO/m8MNMU1MKljr46ZKD+1k7eZ3c9qXACpHqbP
kjWfC4KcXAUWkmQiHuZwfOSBe201LY/42F0FpZ/Mlgf0Yv+gRu/F8wHsm9mcZItBU7rc5VgZ24T3
FmQPSfYcToOMLEaSumu3QTBdtyw/+JCBjexwtiMbtaiN6VFIZUNxlbU0zsbmV6WwgOFzAVO9XoSf
2rbcota977zid1bladXI67wujgWFukAw/SJ1+0nNoDrO9nxYuLMWSxHFM6A/K/cRIhFHvP6xjaTU
lDRF8fzGzb/aelyVsorPSrBrl/tgtc1VH8+8vXPcZRcy3AU6r9sHy8ZJ50vz7CpQukyQ2rS7Ra84
ZmqE0Ii2fhQqU7hd8xuYk2+80v5qefLe47rb456JpiD4hjP1jSsT+z5PRm23LyEKfnnRHMkwBGke
PrCMbS0ovXxvOhAEG3Y9jDao3wrbcR6snam9w5hRe+fiH2g36+5gW1Bveo/qjU+GmFOVlAhINm04
VhvPsDH2giX1evnAW/1rNlIdevTux0Mt55zptGCqlF9MoVV5TxuvHbr7rPN1kQDszLZ5yZcDKpi/
Pw7DzqXVqO4BXQGNaNiueSf4gUxn/mQZVMoAvLnyVQFgLwC7wVdnvjUOuQWs/jn35t0EqcoLI59J
LKHbgnIvocC8oWv1NjLrW60sbKMulXKIwyLY1aMVc+uxq+ebMGN3rrD2KwoIiAPsc/bLLikkkPz7
0faPC7zEamszXkIEvA9+AbdfhedRFFrTi5OQf/Y6KMIHExy7MhXDJxQeQBAQBqz747m/D0ptTHoV
Q/MAu38nVca5k4WZqlts/DHOSieyLNwSy4Oa64ioYtP1lwqi7ydGgJ6BfpSDUhe6Ceu/fxUGe6To
AfJH9WSmbB/YKkawfb1Y/5Ide6M69preciYVRLJEIBCADiSUq0++aVGVpEXrtEuVnA55SNOmsABr
HrakvyRtcm7nrokZgh/g1KDidVJF8zo2V6OPsXwImDKWbZn57rTPnhQLrJ8kmkKutzEoLQvYPH/8
/da/+iSpeD30Kc65awaQ1kespqnNMS/RPwjr9ekX+zng0bLgQZwK/6C84K+n2m8GPllfaWlraOai
S90sfLIHuaWt2E59e+Po8QJh8NyOQQkhwAlF+gR2zdsdo2GkqkWLspPVItV07XukKHEXTLcfL+WZ
W4BC29yB7gvMT9CMeTtM7nQ2W9DeT6d5gqbpZ6ee0XJyd4XkCbf8C1CVc5sG/hXg1wE1Be22P3aF
r84BYZPviHrEOTDywIg6NJ2ydkPAXxbITEeAMjRRZtxPeV8cmH8J0H1mTTEoOtcQk4O67CkHkxc1
V13T4fMtDToCo+HbymdlPEy2t/l4Xd9fMdDpWCl8DqQQ0Xc+OR1GSFXqoe/SQi30KGizbJvGUWg+
zOWOU4C4FkjMJsEysgttozOZ/auRbXKS2Qurxd3gY5K+hNgMuodZ4KUfT+7MNbPWgPAZIcIH7NHJ
NZ0vrK+XEuePmvHYgiPs3rhIJ+BMdmGgM7sT4CIgayBx7sAn/qQY0rBwKLIZd0zAhy9O/zAY/rOz
gqSX+dGX7MLpPrc9QChDFR10L/QkT073YgV64IiuU7TM4mFk26ED1VxfWr0zH2jNDx2QQcA/RmP5
7ZEbynoxToEjB0jCt2GFJlLv/uMPdHYItARQrAfNEhWtt0Poul2IgO5nqktzzZqmj5wxePp7Y6yb
5NVRzh3dsiLEBVU1NEbbMRr5pabDmQ8Cmw5cgLCHAUXhT4P01RBAvcwC5Yw2HUPyHHTlTyW8XQHA
8oX35Pw4K7EXiSrA/yfLpXTQaMIwTusvz6qpXhS8CyPQP5KPl+zSOCdL5ns5zCsEanuA6kAeikM/
JAieelT0Px7n/Of/z3zWY/Vq3azZuMDgYT7g6t4T34V5S3GpVXB2DAqe4EqMDEGofzvGZNjAwmx9
n/wsmTJn1w+XQozzQ6AziQKij8vmpBshAhNowBJQAB6tQzW2V0p5u49X6sxNhlIjQB3gA1PM5eSy
JCoEOjFEubdb6t9eNl2bpnjpZXO1hJfa+Wdn46M/h7AWYsWnfTp7yGqGz9+mGvFJVCyYkvrLWBVA
YoCOcdlqkQIn+PU3vPrwsG3ioeKsTYFDugmtrocGs9p6fRmTKrhQqD43nzX4AzcWlvNw9347FpvH
moYdwVgjuV/kQ55dumHOHRfYpeHaBxEfHeqTj9PZQ8dyqvBxTHO1ZpVdxlFiLC9gX84NAwhKCPwL
xO/c00Z8DQBJkGd4ZFy/gqqjRokSWY97iRJwolr6p4mJ59JHdI7uCagIJ6dyQS08yGpsABShbzuD
amKxhbB1JES/8QXdWhUQaKG/GQe6pyjn2LmTzvIrZ2XUMjsq+zbmP5pljSGgEtQ30eKEKe/EBvHw
oZ29x7ZbEsvnu8GdItu9UZReeCDPPMdvZnDy7stCAgkQum1ajy6qyy+j56QV6a4db0g8Z0g/Pptn
R4NioAu+Db7Pac6UhxMpfYHNXA7lhiy3UE6PLHg06O53GV5qEp7bBIg0/j3YydXcaPBwgxKDkQK1
WujKFZMf+ezzfzMlF41IBIZAUZ5EGG3BRxloLKCmUK3JgliTIs2BexeI7Zn/XzxrAGj/e7STE6rU
aubYYbSl87e+a1JqPRfOhXDz/MIBx+Gs6DjoFby9BjJY0NSNAIwlsExitfck7DZ8uKRmf+6eRsT+
71HWvfLqYqvVQiQsRtGWqyAEFB6XUUew80ps729O52SLC4CjlXExkHK7TdD8qJ2vtHfi/2IbAKnk
wp2FoPh/khzgrQtUM9lrHCBTa/7tsj7tLH+Dclds9eGFpOvs2v1ntFMuDbAL5SRnjJZ7MtF5uFlA
7DZo7sPT6sKOO/cmQMLNh31HiL7i6WZgPREuYQabgTgxqAjbJvAvrN3Z/fZqiJOdIKc8IMrS2Am+
s0FVOeimTeH+V/sNzHsEn3jcgPF/u9/QzykzdDda5KnXtCBgbnSJIMiKL7GZz34cPHABnh6ItJym
+bln/Bb2YAhx0XLTPkuMDf1Ip4285unjTfd+JNTWbGS/Ky4PCkTrwr46Qq0jQlKVCHXgIL113X4v
ISxc99NthcT746HW1Xlbn8FQoIsBKv7HhfT04nFEYU/grqaZ5W+D3jwD/pAWdnFj8SJt3Cu0a9tq
vDDo+42BQVFjgxU3gLrAyrydH1/CmjXtgmiBw8XH/xx29U0j5wvb7/2jhFEo3iN4HCBXeMeWtidg
tht8L5jUwgsN4sEVBDjJ51I5qCqwC9/s7JyQNqMiCmr/O+R6D1IZzXucp9HiGxtEk9pCv3DWyZ/v
9Ze0otJf3ari/86W4I1JwXX5A4TP7vf41q3gjxDSf6wMnroG/zv9T97YHfzf8DdYZWr//+pSoNqM
3//nofzx/bXC1Ppn/p/ClPMPJEDgQyIDAjESmPv/KEz5/wAdC/4JgHcCSYLv+i/nAtv+B/4Ampmg
AICsjK7LvwWmKKSn8CSA7L/SFHwUv/+CwNQfUsPrM4igHCkNBVEDHCXEzyf3pNUsE6lNyLfw8bGd
CJcmdOjB7jtYIPJ1cdgY0ISK2rkZgPZLLIsVG/QV0elvqu6Fo7n/9dXa3f1z5Nel6XfIGqRYkFui
qE1DeYnAHvjt+VxyFOS5CvzE6MB+KmTg7gcmId9ri/munVSZKlaGV90KJugNyT630Au9b8thuXCo
APo6uZ8Yui3rqUJaCX+LdzQCBraYLPrRSSA/gB5D0FgR1arbtya3j44d/iyGWsd6GABeDphBO1F3
8hgUyk8ADiZXC23tO4o+amwW1/3iZBZN+wFCUPAvAnKhrbdTMY4QUwW/63r0c72V6MgDs00eejr+
yByIfHe1mq48XgXXwIUVN5005IAIaIwlGlpB1A3lcCdBVHnwiw715canx3ASY5QBgQFoPtgDv13t
sbThU3asKW+vgWry426qj90MoCkAzF1cWs2Uzq73oxnRzVYd/4YfAqgCLcxPtDhbQLMt9KKl58a5
nz94dX3UYe491yPrt6Xb6O/c9oqtLm7qGg3vnrg/fIt/ZRW5mQvxaVajv+3RyImdtrzmXQH32Aqs
7lrYxT3wfEXkA8AbhdKmVwPJ3YjYvUlmOcjrpafLxp0zDWdJKj+1c8vjIGzlXnKYtMnadvehgWhV
qT3jRni8OBqj7m04d94PgB3KhArNgJaofjR9oAXiGYvcZpM1ow9dAenSuRmMZB1ifrVLDkgGXHAg
WKq4E48llVPsF2zwvtdzX9YH6JtcWXZRZrshtGM+L9BC6HZSWSS21LOg5Avz8flE3odRU0iG5m3z
Ypnh4MriN9o9YB8WYwJlgCICYoXscoiwAHHSDceKSLYzwAJuNKt/hEGGDM+mgJvA/E8YbaJA0fG6
9dwxnWgpImW8KqJ0PpIqLD45ZcBj7o0QtVwAglYLmHed+1KF2VZqm+yBu4Ep72iBS+Q69ZOPBn0E
yt1VURdiZwnzswKCJEEFDTjqGcpOjjWTeGDFL7sSu860X7hcbGBasnEnBBy+JK/GXcbpY64hbObV
/c63CPBFPiw769m/dQFfqCMrCPo9GQlJ0KB4yKbBmSM02WLI3JA7UUO8YzsFGWw7UQK5y7Pc7Mwy
wfkTJi77sLeCq0UQC0Z3MisPWUns245xfVe6Y9vEgfHFEX0VdgdtYnXVAnmy7mTg+RMBVCWNJ0cA
BzBZbOFxKOfi2OE22ZROALeUVuQgI07me0kIv7d6llp03YML9yz/Wuada0PpibPsyEIlittOoYMV
lwBWIMOWonWWKJsNADIaoPUgKkSv7XvSUb3shm4w3danGj/Hm0UNHEnAb+dsq2nOv7RLBye85omU
Au7xKi/Ripqy2Ix1FvEFxJMFPmr4TwtxcL2ZPpgK9iD5gu6/0zvgM1o9PE+9zvlew1zpOy48QHZo
UXcwWwOERgFEX6BfaOi3xsusX6Twp/swmMiTpUCqc7MGMOgs8/ufVpct8EDl/daCZltUD0ZFAxHF
9WjPQ9Rr7ez8WYJOHxAgb7Ky2Pj1uMDKr26mmOqi3AVhtXwGYmSKZk3kJ1OyMA1CtXNsOe+cufR/
8xHPx4bYKEx0rYJgPewp0EBRDTvOgyiraBE2+scVEFAKSHIeVZ5Qm5Ii5WhJh8S3B0yAGmy0wRkg
1x4wzR9a7DDcadiud42m43PBgfaIFlWULSyrrGpPqJ/x5yWcWfBUuXYTpICSDSOcogs6iF9L0OsV
J1TZ2U3pedU2DCXqK9VYsQTVBQJ9mVbQa9ESuC0C5Mee/Y7YT5nfXjnwKb7lCPbvAjoPQzTkFUww
uWd/Mc6SlH0HxMjQDtOPubYnEEZ8d1+5LaRRKwJhMRsgvU6EwsWLVc1wy6ZzUk0Sxn0gre9d4UPw
oZ2qBrtdd9s+zPRhytylXaE59hO4XrDf6JU0wIP4OUoCZND6Lqf5N1dnIRSpTbDgnmizq5779Sdk
jWD0TuXkQI+1q6ofxqeP5YCEDOp6gb6DkbC+w5bRdz44elft/7J3HkuWItuafpW2nlMGOHLQEzZb
hVYZIidYpAjA0eAI5+n7I8+t21lZ51T16UHbHdwahJVVVGwBuPta//pF02YtgZKZ0e+HobWetpHH
E9mFy10YlO55Thj8dxMbhplSjTuMpB+zoJ9PYHHVY4o1+aPtGXes9/mccf2vR2cE5l8Ts79OXT/d
54Nh7VP23N0MSfGUV2PFTayx2GjG/Lj0Ew/4tFYPnjdh1t8Jp45k6QdXoRTnlgiTLVdwap/6tRNv
mvnkuKuW0FKP+aZRUpZOD2kzyQKtkIJeljVBT2pp7+CXmjneS8s+tETe2MjriUu8M9IylVHtu9iH
qSqd4m7Mkwf+rTvOfVbt8rpAzdK0xb2oFeyk2rTxDJ574iU92pUI+kNvRUtXB/u0a9fb2uswDJ4c
cbQ8g6BYrxDlg1Gneztoi09uU7npydUN28C0qKdK+1eLM5GVKdmZdY5tbrFO1T4srYT1Ms0NorV5
HJ90L4u7VPbrfT01IgpXYR4rr1wJNW6NZxSq5c6wzaNBfDYrOHEvrHmdMaArurdy7YJYJ414s1Uz
78xRhqcmMTo2h6x+GnrZvaWd6V0jbmnvNP5xN4S9hAcvdaD56CXkmrLu0iDwDppjI4fKJyZ7hyLb
xwkTHlIiBbtWLl+B9osHLCegQphzv0/XPrlci0A9mnZRyp03mubmLWaIc9aMAsamHGc4JP5APk7g
tG/hsARXydw9kfzavufOyHO4ECzDYgjeC21z1Bmyye6mgiIVGuLQHRYzL096ztJPnlVPUDNr27sX
fTfOEaFK1YvEZgBeblm5F25moLdLRALtzW84+z0V9LGHJDDhQM36C3cg7CsWgxi+qSVN40J5+87v
i4NjyOSuX53gMLfusLMsUd+HZtlemxhwfcvQ8ZnxjzVoryUPS1Z7uAQ6kB+1ytaT5Li6lMko4yDV
5skuu3InOguP82wqL5Y8bN9+bBBpno9XMgyTt7WEqFiqMLlpra4SVHAmKy0p6vysLSNzdjxZzT4x
mT5FcnLM9GKdxehcm01pP/WqwoJ8yu2nchycPI+4sksYhzIQ6jHpSvUtJ81G7DxvZpsJ1HKHb8eQ
f8rQ1+GTL8kuOk2Gx1oTyHPiKuh54IneXbABTKjqvNpe7n4cy509YNM2DV34UWdpeBXCLv1WD2ZI
UrBIHeupkCbX1pobE25q31sECPrWBIWuU0m9w8BPLoeKkKK7flBBDOFjfsVOBiXXlCZ3WeUxbYcI
h1GiUO2baNbhOgmtCUZW5yxkufIfqTR4IKUr+OnBVxWslrl9w3Ogn+JmdIN8Ry/MF2gcOJYIP6kW
sqX1vmZuVXx4onDOTD35M8eDJRxUKX4U82Itd1gEtG+weNvXASEopZcvESJayuNX3tS+6XUy7yYq
f7K6O948LwNyR8YutKJBcg49VlM1X/bNhGOBY7IxpZqg2MfAGdO7UKJ9/nH503AKbx23+0er8m81
5v+8m/6/a8v/C/bc25zoX/fc+/J/PL6X0/u3pv+56d7+6Pem2/8NoSJ4CBCWYHy+KQr+w9Y5NH+D
yEJbhwxuw51+brud3+g7N78SNL7beF/8Z9ttid+2hxx50A8ZHQrIf6Ptxnnkl97SxVKaTtfhNU0X
tsnWe/4Es/kOqcEAQe5BTsnTCF7+WCxG82733npSbpGUBzNx1X4MW1bU0G9b7jQF1lVvVf2dSpty
5+VBaUfK2RbEYBtTizOOq98aa9CXnteylCGMLrdp4CfZzkRkj52CWmKSvWuq7DL/nHiifhg8saJT
yRrrHj0BzWdoFZdtU2Unn7T1M3T9xYuqBd2wD00lrhrf/9KrUMa2m68j0s/Jk/ukL/v9uFGtQEBN
8ZLlhiBOwi30ay2HlkCDzDOvs2RAR92tlXEve63uK6tyv7V53TlxuGZ2G41Dh6fe2OcOtsCT3Slk
1EMK33ottwx22phdwvfAiN/N/fAkWbcq6irbI5cdhepb3/jr1WJbxaFj5vk5VwApO2WUeL2UjtNA
A9du+NLOqfNeVK6+SMrKjMugnj/TDiRk8wyi4fWcWCIbjvQQtN+MulwZ8QuNqWvRbsoHbkCF6jVV
t6Uter76Iq4t5jNyj+rcvEAfeqxn8naK0ItXL/gwU1c9pXYlZKQYitGerTrlmLOxl4XXVV1bpSFv
6ra6cxDrfUNlTWaV7D25MsBo2PzgiKd4QRglYbmctQlDwLF5b5bBhFQ+hdlJ1dgRmVq9LkXXUkjX
xqmsCpIN2nZ7z7mPE2m/VY4SaYzk2mD7NG4Sd7ODmaYp/UhE4OJLBVzQSetTYfU3A33bdZ+MgiFj
6Hye+uwzfO51p1wj96mX0+HSN7qMCLYSz+5uRq/WUcOKvL2gc6gPM8XzNaXDtfbGm3STdftF5Xi7
KlgGLgqzR6a4eKpWRqnvk60WKWp8cDaxzROwafHVVTgRuXqu8qPbwrHmAQqCl3W1BDiQpPxq9dOa
NekB7Wx7UkIlZK/UAe40wkbXM6hh2ae9otOWmYsGpZSPE1YMxyVwd2m1NeCBKveVqD+8GfI7oU0T
2ceG8d21EM0vw/je16QjmqN6nW19XzY4ApiFxYTVAo7J6BYbaRDeko2fvaVqaQiHOq4t8aXzenJJ
Ms9OIxstuD8ABXU0xVHiBsZJlqM+Y0eKQXDWDoc6HPp4RpWzqPB+SAr+f2nVT0UXfgcKoc1t7Go/
Nv1d66oibqgNombgOTUsI11xKsPjd1XMh3aV4TtTBNXW2LekXp7mIs0/N6FpvvaOvR5Se56p33Rb
HwvPLmjZ7fvGLJpdG0imV8rK9/ZizrfKAZsqK++ZKL+SwPdFfGGi77nRZA3ilTbR5QFK+hFD9KBo
d10tQ5N2yqNbsq27fnRZTYXh8KxqEWu3wR7BwHhNYU+9szrkPb2np90aGPZFiq/7vkicMpLt6EAE
tcMHH5Ag8rvG2vfaCQGl+jDSDpHUTWI1Kfxyz0giGsnw2V42KCZoNRuQuU4EVJeBiAUeyE8OAiY3
Xrs8SG/MGU2co/ENNEQuhhgPvwenXWvsJf1E3dFpIxLpuuEFUUDyuGg9O3eIsFEKWCgkMiP/UjjM
0WdTFxfhPC93ZSm9R4hlrozFTElS5Jkn49RCWbIOQ/OYEk31pCZ/PTmFoiXu1RAXjo/NjtkOMQGY
6QGCbL6rNIAdqFgBY3qB8ofsX3pIeiD81roO8bmQy+1EXXLVLGWrd11JVc6va1w/USlErYdlyuou
yQVY6nKnpUSsKik+vrvjtsKQGL/ntcOZES518jGGtCJ3SRp0Lz3WZaxgr/Ue684frKvSVziO/XQW
/zMM98+Hm+CENWFI2ZjL+Nsp+vPhZsMX124+uYcpw8I7bUXUeePeVMVFldsXHgmw1O0Fao+A7tDH
KLUtiGwv0GU33UtR4yfpBetw99ef6ger5Weo291sTBnVuRaG7Jy8v3wqISGRZOgYDqORid1iJC9u
OT+vzUy8Tt4JhIDrk7XSXY/1V8HDGHVlMyByM56K3LsBwqckbySl5aZpDZswdtyqikwYcwJlK+Xt
+AFpdI3QMV1sD89ff/wfRmW/fnwLciNePVgDwXT740X1en9o08Th49NeH0OYr5Bjr1MkUsFC+Ndm
ceOFzV0JhhC1dn6UpemANy2RWLo9pofHdEqqEwz/v/HT+NOoi8u6cY83riI5qARe/OFmOwYwuoIy
cfDLVu0gIz+XWSUi5dIsp0wqhZr+wcb6/1bu/qEo/lcDrf+CNfHGDv7XNfFxfFffq/fyD2Oo7U9+
r4gDRkpUPAiWKXDhr1Jy/l4R21vQCbP/beCLo+z2q98HUf5vcMuRQWzkb7jYmwHH70kn4jecRCHc
uUykLZja7r9TEmPrzIPy0wOOExXUDJsN0ENqwfD5l8lPMVcFesG6QHyz5Pv6x3G3HXwUE3dmHlB1
bYdiIdOPYDsmTb83Noe7e7QxJyl1H9vboYq/N8Fjo63PiVukZ7vwOX0DzuGEofJcdyKNdIqPAG73
X+wVT3zttJSeev7cyLyI0g0Jrt0RuZZDCWL47g5/2vsimF7rCvQxTOZ3JlFo8gpKJ38JSF3SOtvZ
c/fhUqgy6N3yFoW3W/HIO5JzQGwJyhT8uyk7hlFjSRoMWyYwtIFo+FG5WFsRU0NZOKjZfEq3Akfk
vojLrehRYWequEydOifBArkXLXXxVSts9bSlxYFfe9f2tOj7VrYIfgW+56dkO+6CHzXXnLAlYeh3
47fWzbIVZsFWojnUatOPoi3AoE0mPRjDVtGJuR0uAVOp82qCS46Z6N3P3VYK9ltRKKkOW6pEM0Ek
WRWFh4e8kX7glUM12YbhTZOiPh3RsqYgEDYddTnEFl7sUbGVpPlWnM5bmVqkM1Lm/NoZ+vXgVI77
SVf6k4t7/KmbzfS6zsbqPNSB/d70NXkWnVZOnHNkfy5nNMu1tdrMM4ppuHCX8g2tpf7m+t1wlTul
d0YPqV+bzhi+2E33bq66JlUV6aWKfNG5JvZIy3QsVj2yOfrhvDL3mf2dXPr8PLtGeItMhCPLbboL
H+Asgi/QPSnbIOzQG4woB3IdWrt8XZ2kOgeFNcaTZIoTDLP3jcJmjOreK77lFErU3x2uC/eZVwvj
Ws0dwJpabEKzFAc/0Jcy5N51s+JinVzp7qYlmXomingqwkJLduOSdvVpagwEk0lQFhIfYrt+yFIq
kQgxCSOV2QfMZyB4taauuEJr+0DLiZp22kRitQ+0v2YgLH3w4s3lTRhg22gIvava8sVWMx2dbp8p
KodY9PoRRNV5ZEJVXPpNVtNWdQUt0oj15LhjoKD1S4uAv3udjLK5djsRnFRPveTW4/CykFp1yK3c
/xosUrYxKNn66A1FwqHPDUxTT7+YFMqHZa7Uo8R08Kqq3OTJbKrwKA2/xmJvcYNLu3dZHhJCqg+l
6qFo+vJ2GfLqVWiWbDk25pVvrlLs81HL5tbWs8HzUIn8UM+B8dJUQDYjQdUAfrSQrH00kYS6V4Y8
MqprTiB694xsP8xkMnd6bqydr0I/8oKRsFnLsohOEeNFDjQfZVl1WybJa2EusTH55smYb7vGH+PF
dUiI7xFtdn31fVzmBZm3qA/dZB4qid9KhZFPLGqjiNDkhDundpYnq2S4kcjd4Pf2vq7SwyhJD0ry
9MaWw7fEFOq7ynqEQnloMYV0nAI/40vHyjLjUzF4QZZf9alRlsNN6xS5q/fpPKxS7wfG6fhzeW5i
Q6ob5nZ8hlN2udLffxXYsX1jqOu9uk3t3SVD5lx0HbEovbpbV4NJWaoCJK4eeu9gLU9d51Sndu0Z
4G2WVPcyd78qxeBBLqG3s7EdqLMp3JeOxRQszabnIUvETW08kEOkvV3i+W2MP9x8PXZLE5U0UVdh
UGRvMlTJLdkg03WSV+n1yPAbn3KsrA5Zb3g31Tiobj8Y4oAx7NUy51cq8S+DsW+iZam/2JqZoEk7
MQ01riztuLPzJWc21T8iNLXiITTv3XVBmVv78UzDuBNuV+wGuSwHo+iKi6Z765Zslwt3ilKERZd4
Rgd3fZnk+zFrp9tQVkVk0KM/MxcZgazRx0VYz4BeW9I0IgXZ9kADSMylufhLlPg+nt1W0+R7TATi
tV+/lqgzlnYACTbFPJ3bqrXBWjLxMfkYzZUj4+Bx0vfbnomnuHe9Ov6EWZ11yf1iMO4xa8vrfInc
rmNOB6H9yWNChw7aug1Koz7Vi7l8s92iPMwDg88w1dbFovLHwcHT02fu+CQ8hvcNCSW7lgIyRoQ5
Y9DXpyesmdM9z2+7s3JEP1GtzMeyN5qHaQDcyZfu1TSC8lJ10t+D+nxjnzosXUMKJmaZOCCQteOP
YWXvmBqvj8oKn7FZ8A91nR2oDgoMLMqXtMWQs3HoEKmTNYRV3d+h/eB5XBa1Kxma9n1y5WLV9xnL
etJxEHBGIinNg7fOR9z56rhZ1DGx5nKfVSHNqIW4xi4+OeWUHrt6yomb6ZZD4BTBYeCsfPJV+ilx
up7bPAQxKb2P07y+rtNcPE6D7BgXzNMVZgPVyZmGbNcsY3YYsS6IqUHwKnMQ2+NogHNHc5Mu480Q
0mxbnR1chrLFXBDX0TMEO32Zwck7EfzS7xhAgAlgg4YR0cY2ACPe5xr0zTdNuuHJhHxt3AfmCCii
dL0TMrktEuum2GCAZhymQ+HASw38qb+0vWRhjsXG1K/sVKoABVzWgxyd1xXPQpHjkNA9ZBtSzwE0
2K50LsSUOVMWiQxAMbK11WZ7Bm6m/2yUaUGPG0x2bIOUqHfmePWtDpvb2rIPNuBIUdbPbN1u5Hg2
c+dJWfslN7A87jOJP6UNiDQ5L5ay3eM8ZKclDK9tv7tvaolP8qSvRePgwp9mnIDeNeqBA2a8cY0g
H8Q/otk5IzvsI5yO6x0ozEHO+KHkLxyr7yBMGDQsDATCgh6XxyJYmJXqrqfWgsdoqpthTQAvk4yB
uz7XWb5fMIEYpv7r2KbZdTqFy6MxZ3eUog85bi2HjB7pZBSNGdtDQbaU4LTz4hJFf8Qzz84VJMXX
rsmsR1xTaEu2Oi2TY2TPifvJndsshpSj47QZw8fZhkVjz+F3Nxzr69Ea2GQW5+vClOjQLH5/b/Tj
xCGSqBYrCHmFKMxkkD4602xncah1LvdjSeG9b0eE2ypqmixfr/s+tcdYBUtT3DhQddzrYmScIiPh
LpI4+lDNcwSVRBtnR2dyeinCOQ+/aj1oLAd+tAH/3S496fb7//qfX5uxVr1++J7mTf3zNIDcn7/q
l25g7PXv6fiHfunH3/zeMNn0N0wHcIgkhIIESHqp35MhmS5suhn8ikDvmSHQFf3eMLm/0QoTc4R4
D0Ah2ATPvzdM5m8+bl/IoP6fGqY/tksIRbxNH4slAO9P2/QLc88vCT2CfDMc+nrtoqFz3UemCuog
krr4G2r4n1p8RiUmpgNb3hst4q968cYTrSvzsD9sCWhdpbC8LI7si08OA1/lG//o7/+lPP3Pb8cl
t2zH9nB7xa/610awNQONTVJ/8Ebx5CTBXtBYRbklMf/X5fUqy/Tw053/J4jVnwCr7SZzh4n/hDvz
J63l1A9ur0feMQPi381Dt1+mbp+U9d/J4f5sjM072bCOPcS12GL/CkK50L1kHej+0KXJcNrKM+wn
QOYhgqX6orGy4tL1B/UE96XlhJ3IMJofeaXPk9O+Vto71g2nQeTP4cpAu781naTde3Zyrql4Htyx
6v5GJPhnLfYmdjRDfGV5xrhCPM8/g3nShi5ehml5kIa6hhN5pavhzk9DjcZqwbveJCYaL+aomiz8
V+Zh3v/1vfkz8LV9AMwkWWybCOJXa8MlpVVuygARtgUpYlezp142nFmHcFFx7ht1hL70HFrGLiBh
hPy6K3wbLpbUfTfN+bJJF2OnzPUrEva/swzfvvpPiAUrELRiy6MHZsWc9VfybB5kjBfILD0kdoGj
ChV3gzmJYNSmxtrceU0L+Vu0fUJioIvNCgIY8Teophf8SthnI4Ipy55CJiTZkL+qX+WKX2+eh/mh
msf0w5AQwFat3Qzu7uasBEWhibKNLFbnZfVmJP1TMq9rnMBRIUbcnqf91K5cNzuAcraRz8yNhoZ7
rnMQ/vQ0bhy1cWOrBayQOGybpwYim94YbUtysCcRPDmY3xn71Jsdzm7k6zMEdOnbe6klQQKY4q7j
FZ04h2TiTOYXr1X+9JCK0voS1CXDrwSmbWRpI3zru1y9DPzzAkvN/KJBZ1vqg34l81z4K+2A7pY7
WedbIHKY6MPQSvDysa9oh7xhwxrMGv+sqr7xZ131UUZQAnELYszw2hmTbucPffE+4LHz3BdY/rMN
FWIP6W091qrUB9Bn44igrFleAGssedSJqb0L15vC4+LI4ux7vZijTXB2g49Qs58Ko/1e8WZPAus1
L6qDoLzKOvJM28JUH7ZmMhkVVpDclINqGDUM/RWeUiZJ8aSKuFGpO9ZzPq0YpdPcllei99VHZs/6
5BlN+FKHUPAgyBrVa+17yQ1eU/O15eMKP1mlfS5VXhA82zpTXLdkg+0UFI9i15OzdZFlCiHK5DT6
VJcJleAAEwQOczXiy1PiG2yCyxMhllGejcdhJv97H6TttENu6F2F64Dxmizt4UubZ8ZtOrqtPmfk
WGisxQDa96BqprPvF29dd+SSETvHtdwgBQf6ykXVmf0ZnVTLl3SDggqN1qTT5653reLccpzESa4y
d0fB5B8Y0xW7qWtpuTCSqYJbO891erJxtyHLXhT0sxiBrTugFauPYMJ+clJXmnEihuXddjrKO+iq
uH4VvRV6+2lVOr1eh9SQsSklzNaikPdJ4bQh6FRlPKVNsBS0FNtEvGNytx+LCczeXQN4irBwPYwY
cAtrsOP03fvFIHzjHKTjDAM7Lz96XzvfA5XMKZ+WAVyR+PlpNWFXd26gSGUt5Uc/TS2W6MFdooEH
RJl+Qlx6XWSV/20N68dWeO4nv66KS6MMx1MusCSBMteWTEl75zZplyqC3Uq25trR800CktWYePc6
nLIzYwp77xZhGjsYip2gyi47nI7kZebbU1SOjnsMxNSTlQo1R9qSnmoNm09Dlzbv5E+8GNCddrbQ
5alsMbaosAaMKXO/kPnJTHXJl7j0NLwpqwkgHygDlnbAWEEGcxtBAOVaa+e+mZYLkhH8y9nprJOR
ZWNc5n1/lo3nAEmh84ZKe4NVj9gb9ngLdezKspv2ogph/cpqOUuzt/ZrptbTagWPSFKpxBmjRZNB
7V2Xxq3ZCBW5Vprtl0FZhCj61Vk1xN6S7FgfBDgm6thwfLU9/Ojrzr6zZ/kBsc4+W3lKng2E+yfD
tNqzXMP8cpHFly5d52uzFuvHIq38U8W++dr7VXbGWK+KJ1Xf4w7lgQpW7ORVH1a0zPQ0A9ckbn0F
l7uSHqKekZjOdDJYuA5LjGSnFRha923cIs/J47kqXxzXFJDq8lsb9kQ8tE0YRq6XBXlkFhVVG+S8
uG+thzknLTiCPRk+0XI5MRx32AMWOLSbpiVPVdXf0K1nDwXu7r6TvzmF7VAaNfWl5xZ+jWZ7dV86
wImbhCSAy9yrpj1Cj+5iytQYNznm9Mbc+Geh5yvID8uhbsr8pq7y+zmHNxF5KxUkg+O+Z0W3881U
6vEjMwISWlQ+HE17xi5fLu3L2GOCGNnpKo9ea0GFSMtzpeZ05+KRdkjb4RssXn9HEGN3a+HrXsdO
YxpHOrHxQwH2hlEZSiCxVfclFGPKiqgFc4Wr9bxAKNubwbJeOYsX3tdVqC8sT3XYcjnywpe+eM7Y
LI4YLOOE17f2laXwbfe7+muBlO12tsgOZPi20m2tDyH2UKfAoB0cG0jKtlhWsVtDJ7/qaiqV1BfO
52pt9WsJnfyirJfwi9er5TPqhZVQYhcmbm404kpBNufwzDlXAijrJFcL965rqAqlzNUT4uz1YI3J
DEJTInvwhdxPoGvQMFN9niGl7XLbRCluJ810ShmXHtQyNHtLriJKRPbWZynpN8O4gjf0erjhSKb1
zMOGIIEevm1VDvsgt6G6LQmvn2XrMc8rwh5E92Wq14upWd+L1sdLLZEl1oAKzC1IvgxsT/ugqh/C
QaxHsxR3YrR3ZZb17xVWbUfcBM0dkt/hTIzv3pry/m7NvNs2mx/rYbEvu9b+mgq4kpNNCF5Wb9aV
SYH7qWXtBvwUYQMzRHZlWcA86L7ocu5v+2QJ8QEDQsWP0AEEzi2dHOtinPdezrldenO943J+rnSW
3YHIk3fXKuO77cuHFE+7NITs3gZZuW8tzjZyGPLvXtdaZ9Xn2SEPs/B+RG0DLhMsWPEx0qZ/Vw7M
WBwII7NloyodbzxIjT8RrMEvgL/je2ZnMBm0Oyw3a9GGhwzjTZAJu3deqTa8m5XVle0mmyVzWkZZ
fsoN1YG9B9NTC4mCzJdBPE1lMHaoTsa7RHljS96Q0yOC8sLbPiWyb+RDP5KBMX0OeyMHcekLgl+B
BvNLhBDW1ayz8G0tVs/BNM9B8qEg7j6zEvIzYwa45KB73ffCDXiEwsxVr6tGFmMZ83LM2yT10e1j
1hW1Y2GRxyQcmJT5JKDxWKuCRYmwoaOWyAU1Xd6iLYCVEvgWJogh0ZO4SnfVrtW9fetmbnNnwP0E
AKz65jnxjMWMW3exu9OKk3AX6S7Pn5pcrlMEkR8y19B68llUNb7KML6Hj2Ec0dDMxoL2RhRB3kS9
O7RPZbdS6yGGQuFSj7G7luxCrWFdVaJzbvJubZyLQqR+ctFUkhR4r+rdazLT5TevDMp0T4yfOA+e
Eld4nAanNnXUQ6gr1PU55/OLZA/YDY6qH5ex2YvKWS7bzHH6yDNVzZZlJm+6wH6nqpL5kunXfJrh
HFznTIy+gIZRYUbuUIefdTsHH2XVLUee8vV+9tPkVOONasXt0IkjRDe4nKx764AroQ6jvih9+N71
mgOTl2u6D3Sh76SdetNDHgY6i8fcrDgCPXKvfSV42YFMxWX0w5ZxQEXSGVVOuxttNplGSeLSMSYm
saGtl1drRvNldqObhXGilCmiXmYUtRmWMtUnzCaWrz6t1XdQJf1I9jkKOFW2PaZwW8y2u6RFi6Wo
aX7JAVglow6zeezSuoQsDVkQHDgctbtj3+AU1k3IvUx089CVPBBHDbZ7o7oFiLKrlhJ4bq73tpUN
r0Zmh68Dr53tLdOrYk+V071Fj3CRN5l6qPPVOJa6VFf+DG1mgOCSU1CvHbCoOS3PrUaJQFE14uoI
RWlxQZDDpjk7ghQt6s5VrLsqWSbvucxdCjFSOK7tH8ILuIPePvghx+DWygM594g0pibTSeT/EG+w
w29KjvyHrEO0jKqfzKHMymdIafKsf4hAwiVEEEK+h3oufqhEfghG/E070tmbjMTZFCXzpi2pNpUJ
ICReESmyg1WqpIiW3EaPgv7pZuo3kYooQ/cy/SFdoRXvHtdNzyJ/SFusTeVih8V8KvR46kxNF7Jp
YZZNFeNv+hiVtzlimE004236GTuos3hKw4a4YtQ17aazyYy1jygesutiU+Ekmx4nrfvukGwanXBT
69j/EO5sGp4gQM2zZuh6/hsgrFWu9N8BhBuH5l8TKu7e6/fqj+jg9gf/gQ76/m8wm+zAcxgRb7wI
6/+gg+I3kApQgc0oBJODn+gU4W+e46N4NzfDqsDGNuA/0UFeD00v/jKOQCRselCC/w2Gsc3b/wGb
gP28YRL8gCrEFsQn/xm2qWHqMBpanH2nsuwQgu492r6eTyuubLEdLPaNUU3qPNFJiF2y8e/CDdt3
zVJeCcMsYnsciABS5oRKnn5CkUNDvviCzDBk3zt6Ga+T4suPNetSn3+60P8Ej/thDfczssKnDyyy
jDAng47C5//jp4cTSxJoEop9aXjBXZUl+WXIBIqEwFTnsardt0bC1NRawn72izq70BIUVLSYhDGG
wqxWBll9mMz8AJfO2S8OFsudqoqLoW6J7fHGz0PWPLi2173SxHIo55wQSembsSUFGi17kVjoLno5
diKbLrPQ1HHCgRtXIZ47injiG3Oq8lPTGAPugAaznTGwD0w95WVfVcvfQKLgyb/cTajnWM6Zjg+w
zJHyx+vhEk2MZBekIoDB91S2+YAgeezSyyTM+kjnonjtzNVeorGfvvz1vbD+/CR5MIA8e4O7wLvM
7bP9RFWnCa0wWx2s/TjzY0Wx8knhTRc3Qb4c2haTcp8keH/c0JZpejZotS8YTn3964/xKygMO8iH
bQQ9yeEKWL9yCpuMWQ4ObKjTJ2FFxkYSMOfyw/CDZ8eu1jPX4e/CS39FhXnLwHU27B/5wIbx/fGL
I/5MRtX5ah/MJsNvL3ituv5hCPBt/uvv9ue7yxsBPQdk3OOSFvwCsdYtu7u7emrvkOCOopEcruP/
Zu9MeuPW0mz7VxJvToOHPQdvUBHBaKVQL0ueELJksycP++bXv0XnvfWkkFMqJ1CDAgoFZCXgtBkk
D0/zfXuv7Rdms+ZMa6zoQmEvqhwNElhs/ml5d75JKpd8Y1gS4A2dXNvnzQZSthiTfXibmSyl51h5
snLqwPZStbqVuQ/1FhlPLab7+aDxb9z8/KB1uijgRk6fck2gZ4LqpfEK039Q/eJpKK2HWGejXNLK
7htBGfwzYMbsrng7vfAZUYeHvImi0jwd0hGmITXHsIDruTZ3URTgz0kceffxa30/fthkM5kLSqdw
/09RKu1g1HVuu5VnIxRejS7GxnFs6kWeIC/++FLvqvT0HalrGaws8IoBx51A0GyrR1ZFF2MWVR9Q
49+VwvyhcHZbYnOWiymuPDYplBM4t2tN/fWTy7//Oh0NqgqQN7I9uN2TOaI2JtplOpdvdO2lSooz
dai+2WrzTQ/arfCp56BdRWpgrfCb3aiK+62P0S2YE7YPVF2bMkAWjVk6Iq3v8ePf9pu38OannQxw
SqBQxgN+mm0SfJ67l67RfOfVbD++zG+mSR4BzR26f0xPzJdvZwtLwd0QaxO5C8ZwY4NWcAr9Pp0P
eE7bom2J16EaIr5DBsgmHCD6QBf/49/wfljzE2Z/EgMbfIY9z+SvZuqIrWlctAODwCkLz6bYiRpG
Lz+503cNB1oeBBbRiaFJB3DmZC1Sixi5s9pxldi+C0b7tkmb+5zVthpq7+Mb+t2w4gOiBcj0SP7d
iWQ7NlJXLc228vRJVtspsB+iAjGS1obGBiSCOce9jJ88xN/dnj7v7GA9ktl+2m5yK9JSh7gGVSfb
2wDVwsIKq++NASg61F8+vr/ffbYaUBhb2CZXgvr39o2VEAo06oaVl45ED1NNGUjRAysbjJSNQhn3
G9lEHXJB56Egk0GlNPPJ2/ztuP0FaAQ4CYpJP/k+2t5XVLLRKgLLjHOXJf4QlV28xlKzGsb2x8hr
IW8zjlYD7EP2rWgwKuWTZ/7bH4HxjvkfpjuL0MmLppJdlFqYV545FA8Qy69HoZ3DuLqVQt6ztcMc
ZU1IMn8aEEr1oXj65D3M89PbBcEB0oQ2em4CE3N08h66LM7aoCZLpqs72hudcuYm5Mcmfhx6jZmv
a5hoXRIla6t0lcWAmo24IN0MV4qmeE1DUTEfYYIYoCH9UsHaQFTSqipydfXxD30/ONGXoNNhR8KP
JNH87XhRndwOJxr0LFzGXUR60D52nY1NvxwOAg77j6/2fupkKaHry7HTYIyeIi/rXrPaJk6F55p1
95Ik0Y2pFyjalM+2t79iHN8+fz7ymbFj2TBixWlsYBwTRj0khjorsHZKKh8mrLrLMa8vh4B9ZeQj
6wkqQkvLLKe1q7mE1av9Fhv8qqWcjp8f614cAvnIE/tbYzndtumxEco8Q9tksplARnlVdTO6E47n
AolstZLNSGsJ+5GtDs8BRZqPn97pu0L1hSeCe+HTZlSdzsZ9m4eWRDHntRygUPlmztUQUDlz0A2D
pMs/m5dPZ/9/Xg+MDidPDpLq/OevZv8wa+JOlRXOMHbnhyJWzas68K1PRuDplDxfxSD2zFFx98x7
1rdXSUnpyCh7TR6yMqq9Mvw+DdG3xpBndaZ6LuK+Ty54+mlyQZ1zIDAsoeocQOYf9Oq2BtmHDh3D
0dNgDz3IMtG8sC2ftEo8i5Tab9bheY8LI//kuu90B/OF2RMTkc31XWbHtxc2Y6eJG8cZvLRE2yZZ
hbRCv/UbG9dWX+t7jf5ebMZ3zvQztJybXI0uLIcQHXZAU5E9aEKLF/gzi0/mytOPkp/FQYE5Cswl
LGLrZJHH3tDUOd+C55boHv0hMHaUickTI3Jr9/EIfkfA4lqOCVKOMYwHTf9l2Xj17JNRaZtUiQbm
wCBdVlMeLAMdha+NnjPglOBNUMpW1iSeTCg3iNfqJSc/BUqNsWZ4UJPvP/NB/WY4QENDpcNywT5L
nLyVtjRCrpUMXkzFeE25F7FkWdNptacnOpoPcYtUIYjScP3Js5iXgNdTFAohlWA6/o8peD40vB0O
1GyYz4eYCLo6+Ul/GBcn+VtJtsJjh4HSiaezPm+Lg5UiBIdHUtl4icvm5eOfYRm/+RnaHKUBsY0J
8/SVtCnVy6BVOs9Ie/3FlP5j0kUXvaq1G99ufiR9a91iFDfpTAs3uK5iOW7TdFplmhteKU61o6rt
nLVdUmyHyg4WBopfdCAKBgYoCxXsi6m4spUqvEAVYu5wQIqdm8MWKQgLejSz0twW+qR+a+SkbXyj
cDdYWRBEVnmJ7Tqrl/WgLjAVZKuUHLxj0RNRSNdtqY00ImgCaTtkFN+x+9p7aP76E43dAfxKwY8k
UwnPSLHONe2+7PXhekxh4Di4PLaaVZvHsjBjlBJpcZEBSd6ECFw8lBZ0+Duk3KsAi+Z5mtByaBy6
EbQHKucw9CK5S+wiNjf0b/Xpk4/x/RzPwogqCQ0OHwkRxW8HBZVvBMlp1Xk9oooXBwfqnSb8fJtN
6r1ZuX8RGP+lMu7dfpFaFKUPzHZzYYJrnox+ZQQgZLYupJdcvzUD4453+L2w5be2xkwazb3Yqd7S
ifSCUXn+eOi9YxZwcct2VEIvEa/NCTVvbzaLptwJrbQDshX4962QREVFtrlCZ+Q/Q7a0IkS4pUKa
tjJcW73ffwX9Et+GaWUfAruwfnZxx0CMB+XQZCiUF0qK1WIJV4A2mj/PZgmBq9fU0rUl/Sh0yjb/
kGrW6kbqhaC1Cy/o43t6P5sYfLgIOYFMIaa0Tj7q1BxJX+3RQBlVkC9tWUWXlRs5F44cGDtW6O+c
DkRIo9mwFj6+NBuBeXS8nVJYVzC64cjhv7Bov32gofCbAHVP4/khkqZ1EqNnwGqZ7bTCof8vJUyS
IsL7seiCwd7RkzCzBU6W7MInIvBlcKLoa0DGGWfJKNrltQnbxTd9KkhJaxzo8I4PjkVvTZPdz7Qd
xDEmBO6gJYK0tV5wcirJDTPQ8DnutmmzoVsr0VhcDqX5mAtxVO1UbDWtMA7SKRCT9Nnd5GZPeg7d
CC5isdPrWvuKfML+RotJLmVRpOf5oA+7FNUMRhutvGxSzV6yY3GvgdbJY29otUO0XAtEQWaGjhI6
rbahE2u3xZxGsuoU3ZtYb7d48OC6NKrYxL6VL1PaasRLSlIPI5aZhzAr+jvqNq6XoIeAwzAW2LPK
OIiX0OYV15O6yoPI6HSeRXVaX8wSnhQDb1cciLmjxWnX3fSkJK3yxD5b3Na9bj6ZQ0mrV3ETVm1R
YwiIGyEfB5q1WMr74YocwXRNLuME2Y5eb+o74xWAm2LZSbzpSq3Z1MljOoqhZtt0n1skh4reqW6w
cMzJ9GTeFPqqLvPySBxgQzhdmfvLcIyHc1MqxQqGcFCuIe2m0dJXFM1CftbwLOgY3WaYUOJFH6jy
EcOFXNdlVkQLoSvuUURCnkOBhCNXRfk3Ry/DA0mIcHsL+sduYAH2hAm26Cy7ib2qQAuFxyXPHtnL
kPdG5RQxOrKHLbAL28vROZGzivttTOJ4q0Vl8qIGXXtJd89ajokLUl70sB6zId6PBlZjO47IC8yn
eOmQG7es1YyhNqKGCKUA+6GixFCKJFw1nWuBCqodZY/n0fwxNATgsJFQA0yXnHhpsTaUuTaYmxyg
R+hINgRWYs0eKw7F68KaOUZo7QmYkwiqYrrSTrlVaft5cRIqyyAGDwq5T985WRltDCdqj6j3on0Y
BwSXVUhDVEULKxroLoaSoE/H/WSPwZVtsWmZTOmeJTq9uSmObkSciDNiOIDqykq9r7B3Ia2Rpof3
A7BipYrMU6O83RMGU67K3HLpObrdeqgc+1vUWjTVMX2VS2NKwuWQgKaK2hyrIzlN5/i6EIVoCtYr
NXO1fY8fYRlNtidGp8W+byl8ZCK6xjch90Zhu/djh+sKzNdwXSnsLxZT4ZTn1Zj666JD+dGNNk+k
EccmD0qknJpx7lujN5R1vy8SYR+LooIiHzhiZbkNCbVA2JpFhWrCQktnKvtm7MujacXVDZ/JY2tX
+spC8rJSOFNsmkqzd26TuHvViZTtZDbRasIaexsljQ0q3HcfBhEP10OoTc8y5WV2Qe+sJZPmdUJ9
+bxVZbPK08Q5Qouzzm3b786rdrK/a6wCz26u8Or8LH6QZqKhK+ed9nVieelQG0c/GpBicVQrDkK6
4bC1wSas6qzi6DdGXXOOz4duVUSG2y19cjYNuUN0KIriJTnC5cFBV32hkDnjohS8bDNtuAZsER38
IS7WHYX9tWb7IOk1R/HSHpPbgOL/UHIa3iO4euqtwW0XjR8rS1Vp9G1qmVdWVrMYycr1tMiKLyOO
qJd5kPj1gloj6CttUoj6LCb9vG/sGDeyKNgsxgk5GAtLJFG2MFv93IrMjrzqtL/LldJD2zjdRH0s
jnbM+OUSFXVToD5WnAB6qaoKaNWvVRBREu2uDsIsB5JoTob1WWsfU9ghxxxmzaPWVvGh1kPrpR9y
RDdlXxx0W0abDI2Zl+UZHJOoSsjs63kQD4Vq8BvF0OVHgHzbqvFJPEzRBoVOcNG5TrUGiljuDcqJ
xyhJnSslRuSRj2153TrO9G2q6uirNRrjVe6GN3lfKD+syTaYe9BNUEMTR31UIYPGHUG2MD4vbVyI
YqcEoh1hLdJmb2U9M11gwNkXMo4raBpd7lxTTJH7KUs0IuMc/jLbE/uuszvM4YPqAp3J26Abtjk2
pKsoNQZ3jZGzXfGEe5MjosjFiiptPKwQKSqLvhytbtNaAVrTBPnEoqS9Szxl2cFOnAS56zLPr2RC
+MrSKS3iyuPqLgWLsgyryroo8FH/iIUyfE1DV+HSddevOzH4X4m0Cks8UEWIM68rHmKq4/bSAqlW
eCEBDuvarRLUx2Hj4pVQXwj7nfnAzbpJCOjQEYxBb/XNc9yK8VdXzdNN5NvgQFIs8tCLov6S4nj3
zU6U5ClRMxQ6cgjWWa4jmHWHXmsQbGo1ZtVKmcjP7PJyBX3EkURbTtnWDCbmGzXd9a6eXtEfLX5O
uZ4sEQjm2EDdtr+zBn28lEpHVSRAqQpFqsjAvUp9L8K4BK6Yt4fOoieTyA3q+t4Dqmk89a7WkB2i
D3e+78ppTQ5wePQLQ/+hqtF3aXf2RdCY1YsiU/aJLUa8uwEup6Q7C5lNioFdTSId+26aNLqHhake
4RUlOzduNQqPDX5ZaHsAVxOciXGcPrYTWM4OFtGiyWuyPIEiVUVwoybdgfNOvdQHRQB7DQ645K8s
8mAWbkdIgjLwsXZQqXZUHR3ds3wOOBuB8fpMl9jUFHPIr0c11TbQSptVSAfy2xBjUbxH2PI4Rkao
rlmkgQq0QD+XrtHxguqCrzMM3f04wLJhH77NSHHjyMGZZ4Oq5TLtlRzligk8eRFqJaucXutMwYZe
sbTbOX0Engkwzr73oW/+2gW5bYD6JJTmrujqZEKNkpVbMUR7h994znalvmQiTRd2Y99n5ryPqVL3
QPASaZRxd9WLIFqzdMeHoZkOapsB67FKQKjsps1MrTd2y5ZaSTv0TWG6RYydMYESWcwxj6xVzf6a
+5nXh/SmWsUWLMjaT58xtTXNfFpINTM9uDleprTWWoYZnEE/xzpc9A9W3IKcQlMFP1hyQTMJ73lC
yfesDHNIL6q9Thw7OJZuye7acXeErpJpl2k1yCHH2rVz0agqw+GrZWXRvk4DZqDKH+9VFatuYfOp
EMfn9SniNkHwNob0ARXfUCAAHZxkp+r6pmyRXul1T/5CsY3kMK6MIL7lY06XSTAdSU4hjluViVeP
+mVjQThO8CNcOb6AlWgOuG+HMWrXTRTmF0kvx0ttknW2rioZHkeIhgeThuEVGi1Sh/H2HKcxvmBt
gyDAk2EHi3Zuk1VsR3vLrYHaWNnSZaK7MoeWXio4yrO4jsrrXoeb6Ijs2YcleEhTClgrq7Wcs2H+
A7Vq4mBpgLhcQDwSXqgYxiw/dbx6SKotZyC0RV057MN+MKmHBe0d/86h4+vaY09v5qq9aJ6C7Gm0
4dwA3OlXBaN23yYjOzJY15vSSA32yX58prUEPPS15B0GfulFfnYczFwcFYOxCbwWv7KWb/0a9nZY
u/kCd7nBX++fdSLQPEgM4xHv94TcT/Q7tU/0OwUfx1maB+N1BwdgpzeJehngudh0msohp2gTxVoJ
tR+yFQ3TgelTjGf2pGVQ0Y3xzsK5vYjdIr6GhoSsAxJbvbQ7rUBdVuTmuR7kib5APw81qlAY9RMH
N7RWdnmgRxJVC9yYYOfAx/HxtJOIx6XI1WTthl3oBTqytmWPmW4VK/r0w4KB1K9IDsTjMBEjyz69
bKxLZP46Q8epim8xxtGbTknkDvEzWN7A7x2gFobeXdWSc+4yVqf+CNkStVihDWsYzdDHA/wi7rKo
puy2TWPlLNUN7A/tZLEBKOB28bAfJPqaVUvONVQwXj159cM1PhbzaegyDDylaaypZOm8dBWoSaTa
iNocuByoUkaZbnoSQs4oRSn7YNLjtUjy+DpKkZ2JUriPYDTzrzi+YV3MwM9iXvNFmLN9SSMe6oTO
2Fo0duGg7mUnaLAKEgYvgwvVyhu22FO0rQstp5JrSm9IlRJoiLvMOxMYV6NC0q1NB1wDoM2OXtDY
TKOXjaVcC1dx/GWNkdnrI93ediDyPGtM5fPI8FqpgW2ufYegD5NdI739ZsSyUWKAvTQzcsQ5I8iz
X2KaxsAVQGo0ejjhFyqku8JaWZUj9n7cSDpj4CwkdW7oDA1W8CmHeRehVCpTe1X3Jps6fQgxfQBq
UZOgWqcaLwfI0750x+MclH4/SeXFzuPgvuv16HvXqOp6aoPsuVUy5B2A0VBYN/l1n7bBvjaL8GxU
OuZ2BP0roKn6wjR6+G597oob1wgIyJaTCVVj/kngFL2gS8+cphJyYeqEsbZu5y8rpSvPOoekLp09
XdNIZVvKpPRyzW73KtXrzWC6/l5MeroJlEaS4uGrq8CRfKwVHSctyPtDy2QF+q7i/KLUqEcJ+NKW
4VShE6HoujUbF5s1OwabfkiBVnmRlEFzq40TRBoL91u/SLKw9JI+3VSURM5B2jqLSocdTErbZtIr
treB3vIUsXvv+gEcW6CPFrZuvftqaAkweqmQcuTXKeM3r0yPClt+UDKX9a7SVl14O5lGuMdyUUDR
C9kwAmajfSNZT4mYq9jd5ToHgfg26CN/5ws1WOWUJKhAjDdBHVn7sQuqVeRAN5hryO3O10W3zvUM
jwpp92S5MyW5aZFBZ1AnueShEV7Z2gRVsHf34rhPMDVBvCRCXrasUXEt7LMqaY4tIVcLlp1l5+rd
c0CnHlOb/+hqSMPH1KIYhWDvMpjV1VRGjEVhpday8/0z10ZwZjV1v5782PV0pdhNU8WSbSgPkBHQ
LYc/cgGOuTfmQ1xfaKsmnixvmGa6roFtrGokAatgBnu/nG67nL+shzE0xRnOHwDfi8myX3BWWdYd
WY9FH5SUQcaJL9aNPRnayrpQgcRJuJGEJbMi4KrblEPSnzkxFT/NKAh/n0MDUh9JZKXnK9XGVwrS
1j4XemIuyQw40/Mk8gCZYSsJBfaAUaV1Eg3nJOwEzIDptY9xbGFGMHgH2bDfHTZAKe54CU9NEN/z
oO5HM9n2RrUZByjuOE3PS1Zkw+uqgGi6CIeQj2JOd9miTKNrLlobgbFjKMOlnsb1XmhsgqYJlgQz
Zb8oDZP8hUhPx0tnqoYrIyrRlssOlohhYmkrg1g7Opzof0SuBX1R5F8nepTFwkhI66kDiicuQcve
aDQB4dx+uwFRYjzzPeHOmKf9kcGCQ4bs7oWkWAT9WtvkpLyj2wOEklrlohKd/rUT+q0zacayzzJ5
NBH1LVB5fcVgGK1sd0zQe4npgCYXZwJvcxuh6V9Grs7JzO1qdkI6dFERcJ6PdPebVk93Ka4zL+XU
zioKRJIcjheKE8mydKM7bVBaxJhht4Sp/9L6wBcq/GO9weGa8qZ2aWqd5kWAFc/hMjtXutM6xyiE
pCxkG2/RxmXHQBG7mYeJSDn1w0XetynrQxrd++NYsHwn5rEJG+08JejgqJak4jVlsFZ7/cEJBNSL
nL0DbkDz3BqqjI+rt7YWeIkHWwzDVrT1sqNRfuzYGqDua4bvbq/I6yIG1Y0DD47WJKY9NW76B5ZO
tcwcbIkdqay3eFOzo1LG/nkTpu53u6gEgNoIECV5EwrVtBRBQbUMylxhpQhVK7prKPJYlHHQqT+b
k80ClQoL1ioHZJIJVYMNcQCZW6pt+GRTEzmUfBNXNu/gEPRlfshVfXRWzmTXP1xrDLlcGNOWGJtm
m8djcGHbGJpM1uQXmETKjaz05Kcvs/FsSAP5WGd6co34HveYrVLRsksa9mNvig34mZaGf62tZgiP
B/mCwVMEJpSk0uFT1KqHQKvHW0HwzGZwk+6unowCn2DbqGCho3Dr+2x8gliNz2x8Uh6tenmAxu+n
HuedYcHWxzrgGgw4nzfGEkcmgBE9LKaVxqXPYbpGdNCqdheXQ0rdEajXVAMkHyHDIgvsmiM4DX0R
dGN42fpKdpNVXbWtIpNdjZMQA+GVOBXoCXA+Gq5h/uLVBVZNoT0RlfkUTBGFChSVrtdlA6+pZcsQ
H7SG6UVz7PS7W7FOTXYPQnYwTfe2tHBqlnoml1OaGff5qAdfFbY2djG6npOUhbagOKesnLKcUesD
y0Q2Ke5SNli3opp0wcYeghvm+GsqekvV4EhMy5+tyU1C9ZGNmrkurXIzAGVBcOzsgogFzHEgggqC
1YRgmLRu+q3JKD7UkDloQig/QamS8xdKKtwgB6epNTzK2tuQZsMSi2C+UhzCPtA4gklLmvuISBI+
3fa5ainWVGlfr4rQmtFWxbUsSiqCPva0MozMPdg4ubBHk0QaoYBBs93CmwbiVdIuaXYhVeyVySL7
Q/VZohsz09bGZJo/xgHak9kO+qplo2cBbFnGvdsdoMzIs1kAuqNerxBCoJmrCstvvTC6DEQ5+bLL
kL+3h0+mFzw6Kn2UYOubFlf8gvJVdy4DJgrcsOI2aVvXU1sdekpn5iG73ICDUe2QI2LV0IoQrVoM
psG5Kilrnf06cI9h3t8FYS7OdJ3QA0g2zUIdi3DrxKnJsts7h6i29prhpBBmtPWIixhMMdr2jVZo
7Y0wRLbpjLFbU6xOFeBwRbzRu9TdGn07gHJq5CMEUvsph6L3UImmvqeuBg2px8Ybr2ItLA5ZN8C5
oktwyOly7bA0iyPJSOlZOVkSolESbwCsE0mQw1fNx/D+44bLO/bCrIuYLfKOZcPtQGf0tt3S04xK
QlUrPXCrxhLK+2wude/yhJp0Ki9yMpNuTH7VHT2XHyxPbFq0TLWR6ump+WTN2+k+cKyNXXLUT9X0
TmCS2tfFBBs6yoms41TzyW/+TQfeZJ5HSKJDJIe0cPKbDSpMfq8nqDeL2CBpBRBsOOiQDA2ZQLVG
qFXPM47WFi+hzodU0zQ4xFltnEsHhtWkIfpkc1R9ogx43zczbZTYQgcDwK8SJ31PXc1x0toBDC9K
3jVKE/pRV0QtsByVobEy/ITEEtJZPhMkzR2xtx0zE4ELHom5CwkL4aT/aZsTI7qJSm8qRLp3Cx/X
mgX+dOWH9q2M9Sfk6XcjeuKlU8UdRwQ26iYNg0VTOvllOskU1aL5ROkhOacR6Rz7yCh2dgmweFLo
tmWTViCfVecmVSVoJsAYX9Hs+Fkhvl1Q0bbZqQEQ4zyjPftVeST+MVsIKbw87N1NNiHbM2nP457P
s2dlxDVgpwnMWxfbZtNOBcduy7qlHBPu1G7qHqtETKvKJ39LiWsYxq5I2c1kjw7WA6AgsbCeJ74d
XPwUwI0pGH98/FG8U97Z8Gvm2HQXbQORj6fKXXcsUIz2yEWlYo6rvho3kNbcI5X4ZIPJkWpQadnh
besoEdMNWENhEeIUm33yST/0nbABYYUG5wORDy0csk3ffp0dfyKjVi28ZtStKwtcMb0Kvb/8db9/
BEP6r8UT/iswLM36/4EZhqiE/rXT6T+q9juKyR+/TFO7l//7f/hf/2VzstwvuBJ+6W9x4wi+u/+0
OdnqF/BDEI4MchIwEcx/9DcESftiMWWZCCPgPzNV8A/+DUHSvhgCEQHaFXfW3qM3/ROb0zz/vZ4Q
0D8hdnYgoKA8JzZ9Vku9UigpTtyMZM2BB+lFdmVSh7LYBwTbntTDcJdhs8RuF1GMcZRgL8aynTZm
hmleKlNyG9Wy26sRnaSgUj1KY1hFweGJC8x/sl0JHNv7qvCjowXO5Frrnfymc2qnWGsWTJf/roF5
0f2omrb68Y/zJ1n/Y93mL09sovP/AUGazOYfDEJGHzSufzzlL/9YPFXf25c3Q5K/+/eQFF8QA87v
ehahmAjD/3NIWuILoCqUFDoqXow0c+7q30PS/jK765zZoWBYc63//w9J6wuYKZ1ADv4thO1khfzJ
kDwVijnW7AnkPxjmWANPnXetRq1ZxtXIVjGzb6KhrWmvOmOxBNivftelq7VUIhJ/3auCNCVyJcdF
04+4uJMutHfa4JaUjSufeKjJ+Oo4eg38vRmafBHBMfqeaH668SelzaHC5M7x1TO//OeX8zp/85eT
7PUHhZVRICyb9aMmT+TXevH6g1IJ7hoLs1+FrTk+0SHUbhLLHKnnuNj4Q9et7kXHQasAnpksxkxb
WdTNR7VH7Ygm19gRcOlGBJU5ouBcKzgjtArF4SCkqsdu6mgLZ7xsG71/0Csxmoty0pVLmnrTGtju
5Fl2WrWLmHLPw0R1SL0I0pyejwo068qK4/DM13K6RCAkIo7sxhAtmjEp6Wir3WcKnVOl5fwoWM3w
IfI8DLSWb+cW0bI3T61iWJHi4nOSCe1FO6gKSkvsYB8/9lNV7Xwp/DE2kjd6kqrLfPl6GouKzBC4
E4eVZY+YAXKp7mvFR0rl0paza9/eBG1+9b8zzjsGIO/0oyknaKP0LTFd8Df+nmi0L8RPcbp1YX7M
mD9mk78AgJb+Bf2biUPVIpNb1edc3b8nGjjrLkoyFx7l7PSdDRV/r30OGUIuDDPmGmBdzE9/MtG8
27qRT8SEhiMUARmS7NNPdco62tDEtq0KsgtXpooYjCavN8riuXCb707kXLUl2RShlsh93bWQzw0q
LK+e2G8mjHeSRLYH8w7AsGYDBXa6EwkdfFbWf9hRq1ZX1UPrdHsnJ0A6jm8HpT5EsUIRkF7KosiL
M6ia/ScKvl/+wDcTFte3ecqzMJF0hHkX8vrTYSaQokYWDHaKPeqKIhRCCXLwLmRmhqB61anJFroi
JmYry1Yl5eVSIa60Tvp1n+bAfTNgg4uALrukdBKHK6tsSQglzBNNqpTF6n8/u9PPbobQ/evP7jb8
wQofYq6vX28657/0t7lemxdrTursIAVS7/ml/o3eVL8QNIHxTAeeiElrXv3/+vI0+wtOcfacnA/n
vzP/0V9fnqZ+4Z/h47NtjhYIB/Q/+fJOjyqceB1MCWwZ5lhvpKNvh5xZ9XSRhSk3tBaLpan3EHgq
S65fPZTffFmna8I/rwIkgJ2MyVo8//mrlTgw29bQB11u0Iguu4bgH1qLBCAoRr8YyOXFBk/i68fX
/O2d0fNTZwgB0tSTj3kqwmkaDUtuMkMrvLEi+lOZs2s+vsr8It7s2udbo1Oh4i+gZk+T8+2ttaB7
akpwclOIrARiFuWGtVJD8OWF6qJLCGggyYXBhvEM2ghJURPg8z3CU7ralSjNXamSoIWCIvseAe8l
CSAvWv0mhiHTbjQJJWsRjrVyRtVL0S5b1PAaWHVoAQeD8wQJpY5xIWnabOualKqPb26e+k9uTsOb
YLuUbVgd2Au+vbm+mFwKdOD86kkxLhVNw+xp5CEFUSfU7loohIuxlxBZCHxcx5XabQ1DxutR5Gzp
lNLuP3na72ZoVWNqpkbDJhfZmznn3b0eSKTChJFDsNJmUhxrbwhteIwGOt6TWoz3cJBSsEA6+TBK
Zy0Ghw6dog7GJz7z9wML/6bATcOpj0CY01naBNjZdbmdb2w/7b9GVp2dk8j1mXfz3bjCrMORVKj8
P7bh706DkZqrQR+g0EESuXQIst+rFm0mWt/VJ0/13dc5sz/wJDHZcCFjJoO8fqiG2WhkhVH1M0iH
OMDFGL7ifSaBzCnyO3UYlBcRVF38p98nV7UNcKos+Jx+9JPvc8TNOzJugk0wS4XR/Qwp4o462348
ht89R3a8FNh0HievDT7A25sLNFQmohHlJsK5v4e8lnipw9fTpKXzp3f061IkNGK/Rvujn8xyvnQT
Y6j7cqM0NV4B3Ou1YlcXH9/PvAd4vUeYz2G8JzbzqP1N/uPt/cS5hlkmlhJpnZsu4KQlW60ZugsI
f9V52pr2n07duAmYBLiUI+b6x8kUELF40Y4ayll+canp0dlkxOSP0UnKBuUZxZlcfHyD7z4vLogl
lCimubDCLuztDfrMglOOuo4atBXAc4x9eKl0bP6dq+DPxRhtoao6eYw2sRqZhZR0I+DFUFtua09g
7v93rsL9cBaiqGRqJ2chO2p4oqkhyWMufW+M+++DsOtPLvJu88yQYKcAzwQjGdu+02aATzBLyajk
XgyoVL0AT6dBVCMuRdxnNOfOaKgn21KbyPZJ2wh5D66HAr3wJ/PI796czTnTnAcKtpr5z1+t8lre
pabm8+YQ+Mhlnbr6mvwh/5MBOZ9iTr8A/EIMDaFipoQY/vYyaPgtpxbcLlQdtrkNXfE47Dwt62/G
rLsNS4koWNcXOq7nICp3vhTfBmQSuG4hYhcCv7OLmObPx5PNRMbzp4qn/tomvLp3A4awjxlYbka9
vVV8TVkb5fjZNup3DxhGM5M0o5alcJ4bXl1EN+k5qhUXoZmdbxRlVhIbpD98fCu/e76UmxyOQbSY
xGkKWl07SfH/SDuvJbeRJm3f0CIC3pySIEE226jlpROERiPBexTc1e+D/jf+EEEsEfp2DmYONIoi
ymRlZb6GVm3p+XUun0RSRh/BKVQPQ2PFG8F5To4WwWy+yGXUo+gLkQFff9DIYiB4LEqvKzAoB4SZ
HWzZyN0SzO5eDMms8FuNh1oey42PvD00kM8V4idvzpkLtqSf+2bgI/FZlJ4J1PlbLAykSkE7eKVo
Slp2kXERVl/8ApRlPGHnlT6kOvbbpm9EGztnXrSrOaCurFmw9WUSLJL9xRxIFKaLFlk7Tw2q37KM
i1I5dunBb31tl0Bu3DikN5f9/GQwqDMj3AWje3nZN74dNBk6jV6sZ0iQw3UM6HezfZ9jv0UCLiug
EGT0aD7d31U3e5dxqUpybdk6R3ep7d0aZl/Hvci9ntfSk2lxapFiNzZuR32OqIvZ5HkBs4z3DLJk
N5RixI+sAVlkLxVS+6my7ZECWypOfp1JlxHO1d6GIHIOszD0WslKn60GJHWWkQyYIpu+MXHjWbcz
o9ynRm9CEO5jDFghhX20hP4107F5TfDgfOTt0nmm2rBISVWB9QZxPQAfetAATuxyeRCuJBniVbP0
7gB4D/uktJMvOQp5F8SRWxc4UXTQMHbdI+wYeYiS1ccEjKmXpUPyXGaT6Y4Tce2vlwFlAqpyvB75
Z5m8Sk6T9ipoJi9EWN2liNm7Vdx9uz/IDd9c5k3Jc4h0i36cwgvp+lz3qoQdbjLkXu2nP/HTeRlM
iG9RFFFxRKTVTbr8XahJEM2nA31BY9f7phfiGqdqSQ6CAvzkUNegt5yt7OIm4sy/jGcztXFkjHi2
Xf8y4UcdfKOJ7a8O4jwpdQ3xX3N2qhoryJAHnACVKIA0gL1x8G7C6mLkxZwYlRPbAq0mL8NLBsSe
0aOeBNkpi5ACvT//K2eNZtbsMGCYHPGbnLeb1F4W0JVtbMgOuVmFdD5D428TtfmDELejFiFTvFs+
6hOt1OASzSe6EYqnIV7gapP/+e8/hVa0hp7LW9K7iI6yZFSRDJDBqxW7ciew/TgW9crG2qztCuoS
1EEpcvJYWKyNqdUBQMuYtSG5ANurJ19DvzfcERT+E1BM86EP2g5KooTw1d9/INW+uS/JuaTZcr0h
UWKJBLLNmRfmevQZUV2QPnVvnO6PsnLJzD1KSouzKCPKNNejTEimwgWLMk/NKvOCDl4PVFSgwx6A
N64DPfxxf7yVCWXBKL4woDFXD67HU7GRq1QzzjypayTP0DBarjsUouMCT0EcJYSrdig7Z/lYb8zn
nLgvLgCddJvQA7Wbd9hiZAcZ3q6HSehNeCa4BoZF+0lMtQvwJP5gsqiHwMprF4hutSvKUtnwl1k5
elfDz1HgjxRNsIlKSTSph/8grlgFjKjBrIeN7GVlOXXsiOkYs2o0DhejJGAMS/zjGcXRjdNA5nmK
KTShDKOKI1DtdiOg3E4qwZKAAlqSfElzFm/1SRrIqosw9Qr+zM3j4ivtMOObbcfm3hGA95Ii1F8k
wGoYgXX2+W83k0LrkWwUuQpKOvZi80I0kbvClEsvrpIXYjR2xcKSXioBfDxFFmfPJpOf4ThsRIWb
BuIsP0bZa85cuMlQVLpeTEWr+iAK/ALZh6htnpKshh8NeMmSLgPiFb8wAkG72K6lqnnFk6154hlg
NHtYtWA/smBwvgzpZO+FNRA2TPCO3+pG6SyXGpf0o4/hOe6UcRxqNOnt2pg92qmCWtPYvpcTyYIE
LgTPFjXwwboOmGwrR7Q5ms+50YozeMHiuwgs6MqlXeL7ioWi/cI7x1WR4rK/aYFtY1pe9BjeA1z/
dX9Jbrc5sjkkzhSLeOyB1b2eGQhXQ+x3celZjiR/a7ixQcfWxbf7o9zmqogOajymNBK5WQX2epS8
mzR0xNBylChw+MHwqPSOjbRw/hHbIdTBG9vZiB63BUa6l/OThPHwyyJeXg9ZyVET2jDPPQRrBNzV
3n8Y0b13OR/Bg6Nie+YnSEwPWQkFv67V+KWx0Fz42++efwTXN0nK/EZZbPgMZf1EbXxQis6cnaew
/x5ENdlnZQhw9c6sQLlg3jf9e3/YtY/nAmSjzzg9UodFucI0/TCA9pB5bWThUVQWMihyW0Ikp47d
oW9b8Nux/R3doAa0LNa7cRVP3v0fcRtqVPSAHJm+IjcxXY7rBXCksM7kcOLmyDX02DULQ76obQ/I
dMdYfIbw/anlxxc8WnpMWhJrY/z1SfjjByx2QNGQyVQ+TC6BONtr1U7x6wCM/xB1veTGhlFeYPlb
R4AAKfDyYjbRVc2NbXh7vK4nYXG8/HaUYXJrsMki8QM5L/u9oU/Nxh29NgjdVpqdVPf47yKotw3l
7U6V512mhe+aTkdZTM20jcxjfRQ6mm8rysa6Xs8wSHpRAqSgWq7Lbqtk6jv4kPbGibktCiHkCNHH
QIJQVkAALraN1jlNrdsVaVSclbtM78MPQzO2Ll0E3IqNCH14MXTvYL8aT3mOiNAID/GXradodAzY
tkIMT07BCMMRxnH810nB9Y9bzIEwQRg7SsNy2gXq6VjhvEpA4937J8dgJq8zH0Z5ayAbFnWNpcRd
GPZaJRSmINfL9JOmVfnjVMGUifVw45V9m34wEiQxoAQ0v4jQ12vql3WAKkuaeeMUKcBTc7iMlhMe
yqj+3lr51htga7hFWJJUbjUuF4aTU3+PbN9Mogv8M5iC+OwgLrIxkavj0eGZ0VUzxmHe0n/kcE0L
HyMCy+7JqK1+yuCqelITmm5YWS1V6cL/62yO6QSDTNrKNUJP5Hq83s9MOxgZDwQuNMseteIEhZm9
Yzejp/p99/fjaWhAMxhZ1SyYfD1enjdy2I+0lsIon/amKcKDbRQ/IMM0F2vKiuP9fflW5V5sTJ6j
gF5RZgabCybtaj6loFATv5ASj7uum1UgfrelvQ+gPRVB/iLJEehgAFlKlDzGUvUA/crFtMitleQo
FcFjQa/PTUR8jMwcs5LyqKWoO9e+G6ZyuLH0c5hY/lRwF4BRFFB39Kauf2qHn1zelXQQdfTTdzbl
B017oVNfYhnXOm5Ww4m4Pzvz2b8Z0eS+RbJpRk0tAheSZQpyCmbiaXLde5olzRWqKNnLTfyELp35
EFiTTOnE3BKknXfxzcDAeiivyCB/lk+0Lijwuy+GxBt7zPCkEp/hBmeMjZvsDdW/GAZIDZnUfJhQ
wF/kMhIG533hh4nXJvDWUxpaRysPETHCqfzU11P0AEto+oH5m+Y6ipDhtA3O2UjrBAOqDsZYCjnz
/pSvBEqwPQSvN5gk76frRUbEAnmAKU68WarhrOX4AEBUV1wttbeanKtDEUnAf5gaba3FUFXa2RR3
+fqk1SMvl2MevkGL9VfifLn/USvLSbyinUryOpd+FvsoUytZB9Ab81bxM2BUVY0qhx1vTN38exer
CUKLDgSPevgSy2pFI4/6mJXwZSDAJJ7dKc4H1Aqg0Po+roMVtNn7X7Uyf47ORTNjYNlAS0l3+uod
70Et9pwAFRsaIAM+4vX4YIv8f8BM/6sg3epQfBl9D4De9B6vd4WQigzTlDb2wqzDdb1Adm8aNfVs
iljfuD/fdthiGh1TQ1obqT1MNG4Wq1EKITonogiv9B8deCZ7BxlDzyhxuqvxVDvVci0juzSGyPQi
ZgyjI8f1LO4vmh36r2Gk64eRiti/mhUYmCYOxq96hAyVD3AkIX4miMDTP9Awr7yYCfzfMfe7lwSF
ZqzkIN40gE7/FhZhU3gHPM+TmW77jfGskDF5bzCn8waaHa7ZlVhkGyLZCJe3AZqa46wJrtApAc26
2OZK5mNa2KEAVFRTdyyMEoNEwxazoWXhmaYENZBC2/FvdyG9Rm7n+atojC3lb7UxbIHPhpFHtSU5
RqAY4TCB17EwFb0/0srrg1cPadz/6+/by6R8kGKk1S1YUaIuJK8Xtn5UtFZ9EEWloWiC43lVVO2L
0dNB6BGu2ZvYlbv3f8RtKKE/AyCMJozG3baEnnQ87YANZpFXAzk6GkXaHozBKDZW8oYPxpGGfk5x
l4gCg22JthQCcToMMkIPeSCFFAAy8KGO8ciUJn+gWevD4Qch8gjlOT+Hfh1gA59/D/zSeJxwztih
0VpftHGqvPuff4t64oexzJQejDcZ8UW+qdB7gdiDf5KoJf+MbNGwr4agOeH6pO7GPB+ec7VrD1nc
oQyqThamlWghT3U0HfwGhNT9n3Mbl/g1gD64PIntvG2u45JhDr1eFSaGgY1pfIMYLR9RX1DdcIAd
fX+o21xkphQCvKBwOxe85p/yR+JrIIZgaq2ReDLbm4ppgx6FoHM1Imm+M3Nd27UBcjUUQLZKbWv7
nrcL3C3kgii0yYs5VwW6J6NWJZ4aO9IBQynMHJkX6i5df2qn8lEfpScEIbPdWI6qZ4da/eH+x6/M
M28aW6bEaRCalzVVqxcIG8AzJguHQqbRo0OlZkTTEwXajQO2EsRULhqgicCrKZ8trhotikNzfLvV
VLV5kJBcfgAADYvVtlH1MboK3ivK+fe/b+VUozwNH43+r0y2udhHlonbbZxwlY6Qm1HxUGqXJuVm
vrc2jdbcXqZOjMLrUlRby2EnTpUee1x8z9MQ2y9jZst42tjBvlSSFm3zsu1xYUSnTJOl6Gw2yNQI
zEexfgwqGp+29EjrAIk8pfx8fwpWfxsAN+pKtP6IbNf7O9SC1MSYM/amdHxObL16jG244YA19Q3B
9LXJ5q6YW9CgQ2Vr/vM/TpKO6Wlpphm84sqMp52ZIdRu6aIJN4LDbT4Gio4OC/j8N5Dr4sSSjEkI
vuWkYhqi/b6ONo8eNb9iVX4hbm3526zt27nTB9MFTw4aStdfhXiiHBpgibAHlP3j1OjkzFGFFYye
VcfQwqcW/SZ9Y9+uLdqb9Dy4ATidywdSnDpO1Q8OKWdeRMg4mMHRdMhutU7b6pu+9aWv8zLKjly9
5JxcTYgTX3+g7ERK2Ms+G0RSPoSw9qO6fSYBffQN9QCj6RQb1Rl54iMi/+jdWe/lqgLA3DzbUePm
AVX3vn7W/eGTVXan+3t37VZCloriFlePA/Z1ETQsVPNGkr3YSyl97pNIR5lvKBVEBaLeNbPEOPZx
XT5Phlqc+cTgIPyp8yw0zoDTBFs1hJV3HVPFMwq0E8kyjYDrqaoacqKk5izF3VgeIhgNlyGrf6Si
TN4FTf++j9EYAg1OYwDY6j4x2+EBfgX+J1XboFtIY+z+BM0D3qydAdVr7kcDWV4cblziBlntCTxo
L0LdyiRnB/eoQswVE2U0Fegeh475pVDD7jROOPreH37txDs0KrCS4dRzYV/PRwedOpQ7lsfpSx7z
SoVxNECujdxk9SNnZggIaMz6VO16FL/IyX6lkVFom+xDKp6fZXtUXKrR+K9z7PfoS8q7uNez5wYF
w405fvuKm0nmmUlnFeUBsv3r8QesKCWn6HhlpqgZ6+Gr6BAoq8wz2uRIWdmHCskHgwU2hfOi5UQg
p4pfqAl+rHskFxX/WMqW2zbKDj7rCReSB9VOH1o9uTRgUvQ8/tkm5aMVdI8AF7HcTF7lsv9tjOVj
rtLoUqODYQQ4ng/vRjl4VhBjByOzBzXjIFgYe8iXYI6svhuG5EtWFT/nrNXCg5LH8QOQ3SNPuSfN
5nyM7TmRfA8BN0h74aXP5xeSfU5Q/0I8+RSb3b6M/MsQOA/4FyB+Ko7orZ4zSXlXmtlZHoOfUtJf
wl4/SCJ8UZNRRVykIAji4tHCFjSLr62knTrb8Hw8BX0F0z67r9Anqz7c33ir8dFiw8/lQ0QeFvve
0kRQ9T0HEc8Z5LS0QT5mbRjxMxzn4/2hVvf47MoB1BRq6vKIYec8CSeZ709JsRGtH5EZEekWyH99
FJ1xKDGQSSxSwSpxYlBoMgoagVM99OyknSmpxX9wQ89ml1i10AMACne9k1F3SlWcnGNPF8gWBL4c
uxIOsuf7M7ayOBxE1KVwTSGnfOsw/5EHlIORpDlNXG/WLQBphJiXneT+MSm3OrIrmQAj0aGnpYMf
3BJfZ3S1HsaYwnqjaU+PiP3pe+Tf7LNWJGiWJGWx8VZYWSXyO8jqvIh5GGuLzCOj1NcKrCW9lCr8
RfQifh5NfwvbvD4KcZJq9dyZXcQ7iggik8kivUzU2Q7tSRNNOu7c+6u0OgqGlPCt58R/uRcsstQ+
necuN8fqYkZO5/LeyzaqPqt7gbojXC8QOJDBrnccN/akaqGIPRErwVFvMzQqgny2+yiDw/0PeitW
LeI0MLdZEINpA+m3nDfcQnsJa08PE/EATlGFAOvetqKmP6HmF76gD1hMh0i1khqtohCb8okicf9Q
65kd7+rQny6WJOtolw1agV+WrCZfatRfPyaT86/hT9NBGlrj8xCZiIkleGzUu3x00idlBOCwq0qr
0x+EUarYmplV+yGQe4HLlNJ3vTeMZkyubykj+qC87H5aoFGPSeRAPZMD3ckfOPGV8uqrtYMiW5d1
X806inFKrzO0/SqjQz4f556q3+dKZ6LsAb4YiZNC/SbzbkeDudAz5BLgUM885Z8AUoxhp2V0FHKr
yF7qajyquapY2HsIRKQKrHPe9TZwDICHavq9bBGI4/eNw8kMJn5q60Bx3zd2Zn5NS1l+35q4su5s
NOy/YNnR/INGQ5vvQxHiUcednXzlyJz5mznc+NTQDzBaDbFzSiPGFV3tzG9aEmuzm0lrgILqkwRJ
SrMPd1ViJcNutMzitQb9eRKZUsZuMwnlkTkT00NdxsGnKkH5Ca569S7DzO0gRhRVYOOrT1WviKNs
jNnJiaxIxjhGHXD+LhWqmZZZTV8QDbdpLvhSuOVrtPIumJtXWK7RtKeks9jZUq34VSEbyMYalIZL
x/4l0CjdoVvzTq5L8VA0tr6RCK0dWRJvi9ADwpE23fVhqjEX511JTd1qM8kdGmk6hCgCbtQ014Iq
pwhhEIp+XEiLICeClvmke+z1vPXIZVSj86bSGI6q4o9PU69Ux/sHdy1GUEJ1QDpBcjOWnVVZ7uW+
MfgsraUaBoUXVa2Cgkyf2Z/uj7S2Zvh1wDaePanAgl9PYN5lE8WqIfLQfW+PUqDZ79Hzp7yejT0i
tqr8D8ZA/kZcWptPyDDAaqgBk77OP+qP6zAVKt4NCKV7eY/aNPuzO2vZUHhI8v2kvyZvbJKV2aRI
bIBp4Y4ChbzIVmtfWEpuNrzCUXneO4lRuGUZ/TtBP9r4sLXXGUPR5HnTyoBFd/1ltjrVTVLw4Dft
Ovvo44HoyXatuBVQmn2kV9ZOAQZw0BpI2b0fmJdaLZtDMJF8Bp28xUZZWdyrXzNPzB/zbGdxhZEN
vYxh6PddUbTIZusZlu0YOFSJlJ0d7Hk3LtHVydbA7sxNXhK3xZhtS5y0as5/I1LnoBth6YpyNI6T
hU/I/b27so1miyI0s6AA0ahVrz+PsB/Y3G6kvFOSnoChy8cgjmd/ALwN5YYa/f3xVsgib55I/3/A
xXXa27EYVADCnjWB0wviAehRoFMlrNEDNvKm29PjlM5FnOdHtey1fZtaDpLBw0bSNR/KxbU+24iT
eHG5Q2peHNoeVRITyxv2FgfaxWm4pCidf0eFUT7EWHgd2kavPLlOpJNaiq3jdKM6R8Vep1JvUHml
CAGL43regT3hbGDhkgI5NaHpVBwKx97j1vvYmuLXZJkHfYyOZlJ/9vv4DB7lkQRuz3bAfAPvGaX4
aqn+OTWzF0vu9kMqPqrCGTcO/crNgNwL4AbwsSA3lyzMDmpUUM0dot5sMHqLc3x1RNFv7PaVUdCq
YB4ocTozNfJ6KhIg73IuBfRIRrvfCaHisGknysa3rGy8mWdMeLZnpjHn6noYOUVfu4x4NtcSEOq+
crKDmbQJplyDf6YfbD06UoykaZ76KBiHKKmbtexlTfT7/gm4PXFzo5JHn0VspDOyONy9L5rR8iuK
fqFaPCZGU5wqSVM9noTFj6rSrNP/bbz59/wRwGShImMFxuNojTEi5jFIrmFKgkMVjgZlgLraYLq/
EcevT5ZO3wEb4Fl6g9LGIqSoDpuGhop+hBUVvi+1EB1sX04gQft2ixT7BNBWPCOyVX4Ep4HWaYmc
9sfIb7R2pxW+0I6VghA3Gu5jjZJ7kWuXNmzs0Z3AVDZuGZi9fQg7pNr309hY2b7RcDLYoZ2kvPdL
jssubaIBU4a0iNVHux6rigKrwM4kFLWMYzlCnD+EYxQtzixvKkJgkf918qT/AcE5+xpZRUvCC56i
2NV6XHduOzXTuQ51FRemZqLknsu9ne6xmErNnSJJ03EcUvk9gjEyikhp1dqonfhJdvKNosJxhql6
7KI2FW6AITSvFMmYdkqqG6WLkczU7Y0qKFLk77USylo2mImLe2D6OiSWQF9vjL4kBmrsB9n3h3Rv
Yc37dfQ7/RWrrwp15HwY0gsts9nntHB7q2uUY4oWVoZU3oS1koKY6xO/Pn7s6qzW98mYJ/4+EbK2
hbZdwQ6Sss6YU5OSps15u95sqpTG4PIsBwUD9ZxoQpOQxK6deIfDVbzXR2SMkmIccX7Q/Z3SJNaO
31Vy6KPoxa7wmIkcaRZ4QroF0YctNNpbgXuxNQFb0BezILvO1ZfrnxcPNer2le0cG6vB5yyQ96Ab
0fnMDSRfLWVPHvwefqNOw6yXQOMlO6PEpQr522l8b44glv3mUlr5B3bm4a+PKaRmuknIa8zPzUXW
Y5Vo8vjcRUerDR/7SUNgtJbk1zwq9C+KxPG9P9zN9UeuSpELUS/0FSkOLa6/oK3iMKwmpP7RkMdV
TLb3Uxh3T7ZOIXCI0VuvfRwrEuXbUE7tRtJxk1PNg/OJ9FnoW9+g5qYh00QXNpEHpz/cZVrwzuzz
z0qCZW8pyt+G3r27/7WrA9L2JVVGnYmO7PW6R9JkV32JDVjflb6XJnn7wRyhrjgjdVa9MlARttu/
LrgA6qc5yC3PJJOhL+Ig/k1THnZ8pSxMMpg+xTABZ4ONuby5TuZRyGG4S1BehYF//WlOMsAbCPi0
KlDKc2DIlG2lNDyEzSgOWKJuCXLOU3V1hObxKFRRtKZzoixJr/mAwXwa4mvSGxbem7B+KSrZGIvl
447Gr7Xv1NKY2xZbXZubNGEx8CK0VHgAoOnPgyfGaXiXTUF39LtmC/m7Mp3czKTdYPcBfy0xdoOp
N50ajQAWMDjykIO0ju2Et5SJB+VTYmwy/27TEsjKZIJzxXnGJSxhYFIQSGrsV6Hnl6p6MkWqvS+D
QXsoA3ZqY0cYjYwi9dB09i8KfpmuH2khhiix9PH+GVmZX4P2J3kvjA362os0rBziSgrzICQhHn/m
hhY8RwZWBPcHubH0xuH8apTFoUC0yKglG8awj7/gDjZMvFel5hdVGtg5XB87+jBnpxqOcUBDghKf
OxZjvLfoaO4cP97j7lEf6KXpbp/IeJzNFKoxPIwRHYeIG32Q5de+id+1GU0TAI+7qLLqHfCHC0UV
89C0bbORvq7tGKAHcy8RpAdn8PoAVqLsfEtNQq9pJH3X84Q5JKb8CVha56IfuEXKu30ezzOIJjis
NcobyrIfPliZFE+tFXhhV/1rRanqxqOuvUugnLuZb7w3tDE5gBkLHwnALZUjPz0icSZdutmZ/v5y
rsRV7lGg6yAhCHFL9+Ncs9sCpn/gOSW+jpLWB6gENdPeV3vKH6mpH+102ioQrESguQOA5sAMXoNd
cz3hvBiDTGnZqFHTvuYYQnx0ApF9UMAIfFRCvdrnguLwLi0tf2v3rnwvQ1Ny4ZzSIVqKeFL8mZQx
ihDatopLoEzhLkHQHxRPSh/booTYJhHk9OHrYOE8kfmvqWWdNbP6ST3j3wq5yKSvOmrv3W8zTGjn
pqR7UveDrscpQMrObWrxBIUiRvCp+mEZRXMQWd4eAnwo7y/cymE3edBxM/Epc//zeg6FKFDvdJjD
IccqzrFa64gNgLFR81sdhcfjrMULMnNZpqfIGUWwCwIE0qvOZUer8AtHe+MAri4KmDdaQhAoOBaL
b0kSTPB61I8Aw0x75Agw5ElS5ZyZfBpWa7wkqKBtbIXVT4O3MatMgH9ZdtYS9IGdztICr9Gdn1Wr
KAcjiLKNnPC2SkAizSlHgJui8NwrvP60ovb12AZygNJDXL7olansGmWS8XkOxTEPtNSlmpIcgP9J
n6SyavdVncoHsJvRB8Bp/b7vBp2Kt268dFM7+2gnCjlsbU3YAOfpbkgE/5Ywujn+B9sLNAOCBVSx
Kb9e/+44jiK/lWSWBFfqnakicYTrwe//ZBDEAEnI58i7uErKpPBru2IQ2WxaT4uxojPrvNwIcWsL
TZYM44KSDaW4xSgaxqI9PS0WekKgIh+tei/mrOD+t9w+nFjpGSozi/1AmVxmqJlIHN23WiJpIMef
q37Sz6lMdwnnLSR4qNG44MOgTvSgmqdyeEXHxQIhAJQyAQl/6geMsYqkBs2S59VGBWEtR6FoLzPK
zK2hv3q9nGpAoz6AfX7kLhE/QJNhMQLxay9nU/WAE3fMQ5q7BZKBjppmCtUQN8A4LputWZoHWiSf
9A8gAc5mDWjyLfL4aSrw1k1a6ThmhfOCydZjFUj2aZIz/WjEWvaSl/3sm+H/pimV/fb1gARg6obX
0iiU1/tLtrIxkPMjs6djMgtOmteTEjhNX6P6LR3LdKxcBLaUXehDrfnbUeY2Ktk2EKpZ9HFx2TWF
AsNiQvnJTNVhh5lffQ6xzN3Y5LchlFGYzzmCcp6WzEJdHs0kVyb/COBPdetyHE8Rynx7VY2Gkwq+
ZC/n6rAxKCW+m+VkWFoX3Kn0FdCzuZ7CJhq12hha/5gKxKQi5bHESuYnvSBbPuAF03sluGRnVzpF
re1F1qTvDd/CzazOjEHZ9fLEJVxa8nuAduMrODGJS1h+MWPH+RB0evJ9KEAlHxxAtnSBJjX7GIaa
+rPSTGy0SkuM5n7qIvm7SJVscCvdHiWqSG2mn4d6QBLXoWGL74KfqMJNtSn+iHx36sNqjJxxF2Wh
H+wsDcyg2yixM7iRUQS+63cGBje2pNYx2Jc0eOrGNnqsM+F/G3oJGdnBKX9EgRjTXRJDZNypYGVf
O1HqGIcM2e+8VfN/4jLAd2YKZKOnLWl0bGcn4l0gRf8keus8RwgcmW6TY2kOUlG1Bna5OZCBWX0J
ZMWE8D51SfgztitOQJE00Q+pdxQsuqUBPWC1EJ/NaYT5Dvnjs1JM5bSr8XRLvDhUc4wZWwFCCFzr
z0FXxIsZ5Q7AS8OsTyP46tdMoc8L6kiVHpVaj/yDBnjnFAqNHrUqyen3ULL7L3mpN6+prkz4+cnN
q033CDOb7DERGTaEtS3kHMBQScEl7/3Zk9O4EF2sjym10dcqjn0cBKEnu3XujJeCtrdzwp41Qg8d
OTTJre2mlP8prQS7bL13omjPm8iokdNMeCqg1yY1u0zynf4Izzv4ruRTV7lCUcRz3IXJ6NVGKen7
/0rbGHGdSgVHElkhXOxSd16lxMzxmcqNTykqJdkO9U3/3VA57fsA/BXWzXYCelrJJJsCEXaCn+zU
lF4xFMg+3z/98+m+jnfUqCCP0w5DHOaGPhDUjjX4SewfgwZpUD9EoEEUiupZjfnp70cCuTMzUNHA
4GV/fRTJLCq1DjKq44iNXMom/N2KpHqWnSbaSD3XvgmAmCobJPGg0xe5QREHQdgNISPxNDhWQVZf
ptI39o2Qvt7/plskPPBalMlQvCF20p1dDJXYpW1LbNBjGTTINGnYb0oWnX5ig3biIhndUG/o9AMw
dsOggyeZZFuh9e17FmvIj+AHyOTAtHoWQa4vNaB0ve8cs8CcjulgYvQ94HNa6PkndRQXiNLYSPp2
vzf8BqMkm+KGcIpLLbW/Aud7LPWXtvW/RbZ5MUPN/C1KjCyaWCs3bvmVdaGQBLeQl6xMSF5M1lBZ
ky5jRXZspdmuOLT/TZtMHOBH/4+pxf9KD1u5bXQomsC0YIbQelu8mO3AB7il4VKP0WnhdplBu09Y
eNXng4wSRKoNOx0kyN/vO5o/s1rVrKcFXu16hwc+PuoMQ2naCuSvXauMu0CN+xP/r/kfTCUsJ+pH
HFwknxeHyVJa3QlzhnJwltqJCFczAEMVepLttPFVq3ucrJT9bcOxgXx6/VmOkYgeLQ/n2NU9MJnC
z6yDg3fzoZlU55ACszj3XL4HyVA6t7LL/FyRSWxc5fPcLfc4Ejq88dC+VSmdXf8IM4iCkUqFc5xi
JcX0VaVBHg72MZpoWKOJW3+sBl4nqZFvrerqyLRVkHsioLB3r0c25CyMpZSyOY673QHX92qH8br9
IHVIq+IhF3wai7g+qImhbizybf4HkA7fbziH1JSVZf5nB8ip1AEcXAHKHXn9UqG/4WypTa2dSoXk
m8W12E1LlHBf0aaJclzscUeM3CY2/R+wvR5B11kbDfHV7+EVAmKGosqNQLVOElRhSuUc9cisnuka
FuzcaAtsNK/HzU4Be29wySiUGudf8Uc30gAx4ZBwMEqOlFNXa81RU4b0ScYb5Smn8rq7fwfMUWs5
njrrloPMoTZ3w0LHm3sAZeQcpTysXpwR0ZugbMtDUWDpqU8d/rSthhNAo4Uved1v9fnXQh3RlHcC
e0U1liiDyJjSUM4Y3tes/myFg/NOjS3M+FRkWeh3QQaTo+HL/W9eOxN/DLqUmOpLxQfpxqANXcmf
jenHF83KoiM8vOx1dPQaTnOtu5Jlfrw/8OrXUgkFlwk1iFf59eK25jDV4JJYXPpniIbUhWtraXqS
26rGrCYsPiDB9fP+mCsVZUowKlDduZfES2IRAQQupT5STpwQJfxRpLxfeJ6H/3Y6jopCw5oQoZSp
3nW5rh6tOMgfajR7d4GEj7vfGsToEd9gxJFGmifWF0Oqq3eN0ZrP6oRAQcYWOULWNU+V7oD/oT98
pH2vnlOKa8Ay0VZFDi7nr87+kXkWvL//davbFzlx9G7ZvUCfr2dUj4ciLHpm1MilBHtj8FYX0Tgk
8jgl/IxSdFQTJQgvshVoO8Xx6y25lZX4Q3WXy0Wn4EoZahHZw3qyeG1xvbRF3T7JmNA/RYMtnmpL
z/aTlhdPstFlOFtjbNsgXY9PZtW/k3jHubmSyK6ZWOk5E4N96pEW243YKx9S/HNoQlfGvsPtbt9O
dn9RpUne9Uhu+Yh3nlDZQkdyysynCBfdA/oW8ifD7oZdUzaW6yDyd5CDBj9vFTTKwG/ZmxPmr0gM
opqmaLSWcQ6iw30QGk0UHYUvGqh62FaenU35k47q/1dFCZLz/dVaCaEoHyL3C+yBwtcyiZZFWkly
zZ4y2tma08ZHVY5CbSOkrRzvWeqdDhWK1/QzF3sizIzIV+2KhNKQrEOQDYidlkrsBnVDqWhMUlfN
2uxYcJkc73/fWi4741YQqyR68zBZRO8iUrq+M7htweRmZ1yOq+4CUV0Ve9scZB8VznL8nhqxci4D
DoQaJuiypdiywgQbRnywhf4Nb1zxoS1xQcDMW5IfbXxWMbHSmgYJ5kiJziEGs3/NaJpZFjOTibg0
e4MtIlMyJraEaz1zlivaSQrSdm+pOEvXYVW4+DwLF09o5OZ4UBwlR2yBCNdOkQail/turvItsagB
WI9hrAuStAyI7aj6+q4tm/RkKP5GCF7bggC2KBURgADzatcBI2psCxk8PlSJuuAY2WjoBXIgb2zB
W8oa80nyPidABtDh/+bszJrjRs50/VccfT3wYF8ixr4AqlDFRZREtaRu3SBktYwdSOzLrz9P0vY5
LLAOMewIh8MyJSaQyOVb3uWpSfXsGp/TMi27tSXCa6cpDbUuxZMXvC0CfDOhWhGkYzZ+6to2/thh
SH87RUVanFOlSGl/gO0kB6qXHgPO2Us/vb5In5CvmytfFszAVlFRorAkb6lnz1Z7jpJFTuGFU28f
GsX7NmcgDdWhPFaxdRZ1fjfWxYMXUSOJzcdyUv+Rj+s7sZS3cSvwRpqOk0gDS8XWj8K46I0gd+az
otVHHSljxYNWH7NgBmM8wOFpfR1pmZ35vXKRUvSTsAEUKanHbRKItLCHHIqDG5IggXQdwKeUYjCD
zrTuNa/vD44Ehu7Mm1wa23mjsQ9egVxZuiZezluxqPmwrjZu0s7Q/RqlmfXeAzZRUfSec1636T2f
7L39B8R1/TcQ11Prd4P3XWkpSfnNmC7vF8jmPyKwje3BnOd3GdX50k+sNPtdVzQELheUUr8WudUn
flujoRosUaT/lkeZtsfmvXJxMoO0TlBVBOq0zQvmAQ37pFrcsPe+F0W53iF9W95UAkSZO6LU3KpY
QiZNm+PiDfPh9am80qOV2kwWcB0QtRCKN7dmEWmRI+CThBn9YN/Jmjst6vBybX9VY5fWt1aFylB8
qjztMbGVf5pQZfS025PivbqKHFpH5EdP1/flB9WQQ45zwGjhGnsP2NXK+v3KfVml8dGLmt53op+v
v/i10we0PemQjAKBM12OKD3nARawboU2oUFUuk5QJxxBr4/yhJzZrlROODwYoBfDZN7u8FRFyWXg
euvj5RukXTesyhZiCgDxg56XqS9ymuGChsrNnFftGcTxEHhaYn12oxnyauqYJ1uLm9O6ysZtWk1n
WtnJ/YJi4x1ihEZYCMq3s50UD6i6v71hKUXVJSZIgkzwFrqcpQ5rw6oThhs2o57f0eLTQ1WfOj+J
9fbkrZnyLlaUeedIufppiJFhPMMwA+FyOSj18BVlltUNqcxkVDAbG7BlY+1ECNe2HYVK2FK0K8ny
9MtR7LUVrRFNblhoGKLCWrIpi05e2Kx19tmy0u4+XVPvrqxG91NbNMXO8NeqIRRBpMAMygSSPHw5
ftSOjVcojJ8vGVIrhGPEknl6U4OMCPoo8T45RToRBUyrrzo51XN70Hce4upMS9gXSD5ux23zUxEp
0KuR6oebmJq/RI557pHcOLy+CV4fxVM3W80CrzhTOXdDxWi7+6GrUAzwlP7PvAt4OQ2AGTwBrAkv
7lKqNgsFlo6lqg1YDQyac4hdRFz+xLuAZUHviJAWKNvlKIWVG6U5jKzNNIk5kO1PFWqIO4fytaUJ
CA++IDwnqYF+OYjuVj2SwZyGc1Lp7wt3TR9Wj0BMWdzsbBQOmiFzh/BDU+tHD7TZzjtey1PpdfEE
+DPBLd2y/CPHyGsTtWW2RuKgM5W1KzzvfMDcoHHdb73tZb+ZRj7XPqZK6uqnqqXktHPjxrwl48w9
H+seEeOyU0X/HEZqbr6n1KN7AGjk0OuoLJRHtYX3iJtaQ22v9WD62hlWjEHeOOL9ik9cHBgD/+0r
eSM7KY5XPnJ8xo+GV3TfXv+o19IUYm36xsRgIPs3dyCojESMTUEMU0MPB+JuET1wK0DRnM4ZOfWx
NwYrmFVn+fT6yNfuPUkSpqPIGQTD4vJL57re2DTUuYXWOPnQYgdxaOz8N61tP7mD+5g4mD6+PqLN
b9xeSM9H3Cxgs3ABuKjcQ2gpH2ij/CgcfT3D/ArWaVV29uS14BvvDTBgyPrCa9sS9pp2SId84JYt
Jvxwy7aeG1+g631sOrQqEiKP+7VDfbZalC+J3Xu3E+qUh9lw82Bwhz9A17/ZIBByOde6ZPeBlABP
fDnjrae4g0ITJIxRfTtXlTne/i+yjivf9WKUzQ5ex6SNY3mwLogSnFATN0NUAW26il33IY+X9L2i
/ol8Cg02FwQTRS3SbuPyzVi7k+LJY9ao14lEYF0CWxY3Xl8/LwW8mEB0dKTGzRPOZ7OAbHwJtRqo
IsUlffxoDV5CvFI2hznRkmMXa+6XFkvzcOmi9tCZi3FbG5X5nf7j+B4X4uI2yRUlWAdgF68/2JVD
k0RAokLJnlWKipevj1qs2Y81CjXJarc+h2QnPSfJlAbVCsq8pHmGiWo4WsZXV23Hz6+P/lJExkPS
Sc4JEgkw8tXNtJQkIivNjCgkZRzbwMvi6V0SWaMIUvgbSPThb3jI3S5+1BqpnSJJ/YmfKopzt/aN
hdMjmGHfrUhQDgpd4yNmTEUSZnVayL3A7vJztzB3HvvKyQeZltxYkkIBRm7OH2fWLSWbZMXJ06d3
yzCUt43SDF+8IkFeZEQvxaHwFapdZO9wb64EBbQj6BVDVQcysu2t5qpG4WxAFIHa0fCHls1DkI2r
u8O+vzLKEwSSnY5PF/CUy0XhZUU22qvrhNqCV6vvucLofMsU5c6p+nK/QzcFaCl5epxy23KyWjit
UXejE0adVxxUJU8ek6zNAsucndNM2uOXXpQ/vr7mrgwqmy2gi4DCSFDM5cuxHIXINaxLzEjvGn91
veVD7WlfI1tv72uxVj9aZ94z+r5ypFM2hBMpCxboim3bPHgapdSfEidEPDu+peDaPS4WtQU31gy0
VamXNpqIHloPzMk8294D8iEirG2amJ1L99p0xNsTBspkbH1qmRLqusUEJYMbxW5n2GHhRcXZyJvh
hMNtc3x9ul/enIwCzxU9PnBd0Owup1sUZpLiXWaHON4V55Z44oCSyAFFvZkkpd4Tkd0bbrN0O8Pr
elaVHcICsoNOFe3RG0Hwqs4QHfR0fHuUzvYn2aOjZiBE+fTdn9Wi0kJplVVZ7HA2RHuae3qwhVCm
ndjy5YHDKDJA54zG7HHbZWo728DSobNDO9LzgxF188fRiA0geArjYYl874A4CNZ03iMXyvm6DHwo
NILF5tanKEzD+/LzFbHwymIRNp7ZuRIsRYccnlk0N2nujHutiJdD8XrAOZhQiEPbyqYokMchgLTC
tJ70Gxh50Y065022c+hceSMpAIRNBt17YrpNKEPNoIwhXVlhkSjxXZ5m+nkERhTWjVPvnNZXhoJV
S6NGIhlhYW0uV3NIEJuoEnjdqVIjnbc2Ac4j3kHU614p6OpQUthOepUBz9p8p6RL0q6dPDOsrLQO
lQkJ3HjSp5MGj3BnMV45QPEEs1VcLyQgYAvHppHW9slqmiEu2PBs8wjxxyS2HtQ1zb9qraaeKNmt
O1/tSmeCaWQXmDCqIUFtKfOqRtKEO7WBji1JcDMhbTcL9xAVjnk7FnmLDuZoPk6x/iPzjPRTbgAj
xAsmDefV805Jbmm3K1oiB7sw+zB28yIUXav6PWJG9040fXn91LsyR09FMuJl3OMQOrvcNmQkEUng
Sq8Be3oOO86GMDBBop3bMkrOrw925cwj76T9zNxInLRcG8/OIHp0nov8kxniim7cEXpYJ2VRRnQO
MUBZlHJ6M+qfMAt4D9ku0pwgLC/HmwoxsYVB5EYrsM1Wg+VcumW681ZXVvQTWwlDZylLsd08TjZm
jShSRrEX89H2iuUYF2uP3D/H+esTKB94c8iRyEJQp3kEBHwLU8WRvKiMzKEquLTa+8jrYkQJ0r1Q
+wrYH/EsTnFEuGlm09K+nLemdGYLyVY9xKxYuVU8N3rs8ljQlULHJPdTU6mPbiPmG9zH5p9l3S5h
NZvzTYs+xHtaNNadZ9MOtdKmXhHdKQr0KbQc75U08QcnWbsAUKT9wSqSJXzrBNEcppwpa75sPmdz
kPVGU/e2cPUwtyiyFyL64bpt/GcGkVIuiIEaMiK8nB6tWcsBEWU9VFKsD8qh7r7ZcVP9+vqrvNws
2CST5qEtRZGIvvvlKGYZ5xliBJSWUdjz6cMkwdr3pAnAKFCJTvec/66kOJcD6pcDKhMk72y2HcQu
lP52Kdqa2mVS/pzqPL1N7hO4ftowBqRnDlIvA5lYOichslDT7yVOV7DBHe+x6+rm6KTUOMkhq1Mn
ENh7fV5ebjcek7aaLB/TUNk2/Ix0bQDtOU64pHkTNAOBoJjUwQcLYOx86Ct0A8ZCO4AiLucVV8nl
lOBb5IHhwn47jZFChHrWHrS61gKlyeYwqgSVcuS7b1RRdweUmpbDmJtKYFdNtXPGvNz4PAjmBrKS
S0K3pfaZHhkajA8nxJFsPE8R2vLG4u0Vj64UrRkGJgHtAAgzLzBKcbUWXUT7mq5DDN0fstI5jpLB
b9yG7MoSqL8sSDYWuJDdCdDQKERq2s73vfaq0oRS9hvB0W1xWXWWkPbQ8w+T2DHxXE3qwFAH880n
KYG+BBkDXyC12LYYVeFqtTRkCtN+cg7RMi3nrHKq4+trVYZol+c1o0DiRUJICn5s1486tDMsGl1S
2hxAgK42n7XV+TklDkm3rsF4mvLyVicG2Al9rm0SKXMuS7xSu0c+2LObFknZPioak0lchXPXd1Z0
7KICq3Ct2hvq2jnF6UToDcQUcZJNXQpPBUMRC99rGubqMGZ0tDQtzXBV7rnULfPticxTikaLCASt
JOBcvpqG0nWnzJMT2vpS3+hDWvjFmLg7ocPVt+J8l7teHsCbtxq1RQL3ZyoLleMGdE0EaXhandNy
+mzMTfHh9YXyRBF7sVJkI45SDeHjdoOn1P0S8IHsPEBNx7pq5iDyBh0M8hKFemzEN6sx0kKiEgF4
NZ1vdbwhIX2I4lzO6PESKPYHTe3NGzUzUI0ox+LQK+kfMBH1d3TyNCC/Vn3Wek3c9vn4+1pAr/A0
sAljVA7vq8oxjpAeYh8tkPigIcV+6DVwKHEWVSD91+T0+gtfm1+qaARnkuqjbvvSRjMYYlmpqCht
oYdFkUchZQfGgxNA+9HQ9jCl8oNtJ5hjTXpr0gdA6v9y2eQ0ANUoce1w6esKnf3BCxzm8ZDgqRHE
sSH8DnrMGc1d+zwRf4UwTzAGmNrkfWpO7rkZRsNX4nUJrRVDnWIwp2BRYZKMXan5aOmP7wZMf+5j
7kf6Jm5360XufHbtcToMqwR7TvFy46xeGwABU2vfQ034LNoIf2ScPYwO1Vq7dn1Gce16xnYrs076
YmR39Yy2wH8Jre3jtG2dMC8hUApl7W6LjHtvpcn49fWPc+3Yej5Xm8UvtCZhjdEg6jy98du+NL5Y
vaW9b6LMCBpDt0/Iy1mBB2gqeH3kK4c/eC6E5DxSXooIctk8O7fmuPbMzkk5lkeruR9mtNW1ouvO
r49y5XQEHceVjp6pPCM3oRUo2Tm3YTeHY9Fj+1hY4pwa9f1szd3OMfIyvcKO69lIm1VXlgZS50XM
MRLHVmDo1YQlBiBtZQVy5ChY5raq0v6ZSYQ7QQwsg9Sts4kCn6Nvuoxbx6rmU+UJhZ5BtodnvjaJ
VONpj8kGkLUtFCZNEgtTUCjM2wGFGlWp0Eub9NtesfYwc1eH4rSQABqwvFuj40Rp09jSCodgM28O
jad/gu2bnbsalMLrK+NK+4OU59lQcoE+W4B1WQxgdm07VGzLeec5iQi7qM7vTThY4exF4ptSF//M
3Ln37bFJblOXWG+oWsdvCrW9Gyr7RwHgfycm+v88Fv0PdOKuUHf6sfLSvizZF0alqidHwzTzsLi1
rh/TWrV9F+4XshTptLwX5Wq2fmQ13Z07maI7NDhgnO2lBnqGzlHzW96r817x9ErKSPVdNjmBB+Ml
tRUNQuCKjz/yiczERnoiCUU9362e803z1veJAqpK1UhgTJhvSfbBGObzqCfvJol4HvL0wyKUG1ur
vtRWHyyG+tA5SjCtCNC+/nlfHi9EexTuuHikHcxTZ/zZ1+1oP/Z6ba0hgvrRDSpvQ6CiA7iziF7e
bXIUMnTpM0ySKFtZz0ZxI9UaECNbQ6tLGrKB4l2URw/a2NmBo0L1fOs7cRtRsgaEBK/lRQVHDFFq
QVTSw0E3mhAyYQGJtVM+vz7KU9i9uT9l+gHDnYiIysPmpSgSOWtXUB53FSUCGTBMy51nxeOxT3uU
v/CjCku9E+cY5xNfrPV0xt6uORAXF8dlNqajgmXAMS+X7KwUhfngDdl6b0822Heu12Nmr9rX/4KO
oYGCt7BrF5heq5UzHcG1mD6MqT1k4xVoHEuWar90h5DUxk0guazNEju5aYdSY+/HIrraR19nPGSq
ibZ7NPeBYoz6SdHL9UPiVYAuvZTiR1laZxr7u7z7l2uTx6FIJZntML22Phz4785Llnl2mEhsS9eW
qBjpsXmyIrP0s2JF8NdV0qCU+oRqYf9sx2qEeF7kPpH96E+tOoQtNNad5SW/64vvTjEFKDl5Jxfm
5WL2FFA9BcFC2CXRPSFR9cnO4+ZTPyJmLFT1p5064lxC+Q2NFYXK11fdtTkhS6O9h04XTJ3NRa1P
Y57ZWWSHpIrLQUvnFbOidM8f+uV+ha+G9Cj1IqJRVBkvX3HQoqmj+E2jrcad14qG6b5ais8mPI1j
1ntvRzIxHC5x4DEd8rMtREFSNYa0dexwSCLnGM1Gemh0lLRfn7orjTyGwbPCpBZN5rkV/Sq7xNCU
iQZTleeDj4xSEVBy/7rqjXdY+N/fpgXJjba1bo24Rnfafecq1iEZ5i+vP8jL2cViHplJpJBgqCHs
ejm7rd5pdlxMejgvxe8kq3pgKRCgY69wgaRV/c56fRkrMBycMWmCalMA3JRsGmvEGdmu9NBcFWXw
KSAN/liUyZ1u1+abG0GXY22XJ3cqqo85hcBIne9te/zD0ZHT/BPzh+EQatXsPszbLuevqKPcam2Q
mcsCR9UdPPVoLKI+Om1PTuose5WRaxNoQb6Wkwhw35Qh7bPbC0veRQKGtXB2RO/X6NW9J4ysjp2l
zcfXX+3aUBTwVAok1LTpPlwOVaklihJoewFPqNTjkAIhU3sX6zUnyneGurYKbflaHCJQJbftT3R9
IZDjCkGqaZrvjVqIW2R+xTEGBngXiarZWYZyVV8em9zFFEVgqEhy5hbjx3G95Ela82qrSklwoqx3
TLF+JePry2OkNuVBgZV4mAtvbwe8PDQZWqdHABOX+GPrQwngPNW7uNBCjO7bU42DiV9hcLMzoddH
YT8jc4T63rbss/bK0mhuquHmq5lBP1BhQvtgz9/s2gqhB0oqiOwQ5LbNChFDK5Av5bNJVwBYXsuK
dafARMZs2p0XurZCAOVw85I4gVjZbGaktDWYZY0WqllX+Fk824c2GfRDTObv95CId1LDK/EH8GAN
WzVkvCwkp+S7P9toEqW3Tgoy14XWpx8UF8EgU40tP8eT4ViygBLfQE/8YHuRflYbdb0x9aYJ2srp
gmgS1c6Kffn+PA65DzIyUtRt2zqJOtJUmtpqSCXJPi61O4DiyzF1gzZ6hG71/a17/3K4zbVQqbU2
cgThe9i5UKDUJg0n7ssQlvGvr4/0cqUS77PxpWIMcdn2QOtQUijLipGk3sfJa6LpWGhVs2M983Kl
0krk5qHeSgYJM+3ya7pdhcRu7a2IzXXVDSF5HFbAP28ove21mJ8Q8peHC0g05IfQjwUWRAvqciyv
asqYbFMNh6GLjGBS5+jbWumWcWgmlH/8Uemi/DAV0UpUhqv6XQbQVIRxWyfDLX9lio91pyfKSYly
MSJMqLQfl9k1fh/NzGiCtXbWQ4Jn30OTTEOFgcoKFri3+xaV2ip1u0ddGX5Y2Sg+4xWWaX4khvVr
tkbt5PftACUyGRWdDkU2FcX7xJ3IA0otazT0fxWmJW+Bvs5O/VktJg2+mzGZ36xu4AyeZb/l8NbP
b5PPA0WhbiCZ65sjBFcneqb2qIZzV/andk5VctQk+f31Ua7IZnHmynomHQuKIlv1g4TgFCoaGvLR
rND3TafkoarWFgE9VBGye0ssSgbPobKyA1ZmDRRTd+w/eNlgUHONjOU+VazpLh+i/n2/5hHMQHBW
e4mpPMMuFw7rhpKXbKxg97QFX6yQnopWaD0V5RlteVskAf0PF83hyV3nw1ybyupbiu6qp2YssOuM
Ig9Ib1fY1kQdZDL7gwcu9I6SSPTd6tq0lOZYfXEj7Mgoz47XEyNkfWOAbUi7o9U5yIQajUi/0yge
vVOcWgyQICK7+p2BcySULBdiZg32qvJJZirNB4IgmsDs6uhs9FQBYT7r+gM0n/U+dTrnUTVnHMjU
pq+6Q+TgGOajVpZUAWqTw1HTESsJtMjyZj+r1RF216h390smiiCDrwpTuMyr751VYe7aqYr2e0qA
8i6tcVw5L+VC9QaFef3oov1eAxkBqR5EGXrEfpe05nwoXGsY7w2v7Mi4jAS9lIR2JJVgyvKvL6iX
AQRIHAIwUAsgmswttHFS81Sfq3wJjdmu7iSn9WBMSfnQ9gqAltJLIIN31Xs7n/eEZ1+el4wMPoMK
IonDC6YFbqm0gT1a862ljmcdWOrBcKtxZy1eGYWs0cBdhZvPQbXi8gwjyDSVKaNI0g/ZhJTsivWB
OdtvBohiWiH3vmRfEvhtTmXNahyE+fo1jOs+vbPBiAWpXbp/4l2ej7IJHfIGqrjRtivkomY4lM1S
h54Bn+v1FfHyhuFdAH0QKzBhKEhcztjk5pOC8hUzlleNX7ep4Zt5tQYxJ9xO8vhkObg5KADSgRXk
zDTI2zZJR1O0xtgsOrgOc6C4kMxl8bUlq2pvC0VfORGUornvZjWu7pS8hTWdGBM+M7G61IqfGYpr
H/vV7L8LkYz3nmsm0cmMluazR907CVqhwH0TkALR8mo8xffadcC0r670hz6CM3sYGy3bqyJf2VGs
NllJkMYL4N0u5y/PMYhaqI6Gi5u7t8vUx7RxOkmsVfUqqNxOOSrlQkU+SZw330ESVcfAYKwIYrZE
rKKaMhxxMj5dbKqHIoMeTwlZ/TOjSMSgBLu5pIqXLxiD63XSxV1CEiHqrFY5HRQj2ksvXsaJkhhA
vvYfZMrlKK3alpAYTSgAi5F8Wa2xP4FTLE41AkBB6SE89/qyv8KxpMJHo0ZWMcALbgPTabWLdqAX
G5Ygn++KXh/rQEvXr7ERIbzN5vZnQTTsLZr1BbaU9wEXeXFywEr6hjtWj221djdqHY9YgeHdoIwq
8m9pDaZp0puz2TZE4CL7w+zV5DP0oWrnCHo5X/L04TSlAgJsYdtJtjvhDGpjzmFralM4tVV+nyyp
/SmyZh1j38HeCayvgFZkZwvOIcKUKD+Ym3OC4GaMUHaZ0XzyQHBnaXybJl10O+vqZ3s2shCREggk
aB6eyTnKQKvN4V0qjM+vf7drz0HDRgbdslNPVfNyoTRLlNnq3E8AVivxG7CtAnIQ3b8PtYjbfyoK
RRlAAlNZHY1mWj5WmtM6+ME53ytzKvekKl4enuR2UuuNMFByITch81ykFkvjSc2bnqLROsO9hdDc
oVwK/c23AXAhShrc2hJRbm3uHCdLMI0qGGocp/jbuCjDoQO+s5NvXJteqtfUg4gNJLd8M734YHn2
aBdTSIH7V0R1oqAY6dYuK4Ixc3G/9tbt7ExmoOjjjdVn/6DcsAeEu5LCkiqSVJFWEVsDir78xPpi
OWOxJCzrHA0li5WEx6Ievy9Mo/Gp7dU0ATwjnKuhDPpp6W6jDC+HOo37oExHc+ekkAv78tLiaahY
0d2h+0Jaffk0uaD0MSrWGJapbTyKTqyHaajjHTbhlZWExjtqarLnSbV+c41ojQs9omMUpdEbhPjj
7lO/2kPmq4rR7bzRUw3g+StJyqIstklJUlLXbS1nmqCEE083oTapOk58WY+omaonKVLGaULIHLdr
7Qt9NHrIWVV5Hu16uCu05pteloN5hACdkdA1dW6C3ovX0h9iY/rSVqOm3GIpmLXIJRQV9A7C5Ieu
T8YvDjI/fxRjjcdThStuNqqsG+y/7L2MaXsfy3ejEMcZJXseIHQvP5cqKsVEPAwnGxBnR1JP9/cZ
feYfQ2Xgxdcn7scisopvrpLHN2Y9Oe9MoQgfLWc6SCla18Ic27u2dPTFz3LV46U05wwGF5h0ArH8
9dNsu7bkw1ILpUwD5kiiBi4fthVCsaN5aMLJrJwgWVeH0GVad0K87V3BKCwolEyoXKMhte3cR04r
VQKyJgQ5BlV0INEpElH7Ubp8q0CTvP5OLxCfcjiKvLDLAOJLKNzlSxWxW2JwDbRp6nLvWA7LchjM
0T4o0t/ZXa0OUGVjfDTnxDyrKq6mXpkp585q/pG1E9epHndHuxs6X8/13s/XtrmZBpomwFT30qEX
HXCeVec/EtqLnDcwgM2zgrNLRoLSsE7s5MFZmvTeKBLvo97b7Y2m1PSIeiNq8aNo60dYmctj5tSy
9r+AVMnMTOjB2tXGx9Uz98TRr6wN+jg0HFC3wJNnq41eLbiiW6Jswhmzdsh8RhLmdbzn7nBluxAF
MQr0AspM2zqG06gYw0QCO+qlLR4Qae/e4TY1BkNaWe9EVNnvUKPNjwnyujup6AtYKHOPoQBmSsDO
wYRvCVhRqaPBh+NJWFjll9KuPT82VORY2lwdPs0YhT1EHTRYs4t+F7mNRnM+TzvX3fbURU6S0r3q
Uk+HWUSh5fLzY+Vs6ZNjjOG4YkaetnZ327RUsBDU2BMZvzqU7FdJ4SKJv74cCiVUJe1d1NbW3P3Z
5Ytxs9TpV7sUe3SIF/MqX8omJyDHIjFAIfZyJBTD61I45Rg2EXakaoI5j5Pnxid7aeNjkyPYMiOe
d4imov01V6v1aBpvphTwDOTGMkDziOiN7Q1jx8y2NnpDuLpgL4y07Lku+r3j88qcygzcNSnCqtgl
b+Y0s1YP+mQ0QHitcuCUXRSQKA13JTWAnTvz2lBQszB8BpUEzGMzqUkHKM+p7QEESqEeNDMubut6
aW7naU8Sb7sj5dSBDGVfUDPHE2GzJlfLmKckpu2eOGoVxArdlsG18nOLebZvrEb3iIdvH4IV2vPK
fGEfJodGVoqCM5cF3bPNS2LbZrSTaIcwTpcB6zBD8y0xQK334tbXkrWiXptUzacukTm4up7sAfzZ
oLXibkk8cY50cly2mxUaRpnjcmiuvzZRle3kPte+hfRhl3gbibiRP3/e4qCTESXASkN1AphgI1R/
amMxHoEMWzuffXsIA5yQUGuiCY4Iuvmb5JeIfhmwmG9CrxdqsJiERcMU7V2ZT1qqzwMyhrEoj1E+
lag36LmXb0TdE5hEXIvQMAe0v4GsLt8MlVXgx4vj3s7Y7MCNwTX1oZi7DgPtJME9qVr0VvOpbmcp
KpvGFB1FZeuHIjGNFiyg0x9aKEShsxTFIAXUI3ESI6R2n/zd/F0bOjqxYk1xrI7zrl5IZCfMGNBD
FLeL3mP1p6Ypx4aKebS/eFMHBCtr0y4o7Mr9g1+k/rTMof8sTCOOD9nYjRXdVqhx/tqn9SkrxgqN
96gQ36PMSly/MisLuIs9jknoRRaaHm6lDR+tUcNxNzZyKduDML+alOuvZR4B9iLT8dvUNA90rOrx
aGaqAmFASV1KLLboPkxrt6Q7Idk2WOJToKUq4wFJ+nx5JXiZOZmZJcKiHueDauTiNHk+Fk1CS52d
seT5tPnsBGVU9snjwVjZm8+OfMgCarsUIejX9lB6enRA4TcHdUP3WjhKdEAOdO/Gf5IGuxwV9pqN
LassHhENbhKaQcD+BPWd8oadAnI0NYv8UNqt9CQfV++91RTeQL9wyoABR/wY8cNW/WE5CTbT6wJl
JbWX6Bv6POt0XOx0eWiGvLZOZt13SWjqiN9GbWTn9KyKVRxn5PSXG9tr08cFDu/oKwkE72Pa9JHu
V9g+HCMvQUbNIHWfAyUzZiyGyAv1Ax1c6PdO2ccQpmO7H0JnitMcDQlNRZjeaHCWxTdsXo+TmxrL
TZvPyw/VLEfaTnZ9Y0rHy0XFJYthzOFXhY2Oyfw6ejV3hQUB5fXA90V50/II1uApo83HtUtUebmL
q6ZXS0V0OaUQPmemZLRUy2FYP6SryEv4JnXu62prVOyjPOnPfS+MnmJar3xbCxSrbtR1rH8aw5oC
faOK6g9liYSTmapkW1mD27vfjWtBs2Tt+mMmhF0e40xdmzOKdPg5TNVSlx9ef6kXyTgHEktEesMY
IAKZ9suXSpLB6POhTcMeg2zYSqM5rAfTUJoP0eIpDuaRqSeCXEm4MQpodO1hnIVXBGKGTXasXVOj
dB3V/woe//tCY737+//w5x+1WEDiJv3mj39/l/5o667+Z/8/8p/93792+Y/+/n782fZD+/Mv776L
7i/hUP3xndOn2v6bi1/BSP9+ksP3/vvFH44VyMPl4/CzXR5/kp/2T8PFP2v5N/+3P/zLz6ff8usi
fv7tlx/1gDITvy3msX75949u/vjbL/KW+O/nv/7fP3v4XvLPguEflPD+9Yv+87d/fu/6v/2iOOZf
pd2wPMHAoQMV4ZtNP59+5Jp/BVYhjc5dlCeACbD5K5Rtk7/9oht/JUckE6C2xv9Pae2Xv8CYlT/S
vL9y99HkJJCTkgnGL/95rA//Olj+9WmYhX//+S+UXj7gVdN3f/tle6Vya8M7RD4E/AXDWJtdUjd9
n2NTN546PG/D1tDiQ5ro687FvY0R5CjSOEmqPSLMs8X4CaV2xGQX40kRcB9mShWwlJLskCrGnrDk
3lCbHQK6cqJLVI4nnuiH1aPYErmRGaB5oe6kK/Jkfn5y81JIdkjRFQqA5EybkVx3KsxC14dTXSvQ
aaCC35fj1GHQ1ifiNHqewM9Z7WgTad3vk9caO0XgK5+OogkKwOhnSvmQzaejDRpJ9bmBuE+3qUzh
e+tERv32T4c2qIRukcKwhjf3UyeSToukHIcmFOVuzZr0Ni51BcbI21HOTCi1F9Yh1U4psH95uGlT
6aLLjBFmN4/uyTEkcjLx9qrEV6aNmjmLEeq+J/3GL0epjEHErhP1J12NPKqYvfOJtGkPaXNtFKnL
zLKXVIOtidXgELwVwuxPwu3Nu6WeI7TQuz1e3jY7YQnyXeCMcj4Aftn6NeEc7Uo+Rn+K9aq9aTST
EJIawg3teucWjz8ngIrtHbAw3ROYu/Z+LjZUOHdQAn+pgJApRAJV35+GgasGOoo4TgQix2eH6JXT
6eVmpt5MXkFBgIel5Hv5rZxVRaaq1MWpirQ6QHkMD6A5tQPo2e0b0xhiL45a5H/4ZuzorZBEBPhY
7cQsTo1WOrerPjg3ZW23D41jVTdvfyuHNJz7wIRds23799WYmGuZ0r8i78R9ui2DGlvWUFn1Nzsv
8lbPh9qkr0aDHV9fFgzVd8a5NnPrbo7LvRd6uRguR9mcROOoDAIDp/pUssEhvZkaaIs43yllXlsM
6PsRolOepVC+OYnSMlvKJo55lzVezlaiT2QfVnrI1DI9vP6Frr7Q/xtqexKNUdJHOI3Wp4iE7wam
Lcl1qv/8P5yd147cRpSGn4gAc7hlB07QjCQr2bohFCwWc45Pv1/NLrDTbKKJ8YUB2QJcXcUKJ/zh
9iA781k/inYPaAYyRBlUCWgFMF3Yk4+KRiNp6PzbQ63TKLm5gd7C+SZ4JJ2S98irHB2dm3AOVZc0
sLWaIOqgN8Qqqu2xm//iNsx2vtTm8mFEzb0AwNhci+eISFkSML5lkDmxclYkcidVnPTNH0m232jR
EECh2rXWzqoHxSmgSxUB0fvXfhrSU+WZ4/n2yl19JAoaBG8UHag9UHBdvRZll+iYS6pZ0Lk41Nmw
P38bKPvDXWmwVro91tWyvYz10imREgBruC2vVVgSKWbUBezpRxiFg0/vNy53hrkqLPGao2ECYpnA
k1rKGixZ0ozKRdFlgeqm4lmxvRguRIsQeYph2tIU/XvNFtMTBrv1O2nS8j4l8/vW98WSHDTFJe8x
xPLk9Iog4JiSR16A9lMBYH0HPXu1a+XvZNElyBnVojUlMIT3bcVdnAV91Hvfmy60njW7rAMlMp2j
iircTg18Y/3JGen7SbKyhMlenhITRa6ijZws0DXl66yiHpqRyr111wJyBuWPZhGMCUQeVlFjuoAh
TdU6C9Iwa85OXg8nJAb7naW75upJLDXYUQQQJN9iTbLN4F6rSq+kAUZn4keVCWM+2opRkOSbLglt
m1TDoYJQdCiWfPrbMIQX1Cj6fOYm132ht9UnV4v0d+NcO+9yg4Xwa2UYUz8f2uVEOaM8j1WplcjY
DtXHt54Dms10XmVHVLrdyjP56rbSQYCjgWdSssyw7817WswNurk7J/sqdkL0RjZ0gMCBFyAzuxxF
iTy1d6mVBGFThf/MFfT5cpyj8zzY8WMzNM27cJz/dSCCf7o9vWsYqRwZ3wpOOq0B4HGXIxuVUwCe
6pLAESKZUNhLjE/WMls/yqqZ4wO29g668bYxfZwTNS2PdTXXiPciz7O8q1wES/ywa73vKY2775Gw
5+mQWmix7onaXx8/cgviO6CuVFKuZFbBFmnjRIUnAJxjgDROvluiwJS2y+fDvBh7BZut70HZVZW6
IGQba0hL5sELb9QlCcDHGgcEhlHUlqnHwe7iMLDTyvzep6kdVLNdfLn9Ra4PPp1pT4ZixOpgClZ1
ZYF75tzi/h5MoV2eOtHZB9zk0uD2KFfFGxWrAxA7kHwAykjFzsvvjs6bPcZNlgR10jSFn6noKdpD
PiGoM5kPTtwYD/OsiS+LEOGhxC7ifqyH0DwORTfdo+TivfWZlr9H5nSWvCvoT13+nhjhN62s7Dho
czVl86MU2MT93jbaWFz6zgiTUqvguV5jKZplnpYeqYGgF8p0iiiwnrQEKMXtxd0bZfUJtTicKaUy
yjg7+SnlPff1It0VQ74OB16AAdRK6Mxwga+uprA0a7efTRHMQ/7eLVTjk4ijBn8RQZ3WR2m7bw9V
PZvQYxU7/pyVKp2bUi/F2QUodR+jmVXwR0//rXOo/lSTE+9ZQG6tBIBi6kpcoPRxV7dLV8aKhueh
CBLou3f54i4fzMxITrfXe2shbIQEpc6bTNlXo6T1okUJ6vpBnObjg+XVaIx7vTgRuQ87n1Yei4s6
C9uU4rhGcxFEJzvpcpuKMWsBKHcioLryZ0qc921s4vPTOV+qKjwnrv7z9tSuUVdUByipSKtv1P3Q
u1kN6GrD0kyFCJSuToMc+6bIj8OoO9ak8O81bRkDpbG7xylB4mOxooI2pCE+8Cmtb7d/yvUqSzYb
sCBQ1HQB16xVxOxUFKBiQUSYLZ9tN9GOQsoSGACcdy6D69v+cqjV5VQuRieSgaF0wuozUu3pnYXa
VTDFXvTO7tExuT21vfHkc/DqkdfMdlDrkPHUuUjPdlkZv+M0nRDgshFJAZ+z89zL4O1yF/FVZWyH
qzXyemtp7YRYp/PUUgSGCLW7OlXNzI8dKt1Yqg3ak0Kn5zA6qCWHYef+kyWh9uf2hLe2FUsMQJe3
Bh3Bte+AMFKlbjX2cVTr9ccG2NpXh8r0oQ9D43HkK59qJ8+CbDbTBy+qw1PvCi/1q+Gt5QeuY/De
KLe+1KfWfDsxlY4XZY0IplGjjsexO/RD3/iRTS/99py39i/1L0AdslBKwe3yI4fT0GhRGYkACnJ6
WFBz89N5dg+ZXu1JlWztJ0DR8EQwXNUpIF4O1ZUJ4nCZEwW1KsSDIabxlDcQFpM5VvxZZG+2SmcR
ec80sB1cTUC/L8dLhwYEVWxEQbqI8rFoBu2P6hR7wOLru49RiBmoMutMbQ0Araek6lp8jQK1DIdv
FcB8Ce7TzroziMNEXnbEOmav5Hv9gkhKCkkvywjUaQ0Xiag1EmoWUUAHqfq0lP34UWjGuHMBbIRD
6JyA9gZwJxUaXs7LqxtAUdxpypQkCpbMzD+mSzr/irgWHubECJ/1sXYe8D4UJ7PQK+pjSXEYCmf6
ACg3952y2CPcXXPp+aB0f0F9yjI0lbnLDyrqhQskyVlqwyvfp0RwXwuxKLygbY0WfGr8pbqF1fjW
bNT/lolmnNR8Nu+wk0qeKj2K7o0iFXtv39ansAHv8cLC1qHeevmjclUblVipo4B+sPEv+LzhkNsD
kMHb5/QKpSShgVxJNt6KZL48N5fjzKMxt3YnoqBnP/ws9Qoz3wYgiZcv1mPV07+dvUbcexEEiiqv
qo/LNE97keL2r3CB3UoQN9HLKiBlL3h96ChIGc3J8ncxNuYBLFF/7ETWogLZuZSAvfTYQUh8xlap
8PPYK/++vRQbK07J4QWySj0diPHlSgwOVxbtXuWc49jzEequdXK9tNnZ/Bu3FQ08CZfi6pCmXZej
yGMn7GJUsDbsvird1D7FIj8XtTVxf3k7CefWYBwvoG5kIC649cvBDHD/Szp0ynlKUmA6JHsn4gkL
bdbCfeTW3xO131pCCdpA48sEHG+sYnEQMDDosp7JGR7wbC0dD0rspDt61puj0DmFiCvJX2uv0L6A
x2z3jXJ2+jLzKyREzkk47ZVrNi5gEJmkv4A0OB9rqQmaHGJpakYZGiv5EM1ufvJaefZxBEUzrx4f
6YrHO1OTX38Vq1wMujoHEcq/PQRR5ZxAsHrqqrF7rLvZC4a2NH86QIvuWtcdgrAK9xRqNhZVeiUT
aUOfgOK6KoGlhUI9J46UsxcJM1AHbv1lqJbg9hnbCAvYjJJ8hhwOx13+/aubP5b4UQvZzLOW29lh
anBft0pP93H83JPg35gQ7xgVXChZEIPX2dAQNlo2isY7w5hxv7hjvTw26CXuhFTXguAgrFk4YnWZ
C/HHyxnpXak2Cxo6Z7sB2A7eReQnLUxQZYgn9ZehjQVm5Wr8207cbDlM8FR+wcjRsP1V08Cx0+GI
H2L0oe0NJfKRDwVJBuJIOYAwqZ5EYblHjD3GHWmTF7Pi1T5DvgqtZmlQTya3imFUkprQCWMcZNOs
ejazsQ2DRTMaN/bdHLjLXaL0AokiR53/irPFHHxPFfGvVCnTv/A4Dz+I2dFjv8PpDbsWPnnl2+jr
FId5jPpoB/uysWlk6CyrUZT76WVcLnGder2taD0WZEOhnbzKi1FuVLKT04DRevP+fD3Uuu2ojuCb
mk56qrXx9J5nor3X9Wl8qqcl3PkGO7NaNzHmYQxDp8QnTGAs8xnavHrn0Dt5V4t+/C+zwt8GkDV4
BfQxLxewL9Mo8egOn3u1afqjUSWiP6QYd/0Vurl9ur2EG+dOstD5UlzPUs7ucjD8Jq0BE1qUra1u
OSjCXU7eCCP8v4wCTxYtDzjAawncjOHnpGFPULnvfa9oFb8SxZ5AyVZcwmT+f5jV1ktda1GnrMaW
aajrr9jU0fYOFfOdVql/ki7Sfhih1VMTiK2D2mMG5ts2uLP/MFViQCif8l5exyWjk2mhqeKNpzS5
4qsw4X0Uja3DfxgFLVzwtShDY6x4+dmWxUu1OK3Y+RqWePybYFXzaCf62dwcxAbSNveFgn45ijsn
GEHkBWZtqvdHTHWEAi/ezrensnmySLRlB4REbQ287ynikG+y3eO6N5+FULKvKLFYQVuFeyW3vaFW
73XZoI0OIhLfwrTLH9Gi9oLOHJdDMlX58e2zAqcgH88XouxqKPC64n8tJwc1Qs2gS9qHaS7iozd2
zn84wnQniANARpCmrRokLU03apsc4RKGAxFc2ZyIOvSdI7wRYEH9xYkRigT9qjWmOyxaqO5Dwmca
B+uhnuP4IQOtdgfX1vBj3W0eh0JU326v4uagtD6BNUFYQArocgMOUI2LIUUGPxnG6iQ7YFjUmuNj
2XXLe8rGHa0GI9656jfCcFDFWDpxrFCLWsf8VeM5gzuz66sktZ/zcTTOuqtUJyvrnSdHGHv2pBun
TPrVEspR3Zdw0dUkU2up1I6zjORRcezjrjxa5bhnV7GxlNTB8S4DPQi4YK2zi0GQOqsDo4ACHk5j
pLrHgpziqFV1cWjSrv5Se/3eA71VO6BfQ+VZ1ilggaz2ZgKnphlY6TMBA/betaK3H/UoLsqz3Rfu
P33GHWlWRvEharELqmLZURthbz8WaaTfA4/dA49vXAGAyaAvgcokdl5fnFK9fka1HD3eMoxhHPfN
QVXD+ozS5n/5riicwYQA9Qdda/W0moA0mxSZ9nOVNvHHASFW34wGdyek3do9FhqGkpAFBn8Nn7aV
clRbitIgjdmjvZrkx7hv32zlyAx4ZgCgIlcDhHL1HaN+aZMwYZQKhftz4vQ/FjQvg9unfWsq8CJM
Uhq6+nS8Lg8C5lBqleWo18dtsiCshyhhg2b9259O3jOAYyBRZA4tD8qrpMb1Fj3OMjTrDa/BPFBH
53t0Rb/zWbb2GWgU2C/SxIG+9eUoyD1mjS1aZLvb2b0blUh7CBWRf4RR1xxvL9vWUOSAgINk944j
fjnUguADgh+IPzdOYR/tyI5PClnIuRCqufOFtoaC/SCdvQB8sBEuh0qFNjjLhIQ2iIXquGRdfldp
Tn6Eb7UbzMkXcpX00EYimqPrCbtnXSjWtAScNTCPs9ZY93GqwAIolRNF6r8dpcOrNnK+FB6iwXWh
cme0+vexq3++fWVJZdClBN8gO86X0w3HOExTeoHcXn2Bh5RLVS81i1NTe+POR5Sh6dVsiY4pXUgC
4tqZ3prcLs1VLOHaSlceo9LSj1Wki0MZatqTFevQD8eiPoFJHz66dbunHrB19HhfkRAn/ZbCNpcz
jbwuhUiConCG8aXvIFp+GLgrd2KI69aKFATg7pXPqvQBXwXoJaapczzUKHqjLQ/zIg4LH7qA81tB
/+HRWjTE9JFnODVlUn7pR3M4x0XffjCTRX+7kSGQFUoBMoKWdrlyRV5dA0ut6RN6Tfa5c9X80bTj
7AFhsm+3N9CVZgCoDMQ/0ArC549yw7oxOFYTusXg2s8mWgDzaal7rYaolAO/VId+OsPlmn+HRko0
VaOANVFNQKxs9pbK8R1DZI0/mrE2HbuxzKdg6FRvCAarLf7AwU9hdU0Or2oTVsOj2mc1HCiIRsOn
qUFexGlp250GbSxxbrG0ocBcWk13rjl5Wb7etlBIaQnIJ15SsYACXa5iBMGtcuthCJB2Kp9asoVD
UbixyW5d1LtqIKxQE1359/ayrq+hl1EpEmGPC96FVt3lqJUVpbmuQYawm7o9JWkWHe1uUP2iadvT
7aHk/2o1QW4hKR4ivVN5NC6HgnERWi5vHViQHH8OUxcflsV0DkhrKB9EJZUM0fr50S1uukNbWC8t
VVFiJocQlOuWV1H+/asN6glFWHqxDOADzPkPddnfi4rpT95E9V1qu9HdtLTTj9uzXS/sy5hUniUh
i4HX7HnhzEWjD3xOM2v04xJNKGmI0j0Ar5t3nuF1lE0FDmk5yZmF0Y5Ey+oqsNxEiYzCroOQZxTZ
TelnVKqcfxCPvmIX3s5yri9YOR6lfLaqlNKloH+5nDqycvkw9HUwFUaLEqu+3A8Rxr9+H6fTSRNj
4tNCt+8n3u1HWuy4Ot1e2/UV+/IDKLIg/UiPkLrV5Q+oMch1Qzurg7lrHYh4PHB+rk75HhXzet/w
etCYgJcnYXNrSWu3RzyDm7cKPDeOikNV6MOvyR4k5aAs4ntX641jDo40uD29663DsNTdJRuKZ3vN
ssEXl+yRlkyQDtl3PFeSQ1PVnxcN+crbA22sI+UiCFeUyKSa0+pDGpU7KrU2l8FESH2f1/D75kiZ
726PsjEd/K1fXANIyaAAXH6tJRpVuxqaMkAFYfw2GqFyT+xdHNVCSfdykusZQStDX5D5QKMA3bYa
S0tx8J2TIhAKFgym02o+YMhsZ92uDxyYPSlzTnRNhX3dtFPLWY0pIuRBHfUwQ7UOUVDbCEZTiw6t
Eu6JhGxNisyHih95H7H8artPSVOlBZleoJSDdwA0FJ2zdNcieWNSJK5S7sjgZHFLXy1dsuTCKoPe
TpGFWIxDkpp3bZcn/ojY0s4SbsyJj4zaH86SMgJehb9wHB2LyKwMmkldPhpdOZ9HT30rrFYmWIZE
uxIJsiHWTplmiGySVmtlAA3dfDdm2vTVKNU9UezrDc4oVASk7DHBibp6ubO5QLqkM6EaLBi5w4Ci
TI8KcDDlxi53mo/w+g2VE6LJCACNTAi2sFzWVy9Zolp1mipqGQyoJPgq+D/69P2eXs/Wx2F3g4jQ
AbLY61BEoZBtZVMGTWMctYNeLR2EA2Wv8ba14bBfAGxLmOwBUrqcizeV3AKVVwRjWrt/i7nVTv3s
2afUQxCgcepwJ8DamtULL41Xg/r8Goua9Vqe1vpSBD3mRWfXUcQhx4PnzW8TBnVUD4hVpWXkSxj7
6gtNfYWZxJgVQQm26FS0Gbh9u3R2RtnYcjSEIExAFOAx9lZbDlO+qNEwdwrEOCBQaxb5aWHZAJx2
b5bJYc+ROEqVHNCPVBNWd2qVdXGuJLwSVGg7301cQMrGN3q1PxuR/cmz4VH0xady9h6ruNlpC298
M/l0gNhlcEnIvNwjYxNmI8WFMvD6aD4k2lCBOC32pri1mlTCYCOTHCN6srpgda7FNjRLRilbAMEd
Fyxi6R9jt9m79q5DJ4r/2LOQL70opK9GwoHaViBDlAEwdHEO697ysYDvgzBrk2djifRDCb7jDthn
9FedmXsOYVvLSU+fbgckTSja8u9fbU4ovU5V92hjOKU3HxpFt840Q98qpSk3DAU0KW9Jj+oKjkug
kavWAEtJdFb7IVkUQN4xHklkMqmR+0WqvtUS+2VESszQJaF9kUZdzivV8kJBsa8IsnauH8kPyf6i
0nxqNESOfWTsdB+AQb3nu3TVJZPjIl5LzM22IXlabU9ritpCCQVX2ITVc9jHypcIJcwHt9HNX8hO
x37fC+NDFxfNg06k+LUH5ePfDq/kGKsnAXVJCQchWKT/KK/ZV980NvNR61UvD7TOUx6SKcmeTJWa
d2t18EcTfXgCEfBWjAETB6MnXwcklri+V3cChPeuGdF4ChqQY3d4QnjYvkXdTuS4sV0tYnxJToKr
z3u0mhq3tWvleh6oeBp9XESFWAWVhdPtBVznpXIufESEIKQeK8CAy1FwgCr6IhvzIKy7+H25VPp7
+KqIDqEbeMSwafSTWih+WffR8fbIG/eOlDqS0GuDvHiNFe3yXk+Mps6DvELiUiVR8lMDleVFV/eE
xq6wfi+zJHHi9MM3IRi6nCX/FfDQWOWBYtu/tKp4ZyndUxd7xyRrPujdcGePuUdE4d7Xc31MleRU
G9FdU5Xfbs9545tSliZmphBJQXBd/taLOio6Hq2g7xtuwLzI/S5Nl7fvHDjAZPsykwL+vLpnjQTq
UBYtWVCbGjozqWGdI7vdw/puRDAsJhmHxDhTAF+tqTo1tdbmAJhNrET9osiUewXMGdJQkY+r1Vv7
4XxCyaJjpxJdEMSsInQjnLS+qxwk6ZoKueW6aP4xh3HZsRTduE9kBgVrhRdX6phfbpTcicbY0NI0
sLx0+i4mvT3haNr45ZR4D1k9aA/JEGl7RNArIUQ5OWaG3BBiCESFq2tMLF5SCEgbAXhUTNaVPs2C
HLrOnZPZXZAk0XgK81n/uGi5doSQQL8Zj9Xz2Jo0ai03O0TVYuByVTs7IchV441fxlNGw1em3bLP
cbkgs4JeJzDXNCiNcvATJXT8VBRofJveO9dMnsMwjs+6Gr13RP4uKcbnvHZ1P7Gm328+OQA+KBIS
XRI1rwFXSVOY+AZATlPsTnvoW69Gq7ofdm7DjfMpk0ybvh57gLf0crbUGafeKpQkMOuxBQ5tNw9h
Z/26PZWNiw82o/zUUtoMqNrlIG2RuZU520kQArU7TkIsB6+FINV7/c5IG0eUfg4bmRYlh2eNuDYm
sLdLMieBPS3IjMXcb60T8fWI/JdvS4TX+u2pXRXm2S5wpTBjlKY7UNSu5jam2RBDeXMXJKotY0K0
Lo+U+BPK7FZQeVN2VKa4ObaZ6/nTPIvHZi6Tw2LH+c7O3fqUSOZIMrElG1qrkywjpUkL8yTQ1KE5
LWWuHBSQlW9UkZDzlRrUQF/pugPUufyWriOiTJRqAu22jM59jgmaB5zmOJuFunM1XU/opXpL2UD6
6HImL4dSZ2GOTpjnAQQs5d4Mp5/taKr3tz/giwjBZUDFKI70twXHC+1mNaGiDg2vL0QeVAXyHodx
ruL6o0kgN58gmYXtoRjLLjylYnIjfxyqtvZ5T/X3Ek4PQDYcl5/UfrPh0AIb1ykI0Q07CnNqPqpt
2k5cHmX10yqd6HeKCC4UXCUPu8cFxdn56BGr2occrP1v5BXjz2PeTOh05vNpUPXmfZqMDXbNmtFi
lpE1RR6MzrxEkKNQNr5TuAG/ql07lkFrzc2BgfHECzXje22ANkGOwMhPlV2rP2K0N/9VZlOdj043
TsbBbTz1p6iVWTt1WR/emYq11CdE7/LFH1IH6KaOPKBv4ggb71w4G0E0603exVUgcbjrKuus1knS
6Qb08KRavg2NZ/9TJxbeuxr+PVUutCctN13e70Z/cAoMQzQ3fWs3ljCW30DRENwekfQ6gSD/zHT0
bnly7CU6T/og1fet1u9MZy9X2drEcmPRzWJAFMYvN3E/YgXVekge6LUtTuWMpRFZxtszPY8qPU1z
lA1ggK1NE7zKsIraa7JApKFxZ+Xj8JzBq9s5+1tzIZiEUyvlmOjQX87FjFKWdBlhcFXlZ2xpoiAM
c2Wn3XD9WKAa82qQ1YIJfY5FOjNIGif0OBM3DarYFgca53sMp82hyCKlrCf5+frxK6KlL51myIIh
UlvYYbgehqBV/X6au51ZXT9MzAqozktBlw7F6pZZgOrMqp3xgfCCe0AJU4dMW+bqIcMcTvhZMe0x
Xq4DO0bkTaeaI/OpdfiYhE3sNQkjWnVrPDmU/A/WPDrHBr/lg1RmOQ+J8fZCFYNSfJWkJ7Au67Au
TRMKmZ7IAnuIx4ehNND3hJ3BI7wrnLmxGWGXsOFJ5mgPr6vy7jQOS1F4aTDH+fiU5br9I60d5e0l
WFrQsgMmbWtgjK0eIafNAQc2BsNY+vist2X7T1dE+c4rtPGxOFFEESQX8CbXWCSyCuJ/eCRBUmbR
QVS1dl/HqjYd4FRrT+MQ28ehcdwdvN7mqDgPS4wIqP517A8lsrfnek6DCGrauTZxTdO6KXm2w1Q9
l5GZfLUXzwpuP7hb34050v2RTs/wCy8vEZRCdVmVSoOu0oa72OtCv3bit6qTccNr9KComIIJ4VFf
3SIspam1ZZcG41JH76YqzHK/tIZy50aUx3YVPFwMIyf7qhozd8I2J5T3Aqtzk3ubONfxpy7/hahM
esY8zA6yBPPhw5wL98Howj2b040viOw2PWBQeSS/a+BXixdQKOowCZbC7J4HFL4OkxlhQTfg+Ti0
ZnOv5Hn09fYX3EiRaCFSOKUchJQYAf3lrON2zpOqrhGysIa4PvHQeM9x1Tikwq3xZ3Td5tfQqA4+
8tAFdTWZ7oSi6IENxfFJRWp3Z0dtXON0AEHG4PJFdLqG/efcnfqkVEkgXFTbIVxmpwLJ1mMtDLFz
Tjc2L4KEUtaEzQs+d3Ub5G4469lEUkZU0fmJqNNTkfR7MdLWhBxZnDIJSCV68HJ9EWBtVMzWyZdS
AZ17WapzoSYuSvnjWxWBOCf0lTgpxL8kL+vUzCnVUKsthhK19z2y3eJBjcUe22trl4KKgE3MGwhQ
a3UY+0nAeHH1JDDcMAYzXk8oR8/RO1PMykFEtn0P3nMvM9v6VNLYhKCIedEJulzEJMzLHkPeBGWB
cPQ1Vx//moay/nL7LGy86/QCeWRfKqTeOulC1yw0dezgA8eKx/cpTiYfiiRE3KQvsMTtQsPauXG2
poUnNPoXxHsUMVc7MJnrqhuihsKJVrqBpZjtWZnVPVnCrSidTBJlM5YOKO66+pApaj6Y6ZAEXjaM
D6oYp/sx13CrqPr0QxTB1yaQye6Bk8c/2nah3oaM9v+p7l6I7r6Wbt04BywtAmvIY1EGWaustQl2
mu4Scc+4i/nVU9Adr1VUK5pw2ONSbCwrh82iW8OkpfnY5W7px36c3HyOg6JUix9ebLI7W6843t4t
W6MQjdE5wwgbKaDV25foIwDuOUUpRtG+1zmoTAP/h7dfh0B1mIPN3kejTv6IV28SZWXqHIWIgymN
lANlveFQaPbs5zrqz7fns/WBgIIDQ5cQ/CsyTb6MBTrejgg0ofxTR1N4jEf9g4L33eE/DMS2Zwip
kH9VzvaMapgdVGlKx44O5dxiHz7FwtfCN5NCuBHh7byU3miGX4mxYOCjo6qgI4Bj1tT/cII9m0rk
nm5PaCNwQHmKcivOU57Erq4+UmMNuQ7eL6AJiGYE1IkwPjv4jrQnvul0GmfbmQ8h6JfFHzMYHiTj
irVDILq6vMh9qHzIto4kxK5zU4kf7aKW84WCZvk+HpL2MIDc9YkUnSNuw+Fby/RyPJD2srQqCVir
Kxlf1Qa9qyIJBsfJz5469r5rdtHO/r86ZASQBCWIqkr0OKXTy6U1bSR1SbjjQPPGX7XSD0dVa0L/
9vd7ofddRH5yFCmiIIv0QI9km+nVKaMZQAk5ruNAoZZQ+XPcAghR0LrLRGv85cZe+myPeEDqZqME
TqL1sZ83ev7k6GgMRi1+zgdPGzAsaaPWz2okXxtjnE4TSEIMahTl2MTCOoi6X5SDY9TzBwW7vZ1A
7ur4yjlgA0B/hnyNptTlHHJkJRu9Y6VM1NDbY10XJlGya2exPxHQ7lwW+lXnDZNnQiY2PfmUjNcu
hzNjM03AuyPLousIPERznZzckBLpg0rtJHxoHYm4zZoJXkE41b+bZY6evXIska2RjpxuqLkPMLaL
38I2lKCc9Sn328gqn+LCGZ5Fakanvg/jp3IZHSCtfeEPKAceCmMx77sucYNiUJu7fDSN+zpUfgCp
3iPTX+89poiuA1xKeFfc8pdTjDW10IBFoORUZtbznLaJn5pVvHOOXihHl5sPmTXiDuDgAGshTF4O
YydGpGVJL4JQjz2/X/SzWul/iboD9e59bXv90XTCD8jwZb6Zm2ey4nvPxAE1LJqDKOYPUzF8Dgc6
G6M6qn4zNuc66w1/RqunNKad0sf1msiKlCSmEGCCOlydFKjfnmLSaTybxTAPflGaOQZ/fa/s7K/r
24xxZAIAegRq5zpkiVL0MlAvcHHYXIxPuMIVP0vK/jmN+iz/a6GKuzPg1sQkp4POJlAw/rn8Cmnr
TE3P03AOvUG59xLyLmMS2VsDPkBzEuogiXWydbzaUpYXQ0mk2QG/oRnvMUCJj1Jm77/MBaAIAbqs
BqwJ4bZRdkuVM5ekm8VTpNajX+VpvJM+XV84BFmAiWXaSMS9ZiUKVy+HdIQW0tVVfbRr4Q9u+W8B
OmVnOht7QUZzoPNQOKNcuTognRF1pWhd+1xE0fw41hkpuOGQewzW+KWe7b1zvz0eb40EHwL/Xr1s
sWl1eU2Udc6h9nwfe1Q2sdqa/Q7VzdNYatbOzb2x9SQLDzQq7zYE9NWZWtKi0xD1ss+u3umPobCS
EzWj6Xz7kdv8XIRCgERhrqEbfrnBYe57aJfJWRlAhwSAlLvWmCcEguw9Nv3WAvIWcXFKmBtYpcuh
jNlFd9BY4LdQ/X1Yltp4P0z0O5Z3VpNUO9vwevWkdiAaQHTWuUTXylZdbJWlEcbGudFn2xdNw4ca
FWMnxLtePdmGo6VKMZTH7uU5fBUhlNiFTQyjn93a+7nYqXbAHdg7N/BNdup4W/MB/WASHZMUApG/
XLwO80tuBF0/N56SgZK3sO+OsvDNFxHzAflKT5rPxPN2OcpsROoYRYZOGzpJ/DjttS9Kq/Wf37rn
wADRngGyRjEUEujlKB76k6IMR/1czWgfIkQTn5PKUj+1uhXuDLWxbLydkmEL/gDLytWeW0yUkEt3
0om76/t2MK3HPnf2VAA3B+HjgPDH8JG+xuV8pjpU0SdmEDsrZqr92GvFo7LXZbouycmogx1N6CFh
FeuqajFkCLzmuYYBXtF8bkQHJoXLvhMfMcwZkg9aOLatn6oVFqpOWFSqX0Gsju7LpV1QmVrQ/Dwt
toUF1e3PeT19oqAXbCBoTkk+uJy+GuXdGEOsOJuRnf6bgbik/6/WO53i69uDsrlKJVtyX2n7ryJL
L5/zNrMKlUWmv+a6MxrzUfZuEHV1sPKs2TnZm8PB5aQzjbAVmMDVpBJ8XcGtqGcOzHJfVKZ+jm2E
maIhF/6EKdPOPXy1iJKAQwAgW+9SaUTeNK9ukiGMzcYsTOtsDrbng+cvTuqCBfvtT3U1K0YBI8qr
TGoG1XB1i+Cvh/pcj5keJme/zaFzDk07m2gHdL8Uxcp3cs+tOVGkIBWwDVl2WR2+qYqTtm5U6zxV
ZnZAgr46RZ6R7dz0W3MCdEbQCW6aAoX8Fa9WroamGFeKaZ49YUfB5NEFMIdlvG8rB8yoKfY0OK+U
519Yt9gachZfFCVWOzHuadv0iKWekzqkk1gtQxdiHtJmDYaUJnAA06wqQWlaR9y9XTLd8usmGr/i
xGElR3TnyupgDLreH1wxdtopKzXF4OGoyw4nwA5EdjZW816TS17dF/kErQMSF4DsVINpzq82dJ8Q
SSVabZ6bKJu+FYAuTnOh2EejgseGaJL7bgI2sJNCX99ZL6MiMUwFRDJJVw9KP7mL6kTkJ9Eisudy
HrxHD6WPRzdzhztR4x3hp3Y5Hq2oUgrWwHbPFALLZ7NMwp9oI/R3tw/AxpaksAEeDda0VHJeHbMI
kQf8m2Hpe4Uwn2ckhHw1m9u3PqPMGrVQFE6oq0qPlMstSbmsUxOlQxqjM+d35ljZVLEc/e3HC4gF
74EmZbip4q5GMfQY5Y/UPM84cBysAfnr3mSH3V6xrX2DhAIgRVJ7mFGrFdMLNXWM0TXOuDqU4SF3
s+mIQTvQrgb31ztSIvOeit4eUW/jQ/GFgG3g5gVHas0un1Jn1jKD+E2hkegDRoCt23nNzhJuTA5X
eMpikiUgL97LJRwLs1frXtXPppT19jTGOaG0puFky3vux1yKPsiE7uvtNZXX7OosIn3ADgGVRES9
Vv2z58xEbHMmYNCmyO/nKfucjJNz0qrZpaQV9pjcherH0J3/3B5YfqzrgWWzBOqHlOS8nG+tOYiW
c/cQFfftqRvy/jlFmP5+7m1t56RdV88oACEMIDMY7hykKy7HSps+rvp+1s5FrEKybkSVHZBfa5n1
VCnpMaTk9kvgi3kEru2eaFL3JztxEvOAJWp3Qk+ueQC7sRyTuWrOM1fuQxYJPF+c/+HuzJbjRq51
/SoOXxu9MQ8R274AUFWcB5GURN0gKIrCDCSARGJ4+v2B3fYRS32aW3cnzoXtbkskqoBE5lr/+geJ
za/GwCwY2/y84wUJs8WsyZc2xPAOKP0ny5CZKwRd9gyG98dyswBnLp1HY+wDp3dPtLksooSZyTvv
2J9eBfsQkytsIpKjWzXUtg6AIo295vbX/ZB4NzIpjHcW3fZLjp49p+O283MFjoGjs78dwDJnfTT2
ubay4ebqayBqE6sxdboMtOl/vdL+9CtRDnoMBAECjknhTW5lYzIIYy8JQAl1aXmn5Uow1V9f5TUe
7vhLga5zGLMNAuUffamGTKC+moW+1xuncSKU0f0jgWIgggAh/letrLOPbWYWeTRbeLgBJc7TsK8U
GGWYFqOOJNI3hu+dNSci7LH7fLG8YX2akl6V4eyXub1DCtHnkdbbThX1UKzzAyZ+nFsVqZUCo+3A
fXJqEQQkWC74mfFfiG5by1A59XdCMmde2M2Xekr8bwFDvReD9vde2f70MEuNJFRnsexHIhvKOUTd
7Xyy0wHpAPIXaYQ6aj2IraYPe62yU32OaixuP/il0v2IKBMmI+g627sqn8rHtO/mNLLs2lSR0tu1
jwzhz80mlqlkyAdfnN0//NbzMn9ojL1KqsIN3RR+cKi3fvP1nUfz03JDwg5QihkWOjMmw29ff5eE
FeWb1bJfQJo45eWIr2LrDyAnzntqr58X21ZmbFJkcm9ZBkfvz0j7NRmFWPZ5q/ooHe3gOpuy6tuv
fiOIsZwWIGhUDujE336jwK/ECpNL39NnejtzrkRIRKog6mp+z4/qZ20HbTHALxqEzTeZIJG319Kd
sS+HtVv3GZ1dF9HErqdgEA2FRF3n/encF0rD9zArxrgaU/cjMSriq9lO9fmYN8kYLdUE5GuXTfv8
y3dhs6timoRpE6/e0Rs3z50oWkRYkE87MwqQd8ZMQ43QFN1704SfTysKjy3SZIsW3h7u25vAbp4G
vZOt+z4xph2+v/Ze0/0JAqR674b/XAhwqQ2N4Fje2NVHNf2oS036rbNgIprQRBtdIm6N1V4gyNqp
dqNKh0ChdLFw5Prr2/nz0gVm0RnCM10FWDxeuo50qiyxZ16TKVjPyjb5HjiT/k6Zw6rhVr3dJ7kM
03WsmtGZwAZ5eyvFSl7sbATDPmmnMjjpArlou9o21nJnJcv8xXY6yNB6m1pt6MrA/ahyv9C5D5ML
lbgbkiTO2rkyYuXUhRli4avZYS6tLg8NYzKy3RwIx9xRycz2LnPm7n4O1jaLpiSfCwjXOEycEIII
ANfVwdzt02pAWe/gqLxrqmSxTtYpE2U0D2DHIUcY3i6kHxRplCegeFeirol0WdbKK6LaMdPP3aJ8
LRK+yvw4aIR/AacutU/ctIMa6/VtEIpyMu/1cezSUE21RkmVFKnaKbevy12S1vmtCyW6ZnyU+jJ6
taiPk1FPty/dT6QS0xNtQ1sjqWLLWFwRmolZf84XmdwhPKhulZ+637pk1O6g2BEe3WnCuPM6w/g0
WqOvhXPvVyPBVC2AQTe0jgvL2Zwu7cowoT87c3DdjH2bhEHpFU60LK0374esq7Bl9rS1vajxPGJI
vLYoc1SujSkjRJ/ushN+kF/RTNb6flWGvAGIHxCwrJn+0Cm/yqNSWKrEwGOt63DNnToJcwvTkEPn
iqxGj2YmRcxw0/hgT31u7abKHMRJnfXjR8vJrCcmuxKrkY3CnveuunI1LatCP+WteUhyMZwTyG6u
u84OpmyTuLXWQbaiaSJfL9248OfaD20ntb8HRHY7WPk4C0Q5O0st8s4W41pNbLFhmU/6R1Jl7H5P
VZUGO5ZKf1u1mmpJBzAIgjJWUwLyuFkgQ28ptJOhY5waYk+pJZxb6/JYDmXHTfM13tNs1BZywcRA
c6kCwTuc58zGgsQan/3Esb9qoyux+ai9/Gzlp7+qtFt4Mr1PBTqt5XAB3LNaezEo616pgHz7bNEz
yVufTkHkmrPpEhk2Zt8bq7UvTGfKbxiE4kmhVX5+U1Fbf/DTrqLIDbxGxbLzGUHohSGe+3UikWn0
qomvpg0kV7PZTZikj5Y6a7PS+VrCcWBSB5LJN6uD1SaEO12+i7507sxJuR4m8abBSE26yxRPHm1L
RPwrECphPhmbVOuP64lXL9jGNjy5GwitVCsu/IPIrDPQl3nKkjmsfX+Gx1Pk4rvZOskXjIu6x8ZH
LBkO9Hi3A/C9FZkBjTHyBKO/HNxrT6UXXS6S+0l02nfav6GMOjUOTYSHrPcyIYN4LIrRNA59UNnL
3lRWXZ9Xrs3dnvKif0Zr5TRk7mV+tjfHrMzD3lfFVQNfuIg8e/GfRNeplxy86Ja7kyB+YBHNkY6N
60sbZKMXoZfXiDgnCPQJG/3xflkmXRxavJ/5f71AydiqDauNRkypk5Bo9OIeMDSvIp1pnRE2eAR8
HQKQm91C5KYTj0vCCikrJ/nMj+Ww1MbJDct0KrIodzpvB43RpctwNO+D1BYM8Jyi9EPLGORNZQm8
xggJ9ViWQ7b50OcBz2BovEyEFuTa82Ayk+40wVld7Xmlgms3tX0Cz+aFSb9ttH0aDq7JiDTHx88L
Afqme6q7tQ/hfU0FJaFhnfutu3yw6kKPpsJCYzzpi33WrYHBojUyfzobzEkg0qWhkxEeseTd8wUn
cu88dzjXHDe/TVw5N3HZVA7ZMEq375IsqW/drBtcHmFrEEvmSuPEYYRx0wYuOiaPsQ8VIy483W6w
iU3QAtlA5xvzixU/1/vONo1173rC6c4akvO6aMgVjsHLEKxBlKsyu9iSaFgb9uTO+5bXTe3XWbbN
QY2FaIDmGr85KUWvIMHkNQzWuR0+V8wkhihjRnrwk9RmxxUN1vT1MDkX/tijLq/MzrjS4Wy50VQX
46XRDdiT1WQ4HkjlZBttCAfMz4h3TiWZKdlkHBxXsWl26F7u+7KonjNTm9KDk/tzupeqaPJDhQ8X
rR2lunXInSmg7BYZe1OR5uILF5gBYTPqE5S0gXFHmEfJfL3XKAV6SrEGHq62lBHW8uantSb69NCP
ytNPyKo1s9DhKZY8mBzF0BzUsxNaY+K3IUpN+bn2cx3XhUJH6tN49vqZtG0C29Zamre+WVan1gh9
Icynrp1Dy8JMYFd4aT6cJOzGemymo6dhDtd6dylm5m4YcGhd9rx03pnnCU3H7tyuqtAsmuqlysce
zzEMjx6Z3/fnLVa0CcwxoweUFR6txbKK5SYJVk2RbNPUbOJ94syhVxSowAvNbnjM2GufVnPihC0N
zmHsPD1aU3mBiGq4UZPmcBhRzBWhSXbZsHeEUNwCzCuIMEu3uE1G3OONnc9pEcJdSx8HR6vHyOkV
dH4GbMWZPjriWwtgSE/qjE4RFrZOiU0hrIm4KhrK4GRZOiNMhdvm8bJ42sVY41QKRORkj5Yt3ct1
6ab8wE5pzbHQTA60zCi00AsK8h7H2u7YMLtivnHGYnis26RqI6v18oXN1CmRfk2GSOIV1kkZttPk
qJgXpgp2aa3k08ow5YA79uKfTVlennQ9Z0dceFSpT6VTuusuL6fUOM0aLfvi6coWsZU5ZhFLIyVJ
ba6Ng5zzdj/kAiWZbZWdETWLqC+4lwWbdd4ObZSvWioiE9u9q7VCPPvVXmbg4rGU7r3oHeslC1z0
uu5QTfqukj729g1fdgwLg/M61P2e7UG27nBd9n33IjtOugO+iPDPrCFZ6FfZdoeXdBp9jiUdlLlJ
9OWTYc31i1oNk/Kg6xf7vlTa9Cz7b1m1N4p6/UamtP84V2tDSSfAsudEwjUxIUX4oaY8t4t5bg7D
XDIub7vRl89yrNSnFnvuKuxQIH/MZ099o0GhvhOuIaZwMQfqOxvDw+puq09us3HRsoOqMtwsA4K8
VIg+AXVJ78hxivDzmLNonVcUQ3qQq/u+N71Pwnfk59LPh/EKt4LmGR1z6Ub+YHh9WCdaf+XNQ/7d
kY352bRsQXNoJ8l3NjbO5sG0QZIIhK3TkN/TfBjtxngo9dq7U92iQ+upNczl4TFUXTyzzWkxb2MV
nFJGufOubI351F1ZTnCCt9VTInrAOCVD/+qn0rslCKyswjkTGVpQ/L5u9bay0njSZPMoktJ5KVEX
UkUXKnjQHDOzMCRw6pchCbTrpl+ay2Iy5l2ujHLZNUZfbzkM+fhU1233vHQSgVmdJGK9n9DXsSTy
Obtrp4Cq3UtLwyN7EdljqBK8EfkO5YK8uWnLB25Yqc4UJi8fs1bLK+QZrSau1q43tFjpwK2xx34v
QlA4DqSizB3vIAwDFBaLiNSJq1SaOZ3KUBfX+uQu7cOQb3XH0Fv2GpezDnGTnUDe4onei6gJvEWG
NUv1qul7/XapNJeQDH1ie6P0apZQgOvWoZER9xr6YxEsYRngYRgyUnTSEzMgoY7kurnPQ8bTYtyV
0k8/kn0bfGuZmMEB9OZsDSVMvruycwn0ka6ufakJU1kppavsw2RyioZ5Drg293ayhmYG5yec27Rt
Qy3hcfI6Nmlz5khjzoi8UNZVjdeveRjcMf8+y2aktTbLJA6KufYQrM1b81FYhowIvBBj1GMPqp1N
RGnl+Ev42X3hVcpm/1u0+SNhxIs6CfxVLruaNpBkR93tGK8Tl8oxE5iaAx7rjmLvJmvenHSoEy7M
XsolLq0C8HutgnKf5GY74IlnOd+3wGhq0anxndN2bOdv0EY9cVbbVtqHg+YloE1mWkcloonPltXy
JpXS4yBp+3Eerk3ih+uTtB+rIOonJy9jY17nj40lx6cEQmUalaPKhsicpHjKg7xPI/iW3nNTrCS4
jk2zuqFf8fyinERuJ7Q12X+SOqM+iF+1/1S1I86BKGOB0OraSS9wkO+0nS5do9hZg8jIqONktsIZ
knsaV26hp7G2porbs+ab1WBarvVBmTX6C9NTRU7ECq4kB9ercNaY3BEMOS1aa7rCAqOZbtTguQ+a
hwtOZEySXVvXc+9ESWscQj3xAeKwwcV7D7XLAvsVaC9yUtXpJ91QWeZjRe7JeKUNg/AjHJeay2xJ
u/Y0KJfsqqZOcMOxbOwmpBGVjzgIyZveIE09nNfWKaJAoxiNeLMR362OOSZRQ5/RUrAwFg/9biko
24uqvMM8qrLCUTUB+Z7DOEyhi2d0w0QlGKaD5HH7hzwgtCPy00xl52ZjBcs5lRGhEJ4w/NOqEzrc
ugZ72KgqvP6uMsrxe1OyI8ZTuXQfJuZdt/VYUvQXKf3heZEMFXsHGgnSxkQrswtNaP0c+ksvFFGX
dYnBdz7zxs3Z1PYhRkL2E8L2IYtL1xE380xcyolGGXAoS+ahu1bpyZel5E7HPaVdGfmy02/F2FE0
WpPeFjs1Kq3fbo033gKpt0Esy1EOob8GnRUWjcWNk5aZCupJvR2pYWYWEiAPQ32ofI5xXuZsPGeZ
6mVLBZKKT56my/y0RIb06Ot4JsTrmvZrXAcN2eLVtGDZSAUlD3IE0MUDOSEnVC7e/FLjvHA2KIfu
Va3Ef4Uo3fAR0kVXJ2xXfq1ChPrp5YAC9cbPhHtraj5bttGltb5b/C4xQ+VSPYMMF6UHUpJnAdca
SxEFmR8ACayT/uyrHqc4U8zyW1cwRTtB75bs23kNkththuZ5HKxej/9hZaoVJKFN+3LriNvSpHjs
tFl3on8Il569q6EVMHHwKNnlZN17AugpdfCHizDFJSkMc4ggC8HVU5vnZlV3fObgl604PeAhxug+
zGqwx+OZmJGrpbWWZt73yr7ESNPlNB6AjH8Z+PI8yHQYHbso8kEU3yJSxTJqShj6tNfRk8L+RfbU
6Mt7Hvs/Dz1IKiZREf0cs1IW3NursOcOWYoLPFFQY3FZF1l909dBdWYkjrXvWt96x6DhTwbeG9sf
MuxmnoC72hGQuOadtTpOOu0nm4g/h/e47hWnmzV/1DA/Cf2ms6MOB+fQWSne6+K2cKmi+1+NP3QQ
Dlmbds/axlfQ+95+8V4qTvTUlDgPFdPJJAhsanA5+OWHyFWwy4GnzDc2jo0VShNRTWpNco9IE011
7w2UB0TH/DVG+hMOjFUmUyt4+PrGYDgmrgKMVXmbKkzGk0ldFhX5McCxzlZOV9FfX+onOBYzRtik
DIdeLVOOLyVnKdJVVfW+k94Q9VmT3wxzPn3766tsGPlbNBY1DUQpLPCAZDFIePtw+PB2PfBceDgV
gx1FqecWz3OiANy0R9RmcLvfI5T/dBMx9dL9TSmHYggE9eh9q0aCHqXu8KiaooyMutBiDy5chEH/
L8vy0BmwLihFeAUoaI7eAXMdnDVx5LK3iakJc1qVw4o39zur4qdH9XoVZB6IMxhmH4czVUXdTKPd
AdkLbd1RP6/harS/bOi1XYX/bKnqjJiOOUxp7U2eIZuFycPshg4o1j6XhDuug/aH6fN/vdHCDf/6
b/79uRVLTyyvPPrXf12rl16O/cvfLp/E8Lf92Hx7knnb/Pf2S/7zQ29/xb8u82fi+drv8vhvvfkh
rvTHJ4mf5NObf9kR0CuX2/GlXz68oAiSrxdIX9rtb/5v//BvL6+/5X4RL//8+zPaR7n9tpQP//c/
/uj02z//7rIs/+vHX//Hn1091fxY3NZ5kz8/NX/78CLGr1X+fPyzL0+D/OffNdf/DToy/o6brwvS
wY3IML28/pFn/sbBhZqRUd3mEbvxDpqWFveffzeC3zatHIwcLAUYtW9H29COr3/k/QYtyNwm/fZG
+YPo/+9PefP7m/v7k+Km/PHvP4oafyef//iGo3DHCgTBNucANORj+orQKrNYrGraMeDxvfMCDGvZ
txLLon1ZVsW9Ceg/7TAJAZFak6FQ+wFaQxeOQ1edD4bemrGllWl7NjjVwl8MdHUYDXC0iGz7/Gkd
TdD0tWqtb6C95DOVDKPrUAh7fGgKXpbIm2AQhKZMtYK2Mu+bU4ZMrRtXXu8/5I3Rgo3iaUM9LC25
hHnj22U4eEUHgOwtYDLI1PzysqnqIQ17NQUkk41eUkRMs5f0MLSFpzGMLq2r0pTOR8MtpIgItsOx
26hnjFj7dfDELmk99RKMjgemozXzfU9lXp+Uvr8BNLZrq6suq3HhS9QgukgLMjxrgiD5tjmHjSGa
JdOOFY3IHVzPyr1sjEEEUUnheDkFKhjPyJY0l3ARg0+P2c91zSu1mggpJqBcTJqQsUcGDWu/l4af
11esVznFTa2sMYRS0vU7ukcF4ZJZzI1ycLaOJ5JZn4y5KZvQc/nJCF7mPOywwMPZx3ITzYwmPW+m
uJ3lmH3JZKNf00TqIsxXvwW05OBXV5Sl9nQY8qn/NNSOYm4TwOdXOy2HKn7SCVHe09mWdqTyoL6w
8kzNIbOy+jLxlP40eX5xTYaB9xWbaHsIEwpGZP+EGM8hkfW2gbhmKa4rO5AfRReUfmQJX8/DZkaZ
F2eJZn1dvTldwmEu1oeUkeIETp7MDLdceDn7DgI2MKe2anm0tAOEgV5gCkzWaed4t4UHJBCS2qic
w6q1nXVm21lm0mRMiYpa9H+EFTnG8AEZvtftcZxLLoWjpBmDsHgv25y8ugL5MT9IRYb3RWEr0z0R
o2WW8WqvPknEc1LWsV/PFcbXCUrB8xZnlem00UCtImUu5kRHmAwyHuQs0qiSKeYihYGdY2SoLrD3
+EdmWjzWTlXGorSq5KB1vn1pu3Uho1QOsB96gtKsw2wwpNmX+QJHLmuH8cNgZB59R+JNz0Y9zSp0
2W7sEBw1UxeNZCAC9xfDxIzOZI4CgFkRembvO5FWqvV0tIcBcxV30vFZcS1lgO81SN4Bi7sg9vuy
vcMvKgGkb7Q0iLC+M5AOVvDAHkdHS3xmSLiZh85cap/kgN9uODiz9rHP1TTFee05H/1p0j8FDC2T
kB6h8XjiWyQGAB+rNWdOZPlz9xy0HZ5ndqETRNIU+QJ23auvXlOqG22eZwyr1WIxRIMx/h3sCJvx
pYQHgwXOBmXL+mVJYD8eZndd5mjNy8QIVeDjLJaTM8IG2tdRVc0EnpdZOjxLCCcymqrVvxApQ/+w
LTpeGy/L5/tsLJ0rmzEymF4TdEYMKajee/idgHuli8ckoRXpaV3xbWNDSqSUI5Z0ddwKwuRjKhHR
xqbTB5D9DElvVbNJk2Fj98SgoGljWhIQsbTsAN+8S4YBhog0z2GGEcygoVGj8nmG5VJP1rmZOphC
1Lr+XJvJ+NT0NrisMxE3hwy1su1wcdfROMxIxx7somhAOYj/uHNYhAIxZ5aD+KfO+El3webCVGI7
AulnmTHxQVAu4lyxdMPJzhiC+/YE3pLzCAz4q2n6NU0y+1KXpTOF+mhaxNKrMqijdHb1LvRbDTM1
W5GptPdHqyzeoUIdl0M4VcADxZ2A5Gs8gY4NJVzkUOvqSDwVV2HsEjMJQjDD9/IFXmn2bw82axPe
Udh58FOIGn9bupq9no3D3EPHwCVIMg3pNTfSJS/DOK7FZVboPbPSIvkylZlzbqwMF2Mb3dn+h7rg
T07Y42rW5VsiOkDFhhkx3eNRiZkNVjd1rtXt3LY2zkAN1aMjiuGhyxubouI/JcifXGoj6779xhiB
QkVFdIFoBV7v22/cNElgDFUu4GmPeR0pe3aGXWlMPOVACt+46LsK9ldWm5DooCLpYzQUbf6Hp+0v
VYf/10rvTXX4v6wh/x+sDrem5D+PZis+31SHh/Hp2ws3Wbz8WBVuP/PvqtCg9KMJxVCFCKWNf/2f
qtA1fuMpbv5/OlUeGh3W7b+rQvc3eF20K7SXkFX5sf9TFTq/+SgLN80JvZOBV8uvVIV8sDcLiY4S
hjFaCOwr6YqOuYou9U6wWGqMGQV9SnpzDVuCBeJppjhgNvlOe/T6635ct9vlIJERSYc70s8qK6oW
oH+Ks7hPbJcRmOPLHQXw9CUl2O9snQb0n5B8iFVyUi/7RgKTaE5EbxmnerlKPXSNXM/C3BvNx96s
mBM0ifYBdxUGCYWx2Ldmwx4XNxYncFTwlQ8QGfsDwKjOkd75sKc7mBYLsHpVmeZ9BklSRDNm9nmg
0DjMtX66LOs8RK6TyDFeHEqJ1F2yFKnSwmCbdNXydsoyn9FVoIrbH5bOn7zVr86Sx7eHGGEWCe0D
D4W18qNsREvw3qVU5PYEVfel6Wvx4E5oWHauBivU7PwGvuKsPAJUGu0L/2Sne9OuGLJpFAnUx0UG
6WctuAXerFMrli44bDC06UMhapBkYquGCOU9ysO1WY3QBchj4l+oET4PxJ2d0brGt0GpotiPY+Ay
PigWQN7C6ULZuCezLqEneYRtn+s5BJ1psbSLFsr2fvVWfpM3mRWj+tpIb600Kz8z6g3XBF+h+K/v
1E+x4CykrQdmkyUVnEPmCEpaiQQXMLwHOEOrHypVGaHDgKsmZY4oVYIxCnGBAZ12MOBQSGN0wnVM
dzLD+c7MDfO8Meb5Tk66cwAqh401QOXSS/0j5Nz0UA9ztXvnA28s9qNHC2kbP3xqxoBO70h+UaXe
JEqzkjF7N9OE1U9O1Bx8znsYMJ6NBySBXwyTZj2Lm3yVCHpxQKvKXr0DBh4fydw4lAXcPHy7Nozs
aInJyqGuclIZr1JaO4o/C5eWwXvv+Wy/5qevu3kIw7WHPn6sUS+KrvOrspAx1kRbNdnPsQ+7CyTO
HqJBWvNJAEK62+RgIYEEyRmWBSZZ9bisGFXSvnf3f97mNi9COOY4P1vEVmxP5wc9FnSzxjNbRICQ
gboLs63EKaxCc4qyrQtJsqm+1YmaNndNzXypMNezhcP+fCz75toz5cFS/trsC357Fk6qSS6nse/e
E1Me8z1fxSx4YiBypRr1js34ZsmQrU/0IYaaZcZVkF+uRnMmqerPRv9artL8/bb80vF9LV6aO9m/
vEjQnWOw5v+TIxxw5Ye39acz/OQpl/mPx/fr3//j/PaM34DxKGG3bBDg8/+c3p4NOgPQwzmGJpnD
mDf6j9Pb1H9jTIHC24REywu3rf5/Yzr+bzg3eCxrcCLiFJAu/QKmc1wGbu57NmWF4TO85n/4dD8u
69XvLY0oVPiqik4tzFsyN3LMUk/bJbeTMDWDFgdOpb3Aj5PX7tyn7ymxtiv8+J7//gmo76m/EbQf
R1OYRVe2cE68Xcocf993lhXZWWPsGEz/qn5ts5je9k8iGrZt4ajkdbpeS2pm+7uauX+si9WJM5Cg
dzaun+8o34iID0BVtC+YFL29o5lfAXONtr3TVKlf90RwDUxGWrxyChoKe2/WlTzBsEa7cjEw/wRR
zMz3Pyy+P6kCjreBjXXNeuLL0k2YTKPefgSImnBvChORx5aVKNzBvayWJIjnaqhpjaEtWnqinfz1
RX93pnz7JOF8c5hiKAIcyUc4uqxZJ12l985Ob0SRhm2WZ/qpZlcQ+dbMFMEumI0+PZW9Qf56FnRg
AInugIAEomyvU6nZD2LVpyVUUBgvGuEyotSV2z2VuQzgCbdpClpCQ33eGSu8CVFg/slB2CBFDax1
LsM8S1YX0nGTkhDBSyUPvZ/Z97q/JWnmzmx6Ye8Vuf2tyAati3zUmdMeFn7ykFl58ZmHVXzwKsv+
6pddqVBnGYE8qQsDpqnbBe6HdAnyL0BQjnsrmb/WDzZkBCsMHAyBTvxRcx9TZ0nsK6uC3/lQ2guJ
C22xKjI/S8OMjNf2W5e1+kTkJ025MduBuMLlxbxLXY+2fdk6+PW1mQcioLGneafJb18b/mbr/aFY
GM+Mm3XSmjZooH2FCZJXyABlNWy77hVKsIntvYQ+C8BAzA5gg1fAyA/HQjpUun5VAUiwKKx98wpU
gNwBWmye+nVsvoIZNXnkWQwFOj1tetAtJDkb9EEPXe9z3+MktsdlncIqGZ0rf0NMUihUtOf1uuIX
v2Eq3oSoIyL/yX+uX0EXDi4AGMonO4bxWRz0V4AG8AKwxuVFGQ9TJV40pmZ36yuso+YClrK5oT0d
1nYZtOUNBOJ2qpsGYKh9hYiqorVH6LcOVba9oUiJTOpoxePhpNcm5e0SOpLbSnrZRTC4wec+VdkL
JHFYzpambzxsf7Vga6ruIIZKHjxb88/rcvHUeaEF9mMH8H1jdlYLGAq96gzqgbeGHqjk5TwHPtTc
1QhuFUYKfQxhiZE8AkjIHGWbAweZ3rBLgN6geDa6vUYKhOVqNrKxi+x6bow4oAPPQ8fUso+iVNmt
qMpK2+W2CMYTjNzdPKqGKt0RaDUXH2vFTWvClHBQ9wyaIui6QJ/dnM12kawXRGGQBi7MOviQe0E3
Rhl8iCJqh3I9AHBg32AuvtPFY9JYVbyO2rrGQ9a67Yk9VelXWy0uqsagKjZhgPDdSCpph13QFs/C
a7H+suSqY84OLtrCwXY167pgUppEC9k0clfOQ3uFMEzOUY6Z0Qfw3PbRB81+xtYmh1zSacktKQL+
dVYWHrIfR6QP3eixxqGFDS8eiq2bAGWlHqGlKG6X3JDprkj0qo/NvC6Gve9ozkcbk8cvvTk334Gf
4eoFXaW+DFTEXw3UZB2biwE/2sHjj3ghm5DlE7pUJ7lWVb/o8PtgGUQIuMcxKqp2NkL28orEU32e
mAq0Je+J4RXBjQvJQsamamhsaxJ7I6MZYfCDW7YQw/LGvNJlYZWh69MfxOW4SP65Y6QWZybVXcj8
18BgQW+FHZsTOv8NFl8fO83V8A+qZPPkpC1SNjOTbbFv6pFZXGBp6LhbZWrgiQX5THHuWxn5PmO/
GLRcQwAAp61Vem0JbCYjq6yVH7u+IBdoVBaO3Nqkw2wFma0YUIq5r0LJuwMd1ugySKkGEnEAndxk
c1H+/DSPvQY1o/WEvtNnjPQj6VnaSndqp+muK3priond1LMzO6HujwS87Y2Z4zdPfmrXNyurFxI4
vgBWaPXteu0uWmNEKOGTZxSFxSbNV+NjlWr6facBSfJG4ISBT5uHx1ivmzDDh0IYaYzio/dBLvE7
islpL4N4GhrnnpAB6Z00rVX0ceP6qj2bRsnKnMvefRhBCopQ6I1fR8n/sHdmW21j69q+lboBZahv
TmXJNsYGDIQQTjRCUqjve139fiap7AUmC1bO/n/vXaNqrFWhjCxpzvl1b2O26Ud839O0H5Fqyh3R
aDB1JvWnAjV2yQkEj8Dwpbo3jll7LMFY7JIlq651i2f1fgz93dUErYzKnYSMrPB1BF1KeDFmmxh+
DGPkCoDf4o2jZK8HLdNpQnZ/v3+5Z/7Xy4htCl0OxgUQ0iGJ4Wnw+npNUywNR4juD0vYHyM7LiI3
MnoLlkLjLL1rgGxqVmOUMNVLEGstPoPhlQKPvnkHGskBaebVulnN8EJamsR90YKkDrUQ5YihmMeD
5oDY8hCxaucVA7a4+7sg8n1kpvq2fYtiIUQwIjoTerzxToozxbR7xtdIXWb9KIG+bS1HedSjoSUQ
LaljnpMrTepZneTURoxO2gZwuAAo1pzW/c8E8I9qov/pLU100F4stTf10BVD96786zr+Xr6sip4/
9auraXxSAS6xr1R0wMmV2Qv/zLpN6xM5q9CztdRfDc9fXU37E/8pKC4IuLJBOQXG5FddZH1C0AZ8
LIpyMk5spvUnddFzx//V1oAVj1C2YMcDBWJ4/nprFPEQokzU5hDsTMmHIjt6egvLCugmIpPog7Py
Mdzazap1Y8s9WO+08CstiegLLjLaiWa8tWKCQNTZtJcSyd6bWfQ4A1bdRVHtrNqiPld66NGxNDiX
Ia3aXZ3Nnf/iuf8HpQCdAISr6QxT9CCse3p+jRW2YoES57T5sfuV5r718iC+MtgIKzQ/gSMnyui+
f83Tio5SUuNigAUIbzDYxSn3olUCvQgsODm4H1Ry6mlO9oR/6oMj538q/Xd6oZOCo3emJbbxMPN1
PXtoErDBdu7cvn8zolZ6uQ7ENbgbTkexuogBr2+m6zUOxS4OfTCmttuMLSPcrqk+eE3P3ayTy1A2
Yu5HBUWe+KwI8OKZmVEFtb3KEU+1e8cDFXBe5s6XIDYwFG3uh6b/3GA7a6WoKSSLcszt6er9+zwN
PdynKBv1n+7zCMO+vk+zHBSnSiADOGm5zyA0HOgW1W46QFakM/ARt/3Nkf18PTCMWFOATcOj+vX1
QIlr6HcJAm5fzyuwHI8RQ2WUDOzFDTLrsnDoaDaGfoTU8kQRePP+7aJK8vbFYuYrCnUN6jvTkNdf
QCsmSV9IafzYqXYQvy4yaVF93Uyewr5ajiCFjzBfik0+VBpVY/YIcfcJ/6J9pXaJG+VV66UzGqal
vERrCFv6Va/bF3UMVtnK97ZkXixJ+iS3+kUR26CAZwrFeZSAq/eg5JXUCHY5CNSrVGGSTgfox5AB
W2hkgV0ItOOipZpbLPGNodQPaWDetrZ+LBvjaMtcWbfox2sjZamRPFqV1br10tDK5mok44Urvobt
mMx6C+t2RDPQrSblqPfhY0AMZfAsf7XnxHEH8SMjVY0bOZg6Hwfyxs0iu9ma7aSuooRLZW1REbsB
OZAALEe9KW0Pe4jWrYZ8HyfqMWltMLziztREP8yQTM71Wpx5sYTHgDQikmvV6SFO23t4+9wVRIzl
AD9lNU6j7UkIW/gIaF/U2kjRZphfJastvnTOGHgQ9pxViWKOK+XQTYx00Lij1tmoQZm4RZ0/mpl1
MQ32hZF05TZty+WQpb2zng371gzMiSw7WQ52pQ8rK4qQVNPCGOUWiKxEngvFKDRXnZ0CxQNUtRZL
O1Zp/pjO2p0aq6rnWO19kEeZn9MUgHlbzJ/Few2sYk9KartYT0eXvRP44NaVVV/ZLf3nXPaGSpd8
PWo0V2/hD07iIT8/xkkn5U1sJAUioB+frVBTYafzEGYg5etCKZzNHMnOyo6tC7xonI3RzPMG1U8b
QZP4US+glmppV61lcFpuCCHTbyWUBMZWW7ZlaRzLzDQAnbAU4D4Y5yOPIUJKY91Aj/aTxZkPQci4
oJa01DNSlA6oa0DoFIS4us6e7LG6VyPr7Pm7M3AoNnJhnRX5Aj5mQj9kUJ9ACt0iTlatI8D4cDy5
yaGOnsw5BAMWjioK0TO8YgWAVB8PHVXrXG/TITvmJq1Fu5xUP9b43iklydoJ2ntw/rJnJGbqxYoz
uRkEdU8Bu+46URyutaSYN0XLFrSK7n4xWACSET9JoY5x9dzcd5OV+pMNUH+UaGlYwOcR5ZkIr05c
wVlWjo4CUxEYirqSkppPB8VebBqZ/HQzIuazCir+WGx3SLzkhQPwkgFzAmBaAb+6Z7ww5+mTMbDJ
siV/hDx+EY3KQQ3Gy1p2bvMe0Sjq3vRQg20T7nXOJg7U1u1H/bgEIFTqdrKR9jMvigLBhyKLLSZh
zoUya0e0SlpXNcNHzeHBzKXCNYLmHr/5vS5V95LEk5qt+IvVSr0nj7wwhdIDKnMk3SaYvh0iK5pd
PQWpYwxii1rL9wHbk9Vk27fysqBHlEu3eBFPMCXtWy0Eb9lmj0XIlkXl5raNFMkXh2/XWalXt819
kqvHJq7YtDA1IHGy8OUAHjBC5GAqJUhX6mjAGIO4rOkcGYvVTLsq7qbdlGOmJzoCMCHljgpajy4g
3yzBCu2XxLUwJXCNli8pI7N/kGmjoQ9vs0Wr7NHo6HIYOSQz4GbhWqrpXDRDmX/Pl+gs1W3c4yt2
fJs0940VIaHW3zd5c89YXchUYwtlmQ2HssU6sSO+d2lHT1mM0MjzPpUq6zbP5GVDQQ1UCLrBqimb
covQArsClpsHaF9d2YN0O80pi0tydk6aVWsby4NrlNWyu8EKoDXIQTJvMif4W4Za76mTJvmSzqcC
WT1maa65hMzgGwUc02eR9gWOOBrrSdlrFqw0qHeGstHaEcc6wxovlY53SeU1XdkahyAdkNSnvamd
6aKBOTYsbax+29nlpUjbMIaYmTXSt3kKoyvNzlVEgcty26sc+KlR3pugRNg2zNT2OiJFayVc1Gtl
iUFtDdLcnA/WzEmrpRJOtpEko14TGXxS6aVtrvOVkQGYNyFsBb+ZB076XDs2kcq5OPXDCgRTaoLl
S9ovTRZFl6lUZL7RGN+A6aeeruStNzqt7UH4k+8npPPO0Y+p4KXK1VdFsqeNXQTzQcooR5EPiB7b
UEqvY1n6ptQQb8BfiveXyMgcQv6TfHVUVH8Ya/0HnUlENhRtWKUhm2XIYIygjZz5E1RLj+atvbbq
Qb4fk+xxmgjP4nBCjHDaaQRsRoa0B4bm/jkskrce57FhSEfHYdXKIi6mQXMOfw0Smm3gbM46LCy2
QcWBoaH146m50ZzrSiet2na8pO8VP5QFJ/jzGZHG5oXcVsWNVCSPYVYFuyqk89SJnj5HvIgp2S2W
h7S3TAuSJOfxBMp1RWfwqa/Uq0rrD01pfdej7GthpecpXFG6icTSdoKkXBa5s04GWYVHy4ZTOeLW
fQwAspQzYNuwsF36P/P5VMvpfp4sCpXAbrxStgKXTXempsNN0g75Ws3k3usmY7rCyIN+y9hOuwKJ
xxUZ5b1diNtU5ZaLsh+ztF4e+tgBEx09xmg7uWkTPwkCwUqpxaYVCcZzugB9834200d8EStiVss0
mPbMBz2RU1YBaSneC7QoZEg/Opj1kzwtp9QrpiXyM3wWfdOSbkeuxKGZPI1xowLyQx2bMVr8wXWf
wcyvUnITXWKIPOCusRpi0vb6wtNcQGdTQggF1nAZxZbXddFO04djkKJuUCkAE0JE4Fy5yTzykYPZ
SXeKVd8nmH1YaYE2rU48X3SNlA2BNbmp4azV66RZbsIxTVyUR5RV1LZnQSd/B8YiQcWTvlDt3hhV
w4jDrtb1ZOwiKfystP2PRM22SmjR4WZZD1nwVDVgQqM83iEPQ5qWDdOFIXXpLp/Zy0XAwa1Z5tko
cvcxZtOINWckDCcKTp1EE0o5GSdk26WXs82wxW3gzK1AC5E1MjpexWO7rEZ7zt28SqeVMO30e0n9
QGP/dFb1E38B2I0aG/TdqVJ3WVnMp2Jb8kyVJASOCkmaYp4tVviUVJyeBNan91P/Z4nxkxeLqD9I
PxoQLKlT5Ifaa0VXB5nkFeJJ8XJ0PAZIbbXICf22Xb72tkWviKiSZ/pmCOwLkU5i8W67OSCfFaRG
EnhAKSuRM8kjKZB4yw3JwKyljxhhpF7OGYImxNkcD14Lq/GsVLOnumrutYpMp1+oaxLtiDGrAw0N
cGgc45Qtwr4axZlPz/2o6qSOIt2UFjKHnCS8ldmdCKakPuOA2Y1owpG1UbQ853RDA4Z8Ue1bu2WL
SMSnNG2krcJEhV6DcVEt/JcUUvdTorS3paPCQW9HAe4JBYA5IIz/jIzUXOFIYBhnWfKnKYK95rQN
U5ix4mBF4gESKFHBcWZJJHaADbhpkMMpgAPlqMX1PaoBnU/yHOxCpMQfnl/fH7XXbsucv9/FGvxn
HbjN36XgaLSnv+r/QRQhBcmLdf6m5XbzLS66v87jrmv/+lb8+Ovi7yFuXzff+Pyv5pv6iXG74IUw
DAdrKroav5pv6id8qxShTCb0qEHD/jcoQYFNokAhh35HlxWIOz2EfzXfAP/xQ6B5om0mO3/UfHvT
jODqCl08VOkMdOJOzeqSKp4ZGoayh9xscjBLPb3WCg0TYCQX1KsEAQIc88poZ5SxEvqaUQ5M19sA
SUb8VoqWWqDDYCUYle8lvJK1PCnpXcxYuASvbMwXKnY+rG91qTnbjFw6R2vxwQ6H6RGJSbPyCtzx
VtCzmr+Rgf6nPQzQ5fcsmjdcSkihwLiEbLAuwManVhKOWYZOMU6LFyJm8w0+vvI0Kaa0T4B4MguX
wKrBqlDOJEwAbhw6WoqYbsf3Sz2c6Si+dj8D3R9tqP8NGB44Sx9voH3/Pf72atuIT/3aNvIn8Dsg
R54ti0Vr+l/bBpAuQwVAukyLKLBEv/hXz1r/RIOJAYssPF7gIbDZfm0b7ZPFCAYRf+YXWPFxrT/A
8rzFxuLowooEO84uZYR0Aj1pZqMLKsjxXjxra/gYseO32EuuZbaKQy7xHXmn+gZEQbfPFDQS3Flr
cSuey3PUMAoUdQwdcnpnzcdigXbiGrm+fEOWItp341jsF1NOmBmXdY2AQRD1l+rU7LXc0a9SSXW+
QReJr8KZqa8Ux8oqZBxfH9oZbbbaprxzWxREFyias7zOpWEu/M6ohztU/+mzyT3FVRbk26n7h+r4
f8v7hIPIofzx8r6Li+8wGp8jRBf9/dem+bv49iMu/n4dKsSv+rXmFVYvzAhWL91aRNbp9v8KFcon
Tnp6t+g7Eg1oHv9rzWufgKniL4AsO2Ka2oslT+hhogKqExAl2nrg0v9gyb8Z0zDVoDpQcMxh6aOW
etJGRlSmsaWlRexjKKgOx7xgpZnOgOhQ5cA6JCykKjAdTbtLaPRFrjq29tXQZe1nuatdmRkrGXWp
BmvdaPCFVQMjoQfCfLqYpnJPIOoiRN7U8NY2UZACcdPfzJ3wue+ZsG+TVv3AEUUVjfaX2Sl3BAkU
4B8oF6yAT00QY0dC5CopUo8yp/VCfKGu9AqKe5Jo0cqYW2hzbUvnxkHNUJ7L7KA1rX7s7Srd0BpC
KUXrBoQflask08cd0BhoXRECQGZoQKJp521XNB+ZuJ8m8XxnBnYA8plcIGApnwwPkGeSDTTDUvqY
cBW7cZn8cMzvxqUYwIGgk9sF7fgzbP37OPqbB0XFAImeJF6YbIok4sXIhJfkaPDrEg8Yvfo5Tea7
CgKYq/SQm0pLRxCmMdcJYuUrhh7xusLX9AMB0udJ1sm7wsGIOk0sQgfx89dfwaqrEZAQX6EqADCa
WgQ/TVeK+0nR+lVmRNZBbqnHI+hoG0VKJD/F+Q112Y5CFk7AeURfw9Wq9HuVj5KbAEb64CG9ca7j
zUAHYArIqBT04+mYZbEK9MgKi4ek3cXDoac8b+guMNVxBxRY6gZJl+SSCmy1yNMOQM8+034wW4VF
idJOYHizupHCfJPxr0tve5pVMNH7OtsJTLYv1WS5QOTXsYNa6EcO0adJ4PNXV4G4qiRJxLOTrV1H
SVHgjZ54rQSrc5kasFSIEUJBAHU2oJR+9uI8/M2o9Nmg5/XbNBlFk0KBhBB0s5OC3zYG3emBpXm6
Ks3r0c7OZUywNiWcRT/D/PlA5fjYdwnShgzIfDtdoFCOMJFbWmiu3ZrmpguGPzUCofuB4gAMLdJr
rIVOzeHoPzc0b/hWTjMNq0WP1FVZdc2WM7b0ZomB7vNj+L94eRovBeXt39Oy6HZ0KAL9dYcQVFz8
ddZmVFWvo6T4Bb+ipP6JNSrSO+A7KFKIUPgrSuqfiIRI7TPDg70vAt5/Z4b2J2RMcKHQmDEDwBG4
lV+ZIVIAwLER/qYKE3H0j8Lk6VZi2GqCXwIyYTJhpkZ7fU7NS9NUE8hHr9XRLtPhZq2K1oSvs+mz
PzVjENeilwOvDGg6VeLJtpVbhL2GFv/QrjB6RgFh4ps0gX0nau9evJDfbNg3XgzPl3r2uMCSQYhl
vL4tkL+Q6mNuC5llvDKd88G+K/Jp9CBypeu8ASM8DcOZmQYS1hfV/WxNNDrkKwZL5UOuPQ3htaTo
CRwWhnYBtPIACrCmpSp0SC33o4+g7qdhUnxfym2B+qPofgMmA82XG4gxOl4/03xZ2lpeaSOgUmtc
REMxmD2JGPMBtEAXT+HlsYZDOouS7EgGGQOfVnv9lDLS+qyfc8erEtjedl0ew3p4ylQnO4LnP4xB
RKtSGstDFDPemTTF12fTOQzUAuBVmfVUiRfH9jHSO5SxYJFpLWLGYX2ohrtJSsd1rCgzg2hEkecF
gIyRAz+ksfUwGybN5Kq8GRvzOA3t5Hc606GZWTlMczsCmIzrgAFfKchpWCNSOa+aBkZWHlaCXJ19
aRtppU1D/EGO9ZsSnLQRexmWKGxf/nr9SJpxCsc47aC32v3kNVZurLQ5/QEZIHYBJ8P6bcP7vANM
rbTBXg6cXYYUB0IUobl5fw2/kcTn7WD9xVshH4bWcWqqM5eppQMxcDzUH0uXUNN6czWJkQ+IRmQY
sU3KZMePVS+NFHCpbdetZh1QnlF/QUL5I+uYNyfF669jnWRyjo74ajqgb+ZIVeoinBB6g0bzT+vv
mhH/3/fvXuRHJ0uTxJEj0cLlniL4JH9CNhV1P/j5GPgGiFqP3eAjgzp8sAN+08mHM4ozH3JZGFxx
Cr5+3blezRkCYI4nZTDnhql70JgUray4P+QSUglhsnjzZGu7KoLeHijGbrbANC6uaeHM0iJxh8aC
1W7MKb+uNKFDlw3borB+oK/BRMo59JkSHJZRDleS1q+DQh18rH02ki5h0ji3kusMjJbiYVVHzufG
UC4RO9PP6bnXHrVL5dZhxOAuxqYHdC1k/rxjOuzZStyfIdqWo9daNl4uWZvCjnJfn9oG74TgmyQn
P9Ji/Iqrfb23GZ1JTrjAkpMb13A4UtL48xALdS6zhqhZ0s7nOpGfFgAVnKH4kCMnTpLT10khBi9Q
AcLK4379nKMpq0czzRCTyxDoA9NfJiFA4sIot50h3SL/V54rcmTSm4iQrw2BLauTlxn2auBj7vtr
i5L17ZdBjI0SASQhDM/XX8ZyKlDCQWB7FhwQl6GricxkybjmuzO6FRMwIBXdR/n2by+Kny48JijZ
xulF5WWEDgxm3ytCiszOgfqLD4ne1IclbizXThG+DJOv79/pb48zE/9ANhBmDxRFr2+1QLRDHxDp
81qjP2tpT/n2PKUbaDRuOUjOSmr7B6tcJOA+1sMsp/F5Phhb5gTRB/v5mS52ugJoS5IJ0Ssw6Ay8
/iZBZyxl1Ycg2JpRX805EteBDKAiggqykmsQOAsthlUdTs0uaJIJyEFn+6olXVRkJTvbBA7Ul+7E
1Hb7/kN6RtCdfjXWpSDOUQhBq3v91dIYKwWDXoXn5F81q84usxmb6w6WgLmmR6eweWTE13HYhoG2
mAyrUUTktDDi3k9yQ/BQiVEKWpWz2jRuWTlf21wz4GZEOeO061ht0PpuEwezPnjREk7FK6swV5rd
u8GQHGp7tH0Qfl+nePZwAIGHnX4zcUhypZnVweQ6HZMtqKcAUkpYrHCBStxOqit3NKNvzMRkN1rm
dVsqy94KL2urYCaXY3WEpPi5JNe9hx9Essp40GE4JZ4515YHmALWQp3RYtM/YNP9LlJY8OjEqUqa
d+obQ3OvKvrAsr0xcQZP6yU6flDxu/gz0Kl/fCv/qCj5zyY6///KRODo+mJJvxnwfL55txbhs/+q
RaD/0gpD+oGz+NVwx4BWaugQTkH8Iy8m/Dh/dalthjtY5DIQJaPm6GLr/qpFrE9MLJ7VHUS6ZJBn
/0HL7k3MF+cUDEmB3hZdw5MgQYarjiFUNoCmw1qN581sBx8EfBHPX231k0uIU/pFZ4ijUnHAmAUY
tqL1WUH9q2i4DM7Ni+d/9fMXvtRDe7MDni9DJ1PmmcApPYkwHQTPsJPlwAuycY03/L4s0TY2nDvO
sLP3L/Wm0yRKB6jwP33odYjBr2/JMeDIysscePYwnEdKB8hPQHdQBQoACBYo8mvDeYmEmY4JdZzP
F92sb+dQ24qn64zzRpbMD27/TawTXwmOipj6cfw4Iht48ZQV9Lrwb5rg80QSaVG2jcYQBZn+PBQv
Fj22MJs+cMv96JInZ7iuhjMUVIChuRx+KWYui3LWVOBH0yfA+0L0p5wPaoXfLdeXd3mSO3Y2yMCm
5i6rLFklsKAiPf0gNP0O/I1aLF0CGNjI950upMSahxLpCV5uUF4tcvGAbN1W4lqGqh3MXD8MZn/e
dqgyd+WVrH9k9Pw2f+BNWrQF6EQQleg2vX6TjW70KmABdH2Hh0pvLpcu9+Y226aFs7eDeAdxZ5cY
zvXoZNs6tz9HbfdBMFHFYjndsoJuwTBMYdJ9CgNxgtkOtSEH8ptjQL8kX9Um31egXVCw+QxSySvj
EPmp0ddCdNsU4JU2cu02LIxeAZgIXDBEtTph47EU9pnTn6fADTEP3Q7ViGJ5efX+hhT77e335Z2J
9JJtebL366YqTCxqeGWzeeha4q4EDQHzW210bhDdPqc5cijk9vH9y/7uZKOEERJR1Itwnl6/qTyw
2HBjwWosxkf05a+qcvAbM7p+/zLPydDp7dE2piCFyEFYOFkRWmjjQNjRxEnl2zKtrgodpeQcAFDV
lUgbw4AbcG0Jw7WcSntxxCRl5AMI2YOm3o9FdqyKZbMshivFizdZ4dFMRz/vEMmWkEnRADXLM5DA
BKhnmW2dqr4EX+bBA0anMEeRRdvJqApycYxtNu/f21sVy58dKmBdoMkEmuHk3S2RbadSZzleoTi3
kZVfqdNwHhrOwWwDLwtMD/JR6qoaFi9xdzaZVeh26TdaAj5U2l2i6a5Uxl+nCe6zHkCFRUFuuqxZ
fjAKVtU8rPXAWIG4hBUJb85qMLPALiZrNE5Ic7ssyfXcsC4blLtTCU4HylrKvIFXtJ0oHCcNZEAb
borcQJCGQpInKYPZC1ROVlQrlXZ8tFqUympj2/BEQ/48csYLo64vg/wBhN5FpLVnSPrvZ1Va91N0
PY/AmakIPaSTeigdCVDKfO9Ygx+0xsqpk68AkRAuQfQ+L6/Y5ft+DlcWZIIQ85zOzL7Wc3eeW/aP
UZPWbYvHUwzNPkp2y6TuQFS7ATRiWVO3xdyvDbn5BpJhFyfF1RCH+UqKmktaYgc7nDeDGW0M7Pzw
lUZUKbhBP/2bVJFxV810oY5sW92+y5X4GmDiZVxnhlct6e2AF7DbFNlV4uhbeKm+FEZ+H3aXti2d
9Wn8wwaMRzDalGHsZ9Xgx5b6JU54o6Z9l4i4YKC5Nzs+1uBmT8NvY2iHtLHdgcNDHCSl+RTxbMW5
K551NVdrrfD1+oG+KuCsgj/SjB8TXmxFHeQuYW9rmdU1JiL7Bie1fLFupHE8z2Jp3RTSXvyuku5q
uLSXThrtrCjw2y7bYw2wy0ehAG/Mm17SbxHT9Ycw2gnVKgHizqXlc6AZB9Ng4UnLmcbMpgv7FSoK
+8qZNgUeCkj3b2vJOYpTR4rlTahoBzuLNsDIoesaW2xoXL3HH6KgTadVToEdwvQ4I8Ke2IP4x0X2
gLDZ9mdJ5twYhvm5zbC665DQH2QWyKjk+6SWNxWaRwgFI5fRnrXQ1+VAZ1gU7aRuXBdpsjON0B/h
yGslyNB29qqgO8sGZOVHOOUdDxb4YRz214Ge0HZsLpE/9Et99nCH8sI694qRz2Beh2ZltwJc8b0t
chxqZGRI1Oasb/WdeNVRxr+bJFa2dIc16Nmojz6Y4a0cYp9UC81W1OXDaT1Elu22IPiKoT/rxvCa
5HiXzovnLMHzGgCDsJv18GmGCl+rkDaixbPU8MaMIl/PiC4EVlO9tZUeykmyM8DqhzzWRrwaUUU1
8dcWGKWej0CF9e2ASY2hBJ9zdfrghPrdIY9rIm0LXEaZ/JwcvkuDd4zdqQ56lc2lhUBlWEyb3lA/
SDveTJqf29HM5i2hN2wzQ38dTJJAz6oauV+A2+lTxC5uzBDoZ3mVGbPXKvounvNtLwbqc9n7tVRc
Idt6L2KqbARfooGV1NIRg/3+BS3zPVoeWGrN3vvH9dsGKckJmHUgNyiyIyx+kmZ2UCqLPLBp3ikz
ttWKnLmzs3wfDX2bqNpu4n8lR9kBXn9cEGQAyL6xGJ+7YflRt/K3eRJccDHHIWqgrvL6galGNmZa
xrxhHqPruLNv9WJ57NN509GjMy2qX607L8b6W2x1q9risIAH9P7j+O3aePEVTp7GNORS3tJF9gxt
urBqbKeiErkpAAHvX+d3iwP4n45COPAK1sjJIhyyOpbUThOzlexrJesHkNeQB4xttzjPe6QYAt+y
ZlrlyarWovu5ucTObq1xCjlBcybJw7pxnH3ZxLu8Z9tG/UfTdxGnT5IU4jezFKYaDv/n5FmY4dyg
+yzGKSW6qvPgR/hntJLkJykuJNmwFpyVXsKGKKQFhWeL+/4z+k39R5NTQfHEYLZCE/v1cpASS4vq
SXa8XHmY2si3A/V7TB6UFR+Vf7+pe5gCgnRAHJy07LSxKlVoDaQZQrxqcpb3GobiqpfQZazUeaNV
OifyT5DtvwVXqM9qcm8eLpufPi4nkHEKu89MZKe7mEvCnfNTAkdvMDxqEDYm0W0UnOCsGroBPxRV
pyDt9JpdgblMt2JFIAey0msa6droz/qAGJ26NeZsa5rZHl26HUrGZ20X3tP4gqwhb/p88Otx8BMz
9yY+k0+Db5EFNWF4AHmzz2PpjubZzZRGflK3l8qcIKTi7OOU4BcZu64BaRIaiMDFuzaHfdckxzwZ
XYtGZ20mdD2LBwgSd3JW7xu+tPh8NyHxQz+8q7RtR7QBG4oIce+jg7uTpuheZGM914MHcI6RrF9l
3dlQhIcpSdAE7y71OfAHssB50XcK7CKbMlvskt7h521zKXNi4h25FcnSOPbYnYX3oS7R4hRUqmSH
vOHTYKdbjVpZ76fr2lmu+gI16xThdLMiRYzbM4U8WGRaFsG2GwaiW7YNIsmPZAnDbIz/lHBDtNvh
qPZdV7vzJZwuxPk9N/ouUB/iOrheqgywgnTeOohKBxXcElKRYLD3ONFifncwo+JB6cNNAPW0LoM7
uSUFN+09bYjVPBgw+vjZ0q3ailXgxMeQ7LMm67VK4PKds58t3c2aaDci9CSe4dDVl3IeXjtMABTV
2YjPxQuJIRFVngxUC7WD5PDPKN1gLvU08fzKpD/P7dtmmKn0jBVAjHUnw0Eg4Kspo5ggPaZl5oE3
u14sx2868qcs80Z53ohERk+cOxuLcNcMtEMrTYDarc8B9UjgdJdWMV8M8XCupwT8hHfKWgsxbpDT
fG+YsCbyy8VKrpOGpLt9QKN3VY/5legZ2QFplTFulErbjflwVs0wQIhCHZZgmM8dlzleheV4XlCc
lkZ6LChYEwealtTw2PhwhAzmbqmiG9ELEWvEnKBYcUwNI8cTa1CEWGjAZ7MFgaddNrqcs15H39G7
M5PTtQtYn0Ax1QbDu8hYiXfTYPsLGA1Gq3RjlTwgibITyzPEt7dKQyY33rKlP79/2L0NfgI9IMaU
UKWZ1b2ZDCpy0nPvTAZD6UbUA6reny9klWIZFIm+jdPwxrKWTazPmzYgDdScD8rSNwcuX4GmJaol
mN4IOb3XB24p13IjaxNzDjj/Q9FBRNARkc+2c/4PKPqdA1Cc3q8OQNGMgXiEjwmABo7B1xeDiyth
ShXanm4kOwnqLJO8DmHsNrq25MXTFtJ4tIWOkhH5NedwUit3dTQ9IEJ/Xc1179KB3QWVtB+icU0h
40rT+Gjq8QqjTiBpJSUnZ4MCqg/OKZk6okB7bOl2w4JFQGeLNEc8XIo0JkqbPja2ykxRwJAYv2Vh
F7YSza4FQRw0TqaNWUFnHZHsQx13GwT9OTzCXWlpBxjXO0Ojf2TF19Qf1y1bJ2/GCwdMWjOPAQIV
o4u+F8n/rB8wnC68ODJdtC4WgIPhl8ReItc0l4tCmSGXiwo044zS1A5OacEpuOR7vTEPYxfdFxpe
t2l51TV54dpT4DcGRUXFeYknC2csa5WJyKwG1xhQ3+Cr7Baj5HMOP999h9R6Vkg3EsEWbanouldD
FT+DbKvr3aPURH/PkwlV19a2ZlFd2WZ/NrB9JVoRsAmv0wSfZmkIbkrTWCkabyCspX2ehl86jYqQ
yrEYCrwb6sHnJNiFMaZrcbILUJzqDIo6g3AVUaypBTVwOaxBSUyrNgyv606GhLfWUmJdZ+/BOt+k
XJOW2VEJurW8ZPta1nbISh1s6ulMcnyxL1rYoVqhbydGuSyz3Uyxj+3UFgD3tjeGdVdFuwq3nLQJ
r8UxC43/M+53ALD71dAwYtIryXv+5U6yZT6UuhlESaujmq2zbacSFBdB1OcHvTAvtrsbtTJECIYp
rzk/LBMsdY+ZnhIxge6iWtuCRLBxs0sZ1Tz1mVW5bcXL1QNES6QU+vx0odmzZ3QGXKPiW5raN3HT
o2YnkCLp1urKvSi8Ew7lhUKqkrvHqMmwyswxR0ulZd4xaD9CJb7Dt+a6Ve3rmsPZd/qcAwsca9gG
n0WJHWEct5qg7UlNv0bK31MnJudmCnsx9E3sxfvSWPUjELuK2rqU/KKyzmTqZIQLHkxQ7SLfzhQH
pC9nJiT04LxUtB0t/11mmbc4GeBTsEwXKUp9bmnhRvdf5J3NcttIksdfhTGXmYlYefghimTEzkRI
FCXZEt0aU3Zv98VRJGESIkhQICCJnNiIvexD7HlOfZjbHvfmN9kn2V8ChIUCYVJS1bTVXnW02xLV
WVVZWVX5+U8qvz3e9uufWrNb0BqASIsIkZzLSx/MRjt054KbA+QXdGYirWhPeV99iHtrulyAHd9s
3aEdwUwe3gM5gvuziwneie038+ZwArKCzg8sLbDP+QySsnswvq9RUE52Q3Qu+skYq7k5mymR9Pn9
3Y7hCh4CSofISwOs5ID8tDjbIuP3X5LrRrLZXePY59L3MLADt0ErxlWZqkdaNlcmP5eX495dc3Lh
jqdn9DBt37fWONf/hHigSamYTGeQ6Wm0np6E5r5VpyFyYTPSsREkpCJYuYFDLDBuWyS9ieL/Iw0N
Nl+Bj0TjJ+Bs+Aso4Q9pisT/JMQH7BHNVCr4BB5Cg9VX/CaiDKoELQMIOjyEBmlLVMU4RNIBsaVI
dv8pocGNAhbqCGoY+5ICj0G3IVp0KL4uk/BeOZ5Pw8qP4wMaGd+HpLsASB6QfDS5B4ayVV+1W4F3
86FFRmYv2N//+HrhHjTP6y1C5ZRx/tvHu33AA24mzahdJn1r4C/KdA+OxuRmdO68yvTorl4bnyxo
BQwc3yrqrGblENV5AphcNJp71N3ft36aeLNml+ykA2fPHV174Ns1b17f31fpcHc/afLa0VH8ZNm8
XdKyZjo+gTGA5dz5dx9/aiwqq15mDy8TpSMbaMybf8IWvEHUCdHakdq7XPAv8EarSv1jtXK8uL35
iG+z5h97s9t5p76o0cIX3NzXC+o3O9M9WhXHI/8TztlvOO7eQI/8eiJwT/WVfp749fQ81V6R+98g
FkN22Tq3N0375SNJ9yUuTFsuYub1h/NEPJ0ehsTnD0gHTjIyM6F2GpFQK0YjIQ7U00DMpFQtp8OS
7UInIApK8J5x5nM67PX8oLH62KwC1d7aO11OGme1m1mLdsR3n6qrFeW/VwQ3FmSv3A0W9Phu0Rvh
NYn1lIhPm8f0Sb5AzKpdskux+mv73Xr409PF6/9D6aHoARgz24RMqne7KgjJNf/DSaAo0/pjVurW
FFK5q74ihUMMsQpNPvgvG/sgd5SWip1GXJJ0dKkIeUjxAI+NWyQGsidxh3sklbvmK6QRiDPir0SC
sXyeco8j2nmxk6qYA4I6ZP0SQNDFjgbhi/C+XK4dL+m9fkZb5v32uLYqow279zt8cJt+ygOKIxiJ
zAhgQ8k418eq1QESvr9u1Y6vF6u7M6B2pwHVYNXJeL9d8+/bo7vG8mh2O7puBwet2fE8xIq7906a
YB0c4dzbPw0/ubRGOgsnK9pc7VM/VHbHx/vB7KIxKddPMntacI/HYHG6TRnbr5ixAMpRjyqMy6hO
1WbYWNyyeccLv/GBdtAT8tOb3kWzOe76ZCXez2/LRzfz5nuQr4GduDkr08zu9PoeAJfpolk+qu+B
gjKPJpWjm1qzP3FvrhroXu052CTTxo1AqtI0uNq8vjm+Xu0B6TqpndDgPTwdjRtv0CHv6WmNKwhY
3Obx9dtquJi1Z2Raj5o0J7sDRgMAHp+m1NXrNzQkPg+ovKm57nDc/PiudkPs6SMpnDQPflP/6Nc7
v+17IKPo4YlztS6SXzomivJ16XNur/zn/VKaRFVMaK3C7eg8KYUm2rUSzyhuermNgEf/zTAa0pyy
TuEyWV/E4sqt+AvzwvNnQLHGH1fKFHICgCLBl/iL88V4GQZ9jQXbV7fZkXOTzrYFPOi3ceGfEQuq
NRpoprWtmbXv8XLSRAmfIv+8tGWLEm66au5LSdysJRvPa5BZfKuM/nIgXaIIAsgX78jL2njpbWTE
Afb3FZctX4Jmm1n7Xh3lLZZ2TkX8lQz1kqRe2g8brb7aeiUbj/KqL54mtNRuYXCQ1Bt/vbgTL7Eo
o6Wz70BFk3KXW3qtiWLOJ1i5L3TpcRsko7XvlXEBUEW63lxZJxucEX40KfrNCTKqlCMy1guSetwL
Zju/f0AvHiIH+Aa0RVdf7YNK0KBwMb7r+OOlLZ0Ke8O111o8ZiR3AniVSDfHKLPve63WK3J5SQzH
Yxl/JQO+oO0nE9GQB1VcWSS3SwBpvdEaDxrciWJ0U8ufsOjlPfsbjaieqvAd7L+Svp8gghcqfK0G
NcncDg0QKOKvl/f0CQSJ0R3YeiXPOt3h1gdBCgIzJwH4eb5oiZV+/OIOAuAghiyoAkpEn9smKKza
2vf3QQbDtQ8idrL9L+4NwKVmuPa9apMdxjWCDa4tvirlMRTd0zIrHuIFXX0UCRuuGp0WnBQQTtOb
D4U+I/R7mDp1Ivwx4OVTD/4jGPXFbG4DYDiMDWbXWcSGamIL7vyF1KDcJJCJdlCH8gA9F/+mGNAJ
7cRmlO//MvCjWRgs3zkjUCFiDSfz4b8S9sl8q/1ughSY+TRVj7JjrdmxOdHCJaQ/PHOdQAWD8bIT
uxzWixJ4wj//7nAW8lHoDlTWKVgXp+LDXP78O22qWRHWpvJFpdN+mtmKdEZP/zyzE7T1QIHUSH0X
W9FWIGZp2yB+1O27kKSdbNtggLicmUCMpKQkdCclVaaEu859rgtL7DAxJZvATV4isoETo4l13ZuI
NtazdMZx6HG3fO7mzPsZXYGGpV6oQmehUReN2HQdbQgEyisdTp0gd7oI0DS5dL86ApP5ooVs29q2
Ctx+31EaayroH8TQMeJ30C+6S36dA0xvUirVTA9wdv7r85/9UUfuuvQh0MZKP0l/uI3FR2ocgH+a
MlNkT7Jxv8rax+7cch5EmszVbRx1tVKIMyD66Qzj+YoPynTCrwkcpVRiolJHakx0ESjHS+kkZC0w
l7neaESlDst0rm/8YJhjQdUCC86jOzr8ptOLWVCzQPbC6auZfmVSa5cOI6el6EnffWX+MM3x4MDC
TflXwh1BOreYBVIVaLphPRUN3dJhoPo52FWxcIyJL4McVYGQMqW6fpBkzqUODUw33iWBATQd5Edn
EZaO1GySkhKOg7aQfvt84fjJmTraJUG2jznVt34Jofv9opTXYUh0MKd+6kO21Iv6Q3fBxTnQjiJp
Szau5ato1i+CeQPxGdQQibCb7ulhPyp1o4VKKcWHKKFugUd/e9fpdd596Bz/e0mExwlgWF7+wesg
sYSUkyrReUGGkFSi7csqeqx/Hf2Dyp7v0pT7NBqrGXKs39G1XRux+9o/XDlBX7nXOmELV8ZhwJWh
36QWrn5ut5Gnhs5inC49vuMsMKK7VLOp/liJv3+7oO/m79E4ym+ahZv+KIhmjpvOTlgg5V2mc22r
ad8f6nu2v83aeKRK3Avc0gXPknaJiW/KeML0O9eJWhDcMxIZSufyR+/wXTrH5Nq1sHOvZ0Mf5Gyd
yXGEzpQZUM5TtXAs3qi5fjXQACVlyvP1ifNlMFqu8tcZwWNz0m99UBXZv8DRJKMisGqmLO75UTFt
C4JxjoU3AQQlx20b5/pC+Yt08bEgSw61KS+6aqD8jSMiqXTGlDl7vpeT5boFFneVN3RvdYdQXMFu
PGPlqWX+TJOGa8yKt85c6Va0NCYyne6lCtTA8QoVV2mObE5/sqGqUGxtgTBhAHc+32g9INkIppPu
ubORmnNtpKRixULACk0pX42Vm7dwaIBggbC6pltb/sogd9wGafdOv4mA9bFANgomohZuzNnGjfR+
1XcK2LFvYd4fXCecqWnKgFg0bFx1P2CZ+rel12EURPPSn0qdkBaSYbQ+mdnhwJYXVGxTWVwPeB7N
1GLsBgyZ/tUtGlTQtcwH7c3xd3jLovuGrjeCbGa6rK47HHpOqaMWYUpM9ijxRn+dOq/io7zxa671
KM/2eaDh2pe/Jhjv2UEJJtJwcKeNvNt04LlSS8UGBa73v//xX4uJfEd5LZEkZnCm+v5Upbumve/E
IOiPbcHXeOVO/WDvQjwD2RWS/kfxig3BcDAKJqm4L/507Cp/ib3klv4azYbKzw7aAk8ihuUylZVj
fzL0YeCVmmBGulOljwIKpg3P0LmK3MDVPHGVMm6hhqQJmC7hUu2BCjUYuwpUuCilF6t2yRgW9r6H
pV1A2cIddKHm4Tin1iTT3vlwfTvHErWFVPOncaW25COsI1Mc5If9JEmA4NSMH+xIEPAHBPd2/I4W
mf9WSQSf8iFOUF1TuUgNwPWSH3mbFuclxEkYuZPxRLo5DTz2BRpR7ESBP9euPnoSCWzjw4ZLsOVp
00wM1KLYcZz8YET7MEKhUDnbSWLSG8/R0+acGL4FcwbFWcocTPjxg5wE3doD0pNGF7QCAxi+Qdol
VaxmY1wShxr5+VHkqqd/Av+Sw0u1nYCm6SuJHhJ+HqsrIDMqJ4hgFlPKKxXKVESTKF7bGqd67EBH
yiO3pyDHQfClpCAaBK563K9zawToscN1HbpnoP1M9a0SNG+qwyn7KFdQe0A23Tgez2BiV43GgdNP
t0NeNro5U72IOABaABY1gK82BvqSZ0HvU3rbBWKnwZFECmRYKtvBfqcCsibF7PT+rdfSj9Pbb2N9
3+6Vkrv5MW9UZsq/hTfIG5Foo+lpFpSoQ/EyaUQ3LskMmx75th354QLDWSMrqAiJQBVIzGPpYjTr
AdidutJuA+MIqxOncTo7EXcbdnh7rIZZmpsP5tP5+s6ZR32P687/VJIelG3xEWqDbDuWj2TysTP1
B5iqDLN7PAsSSLzFCXw9l2N3cHX3vrZ9zDbd5Ru3HePND5fPl8EvaW+xSjj7wqPsNmx9ah65DW01
d0ofnGCoaV5bH+dHUj6+dvu48DWJlwZgpqezM1rOw5SMHCMbvt/OTaRwB7kkGoLUNdPDGQLYYzxr
utXloiSNbW/qI5ncCceuP9eva6m+M53ulbSeJUKpU5Z+4qaUT3GlaJdrc5si+Eg2nBKw156BTR08
etAuH0t0QxDICTVnQPvzf4dOafj717d+DgiIrkTm5M+d2VJjhSRpGO/ahdvPawVUYVigi6IbjrXH
BZwIC3Tdfo4Lccdkw0u5izdwpBYDPXOBHpDmE+6qpR/qnj9qfG3Q9dSdm9KR6xKom/Tb5z9PuEtz
RC2c4i4P6WCgC4MN92BX4dUNXT1RmHZMNtgglPMWdcXGM9f1V3L/krOfTjPevAMLquhbFxVfo2rj
yYip6u8FvbzSYZ4vasl7vAdu50JFKbmYF5vOkKdf8u8+/xLNco1nAdtIx3n+tN9hmehVKFWBQzV9
PnvOcjB2PE8PrAOBaoF0nHBxuOGDjOv5zOc9c0a6H7pasXACe1LgokoXDok+KQtEOGKwceNJE/TJ
+/dsJOz3omEu3mvj5b/ydSsNULGUI88X497nv/slIBo//xIXEV0Gn/8xG7i6n7YqkP+mvCa71825
8mgAa4Gumq3yF3QMpm464fejjQNuI38PP8GERLvSiVpoLyENUs2ZQa2im9PpqzaSfTr4YYjEaCoB
KNDmE/55wwah2boFsu60r/p3+o1howYj8d1vnu+GBZ3riBSCK5Q5LUcJf705Ow77Sz3BtUFei7SM
3Adug1x0WnjtVHG/nR82CRN9j55Yio90hcrGXpMTy4uZCo28lRZ0hzgWps+1YuHyPnK8kRvpqUAW
vCZH/gLGxg/amROsnJF/m8ttFjBQ0weCyatcdaINU/wo8kYUrGo7WLMw3WNHUvK1JAobdUevA9ig
V03bsGE6izAfYpQGAKZ71l45kumREpLTYcOGOXE3SselX4/pbE9U4DtFmV5b44KPdH8lGKfpJON7
wsKJPnX7xMxzhYo20lVPIwqqFs4yO2FBDzPl8akTUDenk7XBB+AEBpr+YcPobAc+epgmvrzd5kyg
iRh3jsaEiqC8mDL3NZnRucuBBt0W6IbK02cryMums33jBDkBqwjIozFZkhxx/+k1n3HnZ1PKFyq8
zUmDDRPlwg3HUV41iTusmk645/m3apKfsgUeX7jc66EzI7lSD+2C5W2+gxfRvUM1VxSMUlpyXYI7
nn77fPubfi5DeJISiulKG3JTTnfpQ5B3tVo4IviFQ32yNsy1r6SL0FLDnBFkiN0p/a6w8TQDNp2/
2GxUKF9ScBXl/Gi0SjdnwztcXTljA3g5c7pyokmn0GSCXEELhONbM3BnupfEhtXRm+egSshGsjDh
W+X1VTBMKclRrgpauulR7t05Q/3xiDvdm5N1Q+qV82JctfHkvZ8IGoym/pCvZ86K9wkU0TnlRUNf
NxttRCs/SLoKctcmtSOdbLyNViJ1pLY6OMkDXaBtWDU9ys5zR9BG8gHlGI7kCHV1ZzY9MG1AuiSp
u1Q+OhTx6rOv4JSy8FjRw9q/1bjdolH8wW5f1+6soM//KeemyDQD3RUMV9C6K/R/oPHH/u7hvp1r
LUHYMnWtZecvmhBgf9kfdSQqb44w5XjuKnejpGf0+epX26d6rvQuBzxmxWXulXrKu1V449JpylUi
gJemN/cpuUwOkSvt0RXAZFPCVOsPJeM6pRRrozYg5N7C4ECNIm3Gla3gbo/0YlySGKRXHVV2ewWK
pHOLzOqtEuJyFU2md32+3peEm2vUud/EmTsMIr31koUnnIIVWs4nztkjFfQJlWbFzcLxIBc5cj39
dNgoPZbZcpz102HhmZJcPPDzEGONtA1oiLZaovYXPVM2bNd2TjpsJB4d+1PijDrKqg0TM6VbnGl7
YMFJAIBoHpfUhkXIZT8E1jPSQ/I2UmPOQNRzs2evYqMM9Q1ynNs/el6lwzz/pU5ac23kS9nIxcZX
Ei4kzSRMpxlf1TbSry/xWoe+KBiaHlq1gcmWIMCeu2G4iENdbx3akWdXYKXIPRnlIhroKjq9s9Kh
nr+nV5j37lAN4+lf+X3KylKisgNVG1G6K/ItEv60kUt/UXQZVm3E7RJGfXBpHEcnObEOpLYiuRU2
QDZsZKseSdLjYlz64AYjmtYlxfO6ANg4He97W0ew8GB/tWeqYTpvG10WXB1NpGxkQhY3pDScLJAp
YalDySk+CD2TtWojQplIJypMOP78i+dMNf9G3UZMJl5AVzGC7qwizcRGBUeygOQV2Nqgces+fDvN
PykcNlX78/Xx0UPVw7eqaS+qkrbhAMY/9Mn3Jut7LXuIpa0l0N0t+kdV9ptNKr13um+/3b4nRd3f
4b4HI3E36GU5NuBnjoAry0U1bbgbjwK10lPrbKTPijNAc0rZKG5p+56fL82yAZDUGWBL6O6oAwsR
thMMn8FY6upyRVo2wncnypt81dVqweV1GgFVqnkgQJZJL5vna7Y96kZwTGmiUbGRtSNwc7hPtOc7
bmMrh9GkIPXSCaJ03bH5s/tS3e0mfx9E+cnS5jYd5vns/UAgZUW3C23jwBXYRfnbPQNFKBzf4aOQ
NPEA+FpNfW1zbGiYR6Rq5d2FNuKrct36hQaUDQzVti9W5x/OHQIYs9Efi+w0G9ZgHE4TzHFUZLmI
i8axkVjS9v1UJ9NszboFf8CJe+2mR1juIBv4nCcEz6VDQNrAJg5ouoNgEzh4ay+YR4Yj1m+htCLf
ACa2Ee5Y04/LEGSzxc3wBQJKcKFzgCs2/JqRjtW4CR+UMUIeyaYzh0SJtYTGa+gOjklY8tKfaZJF
/n8qFM9/Mc4BkOtjWqeU4ifORl1TexyAwInvvsBQqdjI237r3JXayiuIkttIHXjr5gpQbSQOfFAz
QpS6OiFtDk11lLcU+upUbZxZYfDPDuFUPYudKL75jC/dcKBcDmqBdw7wKgsDqDnBNFnCJq5FxQ48
opcvy7VwHHmkFsAWFsMm2whlJ+6iM8cjKPMvpcMFTtkFZcCJp1lOLGExoD/b0Wys6SlgiplvypU/
QTfVJLVqQ5W4AqhHn60NIPariMy13GQtSOaPbK+beN5PohCM3JSvsWvfRqxwQ8ms2kATaAsqtkRt
0kObnXcd3DJpTlyrk0pUBvPORi7pOqutFzfYK3VJeQxKP0SA/KIvFl0cDMrIZRrJNPGCAeu3G8Dm
Gxo+BcCApoZPdjWiEmxPOMr+dkes5DQXaVfexq7PM3kdRaiEv+4qE2NcS05JJ7Ctcd+p4xM90s6m
DdT6d9EiX+xtI7h89fl/qJ5eOtkjCeZk+u3X1MMiCfh18n2K4CPTbYn3ai2+W/z6G5iC2dW8DOkv
wq38DldZAJr5/a2yCKPzha0yewAKLvT1azDwMDL/8n8AAAD//w==</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63500</xdr:colOff>
      <xdr:row>0</xdr:row>
      <xdr:rowOff>56444</xdr:rowOff>
    </xdr:from>
    <xdr:to>
      <xdr:col>19</xdr:col>
      <xdr:colOff>416278</xdr:colOff>
      <xdr:row>27</xdr:row>
      <xdr:rowOff>119948</xdr:rowOff>
    </xdr:to>
    <xdr:sp macro="" textlink="">
      <xdr:nvSpPr>
        <xdr:cNvPr id="2" name="Rectangle 1">
          <a:extLst>
            <a:ext uri="{FF2B5EF4-FFF2-40B4-BE49-F238E27FC236}">
              <a16:creationId xmlns:a16="http://schemas.microsoft.com/office/drawing/2014/main" id="{77F760CB-05B3-A96A-5109-5D207377FDA7}"/>
            </a:ext>
          </a:extLst>
        </xdr:cNvPr>
        <xdr:cNvSpPr/>
      </xdr:nvSpPr>
      <xdr:spPr>
        <a:xfrm>
          <a:off x="63500" y="56444"/>
          <a:ext cx="12954000" cy="5016504"/>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486860</xdr:colOff>
      <xdr:row>0</xdr:row>
      <xdr:rowOff>126990</xdr:rowOff>
    </xdr:from>
    <xdr:to>
      <xdr:col>18</xdr:col>
      <xdr:colOff>21193</xdr:colOff>
      <xdr:row>2</xdr:row>
      <xdr:rowOff>155212</xdr:rowOff>
    </xdr:to>
    <xdr:sp macro="" textlink="">
      <xdr:nvSpPr>
        <xdr:cNvPr id="3" name="Rectangle: Rounded Corners 2">
          <a:extLst>
            <a:ext uri="{FF2B5EF4-FFF2-40B4-BE49-F238E27FC236}">
              <a16:creationId xmlns:a16="http://schemas.microsoft.com/office/drawing/2014/main" id="{1FF1EACF-B0B1-A648-8DD9-DC7352EDD803}"/>
            </a:ext>
          </a:extLst>
        </xdr:cNvPr>
        <xdr:cNvSpPr/>
      </xdr:nvSpPr>
      <xdr:spPr>
        <a:xfrm>
          <a:off x="1150082" y="126990"/>
          <a:ext cx="10809111" cy="39511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SALES DITRIBUTION</a:t>
          </a:r>
          <a:r>
            <a:rPr lang="en-US" sz="2000" b="1" baseline="0"/>
            <a:t> DASHBOARD</a:t>
          </a:r>
          <a:endParaRPr lang="en-US" sz="2000" b="1"/>
        </a:p>
      </xdr:txBody>
    </xdr:sp>
    <xdr:clientData/>
  </xdr:twoCellAnchor>
  <xdr:twoCellAnchor>
    <xdr:from>
      <xdr:col>14</xdr:col>
      <xdr:colOff>143457</xdr:colOff>
      <xdr:row>3</xdr:row>
      <xdr:rowOff>70555</xdr:rowOff>
    </xdr:from>
    <xdr:to>
      <xdr:col>19</xdr:col>
      <xdr:colOff>335846</xdr:colOff>
      <xdr:row>14</xdr:row>
      <xdr:rowOff>134056</xdr:rowOff>
    </xdr:to>
    <xdr:sp macro="" textlink="">
      <xdr:nvSpPr>
        <xdr:cNvPr id="4" name="Rectangle: Rounded Corners 3">
          <a:extLst>
            <a:ext uri="{FF2B5EF4-FFF2-40B4-BE49-F238E27FC236}">
              <a16:creationId xmlns:a16="http://schemas.microsoft.com/office/drawing/2014/main" id="{AEA67747-E1D0-3E88-F29D-77DAC35388E7}"/>
            </a:ext>
          </a:extLst>
        </xdr:cNvPr>
        <xdr:cNvSpPr/>
      </xdr:nvSpPr>
      <xdr:spPr>
        <a:xfrm>
          <a:off x="9428568" y="620888"/>
          <a:ext cx="3508500" cy="2081390"/>
        </a:xfrm>
        <a:prstGeom prst="roundRect">
          <a:avLst/>
        </a:pr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14</xdr:col>
      <xdr:colOff>564445</xdr:colOff>
      <xdr:row>15</xdr:row>
      <xdr:rowOff>56445</xdr:rowOff>
    </xdr:from>
    <xdr:to>
      <xdr:col>19</xdr:col>
      <xdr:colOff>335845</xdr:colOff>
      <xdr:row>27</xdr:row>
      <xdr:rowOff>49390</xdr:rowOff>
    </xdr:to>
    <xdr:sp macro="" textlink="">
      <xdr:nvSpPr>
        <xdr:cNvPr id="5" name="Rectangle: Rounded Corners 4">
          <a:extLst>
            <a:ext uri="{FF2B5EF4-FFF2-40B4-BE49-F238E27FC236}">
              <a16:creationId xmlns:a16="http://schemas.microsoft.com/office/drawing/2014/main" id="{9836D95C-1531-0EE6-D893-D4784E00D06E}"/>
            </a:ext>
          </a:extLst>
        </xdr:cNvPr>
        <xdr:cNvSpPr/>
      </xdr:nvSpPr>
      <xdr:spPr>
        <a:xfrm>
          <a:off x="9849556" y="2808112"/>
          <a:ext cx="3087511" cy="2194278"/>
        </a:xfrm>
        <a:prstGeom prst="roundRect">
          <a:avLst/>
        </a:prstGeom>
        <a:solidFill>
          <a:schemeClr val="tx1">
            <a:lumMod val="85000"/>
            <a:lumOff val="1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9</xdr:col>
      <xdr:colOff>395111</xdr:colOff>
      <xdr:row>3</xdr:row>
      <xdr:rowOff>70554</xdr:rowOff>
    </xdr:from>
    <xdr:to>
      <xdr:col>14</xdr:col>
      <xdr:colOff>49389</xdr:colOff>
      <xdr:row>14</xdr:row>
      <xdr:rowOff>134056</xdr:rowOff>
    </xdr:to>
    <xdr:sp macro="" textlink="">
      <xdr:nvSpPr>
        <xdr:cNvPr id="6" name="Rectangle: Rounded Corners 5">
          <a:extLst>
            <a:ext uri="{FF2B5EF4-FFF2-40B4-BE49-F238E27FC236}">
              <a16:creationId xmlns:a16="http://schemas.microsoft.com/office/drawing/2014/main" id="{E7EE6564-BBC0-6820-F2C7-EC1FF341C7C8}"/>
            </a:ext>
          </a:extLst>
        </xdr:cNvPr>
        <xdr:cNvSpPr/>
      </xdr:nvSpPr>
      <xdr:spPr>
        <a:xfrm>
          <a:off x="6364111" y="620887"/>
          <a:ext cx="2970389" cy="2081391"/>
        </a:xfrm>
        <a:prstGeom prst="roundRect">
          <a:avLst/>
        </a:prstGeom>
        <a:solidFill>
          <a:schemeClr val="tx1">
            <a:lumMod val="85000"/>
            <a:lumOff val="1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395111</xdr:colOff>
      <xdr:row>15</xdr:row>
      <xdr:rowOff>42333</xdr:rowOff>
    </xdr:from>
    <xdr:to>
      <xdr:col>14</xdr:col>
      <xdr:colOff>486833</xdr:colOff>
      <xdr:row>27</xdr:row>
      <xdr:rowOff>49390</xdr:rowOff>
    </xdr:to>
    <xdr:sp macro="" textlink="">
      <xdr:nvSpPr>
        <xdr:cNvPr id="7" name="Rectangle: Rounded Corners 6">
          <a:extLst>
            <a:ext uri="{FF2B5EF4-FFF2-40B4-BE49-F238E27FC236}">
              <a16:creationId xmlns:a16="http://schemas.microsoft.com/office/drawing/2014/main" id="{EF2A9F4B-47EA-7D3C-880B-77C7B6A9D649}"/>
            </a:ext>
          </a:extLst>
        </xdr:cNvPr>
        <xdr:cNvSpPr/>
      </xdr:nvSpPr>
      <xdr:spPr>
        <a:xfrm>
          <a:off x="6364111" y="2794000"/>
          <a:ext cx="3407833" cy="2208390"/>
        </a:xfrm>
        <a:prstGeom prst="roundRect">
          <a:avLst/>
        </a:prstGeom>
        <a:solidFill>
          <a:schemeClr val="tx1">
            <a:lumMod val="85000"/>
            <a:lumOff val="15000"/>
          </a:schemeClr>
        </a:solidFill>
        <a:ln>
          <a:solidFill>
            <a:schemeClr val="tx1">
              <a:lumMod val="95000"/>
              <a:lumOff val="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90035</xdr:colOff>
      <xdr:row>3</xdr:row>
      <xdr:rowOff>70554</xdr:rowOff>
    </xdr:from>
    <xdr:to>
      <xdr:col>9</xdr:col>
      <xdr:colOff>284769</xdr:colOff>
      <xdr:row>7</xdr:row>
      <xdr:rowOff>91722</xdr:rowOff>
    </xdr:to>
    <xdr:sp macro="" textlink="">
      <xdr:nvSpPr>
        <xdr:cNvPr id="8" name="Rectangle: Rounded Corners 7">
          <a:extLst>
            <a:ext uri="{FF2B5EF4-FFF2-40B4-BE49-F238E27FC236}">
              <a16:creationId xmlns:a16="http://schemas.microsoft.com/office/drawing/2014/main" id="{71AA798C-FDD4-411F-2ABD-F7A1CCE04BA1}"/>
            </a:ext>
          </a:extLst>
        </xdr:cNvPr>
        <xdr:cNvSpPr/>
      </xdr:nvSpPr>
      <xdr:spPr>
        <a:xfrm>
          <a:off x="3406146" y="620887"/>
          <a:ext cx="2847623" cy="754946"/>
        </a:xfrm>
        <a:prstGeom prst="roundRect">
          <a:avLst/>
        </a:prstGeom>
        <a:solidFill>
          <a:schemeClr val="tx1">
            <a:lumMod val="85000"/>
            <a:lumOff val="1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2</xdr:col>
      <xdr:colOff>416279</xdr:colOff>
      <xdr:row>7</xdr:row>
      <xdr:rowOff>148168</xdr:rowOff>
    </xdr:from>
    <xdr:to>
      <xdr:col>9</xdr:col>
      <xdr:colOff>284769</xdr:colOff>
      <xdr:row>18</xdr:row>
      <xdr:rowOff>21165</xdr:rowOff>
    </xdr:to>
    <xdr:sp macro="" textlink="">
      <xdr:nvSpPr>
        <xdr:cNvPr id="9" name="Rectangle: Rounded Corners 8">
          <a:extLst>
            <a:ext uri="{FF2B5EF4-FFF2-40B4-BE49-F238E27FC236}">
              <a16:creationId xmlns:a16="http://schemas.microsoft.com/office/drawing/2014/main" id="{603BA6A6-40EF-17F1-884F-22CA60AB4E51}"/>
            </a:ext>
          </a:extLst>
        </xdr:cNvPr>
        <xdr:cNvSpPr/>
      </xdr:nvSpPr>
      <xdr:spPr>
        <a:xfrm>
          <a:off x="1742723" y="1432279"/>
          <a:ext cx="4511046" cy="1890886"/>
        </a:xfrm>
        <a:prstGeom prst="roundRect">
          <a:avLst/>
        </a:prstGeom>
        <a:solidFill>
          <a:schemeClr val="tx1">
            <a:lumMod val="85000"/>
            <a:lumOff val="1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98779</xdr:colOff>
      <xdr:row>7</xdr:row>
      <xdr:rowOff>148167</xdr:rowOff>
    </xdr:from>
    <xdr:to>
      <xdr:col>2</xdr:col>
      <xdr:colOff>373945</xdr:colOff>
      <xdr:row>18</xdr:row>
      <xdr:rowOff>14108</xdr:rowOff>
    </xdr:to>
    <xdr:sp macro="" textlink="">
      <xdr:nvSpPr>
        <xdr:cNvPr id="15" name="Rectangle: Rounded Corners 14">
          <a:extLst>
            <a:ext uri="{FF2B5EF4-FFF2-40B4-BE49-F238E27FC236}">
              <a16:creationId xmlns:a16="http://schemas.microsoft.com/office/drawing/2014/main" id="{47AAAF4E-1392-F7DE-0933-4CA9C878693D}"/>
            </a:ext>
          </a:extLst>
        </xdr:cNvPr>
        <xdr:cNvSpPr/>
      </xdr:nvSpPr>
      <xdr:spPr>
        <a:xfrm>
          <a:off x="98779" y="1432278"/>
          <a:ext cx="1601610" cy="1883830"/>
        </a:xfrm>
        <a:prstGeom prst="roundRect">
          <a:avLst/>
        </a:prstGeom>
        <a:solidFill>
          <a:schemeClr val="tx1">
            <a:lumMod val="85000"/>
            <a:lumOff val="1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162278</xdr:colOff>
      <xdr:row>3</xdr:row>
      <xdr:rowOff>70554</xdr:rowOff>
    </xdr:from>
    <xdr:to>
      <xdr:col>5</xdr:col>
      <xdr:colOff>0</xdr:colOff>
      <xdr:row>7</xdr:row>
      <xdr:rowOff>91722</xdr:rowOff>
    </xdr:to>
    <xdr:sp macro="" textlink="">
      <xdr:nvSpPr>
        <xdr:cNvPr id="17" name="Rectangle: Rounded Corners 16">
          <a:extLst>
            <a:ext uri="{FF2B5EF4-FFF2-40B4-BE49-F238E27FC236}">
              <a16:creationId xmlns:a16="http://schemas.microsoft.com/office/drawing/2014/main" id="{FC7BEA09-3817-FEB0-BD10-8AE538D92102}"/>
            </a:ext>
          </a:extLst>
        </xdr:cNvPr>
        <xdr:cNvSpPr/>
      </xdr:nvSpPr>
      <xdr:spPr>
        <a:xfrm>
          <a:off x="162278" y="620887"/>
          <a:ext cx="3153833" cy="754946"/>
        </a:xfrm>
        <a:prstGeom prst="roundRect">
          <a:avLst/>
        </a:prstGeom>
        <a:solidFill>
          <a:schemeClr val="tx1">
            <a:lumMod val="85000"/>
            <a:lumOff val="1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397658</xdr:colOff>
      <xdr:row>18</xdr:row>
      <xdr:rowOff>105834</xdr:rowOff>
    </xdr:from>
    <xdr:to>
      <xdr:col>9</xdr:col>
      <xdr:colOff>284769</xdr:colOff>
      <xdr:row>27</xdr:row>
      <xdr:rowOff>0</xdr:rowOff>
    </xdr:to>
    <xdr:sp macro="" textlink="">
      <xdr:nvSpPr>
        <xdr:cNvPr id="18" name="Rectangle: Rounded Corners 17">
          <a:extLst>
            <a:ext uri="{FF2B5EF4-FFF2-40B4-BE49-F238E27FC236}">
              <a16:creationId xmlns:a16="http://schemas.microsoft.com/office/drawing/2014/main" id="{9FB4494A-7063-D10C-2308-5F6239218498}"/>
            </a:ext>
          </a:extLst>
        </xdr:cNvPr>
        <xdr:cNvSpPr/>
      </xdr:nvSpPr>
      <xdr:spPr>
        <a:xfrm>
          <a:off x="397658" y="3407834"/>
          <a:ext cx="5856111" cy="1545166"/>
        </a:xfrm>
        <a:prstGeom prst="roundRect">
          <a:avLst/>
        </a:prstGeom>
        <a:solidFill>
          <a:schemeClr val="tx1">
            <a:lumMod val="85000"/>
            <a:lumOff val="15000"/>
          </a:schemeClr>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352777</xdr:colOff>
      <xdr:row>3</xdr:row>
      <xdr:rowOff>156640</xdr:rowOff>
    </xdr:from>
    <xdr:to>
      <xdr:col>19</xdr:col>
      <xdr:colOff>91721</xdr:colOff>
      <xdr:row>5</xdr:row>
      <xdr:rowOff>35278</xdr:rowOff>
    </xdr:to>
    <xdr:sp macro="" textlink="">
      <xdr:nvSpPr>
        <xdr:cNvPr id="19" name="Rectangle: Rounded Corners 18">
          <a:extLst>
            <a:ext uri="{FF2B5EF4-FFF2-40B4-BE49-F238E27FC236}">
              <a16:creationId xmlns:a16="http://schemas.microsoft.com/office/drawing/2014/main" id="{F3D5DB7D-3DE8-4A7B-208C-9A8A09ECB39B}"/>
            </a:ext>
          </a:extLst>
        </xdr:cNvPr>
        <xdr:cNvSpPr/>
      </xdr:nvSpPr>
      <xdr:spPr>
        <a:xfrm>
          <a:off x="9637888" y="706973"/>
          <a:ext cx="3055055" cy="245527"/>
        </a:xfrm>
        <a:prstGeom prst="roundRect">
          <a:avLst/>
        </a:prstGeom>
        <a:solidFill>
          <a:schemeClr val="accent1">
            <a:lumMod val="40000"/>
            <a:lumOff val="6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l"/>
          <a:r>
            <a:rPr lang="en-US" sz="1050" b="1" i="1">
              <a:solidFill>
                <a:schemeClr val="tx1">
                  <a:lumMod val="95000"/>
                  <a:lumOff val="5000"/>
                </a:schemeClr>
              </a:solidFill>
              <a:latin typeface="+mj-lt"/>
              <a:cs typeface="Al Qabas Bold" panose="00000800000000000000" pitchFamily="2" charset="-78"/>
            </a:rPr>
            <a:t>REGION</a:t>
          </a:r>
        </a:p>
      </xdr:txBody>
    </xdr:sp>
    <xdr:clientData/>
  </xdr:twoCellAnchor>
  <xdr:twoCellAnchor>
    <xdr:from>
      <xdr:col>5</xdr:col>
      <xdr:colOff>197557</xdr:colOff>
      <xdr:row>3</xdr:row>
      <xdr:rowOff>128417</xdr:rowOff>
    </xdr:from>
    <xdr:to>
      <xdr:col>8</xdr:col>
      <xdr:colOff>430393</xdr:colOff>
      <xdr:row>5</xdr:row>
      <xdr:rowOff>7056</xdr:rowOff>
    </xdr:to>
    <xdr:sp macro="" textlink="">
      <xdr:nvSpPr>
        <xdr:cNvPr id="22" name="Rectangle: Rounded Corners 21">
          <a:extLst>
            <a:ext uri="{FF2B5EF4-FFF2-40B4-BE49-F238E27FC236}">
              <a16:creationId xmlns:a16="http://schemas.microsoft.com/office/drawing/2014/main" id="{99A03981-BC10-41FE-B056-10E283206FD7}"/>
            </a:ext>
          </a:extLst>
        </xdr:cNvPr>
        <xdr:cNvSpPr/>
      </xdr:nvSpPr>
      <xdr:spPr>
        <a:xfrm>
          <a:off x="3513668" y="678750"/>
          <a:ext cx="2222503" cy="245528"/>
        </a:xfrm>
        <a:prstGeom prst="roundRect">
          <a:avLst/>
        </a:prstGeom>
        <a:solidFill>
          <a:schemeClr val="accent1">
            <a:lumMod val="40000"/>
            <a:lumOff val="6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95000"/>
                  <a:lumOff val="5000"/>
                </a:schemeClr>
              </a:solidFill>
            </a:rPr>
            <a:t>TOTAL SALES</a:t>
          </a:r>
        </a:p>
      </xdr:txBody>
    </xdr:sp>
    <xdr:clientData/>
  </xdr:twoCellAnchor>
  <xdr:twoCellAnchor>
    <xdr:from>
      <xdr:col>9</xdr:col>
      <xdr:colOff>620889</xdr:colOff>
      <xdr:row>3</xdr:row>
      <xdr:rowOff>128417</xdr:rowOff>
    </xdr:from>
    <xdr:to>
      <xdr:col>13</xdr:col>
      <xdr:colOff>500944</xdr:colOff>
      <xdr:row>5</xdr:row>
      <xdr:rowOff>7056</xdr:rowOff>
    </xdr:to>
    <xdr:sp macro="" textlink="">
      <xdr:nvSpPr>
        <xdr:cNvPr id="23" name="Rectangle: Rounded Corners 22">
          <a:extLst>
            <a:ext uri="{FF2B5EF4-FFF2-40B4-BE49-F238E27FC236}">
              <a16:creationId xmlns:a16="http://schemas.microsoft.com/office/drawing/2014/main" id="{E3501FD1-AA3B-4B11-90F8-C1C8C98B4486}"/>
            </a:ext>
          </a:extLst>
        </xdr:cNvPr>
        <xdr:cNvSpPr/>
      </xdr:nvSpPr>
      <xdr:spPr>
        <a:xfrm>
          <a:off x="6589889" y="678750"/>
          <a:ext cx="2532944" cy="245528"/>
        </a:xfrm>
        <a:prstGeom prst="roundRect">
          <a:avLst/>
        </a:prstGeom>
        <a:solidFill>
          <a:schemeClr val="accent1">
            <a:lumMod val="40000"/>
            <a:lumOff val="6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95000"/>
                  <a:lumOff val="5000"/>
                </a:schemeClr>
              </a:solidFill>
            </a:rPr>
            <a:t>TOP3CUSTOMERS</a:t>
          </a:r>
        </a:p>
      </xdr:txBody>
    </xdr:sp>
    <xdr:clientData/>
  </xdr:twoCellAnchor>
  <xdr:twoCellAnchor>
    <xdr:from>
      <xdr:col>10</xdr:col>
      <xdr:colOff>84668</xdr:colOff>
      <xdr:row>15</xdr:row>
      <xdr:rowOff>127000</xdr:rowOff>
    </xdr:from>
    <xdr:to>
      <xdr:col>14</xdr:col>
      <xdr:colOff>127001</xdr:colOff>
      <xdr:row>17</xdr:row>
      <xdr:rowOff>28222</xdr:rowOff>
    </xdr:to>
    <xdr:sp macro="" textlink="">
      <xdr:nvSpPr>
        <xdr:cNvPr id="24" name="Rectangle: Rounded Corners 23">
          <a:extLst>
            <a:ext uri="{FF2B5EF4-FFF2-40B4-BE49-F238E27FC236}">
              <a16:creationId xmlns:a16="http://schemas.microsoft.com/office/drawing/2014/main" id="{96F663FC-8D1C-41D6-BB70-A6BDA4055530}"/>
            </a:ext>
          </a:extLst>
        </xdr:cNvPr>
        <xdr:cNvSpPr/>
      </xdr:nvSpPr>
      <xdr:spPr>
        <a:xfrm>
          <a:off x="6716890" y="2878667"/>
          <a:ext cx="2695222" cy="268111"/>
        </a:xfrm>
        <a:prstGeom prst="roundRect">
          <a:avLst/>
        </a:prstGeom>
        <a:solidFill>
          <a:schemeClr val="accent1">
            <a:lumMod val="40000"/>
            <a:lumOff val="6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95000"/>
                  <a:lumOff val="5000"/>
                </a:schemeClr>
              </a:solidFill>
            </a:rPr>
            <a:t>TOP 10 PRODUCTS</a:t>
          </a:r>
        </a:p>
      </xdr:txBody>
    </xdr:sp>
    <xdr:clientData/>
  </xdr:twoCellAnchor>
  <xdr:twoCellAnchor>
    <xdr:from>
      <xdr:col>2</xdr:col>
      <xdr:colOff>649109</xdr:colOff>
      <xdr:row>8</xdr:row>
      <xdr:rowOff>26798</xdr:rowOff>
    </xdr:from>
    <xdr:to>
      <xdr:col>9</xdr:col>
      <xdr:colOff>21166</xdr:colOff>
      <xdr:row>9</xdr:row>
      <xdr:rowOff>98764</xdr:rowOff>
    </xdr:to>
    <xdr:sp macro="" textlink="">
      <xdr:nvSpPr>
        <xdr:cNvPr id="25" name="Rectangle: Rounded Corners 24">
          <a:extLst>
            <a:ext uri="{FF2B5EF4-FFF2-40B4-BE49-F238E27FC236}">
              <a16:creationId xmlns:a16="http://schemas.microsoft.com/office/drawing/2014/main" id="{F100D19B-C7B6-4FD0-9341-6DAD5BBE0AFD}"/>
            </a:ext>
          </a:extLst>
        </xdr:cNvPr>
        <xdr:cNvSpPr/>
      </xdr:nvSpPr>
      <xdr:spPr>
        <a:xfrm>
          <a:off x="1975553" y="1494354"/>
          <a:ext cx="4014613" cy="255410"/>
        </a:xfrm>
        <a:prstGeom prst="roundRect">
          <a:avLst/>
        </a:prstGeom>
        <a:solidFill>
          <a:schemeClr val="accent1">
            <a:lumMod val="40000"/>
            <a:lumOff val="6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tx1">
                  <a:lumMod val="95000"/>
                  <a:lumOff val="5000"/>
                </a:schemeClr>
              </a:solidFill>
            </a:rPr>
            <a:t>MONTHLY( TARGET VS ACTUAL</a:t>
          </a:r>
          <a:r>
            <a:rPr lang="en-US" sz="1100">
              <a:solidFill>
                <a:schemeClr val="tx1">
                  <a:lumMod val="95000"/>
                  <a:lumOff val="5000"/>
                </a:schemeClr>
              </a:solidFill>
            </a:rPr>
            <a:t>)</a:t>
          </a:r>
        </a:p>
      </xdr:txBody>
    </xdr:sp>
    <xdr:clientData/>
  </xdr:twoCellAnchor>
  <xdr:twoCellAnchor>
    <xdr:from>
      <xdr:col>0</xdr:col>
      <xdr:colOff>515055</xdr:colOff>
      <xdr:row>19</xdr:row>
      <xdr:rowOff>7056</xdr:rowOff>
    </xdr:from>
    <xdr:to>
      <xdr:col>9</xdr:col>
      <xdr:colOff>70556</xdr:colOff>
      <xdr:row>20</xdr:row>
      <xdr:rowOff>98778</xdr:rowOff>
    </xdr:to>
    <xdr:sp macro="" textlink="">
      <xdr:nvSpPr>
        <xdr:cNvPr id="27" name="Rectangle: Rounded Corners 26">
          <a:extLst>
            <a:ext uri="{FF2B5EF4-FFF2-40B4-BE49-F238E27FC236}">
              <a16:creationId xmlns:a16="http://schemas.microsoft.com/office/drawing/2014/main" id="{A48D6EB4-6D68-4A52-BF45-79E7E2D01647}"/>
            </a:ext>
          </a:extLst>
        </xdr:cNvPr>
        <xdr:cNvSpPr/>
      </xdr:nvSpPr>
      <xdr:spPr>
        <a:xfrm>
          <a:off x="515055" y="3492500"/>
          <a:ext cx="5524501" cy="275167"/>
        </a:xfrm>
        <a:prstGeom prst="roundRect">
          <a:avLst/>
        </a:prstGeom>
        <a:solidFill>
          <a:schemeClr val="accent1">
            <a:lumMod val="40000"/>
            <a:lumOff val="6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lumMod val="95000"/>
                  <a:lumOff val="5000"/>
                </a:schemeClr>
              </a:solidFill>
            </a:rPr>
            <a:t>WEEKLY</a:t>
          </a:r>
        </a:p>
      </xdr:txBody>
    </xdr:sp>
    <xdr:clientData/>
  </xdr:twoCellAnchor>
  <xdr:twoCellAnchor>
    <xdr:from>
      <xdr:col>15</xdr:col>
      <xdr:colOff>310443</xdr:colOff>
      <xdr:row>15</xdr:row>
      <xdr:rowOff>134055</xdr:rowOff>
    </xdr:from>
    <xdr:to>
      <xdr:col>19</xdr:col>
      <xdr:colOff>49387</xdr:colOff>
      <xdr:row>17</xdr:row>
      <xdr:rowOff>35277</xdr:rowOff>
    </xdr:to>
    <xdr:sp macro="" textlink="">
      <xdr:nvSpPr>
        <xdr:cNvPr id="28" name="Rectangle: Rounded Corners 27">
          <a:extLst>
            <a:ext uri="{FF2B5EF4-FFF2-40B4-BE49-F238E27FC236}">
              <a16:creationId xmlns:a16="http://schemas.microsoft.com/office/drawing/2014/main" id="{EF896D77-AEF5-44B3-B3B8-8C9A89A61330}"/>
            </a:ext>
          </a:extLst>
        </xdr:cNvPr>
        <xdr:cNvSpPr/>
      </xdr:nvSpPr>
      <xdr:spPr>
        <a:xfrm>
          <a:off x="10258776" y="2885722"/>
          <a:ext cx="2391833" cy="268111"/>
        </a:xfrm>
        <a:prstGeom prst="roundRect">
          <a:avLst/>
        </a:prstGeom>
        <a:solidFill>
          <a:schemeClr val="accent1">
            <a:lumMod val="40000"/>
            <a:lumOff val="60000"/>
          </a:schemeClr>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lumMod val="95000"/>
                  <a:lumOff val="5000"/>
                </a:schemeClr>
              </a:solidFill>
            </a:rPr>
            <a:t>COUNTRY</a:t>
          </a:r>
        </a:p>
      </xdr:txBody>
    </xdr:sp>
    <xdr:clientData/>
  </xdr:twoCellAnchor>
  <xdr:twoCellAnchor>
    <xdr:from>
      <xdr:col>9</xdr:col>
      <xdr:colOff>416278</xdr:colOff>
      <xdr:row>5</xdr:row>
      <xdr:rowOff>63499</xdr:rowOff>
    </xdr:from>
    <xdr:to>
      <xdr:col>14</xdr:col>
      <xdr:colOff>14111</xdr:colOff>
      <xdr:row>14</xdr:row>
      <xdr:rowOff>57149</xdr:rowOff>
    </xdr:to>
    <xdr:graphicFrame macro="">
      <xdr:nvGraphicFramePr>
        <xdr:cNvPr id="29" name="Chart 28">
          <a:extLst>
            <a:ext uri="{FF2B5EF4-FFF2-40B4-BE49-F238E27FC236}">
              <a16:creationId xmlns:a16="http://schemas.microsoft.com/office/drawing/2014/main" id="{E55A5882-4F28-49E9-A279-341A57740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515056</xdr:colOff>
      <xdr:row>20</xdr:row>
      <xdr:rowOff>176389</xdr:rowOff>
    </xdr:from>
    <xdr:to>
      <xdr:col>9</xdr:col>
      <xdr:colOff>148167</xdr:colOff>
      <xdr:row>26</xdr:row>
      <xdr:rowOff>56444</xdr:rowOff>
    </xdr:to>
    <xdr:graphicFrame macro="">
      <xdr:nvGraphicFramePr>
        <xdr:cNvPr id="30" name="Chart 29">
          <a:extLst>
            <a:ext uri="{FF2B5EF4-FFF2-40B4-BE49-F238E27FC236}">
              <a16:creationId xmlns:a16="http://schemas.microsoft.com/office/drawing/2014/main" id="{0D452D6E-3496-4436-92A6-97B433C30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395110</xdr:colOff>
      <xdr:row>16</xdr:row>
      <xdr:rowOff>155222</xdr:rowOff>
    </xdr:from>
    <xdr:to>
      <xdr:col>14</xdr:col>
      <xdr:colOff>493888</xdr:colOff>
      <xdr:row>27</xdr:row>
      <xdr:rowOff>56444</xdr:rowOff>
    </xdr:to>
    <xdr:graphicFrame macro="">
      <xdr:nvGraphicFramePr>
        <xdr:cNvPr id="31" name="Chart 30">
          <a:extLst>
            <a:ext uri="{FF2B5EF4-FFF2-40B4-BE49-F238E27FC236}">
              <a16:creationId xmlns:a16="http://schemas.microsoft.com/office/drawing/2014/main" id="{E7D7BE12-DD2C-41BE-8CB8-2BC15D73E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143458</xdr:colOff>
      <xdr:row>5</xdr:row>
      <xdr:rowOff>148166</xdr:rowOff>
    </xdr:from>
    <xdr:to>
      <xdr:col>18</xdr:col>
      <xdr:colOff>578557</xdr:colOff>
      <xdr:row>14</xdr:row>
      <xdr:rowOff>27515</xdr:rowOff>
    </xdr:to>
    <xdr:graphicFrame macro="">
      <xdr:nvGraphicFramePr>
        <xdr:cNvPr id="32" name="Chart 31">
          <a:extLst>
            <a:ext uri="{FF2B5EF4-FFF2-40B4-BE49-F238E27FC236}">
              <a16:creationId xmlns:a16="http://schemas.microsoft.com/office/drawing/2014/main" id="{C2FB0962-95EC-4CDB-B60A-B7331D3719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564445</xdr:colOff>
      <xdr:row>16</xdr:row>
      <xdr:rowOff>49389</xdr:rowOff>
    </xdr:from>
    <xdr:to>
      <xdr:col>19</xdr:col>
      <xdr:colOff>381000</xdr:colOff>
      <xdr:row>27</xdr:row>
      <xdr:rowOff>14110</xdr:rowOff>
    </xdr:to>
    <mc:AlternateContent xmlns:mc="http://schemas.openxmlformats.org/markup-compatibility/2006">
      <mc:Choice xmlns:cx4="http://schemas.microsoft.com/office/drawing/2016/5/10/chartex" Requires="cx4">
        <xdr:graphicFrame macro="">
          <xdr:nvGraphicFramePr>
            <xdr:cNvPr id="33" name="Chart 32">
              <a:extLst>
                <a:ext uri="{FF2B5EF4-FFF2-40B4-BE49-F238E27FC236}">
                  <a16:creationId xmlns:a16="http://schemas.microsoft.com/office/drawing/2014/main" id="{D4FD1725-DB9A-4EAA-8BA8-FD262AB602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9849556" y="2984500"/>
              <a:ext cx="3132666" cy="198261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416279</xdr:colOff>
      <xdr:row>8</xdr:row>
      <xdr:rowOff>49388</xdr:rowOff>
    </xdr:from>
    <xdr:to>
      <xdr:col>9</xdr:col>
      <xdr:colOff>218722</xdr:colOff>
      <xdr:row>17</xdr:row>
      <xdr:rowOff>119944</xdr:rowOff>
    </xdr:to>
    <xdr:graphicFrame macro="">
      <xdr:nvGraphicFramePr>
        <xdr:cNvPr id="35" name="Chart 34">
          <a:extLst>
            <a:ext uri="{FF2B5EF4-FFF2-40B4-BE49-F238E27FC236}">
              <a16:creationId xmlns:a16="http://schemas.microsoft.com/office/drawing/2014/main" id="{3FE4C5A8-115E-4633-BF24-2F36FB7B0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162277</xdr:colOff>
      <xdr:row>3</xdr:row>
      <xdr:rowOff>70554</xdr:rowOff>
    </xdr:from>
    <xdr:to>
      <xdr:col>4</xdr:col>
      <xdr:colOff>627944</xdr:colOff>
      <xdr:row>7</xdr:row>
      <xdr:rowOff>112889</xdr:rowOff>
    </xdr:to>
    <mc:AlternateContent xmlns:mc="http://schemas.openxmlformats.org/markup-compatibility/2006">
      <mc:Choice xmlns:a14="http://schemas.microsoft.com/office/drawing/2010/main" Requires="a14">
        <xdr:graphicFrame macro="">
          <xdr:nvGraphicFramePr>
            <xdr:cNvPr id="36" name="MONTH">
              <a:extLst>
                <a:ext uri="{FF2B5EF4-FFF2-40B4-BE49-F238E27FC236}">
                  <a16:creationId xmlns:a16="http://schemas.microsoft.com/office/drawing/2014/main" id="{85C080F4-3BF9-4A85-BAAC-93A72F67A3B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62277" y="620887"/>
              <a:ext cx="3118556" cy="7761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112890</xdr:colOff>
      <xdr:row>7</xdr:row>
      <xdr:rowOff>183437</xdr:rowOff>
    </xdr:from>
    <xdr:to>
      <xdr:col>2</xdr:col>
      <xdr:colOff>345724</xdr:colOff>
      <xdr:row>17</xdr:row>
      <xdr:rowOff>176388</xdr:rowOff>
    </xdr:to>
    <mc:AlternateContent xmlns:mc="http://schemas.openxmlformats.org/markup-compatibility/2006">
      <mc:Choice xmlns:a14="http://schemas.microsoft.com/office/drawing/2010/main" Requires="a14">
        <xdr:graphicFrame macro="">
          <xdr:nvGraphicFramePr>
            <xdr:cNvPr id="37" name="REGION">
              <a:extLst>
                <a:ext uri="{FF2B5EF4-FFF2-40B4-BE49-F238E27FC236}">
                  <a16:creationId xmlns:a16="http://schemas.microsoft.com/office/drawing/2014/main" id="{1C5557A0-3B9C-49BB-B44E-0FC4B165A0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2890" y="1467548"/>
              <a:ext cx="1559278" cy="18273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239889</xdr:colOff>
      <xdr:row>5</xdr:row>
      <xdr:rowOff>77611</xdr:rowOff>
    </xdr:from>
    <xdr:ext cx="2398889" cy="390171"/>
    <xdr:sp macro="" textlink="">
      <xdr:nvSpPr>
        <xdr:cNvPr id="41" name="TextBox 40">
          <a:extLst>
            <a:ext uri="{FF2B5EF4-FFF2-40B4-BE49-F238E27FC236}">
              <a16:creationId xmlns:a16="http://schemas.microsoft.com/office/drawing/2014/main" id="{5204DE1A-CEF5-3D72-95A8-ADCAE1659335}"/>
            </a:ext>
          </a:extLst>
        </xdr:cNvPr>
        <xdr:cNvSpPr txBox="1"/>
      </xdr:nvSpPr>
      <xdr:spPr>
        <a:xfrm>
          <a:off x="3556000" y="994833"/>
          <a:ext cx="2398889" cy="3901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r"/>
          <a:r>
            <a:rPr lang="en-US" sz="2000" b="1" i="0" u="none" strike="noStrike">
              <a:solidFill>
                <a:schemeClr val="bg1"/>
              </a:solidFill>
              <a:effectLst/>
              <a:latin typeface="+mn-lt"/>
              <a:ea typeface="+mn-ea"/>
              <a:cs typeface="+mn-cs"/>
            </a:rPr>
            <a:t>984571.06</a:t>
          </a:r>
          <a:r>
            <a:rPr lang="en-US" sz="2000" b="1"/>
            <a:t> </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aheen" refreshedDate="45760.730300810188" backgroundQuery="1" createdVersion="8" refreshedVersion="8" minRefreshableVersion="3" recordCount="0" supportSubquery="1" supportAdvancedDrill="1" xr:uid="{E5320582-F4B2-4BA5-990E-E9A1543F1D79}">
  <cacheSource type="external" connectionId="1"/>
  <cacheFields count="3">
    <cacheField name="[Measures].[Sum of ACUAL]" caption="Sum of ACUAL" numFmtId="0" hierarchy="15" level="32767"/>
    <cacheField name="[InputData].[COUNTRY].[COUNTRY]" caption="COUNTRY" numFmtId="0" hierarchy="6" level="1">
      <sharedItems count="15">
        <s v="Bangladesh"/>
        <s v="Brazil"/>
        <s v="Ethiopia"/>
        <s v="France"/>
        <s v="Germany"/>
        <s v="India"/>
        <s v="Indonesia"/>
        <s v="Mexico"/>
        <s v="Nigeria"/>
        <s v="Pakistan"/>
        <s v="Russia"/>
        <s v="Saudi Arabia"/>
        <s v="South Africa"/>
        <s v="United Kingdom"/>
        <s v="United States of America"/>
      </sharedItems>
    </cacheField>
    <cacheField name="[InputData].[MONTH].[MONTH]" caption="MONTH" numFmtId="0" hierarchy="8" level="1">
      <sharedItems containsSemiMixedTypes="0" containsNonDate="0" containsString="0"/>
    </cacheField>
  </cacheFields>
  <cacheHierarchies count="16">
    <cacheHierarchy uniqueName="[InputData].[DATE]" caption="DATE" attribute="1" time="1" defaultMemberUniqueName="[InputData].[DATE].[All]" allUniqueName="[InputData].[DATE].[All]" dimensionUniqueName="[InputData]" displayFolder="" count="2" memberValueDatatype="7" unbalanced="0"/>
    <cacheHierarchy uniqueName="[InputData].[CUSTOMER NAME]" caption="CUSTOMER NAME" attribute="1" defaultMemberUniqueName="[InputData].[CUSTOMER NAME].[All]" allUniqueName="[InputData].[CUSTOMER NAME].[All]" dimensionUniqueName="[InputData]" displayFolder="" count="2" memberValueDatatype="130" unbalanced="0"/>
    <cacheHierarchy uniqueName="[InputData].[PRODUCT]" caption="PRODUCT" attribute="1" defaultMemberUniqueName="[InputData].[PRODUCT].[All]" allUniqueName="[InputData].[PRODUCT].[All]" dimensionUniqueName="[InputData]" displayFolder="" count="2" memberValueDatatype="130" unbalanced="0"/>
    <cacheHierarchy uniqueName="[InputData].[UNIT PRICE ($)]" caption="UNIT PRICE ($)" attribute="1" defaultMemberUniqueName="[InputData].[UNIT PRICE ($)].[All]" allUniqueName="[InputData].[UNIT PRICE ($)].[All]" dimensionUniqueName="[InputData]" displayFolder="" count="2" memberValueDatatype="5" unbalanced="0"/>
    <cacheHierarchy uniqueName="[InputData].[QUANTITY]" caption="QUANTITY" attribute="1" defaultMemberUniqueName="[InputData].[QUANTITY].[All]" allUniqueName="[InputData].[QUANTITY].[All]" dimensionUniqueName="[InputData]" displayFolder="" count="2" memberValueDatatype="20" unbalanced="0"/>
    <cacheHierarchy uniqueName="[InputData].[ACUAL]" caption="ACUAL" attribute="1" defaultMemberUniqueName="[InputData].[ACUAL].[All]" allUniqueName="[InputData].[ACUAL].[All]" dimensionUniqueName="[InputData]" displayFolder="" count="2" memberValueDatatype="5" unbalanced="0"/>
    <cacheHierarchy uniqueName="[InputData].[COUNTRY]" caption="COUNTRY" attribute="1" defaultMemberUniqueName="[InputData].[COUNTRY].[All]" allUniqueName="[InputData].[COUNTRY].[All]" dimensionUniqueName="[InputData]" displayFolder="" count="2" memberValueDatatype="130" unbalanced="0">
      <fieldsUsage count="2">
        <fieldUsage x="-1"/>
        <fieldUsage x="1"/>
      </fieldsUsage>
    </cacheHierarchy>
    <cacheHierarchy uniqueName="[InputData].[REGION]" caption="REGION" attribute="1" defaultMemberUniqueName="[InputData].[REGION].[All]" allUniqueName="[InputData].[REGION].[All]" dimensionUniqueName="[InputData]" displayFolder="" count="2" memberValueDatatype="130" unbalanced="0"/>
    <cacheHierarchy uniqueName="[InputData].[MONTH]" caption="MONTH" attribute="1" defaultMemberUniqueName="[InputData].[MONTH].[All]" allUniqueName="[InputData].[MONTH].[All]" dimensionUniqueName="[InputData]" displayFolder="" count="2" memberValueDatatype="130" unbalanced="0">
      <fieldsUsage count="2">
        <fieldUsage x="-1"/>
        <fieldUsage x="2"/>
      </fieldsUsage>
    </cacheHierarchy>
    <cacheHierarchy uniqueName="[InputData].[WEEK]" caption="WEEK" attribute="1" defaultMemberUniqueName="[InputData].[WEEK].[All]" allUniqueName="[InputData].[WEEK].[All]" dimensionUniqueName="[InputData]" displayFolder="" count="2" memberValueDatatype="20" unbalanced="0"/>
    <cacheHierarchy uniqueName="[Range].[China]" caption="China" attribute="1" defaultMemberUniqueName="[Range].[China].[All]" allUniqueName="[Range].[China].[All]" dimensionUniqueName="[Range]" displayFolder="" count="2" memberValueDatatype="130" unbalanced="0"/>
    <cacheHierarchy uniqueName="[Range].[8000]" caption="8000" attribute="1" defaultMemberUniqueName="[Range].[8000].[All]" allUniqueName="[Range].[8000].[All]" dimensionUniqueName="[Range]" displayFolder="" count="2" memberValueDatatype="20" unbalanced="0"/>
    <cacheHierarchy uniqueName="[Measures].[__XL_Count Range]" caption="__XL_Count Range" measure="1" displayFolder="" measureGroup="Range" count="0" hidden="1"/>
    <cacheHierarchy uniqueName="[Measures].[__XL_Count InputData]" caption="__XL_Count InputData" measure="1" displayFolder="" measureGroup="InputData" count="0" hidden="1"/>
    <cacheHierarchy uniqueName="[Measures].[__No measures defined]" caption="__No measures defined" measure="1" displayFolder="" count="0" hidden="1"/>
    <cacheHierarchy uniqueName="[Measures].[Sum of ACUAL]" caption="Sum of ACUAL" measure="1" displayFolder="" measureGroup="InputData"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3">
    <dimension name="InputData" uniqueName="[InputData]" caption="InputData"/>
    <dimension measure="1" name="Measures" uniqueName="[Measures]" caption="Measures"/>
    <dimension name="Range" uniqueName="[Range]" caption="Range"/>
  </dimensions>
  <measureGroups count="2">
    <measureGroup name="InputData" caption="InputData"/>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aheen" refreshedDate="45760.730301157404" backgroundQuery="1" createdVersion="8" refreshedVersion="8" minRefreshableVersion="3" recordCount="0" supportSubquery="1" supportAdvancedDrill="1" xr:uid="{FEE3A1F0-FD77-44E6-937E-6DE8E6605B94}">
  <cacheSource type="external" connectionId="1"/>
  <cacheFields count="3">
    <cacheField name="[Measures].[Sum of ACUAL]" caption="Sum of ACUAL" numFmtId="0" hierarchy="15" level="32767"/>
    <cacheField name="[InputData].[CUSTOMER NAME].[CUSTOMER NAME]" caption="CUSTOMER NAME" numFmtId="0" hierarchy="1" level="1">
      <sharedItems count="3">
        <s v="Customer22"/>
        <s v="Customer23"/>
        <s v="Customer33"/>
      </sharedItems>
    </cacheField>
    <cacheField name="[InputData].[MONTH].[MONTH]" caption="MONTH" numFmtId="0" hierarchy="8" level="1">
      <sharedItems containsSemiMixedTypes="0" containsNonDate="0" containsString="0"/>
    </cacheField>
  </cacheFields>
  <cacheHierarchies count="16">
    <cacheHierarchy uniqueName="[InputData].[DATE]" caption="DATE" attribute="1" time="1" defaultMemberUniqueName="[InputData].[DATE].[All]" allUniqueName="[InputData].[DATE].[All]" dimensionUniqueName="[InputData]" displayFolder="" count="0" memberValueDatatype="7" unbalanced="0"/>
    <cacheHierarchy uniqueName="[InputData].[CUSTOMER NAME]" caption="CUSTOMER NAME" attribute="1" defaultMemberUniqueName="[InputData].[CUSTOMER NAME].[All]" allUniqueName="[InputData].[CUSTOMER NAME].[All]" dimensionUniqueName="[InputData]" displayFolder="" count="2" memberValueDatatype="130" unbalanced="0">
      <fieldsUsage count="2">
        <fieldUsage x="-1"/>
        <fieldUsage x="1"/>
      </fieldsUsage>
    </cacheHierarchy>
    <cacheHierarchy uniqueName="[InputData].[PRODUCT]" caption="PRODUCT" attribute="1" defaultMemberUniqueName="[InputData].[PRODUCT].[All]" allUniqueName="[InputData].[PRODUCT].[All]" dimensionUniqueName="[InputData]" displayFolder="" count="0" memberValueDatatype="130" unbalanced="0"/>
    <cacheHierarchy uniqueName="[InputData].[UNIT PRICE ($)]" caption="UNIT PRICE ($)" attribute="1" defaultMemberUniqueName="[InputData].[UNIT PRICE ($)].[All]" allUniqueName="[InputData].[UNIT PRICE ($)].[All]" dimensionUniqueName="[InputData]" displayFolder="" count="0" memberValueDatatype="5" unbalanced="0"/>
    <cacheHierarchy uniqueName="[InputData].[QUANTITY]" caption="QUANTITY" attribute="1" defaultMemberUniqueName="[InputData].[QUANTITY].[All]" allUniqueName="[InputData].[QUANTITY].[All]" dimensionUniqueName="[InputData]" displayFolder="" count="0" memberValueDatatype="20" unbalanced="0"/>
    <cacheHierarchy uniqueName="[InputData].[ACUAL]" caption="ACUAL" attribute="1" defaultMemberUniqueName="[InputData].[ACUAL].[All]" allUniqueName="[InputData].[ACUAL].[All]" dimensionUniqueName="[InputData]" displayFolder="" count="0" memberValueDatatype="5" unbalanced="0"/>
    <cacheHierarchy uniqueName="[InputData].[COUNTRY]" caption="COUNTRY" attribute="1" defaultMemberUniqueName="[InputData].[COUNTRY].[All]" allUniqueName="[InputData].[COUNTRY].[All]" dimensionUniqueName="[InputData]" displayFolder="" count="0" memberValueDatatype="130" unbalanced="0"/>
    <cacheHierarchy uniqueName="[InputData].[REGION]" caption="REGION" attribute="1" defaultMemberUniqueName="[InputData].[REGION].[All]" allUniqueName="[InputData].[REGION].[All]" dimensionUniqueName="[InputData]" displayFolder="" count="2" memberValueDatatype="130" unbalanced="0"/>
    <cacheHierarchy uniqueName="[InputData].[MONTH]" caption="MONTH" attribute="1" defaultMemberUniqueName="[InputData].[MONTH].[All]" allUniqueName="[InputData].[MONTH].[All]" dimensionUniqueName="[InputData]" displayFolder="" count="2" memberValueDatatype="130" unbalanced="0">
      <fieldsUsage count="2">
        <fieldUsage x="-1"/>
        <fieldUsage x="2"/>
      </fieldsUsage>
    </cacheHierarchy>
    <cacheHierarchy uniqueName="[InputData].[WEEK]" caption="WEEK" attribute="1" defaultMemberUniqueName="[InputData].[WEEK].[All]" allUniqueName="[InputData].[WEEK].[All]" dimensionUniqueName="[InputData]" displayFolder="" count="0" memberValueDatatype="20" unbalanced="0"/>
    <cacheHierarchy uniqueName="[Range].[China]" caption="China" attribute="1" defaultMemberUniqueName="[Range].[China].[All]" allUniqueName="[Range].[China].[All]" dimensionUniqueName="[Range]" displayFolder="" count="0" memberValueDatatype="130" unbalanced="0"/>
    <cacheHierarchy uniqueName="[Range].[8000]" caption="8000" attribute="1" defaultMemberUniqueName="[Range].[8000].[All]" allUniqueName="[Range].[8000].[All]" dimensionUniqueName="[Range]" displayFolder="" count="0" memberValueDatatype="20" unbalanced="0"/>
    <cacheHierarchy uniqueName="[Measures].[__XL_Count Range]" caption="__XL_Count Range" measure="1" displayFolder="" measureGroup="Range" count="0" hidden="1"/>
    <cacheHierarchy uniqueName="[Measures].[__XL_Count InputData]" caption="__XL_Count InputData" measure="1" displayFolder="" measureGroup="InputData" count="0" hidden="1"/>
    <cacheHierarchy uniqueName="[Measures].[__No measures defined]" caption="__No measures defined" measure="1" displayFolder="" count="0" hidden="1"/>
    <cacheHierarchy uniqueName="[Measures].[Sum of ACUAL]" caption="Sum of ACUAL" measure="1" displayFolder="" measureGroup="InputData"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3">
    <dimension name="InputData" uniqueName="[InputData]" caption="InputData"/>
    <dimension measure="1" name="Measures" uniqueName="[Measures]" caption="Measures"/>
    <dimension name="Range" uniqueName="[Range]" caption="Range"/>
  </dimensions>
  <measureGroups count="2">
    <measureGroup name="InputData" caption="InputData"/>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aheen" refreshedDate="45760.730301504627" backgroundQuery="1" createdVersion="8" refreshedVersion="8" minRefreshableVersion="3" recordCount="0" supportSubquery="1" supportAdvancedDrill="1" xr:uid="{35AA991A-5A21-4008-928C-A328D1323308}">
  <cacheSource type="external" connectionId="1"/>
  <cacheFields count="2">
    <cacheField name="[Measures].[Sum of ACUAL]" caption="Sum of ACUAL" numFmtId="0" hierarchy="15" level="32767"/>
    <cacheField name="[InputData].[MONTH].[MONTH]" caption="MONTH" numFmtId="0" hierarchy="8" level="1">
      <sharedItems count="12">
        <s v="Apr"/>
        <s v="Aug"/>
        <s v="Dec"/>
        <s v="Feb"/>
        <s v="Jan"/>
        <s v="Jul"/>
        <s v="Jun"/>
        <s v="Mar"/>
        <s v="May"/>
        <s v="Nov"/>
        <s v="Oct"/>
        <s v="Sep"/>
      </sharedItems>
    </cacheField>
  </cacheFields>
  <cacheHierarchies count="16">
    <cacheHierarchy uniqueName="[InputData].[DATE]" caption="DATE" attribute="1" time="1" defaultMemberUniqueName="[InputData].[DATE].[All]" allUniqueName="[InputData].[DATE].[All]" dimensionUniqueName="[InputData]" displayFolder="" count="0" memberValueDatatype="7" unbalanced="0"/>
    <cacheHierarchy uniqueName="[InputData].[CUSTOMER NAME]" caption="CUSTOMER NAME" attribute="1" defaultMemberUniqueName="[InputData].[CUSTOMER NAME].[All]" allUniqueName="[InputData].[CUSTOMER NAME].[All]" dimensionUniqueName="[InputData]" displayFolder="" count="0" memberValueDatatype="130" unbalanced="0"/>
    <cacheHierarchy uniqueName="[InputData].[PRODUCT]" caption="PRODUCT" attribute="1" defaultMemberUniqueName="[InputData].[PRODUCT].[All]" allUniqueName="[InputData].[PRODUCT].[All]" dimensionUniqueName="[InputData]" displayFolder="" count="0" memberValueDatatype="130" unbalanced="0"/>
    <cacheHierarchy uniqueName="[InputData].[UNIT PRICE ($)]" caption="UNIT PRICE ($)" attribute="1" defaultMemberUniqueName="[InputData].[UNIT PRICE ($)].[All]" allUniqueName="[InputData].[UNIT PRICE ($)].[All]" dimensionUniqueName="[InputData]" displayFolder="" count="0" memberValueDatatype="5" unbalanced="0"/>
    <cacheHierarchy uniqueName="[InputData].[QUANTITY]" caption="QUANTITY" attribute="1" defaultMemberUniqueName="[InputData].[QUANTITY].[All]" allUniqueName="[InputData].[QUANTITY].[All]" dimensionUniqueName="[InputData]" displayFolder="" count="0" memberValueDatatype="20" unbalanced="0"/>
    <cacheHierarchy uniqueName="[InputData].[ACUAL]" caption="ACUAL" attribute="1" defaultMemberUniqueName="[InputData].[ACUAL].[All]" allUniqueName="[InputData].[ACUAL].[All]" dimensionUniqueName="[InputData]" displayFolder="" count="0" memberValueDatatype="5" unbalanced="0"/>
    <cacheHierarchy uniqueName="[InputData].[COUNTRY]" caption="COUNTRY" attribute="1" defaultMemberUniqueName="[InputData].[COUNTRY].[All]" allUniqueName="[InputData].[COUNTRY].[All]" dimensionUniqueName="[InputData]" displayFolder="" count="0" memberValueDatatype="130" unbalanced="0"/>
    <cacheHierarchy uniqueName="[InputData].[REGION]" caption="REGION" attribute="1" defaultMemberUniqueName="[InputData].[REGION].[All]" allUniqueName="[InputData].[REGION].[All]" dimensionUniqueName="[InputData]" displayFolder="" count="2" memberValueDatatype="130" unbalanced="0"/>
    <cacheHierarchy uniqueName="[InputData].[MONTH]" caption="MONTH" attribute="1" defaultMemberUniqueName="[InputData].[MONTH].[All]" allUniqueName="[InputData].[MONTH].[All]" dimensionUniqueName="[InputData]" displayFolder="" count="2" memberValueDatatype="130" unbalanced="0">
      <fieldsUsage count="2">
        <fieldUsage x="-1"/>
        <fieldUsage x="1"/>
      </fieldsUsage>
    </cacheHierarchy>
    <cacheHierarchy uniqueName="[InputData].[WEEK]" caption="WEEK" attribute="1" defaultMemberUniqueName="[InputData].[WEEK].[All]" allUniqueName="[InputData].[WEEK].[All]" dimensionUniqueName="[InputData]" displayFolder="" count="0" memberValueDatatype="20" unbalanced="0"/>
    <cacheHierarchy uniqueName="[Range].[China]" caption="China" attribute="1" defaultMemberUniqueName="[Range].[China].[All]" allUniqueName="[Range].[China].[All]" dimensionUniqueName="[Range]" displayFolder="" count="0" memberValueDatatype="130" unbalanced="0"/>
    <cacheHierarchy uniqueName="[Range].[8000]" caption="8000" attribute="1" defaultMemberUniqueName="[Range].[8000].[All]" allUniqueName="[Range].[8000].[All]" dimensionUniqueName="[Range]" displayFolder="" count="0" memberValueDatatype="20" unbalanced="0"/>
    <cacheHierarchy uniqueName="[Measures].[__XL_Count Range]" caption="__XL_Count Range" measure="1" displayFolder="" measureGroup="Range" count="0" hidden="1"/>
    <cacheHierarchy uniqueName="[Measures].[__XL_Count InputData]" caption="__XL_Count InputData" measure="1" displayFolder="" measureGroup="InputData" count="0" hidden="1"/>
    <cacheHierarchy uniqueName="[Measures].[__No measures defined]" caption="__No measures defined" measure="1" displayFolder="" count="0" hidden="1"/>
    <cacheHierarchy uniqueName="[Measures].[Sum of ACUAL]" caption="Sum of ACUAL" measure="1" displayFolder="" measureGroup="InputData"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3">
    <dimension name="InputData" uniqueName="[InputData]" caption="InputData"/>
    <dimension measure="1" name="Measures" uniqueName="[Measures]" caption="Measures"/>
    <dimension name="Range" uniqueName="[Range]" caption="Range"/>
  </dimensions>
  <measureGroups count="2">
    <measureGroup name="InputData" caption="InputData"/>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aheen" refreshedDate="45760.730301967589" backgroundQuery="1" createdVersion="8" refreshedVersion="8" minRefreshableVersion="3" recordCount="0" supportSubquery="1" supportAdvancedDrill="1" xr:uid="{77D76198-82D2-4724-8D85-4A9BEF71AB00}">
  <cacheSource type="external" connectionId="1"/>
  <cacheFields count="3">
    <cacheField name="[Measures].[Sum of ACUAL]" caption="Sum of ACUAL" numFmtId="0" hierarchy="15" level="32767"/>
    <cacheField name="[InputData].[WEEK].[WEEK]" caption="WEEK" numFmtId="0" hierarchy="9" level="1">
      <sharedItems containsSemiMixedTypes="0" containsString="0" containsNumber="1" containsInteger="1" minValue="1" maxValue="53"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haredItems>
      <extLst>
        <ext xmlns:x15="http://schemas.microsoft.com/office/spreadsheetml/2010/11/main" uri="{4F2E5C28-24EA-4eb8-9CBF-B6C8F9C3D259}">
          <x15:cachedUniqueNames>
            <x15:cachedUniqueName index="0" name="[InputData].[WEEK].&amp;[1]"/>
            <x15:cachedUniqueName index="1" name="[InputData].[WEEK].&amp;[2]"/>
            <x15:cachedUniqueName index="2" name="[InputData].[WEEK].&amp;[3]"/>
            <x15:cachedUniqueName index="3" name="[InputData].[WEEK].&amp;[4]"/>
            <x15:cachedUniqueName index="4" name="[InputData].[WEEK].&amp;[5]"/>
            <x15:cachedUniqueName index="5" name="[InputData].[WEEK].&amp;[6]"/>
            <x15:cachedUniqueName index="6" name="[InputData].[WEEK].&amp;[7]"/>
            <x15:cachedUniqueName index="7" name="[InputData].[WEEK].&amp;[8]"/>
            <x15:cachedUniqueName index="8" name="[InputData].[WEEK].&amp;[9]"/>
            <x15:cachedUniqueName index="9" name="[InputData].[WEEK].&amp;[10]"/>
            <x15:cachedUniqueName index="10" name="[InputData].[WEEK].&amp;[11]"/>
            <x15:cachedUniqueName index="11" name="[InputData].[WEEK].&amp;[12]"/>
            <x15:cachedUniqueName index="12" name="[InputData].[WEEK].&amp;[13]"/>
            <x15:cachedUniqueName index="13" name="[InputData].[WEEK].&amp;[14]"/>
            <x15:cachedUniqueName index="14" name="[InputData].[WEEK].&amp;[15]"/>
            <x15:cachedUniqueName index="15" name="[InputData].[WEEK].&amp;[16]"/>
            <x15:cachedUniqueName index="16" name="[InputData].[WEEK].&amp;[17]"/>
            <x15:cachedUniqueName index="17" name="[InputData].[WEEK].&amp;[18]"/>
            <x15:cachedUniqueName index="18" name="[InputData].[WEEK].&amp;[19]"/>
            <x15:cachedUniqueName index="19" name="[InputData].[WEEK].&amp;[20]"/>
            <x15:cachedUniqueName index="20" name="[InputData].[WEEK].&amp;[21]"/>
            <x15:cachedUniqueName index="21" name="[InputData].[WEEK].&amp;[22]"/>
            <x15:cachedUniqueName index="22" name="[InputData].[WEEK].&amp;[23]"/>
            <x15:cachedUniqueName index="23" name="[InputData].[WEEK].&amp;[24]"/>
            <x15:cachedUniqueName index="24" name="[InputData].[WEEK].&amp;[25]"/>
            <x15:cachedUniqueName index="25" name="[InputData].[WEEK].&amp;[26]"/>
            <x15:cachedUniqueName index="26" name="[InputData].[WEEK].&amp;[27]"/>
            <x15:cachedUniqueName index="27" name="[InputData].[WEEK].&amp;[28]"/>
            <x15:cachedUniqueName index="28" name="[InputData].[WEEK].&amp;[29]"/>
            <x15:cachedUniqueName index="29" name="[InputData].[WEEK].&amp;[30]"/>
            <x15:cachedUniqueName index="30" name="[InputData].[WEEK].&amp;[31]"/>
            <x15:cachedUniqueName index="31" name="[InputData].[WEEK].&amp;[32]"/>
            <x15:cachedUniqueName index="32" name="[InputData].[WEEK].&amp;[33]"/>
            <x15:cachedUniqueName index="33" name="[InputData].[WEEK].&amp;[34]"/>
            <x15:cachedUniqueName index="34" name="[InputData].[WEEK].&amp;[35]"/>
            <x15:cachedUniqueName index="35" name="[InputData].[WEEK].&amp;[36]"/>
            <x15:cachedUniqueName index="36" name="[InputData].[WEEK].&amp;[37]"/>
            <x15:cachedUniqueName index="37" name="[InputData].[WEEK].&amp;[38]"/>
            <x15:cachedUniqueName index="38" name="[InputData].[WEEK].&amp;[39]"/>
            <x15:cachedUniqueName index="39" name="[InputData].[WEEK].&amp;[40]"/>
            <x15:cachedUniqueName index="40" name="[InputData].[WEEK].&amp;[41]"/>
            <x15:cachedUniqueName index="41" name="[InputData].[WEEK].&amp;[42]"/>
            <x15:cachedUniqueName index="42" name="[InputData].[WEEK].&amp;[43]"/>
            <x15:cachedUniqueName index="43" name="[InputData].[WEEK].&amp;[44]"/>
            <x15:cachedUniqueName index="44" name="[InputData].[WEEK].&amp;[45]"/>
            <x15:cachedUniqueName index="45" name="[InputData].[WEEK].&amp;[46]"/>
            <x15:cachedUniqueName index="46" name="[InputData].[WEEK].&amp;[47]"/>
            <x15:cachedUniqueName index="47" name="[InputData].[WEEK].&amp;[48]"/>
            <x15:cachedUniqueName index="48" name="[InputData].[WEEK].&amp;[49]"/>
            <x15:cachedUniqueName index="49" name="[InputData].[WEEK].&amp;[50]"/>
            <x15:cachedUniqueName index="50" name="[InputData].[WEEK].&amp;[51]"/>
            <x15:cachedUniqueName index="51" name="[InputData].[WEEK].&amp;[52]"/>
            <x15:cachedUniqueName index="52" name="[InputData].[WEEK].&amp;[53]"/>
          </x15:cachedUniqueNames>
        </ext>
      </extLst>
    </cacheField>
    <cacheField name="[InputData].[MONTH].[MONTH]" caption="MONTH" numFmtId="0" hierarchy="8" level="1">
      <sharedItems containsSemiMixedTypes="0" containsNonDate="0" containsString="0"/>
    </cacheField>
  </cacheFields>
  <cacheHierarchies count="16">
    <cacheHierarchy uniqueName="[InputData].[DATE]" caption="DATE" attribute="1" time="1" defaultMemberUniqueName="[InputData].[DATE].[All]" allUniqueName="[InputData].[DATE].[All]" dimensionUniqueName="[InputData]" displayFolder="" count="0" memberValueDatatype="7" unbalanced="0"/>
    <cacheHierarchy uniqueName="[InputData].[CUSTOMER NAME]" caption="CUSTOMER NAME" attribute="1" defaultMemberUniqueName="[InputData].[CUSTOMER NAME].[All]" allUniqueName="[InputData].[CUSTOMER NAME].[All]" dimensionUniqueName="[InputData]" displayFolder="" count="0" memberValueDatatype="130" unbalanced="0"/>
    <cacheHierarchy uniqueName="[InputData].[PRODUCT]" caption="PRODUCT" attribute="1" defaultMemberUniqueName="[InputData].[PRODUCT].[All]" allUniqueName="[InputData].[PRODUCT].[All]" dimensionUniqueName="[InputData]" displayFolder="" count="0" memberValueDatatype="130" unbalanced="0"/>
    <cacheHierarchy uniqueName="[InputData].[UNIT PRICE ($)]" caption="UNIT PRICE ($)" attribute="1" defaultMemberUniqueName="[InputData].[UNIT PRICE ($)].[All]" allUniqueName="[InputData].[UNIT PRICE ($)].[All]" dimensionUniqueName="[InputData]" displayFolder="" count="0" memberValueDatatype="5" unbalanced="0"/>
    <cacheHierarchy uniqueName="[InputData].[QUANTITY]" caption="QUANTITY" attribute="1" defaultMemberUniqueName="[InputData].[QUANTITY].[All]" allUniqueName="[InputData].[QUANTITY].[All]" dimensionUniqueName="[InputData]" displayFolder="" count="0" memberValueDatatype="20" unbalanced="0"/>
    <cacheHierarchy uniqueName="[InputData].[ACUAL]" caption="ACUAL" attribute="1" defaultMemberUniqueName="[InputData].[ACUAL].[All]" allUniqueName="[InputData].[ACUAL].[All]" dimensionUniqueName="[InputData]" displayFolder="" count="0" memberValueDatatype="5" unbalanced="0"/>
    <cacheHierarchy uniqueName="[InputData].[COUNTRY]" caption="COUNTRY" attribute="1" defaultMemberUniqueName="[InputData].[COUNTRY].[All]" allUniqueName="[InputData].[COUNTRY].[All]" dimensionUniqueName="[InputData]" displayFolder="" count="0" memberValueDatatype="130" unbalanced="0"/>
    <cacheHierarchy uniqueName="[InputData].[REGION]" caption="REGION" attribute="1" defaultMemberUniqueName="[InputData].[REGION].[All]" allUniqueName="[InputData].[REGION].[All]" dimensionUniqueName="[InputData]" displayFolder="" count="2" memberValueDatatype="130" unbalanced="0"/>
    <cacheHierarchy uniqueName="[InputData].[MONTH]" caption="MONTH" attribute="1" defaultMemberUniqueName="[InputData].[MONTH].[All]" allUniqueName="[InputData].[MONTH].[All]" dimensionUniqueName="[InputData]" displayFolder="" count="2" memberValueDatatype="130" unbalanced="0">
      <fieldsUsage count="2">
        <fieldUsage x="-1"/>
        <fieldUsage x="2"/>
      </fieldsUsage>
    </cacheHierarchy>
    <cacheHierarchy uniqueName="[InputData].[WEEK]" caption="WEEK" attribute="1" defaultMemberUniqueName="[InputData].[WEEK].[All]" allUniqueName="[InputData].[WEEK].[All]" dimensionUniqueName="[InputData]" displayFolder="" count="2" memberValueDatatype="20" unbalanced="0">
      <fieldsUsage count="2">
        <fieldUsage x="-1"/>
        <fieldUsage x="1"/>
      </fieldsUsage>
    </cacheHierarchy>
    <cacheHierarchy uniqueName="[Range].[China]" caption="China" attribute="1" defaultMemberUniqueName="[Range].[China].[All]" allUniqueName="[Range].[China].[All]" dimensionUniqueName="[Range]" displayFolder="" count="0" memberValueDatatype="130" unbalanced="0"/>
    <cacheHierarchy uniqueName="[Range].[8000]" caption="8000" attribute="1" defaultMemberUniqueName="[Range].[8000].[All]" allUniqueName="[Range].[8000].[All]" dimensionUniqueName="[Range]" displayFolder="" count="0" memberValueDatatype="20" unbalanced="0"/>
    <cacheHierarchy uniqueName="[Measures].[__XL_Count Range]" caption="__XL_Count Range" measure="1" displayFolder="" measureGroup="Range" count="0" hidden="1"/>
    <cacheHierarchy uniqueName="[Measures].[__XL_Count InputData]" caption="__XL_Count InputData" measure="1" displayFolder="" measureGroup="InputData" count="0" hidden="1"/>
    <cacheHierarchy uniqueName="[Measures].[__No measures defined]" caption="__No measures defined" measure="1" displayFolder="" count="0" hidden="1"/>
    <cacheHierarchy uniqueName="[Measures].[Sum of ACUAL]" caption="Sum of ACUAL" measure="1" displayFolder="" measureGroup="InputData"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3">
    <dimension name="InputData" uniqueName="[InputData]" caption="InputData"/>
    <dimension measure="1" name="Measures" uniqueName="[Measures]" caption="Measures"/>
    <dimension name="Range" uniqueName="[Range]" caption="Range"/>
  </dimensions>
  <measureGroups count="2">
    <measureGroup name="InputData" caption="InputData"/>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aheen" refreshedDate="45760.730302314812" backgroundQuery="1" createdVersion="8" refreshedVersion="8" minRefreshableVersion="3" recordCount="0" supportSubquery="1" supportAdvancedDrill="1" xr:uid="{11905E34-1C06-4981-8DFD-9B1F74BA3748}">
  <cacheSource type="external" connectionId="1"/>
  <cacheFields count="3">
    <cacheField name="[Measures].[Sum of ACUAL]" caption="Sum of ACUAL" numFmtId="0" hierarchy="15" level="32767"/>
    <cacheField name="[InputData].[PRODUCT].[PRODUCT]" caption="PRODUCT" numFmtId="0" hierarchy="2" level="1">
      <sharedItems count="10">
        <s v="Product05"/>
        <s v="Product10"/>
        <s v="Product19"/>
        <s v="Product21"/>
        <s v="Product22"/>
        <s v="Product24"/>
        <s v="Product30"/>
        <s v="Product32"/>
        <s v="Product41"/>
        <s v="Product42"/>
      </sharedItems>
    </cacheField>
    <cacheField name="[InputData].[MONTH].[MONTH]" caption="MONTH" numFmtId="0" hierarchy="8" level="1">
      <sharedItems containsSemiMixedTypes="0" containsNonDate="0" containsString="0"/>
    </cacheField>
  </cacheFields>
  <cacheHierarchies count="16">
    <cacheHierarchy uniqueName="[InputData].[DATE]" caption="DATE" attribute="1" time="1" defaultMemberUniqueName="[InputData].[DATE].[All]" allUniqueName="[InputData].[DATE].[All]" dimensionUniqueName="[InputData]" displayFolder="" count="0" memberValueDatatype="7" unbalanced="0"/>
    <cacheHierarchy uniqueName="[InputData].[CUSTOMER NAME]" caption="CUSTOMER NAME" attribute="1" defaultMemberUniqueName="[InputData].[CUSTOMER NAME].[All]" allUniqueName="[InputData].[CUSTOMER NAME].[All]" dimensionUniqueName="[InputData]" displayFolder="" count="0" memberValueDatatype="130" unbalanced="0"/>
    <cacheHierarchy uniqueName="[InputData].[PRODUCT]" caption="PRODUCT" attribute="1" defaultMemberUniqueName="[InputData].[PRODUCT].[All]" allUniqueName="[InputData].[PRODUCT].[All]" dimensionUniqueName="[InputData]" displayFolder="" count="2" memberValueDatatype="130" unbalanced="0">
      <fieldsUsage count="2">
        <fieldUsage x="-1"/>
        <fieldUsage x="1"/>
      </fieldsUsage>
    </cacheHierarchy>
    <cacheHierarchy uniqueName="[InputData].[UNIT PRICE ($)]" caption="UNIT PRICE ($)" attribute="1" defaultMemberUniqueName="[InputData].[UNIT PRICE ($)].[All]" allUniqueName="[InputData].[UNIT PRICE ($)].[All]" dimensionUniqueName="[InputData]" displayFolder="" count="0" memberValueDatatype="5" unbalanced="0"/>
    <cacheHierarchy uniqueName="[InputData].[QUANTITY]" caption="QUANTITY" attribute="1" defaultMemberUniqueName="[InputData].[QUANTITY].[All]" allUniqueName="[InputData].[QUANTITY].[All]" dimensionUniqueName="[InputData]" displayFolder="" count="0" memberValueDatatype="20" unbalanced="0"/>
    <cacheHierarchy uniqueName="[InputData].[ACUAL]" caption="ACUAL" attribute="1" defaultMemberUniqueName="[InputData].[ACUAL].[All]" allUniqueName="[InputData].[ACUAL].[All]" dimensionUniqueName="[InputData]" displayFolder="" count="0" memberValueDatatype="5" unbalanced="0"/>
    <cacheHierarchy uniqueName="[InputData].[COUNTRY]" caption="COUNTRY" attribute="1" defaultMemberUniqueName="[InputData].[COUNTRY].[All]" allUniqueName="[InputData].[COUNTRY].[All]" dimensionUniqueName="[InputData]" displayFolder="" count="0" memberValueDatatype="130" unbalanced="0"/>
    <cacheHierarchy uniqueName="[InputData].[REGION]" caption="REGION" attribute="1" defaultMemberUniqueName="[InputData].[REGION].[All]" allUniqueName="[InputData].[REGION].[All]" dimensionUniqueName="[InputData]" displayFolder="" count="2" memberValueDatatype="130" unbalanced="0"/>
    <cacheHierarchy uniqueName="[InputData].[MONTH]" caption="MONTH" attribute="1" defaultMemberUniqueName="[InputData].[MONTH].[All]" allUniqueName="[InputData].[MONTH].[All]" dimensionUniqueName="[InputData]" displayFolder="" count="2" memberValueDatatype="130" unbalanced="0">
      <fieldsUsage count="2">
        <fieldUsage x="-1"/>
        <fieldUsage x="2"/>
      </fieldsUsage>
    </cacheHierarchy>
    <cacheHierarchy uniqueName="[InputData].[WEEK]" caption="WEEK" attribute="1" defaultMemberUniqueName="[InputData].[WEEK].[All]" allUniqueName="[InputData].[WEEK].[All]" dimensionUniqueName="[InputData]" displayFolder="" count="0" memberValueDatatype="20" unbalanced="0"/>
    <cacheHierarchy uniqueName="[Range].[China]" caption="China" attribute="1" defaultMemberUniqueName="[Range].[China].[All]" allUniqueName="[Range].[China].[All]" dimensionUniqueName="[Range]" displayFolder="" count="0" memberValueDatatype="130" unbalanced="0"/>
    <cacheHierarchy uniqueName="[Range].[8000]" caption="8000" attribute="1" defaultMemberUniqueName="[Range].[8000].[All]" allUniqueName="[Range].[8000].[All]" dimensionUniqueName="[Range]" displayFolder="" count="0" memberValueDatatype="20" unbalanced="0"/>
    <cacheHierarchy uniqueName="[Measures].[__XL_Count Range]" caption="__XL_Count Range" measure="1" displayFolder="" measureGroup="Range" count="0" hidden="1"/>
    <cacheHierarchy uniqueName="[Measures].[__XL_Count InputData]" caption="__XL_Count InputData" measure="1" displayFolder="" measureGroup="InputData" count="0" hidden="1"/>
    <cacheHierarchy uniqueName="[Measures].[__No measures defined]" caption="__No measures defined" measure="1" displayFolder="" count="0" hidden="1"/>
    <cacheHierarchy uniqueName="[Measures].[Sum of ACUAL]" caption="Sum of ACUAL" measure="1" displayFolder="" measureGroup="InputData"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3">
    <dimension name="InputData" uniqueName="[InputData]" caption="InputData"/>
    <dimension measure="1" name="Measures" uniqueName="[Measures]" caption="Measures"/>
    <dimension name="Range" uniqueName="[Range]" caption="Range"/>
  </dimensions>
  <measureGroups count="2">
    <measureGroup name="InputData" caption="InputData"/>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aheen" refreshedDate="45760.730302662036" backgroundQuery="1" createdVersion="8" refreshedVersion="8" minRefreshableVersion="3" recordCount="0" supportSubquery="1" supportAdvancedDrill="1" xr:uid="{3B8F837B-A4C4-4040-AE5B-4BD297501F53}">
  <cacheSource type="external" connectionId="1"/>
  <cacheFields count="3">
    <cacheField name="[Measures].[Sum of ACUAL]" caption="Sum of ACUAL" numFmtId="0" hierarchy="15" level="32767"/>
    <cacheField name="[InputData].[REGION].[REGION]" caption="REGION" numFmtId="0" hierarchy="7" level="1">
      <sharedItems count="7">
        <s v="Central"/>
        <s v="East"/>
        <s v="Export"/>
        <s v="North"/>
        <s v="Northeast"/>
        <s v="South"/>
        <s v="Western"/>
      </sharedItems>
    </cacheField>
    <cacheField name="[InputData].[MONTH].[MONTH]" caption="MONTH" numFmtId="0" hierarchy="8" level="1">
      <sharedItems containsSemiMixedTypes="0" containsNonDate="0" containsString="0"/>
    </cacheField>
  </cacheFields>
  <cacheHierarchies count="16">
    <cacheHierarchy uniqueName="[InputData].[DATE]" caption="DATE" attribute="1" time="1" defaultMemberUniqueName="[InputData].[DATE].[All]" allUniqueName="[InputData].[DATE].[All]" dimensionUniqueName="[InputData]" displayFolder="" count="0" memberValueDatatype="7" unbalanced="0"/>
    <cacheHierarchy uniqueName="[InputData].[CUSTOMER NAME]" caption="CUSTOMER NAME" attribute="1" defaultMemberUniqueName="[InputData].[CUSTOMER NAME].[All]" allUniqueName="[InputData].[CUSTOMER NAME].[All]" dimensionUniqueName="[InputData]" displayFolder="" count="0" memberValueDatatype="130" unbalanced="0"/>
    <cacheHierarchy uniqueName="[InputData].[PRODUCT]" caption="PRODUCT" attribute="1" defaultMemberUniqueName="[InputData].[PRODUCT].[All]" allUniqueName="[InputData].[PRODUCT].[All]" dimensionUniqueName="[InputData]" displayFolder="" count="0" memberValueDatatype="130" unbalanced="0"/>
    <cacheHierarchy uniqueName="[InputData].[UNIT PRICE ($)]" caption="UNIT PRICE ($)" attribute="1" defaultMemberUniqueName="[InputData].[UNIT PRICE ($)].[All]" allUniqueName="[InputData].[UNIT PRICE ($)].[All]" dimensionUniqueName="[InputData]" displayFolder="" count="0" memberValueDatatype="5" unbalanced="0"/>
    <cacheHierarchy uniqueName="[InputData].[QUANTITY]" caption="QUANTITY" attribute="1" defaultMemberUniqueName="[InputData].[QUANTITY].[All]" allUniqueName="[InputData].[QUANTITY].[All]" dimensionUniqueName="[InputData]" displayFolder="" count="0" memberValueDatatype="20" unbalanced="0"/>
    <cacheHierarchy uniqueName="[InputData].[ACUAL]" caption="ACUAL" attribute="1" defaultMemberUniqueName="[InputData].[ACUAL].[All]" allUniqueName="[InputData].[ACUAL].[All]" dimensionUniqueName="[InputData]" displayFolder="" count="0" memberValueDatatype="5" unbalanced="0"/>
    <cacheHierarchy uniqueName="[InputData].[COUNTRY]" caption="COUNTRY" attribute="1" defaultMemberUniqueName="[InputData].[COUNTRY].[All]" allUniqueName="[InputData].[COUNTRY].[All]" dimensionUniqueName="[InputData]" displayFolder="" count="0" memberValueDatatype="130" unbalanced="0"/>
    <cacheHierarchy uniqueName="[InputData].[REGION]" caption="REGION" attribute="1" defaultMemberUniqueName="[InputData].[REGION].[All]" allUniqueName="[InputData].[REGION].[All]" dimensionUniqueName="[InputData]" displayFolder="" count="2" memberValueDatatype="130" unbalanced="0">
      <fieldsUsage count="2">
        <fieldUsage x="-1"/>
        <fieldUsage x="1"/>
      </fieldsUsage>
    </cacheHierarchy>
    <cacheHierarchy uniqueName="[InputData].[MONTH]" caption="MONTH" attribute="1" defaultMemberUniqueName="[InputData].[MONTH].[All]" allUniqueName="[InputData].[MONTH].[All]" dimensionUniqueName="[InputData]" displayFolder="" count="2" memberValueDatatype="130" unbalanced="0">
      <fieldsUsage count="2">
        <fieldUsage x="-1"/>
        <fieldUsage x="2"/>
      </fieldsUsage>
    </cacheHierarchy>
    <cacheHierarchy uniqueName="[InputData].[WEEK]" caption="WEEK" attribute="1" defaultMemberUniqueName="[InputData].[WEEK].[All]" allUniqueName="[InputData].[WEEK].[All]" dimensionUniqueName="[InputData]" displayFolder="" count="0" memberValueDatatype="20" unbalanced="0"/>
    <cacheHierarchy uniqueName="[Range].[China]" caption="China" attribute="1" defaultMemberUniqueName="[Range].[China].[All]" allUniqueName="[Range].[China].[All]" dimensionUniqueName="[Range]" displayFolder="" count="0" memberValueDatatype="130" unbalanced="0"/>
    <cacheHierarchy uniqueName="[Range].[8000]" caption="8000" attribute="1" defaultMemberUniqueName="[Range].[8000].[All]" allUniqueName="[Range].[8000].[All]" dimensionUniqueName="[Range]" displayFolder="" count="0" memberValueDatatype="20" unbalanced="0"/>
    <cacheHierarchy uniqueName="[Measures].[__XL_Count Range]" caption="__XL_Count Range" measure="1" displayFolder="" measureGroup="Range" count="0" hidden="1"/>
    <cacheHierarchy uniqueName="[Measures].[__XL_Count InputData]" caption="__XL_Count InputData" measure="1" displayFolder="" measureGroup="InputData" count="0" hidden="1"/>
    <cacheHierarchy uniqueName="[Measures].[__No measures defined]" caption="__No measures defined" measure="1" displayFolder="" count="0" hidden="1"/>
    <cacheHierarchy uniqueName="[Measures].[Sum of ACUAL]" caption="Sum of ACUAL" measure="1" displayFolder="" measureGroup="InputData"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3">
    <dimension name="InputData" uniqueName="[InputData]" caption="InputData"/>
    <dimension measure="1" name="Measures" uniqueName="[Measures]" caption="Measures"/>
    <dimension name="Range" uniqueName="[Range]" caption="Range"/>
  </dimensions>
  <measureGroups count="2">
    <measureGroup name="InputData" caption="InputData"/>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aheen" refreshedDate="45760.730302777774" backgroundQuery="1" createdVersion="8" refreshedVersion="8" minRefreshableVersion="3" recordCount="0" supportSubquery="1" supportAdvancedDrill="1" xr:uid="{6F61814B-FB21-4D82-9024-5B07B1860520}">
  <cacheSource type="external" connectionId="1"/>
  <cacheFields count="2">
    <cacheField name="[Measures].[Sum of ACUAL]" caption="Sum of ACUAL" numFmtId="0" hierarchy="15" level="32767"/>
    <cacheField name="[InputData].[MONTH].[MONTH]" caption="MONTH" numFmtId="0" hierarchy="8" level="1">
      <sharedItems containsSemiMixedTypes="0" containsNonDate="0" containsString="0"/>
    </cacheField>
  </cacheFields>
  <cacheHierarchies count="16">
    <cacheHierarchy uniqueName="[InputData].[DATE]" caption="DATE" attribute="1" time="1" defaultMemberUniqueName="[InputData].[DATE].[All]" allUniqueName="[InputData].[DATE].[All]" dimensionUniqueName="[InputData]" displayFolder="" count="0" memberValueDatatype="7" unbalanced="0"/>
    <cacheHierarchy uniqueName="[InputData].[CUSTOMER NAME]" caption="CUSTOMER NAME" attribute="1" defaultMemberUniqueName="[InputData].[CUSTOMER NAME].[All]" allUniqueName="[InputData].[CUSTOMER NAME].[All]" dimensionUniqueName="[InputData]" displayFolder="" count="2" memberValueDatatype="130" unbalanced="0"/>
    <cacheHierarchy uniqueName="[InputData].[PRODUCT]" caption="PRODUCT" attribute="1" defaultMemberUniqueName="[InputData].[PRODUCT].[All]" allUniqueName="[InputData].[PRODUCT].[All]" dimensionUniqueName="[InputData]" displayFolder="" count="0" memberValueDatatype="130" unbalanced="0"/>
    <cacheHierarchy uniqueName="[InputData].[UNIT PRICE ($)]" caption="UNIT PRICE ($)" attribute="1" defaultMemberUniqueName="[InputData].[UNIT PRICE ($)].[All]" allUniqueName="[InputData].[UNIT PRICE ($)].[All]" dimensionUniqueName="[InputData]" displayFolder="" count="0" memberValueDatatype="5" unbalanced="0"/>
    <cacheHierarchy uniqueName="[InputData].[QUANTITY]" caption="QUANTITY" attribute="1" defaultMemberUniqueName="[InputData].[QUANTITY].[All]" allUniqueName="[InputData].[QUANTITY].[All]" dimensionUniqueName="[InputData]" displayFolder="" count="0" memberValueDatatype="20" unbalanced="0"/>
    <cacheHierarchy uniqueName="[InputData].[ACUAL]" caption="ACUAL" attribute="1" defaultMemberUniqueName="[InputData].[ACUAL].[All]" allUniqueName="[InputData].[ACUAL].[All]" dimensionUniqueName="[InputData]" displayFolder="" count="0" memberValueDatatype="5" unbalanced="0"/>
    <cacheHierarchy uniqueName="[InputData].[COUNTRY]" caption="COUNTRY" attribute="1" defaultMemberUniqueName="[InputData].[COUNTRY].[All]" allUniqueName="[InputData].[COUNTRY].[All]" dimensionUniqueName="[InputData]" displayFolder="" count="0" memberValueDatatype="130" unbalanced="0"/>
    <cacheHierarchy uniqueName="[InputData].[REGION]" caption="REGION" attribute="1" defaultMemberUniqueName="[InputData].[REGION].[All]" allUniqueName="[InputData].[REGION].[All]" dimensionUniqueName="[InputData]" displayFolder="" count="2" memberValueDatatype="130" unbalanced="0"/>
    <cacheHierarchy uniqueName="[InputData].[MONTH]" caption="MONTH" attribute="1" defaultMemberUniqueName="[InputData].[MONTH].[All]" allUniqueName="[InputData].[MONTH].[All]" dimensionUniqueName="[InputData]" displayFolder="" count="2" memberValueDatatype="130" unbalanced="0">
      <fieldsUsage count="2">
        <fieldUsage x="-1"/>
        <fieldUsage x="1"/>
      </fieldsUsage>
    </cacheHierarchy>
    <cacheHierarchy uniqueName="[InputData].[WEEK]" caption="WEEK" attribute="1" defaultMemberUniqueName="[InputData].[WEEK].[All]" allUniqueName="[InputData].[WEEK].[All]" dimensionUniqueName="[InputData]" displayFolder="" count="0" memberValueDatatype="20" unbalanced="0"/>
    <cacheHierarchy uniqueName="[Range].[China]" caption="China" attribute="1" defaultMemberUniqueName="[Range].[China].[All]" allUniqueName="[Range].[China].[All]" dimensionUniqueName="[Range]" displayFolder="" count="0" memberValueDatatype="130" unbalanced="0"/>
    <cacheHierarchy uniqueName="[Range].[8000]" caption="8000" attribute="1" defaultMemberUniqueName="[Range].[8000].[All]" allUniqueName="[Range].[8000].[All]" dimensionUniqueName="[Range]" displayFolder="" count="0" memberValueDatatype="20" unbalanced="0"/>
    <cacheHierarchy uniqueName="[Measures].[__XL_Count Range]" caption="__XL_Count Range" measure="1" displayFolder="" measureGroup="Range" count="0" hidden="1"/>
    <cacheHierarchy uniqueName="[Measures].[__XL_Count InputData]" caption="__XL_Count InputData" measure="1" displayFolder="" measureGroup="InputData" count="0" hidden="1"/>
    <cacheHierarchy uniqueName="[Measures].[__No measures defined]" caption="__No measures defined" measure="1" displayFolder="" count="0" hidden="1"/>
    <cacheHierarchy uniqueName="[Measures].[Sum of ACUAL]" caption="Sum of ACUAL" measure="1" displayFolder="" measureGroup="InputData" count="0" oneField="1" hidden="1">
      <fieldsUsage count="1">
        <fieldUsage x="0"/>
      </fieldsUsage>
      <extLst>
        <ext xmlns:x15="http://schemas.microsoft.com/office/spreadsheetml/2010/11/main" uri="{B97F6D7D-B522-45F9-BDA1-12C45D357490}">
          <x15:cacheHierarchy aggregatedColumn="5"/>
        </ext>
      </extLst>
    </cacheHierarchy>
  </cacheHierarchies>
  <kpis count="0"/>
  <dimensions count="3">
    <dimension name="InputData" uniqueName="[InputData]" caption="InputData"/>
    <dimension measure="1" name="Measures" uniqueName="[Measures]" caption="Measures"/>
    <dimension name="Range" uniqueName="[Range]" caption="Range"/>
  </dimensions>
  <measureGroups count="2">
    <measureGroup name="InputData" caption="InputData"/>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shaheen" refreshedDate="45760.60207789352" backgroundQuery="1" createdVersion="3" refreshedVersion="8" minRefreshableVersion="3" recordCount="0" supportSubquery="1" supportAdvancedDrill="1" xr:uid="{4520F517-B7D0-4569-9439-98EAA4B40CEF}">
  <cacheSource type="external" connectionId="1">
    <extLst>
      <ext xmlns:x14="http://schemas.microsoft.com/office/spreadsheetml/2009/9/main" uri="{F057638F-6D5F-4e77-A914-E7F072B9BCA8}">
        <x14:sourceConnection name="ThisWorkbookDataModel"/>
      </ext>
    </extLst>
  </cacheSource>
  <cacheFields count="0"/>
  <cacheHierarchies count="16">
    <cacheHierarchy uniqueName="[InputData].[DATE]" caption="DATE" attribute="1" time="1" defaultMemberUniqueName="[InputData].[DATE].[All]" allUniqueName="[InputData].[DATE].[All]" dimensionUniqueName="[InputData]" displayFolder="" count="0" memberValueDatatype="7" unbalanced="0"/>
    <cacheHierarchy uniqueName="[InputData].[CUSTOMER NAME]" caption="CUSTOMER NAME" attribute="1" defaultMemberUniqueName="[InputData].[CUSTOMER NAME].[All]" allUniqueName="[InputData].[CUSTOMER NAME].[All]" dimensionUniqueName="[InputData]" displayFolder="" count="0" memberValueDatatype="130" unbalanced="0"/>
    <cacheHierarchy uniqueName="[InputData].[PRODUCT]" caption="PRODUCT" attribute="1" defaultMemberUniqueName="[InputData].[PRODUCT].[All]" allUniqueName="[InputData].[PRODUCT].[All]" dimensionUniqueName="[InputData]" displayFolder="" count="0" memberValueDatatype="130" unbalanced="0"/>
    <cacheHierarchy uniqueName="[InputData].[UNIT PRICE ($)]" caption="UNIT PRICE ($)" attribute="1" defaultMemberUniqueName="[InputData].[UNIT PRICE ($)].[All]" allUniqueName="[InputData].[UNIT PRICE ($)].[All]" dimensionUniqueName="[InputData]" displayFolder="" count="0" memberValueDatatype="5" unbalanced="0"/>
    <cacheHierarchy uniqueName="[InputData].[QUANTITY]" caption="QUANTITY" attribute="1" defaultMemberUniqueName="[InputData].[QUANTITY].[All]" allUniqueName="[InputData].[QUANTITY].[All]" dimensionUniqueName="[InputData]" displayFolder="" count="0" memberValueDatatype="20" unbalanced="0"/>
    <cacheHierarchy uniqueName="[InputData].[ACUAL]" caption="ACUAL" attribute="1" defaultMemberUniqueName="[InputData].[ACUAL].[All]" allUniqueName="[InputData].[ACUAL].[All]" dimensionUniqueName="[InputData]" displayFolder="" count="0" memberValueDatatype="5" unbalanced="0"/>
    <cacheHierarchy uniqueName="[InputData].[COUNTRY]" caption="COUNTRY" attribute="1" defaultMemberUniqueName="[InputData].[COUNTRY].[All]" allUniqueName="[InputData].[COUNTRY].[All]" dimensionUniqueName="[InputData]" displayFolder="" count="0" memberValueDatatype="130" unbalanced="0"/>
    <cacheHierarchy uniqueName="[InputData].[REGION]" caption="REGION" attribute="1" defaultMemberUniqueName="[InputData].[REGION].[All]" allUniqueName="[InputData].[REGION].[All]" dimensionUniqueName="[InputData]" displayFolder="" count="2" memberValueDatatype="130" unbalanced="0"/>
    <cacheHierarchy uniqueName="[InputData].[MONTH]" caption="MONTH" attribute="1" defaultMemberUniqueName="[InputData].[MONTH].[All]" allUniqueName="[InputData].[MONTH].[All]" dimensionUniqueName="[InputData]" displayFolder="" count="2" memberValueDatatype="130" unbalanced="0"/>
    <cacheHierarchy uniqueName="[InputData].[WEEK]" caption="WEEK" attribute="1" defaultMemberUniqueName="[InputData].[WEEK].[All]" allUniqueName="[InputData].[WEEK].[All]" dimensionUniqueName="[InputData]" displayFolder="" count="0" memberValueDatatype="20" unbalanced="0"/>
    <cacheHierarchy uniqueName="[Range].[China]" caption="China" attribute="1" defaultMemberUniqueName="[Range].[China].[All]" allUniqueName="[Range].[China].[All]" dimensionUniqueName="[Range]" displayFolder="" count="0" memberValueDatatype="130" unbalanced="0"/>
    <cacheHierarchy uniqueName="[Range].[8000]" caption="8000" attribute="1" defaultMemberUniqueName="[Range].[8000].[All]" allUniqueName="[Range].[8000].[All]" dimensionUniqueName="[Range]" displayFolder="" count="0" memberValueDatatype="20" unbalanced="0"/>
    <cacheHierarchy uniqueName="[Measures].[__XL_Count Range]" caption="__XL_Count Range" measure="1" displayFolder="" measureGroup="Range" count="0" hidden="1"/>
    <cacheHierarchy uniqueName="[Measures].[__XL_Count InputData]" caption="__XL_Count InputData" measure="1" displayFolder="" measureGroup="InputData" count="0" hidden="1"/>
    <cacheHierarchy uniqueName="[Measures].[__No measures defined]" caption="__No measures defined" measure="1" displayFolder="" count="0" hidden="1"/>
    <cacheHierarchy uniqueName="[Measures].[Sum of ACUAL]" caption="Sum of ACUAL" measure="1" displayFolder="" measureGroup="InputData"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4305890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DC57DC-1967-475D-A45B-9F060536EBF4}" name="PivotTable9" cacheId="608"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multipleFieldFilters="0" chartFormat="4">
  <location ref="A3:A4" firstHeaderRow="1" firstDataRow="1" firstDataCol="0"/>
  <pivotFields count="2">
    <pivotField dataField="1" showAll="0"/>
    <pivotField allDrilled="1" showAll="0" dataSourceSort="1" defaultAttributeDrillState="1"/>
  </pivotFields>
  <rowItems count="1">
    <i/>
  </rowItems>
  <colItems count="1">
    <i/>
  </colItems>
  <dataFields count="1">
    <dataField name="Sum of ACUAL"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istribution-Practice-File.xlsx!InputData">
        <x15:activeTabTopLevelEntity name="[InputData]"/>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9AC595-8DF2-4095-80E3-DF90AB1EDCE7}" name="PivotTable8" cacheId="590"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multipleFieldFilters="0">
  <location ref="S3:T18" firstHeaderRow="1" firstDataRow="1" firstDataCol="1"/>
  <pivotFields count="3">
    <pivotField dataField="1" showAll="0"/>
    <pivotField axis="axisRow" allDrilled="1" showAll="0" dataSourceSort="1" defaultAttributeDrillState="1">
      <items count="16">
        <item x="0"/>
        <item x="1"/>
        <item x="2"/>
        <item x="3"/>
        <item x="4"/>
        <item x="5"/>
        <item x="6"/>
        <item x="7"/>
        <item x="8"/>
        <item x="9"/>
        <item x="10"/>
        <item x="11"/>
        <item x="12"/>
        <item x="13"/>
        <item x="14"/>
        <item t="default"/>
      </items>
    </pivotField>
    <pivotField allDrilled="1" showAll="0" dataSourceSort="1" defaultAttributeDrillState="1"/>
  </pivotFields>
  <rowFields count="1">
    <field x="1"/>
  </rowFields>
  <rowItems count="15">
    <i>
      <x/>
    </i>
    <i>
      <x v="1"/>
    </i>
    <i>
      <x v="2"/>
    </i>
    <i>
      <x v="3"/>
    </i>
    <i>
      <x v="4"/>
    </i>
    <i>
      <x v="5"/>
    </i>
    <i>
      <x v="6"/>
    </i>
    <i>
      <x v="7"/>
    </i>
    <i>
      <x v="8"/>
    </i>
    <i>
      <x v="9"/>
    </i>
    <i>
      <x v="10"/>
    </i>
    <i>
      <x v="11"/>
    </i>
    <i>
      <x v="12"/>
    </i>
    <i>
      <x v="13"/>
    </i>
    <i>
      <x v="14"/>
    </i>
  </rowItems>
  <colItems count="1">
    <i/>
  </colItems>
  <dataFields count="1">
    <dataField name="Sum of ACUAL" fld="0" baseField="0" baseItem="0"/>
  </dataFields>
  <pivotHierarchies count="1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istribution-Practice-File.xlsx!InputData">
        <x15:activeTabTopLevelEntity name="[InputData]"/>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DFB373-FFEE-40EC-BFA2-8F225B2176F8}" name="PivotTable7" cacheId="605"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multipleFieldFilters="0" chartFormat="10">
  <location ref="P3:Q10" firstHeaderRow="1" firstDataRow="1" firstDataCol="1"/>
  <pivotFields count="3">
    <pivotField dataField="1" showAll="0"/>
    <pivotField axis="axisRow" allDrilled="1" showAll="0" dataSourceSort="1" defaultAttributeDrillState="1">
      <items count="8">
        <item x="0"/>
        <item x="1"/>
        <item x="2"/>
        <item x="3"/>
        <item x="4"/>
        <item x="5"/>
        <item x="6"/>
        <item t="default"/>
      </items>
    </pivotField>
    <pivotField allDrilled="1" showAll="0" dataSourceSort="1" defaultAttributeDrillState="1"/>
  </pivotFields>
  <rowFields count="1">
    <field x="1"/>
  </rowFields>
  <rowItems count="7">
    <i>
      <x/>
    </i>
    <i>
      <x v="1"/>
    </i>
    <i>
      <x v="2"/>
    </i>
    <i>
      <x v="3"/>
    </i>
    <i>
      <x v="4"/>
    </i>
    <i>
      <x v="5"/>
    </i>
    <i>
      <x v="6"/>
    </i>
  </rowItems>
  <colItems count="1">
    <i/>
  </colItems>
  <dataFields count="1">
    <dataField name="Sum of ACUAL" fld="0" baseField="0" baseItem="0"/>
  </dataFields>
  <chartFormats count="8">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1" count="1" selected="0">
            <x v="0"/>
          </reference>
        </references>
      </pivotArea>
    </chartFormat>
    <chartFormat chart="6" format="11">
      <pivotArea type="data" outline="0" fieldPosition="0">
        <references count="2">
          <reference field="4294967294" count="1" selected="0">
            <x v="0"/>
          </reference>
          <reference field="1" count="1" selected="0">
            <x v="1"/>
          </reference>
        </references>
      </pivotArea>
    </chartFormat>
    <chartFormat chart="6" format="12">
      <pivotArea type="data" outline="0" fieldPosition="0">
        <references count="2">
          <reference field="4294967294" count="1" selected="0">
            <x v="0"/>
          </reference>
          <reference field="1" count="1" selected="0">
            <x v="2"/>
          </reference>
        </references>
      </pivotArea>
    </chartFormat>
    <chartFormat chart="6" format="13">
      <pivotArea type="data" outline="0" fieldPosition="0">
        <references count="2">
          <reference field="4294967294" count="1" selected="0">
            <x v="0"/>
          </reference>
          <reference field="1" count="1" selected="0">
            <x v="3"/>
          </reference>
        </references>
      </pivotArea>
    </chartFormat>
    <chartFormat chart="6" format="14">
      <pivotArea type="data" outline="0" fieldPosition="0">
        <references count="2">
          <reference field="4294967294" count="1" selected="0">
            <x v="0"/>
          </reference>
          <reference field="1" count="1" selected="0">
            <x v="4"/>
          </reference>
        </references>
      </pivotArea>
    </chartFormat>
    <chartFormat chart="6" format="15">
      <pivotArea type="data" outline="0" fieldPosition="0">
        <references count="2">
          <reference field="4294967294" count="1" selected="0">
            <x v="0"/>
          </reference>
          <reference field="1" count="1" selected="0">
            <x v="5"/>
          </reference>
        </references>
      </pivotArea>
    </chartFormat>
    <chartFormat chart="6" format="16">
      <pivotArea type="data" outline="0" fieldPosition="0">
        <references count="2">
          <reference field="4294967294" count="1" selected="0">
            <x v="0"/>
          </reference>
          <reference field="1" count="1" selected="0">
            <x v="6"/>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istribution-Practice-File.xlsx!InputData">
        <x15:activeTabTopLevelEntity name="[InputData]"/>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7B5D01-F99D-4B77-896C-29752C8C6292}" name="PivotTable6" cacheId="602"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multipleFieldFilters="0" chartFormat="7">
  <location ref="M3:N13" firstHeaderRow="1" firstDataRow="1" firstDataCol="1"/>
  <pivotFields count="3">
    <pivotField dataField="1" showAll="0"/>
    <pivotField axis="axisRow" allDrilled="1"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10">
    <i>
      <x v="6"/>
    </i>
    <i>
      <x v="8"/>
    </i>
    <i>
      <x v="5"/>
    </i>
    <i>
      <x v="2"/>
    </i>
    <i>
      <x v="4"/>
    </i>
    <i>
      <x v="7"/>
    </i>
    <i>
      <x v="3"/>
    </i>
    <i>
      <x/>
    </i>
    <i>
      <x v="9"/>
    </i>
    <i>
      <x v="1"/>
    </i>
  </rowItems>
  <colItems count="1">
    <i/>
  </colItems>
  <dataFields count="1">
    <dataField name="Sum of ACUAL"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1" type="count" id="1" iMeasureHier="1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istribution-Practice-File.xlsx!InputData">
        <x15:activeTabTopLevelEntity name="[InputData]"/>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797500-0851-4166-AE8C-A1E481DDF45A}" name="PivotTable5" cacheId="599"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multipleFieldFilters="0" chartFormat="7">
  <location ref="J3:K56" firstHeaderRow="1" firstDataRow="1" firstDataCol="1"/>
  <pivotFields count="3">
    <pivotField dataField="1" showAll="0"/>
    <pivotField axis="axisRow" allDrilled="1" showAll="0" dataSourceSort="1" defaultAttributeDrillState="1">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allDrilled="1" showAll="0" dataSourceSort="1" defaultAttributeDrillState="1"/>
  </pivotFields>
  <rowFields count="1">
    <field x="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rowItems>
  <colItems count="1">
    <i/>
  </colItems>
  <dataFields count="1">
    <dataField name="Sum of ACUAL"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istribution-Practice-File.xlsx!InputData">
        <x15:activeTabTopLevelEntity name="[InputData]"/>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9CC56CF-D821-4B00-AFD9-CCC3E1D71FD5}" name="PivotTable4" cacheId="596"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multipleFieldFilters="0">
  <location ref="G3:H15" firstHeaderRow="1" firstDataRow="1" firstDataCol="1"/>
  <pivotFields count="2">
    <pivotField dataField="1" showAll="0"/>
    <pivotField axis="axisRow" allDrilled="1" showAll="0" dataSourceSort="1" defaultAttributeDrillState="1">
      <items count="13">
        <item x="0"/>
        <item x="1"/>
        <item x="2"/>
        <item x="3"/>
        <item x="4"/>
        <item x="5"/>
        <item x="6"/>
        <item x="7"/>
        <item x="8"/>
        <item x="9"/>
        <item x="10"/>
        <item x="11"/>
        <item t="default"/>
      </items>
    </pivotField>
  </pivotFields>
  <rowFields count="1">
    <field x="1"/>
  </rowFields>
  <rowItems count="12">
    <i>
      <x/>
    </i>
    <i>
      <x v="1"/>
    </i>
    <i>
      <x v="2"/>
    </i>
    <i>
      <x v="3"/>
    </i>
    <i>
      <x v="4"/>
    </i>
    <i>
      <x v="5"/>
    </i>
    <i>
      <x v="6"/>
    </i>
    <i>
      <x v="7"/>
    </i>
    <i>
      <x v="8"/>
    </i>
    <i>
      <x v="9"/>
    </i>
    <i>
      <x v="10"/>
    </i>
    <i>
      <x v="11"/>
    </i>
  </rowItems>
  <colItems count="1">
    <i/>
  </colItems>
  <dataFields count="1">
    <dataField name="Sum of ACUAL" fld="0" baseField="0" baseItem="0"/>
  </dataFields>
  <pivotHierarchies count="1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istribution-Practice-File.xlsx!InputData">
        <x15:activeTabTopLevelEntity name="[InputData]"/>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59759C3-62D2-4E2F-92AC-6D458F5FC159}" name="PivotTable3" cacheId="59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multipleFieldFilters="0" chartFormat="6">
  <location ref="D3:E6" firstHeaderRow="1" firstDataRow="1" firstDataCol="1"/>
  <pivotFields count="3">
    <pivotField dataField="1" showAll="0"/>
    <pivotField axis="axisRow" allDrilled="1" showAll="0" measureFilter="1" sortType="descending" defaultAttributeDrillState="1">
      <items count="4">
        <item x="0"/>
        <item x="1"/>
        <item x="2"/>
        <item t="default"/>
      </items>
      <autoSortScope>
        <pivotArea dataOnly="0" outline="0" fieldPosition="0">
          <references count="1">
            <reference field="4294967294" count="1" selected="0">
              <x v="0"/>
            </reference>
          </references>
        </pivotArea>
      </autoSortScope>
    </pivotField>
    <pivotField allDrilled="1" showAll="0" dataSourceSort="1" defaultAttributeDrillState="1"/>
  </pivotFields>
  <rowFields count="1">
    <field x="1"/>
  </rowFields>
  <rowItems count="3">
    <i>
      <x v="2"/>
    </i>
    <i>
      <x/>
    </i>
    <i>
      <x v="1"/>
    </i>
  </rowItems>
  <colItems count="1">
    <i/>
  </colItems>
  <dataFields count="1">
    <dataField name="Sum of ACUAL" fld="0"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2"/>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Hierarchies count="1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1" type="count" id="1" iMeasureHier="15">
      <autoFilter ref="A1">
        <filterColumn colId="0">
          <top10 val="3" filterVal="3"/>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Distribution-Practice-File.xlsx!InputData">
        <x15:activeTabTopLevelEntity name="[InputData]"/>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970AA24-2E47-4DFC-ADD2-8BA9499F393F}" sourceName="[InputData].[MONTH]">
  <pivotTables>
    <pivotTable tabId="10" name="PivotTable8"/>
    <pivotTable tabId="10" name="PivotTable3"/>
    <pivotTable tabId="10" name="PivotTable4"/>
    <pivotTable tabId="10" name="PivotTable5"/>
    <pivotTable tabId="10" name="PivotTable6"/>
    <pivotTable tabId="10" name="PivotTable7"/>
    <pivotTable tabId="10" name="PivotTable9"/>
  </pivotTables>
  <data>
    <olap pivotCacheId="1430589049">
      <levels count="2">
        <level uniqueName="[InputData].[MONTH].[(All)]" sourceCaption="(All)" count="0"/>
        <level uniqueName="[InputData].[MONTH].[MONTH]" sourceCaption="MONTH" count="12">
          <ranges>
            <range startItem="0">
              <i n="[InputData].[MONTH].&amp;[Apr]" c="Apr"/>
              <i n="[InputData].[MONTH].&amp;[Aug]" c="Aug"/>
              <i n="[InputData].[MONTH].&amp;[Dec]" c="Dec"/>
              <i n="[InputData].[MONTH].&amp;[Feb]" c="Feb"/>
              <i n="[InputData].[MONTH].&amp;[Jan]" c="Jan"/>
              <i n="[InputData].[MONTH].&amp;[Jul]" c="Jul"/>
              <i n="[InputData].[MONTH].&amp;[Jun]" c="Jun"/>
              <i n="[InputData].[MONTH].&amp;[Mar]" c="Mar"/>
              <i n="[InputData].[MONTH].&amp;[May]" c="May"/>
              <i n="[InputData].[MONTH].&amp;[Nov]" c="Nov"/>
              <i n="[InputData].[MONTH].&amp;[Oct]" c="Oct"/>
              <i n="[InputData].[MONTH].&amp;[Sep]" c="Sep"/>
            </range>
          </ranges>
        </level>
      </levels>
      <selections count="1">
        <selection n="[InputData].[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2F8D5EA-D6AA-4541-9B48-A0D673E1538C}" sourceName="[InputData].[REGION]">
  <pivotTables>
    <pivotTable tabId="10" name="PivotTable8"/>
    <pivotTable tabId="10" name="PivotTable3"/>
    <pivotTable tabId="10" name="PivotTable4"/>
    <pivotTable tabId="10" name="PivotTable5"/>
    <pivotTable tabId="10" name="PivotTable6"/>
    <pivotTable tabId="10" name="PivotTable7"/>
    <pivotTable tabId="10" name="PivotTable9"/>
  </pivotTables>
  <data>
    <olap pivotCacheId="1430589049">
      <levels count="2">
        <level uniqueName="[InputData].[REGION].[(All)]" sourceCaption="(All)" count="0"/>
        <level uniqueName="[InputData].[REGION].[REGION]" sourceCaption="REGION" count="7">
          <ranges>
            <range startItem="0">
              <i n="[InputData].[REGION].&amp;[Central]" c="Central"/>
              <i n="[InputData].[REGION].&amp;[East]" c="East"/>
              <i n="[InputData].[REGION].&amp;[Export]" c="Export"/>
              <i n="[InputData].[REGION].&amp;[North]" c="North"/>
              <i n="[InputData].[REGION].&amp;[Northeast]" c="Northeast"/>
              <i n="[InputData].[REGION].&amp;[South]" c="South"/>
              <i n="[InputData].[REGION].&amp;[Western]" c="Western"/>
            </range>
          </ranges>
        </level>
      </levels>
      <selections count="1">
        <selection n="[InputData].[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D508CF6-49C7-4E41-B3F1-FE41D49CCFE1}" cache="Slicer_MONTH" caption="MONTH" columnCount="4" level="1" style="SLICER 2" rowHeight="241300"/>
  <slicer name="REGION" xr10:uid="{62E47036-5958-4A70-8AE7-11FEB0130A47}" cache="Slicer_REGION" caption="REGION" level="1" style="SLICER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J833" totalsRowShown="0" headerRowDxfId="30" dataDxfId="28" headerRowBorderDxfId="29">
  <autoFilter ref="A1:J833" xr:uid="{60351B27-4213-4B50-AF1E-6DD234ED1CD8}"/>
  <sortState xmlns:xlrd2="http://schemas.microsoft.com/office/spreadsheetml/2017/richdata2" ref="A2:E833">
    <sortCondition ref="A1:A833"/>
  </sortState>
  <tableColumns count="10">
    <tableColumn id="1" xr3:uid="{7E2D9722-C99A-4D79-AD8A-A4AF24D31B15}" name="DATE" dataDxfId="27" totalsRowDxfId="26"/>
    <tableColumn id="7" xr3:uid="{304B12AC-0228-4F17-A98A-1CAA20F1E66F}" name="CUSTOMER NAME" dataDxfId="25" totalsRowDxfId="24"/>
    <tableColumn id="4" xr3:uid="{ADAE3F09-9DD0-4996-A8A9-A560ACE428D0}" name="PRODUCT" dataDxfId="23" totalsRowDxfId="22"/>
    <tableColumn id="6" xr3:uid="{D84FA6C2-6488-41F6-803C-EF2DB5E1BB3C}" name="UNIT PRICE ($)" dataDxfId="21" totalsRowDxfId="20" dataCellStyle="Comma" totalsRowCellStyle="Comma"/>
    <tableColumn id="2" xr3:uid="{3D21C161-3520-4EEB-95C2-BC89A67F811B}" name="QUANTITY" dataDxfId="19" totalsRowDxfId="18"/>
    <tableColumn id="3" xr3:uid="{4F635CC6-B699-4A20-A088-F24108101914}" name="ACUAL" dataDxfId="9">
      <calculatedColumnFormula>InputData[[#This Row],[UNIT PRICE ($)]]*InputData[[#This Row],[QUANTITY]]</calculatedColumnFormula>
    </tableColumn>
    <tableColumn id="5" xr3:uid="{302A0629-73F1-4D20-8E74-675BABDC8EF5}" name="COUNTRY" dataDxfId="8">
      <calculatedColumnFormula>_xlfn.XLOOKUP(InputData[[#This Row],[CUSTOMER NAME]],Country[Customer Name],Country[Country],"",0)</calculatedColumnFormula>
    </tableColumn>
    <tableColumn id="8" xr3:uid="{6362D6A9-BC03-41D7-9A04-7A3BC83BDFBB}" name="REGION" dataDxfId="7">
      <calculatedColumnFormula>_xlfn.XLOOKUP(InputData[[#This Row],[CUSTOMER NAME]],Country[Customer Name],Country[Region],"",0)</calculatedColumnFormula>
    </tableColumn>
    <tableColumn id="9" xr3:uid="{3FB60ECE-9339-43AF-AC37-217AB72BFC16}" name="MONTH" dataDxfId="6">
      <calculatedColumnFormula>TEXT(InputData[[#This Row],[DATE]],"MMM")</calculatedColumnFormula>
    </tableColumn>
    <tableColumn id="10" xr3:uid="{F2CDBCB9-5E64-492B-92B3-A60449D41AA3}" name="WEEK" dataDxfId="5">
      <calculatedColumnFormula>WEEKNUM(InputData[[#This Row],[DATE]],1)</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62778A-F38D-48C8-BC78-94850B1D78DF}" name="TargetData" displayName="TargetData" ref="A1:F13" totalsRowShown="0">
  <autoFilter ref="A1:F13" xr:uid="{1362778A-F38D-48C8-BC78-94850B1D78DF}"/>
  <tableColumns count="6">
    <tableColumn id="3" xr3:uid="{F1AC905D-2819-4DF0-BD69-2F3448A5CB0B}" name="Month" dataDxfId="17"/>
    <tableColumn id="1" xr3:uid="{7E15E36E-1D29-4C1F-937B-F6ED2566A237}" name="Month Name" dataDxfId="16"/>
    <tableColumn id="2" xr3:uid="{16689519-8940-4E31-97FA-FB7C3607F6A5}" name="Target ($)" dataDxfId="15"/>
    <tableColumn id="4" xr3:uid="{F99714CE-EF5E-41E8-B3D8-7D58112A142C}" name="ACTUAL" dataDxfId="4">
      <calculatedColumnFormula>_xlfn.XLOOKUP(TargetData[[#This Row],[Month Name]],PIVOT!G4:G15,PIVOT!H4:H15,"",0)</calculatedColumnFormula>
    </tableColumn>
    <tableColumn id="5" xr3:uid="{DD1D1A9C-D3FB-49C1-A6F0-9EBF0DE6BC77}" name="ABOVE" dataDxfId="3">
      <calculatedColumnFormula>IF(TargetData[[#This Row],[ACTUAL]]&gt;=TargetData[[#This Row],[Target ($)]],TargetData[[#This Row],[ACTUAL]],"N/A")</calculatedColumnFormula>
    </tableColumn>
    <tableColumn id="7" xr3:uid="{6C8B4AA4-B067-49DE-A1F1-B41A6234E7CC}" name="BELOW" dataDxfId="2">
      <calculatedColumnFormula>IF(TargetData[[#This Row],[ACTUAL]]&lt;TargetData[[#This Row],[Target ($)]],TargetData[[#This Row],[ACTUAL]],"N/A")</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2144DF-1CD9-4BC1-90A4-3B72BD201FB4}" name="Country" displayName="Country" ref="A1:C41" totalsRowShown="0" headerRowDxfId="14" headerRowBorderDxfId="13">
  <autoFilter ref="A1:C41" xr:uid="{A1484F8F-F990-476D-AC0A-22802092E6B5}"/>
  <sortState xmlns:xlrd2="http://schemas.microsoft.com/office/spreadsheetml/2017/richdata2" ref="A2:C41">
    <sortCondition ref="A1:A41"/>
  </sortState>
  <tableColumns count="3">
    <tableColumn id="1" xr3:uid="{19491024-23D3-4302-A629-AA327DBEA5BC}" name="Customer Name" dataDxfId="12"/>
    <tableColumn id="2" xr3:uid="{2667C84B-7A6D-49CB-99B7-D752F4C88E66}" name="Country" dataDxfId="11"/>
    <tableColumn id="3" xr3:uid="{8B1962F1-87DE-4B20-AD4E-433BA3B41D41}" name="Region" dataDxfId="10"/>
  </tableColumns>
  <tableStyleInfo showFirstColumn="0" showLastColumn="0" showRowStripes="1" showColumnStripes="0"/>
</table>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5E663-3150-4AAB-902E-4C853EF4B07D}">
  <dimension ref="A3:X56"/>
  <sheetViews>
    <sheetView workbookViewId="0">
      <selection activeCell="A4" sqref="A4"/>
    </sheetView>
  </sheetViews>
  <sheetFormatPr defaultRowHeight="14.5" x14ac:dyDescent="0.35"/>
  <cols>
    <col min="1" max="1" width="13.08203125" bestFit="1" customWidth="1"/>
    <col min="4" max="4" width="12.58203125" bestFit="1" customWidth="1"/>
    <col min="5" max="5" width="13.08203125" bestFit="1" customWidth="1"/>
    <col min="7" max="7" width="12.58203125" bestFit="1" customWidth="1"/>
    <col min="8" max="8" width="13.08203125" bestFit="1" customWidth="1"/>
    <col min="10" max="10" width="12.58203125" bestFit="1" customWidth="1"/>
    <col min="11" max="11" width="13.08203125" bestFit="1" customWidth="1"/>
    <col min="13" max="13" width="12.58203125" bestFit="1" customWidth="1"/>
    <col min="14" max="14" width="13.08203125" bestFit="1" customWidth="1"/>
    <col min="16" max="16" width="12.58203125" bestFit="1" customWidth="1"/>
    <col min="17" max="17" width="13.08203125" bestFit="1" customWidth="1"/>
    <col min="19" max="19" width="21.75" bestFit="1" customWidth="1"/>
    <col min="20" max="20" width="13.08203125" bestFit="1" customWidth="1"/>
  </cols>
  <sheetData>
    <row r="3" spans="1:24" x14ac:dyDescent="0.35">
      <c r="A3" t="s">
        <v>134</v>
      </c>
      <c r="D3" s="13" t="s">
        <v>135</v>
      </c>
      <c r="E3" t="s">
        <v>134</v>
      </c>
      <c r="G3" s="13" t="s">
        <v>135</v>
      </c>
      <c r="H3" t="s">
        <v>134</v>
      </c>
      <c r="J3" s="13" t="s">
        <v>135</v>
      </c>
      <c r="K3" t="s">
        <v>134</v>
      </c>
      <c r="M3" s="13" t="s">
        <v>135</v>
      </c>
      <c r="N3" t="s">
        <v>134</v>
      </c>
      <c r="P3" s="13" t="s">
        <v>135</v>
      </c>
      <c r="Q3" t="s">
        <v>134</v>
      </c>
      <c r="S3" s="13" t="s">
        <v>135</v>
      </c>
      <c r="T3" t="s">
        <v>134</v>
      </c>
    </row>
    <row r="4" spans="1:24" x14ac:dyDescent="0.35">
      <c r="A4" s="12">
        <v>984571.05999999924</v>
      </c>
      <c r="D4" s="14" t="s">
        <v>110</v>
      </c>
      <c r="E4" s="12">
        <v>60929.149999999994</v>
      </c>
      <c r="G4" s="14" t="s">
        <v>50</v>
      </c>
      <c r="H4" s="12">
        <v>72320.89</v>
      </c>
      <c r="J4" s="14">
        <v>1</v>
      </c>
      <c r="K4" s="12">
        <v>5179.59</v>
      </c>
      <c r="M4" s="14" t="s">
        <v>30</v>
      </c>
      <c r="N4" s="12">
        <v>57968.639999999992</v>
      </c>
      <c r="P4" s="14" t="s">
        <v>121</v>
      </c>
      <c r="Q4" s="12">
        <v>72920.48000000001</v>
      </c>
      <c r="S4" s="14" t="s">
        <v>90</v>
      </c>
      <c r="T4" s="12">
        <v>31336.229999999992</v>
      </c>
      <c r="W4" s="14" t="s">
        <v>90</v>
      </c>
      <c r="X4" s="12">
        <v>31336.23</v>
      </c>
    </row>
    <row r="5" spans="1:24" x14ac:dyDescent="0.35">
      <c r="D5" s="14" t="s">
        <v>81</v>
      </c>
      <c r="E5" s="12">
        <v>45112.94999999999</v>
      </c>
      <c r="G5" s="14" t="s">
        <v>54</v>
      </c>
      <c r="H5" s="12">
        <v>69125.749999999985</v>
      </c>
      <c r="J5" s="14">
        <v>2</v>
      </c>
      <c r="K5" s="12">
        <v>21116.729999999996</v>
      </c>
      <c r="M5" s="14" t="s">
        <v>41</v>
      </c>
      <c r="N5" s="12">
        <v>57554.28</v>
      </c>
      <c r="P5" s="14" t="s">
        <v>122</v>
      </c>
      <c r="Q5" s="12">
        <v>75939.73000000001</v>
      </c>
      <c r="S5" s="14" t="s">
        <v>91</v>
      </c>
      <c r="T5" s="12">
        <v>39438.44000000001</v>
      </c>
      <c r="W5" s="14" t="s">
        <v>91</v>
      </c>
      <c r="X5" s="12">
        <v>39438.44000000001</v>
      </c>
    </row>
    <row r="6" spans="1:24" x14ac:dyDescent="0.35">
      <c r="A6" s="15" t="s">
        <v>136</v>
      </c>
      <c r="B6" s="15">
        <f>SUM(InputData[ACUAL])</f>
        <v>984571.05999999924</v>
      </c>
      <c r="D6" s="14" t="s">
        <v>82</v>
      </c>
      <c r="E6" s="12">
        <v>43062.83</v>
      </c>
      <c r="G6" s="14" t="s">
        <v>58</v>
      </c>
      <c r="H6" s="12">
        <v>90997.389999999985</v>
      </c>
      <c r="J6" s="14">
        <v>3</v>
      </c>
      <c r="K6" s="12">
        <v>14261.190000000004</v>
      </c>
      <c r="M6" s="14" t="s">
        <v>24</v>
      </c>
      <c r="N6" s="12">
        <v>49599.360000000008</v>
      </c>
      <c r="P6" s="14" t="s">
        <v>127</v>
      </c>
      <c r="Q6" s="12">
        <v>531575.61999999988</v>
      </c>
      <c r="S6" s="14" t="s">
        <v>92</v>
      </c>
      <c r="T6" s="12">
        <v>39653.929999999993</v>
      </c>
      <c r="W6" s="14" t="s">
        <v>92</v>
      </c>
      <c r="X6" s="12">
        <v>39653.929999999993</v>
      </c>
    </row>
    <row r="7" spans="1:24" x14ac:dyDescent="0.35">
      <c r="A7" s="15"/>
      <c r="B7" s="15"/>
      <c r="G7" s="14" t="s">
        <v>48</v>
      </c>
      <c r="H7" s="12">
        <v>91137.049999999988</v>
      </c>
      <c r="J7" s="14">
        <v>4</v>
      </c>
      <c r="K7" s="12">
        <v>11433.2</v>
      </c>
      <c r="M7" s="14" t="s">
        <v>19</v>
      </c>
      <c r="N7" s="12">
        <v>41580</v>
      </c>
      <c r="P7" s="14" t="s">
        <v>123</v>
      </c>
      <c r="Q7" s="12">
        <v>45081.780000000006</v>
      </c>
      <c r="S7" s="14" t="s">
        <v>93</v>
      </c>
      <c r="T7" s="12">
        <v>14337.400000000003</v>
      </c>
      <c r="W7" s="14" t="s">
        <v>93</v>
      </c>
      <c r="X7" s="12">
        <v>14337.400000000003</v>
      </c>
    </row>
    <row r="8" spans="1:24" x14ac:dyDescent="0.35">
      <c r="G8" s="14" t="s">
        <v>47</v>
      </c>
      <c r="H8" s="12">
        <v>92118.789999999964</v>
      </c>
      <c r="J8" s="14">
        <v>5</v>
      </c>
      <c r="K8" s="12">
        <v>33727.55000000001</v>
      </c>
      <c r="M8" s="14" t="s">
        <v>22</v>
      </c>
      <c r="N8" s="12">
        <v>41055.299999999996</v>
      </c>
      <c r="P8" s="14" t="s">
        <v>124</v>
      </c>
      <c r="Q8" s="12">
        <v>83994.49000000002</v>
      </c>
      <c r="S8" s="14" t="s">
        <v>94</v>
      </c>
      <c r="T8" s="12">
        <v>16810.719999999998</v>
      </c>
      <c r="W8" s="14" t="s">
        <v>94</v>
      </c>
      <c r="X8" s="12">
        <v>16810.719999999998</v>
      </c>
    </row>
    <row r="9" spans="1:24" x14ac:dyDescent="0.35">
      <c r="G9" s="14" t="s">
        <v>53</v>
      </c>
      <c r="H9" s="12">
        <v>92661.550000000017</v>
      </c>
      <c r="J9" s="14">
        <v>6</v>
      </c>
      <c r="K9" s="12">
        <v>34794.820000000007</v>
      </c>
      <c r="M9" s="14" t="s">
        <v>32</v>
      </c>
      <c r="N9" s="12">
        <v>40883.039999999994</v>
      </c>
      <c r="P9" s="14" t="s">
        <v>125</v>
      </c>
      <c r="Q9" s="12">
        <v>53277.570000000007</v>
      </c>
      <c r="S9" s="14" t="s">
        <v>95</v>
      </c>
      <c r="T9" s="12">
        <v>452995.44000000024</v>
      </c>
      <c r="W9" s="14" t="s">
        <v>95</v>
      </c>
      <c r="X9" s="12">
        <v>452995.44000000024</v>
      </c>
    </row>
    <row r="10" spans="1:24" x14ac:dyDescent="0.35">
      <c r="G10" s="14" t="s">
        <v>52</v>
      </c>
      <c r="H10" s="12">
        <v>66727.399999999994</v>
      </c>
      <c r="J10" s="14">
        <v>7</v>
      </c>
      <c r="K10" s="12">
        <v>32107.100000000006</v>
      </c>
      <c r="M10" s="14" t="s">
        <v>21</v>
      </c>
      <c r="N10" s="12">
        <v>39659.759999999995</v>
      </c>
      <c r="P10" s="14" t="s">
        <v>126</v>
      </c>
      <c r="Q10" s="12">
        <v>121781.38999999998</v>
      </c>
      <c r="S10" s="14" t="s">
        <v>96</v>
      </c>
      <c r="T10" s="12">
        <v>8394.32</v>
      </c>
      <c r="W10" s="14" t="s">
        <v>96</v>
      </c>
      <c r="X10" s="12">
        <v>8394.32</v>
      </c>
    </row>
    <row r="11" spans="1:24" x14ac:dyDescent="0.35">
      <c r="G11" s="14" t="s">
        <v>49</v>
      </c>
      <c r="H11" s="12">
        <v>97920.72</v>
      </c>
      <c r="J11" s="14">
        <v>8</v>
      </c>
      <c r="K11" s="12">
        <v>11777.67</v>
      </c>
      <c r="M11" s="14" t="s">
        <v>5</v>
      </c>
      <c r="N11" s="12">
        <v>38591.280000000006</v>
      </c>
      <c r="S11" s="14" t="s">
        <v>97</v>
      </c>
      <c r="T11" s="12">
        <v>65776.760000000009</v>
      </c>
      <c r="W11" s="14" t="s">
        <v>97</v>
      </c>
      <c r="X11" s="12">
        <v>65776.760000000009</v>
      </c>
    </row>
    <row r="12" spans="1:24" x14ac:dyDescent="0.35">
      <c r="G12" s="14" t="s">
        <v>51</v>
      </c>
      <c r="H12" s="12">
        <v>70511.75999999998</v>
      </c>
      <c r="J12" s="14">
        <v>9</v>
      </c>
      <c r="K12" s="12">
        <v>17571.589999999997</v>
      </c>
      <c r="M12" s="14" t="s">
        <v>42</v>
      </c>
      <c r="N12" s="12">
        <v>38232</v>
      </c>
      <c r="S12" s="14" t="s">
        <v>98</v>
      </c>
      <c r="T12" s="12">
        <v>39993.270000000004</v>
      </c>
      <c r="W12" s="14" t="s">
        <v>98</v>
      </c>
      <c r="X12" s="12">
        <v>39993.270000000004</v>
      </c>
    </row>
    <row r="13" spans="1:24" x14ac:dyDescent="0.35">
      <c r="G13" s="14" t="s">
        <v>57</v>
      </c>
      <c r="H13" s="12">
        <v>75659.86</v>
      </c>
      <c r="J13" s="14">
        <v>10</v>
      </c>
      <c r="K13" s="12">
        <v>17413.299999999996</v>
      </c>
      <c r="M13" s="14" t="s">
        <v>10</v>
      </c>
      <c r="N13" s="12">
        <v>34991.64</v>
      </c>
      <c r="S13" s="14" t="s">
        <v>99</v>
      </c>
      <c r="T13" s="12">
        <v>77523.280000000028</v>
      </c>
      <c r="W13" s="14" t="s">
        <v>99</v>
      </c>
      <c r="X13" s="12">
        <v>77523.280000000028</v>
      </c>
    </row>
    <row r="14" spans="1:24" x14ac:dyDescent="0.35">
      <c r="G14" s="14" t="s">
        <v>56</v>
      </c>
      <c r="H14" s="12">
        <v>87136.37</v>
      </c>
      <c r="J14" s="14">
        <v>11</v>
      </c>
      <c r="K14" s="12">
        <v>18811.389999999996</v>
      </c>
      <c r="S14" s="14" t="s">
        <v>100</v>
      </c>
      <c r="T14" s="12">
        <v>63344.339999999989</v>
      </c>
      <c r="W14" s="14" t="s">
        <v>100</v>
      </c>
      <c r="X14" s="12">
        <v>63344.339999999989</v>
      </c>
    </row>
    <row r="15" spans="1:24" x14ac:dyDescent="0.35">
      <c r="G15" s="14" t="s">
        <v>55</v>
      </c>
      <c r="H15" s="12">
        <v>78253.529999999984</v>
      </c>
      <c r="J15" s="14">
        <v>12</v>
      </c>
      <c r="K15" s="12">
        <v>29446.460000000003</v>
      </c>
      <c r="S15" s="14" t="s">
        <v>101</v>
      </c>
      <c r="T15" s="12">
        <v>38317.789999999994</v>
      </c>
      <c r="W15" s="14" t="s">
        <v>101</v>
      </c>
      <c r="X15" s="12">
        <v>38317.789999999994</v>
      </c>
    </row>
    <row r="16" spans="1:24" x14ac:dyDescent="0.35">
      <c r="J16" s="14">
        <v>13</v>
      </c>
      <c r="K16" s="12">
        <v>22723.600000000002</v>
      </c>
      <c r="S16" s="14" t="s">
        <v>102</v>
      </c>
      <c r="T16" s="12">
        <v>32808.019999999997</v>
      </c>
      <c r="W16" s="14" t="s">
        <v>102</v>
      </c>
      <c r="X16" s="12">
        <v>32808.019999999997</v>
      </c>
    </row>
    <row r="17" spans="10:24" x14ac:dyDescent="0.35">
      <c r="J17" s="14">
        <v>14</v>
      </c>
      <c r="K17" s="12">
        <v>13729.810000000001</v>
      </c>
      <c r="S17" s="14" t="s">
        <v>103</v>
      </c>
      <c r="T17" s="12">
        <v>50749.039999999994</v>
      </c>
      <c r="W17" s="14" t="s">
        <v>103</v>
      </c>
      <c r="X17" s="12">
        <v>50749.039999999994</v>
      </c>
    </row>
    <row r="18" spans="10:24" x14ac:dyDescent="0.35">
      <c r="J18" s="14">
        <v>15</v>
      </c>
      <c r="K18" s="12">
        <v>27820.09</v>
      </c>
      <c r="S18" s="14" t="s">
        <v>104</v>
      </c>
      <c r="T18" s="12">
        <v>13092.080000000002</v>
      </c>
      <c r="W18" s="14" t="s">
        <v>104</v>
      </c>
      <c r="X18" s="12">
        <v>13092.080000000002</v>
      </c>
    </row>
    <row r="19" spans="10:24" x14ac:dyDescent="0.35">
      <c r="J19" s="14">
        <v>16</v>
      </c>
      <c r="K19" s="12">
        <v>9407.51</v>
      </c>
    </row>
    <row r="20" spans="10:24" x14ac:dyDescent="0.35">
      <c r="J20" s="14">
        <v>17</v>
      </c>
      <c r="K20" s="12">
        <v>22127.300000000003</v>
      </c>
    </row>
    <row r="21" spans="10:24" x14ac:dyDescent="0.35">
      <c r="J21" s="14">
        <v>18</v>
      </c>
      <c r="K21" s="12">
        <v>11809.4</v>
      </c>
    </row>
    <row r="22" spans="10:24" x14ac:dyDescent="0.35">
      <c r="J22" s="14">
        <v>19</v>
      </c>
      <c r="K22" s="12">
        <v>12750.539999999997</v>
      </c>
    </row>
    <row r="23" spans="10:24" x14ac:dyDescent="0.35">
      <c r="J23" s="14">
        <v>20</v>
      </c>
      <c r="K23" s="12">
        <v>19691.759999999998</v>
      </c>
    </row>
    <row r="24" spans="10:24" x14ac:dyDescent="0.35">
      <c r="J24" s="14">
        <v>21</v>
      </c>
      <c r="K24" s="12">
        <v>19171.71</v>
      </c>
    </row>
    <row r="25" spans="10:24" x14ac:dyDescent="0.35">
      <c r="J25" s="14">
        <v>22</v>
      </c>
      <c r="K25" s="12">
        <v>11617.86</v>
      </c>
    </row>
    <row r="26" spans="10:24" x14ac:dyDescent="0.35">
      <c r="J26" s="14">
        <v>23</v>
      </c>
      <c r="K26" s="12">
        <v>17000.620000000003</v>
      </c>
    </row>
    <row r="27" spans="10:24" x14ac:dyDescent="0.35">
      <c r="J27" s="14">
        <v>24</v>
      </c>
      <c r="K27" s="12">
        <v>15273.349999999999</v>
      </c>
    </row>
    <row r="28" spans="10:24" x14ac:dyDescent="0.35">
      <c r="J28" s="14">
        <v>25</v>
      </c>
      <c r="K28" s="12">
        <v>23043.470000000005</v>
      </c>
    </row>
    <row r="29" spans="10:24" x14ac:dyDescent="0.35">
      <c r="J29" s="14">
        <v>26</v>
      </c>
      <c r="K29" s="12">
        <v>13593.79</v>
      </c>
    </row>
    <row r="30" spans="10:24" x14ac:dyDescent="0.35">
      <c r="J30" s="14">
        <v>27</v>
      </c>
      <c r="K30" s="12">
        <v>13197.89</v>
      </c>
    </row>
    <row r="31" spans="10:24" x14ac:dyDescent="0.35">
      <c r="J31" s="14">
        <v>28</v>
      </c>
      <c r="K31" s="12">
        <v>13311.339999999998</v>
      </c>
    </row>
    <row r="32" spans="10:24" x14ac:dyDescent="0.35">
      <c r="J32" s="14">
        <v>29</v>
      </c>
      <c r="K32" s="12">
        <v>26662.809999999998</v>
      </c>
    </row>
    <row r="33" spans="10:11" x14ac:dyDescent="0.35">
      <c r="J33" s="14">
        <v>30</v>
      </c>
      <c r="K33" s="12">
        <v>15652.32</v>
      </c>
    </row>
    <row r="34" spans="10:11" x14ac:dyDescent="0.35">
      <c r="J34" s="14">
        <v>31</v>
      </c>
      <c r="K34" s="12">
        <v>27172.400000000001</v>
      </c>
    </row>
    <row r="35" spans="10:11" x14ac:dyDescent="0.35">
      <c r="J35" s="14">
        <v>32</v>
      </c>
      <c r="K35" s="12">
        <v>6991.1000000000013</v>
      </c>
    </row>
    <row r="36" spans="10:11" x14ac:dyDescent="0.35">
      <c r="J36" s="14">
        <v>33</v>
      </c>
      <c r="K36" s="12">
        <v>17406.18</v>
      </c>
    </row>
    <row r="37" spans="10:11" x14ac:dyDescent="0.35">
      <c r="J37" s="14">
        <v>34</v>
      </c>
      <c r="K37" s="12">
        <v>10403.35</v>
      </c>
    </row>
    <row r="38" spans="10:11" x14ac:dyDescent="0.35">
      <c r="J38" s="14">
        <v>35</v>
      </c>
      <c r="K38" s="12">
        <v>29524.29</v>
      </c>
    </row>
    <row r="39" spans="10:11" x14ac:dyDescent="0.35">
      <c r="J39" s="14">
        <v>36</v>
      </c>
      <c r="K39" s="12">
        <v>14336.82</v>
      </c>
    </row>
    <row r="40" spans="10:11" x14ac:dyDescent="0.35">
      <c r="J40" s="14">
        <v>37</v>
      </c>
      <c r="K40" s="12">
        <v>15584.3</v>
      </c>
    </row>
    <row r="41" spans="10:11" x14ac:dyDescent="0.35">
      <c r="J41" s="14">
        <v>38</v>
      </c>
      <c r="K41" s="12">
        <v>13437.32</v>
      </c>
    </row>
    <row r="42" spans="10:11" x14ac:dyDescent="0.35">
      <c r="J42" s="14">
        <v>39</v>
      </c>
      <c r="K42" s="12">
        <v>30057.11</v>
      </c>
    </row>
    <row r="43" spans="10:11" x14ac:dyDescent="0.35">
      <c r="J43" s="14">
        <v>40</v>
      </c>
      <c r="K43" s="12">
        <v>17799.129999999997</v>
      </c>
    </row>
    <row r="44" spans="10:11" x14ac:dyDescent="0.35">
      <c r="J44" s="14">
        <v>41</v>
      </c>
      <c r="K44" s="12">
        <v>25449.57</v>
      </c>
    </row>
    <row r="45" spans="10:11" x14ac:dyDescent="0.35">
      <c r="J45" s="14">
        <v>42</v>
      </c>
      <c r="K45" s="12">
        <v>14658.500000000002</v>
      </c>
    </row>
    <row r="46" spans="10:11" x14ac:dyDescent="0.35">
      <c r="J46" s="14">
        <v>43</v>
      </c>
      <c r="K46" s="12">
        <v>19795.28</v>
      </c>
    </row>
    <row r="47" spans="10:11" x14ac:dyDescent="0.35">
      <c r="J47" s="14">
        <v>44</v>
      </c>
      <c r="K47" s="12">
        <v>17458.100000000002</v>
      </c>
    </row>
    <row r="48" spans="10:11" x14ac:dyDescent="0.35">
      <c r="J48" s="14">
        <v>45</v>
      </c>
      <c r="K48" s="12">
        <v>17068.960000000003</v>
      </c>
    </row>
    <row r="49" spans="10:11" x14ac:dyDescent="0.35">
      <c r="J49" s="14">
        <v>46</v>
      </c>
      <c r="K49" s="12">
        <v>16104.110000000002</v>
      </c>
    </row>
    <row r="50" spans="10:11" x14ac:dyDescent="0.35">
      <c r="J50" s="14">
        <v>47</v>
      </c>
      <c r="K50" s="12">
        <v>16390.38</v>
      </c>
    </row>
    <row r="51" spans="10:11" x14ac:dyDescent="0.35">
      <c r="J51" s="14">
        <v>48</v>
      </c>
      <c r="K51" s="12">
        <v>25601.349999999995</v>
      </c>
    </row>
    <row r="52" spans="10:11" x14ac:dyDescent="0.35">
      <c r="J52" s="14">
        <v>49</v>
      </c>
      <c r="K52" s="12">
        <v>7322.39</v>
      </c>
    </row>
    <row r="53" spans="10:11" x14ac:dyDescent="0.35">
      <c r="J53" s="14">
        <v>50</v>
      </c>
      <c r="K53" s="12">
        <v>18755.54</v>
      </c>
    </row>
    <row r="54" spans="10:11" x14ac:dyDescent="0.35">
      <c r="J54" s="14">
        <v>51</v>
      </c>
      <c r="K54" s="12">
        <v>15496.2</v>
      </c>
    </row>
    <row r="55" spans="10:11" x14ac:dyDescent="0.35">
      <c r="J55" s="14">
        <v>52</v>
      </c>
      <c r="K55" s="12">
        <v>24337.019999999997</v>
      </c>
    </row>
    <row r="56" spans="10:11" x14ac:dyDescent="0.35">
      <c r="J56" s="14">
        <v>53</v>
      </c>
      <c r="K56" s="12">
        <v>27195.9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CF93F-AD27-4C2B-8BAB-F1DCDDF4381E}">
  <dimension ref="A1"/>
  <sheetViews>
    <sheetView tabSelected="1" zoomScale="90" zoomScaleNormal="90" workbookViewId="0">
      <selection activeCell="AA15" sqref="AA1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codeName="Sheet1">
    <tabColor rgb="FF00B050"/>
  </sheetPr>
  <dimension ref="A1:J833"/>
  <sheetViews>
    <sheetView topLeftCell="A809" zoomScaleNormal="100" workbookViewId="0">
      <selection activeCell="F191" sqref="F191"/>
    </sheetView>
  </sheetViews>
  <sheetFormatPr defaultColWidth="8.83203125" defaultRowHeight="14.5" x14ac:dyDescent="0.35"/>
  <cols>
    <col min="1" max="1" width="11.83203125" style="1" customWidth="1"/>
    <col min="2" max="2" width="20.9140625" style="6" customWidth="1"/>
    <col min="3" max="4" width="17.83203125" style="1" customWidth="1"/>
    <col min="5" max="5" width="16.33203125" style="1" customWidth="1"/>
    <col min="6" max="7" width="17.33203125" style="1" customWidth="1"/>
    <col min="8" max="8" width="15.9140625" style="1" customWidth="1"/>
    <col min="9" max="9" width="11.6640625" style="1" customWidth="1"/>
    <col min="10" max="10" width="11.5" style="1" customWidth="1"/>
    <col min="11" max="16384" width="8.83203125" style="1"/>
  </cols>
  <sheetData>
    <row r="1" spans="1:10" ht="15" thickBot="1" x14ac:dyDescent="0.4">
      <c r="A1" s="2" t="s">
        <v>45</v>
      </c>
      <c r="B1" s="2" t="s">
        <v>128</v>
      </c>
      <c r="C1" s="2" t="s">
        <v>0</v>
      </c>
      <c r="D1" s="2" t="s">
        <v>59</v>
      </c>
      <c r="E1" s="2" t="s">
        <v>46</v>
      </c>
      <c r="F1" s="2" t="s">
        <v>129</v>
      </c>
      <c r="G1" s="2" t="s">
        <v>130</v>
      </c>
      <c r="H1" s="2" t="s">
        <v>131</v>
      </c>
      <c r="I1" s="2" t="s">
        <v>132</v>
      </c>
      <c r="J1" s="2" t="s">
        <v>133</v>
      </c>
    </row>
    <row r="2" spans="1:10" x14ac:dyDescent="0.35">
      <c r="A2" s="3">
        <v>44197</v>
      </c>
      <c r="B2" s="6" t="s">
        <v>110</v>
      </c>
      <c r="C2" s="4" t="s">
        <v>24</v>
      </c>
      <c r="D2" s="5">
        <v>156.96</v>
      </c>
      <c r="E2" s="1">
        <v>9</v>
      </c>
      <c r="F2" s="10">
        <f>InputData[[#This Row],[UNIT PRICE ($)]]*InputData[[#This Row],[QUANTITY]]</f>
        <v>1412.64</v>
      </c>
      <c r="G2" s="10" t="str">
        <f>_xlfn.XLOOKUP(InputData[[#This Row],[CUSTOMER NAME]],Country[Customer Name],Country[Country],"",0)</f>
        <v>India</v>
      </c>
      <c r="H2" s="10" t="str">
        <f>_xlfn.XLOOKUP(InputData[[#This Row],[CUSTOMER NAME]],Country[Customer Name],Country[Region],"",0)</f>
        <v>Western</v>
      </c>
      <c r="I2" s="11" t="str">
        <f>TEXT(InputData[[#This Row],[DATE]],"MMM")</f>
        <v>Jan</v>
      </c>
      <c r="J2" s="11">
        <f>WEEKNUM(InputData[[#This Row],[DATE]],1)</f>
        <v>1</v>
      </c>
    </row>
    <row r="3" spans="1:10" x14ac:dyDescent="0.35">
      <c r="A3" s="3">
        <v>44197</v>
      </c>
      <c r="B3" s="6" t="s">
        <v>88</v>
      </c>
      <c r="C3" s="4" t="s">
        <v>22</v>
      </c>
      <c r="D3" s="5">
        <v>141.57</v>
      </c>
      <c r="E3" s="1">
        <v>1</v>
      </c>
      <c r="F3" s="10">
        <f>InputData[[#This Row],[UNIT PRICE ($)]]*InputData[[#This Row],[QUANTITY]]</f>
        <v>141.57</v>
      </c>
      <c r="G3" s="10" t="str">
        <f>_xlfn.XLOOKUP(InputData[[#This Row],[CUSTOMER NAME]],Country[Customer Name],Country[Country],"",0)</f>
        <v>India</v>
      </c>
      <c r="H3" s="10" t="str">
        <f>_xlfn.XLOOKUP(InputData[[#This Row],[CUSTOMER NAME]],Country[Customer Name],Country[Region],"",0)</f>
        <v>South</v>
      </c>
      <c r="I3" s="11" t="str">
        <f>TEXT(InputData[[#This Row],[DATE]],"MMM")</f>
        <v>Jan</v>
      </c>
      <c r="J3" s="11">
        <f>WEEKNUM(InputData[[#This Row],[DATE]],1)</f>
        <v>1</v>
      </c>
    </row>
    <row r="4" spans="1:10" x14ac:dyDescent="0.35">
      <c r="A4" s="3">
        <v>44198</v>
      </c>
      <c r="B4" s="6" t="s">
        <v>108</v>
      </c>
      <c r="C4" s="4" t="s">
        <v>38</v>
      </c>
      <c r="D4" s="5">
        <v>79.92</v>
      </c>
      <c r="E4" s="1">
        <v>15</v>
      </c>
      <c r="F4" s="10">
        <f>InputData[[#This Row],[UNIT PRICE ($)]]*InputData[[#This Row],[QUANTITY]]</f>
        <v>1198.8</v>
      </c>
      <c r="G4" s="10" t="str">
        <f>_xlfn.XLOOKUP(InputData[[#This Row],[CUSTOMER NAME]],Country[Customer Name],Country[Country],"",0)</f>
        <v>India</v>
      </c>
      <c r="H4" s="10" t="str">
        <f>_xlfn.XLOOKUP(InputData[[#This Row],[CUSTOMER NAME]],Country[Customer Name],Country[Region],"",0)</f>
        <v>North</v>
      </c>
      <c r="I4" s="11" t="str">
        <f>TEXT(InputData[[#This Row],[DATE]],"MMM")</f>
        <v>Jan</v>
      </c>
      <c r="J4" s="11">
        <f>WEEKNUM(InputData[[#This Row],[DATE]],1)</f>
        <v>1</v>
      </c>
    </row>
    <row r="5" spans="1:10" x14ac:dyDescent="0.35">
      <c r="A5" s="3">
        <v>44198</v>
      </c>
      <c r="B5" s="6" t="s">
        <v>62</v>
      </c>
      <c r="C5" s="4" t="s">
        <v>33</v>
      </c>
      <c r="D5" s="5">
        <v>119.7</v>
      </c>
      <c r="E5" s="1">
        <v>1</v>
      </c>
      <c r="F5" s="10">
        <f>InputData[[#This Row],[UNIT PRICE ($)]]*InputData[[#This Row],[QUANTITY]]</f>
        <v>119.7</v>
      </c>
      <c r="G5" s="10" t="str">
        <f>_xlfn.XLOOKUP(InputData[[#This Row],[CUSTOMER NAME]],Country[Customer Name],Country[Country],"",0)</f>
        <v>India</v>
      </c>
      <c r="H5" s="10" t="str">
        <f>_xlfn.XLOOKUP(InputData[[#This Row],[CUSTOMER NAME]],Country[Customer Name],Country[Region],"",0)</f>
        <v>Northeast</v>
      </c>
      <c r="I5" s="11" t="str">
        <f>TEXT(InputData[[#This Row],[DATE]],"MMM")</f>
        <v>Jan</v>
      </c>
      <c r="J5" s="11">
        <f>WEEKNUM(InputData[[#This Row],[DATE]],1)</f>
        <v>1</v>
      </c>
    </row>
    <row r="6" spans="1:10" x14ac:dyDescent="0.35">
      <c r="A6" s="3">
        <v>44198</v>
      </c>
      <c r="B6" s="6" t="s">
        <v>64</v>
      </c>
      <c r="C6" s="4" t="s">
        <v>15</v>
      </c>
      <c r="D6" s="5">
        <v>15.719999999999999</v>
      </c>
      <c r="E6" s="1">
        <v>2</v>
      </c>
      <c r="F6" s="10">
        <f>InputData[[#This Row],[UNIT PRICE ($)]]*InputData[[#This Row],[QUANTITY]]</f>
        <v>31.439999999999998</v>
      </c>
      <c r="G6" s="10" t="str">
        <f>_xlfn.XLOOKUP(InputData[[#This Row],[CUSTOMER NAME]],Country[Customer Name],Country[Country],"",0)</f>
        <v>India</v>
      </c>
      <c r="H6" s="10" t="str">
        <f>_xlfn.XLOOKUP(InputData[[#This Row],[CUSTOMER NAME]],Country[Customer Name],Country[Region],"",0)</f>
        <v>Northeast</v>
      </c>
      <c r="I6" s="11" t="str">
        <f>TEXT(InputData[[#This Row],[DATE]],"MMM")</f>
        <v>Jan</v>
      </c>
      <c r="J6" s="11">
        <f>WEEKNUM(InputData[[#This Row],[DATE]],1)</f>
        <v>1</v>
      </c>
    </row>
    <row r="7" spans="1:10" x14ac:dyDescent="0.35">
      <c r="A7" s="3">
        <v>44198</v>
      </c>
      <c r="B7" s="6" t="s">
        <v>112</v>
      </c>
      <c r="C7" s="4" t="s">
        <v>10</v>
      </c>
      <c r="D7" s="5">
        <v>164.28</v>
      </c>
      <c r="E7" s="1">
        <v>7</v>
      </c>
      <c r="F7" s="10">
        <f>InputData[[#This Row],[UNIT PRICE ($)]]*InputData[[#This Row],[QUANTITY]]</f>
        <v>1149.96</v>
      </c>
      <c r="G7" s="10" t="str">
        <f>_xlfn.XLOOKUP(InputData[[#This Row],[CUSTOMER NAME]],Country[Customer Name],Country[Country],"",0)</f>
        <v>India</v>
      </c>
      <c r="H7" s="10" t="str">
        <f>_xlfn.XLOOKUP(InputData[[#This Row],[CUSTOMER NAME]],Country[Customer Name],Country[Region],"",0)</f>
        <v>North</v>
      </c>
      <c r="I7" s="11" t="str">
        <f>TEXT(InputData[[#This Row],[DATE]],"MMM")</f>
        <v>Jan</v>
      </c>
      <c r="J7" s="11">
        <f>WEEKNUM(InputData[[#This Row],[DATE]],1)</f>
        <v>1</v>
      </c>
    </row>
    <row r="8" spans="1:10" x14ac:dyDescent="0.35">
      <c r="A8" s="3">
        <v>44198</v>
      </c>
      <c r="B8" s="6" t="s">
        <v>115</v>
      </c>
      <c r="C8" s="4" t="s">
        <v>13</v>
      </c>
      <c r="D8" s="5">
        <v>122.08</v>
      </c>
      <c r="E8" s="1">
        <v>6</v>
      </c>
      <c r="F8" s="10">
        <f>InputData[[#This Row],[UNIT PRICE ($)]]*InputData[[#This Row],[QUANTITY]]</f>
        <v>732.48</v>
      </c>
      <c r="G8" s="10" t="str">
        <f>_xlfn.XLOOKUP(InputData[[#This Row],[CUSTOMER NAME]],Country[Customer Name],Country[Country],"",0)</f>
        <v>India</v>
      </c>
      <c r="H8" s="10" t="str">
        <f>_xlfn.XLOOKUP(InputData[[#This Row],[CUSTOMER NAME]],Country[Customer Name],Country[Region],"",0)</f>
        <v>Northeast</v>
      </c>
      <c r="I8" s="11" t="str">
        <f>TEXT(InputData[[#This Row],[DATE]],"MMM")</f>
        <v>Jan</v>
      </c>
      <c r="J8" s="11">
        <f>WEEKNUM(InputData[[#This Row],[DATE]],1)</f>
        <v>1</v>
      </c>
    </row>
    <row r="9" spans="1:10" x14ac:dyDescent="0.35">
      <c r="A9" s="3">
        <v>44198</v>
      </c>
      <c r="B9" s="6" t="s">
        <v>116</v>
      </c>
      <c r="C9" s="4" t="s">
        <v>15</v>
      </c>
      <c r="D9" s="5">
        <v>15.719999999999999</v>
      </c>
      <c r="E9" s="1">
        <v>25</v>
      </c>
      <c r="F9" s="10">
        <f>InputData[[#This Row],[UNIT PRICE ($)]]*InputData[[#This Row],[QUANTITY]]</f>
        <v>393</v>
      </c>
      <c r="G9" s="10" t="str">
        <f>_xlfn.XLOOKUP(InputData[[#This Row],[CUSTOMER NAME]],Country[Customer Name],Country[Country],"",0)</f>
        <v>Germany</v>
      </c>
      <c r="H9" s="10" t="str">
        <f>_xlfn.XLOOKUP(InputData[[#This Row],[CUSTOMER NAME]],Country[Customer Name],Country[Region],"",0)</f>
        <v>Export</v>
      </c>
      <c r="I9" s="11" t="str">
        <f>TEXT(InputData[[#This Row],[DATE]],"MMM")</f>
        <v>Jan</v>
      </c>
      <c r="J9" s="11">
        <f>WEEKNUM(InputData[[#This Row],[DATE]],1)</f>
        <v>1</v>
      </c>
    </row>
    <row r="10" spans="1:10" x14ac:dyDescent="0.35">
      <c r="A10" s="3">
        <v>44199</v>
      </c>
      <c r="B10" s="6" t="s">
        <v>111</v>
      </c>
      <c r="C10" s="4" t="s">
        <v>14</v>
      </c>
      <c r="D10" s="5">
        <v>146.72</v>
      </c>
      <c r="E10" s="1">
        <v>21</v>
      </c>
      <c r="F10" s="10">
        <f>InputData[[#This Row],[UNIT PRICE ($)]]*InputData[[#This Row],[QUANTITY]]</f>
        <v>3081.12</v>
      </c>
      <c r="G10" s="10" t="str">
        <f>_xlfn.XLOOKUP(InputData[[#This Row],[CUSTOMER NAME]],Country[Customer Name],Country[Country],"",0)</f>
        <v>India</v>
      </c>
      <c r="H10" s="10" t="str">
        <f>_xlfn.XLOOKUP(InputData[[#This Row],[CUSTOMER NAME]],Country[Customer Name],Country[Region],"",0)</f>
        <v>Northeast</v>
      </c>
      <c r="I10" s="11" t="str">
        <f>TEXT(InputData[[#This Row],[DATE]],"MMM")</f>
        <v>Jan</v>
      </c>
      <c r="J10" s="11">
        <f>WEEKNUM(InputData[[#This Row],[DATE]],1)</f>
        <v>2</v>
      </c>
    </row>
    <row r="11" spans="1:10" x14ac:dyDescent="0.35">
      <c r="A11" s="3">
        <v>44199</v>
      </c>
      <c r="B11" s="6" t="s">
        <v>77</v>
      </c>
      <c r="C11" s="4" t="s">
        <v>43</v>
      </c>
      <c r="D11" s="5">
        <v>83.08</v>
      </c>
      <c r="E11" s="1">
        <v>9</v>
      </c>
      <c r="F11" s="10">
        <f>InputData[[#This Row],[UNIT PRICE ($)]]*InputData[[#This Row],[QUANTITY]]</f>
        <v>747.72</v>
      </c>
      <c r="G11" s="10" t="str">
        <f>_xlfn.XLOOKUP(InputData[[#This Row],[CUSTOMER NAME]],Country[Customer Name],Country[Country],"",0)</f>
        <v>India</v>
      </c>
      <c r="H11" s="10" t="str">
        <f>_xlfn.XLOOKUP(InputData[[#This Row],[CUSTOMER NAME]],Country[Customer Name],Country[Region],"",0)</f>
        <v>Western</v>
      </c>
      <c r="I11" s="11" t="str">
        <f>TEXT(InputData[[#This Row],[DATE]],"MMM")</f>
        <v>Jan</v>
      </c>
      <c r="J11" s="11">
        <f>WEEKNUM(InputData[[#This Row],[DATE]],1)</f>
        <v>2</v>
      </c>
    </row>
    <row r="12" spans="1:10" x14ac:dyDescent="0.35">
      <c r="A12" s="3">
        <v>44199</v>
      </c>
      <c r="B12" s="6" t="s">
        <v>79</v>
      </c>
      <c r="C12" s="4" t="s">
        <v>38</v>
      </c>
      <c r="D12" s="5">
        <v>79.92</v>
      </c>
      <c r="E12" s="1">
        <v>31</v>
      </c>
      <c r="F12" s="10">
        <f>InputData[[#This Row],[UNIT PRICE ($)]]*InputData[[#This Row],[QUANTITY]]</f>
        <v>2477.52</v>
      </c>
      <c r="G12" s="10" t="str">
        <f>_xlfn.XLOOKUP(InputData[[#This Row],[CUSTOMER NAME]],Country[Customer Name],Country[Country],"",0)</f>
        <v>United Kingdom</v>
      </c>
      <c r="H12" s="10" t="str">
        <f>_xlfn.XLOOKUP(InputData[[#This Row],[CUSTOMER NAME]],Country[Customer Name],Country[Region],"",0)</f>
        <v>Export</v>
      </c>
      <c r="I12" s="11" t="str">
        <f>TEXT(InputData[[#This Row],[DATE]],"MMM")</f>
        <v>Jan</v>
      </c>
      <c r="J12" s="11">
        <f>WEEKNUM(InputData[[#This Row],[DATE]],1)</f>
        <v>2</v>
      </c>
    </row>
    <row r="13" spans="1:10" x14ac:dyDescent="0.35">
      <c r="A13" s="3">
        <v>44199</v>
      </c>
      <c r="B13" s="6" t="s">
        <v>114</v>
      </c>
      <c r="C13" s="4" t="s">
        <v>4</v>
      </c>
      <c r="D13" s="5">
        <v>48.84</v>
      </c>
      <c r="E13" s="1">
        <v>5</v>
      </c>
      <c r="F13" s="10">
        <f>InputData[[#This Row],[UNIT PRICE ($)]]*InputData[[#This Row],[QUANTITY]]</f>
        <v>244.20000000000002</v>
      </c>
      <c r="G13" s="10" t="str">
        <f>_xlfn.XLOOKUP(InputData[[#This Row],[CUSTOMER NAME]],Country[Customer Name],Country[Country],"",0)</f>
        <v>United States of America</v>
      </c>
      <c r="H13" s="10" t="str">
        <f>_xlfn.XLOOKUP(InputData[[#This Row],[CUSTOMER NAME]],Country[Customer Name],Country[Region],"",0)</f>
        <v>Export</v>
      </c>
      <c r="I13" s="11" t="str">
        <f>TEXT(InputData[[#This Row],[DATE]],"MMM")</f>
        <v>Jan</v>
      </c>
      <c r="J13" s="11">
        <f>WEEKNUM(InputData[[#This Row],[DATE]],1)</f>
        <v>2</v>
      </c>
    </row>
    <row r="14" spans="1:10" x14ac:dyDescent="0.35">
      <c r="A14" s="3">
        <v>44200</v>
      </c>
      <c r="B14" s="6" t="s">
        <v>109</v>
      </c>
      <c r="C14" s="4" t="s">
        <v>29</v>
      </c>
      <c r="D14" s="5">
        <v>53.11</v>
      </c>
      <c r="E14" s="1">
        <v>1</v>
      </c>
      <c r="F14" s="10">
        <f>InputData[[#This Row],[UNIT PRICE ($)]]*InputData[[#This Row],[QUANTITY]]</f>
        <v>53.11</v>
      </c>
      <c r="G14" s="10" t="str">
        <f>_xlfn.XLOOKUP(InputData[[#This Row],[CUSTOMER NAME]],Country[Customer Name],Country[Country],"",0)</f>
        <v>Pakistan</v>
      </c>
      <c r="H14" s="10" t="str">
        <f>_xlfn.XLOOKUP(InputData[[#This Row],[CUSTOMER NAME]],Country[Customer Name],Country[Region],"",0)</f>
        <v>Export</v>
      </c>
      <c r="I14" s="11" t="str">
        <f>TEXT(InputData[[#This Row],[DATE]],"MMM")</f>
        <v>Jan</v>
      </c>
      <c r="J14" s="11">
        <f>WEEKNUM(InputData[[#This Row],[DATE]],1)</f>
        <v>2</v>
      </c>
    </row>
    <row r="15" spans="1:10" x14ac:dyDescent="0.35">
      <c r="A15" s="3">
        <v>44200</v>
      </c>
      <c r="B15" s="6" t="s">
        <v>68</v>
      </c>
      <c r="C15" s="4" t="s">
        <v>12</v>
      </c>
      <c r="D15" s="5">
        <v>94.17</v>
      </c>
      <c r="E15" s="1">
        <v>8</v>
      </c>
      <c r="F15" s="10">
        <f>InputData[[#This Row],[UNIT PRICE ($)]]*InputData[[#This Row],[QUANTITY]]</f>
        <v>753.36</v>
      </c>
      <c r="G15" s="10" t="str">
        <f>_xlfn.XLOOKUP(InputData[[#This Row],[CUSTOMER NAME]],Country[Customer Name],Country[Country],"",0)</f>
        <v>Russia</v>
      </c>
      <c r="H15" s="10" t="str">
        <f>_xlfn.XLOOKUP(InputData[[#This Row],[CUSTOMER NAME]],Country[Customer Name],Country[Region],"",0)</f>
        <v>Export</v>
      </c>
      <c r="I15" s="11" t="str">
        <f>TEXT(InputData[[#This Row],[DATE]],"MMM")</f>
        <v>Jan</v>
      </c>
      <c r="J15" s="11">
        <f>WEEKNUM(InputData[[#This Row],[DATE]],1)</f>
        <v>2</v>
      </c>
    </row>
    <row r="16" spans="1:10" x14ac:dyDescent="0.35">
      <c r="A16" s="3">
        <v>44200</v>
      </c>
      <c r="B16" s="6" t="s">
        <v>85</v>
      </c>
      <c r="C16" s="4" t="s">
        <v>35</v>
      </c>
      <c r="D16" s="5">
        <v>6.7</v>
      </c>
      <c r="E16" s="1">
        <v>12</v>
      </c>
      <c r="F16" s="10">
        <f>InputData[[#This Row],[UNIT PRICE ($)]]*InputData[[#This Row],[QUANTITY]]</f>
        <v>80.400000000000006</v>
      </c>
      <c r="G16" s="10" t="str">
        <f>_xlfn.XLOOKUP(InputData[[#This Row],[CUSTOMER NAME]],Country[Customer Name],Country[Country],"",0)</f>
        <v>India</v>
      </c>
      <c r="H16" s="10" t="str">
        <f>_xlfn.XLOOKUP(InputData[[#This Row],[CUSTOMER NAME]],Country[Customer Name],Country[Region],"",0)</f>
        <v>Northeast</v>
      </c>
      <c r="I16" s="11" t="str">
        <f>TEXT(InputData[[#This Row],[DATE]],"MMM")</f>
        <v>Jan</v>
      </c>
      <c r="J16" s="11">
        <f>WEEKNUM(InputData[[#This Row],[DATE]],1)</f>
        <v>2</v>
      </c>
    </row>
    <row r="17" spans="1:10" x14ac:dyDescent="0.35">
      <c r="A17" s="3">
        <v>44202</v>
      </c>
      <c r="B17" s="6" t="s">
        <v>65</v>
      </c>
      <c r="C17" s="4" t="s">
        <v>32</v>
      </c>
      <c r="D17" s="5">
        <v>117.48</v>
      </c>
      <c r="E17" s="1">
        <v>9</v>
      </c>
      <c r="F17" s="10">
        <f>InputData[[#This Row],[UNIT PRICE ($)]]*InputData[[#This Row],[QUANTITY]]</f>
        <v>1057.32</v>
      </c>
      <c r="G17" s="10" t="str">
        <f>_xlfn.XLOOKUP(InputData[[#This Row],[CUSTOMER NAME]],Country[Customer Name],Country[Country],"",0)</f>
        <v>Pakistan</v>
      </c>
      <c r="H17" s="10" t="str">
        <f>_xlfn.XLOOKUP(InputData[[#This Row],[CUSTOMER NAME]],Country[Customer Name],Country[Region],"",0)</f>
        <v>Export</v>
      </c>
      <c r="I17" s="11" t="str">
        <f>TEXT(InputData[[#This Row],[DATE]],"MMM")</f>
        <v>Jan</v>
      </c>
      <c r="J17" s="11">
        <f>WEEKNUM(InputData[[#This Row],[DATE]],1)</f>
        <v>2</v>
      </c>
    </row>
    <row r="18" spans="1:10" x14ac:dyDescent="0.35">
      <c r="A18" s="3">
        <v>44204</v>
      </c>
      <c r="B18" s="6" t="s">
        <v>68</v>
      </c>
      <c r="C18" s="4" t="s">
        <v>19</v>
      </c>
      <c r="D18" s="5">
        <v>210</v>
      </c>
      <c r="E18" s="1">
        <v>14</v>
      </c>
      <c r="F18" s="10">
        <f>InputData[[#This Row],[UNIT PRICE ($)]]*InputData[[#This Row],[QUANTITY]]</f>
        <v>2940</v>
      </c>
      <c r="G18" s="10" t="str">
        <f>_xlfn.XLOOKUP(InputData[[#This Row],[CUSTOMER NAME]],Country[Customer Name],Country[Country],"",0)</f>
        <v>Russia</v>
      </c>
      <c r="H18" s="10" t="str">
        <f>_xlfn.XLOOKUP(InputData[[#This Row],[CUSTOMER NAME]],Country[Customer Name],Country[Region],"",0)</f>
        <v>Export</v>
      </c>
      <c r="I18" s="11" t="str">
        <f>TEXT(InputData[[#This Row],[DATE]],"MMM")</f>
        <v>Jan</v>
      </c>
      <c r="J18" s="11">
        <f>WEEKNUM(InputData[[#This Row],[DATE]],1)</f>
        <v>2</v>
      </c>
    </row>
    <row r="19" spans="1:10" x14ac:dyDescent="0.35">
      <c r="A19" s="3">
        <v>44205</v>
      </c>
      <c r="B19" s="6" t="s">
        <v>60</v>
      </c>
      <c r="C19" s="4" t="s">
        <v>7</v>
      </c>
      <c r="D19" s="5">
        <v>47.730000000000004</v>
      </c>
      <c r="E19" s="1">
        <v>26</v>
      </c>
      <c r="F19" s="10">
        <f>InputData[[#This Row],[UNIT PRICE ($)]]*InputData[[#This Row],[QUANTITY]]</f>
        <v>1240.98</v>
      </c>
      <c r="G19" s="10" t="str">
        <f>_xlfn.XLOOKUP(InputData[[#This Row],[CUSTOMER NAME]],Country[Customer Name],Country[Country],"",0)</f>
        <v>Nigeria</v>
      </c>
      <c r="H19" s="10" t="str">
        <f>_xlfn.XLOOKUP(InputData[[#This Row],[CUSTOMER NAME]],Country[Customer Name],Country[Region],"",0)</f>
        <v>Export</v>
      </c>
      <c r="I19" s="11" t="str">
        <f>TEXT(InputData[[#This Row],[DATE]],"MMM")</f>
        <v>Jan</v>
      </c>
      <c r="J19" s="11">
        <f>WEEKNUM(InputData[[#This Row],[DATE]],1)</f>
        <v>2</v>
      </c>
    </row>
    <row r="20" spans="1:10" x14ac:dyDescent="0.35">
      <c r="A20" s="3">
        <v>44205</v>
      </c>
      <c r="B20" s="6" t="s">
        <v>64</v>
      </c>
      <c r="C20" s="4" t="s">
        <v>31</v>
      </c>
      <c r="D20" s="5">
        <v>104.16</v>
      </c>
      <c r="E20" s="1">
        <v>1</v>
      </c>
      <c r="F20" s="10">
        <f>InputData[[#This Row],[UNIT PRICE ($)]]*InputData[[#This Row],[QUANTITY]]</f>
        <v>104.16</v>
      </c>
      <c r="G20" s="10" t="str">
        <f>_xlfn.XLOOKUP(InputData[[#This Row],[CUSTOMER NAME]],Country[Customer Name],Country[Country],"",0)</f>
        <v>India</v>
      </c>
      <c r="H20" s="10" t="str">
        <f>_xlfn.XLOOKUP(InputData[[#This Row],[CUSTOMER NAME]],Country[Customer Name],Country[Region],"",0)</f>
        <v>Northeast</v>
      </c>
      <c r="I20" s="11" t="str">
        <f>TEXT(InputData[[#This Row],[DATE]],"MMM")</f>
        <v>Jan</v>
      </c>
      <c r="J20" s="11">
        <f>WEEKNUM(InputData[[#This Row],[DATE]],1)</f>
        <v>2</v>
      </c>
    </row>
    <row r="21" spans="1:10" x14ac:dyDescent="0.35">
      <c r="A21" s="3">
        <v>44205</v>
      </c>
      <c r="B21" s="6" t="s">
        <v>111</v>
      </c>
      <c r="C21" s="4" t="s">
        <v>25</v>
      </c>
      <c r="D21" s="5">
        <v>8.33</v>
      </c>
      <c r="E21" s="1">
        <v>4</v>
      </c>
      <c r="F21" s="10">
        <f>InputData[[#This Row],[UNIT PRICE ($)]]*InputData[[#This Row],[QUANTITY]]</f>
        <v>33.32</v>
      </c>
      <c r="G21" s="10" t="str">
        <f>_xlfn.XLOOKUP(InputData[[#This Row],[CUSTOMER NAME]],Country[Customer Name],Country[Country],"",0)</f>
        <v>India</v>
      </c>
      <c r="H21" s="10" t="str">
        <f>_xlfn.XLOOKUP(InputData[[#This Row],[CUSTOMER NAME]],Country[Customer Name],Country[Region],"",0)</f>
        <v>Northeast</v>
      </c>
      <c r="I21" s="11" t="str">
        <f>TEXT(InputData[[#This Row],[DATE]],"MMM")</f>
        <v>Jan</v>
      </c>
      <c r="J21" s="11">
        <f>WEEKNUM(InputData[[#This Row],[DATE]],1)</f>
        <v>2</v>
      </c>
    </row>
    <row r="22" spans="1:10" x14ac:dyDescent="0.35">
      <c r="A22" s="3">
        <v>44205</v>
      </c>
      <c r="B22" s="6" t="s">
        <v>75</v>
      </c>
      <c r="C22" s="4" t="s">
        <v>31</v>
      </c>
      <c r="D22" s="5">
        <v>104.16</v>
      </c>
      <c r="E22" s="1">
        <v>29</v>
      </c>
      <c r="F22" s="10">
        <f>InputData[[#This Row],[UNIT PRICE ($)]]*InputData[[#This Row],[QUANTITY]]</f>
        <v>3020.64</v>
      </c>
      <c r="G22" s="10" t="str">
        <f>_xlfn.XLOOKUP(InputData[[#This Row],[CUSTOMER NAME]],Country[Customer Name],Country[Country],"",0)</f>
        <v>Russia</v>
      </c>
      <c r="H22" s="10" t="str">
        <f>_xlfn.XLOOKUP(InputData[[#This Row],[CUSTOMER NAME]],Country[Customer Name],Country[Region],"",0)</f>
        <v>Export</v>
      </c>
      <c r="I22" s="11" t="str">
        <f>TEXT(InputData[[#This Row],[DATE]],"MMM")</f>
        <v>Jan</v>
      </c>
      <c r="J22" s="11">
        <f>WEEKNUM(InputData[[#This Row],[DATE]],1)</f>
        <v>2</v>
      </c>
    </row>
    <row r="23" spans="1:10" x14ac:dyDescent="0.35">
      <c r="A23" s="3">
        <v>44205</v>
      </c>
      <c r="B23" s="6" t="s">
        <v>78</v>
      </c>
      <c r="C23" s="4" t="s">
        <v>40</v>
      </c>
      <c r="D23" s="5">
        <v>115.2</v>
      </c>
      <c r="E23" s="1">
        <v>28</v>
      </c>
      <c r="F23" s="10">
        <f>InputData[[#This Row],[UNIT PRICE ($)]]*InputData[[#This Row],[QUANTITY]]</f>
        <v>3225.6</v>
      </c>
      <c r="G23" s="10" t="str">
        <f>_xlfn.XLOOKUP(InputData[[#This Row],[CUSTOMER NAME]],Country[Customer Name],Country[Country],"",0)</f>
        <v>India</v>
      </c>
      <c r="H23" s="10" t="str">
        <f>_xlfn.XLOOKUP(InputData[[#This Row],[CUSTOMER NAME]],Country[Customer Name],Country[Region],"",0)</f>
        <v>Central</v>
      </c>
      <c r="I23" s="11" t="str">
        <f>TEXT(InputData[[#This Row],[DATE]],"MMM")</f>
        <v>Jan</v>
      </c>
      <c r="J23" s="11">
        <f>WEEKNUM(InputData[[#This Row],[DATE]],1)</f>
        <v>2</v>
      </c>
    </row>
    <row r="24" spans="1:10" x14ac:dyDescent="0.35">
      <c r="A24" s="3">
        <v>44205</v>
      </c>
      <c r="B24" s="6" t="s">
        <v>79</v>
      </c>
      <c r="C24" s="4" t="s">
        <v>3</v>
      </c>
      <c r="D24" s="5">
        <v>80.94</v>
      </c>
      <c r="E24" s="1">
        <v>8</v>
      </c>
      <c r="F24" s="10">
        <f>InputData[[#This Row],[UNIT PRICE ($)]]*InputData[[#This Row],[QUANTITY]]</f>
        <v>647.52</v>
      </c>
      <c r="G24" s="10" t="str">
        <f>_xlfn.XLOOKUP(InputData[[#This Row],[CUSTOMER NAME]],Country[Customer Name],Country[Country],"",0)</f>
        <v>United Kingdom</v>
      </c>
      <c r="H24" s="10" t="str">
        <f>_xlfn.XLOOKUP(InputData[[#This Row],[CUSTOMER NAME]],Country[Customer Name],Country[Region],"",0)</f>
        <v>Export</v>
      </c>
      <c r="I24" s="11" t="str">
        <f>TEXT(InputData[[#This Row],[DATE]],"MMM")</f>
        <v>Jan</v>
      </c>
      <c r="J24" s="11">
        <f>WEEKNUM(InputData[[#This Row],[DATE]],1)</f>
        <v>2</v>
      </c>
    </row>
    <row r="25" spans="1:10" x14ac:dyDescent="0.35">
      <c r="A25" s="3">
        <v>44205</v>
      </c>
      <c r="B25" s="6" t="s">
        <v>113</v>
      </c>
      <c r="C25" s="4" t="s">
        <v>32</v>
      </c>
      <c r="D25" s="5">
        <v>117.48</v>
      </c>
      <c r="E25" s="1">
        <v>12</v>
      </c>
      <c r="F25" s="10">
        <f>InputData[[#This Row],[UNIT PRICE ($)]]*InputData[[#This Row],[QUANTITY]]</f>
        <v>1409.76</v>
      </c>
      <c r="G25" s="10" t="str">
        <f>_xlfn.XLOOKUP(InputData[[#This Row],[CUSTOMER NAME]],Country[Customer Name],Country[Country],"",0)</f>
        <v>Pakistan</v>
      </c>
      <c r="H25" s="10" t="str">
        <f>_xlfn.XLOOKUP(InputData[[#This Row],[CUSTOMER NAME]],Country[Customer Name],Country[Region],"",0)</f>
        <v>Export</v>
      </c>
      <c r="I25" s="11" t="str">
        <f>TEXT(InputData[[#This Row],[DATE]],"MMM")</f>
        <v>Jan</v>
      </c>
      <c r="J25" s="11">
        <f>WEEKNUM(InputData[[#This Row],[DATE]],1)</f>
        <v>2</v>
      </c>
    </row>
    <row r="26" spans="1:10" x14ac:dyDescent="0.35">
      <c r="A26" s="3">
        <v>44206</v>
      </c>
      <c r="B26" s="6" t="s">
        <v>62</v>
      </c>
      <c r="C26" s="4" t="s">
        <v>2</v>
      </c>
      <c r="D26" s="5">
        <v>142.80000000000001</v>
      </c>
      <c r="E26" s="1">
        <v>24</v>
      </c>
      <c r="F26" s="10">
        <f>InputData[[#This Row],[UNIT PRICE ($)]]*InputData[[#This Row],[QUANTITY]]</f>
        <v>3427.2000000000003</v>
      </c>
      <c r="G26" s="10" t="str">
        <f>_xlfn.XLOOKUP(InputData[[#This Row],[CUSTOMER NAME]],Country[Customer Name],Country[Country],"",0)</f>
        <v>India</v>
      </c>
      <c r="H26" s="10" t="str">
        <f>_xlfn.XLOOKUP(InputData[[#This Row],[CUSTOMER NAME]],Country[Customer Name],Country[Region],"",0)</f>
        <v>Northeast</v>
      </c>
      <c r="I26" s="11" t="str">
        <f>TEXT(InputData[[#This Row],[DATE]],"MMM")</f>
        <v>Jan</v>
      </c>
      <c r="J26" s="11">
        <f>WEEKNUM(InputData[[#This Row],[DATE]],1)</f>
        <v>3</v>
      </c>
    </row>
    <row r="27" spans="1:10" x14ac:dyDescent="0.35">
      <c r="A27" s="3">
        <v>44206</v>
      </c>
      <c r="B27" s="6" t="s">
        <v>80</v>
      </c>
      <c r="C27" s="4" t="s">
        <v>34</v>
      </c>
      <c r="D27" s="5">
        <v>58.3</v>
      </c>
      <c r="E27" s="1">
        <v>14</v>
      </c>
      <c r="F27" s="10">
        <f>InputData[[#This Row],[UNIT PRICE ($)]]*InputData[[#This Row],[QUANTITY]]</f>
        <v>816.19999999999993</v>
      </c>
      <c r="G27" s="10" t="str">
        <f>_xlfn.XLOOKUP(InputData[[#This Row],[CUSTOMER NAME]],Country[Customer Name],Country[Country],"",0)</f>
        <v>South Africa</v>
      </c>
      <c r="H27" s="10" t="str">
        <f>_xlfn.XLOOKUP(InputData[[#This Row],[CUSTOMER NAME]],Country[Customer Name],Country[Region],"",0)</f>
        <v>Export</v>
      </c>
      <c r="I27" s="11" t="str">
        <f>TEXT(InputData[[#This Row],[DATE]],"MMM")</f>
        <v>Jan</v>
      </c>
      <c r="J27" s="11">
        <f>WEEKNUM(InputData[[#This Row],[DATE]],1)</f>
        <v>3</v>
      </c>
    </row>
    <row r="28" spans="1:10" x14ac:dyDescent="0.35">
      <c r="A28" s="3">
        <v>44206</v>
      </c>
      <c r="B28" s="6" t="s">
        <v>113</v>
      </c>
      <c r="C28" s="4" t="s">
        <v>35</v>
      </c>
      <c r="D28" s="5">
        <v>6.7</v>
      </c>
      <c r="E28" s="1">
        <v>9</v>
      </c>
      <c r="F28" s="10">
        <f>InputData[[#This Row],[UNIT PRICE ($)]]*InputData[[#This Row],[QUANTITY]]</f>
        <v>60.300000000000004</v>
      </c>
      <c r="G28" s="10" t="str">
        <f>_xlfn.XLOOKUP(InputData[[#This Row],[CUSTOMER NAME]],Country[Customer Name],Country[Country],"",0)</f>
        <v>Pakistan</v>
      </c>
      <c r="H28" s="10" t="str">
        <f>_xlfn.XLOOKUP(InputData[[#This Row],[CUSTOMER NAME]],Country[Customer Name],Country[Region],"",0)</f>
        <v>Export</v>
      </c>
      <c r="I28" s="11" t="str">
        <f>TEXT(InputData[[#This Row],[DATE]],"MMM")</f>
        <v>Jan</v>
      </c>
      <c r="J28" s="11">
        <f>WEEKNUM(InputData[[#This Row],[DATE]],1)</f>
        <v>3</v>
      </c>
    </row>
    <row r="29" spans="1:10" x14ac:dyDescent="0.35">
      <c r="A29" s="3">
        <v>44207</v>
      </c>
      <c r="B29" s="6" t="s">
        <v>62</v>
      </c>
      <c r="C29" s="4" t="s">
        <v>37</v>
      </c>
      <c r="D29" s="5">
        <v>85.76</v>
      </c>
      <c r="E29" s="1">
        <v>3</v>
      </c>
      <c r="F29" s="10">
        <f>InputData[[#This Row],[UNIT PRICE ($)]]*InputData[[#This Row],[QUANTITY]]</f>
        <v>257.28000000000003</v>
      </c>
      <c r="G29" s="10" t="str">
        <f>_xlfn.XLOOKUP(InputData[[#This Row],[CUSTOMER NAME]],Country[Customer Name],Country[Country],"",0)</f>
        <v>India</v>
      </c>
      <c r="H29" s="10" t="str">
        <f>_xlfn.XLOOKUP(InputData[[#This Row],[CUSTOMER NAME]],Country[Customer Name],Country[Region],"",0)</f>
        <v>Northeast</v>
      </c>
      <c r="I29" s="11" t="str">
        <f>TEXT(InputData[[#This Row],[DATE]],"MMM")</f>
        <v>Jan</v>
      </c>
      <c r="J29" s="11">
        <f>WEEKNUM(InputData[[#This Row],[DATE]],1)</f>
        <v>3</v>
      </c>
    </row>
    <row r="30" spans="1:10" x14ac:dyDescent="0.35">
      <c r="A30" s="3">
        <v>44207</v>
      </c>
      <c r="B30" s="6" t="s">
        <v>70</v>
      </c>
      <c r="C30" s="4" t="s">
        <v>14</v>
      </c>
      <c r="D30" s="5">
        <v>146.72</v>
      </c>
      <c r="E30" s="1">
        <v>4</v>
      </c>
      <c r="F30" s="10">
        <f>InputData[[#This Row],[UNIT PRICE ($)]]*InputData[[#This Row],[QUANTITY]]</f>
        <v>586.88</v>
      </c>
      <c r="G30" s="10" t="str">
        <f>_xlfn.XLOOKUP(InputData[[#This Row],[CUSTOMER NAME]],Country[Customer Name],Country[Country],"",0)</f>
        <v>Mexico</v>
      </c>
      <c r="H30" s="10" t="str">
        <f>_xlfn.XLOOKUP(InputData[[#This Row],[CUSTOMER NAME]],Country[Customer Name],Country[Region],"",0)</f>
        <v>Export</v>
      </c>
      <c r="I30" s="11" t="str">
        <f>TEXT(InputData[[#This Row],[DATE]],"MMM")</f>
        <v>Jan</v>
      </c>
      <c r="J30" s="11">
        <f>WEEKNUM(InputData[[#This Row],[DATE]],1)</f>
        <v>3</v>
      </c>
    </row>
    <row r="31" spans="1:10" x14ac:dyDescent="0.35">
      <c r="A31" s="3">
        <v>44207</v>
      </c>
      <c r="B31" s="6" t="s">
        <v>111</v>
      </c>
      <c r="C31" s="4" t="s">
        <v>11</v>
      </c>
      <c r="D31" s="5">
        <v>48.4</v>
      </c>
      <c r="E31" s="1">
        <v>14</v>
      </c>
      <c r="F31" s="10">
        <f>InputData[[#This Row],[UNIT PRICE ($)]]*InputData[[#This Row],[QUANTITY]]</f>
        <v>677.6</v>
      </c>
      <c r="G31" s="10" t="str">
        <f>_xlfn.XLOOKUP(InputData[[#This Row],[CUSTOMER NAME]],Country[Customer Name],Country[Country],"",0)</f>
        <v>India</v>
      </c>
      <c r="H31" s="10" t="str">
        <f>_xlfn.XLOOKUP(InputData[[#This Row],[CUSTOMER NAME]],Country[Customer Name],Country[Region],"",0)</f>
        <v>Northeast</v>
      </c>
      <c r="I31" s="11" t="str">
        <f>TEXT(InputData[[#This Row],[DATE]],"MMM")</f>
        <v>Jan</v>
      </c>
      <c r="J31" s="11">
        <f>WEEKNUM(InputData[[#This Row],[DATE]],1)</f>
        <v>3</v>
      </c>
    </row>
    <row r="32" spans="1:10" x14ac:dyDescent="0.35">
      <c r="A32" s="3">
        <v>44207</v>
      </c>
      <c r="B32" s="6" t="s">
        <v>76</v>
      </c>
      <c r="C32" s="4" t="s">
        <v>42</v>
      </c>
      <c r="D32" s="5">
        <v>162</v>
      </c>
      <c r="E32" s="1">
        <v>4</v>
      </c>
      <c r="F32" s="10">
        <f>InputData[[#This Row],[UNIT PRICE ($)]]*InputData[[#This Row],[QUANTITY]]</f>
        <v>648</v>
      </c>
      <c r="G32" s="10" t="str">
        <f>_xlfn.XLOOKUP(InputData[[#This Row],[CUSTOMER NAME]],Country[Customer Name],Country[Country],"",0)</f>
        <v>Saudi Arabia</v>
      </c>
      <c r="H32" s="10" t="str">
        <f>_xlfn.XLOOKUP(InputData[[#This Row],[CUSTOMER NAME]],Country[Customer Name],Country[Region],"",0)</f>
        <v>Export</v>
      </c>
      <c r="I32" s="11" t="str">
        <f>TEXT(InputData[[#This Row],[DATE]],"MMM")</f>
        <v>Jan</v>
      </c>
      <c r="J32" s="11">
        <f>WEEKNUM(InputData[[#This Row],[DATE]],1)</f>
        <v>3</v>
      </c>
    </row>
    <row r="33" spans="1:10" x14ac:dyDescent="0.35">
      <c r="A33" s="3">
        <v>44207</v>
      </c>
      <c r="B33" s="6" t="s">
        <v>79</v>
      </c>
      <c r="C33" s="4" t="s">
        <v>32</v>
      </c>
      <c r="D33" s="5">
        <v>117.48</v>
      </c>
      <c r="E33" s="1">
        <v>2</v>
      </c>
      <c r="F33" s="10">
        <f>InputData[[#This Row],[UNIT PRICE ($)]]*InputData[[#This Row],[QUANTITY]]</f>
        <v>234.96</v>
      </c>
      <c r="G33" s="10" t="str">
        <f>_xlfn.XLOOKUP(InputData[[#This Row],[CUSTOMER NAME]],Country[Customer Name],Country[Country],"",0)</f>
        <v>United Kingdom</v>
      </c>
      <c r="H33" s="10" t="str">
        <f>_xlfn.XLOOKUP(InputData[[#This Row],[CUSTOMER NAME]],Country[Customer Name],Country[Region],"",0)</f>
        <v>Export</v>
      </c>
      <c r="I33" s="11" t="str">
        <f>TEXT(InputData[[#This Row],[DATE]],"MMM")</f>
        <v>Jan</v>
      </c>
      <c r="J33" s="11">
        <f>WEEKNUM(InputData[[#This Row],[DATE]],1)</f>
        <v>3</v>
      </c>
    </row>
    <row r="34" spans="1:10" x14ac:dyDescent="0.35">
      <c r="A34" s="3">
        <v>44208</v>
      </c>
      <c r="B34" s="6" t="s">
        <v>64</v>
      </c>
      <c r="C34" s="4" t="s">
        <v>42</v>
      </c>
      <c r="D34" s="5">
        <v>162</v>
      </c>
      <c r="E34" s="1">
        <v>10</v>
      </c>
      <c r="F34" s="10">
        <f>InputData[[#This Row],[UNIT PRICE ($)]]*InputData[[#This Row],[QUANTITY]]</f>
        <v>1620</v>
      </c>
      <c r="G34" s="10" t="str">
        <f>_xlfn.XLOOKUP(InputData[[#This Row],[CUSTOMER NAME]],Country[Customer Name],Country[Country],"",0)</f>
        <v>India</v>
      </c>
      <c r="H34" s="10" t="str">
        <f>_xlfn.XLOOKUP(InputData[[#This Row],[CUSTOMER NAME]],Country[Customer Name],Country[Region],"",0)</f>
        <v>Northeast</v>
      </c>
      <c r="I34" s="11" t="str">
        <f>TEXT(InputData[[#This Row],[DATE]],"MMM")</f>
        <v>Jan</v>
      </c>
      <c r="J34" s="11">
        <f>WEEKNUM(InputData[[#This Row],[DATE]],1)</f>
        <v>3</v>
      </c>
    </row>
    <row r="35" spans="1:10" x14ac:dyDescent="0.35">
      <c r="A35" s="3">
        <v>44209</v>
      </c>
      <c r="B35" s="6" t="s">
        <v>108</v>
      </c>
      <c r="C35" s="4" t="s">
        <v>16</v>
      </c>
      <c r="D35" s="5">
        <v>16.64</v>
      </c>
      <c r="E35" s="1">
        <v>15</v>
      </c>
      <c r="F35" s="10">
        <f>InputData[[#This Row],[UNIT PRICE ($)]]*InputData[[#This Row],[QUANTITY]]</f>
        <v>249.60000000000002</v>
      </c>
      <c r="G35" s="10" t="str">
        <f>_xlfn.XLOOKUP(InputData[[#This Row],[CUSTOMER NAME]],Country[Customer Name],Country[Country],"",0)</f>
        <v>India</v>
      </c>
      <c r="H35" s="10" t="str">
        <f>_xlfn.XLOOKUP(InputData[[#This Row],[CUSTOMER NAME]],Country[Customer Name],Country[Region],"",0)</f>
        <v>North</v>
      </c>
      <c r="I35" s="11" t="str">
        <f>TEXT(InputData[[#This Row],[DATE]],"MMM")</f>
        <v>Jan</v>
      </c>
      <c r="J35" s="11">
        <f>WEEKNUM(InputData[[#This Row],[DATE]],1)</f>
        <v>3</v>
      </c>
    </row>
    <row r="36" spans="1:10" x14ac:dyDescent="0.35">
      <c r="A36" s="3">
        <v>44209</v>
      </c>
      <c r="B36" s="6" t="s">
        <v>65</v>
      </c>
      <c r="C36" s="4" t="s">
        <v>19</v>
      </c>
      <c r="D36" s="5">
        <v>210</v>
      </c>
      <c r="E36" s="1">
        <v>6</v>
      </c>
      <c r="F36" s="10">
        <f>InputData[[#This Row],[UNIT PRICE ($)]]*InputData[[#This Row],[QUANTITY]]</f>
        <v>1260</v>
      </c>
      <c r="G36" s="10" t="str">
        <f>_xlfn.XLOOKUP(InputData[[#This Row],[CUSTOMER NAME]],Country[Customer Name],Country[Country],"",0)</f>
        <v>Pakistan</v>
      </c>
      <c r="H36" s="10" t="str">
        <f>_xlfn.XLOOKUP(InputData[[#This Row],[CUSTOMER NAME]],Country[Customer Name],Country[Region],"",0)</f>
        <v>Export</v>
      </c>
      <c r="I36" s="11" t="str">
        <f>TEXT(InputData[[#This Row],[DATE]],"MMM")</f>
        <v>Jan</v>
      </c>
      <c r="J36" s="11">
        <f>WEEKNUM(InputData[[#This Row],[DATE]],1)</f>
        <v>3</v>
      </c>
    </row>
    <row r="37" spans="1:10" x14ac:dyDescent="0.35">
      <c r="A37" s="3">
        <v>44210</v>
      </c>
      <c r="B37" s="6" t="s">
        <v>115</v>
      </c>
      <c r="C37" s="4" t="s">
        <v>11</v>
      </c>
      <c r="D37" s="5">
        <v>48.4</v>
      </c>
      <c r="E37" s="1">
        <v>14</v>
      </c>
      <c r="F37" s="10">
        <f>InputData[[#This Row],[UNIT PRICE ($)]]*InputData[[#This Row],[QUANTITY]]</f>
        <v>677.6</v>
      </c>
      <c r="G37" s="10" t="str">
        <f>_xlfn.XLOOKUP(InputData[[#This Row],[CUSTOMER NAME]],Country[Customer Name],Country[Country],"",0)</f>
        <v>India</v>
      </c>
      <c r="H37" s="10" t="str">
        <f>_xlfn.XLOOKUP(InputData[[#This Row],[CUSTOMER NAME]],Country[Customer Name],Country[Region],"",0)</f>
        <v>Northeast</v>
      </c>
      <c r="I37" s="11" t="str">
        <f>TEXT(InputData[[#This Row],[DATE]],"MMM")</f>
        <v>Jan</v>
      </c>
      <c r="J37" s="11">
        <f>WEEKNUM(InputData[[#This Row],[DATE]],1)</f>
        <v>3</v>
      </c>
    </row>
    <row r="38" spans="1:10" x14ac:dyDescent="0.35">
      <c r="A38" s="3">
        <v>44211</v>
      </c>
      <c r="B38" s="6" t="s">
        <v>73</v>
      </c>
      <c r="C38" s="4" t="s">
        <v>7</v>
      </c>
      <c r="D38" s="5">
        <v>47.730000000000004</v>
      </c>
      <c r="E38" s="1">
        <v>15</v>
      </c>
      <c r="F38" s="10">
        <f>InputData[[#This Row],[UNIT PRICE ($)]]*InputData[[#This Row],[QUANTITY]]</f>
        <v>715.95</v>
      </c>
      <c r="G38" s="10" t="str">
        <f>_xlfn.XLOOKUP(InputData[[#This Row],[CUSTOMER NAME]],Country[Customer Name],Country[Country],"",0)</f>
        <v>India</v>
      </c>
      <c r="H38" s="10" t="str">
        <f>_xlfn.XLOOKUP(InputData[[#This Row],[CUSTOMER NAME]],Country[Customer Name],Country[Region],"",0)</f>
        <v>East</v>
      </c>
      <c r="I38" s="11" t="str">
        <f>TEXT(InputData[[#This Row],[DATE]],"MMM")</f>
        <v>Jan</v>
      </c>
      <c r="J38" s="11">
        <f>WEEKNUM(InputData[[#This Row],[DATE]],1)</f>
        <v>3</v>
      </c>
    </row>
    <row r="39" spans="1:10" x14ac:dyDescent="0.35">
      <c r="A39" s="3">
        <v>44211</v>
      </c>
      <c r="B39" s="6" t="s">
        <v>79</v>
      </c>
      <c r="C39" s="4" t="s">
        <v>22</v>
      </c>
      <c r="D39" s="5">
        <v>141.57</v>
      </c>
      <c r="E39" s="1">
        <v>10</v>
      </c>
      <c r="F39" s="10">
        <f>InputData[[#This Row],[UNIT PRICE ($)]]*InputData[[#This Row],[QUANTITY]]</f>
        <v>1415.6999999999998</v>
      </c>
      <c r="G39" s="10" t="str">
        <f>_xlfn.XLOOKUP(InputData[[#This Row],[CUSTOMER NAME]],Country[Customer Name],Country[Country],"",0)</f>
        <v>United Kingdom</v>
      </c>
      <c r="H39" s="10" t="str">
        <f>_xlfn.XLOOKUP(InputData[[#This Row],[CUSTOMER NAME]],Country[Customer Name],Country[Region],"",0)</f>
        <v>Export</v>
      </c>
      <c r="I39" s="11" t="str">
        <f>TEXT(InputData[[#This Row],[DATE]],"MMM")</f>
        <v>Jan</v>
      </c>
      <c r="J39" s="11">
        <f>WEEKNUM(InputData[[#This Row],[DATE]],1)</f>
        <v>3</v>
      </c>
    </row>
    <row r="40" spans="1:10" x14ac:dyDescent="0.35">
      <c r="A40" s="3">
        <v>44212</v>
      </c>
      <c r="B40" s="6" t="s">
        <v>109</v>
      </c>
      <c r="C40" s="4" t="s">
        <v>14</v>
      </c>
      <c r="D40" s="5">
        <v>146.72</v>
      </c>
      <c r="E40" s="1">
        <v>11</v>
      </c>
      <c r="F40" s="10">
        <f>InputData[[#This Row],[UNIT PRICE ($)]]*InputData[[#This Row],[QUANTITY]]</f>
        <v>1613.92</v>
      </c>
      <c r="G40" s="10" t="str">
        <f>_xlfn.XLOOKUP(InputData[[#This Row],[CUSTOMER NAME]],Country[Customer Name],Country[Country],"",0)</f>
        <v>Pakistan</v>
      </c>
      <c r="H40" s="10" t="str">
        <f>_xlfn.XLOOKUP(InputData[[#This Row],[CUSTOMER NAME]],Country[Customer Name],Country[Region],"",0)</f>
        <v>Export</v>
      </c>
      <c r="I40" s="11" t="str">
        <f>TEXT(InputData[[#This Row],[DATE]],"MMM")</f>
        <v>Jan</v>
      </c>
      <c r="J40" s="11">
        <f>WEEKNUM(InputData[[#This Row],[DATE]],1)</f>
        <v>3</v>
      </c>
    </row>
    <row r="41" spans="1:10" x14ac:dyDescent="0.35">
      <c r="A41" s="3">
        <v>44213</v>
      </c>
      <c r="B41" s="6" t="s">
        <v>67</v>
      </c>
      <c r="C41" s="4" t="s">
        <v>40</v>
      </c>
      <c r="D41" s="5">
        <v>115.2</v>
      </c>
      <c r="E41" s="1">
        <v>4</v>
      </c>
      <c r="F41" s="10">
        <f>InputData[[#This Row],[UNIT PRICE ($)]]*InputData[[#This Row],[QUANTITY]]</f>
        <v>460.8</v>
      </c>
      <c r="G41" s="10" t="str">
        <f>_xlfn.XLOOKUP(InputData[[#This Row],[CUSTOMER NAME]],Country[Customer Name],Country[Country],"",0)</f>
        <v>United Kingdom</v>
      </c>
      <c r="H41" s="10" t="str">
        <f>_xlfn.XLOOKUP(InputData[[#This Row],[CUSTOMER NAME]],Country[Customer Name],Country[Region],"",0)</f>
        <v>Export</v>
      </c>
      <c r="I41" s="11" t="str">
        <f>TEXT(InputData[[#This Row],[DATE]],"MMM")</f>
        <v>Jan</v>
      </c>
      <c r="J41" s="11">
        <f>WEEKNUM(InputData[[#This Row],[DATE]],1)</f>
        <v>4</v>
      </c>
    </row>
    <row r="42" spans="1:10" x14ac:dyDescent="0.35">
      <c r="A42" s="3">
        <v>44214</v>
      </c>
      <c r="B42" s="6" t="s">
        <v>65</v>
      </c>
      <c r="C42" s="4" t="s">
        <v>8</v>
      </c>
      <c r="D42" s="5">
        <v>94.62</v>
      </c>
      <c r="E42" s="1">
        <v>9</v>
      </c>
      <c r="F42" s="10">
        <f>InputData[[#This Row],[UNIT PRICE ($)]]*InputData[[#This Row],[QUANTITY]]</f>
        <v>851.58</v>
      </c>
      <c r="G42" s="10" t="str">
        <f>_xlfn.XLOOKUP(InputData[[#This Row],[CUSTOMER NAME]],Country[Customer Name],Country[Country],"",0)</f>
        <v>Pakistan</v>
      </c>
      <c r="H42" s="10" t="str">
        <f>_xlfn.XLOOKUP(InputData[[#This Row],[CUSTOMER NAME]],Country[Customer Name],Country[Region],"",0)</f>
        <v>Export</v>
      </c>
      <c r="I42" s="11" t="str">
        <f>TEXT(InputData[[#This Row],[DATE]],"MMM")</f>
        <v>Jan</v>
      </c>
      <c r="J42" s="11">
        <f>WEEKNUM(InputData[[#This Row],[DATE]],1)</f>
        <v>4</v>
      </c>
    </row>
    <row r="43" spans="1:10" x14ac:dyDescent="0.35">
      <c r="A43" s="3">
        <v>44214</v>
      </c>
      <c r="B43" s="6" t="s">
        <v>78</v>
      </c>
      <c r="C43" s="4" t="s">
        <v>23</v>
      </c>
      <c r="D43" s="5">
        <v>149.46</v>
      </c>
      <c r="E43" s="1">
        <v>3</v>
      </c>
      <c r="F43" s="10">
        <f>InputData[[#This Row],[UNIT PRICE ($)]]*InputData[[#This Row],[QUANTITY]]</f>
        <v>448.38</v>
      </c>
      <c r="G43" s="10" t="str">
        <f>_xlfn.XLOOKUP(InputData[[#This Row],[CUSTOMER NAME]],Country[Customer Name],Country[Country],"",0)</f>
        <v>India</v>
      </c>
      <c r="H43" s="10" t="str">
        <f>_xlfn.XLOOKUP(InputData[[#This Row],[CUSTOMER NAME]],Country[Customer Name],Country[Region],"",0)</f>
        <v>Central</v>
      </c>
      <c r="I43" s="11" t="str">
        <f>TEXT(InputData[[#This Row],[DATE]],"MMM")</f>
        <v>Jan</v>
      </c>
      <c r="J43" s="11">
        <f>WEEKNUM(InputData[[#This Row],[DATE]],1)</f>
        <v>4</v>
      </c>
    </row>
    <row r="44" spans="1:10" x14ac:dyDescent="0.35">
      <c r="A44" s="3">
        <v>44214</v>
      </c>
      <c r="B44" s="6" t="s">
        <v>83</v>
      </c>
      <c r="C44" s="4" t="s">
        <v>44</v>
      </c>
      <c r="D44" s="5">
        <v>82.08</v>
      </c>
      <c r="E44" s="1">
        <v>13</v>
      </c>
      <c r="F44" s="10">
        <f>InputData[[#This Row],[UNIT PRICE ($)]]*InputData[[#This Row],[QUANTITY]]</f>
        <v>1067.04</v>
      </c>
      <c r="G44" s="10" t="str">
        <f>_xlfn.XLOOKUP(InputData[[#This Row],[CUSTOMER NAME]],Country[Customer Name],Country[Country],"",0)</f>
        <v>India</v>
      </c>
      <c r="H44" s="10" t="str">
        <f>_xlfn.XLOOKUP(InputData[[#This Row],[CUSTOMER NAME]],Country[Customer Name],Country[Region],"",0)</f>
        <v>North</v>
      </c>
      <c r="I44" s="11" t="str">
        <f>TEXT(InputData[[#This Row],[DATE]],"MMM")</f>
        <v>Jan</v>
      </c>
      <c r="J44" s="11">
        <f>WEEKNUM(InputData[[#This Row],[DATE]],1)</f>
        <v>4</v>
      </c>
    </row>
    <row r="45" spans="1:10" x14ac:dyDescent="0.35">
      <c r="A45" s="3">
        <v>44215</v>
      </c>
      <c r="B45" s="6" t="s">
        <v>79</v>
      </c>
      <c r="C45" s="4" t="s">
        <v>35</v>
      </c>
      <c r="D45" s="5">
        <v>6.7</v>
      </c>
      <c r="E45" s="1">
        <v>6</v>
      </c>
      <c r="F45" s="10">
        <f>InputData[[#This Row],[UNIT PRICE ($)]]*InputData[[#This Row],[QUANTITY]]</f>
        <v>40.200000000000003</v>
      </c>
      <c r="G45" s="10" t="str">
        <f>_xlfn.XLOOKUP(InputData[[#This Row],[CUSTOMER NAME]],Country[Customer Name],Country[Country],"",0)</f>
        <v>United Kingdom</v>
      </c>
      <c r="H45" s="10" t="str">
        <f>_xlfn.XLOOKUP(InputData[[#This Row],[CUSTOMER NAME]],Country[Customer Name],Country[Region],"",0)</f>
        <v>Export</v>
      </c>
      <c r="I45" s="11" t="str">
        <f>TEXT(InputData[[#This Row],[DATE]],"MMM")</f>
        <v>Jan</v>
      </c>
      <c r="J45" s="11">
        <f>WEEKNUM(InputData[[#This Row],[DATE]],1)</f>
        <v>4</v>
      </c>
    </row>
    <row r="46" spans="1:10" x14ac:dyDescent="0.35">
      <c r="A46" s="3">
        <v>44216</v>
      </c>
      <c r="B46" s="6" t="s">
        <v>68</v>
      </c>
      <c r="C46" s="4" t="s">
        <v>34</v>
      </c>
      <c r="D46" s="5">
        <v>58.3</v>
      </c>
      <c r="E46" s="1">
        <v>4</v>
      </c>
      <c r="F46" s="10">
        <f>InputData[[#This Row],[UNIT PRICE ($)]]*InputData[[#This Row],[QUANTITY]]</f>
        <v>233.2</v>
      </c>
      <c r="G46" s="10" t="str">
        <f>_xlfn.XLOOKUP(InputData[[#This Row],[CUSTOMER NAME]],Country[Customer Name],Country[Country],"",0)</f>
        <v>Russia</v>
      </c>
      <c r="H46" s="10" t="str">
        <f>_xlfn.XLOOKUP(InputData[[#This Row],[CUSTOMER NAME]],Country[Customer Name],Country[Region],"",0)</f>
        <v>Export</v>
      </c>
      <c r="I46" s="11" t="str">
        <f>TEXT(InputData[[#This Row],[DATE]],"MMM")</f>
        <v>Jan</v>
      </c>
      <c r="J46" s="11">
        <f>WEEKNUM(InputData[[#This Row],[DATE]],1)</f>
        <v>4</v>
      </c>
    </row>
    <row r="47" spans="1:10" x14ac:dyDescent="0.35">
      <c r="A47" s="3">
        <v>44216</v>
      </c>
      <c r="B47" s="6" t="s">
        <v>112</v>
      </c>
      <c r="C47" s="4" t="s">
        <v>20</v>
      </c>
      <c r="D47" s="5">
        <v>76.25</v>
      </c>
      <c r="E47" s="1">
        <v>4</v>
      </c>
      <c r="F47" s="10">
        <f>InputData[[#This Row],[UNIT PRICE ($)]]*InputData[[#This Row],[QUANTITY]]</f>
        <v>305</v>
      </c>
      <c r="G47" s="10" t="str">
        <f>_xlfn.XLOOKUP(InputData[[#This Row],[CUSTOMER NAME]],Country[Customer Name],Country[Country],"",0)</f>
        <v>India</v>
      </c>
      <c r="H47" s="10" t="str">
        <f>_xlfn.XLOOKUP(InputData[[#This Row],[CUSTOMER NAME]],Country[Customer Name],Country[Region],"",0)</f>
        <v>North</v>
      </c>
      <c r="I47" s="11" t="str">
        <f>TEXT(InputData[[#This Row],[DATE]],"MMM")</f>
        <v>Jan</v>
      </c>
      <c r="J47" s="11">
        <f>WEEKNUM(InputData[[#This Row],[DATE]],1)</f>
        <v>4</v>
      </c>
    </row>
    <row r="48" spans="1:10" x14ac:dyDescent="0.35">
      <c r="A48" s="3">
        <v>44216</v>
      </c>
      <c r="B48" s="6" t="s">
        <v>77</v>
      </c>
      <c r="C48" s="4" t="s">
        <v>21</v>
      </c>
      <c r="D48" s="5">
        <v>162.54</v>
      </c>
      <c r="E48" s="1">
        <v>2</v>
      </c>
      <c r="F48" s="10">
        <f>InputData[[#This Row],[UNIT PRICE ($)]]*InputData[[#This Row],[QUANTITY]]</f>
        <v>325.08</v>
      </c>
      <c r="G48" s="10" t="str">
        <f>_xlfn.XLOOKUP(InputData[[#This Row],[CUSTOMER NAME]],Country[Customer Name],Country[Country],"",0)</f>
        <v>India</v>
      </c>
      <c r="H48" s="10" t="str">
        <f>_xlfn.XLOOKUP(InputData[[#This Row],[CUSTOMER NAME]],Country[Customer Name],Country[Region],"",0)</f>
        <v>Western</v>
      </c>
      <c r="I48" s="11" t="str">
        <f>TEXT(InputData[[#This Row],[DATE]],"MMM")</f>
        <v>Jan</v>
      </c>
      <c r="J48" s="11">
        <f>WEEKNUM(InputData[[#This Row],[DATE]],1)</f>
        <v>4</v>
      </c>
    </row>
    <row r="49" spans="1:10" x14ac:dyDescent="0.35">
      <c r="A49" s="3">
        <v>44216</v>
      </c>
      <c r="B49" s="6" t="s">
        <v>84</v>
      </c>
      <c r="C49" s="4" t="s">
        <v>14</v>
      </c>
      <c r="D49" s="5">
        <v>146.72</v>
      </c>
      <c r="E49" s="1">
        <v>7</v>
      </c>
      <c r="F49" s="10">
        <f>InputData[[#This Row],[UNIT PRICE ($)]]*InputData[[#This Row],[QUANTITY]]</f>
        <v>1027.04</v>
      </c>
      <c r="G49" s="10" t="str">
        <f>_xlfn.XLOOKUP(InputData[[#This Row],[CUSTOMER NAME]],Country[Customer Name],Country[Country],"",0)</f>
        <v>Ethiopia</v>
      </c>
      <c r="H49" s="10" t="str">
        <f>_xlfn.XLOOKUP(InputData[[#This Row],[CUSTOMER NAME]],Country[Customer Name],Country[Region],"",0)</f>
        <v>Export</v>
      </c>
      <c r="I49" s="11" t="str">
        <f>TEXT(InputData[[#This Row],[DATE]],"MMM")</f>
        <v>Jan</v>
      </c>
      <c r="J49" s="11">
        <f>WEEKNUM(InputData[[#This Row],[DATE]],1)</f>
        <v>4</v>
      </c>
    </row>
    <row r="50" spans="1:10" x14ac:dyDescent="0.35">
      <c r="A50" s="3">
        <v>44217</v>
      </c>
      <c r="B50" s="6" t="s">
        <v>113</v>
      </c>
      <c r="C50" s="4" t="s">
        <v>4</v>
      </c>
      <c r="D50" s="5">
        <v>48.84</v>
      </c>
      <c r="E50" s="1">
        <v>15</v>
      </c>
      <c r="F50" s="10">
        <f>InputData[[#This Row],[UNIT PRICE ($)]]*InputData[[#This Row],[QUANTITY]]</f>
        <v>732.6</v>
      </c>
      <c r="G50" s="10" t="str">
        <f>_xlfn.XLOOKUP(InputData[[#This Row],[CUSTOMER NAME]],Country[Customer Name],Country[Country],"",0)</f>
        <v>Pakistan</v>
      </c>
      <c r="H50" s="10" t="str">
        <f>_xlfn.XLOOKUP(InputData[[#This Row],[CUSTOMER NAME]],Country[Customer Name],Country[Region],"",0)</f>
        <v>Export</v>
      </c>
      <c r="I50" s="11" t="str">
        <f>TEXT(InputData[[#This Row],[DATE]],"MMM")</f>
        <v>Jan</v>
      </c>
      <c r="J50" s="11">
        <f>WEEKNUM(InputData[[#This Row],[DATE]],1)</f>
        <v>4</v>
      </c>
    </row>
    <row r="51" spans="1:10" x14ac:dyDescent="0.35">
      <c r="A51" s="3">
        <v>44217</v>
      </c>
      <c r="B51" s="6" t="s">
        <v>115</v>
      </c>
      <c r="C51" s="4" t="s">
        <v>42</v>
      </c>
      <c r="D51" s="5">
        <v>162</v>
      </c>
      <c r="E51" s="1">
        <v>6</v>
      </c>
      <c r="F51" s="10">
        <f>InputData[[#This Row],[UNIT PRICE ($)]]*InputData[[#This Row],[QUANTITY]]</f>
        <v>972</v>
      </c>
      <c r="G51" s="10" t="str">
        <f>_xlfn.XLOOKUP(InputData[[#This Row],[CUSTOMER NAME]],Country[Customer Name],Country[Country],"",0)</f>
        <v>India</v>
      </c>
      <c r="H51" s="10" t="str">
        <f>_xlfn.XLOOKUP(InputData[[#This Row],[CUSTOMER NAME]],Country[Customer Name],Country[Region],"",0)</f>
        <v>Northeast</v>
      </c>
      <c r="I51" s="11" t="str">
        <f>TEXT(InputData[[#This Row],[DATE]],"MMM")</f>
        <v>Jan</v>
      </c>
      <c r="J51" s="11">
        <f>WEEKNUM(InputData[[#This Row],[DATE]],1)</f>
        <v>4</v>
      </c>
    </row>
    <row r="52" spans="1:10" x14ac:dyDescent="0.35">
      <c r="A52" s="3">
        <v>44217</v>
      </c>
      <c r="B52" s="6" t="s">
        <v>88</v>
      </c>
      <c r="C52" s="4" t="s">
        <v>3</v>
      </c>
      <c r="D52" s="5">
        <v>80.94</v>
      </c>
      <c r="E52" s="1">
        <v>9</v>
      </c>
      <c r="F52" s="10">
        <f>InputData[[#This Row],[UNIT PRICE ($)]]*InputData[[#This Row],[QUANTITY]]</f>
        <v>728.46</v>
      </c>
      <c r="G52" s="10" t="str">
        <f>_xlfn.XLOOKUP(InputData[[#This Row],[CUSTOMER NAME]],Country[Customer Name],Country[Country],"",0)</f>
        <v>India</v>
      </c>
      <c r="H52" s="10" t="str">
        <f>_xlfn.XLOOKUP(InputData[[#This Row],[CUSTOMER NAME]],Country[Customer Name],Country[Region],"",0)</f>
        <v>South</v>
      </c>
      <c r="I52" s="11" t="str">
        <f>TEXT(InputData[[#This Row],[DATE]],"MMM")</f>
        <v>Jan</v>
      </c>
      <c r="J52" s="11">
        <f>WEEKNUM(InputData[[#This Row],[DATE]],1)</f>
        <v>4</v>
      </c>
    </row>
    <row r="53" spans="1:10" x14ac:dyDescent="0.35">
      <c r="A53" s="3">
        <v>44218</v>
      </c>
      <c r="B53" s="6" t="s">
        <v>86</v>
      </c>
      <c r="C53" s="4" t="s">
        <v>1</v>
      </c>
      <c r="D53" s="5">
        <v>103.88</v>
      </c>
      <c r="E53" s="1">
        <v>6</v>
      </c>
      <c r="F53" s="10">
        <f>InputData[[#This Row],[UNIT PRICE ($)]]*InputData[[#This Row],[QUANTITY]]</f>
        <v>623.28</v>
      </c>
      <c r="G53" s="10" t="str">
        <f>_xlfn.XLOOKUP(InputData[[#This Row],[CUSTOMER NAME]],Country[Customer Name],Country[Country],"",0)</f>
        <v>India</v>
      </c>
      <c r="H53" s="10" t="str">
        <f>_xlfn.XLOOKUP(InputData[[#This Row],[CUSTOMER NAME]],Country[Customer Name],Country[Region],"",0)</f>
        <v>South</v>
      </c>
      <c r="I53" s="11" t="str">
        <f>TEXT(InputData[[#This Row],[DATE]],"MMM")</f>
        <v>Jan</v>
      </c>
      <c r="J53" s="11">
        <f>WEEKNUM(InputData[[#This Row],[DATE]],1)</f>
        <v>4</v>
      </c>
    </row>
    <row r="54" spans="1:10" x14ac:dyDescent="0.35">
      <c r="A54" s="3">
        <v>44219</v>
      </c>
      <c r="B54" s="6" t="s">
        <v>70</v>
      </c>
      <c r="C54" s="4" t="s">
        <v>2</v>
      </c>
      <c r="D54" s="5">
        <v>142.80000000000001</v>
      </c>
      <c r="E54" s="1">
        <v>5</v>
      </c>
      <c r="F54" s="10">
        <f>InputData[[#This Row],[UNIT PRICE ($)]]*InputData[[#This Row],[QUANTITY]]</f>
        <v>714</v>
      </c>
      <c r="G54" s="10" t="str">
        <f>_xlfn.XLOOKUP(InputData[[#This Row],[CUSTOMER NAME]],Country[Customer Name],Country[Country],"",0)</f>
        <v>Mexico</v>
      </c>
      <c r="H54" s="10" t="str">
        <f>_xlfn.XLOOKUP(InputData[[#This Row],[CUSTOMER NAME]],Country[Customer Name],Country[Region],"",0)</f>
        <v>Export</v>
      </c>
      <c r="I54" s="11" t="str">
        <f>TEXT(InputData[[#This Row],[DATE]],"MMM")</f>
        <v>Jan</v>
      </c>
      <c r="J54" s="11">
        <f>WEEKNUM(InputData[[#This Row],[DATE]],1)</f>
        <v>4</v>
      </c>
    </row>
    <row r="55" spans="1:10" x14ac:dyDescent="0.35">
      <c r="A55" s="3">
        <v>44219</v>
      </c>
      <c r="B55" s="6" t="s">
        <v>77</v>
      </c>
      <c r="C55" s="4" t="s">
        <v>8</v>
      </c>
      <c r="D55" s="5">
        <v>94.62</v>
      </c>
      <c r="E55" s="1">
        <v>17</v>
      </c>
      <c r="F55" s="10">
        <f>InputData[[#This Row],[UNIT PRICE ($)]]*InputData[[#This Row],[QUANTITY]]</f>
        <v>1608.54</v>
      </c>
      <c r="G55" s="10" t="str">
        <f>_xlfn.XLOOKUP(InputData[[#This Row],[CUSTOMER NAME]],Country[Customer Name],Country[Country],"",0)</f>
        <v>India</v>
      </c>
      <c r="H55" s="10" t="str">
        <f>_xlfn.XLOOKUP(InputData[[#This Row],[CUSTOMER NAME]],Country[Customer Name],Country[Region],"",0)</f>
        <v>Western</v>
      </c>
      <c r="I55" s="11" t="str">
        <f>TEXT(InputData[[#This Row],[DATE]],"MMM")</f>
        <v>Jan</v>
      </c>
      <c r="J55" s="11">
        <f>WEEKNUM(InputData[[#This Row],[DATE]],1)</f>
        <v>4</v>
      </c>
    </row>
    <row r="56" spans="1:10" x14ac:dyDescent="0.35">
      <c r="A56" s="3">
        <v>44219</v>
      </c>
      <c r="B56" s="6" t="s">
        <v>78</v>
      </c>
      <c r="C56" s="4" t="s">
        <v>42</v>
      </c>
      <c r="D56" s="5">
        <v>162</v>
      </c>
      <c r="E56" s="1">
        <v>8</v>
      </c>
      <c r="F56" s="10">
        <f>InputData[[#This Row],[UNIT PRICE ($)]]*InputData[[#This Row],[QUANTITY]]</f>
        <v>1296</v>
      </c>
      <c r="G56" s="10" t="str">
        <f>_xlfn.XLOOKUP(InputData[[#This Row],[CUSTOMER NAME]],Country[Customer Name],Country[Country],"",0)</f>
        <v>India</v>
      </c>
      <c r="H56" s="10" t="str">
        <f>_xlfn.XLOOKUP(InputData[[#This Row],[CUSTOMER NAME]],Country[Customer Name],Country[Region],"",0)</f>
        <v>Central</v>
      </c>
      <c r="I56" s="11" t="str">
        <f>TEXT(InputData[[#This Row],[DATE]],"MMM")</f>
        <v>Jan</v>
      </c>
      <c r="J56" s="11">
        <f>WEEKNUM(InputData[[#This Row],[DATE]],1)</f>
        <v>4</v>
      </c>
    </row>
    <row r="57" spans="1:10" x14ac:dyDescent="0.35">
      <c r="A57" s="3">
        <v>44220</v>
      </c>
      <c r="B57" s="6" t="s">
        <v>85</v>
      </c>
      <c r="C57" s="4" t="s">
        <v>30</v>
      </c>
      <c r="D57" s="5">
        <v>201.28</v>
      </c>
      <c r="E57" s="1">
        <v>15</v>
      </c>
      <c r="F57" s="10">
        <f>InputData[[#This Row],[UNIT PRICE ($)]]*InputData[[#This Row],[QUANTITY]]</f>
        <v>3019.2</v>
      </c>
      <c r="G57" s="10" t="str">
        <f>_xlfn.XLOOKUP(InputData[[#This Row],[CUSTOMER NAME]],Country[Customer Name],Country[Country],"",0)</f>
        <v>India</v>
      </c>
      <c r="H57" s="10" t="str">
        <f>_xlfn.XLOOKUP(InputData[[#This Row],[CUSTOMER NAME]],Country[Customer Name],Country[Region],"",0)</f>
        <v>Northeast</v>
      </c>
      <c r="I57" s="11" t="str">
        <f>TEXT(InputData[[#This Row],[DATE]],"MMM")</f>
        <v>Jan</v>
      </c>
      <c r="J57" s="11">
        <f>WEEKNUM(InputData[[#This Row],[DATE]],1)</f>
        <v>5</v>
      </c>
    </row>
    <row r="58" spans="1:10" x14ac:dyDescent="0.35">
      <c r="A58" s="3">
        <v>44221</v>
      </c>
      <c r="B58" s="6" t="s">
        <v>60</v>
      </c>
      <c r="C58" s="4" t="s">
        <v>31</v>
      </c>
      <c r="D58" s="5">
        <v>104.16</v>
      </c>
      <c r="E58" s="1">
        <v>14</v>
      </c>
      <c r="F58" s="10">
        <f>InputData[[#This Row],[UNIT PRICE ($)]]*InputData[[#This Row],[QUANTITY]]</f>
        <v>1458.24</v>
      </c>
      <c r="G58" s="10" t="str">
        <f>_xlfn.XLOOKUP(InputData[[#This Row],[CUSTOMER NAME]],Country[Customer Name],Country[Country],"",0)</f>
        <v>Nigeria</v>
      </c>
      <c r="H58" s="10" t="str">
        <f>_xlfn.XLOOKUP(InputData[[#This Row],[CUSTOMER NAME]],Country[Customer Name],Country[Region],"",0)</f>
        <v>Export</v>
      </c>
      <c r="I58" s="11" t="str">
        <f>TEXT(InputData[[#This Row],[DATE]],"MMM")</f>
        <v>Jan</v>
      </c>
      <c r="J58" s="11">
        <f>WEEKNUM(InputData[[#This Row],[DATE]],1)</f>
        <v>5</v>
      </c>
    </row>
    <row r="59" spans="1:10" x14ac:dyDescent="0.35">
      <c r="A59" s="3">
        <v>44221</v>
      </c>
      <c r="B59" s="6" t="s">
        <v>108</v>
      </c>
      <c r="C59" s="4" t="s">
        <v>35</v>
      </c>
      <c r="D59" s="5">
        <v>6.7</v>
      </c>
      <c r="E59" s="1">
        <v>7</v>
      </c>
      <c r="F59" s="10">
        <f>InputData[[#This Row],[UNIT PRICE ($)]]*InputData[[#This Row],[QUANTITY]]</f>
        <v>46.9</v>
      </c>
      <c r="G59" s="10" t="str">
        <f>_xlfn.XLOOKUP(InputData[[#This Row],[CUSTOMER NAME]],Country[Customer Name],Country[Country],"",0)</f>
        <v>India</v>
      </c>
      <c r="H59" s="10" t="str">
        <f>_xlfn.XLOOKUP(InputData[[#This Row],[CUSTOMER NAME]],Country[Customer Name],Country[Region],"",0)</f>
        <v>North</v>
      </c>
      <c r="I59" s="11" t="str">
        <f>TEXT(InputData[[#This Row],[DATE]],"MMM")</f>
        <v>Jan</v>
      </c>
      <c r="J59" s="11">
        <f>WEEKNUM(InputData[[#This Row],[DATE]],1)</f>
        <v>5</v>
      </c>
    </row>
    <row r="60" spans="1:10" x14ac:dyDescent="0.35">
      <c r="A60" s="3">
        <v>44221</v>
      </c>
      <c r="B60" s="6" t="s">
        <v>67</v>
      </c>
      <c r="C60" s="4" t="s">
        <v>34</v>
      </c>
      <c r="D60" s="5">
        <v>58.3</v>
      </c>
      <c r="E60" s="1">
        <v>6</v>
      </c>
      <c r="F60" s="10">
        <f>InputData[[#This Row],[UNIT PRICE ($)]]*InputData[[#This Row],[QUANTITY]]</f>
        <v>349.79999999999995</v>
      </c>
      <c r="G60" s="10" t="str">
        <f>_xlfn.XLOOKUP(InputData[[#This Row],[CUSTOMER NAME]],Country[Customer Name],Country[Country],"",0)</f>
        <v>United Kingdom</v>
      </c>
      <c r="H60" s="10" t="str">
        <f>_xlfn.XLOOKUP(InputData[[#This Row],[CUSTOMER NAME]],Country[Customer Name],Country[Region],"",0)</f>
        <v>Export</v>
      </c>
      <c r="I60" s="11" t="str">
        <f>TEXT(InputData[[#This Row],[DATE]],"MMM")</f>
        <v>Jan</v>
      </c>
      <c r="J60" s="11">
        <f>WEEKNUM(InputData[[#This Row],[DATE]],1)</f>
        <v>5</v>
      </c>
    </row>
    <row r="61" spans="1:10" x14ac:dyDescent="0.35">
      <c r="A61" s="3">
        <v>44221</v>
      </c>
      <c r="B61" s="6" t="s">
        <v>80</v>
      </c>
      <c r="C61" s="4" t="s">
        <v>17</v>
      </c>
      <c r="D61" s="5">
        <v>156.78</v>
      </c>
      <c r="E61" s="1">
        <v>14</v>
      </c>
      <c r="F61" s="10">
        <f>InputData[[#This Row],[UNIT PRICE ($)]]*InputData[[#This Row],[QUANTITY]]</f>
        <v>2194.92</v>
      </c>
      <c r="G61" s="10" t="str">
        <f>_xlfn.XLOOKUP(InputData[[#This Row],[CUSTOMER NAME]],Country[Customer Name],Country[Country],"",0)</f>
        <v>South Africa</v>
      </c>
      <c r="H61" s="10" t="str">
        <f>_xlfn.XLOOKUP(InputData[[#This Row],[CUSTOMER NAME]],Country[Customer Name],Country[Region],"",0)</f>
        <v>Export</v>
      </c>
      <c r="I61" s="11" t="str">
        <f>TEXT(InputData[[#This Row],[DATE]],"MMM")</f>
        <v>Jan</v>
      </c>
      <c r="J61" s="11">
        <f>WEEKNUM(InputData[[#This Row],[DATE]],1)</f>
        <v>5</v>
      </c>
    </row>
    <row r="62" spans="1:10" x14ac:dyDescent="0.35">
      <c r="A62" s="3">
        <v>44222</v>
      </c>
      <c r="B62" s="6" t="s">
        <v>108</v>
      </c>
      <c r="C62" s="4" t="s">
        <v>24</v>
      </c>
      <c r="D62" s="5">
        <v>156.96</v>
      </c>
      <c r="E62" s="1">
        <v>29</v>
      </c>
      <c r="F62" s="10">
        <f>InputData[[#This Row],[UNIT PRICE ($)]]*InputData[[#This Row],[QUANTITY]]</f>
        <v>4551.84</v>
      </c>
      <c r="G62" s="10" t="str">
        <f>_xlfn.XLOOKUP(InputData[[#This Row],[CUSTOMER NAME]],Country[Customer Name],Country[Country],"",0)</f>
        <v>India</v>
      </c>
      <c r="H62" s="10" t="str">
        <f>_xlfn.XLOOKUP(InputData[[#This Row],[CUSTOMER NAME]],Country[Customer Name],Country[Region],"",0)</f>
        <v>North</v>
      </c>
      <c r="I62" s="11" t="str">
        <f>TEXT(InputData[[#This Row],[DATE]],"MMM")</f>
        <v>Jan</v>
      </c>
      <c r="J62" s="11">
        <f>WEEKNUM(InputData[[#This Row],[DATE]],1)</f>
        <v>5</v>
      </c>
    </row>
    <row r="63" spans="1:10" x14ac:dyDescent="0.35">
      <c r="A63" s="3">
        <v>44222</v>
      </c>
      <c r="B63" s="6" t="s">
        <v>65</v>
      </c>
      <c r="C63" s="4" t="s">
        <v>44</v>
      </c>
      <c r="D63" s="5">
        <v>82.08</v>
      </c>
      <c r="E63" s="1">
        <v>9</v>
      </c>
      <c r="F63" s="10">
        <f>InputData[[#This Row],[UNIT PRICE ($)]]*InputData[[#This Row],[QUANTITY]]</f>
        <v>738.72</v>
      </c>
      <c r="G63" s="10" t="str">
        <f>_xlfn.XLOOKUP(InputData[[#This Row],[CUSTOMER NAME]],Country[Customer Name],Country[Country],"",0)</f>
        <v>Pakistan</v>
      </c>
      <c r="H63" s="10" t="str">
        <f>_xlfn.XLOOKUP(InputData[[#This Row],[CUSTOMER NAME]],Country[Customer Name],Country[Region],"",0)</f>
        <v>Export</v>
      </c>
      <c r="I63" s="11" t="str">
        <f>TEXT(InputData[[#This Row],[DATE]],"MMM")</f>
        <v>Jan</v>
      </c>
      <c r="J63" s="11">
        <f>WEEKNUM(InputData[[#This Row],[DATE]],1)</f>
        <v>5</v>
      </c>
    </row>
    <row r="64" spans="1:10" x14ac:dyDescent="0.35">
      <c r="A64" s="3">
        <v>44222</v>
      </c>
      <c r="B64" s="6" t="s">
        <v>111</v>
      </c>
      <c r="C64" s="4" t="s">
        <v>1</v>
      </c>
      <c r="D64" s="5">
        <v>103.88</v>
      </c>
      <c r="E64" s="1">
        <v>7</v>
      </c>
      <c r="F64" s="10">
        <f>InputData[[#This Row],[UNIT PRICE ($)]]*InputData[[#This Row],[QUANTITY]]</f>
        <v>727.16</v>
      </c>
      <c r="G64" s="10" t="str">
        <f>_xlfn.XLOOKUP(InputData[[#This Row],[CUSTOMER NAME]],Country[Customer Name],Country[Country],"",0)</f>
        <v>India</v>
      </c>
      <c r="H64" s="10" t="str">
        <f>_xlfn.XLOOKUP(InputData[[#This Row],[CUSTOMER NAME]],Country[Customer Name],Country[Region],"",0)</f>
        <v>Northeast</v>
      </c>
      <c r="I64" s="11" t="str">
        <f>TEXT(InputData[[#This Row],[DATE]],"MMM")</f>
        <v>Jan</v>
      </c>
      <c r="J64" s="11">
        <f>WEEKNUM(InputData[[#This Row],[DATE]],1)</f>
        <v>5</v>
      </c>
    </row>
    <row r="65" spans="1:10" x14ac:dyDescent="0.35">
      <c r="A65" s="3">
        <v>44222</v>
      </c>
      <c r="B65" s="6" t="s">
        <v>76</v>
      </c>
      <c r="C65" s="4" t="s">
        <v>6</v>
      </c>
      <c r="D65" s="5">
        <v>85.5</v>
      </c>
      <c r="E65" s="1">
        <v>7</v>
      </c>
      <c r="F65" s="10">
        <f>InputData[[#This Row],[UNIT PRICE ($)]]*InputData[[#This Row],[QUANTITY]]</f>
        <v>598.5</v>
      </c>
      <c r="G65" s="10" t="str">
        <f>_xlfn.XLOOKUP(InputData[[#This Row],[CUSTOMER NAME]],Country[Customer Name],Country[Country],"",0)</f>
        <v>Saudi Arabia</v>
      </c>
      <c r="H65" s="10" t="str">
        <f>_xlfn.XLOOKUP(InputData[[#This Row],[CUSTOMER NAME]],Country[Customer Name],Country[Region],"",0)</f>
        <v>Export</v>
      </c>
      <c r="I65" s="11" t="str">
        <f>TEXT(InputData[[#This Row],[DATE]],"MMM")</f>
        <v>Jan</v>
      </c>
      <c r="J65" s="11">
        <f>WEEKNUM(InputData[[#This Row],[DATE]],1)</f>
        <v>5</v>
      </c>
    </row>
    <row r="66" spans="1:10" x14ac:dyDescent="0.35">
      <c r="A66" s="3">
        <v>44222</v>
      </c>
      <c r="B66" s="6" t="s">
        <v>77</v>
      </c>
      <c r="C66" s="4" t="s">
        <v>10</v>
      </c>
      <c r="D66" s="5">
        <v>164.28</v>
      </c>
      <c r="E66" s="1">
        <v>1</v>
      </c>
      <c r="F66" s="10">
        <f>InputData[[#This Row],[UNIT PRICE ($)]]*InputData[[#This Row],[QUANTITY]]</f>
        <v>164.28</v>
      </c>
      <c r="G66" s="10" t="str">
        <f>_xlfn.XLOOKUP(InputData[[#This Row],[CUSTOMER NAME]],Country[Customer Name],Country[Country],"",0)</f>
        <v>India</v>
      </c>
      <c r="H66" s="10" t="str">
        <f>_xlfn.XLOOKUP(InputData[[#This Row],[CUSTOMER NAME]],Country[Customer Name],Country[Region],"",0)</f>
        <v>Western</v>
      </c>
      <c r="I66" s="11" t="str">
        <f>TEXT(InputData[[#This Row],[DATE]],"MMM")</f>
        <v>Jan</v>
      </c>
      <c r="J66" s="11">
        <f>WEEKNUM(InputData[[#This Row],[DATE]],1)</f>
        <v>5</v>
      </c>
    </row>
    <row r="67" spans="1:10" x14ac:dyDescent="0.35">
      <c r="A67" s="3">
        <v>44223</v>
      </c>
      <c r="B67" s="6" t="s">
        <v>67</v>
      </c>
      <c r="C67" s="4" t="s">
        <v>32</v>
      </c>
      <c r="D67" s="5">
        <v>117.48</v>
      </c>
      <c r="E67" s="1">
        <v>3</v>
      </c>
      <c r="F67" s="10">
        <f>InputData[[#This Row],[UNIT PRICE ($)]]*InputData[[#This Row],[QUANTITY]]</f>
        <v>352.44</v>
      </c>
      <c r="G67" s="10" t="str">
        <f>_xlfn.XLOOKUP(InputData[[#This Row],[CUSTOMER NAME]],Country[Customer Name],Country[Country],"",0)</f>
        <v>United Kingdom</v>
      </c>
      <c r="H67" s="10" t="str">
        <f>_xlfn.XLOOKUP(InputData[[#This Row],[CUSTOMER NAME]],Country[Customer Name],Country[Region],"",0)</f>
        <v>Export</v>
      </c>
      <c r="I67" s="11" t="str">
        <f>TEXT(InputData[[#This Row],[DATE]],"MMM")</f>
        <v>Jan</v>
      </c>
      <c r="J67" s="11">
        <f>WEEKNUM(InputData[[#This Row],[DATE]],1)</f>
        <v>5</v>
      </c>
    </row>
    <row r="68" spans="1:10" x14ac:dyDescent="0.35">
      <c r="A68" s="3">
        <v>44223</v>
      </c>
      <c r="B68" s="6" t="s">
        <v>74</v>
      </c>
      <c r="C68" s="4" t="s">
        <v>40</v>
      </c>
      <c r="D68" s="5">
        <v>115.2</v>
      </c>
      <c r="E68" s="1">
        <v>7</v>
      </c>
      <c r="F68" s="10">
        <f>InputData[[#This Row],[UNIT PRICE ($)]]*InputData[[#This Row],[QUANTITY]]</f>
        <v>806.4</v>
      </c>
      <c r="G68" s="10" t="str">
        <f>_xlfn.XLOOKUP(InputData[[#This Row],[CUSTOMER NAME]],Country[Customer Name],Country[Country],"",0)</f>
        <v>Brazil</v>
      </c>
      <c r="H68" s="10" t="str">
        <f>_xlfn.XLOOKUP(InputData[[#This Row],[CUSTOMER NAME]],Country[Customer Name],Country[Region],"",0)</f>
        <v>Export</v>
      </c>
      <c r="I68" s="11" t="str">
        <f>TEXT(InputData[[#This Row],[DATE]],"MMM")</f>
        <v>Jan</v>
      </c>
      <c r="J68" s="11">
        <f>WEEKNUM(InputData[[#This Row],[DATE]],1)</f>
        <v>5</v>
      </c>
    </row>
    <row r="69" spans="1:10" x14ac:dyDescent="0.35">
      <c r="A69" s="3">
        <v>44223</v>
      </c>
      <c r="B69" s="6" t="s">
        <v>75</v>
      </c>
      <c r="C69" s="4" t="s">
        <v>5</v>
      </c>
      <c r="D69" s="5">
        <v>155.61000000000001</v>
      </c>
      <c r="E69" s="1">
        <v>37</v>
      </c>
      <c r="F69" s="10">
        <f>InputData[[#This Row],[UNIT PRICE ($)]]*InputData[[#This Row],[QUANTITY]]</f>
        <v>5757.5700000000006</v>
      </c>
      <c r="G69" s="10" t="str">
        <f>_xlfn.XLOOKUP(InputData[[#This Row],[CUSTOMER NAME]],Country[Customer Name],Country[Country],"",0)</f>
        <v>Russia</v>
      </c>
      <c r="H69" s="10" t="str">
        <f>_xlfn.XLOOKUP(InputData[[#This Row],[CUSTOMER NAME]],Country[Customer Name],Country[Region],"",0)</f>
        <v>Export</v>
      </c>
      <c r="I69" s="11" t="str">
        <f>TEXT(InputData[[#This Row],[DATE]],"MMM")</f>
        <v>Jan</v>
      </c>
      <c r="J69" s="11">
        <f>WEEKNUM(InputData[[#This Row],[DATE]],1)</f>
        <v>5</v>
      </c>
    </row>
    <row r="70" spans="1:10" x14ac:dyDescent="0.35">
      <c r="A70" s="3">
        <v>44223</v>
      </c>
      <c r="B70" s="6" t="s">
        <v>84</v>
      </c>
      <c r="C70" s="4" t="s">
        <v>19</v>
      </c>
      <c r="D70" s="5">
        <v>210</v>
      </c>
      <c r="E70" s="1">
        <v>21</v>
      </c>
      <c r="F70" s="10">
        <f>InputData[[#This Row],[UNIT PRICE ($)]]*InputData[[#This Row],[QUANTITY]]</f>
        <v>4410</v>
      </c>
      <c r="G70" s="10" t="str">
        <f>_xlfn.XLOOKUP(InputData[[#This Row],[CUSTOMER NAME]],Country[Customer Name],Country[Country],"",0)</f>
        <v>Ethiopia</v>
      </c>
      <c r="H70" s="10" t="str">
        <f>_xlfn.XLOOKUP(InputData[[#This Row],[CUSTOMER NAME]],Country[Customer Name],Country[Region],"",0)</f>
        <v>Export</v>
      </c>
      <c r="I70" s="11" t="str">
        <f>TEXT(InputData[[#This Row],[DATE]],"MMM")</f>
        <v>Jan</v>
      </c>
      <c r="J70" s="11">
        <f>WEEKNUM(InputData[[#This Row],[DATE]],1)</f>
        <v>5</v>
      </c>
    </row>
    <row r="71" spans="1:10" x14ac:dyDescent="0.35">
      <c r="A71" s="3">
        <v>44224</v>
      </c>
      <c r="B71" s="6" t="s">
        <v>108</v>
      </c>
      <c r="C71" s="4" t="s">
        <v>16</v>
      </c>
      <c r="D71" s="5">
        <v>16.64</v>
      </c>
      <c r="E71" s="1">
        <v>11</v>
      </c>
      <c r="F71" s="10">
        <f>InputData[[#This Row],[UNIT PRICE ($)]]*InputData[[#This Row],[QUANTITY]]</f>
        <v>183.04000000000002</v>
      </c>
      <c r="G71" s="10" t="str">
        <f>_xlfn.XLOOKUP(InputData[[#This Row],[CUSTOMER NAME]],Country[Customer Name],Country[Country],"",0)</f>
        <v>India</v>
      </c>
      <c r="H71" s="10" t="str">
        <f>_xlfn.XLOOKUP(InputData[[#This Row],[CUSTOMER NAME]],Country[Customer Name],Country[Region],"",0)</f>
        <v>North</v>
      </c>
      <c r="I71" s="11" t="str">
        <f>TEXT(InputData[[#This Row],[DATE]],"MMM")</f>
        <v>Jan</v>
      </c>
      <c r="J71" s="11">
        <f>WEEKNUM(InputData[[#This Row],[DATE]],1)</f>
        <v>5</v>
      </c>
    </row>
    <row r="72" spans="1:10" x14ac:dyDescent="0.35">
      <c r="A72" s="3">
        <v>44224</v>
      </c>
      <c r="B72" s="6" t="s">
        <v>62</v>
      </c>
      <c r="C72" s="4" t="s">
        <v>29</v>
      </c>
      <c r="D72" s="5">
        <v>53.11</v>
      </c>
      <c r="E72" s="1">
        <v>2</v>
      </c>
      <c r="F72" s="10">
        <f>InputData[[#This Row],[UNIT PRICE ($)]]*InputData[[#This Row],[QUANTITY]]</f>
        <v>106.22</v>
      </c>
      <c r="G72" s="10" t="str">
        <f>_xlfn.XLOOKUP(InputData[[#This Row],[CUSTOMER NAME]],Country[Customer Name],Country[Country],"",0)</f>
        <v>India</v>
      </c>
      <c r="H72" s="10" t="str">
        <f>_xlfn.XLOOKUP(InputData[[#This Row],[CUSTOMER NAME]],Country[Customer Name],Country[Region],"",0)</f>
        <v>Northeast</v>
      </c>
      <c r="I72" s="11" t="str">
        <f>TEXT(InputData[[#This Row],[DATE]],"MMM")</f>
        <v>Jan</v>
      </c>
      <c r="J72" s="11">
        <f>WEEKNUM(InputData[[#This Row],[DATE]],1)</f>
        <v>5</v>
      </c>
    </row>
    <row r="73" spans="1:10" x14ac:dyDescent="0.35">
      <c r="A73" s="3">
        <v>44224</v>
      </c>
      <c r="B73" s="6" t="s">
        <v>116</v>
      </c>
      <c r="C73" s="4" t="s">
        <v>4</v>
      </c>
      <c r="D73" s="5">
        <v>48.84</v>
      </c>
      <c r="E73" s="1">
        <v>10</v>
      </c>
      <c r="F73" s="10">
        <f>InputData[[#This Row],[UNIT PRICE ($)]]*InputData[[#This Row],[QUANTITY]]</f>
        <v>488.40000000000003</v>
      </c>
      <c r="G73" s="10" t="str">
        <f>_xlfn.XLOOKUP(InputData[[#This Row],[CUSTOMER NAME]],Country[Customer Name],Country[Country],"",0)</f>
        <v>Germany</v>
      </c>
      <c r="H73" s="10" t="str">
        <f>_xlfn.XLOOKUP(InputData[[#This Row],[CUSTOMER NAME]],Country[Customer Name],Country[Region],"",0)</f>
        <v>Export</v>
      </c>
      <c r="I73" s="11" t="str">
        <f>TEXT(InputData[[#This Row],[DATE]],"MMM")</f>
        <v>Jan</v>
      </c>
      <c r="J73" s="11">
        <f>WEEKNUM(InputData[[#This Row],[DATE]],1)</f>
        <v>5</v>
      </c>
    </row>
    <row r="74" spans="1:10" x14ac:dyDescent="0.35">
      <c r="A74" s="3">
        <v>44225</v>
      </c>
      <c r="B74" s="6" t="s">
        <v>110</v>
      </c>
      <c r="C74" s="4" t="s">
        <v>4</v>
      </c>
      <c r="D74" s="5">
        <v>48.84</v>
      </c>
      <c r="E74" s="1">
        <v>10</v>
      </c>
      <c r="F74" s="10">
        <f>InputData[[#This Row],[UNIT PRICE ($)]]*InputData[[#This Row],[QUANTITY]]</f>
        <v>488.40000000000003</v>
      </c>
      <c r="G74" s="10" t="str">
        <f>_xlfn.XLOOKUP(InputData[[#This Row],[CUSTOMER NAME]],Country[Customer Name],Country[Country],"",0)</f>
        <v>India</v>
      </c>
      <c r="H74" s="10" t="str">
        <f>_xlfn.XLOOKUP(InputData[[#This Row],[CUSTOMER NAME]],Country[Customer Name],Country[Region],"",0)</f>
        <v>Western</v>
      </c>
      <c r="I74" s="11" t="str">
        <f>TEXT(InputData[[#This Row],[DATE]],"MMM")</f>
        <v>Jan</v>
      </c>
      <c r="J74" s="11">
        <f>WEEKNUM(InputData[[#This Row],[DATE]],1)</f>
        <v>5</v>
      </c>
    </row>
    <row r="75" spans="1:10" x14ac:dyDescent="0.35">
      <c r="A75" s="3">
        <v>44225</v>
      </c>
      <c r="B75" s="6" t="s">
        <v>78</v>
      </c>
      <c r="C75" s="4" t="s">
        <v>24</v>
      </c>
      <c r="D75" s="5">
        <v>156.96</v>
      </c>
      <c r="E75" s="1">
        <v>25</v>
      </c>
      <c r="F75" s="10">
        <f>InputData[[#This Row],[UNIT PRICE ($)]]*InputData[[#This Row],[QUANTITY]]</f>
        <v>3924</v>
      </c>
      <c r="G75" s="10" t="str">
        <f>_xlfn.XLOOKUP(InputData[[#This Row],[CUSTOMER NAME]],Country[Customer Name],Country[Country],"",0)</f>
        <v>India</v>
      </c>
      <c r="H75" s="10" t="str">
        <f>_xlfn.XLOOKUP(InputData[[#This Row],[CUSTOMER NAME]],Country[Customer Name],Country[Region],"",0)</f>
        <v>Central</v>
      </c>
      <c r="I75" s="11" t="str">
        <f>TEXT(InputData[[#This Row],[DATE]],"MMM")</f>
        <v>Jan</v>
      </c>
      <c r="J75" s="11">
        <f>WEEKNUM(InputData[[#This Row],[DATE]],1)</f>
        <v>5</v>
      </c>
    </row>
    <row r="76" spans="1:10" x14ac:dyDescent="0.35">
      <c r="A76" s="3">
        <v>44225</v>
      </c>
      <c r="B76" s="6" t="s">
        <v>113</v>
      </c>
      <c r="C76" s="4" t="s">
        <v>14</v>
      </c>
      <c r="D76" s="5">
        <v>146.72</v>
      </c>
      <c r="E76" s="1">
        <v>21</v>
      </c>
      <c r="F76" s="10">
        <f>InputData[[#This Row],[UNIT PRICE ($)]]*InputData[[#This Row],[QUANTITY]]</f>
        <v>3081.12</v>
      </c>
      <c r="G76" s="10" t="str">
        <f>_xlfn.XLOOKUP(InputData[[#This Row],[CUSTOMER NAME]],Country[Customer Name],Country[Country],"",0)</f>
        <v>Pakistan</v>
      </c>
      <c r="H76" s="10" t="str">
        <f>_xlfn.XLOOKUP(InputData[[#This Row],[CUSTOMER NAME]],Country[Customer Name],Country[Region],"",0)</f>
        <v>Export</v>
      </c>
      <c r="I76" s="11" t="str">
        <f>TEXT(InputData[[#This Row],[DATE]],"MMM")</f>
        <v>Jan</v>
      </c>
      <c r="J76" s="11">
        <f>WEEKNUM(InputData[[#This Row],[DATE]],1)</f>
        <v>5</v>
      </c>
    </row>
    <row r="77" spans="1:10" x14ac:dyDescent="0.35">
      <c r="A77" s="3">
        <v>44226</v>
      </c>
      <c r="B77" s="6" t="s">
        <v>112</v>
      </c>
      <c r="C77" s="4" t="s">
        <v>43</v>
      </c>
      <c r="D77" s="5">
        <v>83.08</v>
      </c>
      <c r="E77" s="1">
        <v>2</v>
      </c>
      <c r="F77" s="10">
        <f>InputData[[#This Row],[UNIT PRICE ($)]]*InputData[[#This Row],[QUANTITY]]</f>
        <v>166.16</v>
      </c>
      <c r="G77" s="10" t="str">
        <f>_xlfn.XLOOKUP(InputData[[#This Row],[CUSTOMER NAME]],Country[Customer Name],Country[Country],"",0)</f>
        <v>India</v>
      </c>
      <c r="H77" s="10" t="str">
        <f>_xlfn.XLOOKUP(InputData[[#This Row],[CUSTOMER NAME]],Country[Customer Name],Country[Region],"",0)</f>
        <v>North</v>
      </c>
      <c r="I77" s="11" t="str">
        <f>TEXT(InputData[[#This Row],[DATE]],"MMM")</f>
        <v>Jan</v>
      </c>
      <c r="J77" s="11">
        <f>WEEKNUM(InputData[[#This Row],[DATE]],1)</f>
        <v>5</v>
      </c>
    </row>
    <row r="78" spans="1:10" x14ac:dyDescent="0.35">
      <c r="A78" s="3">
        <v>44226</v>
      </c>
      <c r="B78" s="6" t="s">
        <v>80</v>
      </c>
      <c r="C78" s="4" t="s">
        <v>27</v>
      </c>
      <c r="D78" s="5">
        <v>57.120000000000005</v>
      </c>
      <c r="E78" s="1">
        <v>2</v>
      </c>
      <c r="F78" s="10">
        <f>InputData[[#This Row],[UNIT PRICE ($)]]*InputData[[#This Row],[QUANTITY]]</f>
        <v>114.24000000000001</v>
      </c>
      <c r="G78" s="10" t="str">
        <f>_xlfn.XLOOKUP(InputData[[#This Row],[CUSTOMER NAME]],Country[Customer Name],Country[Country],"",0)</f>
        <v>South Africa</v>
      </c>
      <c r="H78" s="10" t="str">
        <f>_xlfn.XLOOKUP(InputData[[#This Row],[CUSTOMER NAME]],Country[Customer Name],Country[Region],"",0)</f>
        <v>Export</v>
      </c>
      <c r="I78" s="11" t="str">
        <f>TEXT(InputData[[#This Row],[DATE]],"MMM")</f>
        <v>Jan</v>
      </c>
      <c r="J78" s="11">
        <f>WEEKNUM(InputData[[#This Row],[DATE]],1)</f>
        <v>5</v>
      </c>
    </row>
    <row r="79" spans="1:10" x14ac:dyDescent="0.35">
      <c r="A79" s="3">
        <v>44227</v>
      </c>
      <c r="B79" s="6" t="s">
        <v>110</v>
      </c>
      <c r="C79" s="4" t="s">
        <v>27</v>
      </c>
      <c r="D79" s="5">
        <v>57.120000000000005</v>
      </c>
      <c r="E79" s="1">
        <v>20</v>
      </c>
      <c r="F79" s="10">
        <f>InputData[[#This Row],[UNIT PRICE ($)]]*InputData[[#This Row],[QUANTITY]]</f>
        <v>1142.4000000000001</v>
      </c>
      <c r="G79" s="10" t="str">
        <f>_xlfn.XLOOKUP(InputData[[#This Row],[CUSTOMER NAME]],Country[Customer Name],Country[Country],"",0)</f>
        <v>India</v>
      </c>
      <c r="H79" s="10" t="str">
        <f>_xlfn.XLOOKUP(InputData[[#This Row],[CUSTOMER NAME]],Country[Customer Name],Country[Region],"",0)</f>
        <v>Western</v>
      </c>
      <c r="I79" s="11" t="str">
        <f>TEXT(InputData[[#This Row],[DATE]],"MMM")</f>
        <v>Jan</v>
      </c>
      <c r="J79" s="11">
        <f>WEEKNUM(InputData[[#This Row],[DATE]],1)</f>
        <v>6</v>
      </c>
    </row>
    <row r="80" spans="1:10" x14ac:dyDescent="0.35">
      <c r="A80" s="3">
        <v>44227</v>
      </c>
      <c r="B80" s="6" t="s">
        <v>110</v>
      </c>
      <c r="C80" s="4" t="s">
        <v>28</v>
      </c>
      <c r="D80" s="5">
        <v>41.81</v>
      </c>
      <c r="E80" s="1">
        <v>3</v>
      </c>
      <c r="F80" s="10">
        <f>InputData[[#This Row],[UNIT PRICE ($)]]*InputData[[#This Row],[QUANTITY]]</f>
        <v>125.43</v>
      </c>
      <c r="G80" s="10" t="str">
        <f>_xlfn.XLOOKUP(InputData[[#This Row],[CUSTOMER NAME]],Country[Customer Name],Country[Country],"",0)</f>
        <v>India</v>
      </c>
      <c r="H80" s="10" t="str">
        <f>_xlfn.XLOOKUP(InputData[[#This Row],[CUSTOMER NAME]],Country[Customer Name],Country[Region],"",0)</f>
        <v>Western</v>
      </c>
      <c r="I80" s="11" t="str">
        <f>TEXT(InputData[[#This Row],[DATE]],"MMM")</f>
        <v>Jan</v>
      </c>
      <c r="J80" s="11">
        <f>WEEKNUM(InputData[[#This Row],[DATE]],1)</f>
        <v>6</v>
      </c>
    </row>
    <row r="81" spans="1:10" x14ac:dyDescent="0.35">
      <c r="A81" s="3">
        <v>44227</v>
      </c>
      <c r="B81" s="6" t="s">
        <v>81</v>
      </c>
      <c r="C81" s="4" t="s">
        <v>41</v>
      </c>
      <c r="D81" s="5">
        <v>173.88</v>
      </c>
      <c r="E81" s="1">
        <v>9</v>
      </c>
      <c r="F81" s="10">
        <f>InputData[[#This Row],[UNIT PRICE ($)]]*InputData[[#This Row],[QUANTITY]]</f>
        <v>1564.92</v>
      </c>
      <c r="G81" s="10" t="str">
        <f>_xlfn.XLOOKUP(InputData[[#This Row],[CUSTOMER NAME]],Country[Customer Name],Country[Country],"",0)</f>
        <v>India</v>
      </c>
      <c r="H81" s="10" t="str">
        <f>_xlfn.XLOOKUP(InputData[[#This Row],[CUSTOMER NAME]],Country[Customer Name],Country[Region],"",0)</f>
        <v>East</v>
      </c>
      <c r="I81" s="11" t="str">
        <f>TEXT(InputData[[#This Row],[DATE]],"MMM")</f>
        <v>Jan</v>
      </c>
      <c r="J81" s="11">
        <f>WEEKNUM(InputData[[#This Row],[DATE]],1)</f>
        <v>6</v>
      </c>
    </row>
    <row r="82" spans="1:10" x14ac:dyDescent="0.35">
      <c r="A82" s="3">
        <v>44227</v>
      </c>
      <c r="B82" s="6" t="s">
        <v>116</v>
      </c>
      <c r="C82" s="4" t="s">
        <v>3</v>
      </c>
      <c r="D82" s="5">
        <v>80.94</v>
      </c>
      <c r="E82" s="1">
        <v>33</v>
      </c>
      <c r="F82" s="10">
        <f>InputData[[#This Row],[UNIT PRICE ($)]]*InputData[[#This Row],[QUANTITY]]</f>
        <v>2671.02</v>
      </c>
      <c r="G82" s="10" t="str">
        <f>_xlfn.XLOOKUP(InputData[[#This Row],[CUSTOMER NAME]],Country[Customer Name],Country[Country],"",0)</f>
        <v>Germany</v>
      </c>
      <c r="H82" s="10" t="str">
        <f>_xlfn.XLOOKUP(InputData[[#This Row],[CUSTOMER NAME]],Country[Customer Name],Country[Region],"",0)</f>
        <v>Export</v>
      </c>
      <c r="I82" s="11" t="str">
        <f>TEXT(InputData[[#This Row],[DATE]],"MMM")</f>
        <v>Jan</v>
      </c>
      <c r="J82" s="11">
        <f>WEEKNUM(InputData[[#This Row],[DATE]],1)</f>
        <v>6</v>
      </c>
    </row>
    <row r="83" spans="1:10" x14ac:dyDescent="0.35">
      <c r="A83" s="3">
        <v>44227</v>
      </c>
      <c r="B83" s="6" t="s">
        <v>89</v>
      </c>
      <c r="C83" s="4" t="s">
        <v>23</v>
      </c>
      <c r="D83" s="5">
        <v>149.46</v>
      </c>
      <c r="E83" s="1">
        <v>6</v>
      </c>
      <c r="F83" s="10">
        <f>InputData[[#This Row],[UNIT PRICE ($)]]*InputData[[#This Row],[QUANTITY]]</f>
        <v>896.76</v>
      </c>
      <c r="G83" s="10" t="str">
        <f>_xlfn.XLOOKUP(InputData[[#This Row],[CUSTOMER NAME]],Country[Customer Name],Country[Country],"",0)</f>
        <v>Mexico</v>
      </c>
      <c r="H83" s="10" t="str">
        <f>_xlfn.XLOOKUP(InputData[[#This Row],[CUSTOMER NAME]],Country[Customer Name],Country[Region],"",0)</f>
        <v>Export</v>
      </c>
      <c r="I83" s="11" t="str">
        <f>TEXT(InputData[[#This Row],[DATE]],"MMM")</f>
        <v>Jan</v>
      </c>
      <c r="J83" s="11">
        <f>WEEKNUM(InputData[[#This Row],[DATE]],1)</f>
        <v>6</v>
      </c>
    </row>
    <row r="84" spans="1:10" x14ac:dyDescent="0.35">
      <c r="A84" s="3">
        <v>44228</v>
      </c>
      <c r="B84" s="6" t="s">
        <v>60</v>
      </c>
      <c r="C84" s="4" t="s">
        <v>5</v>
      </c>
      <c r="D84" s="5">
        <v>155.61000000000001</v>
      </c>
      <c r="E84" s="1">
        <v>9</v>
      </c>
      <c r="F84" s="10">
        <f>InputData[[#This Row],[UNIT PRICE ($)]]*InputData[[#This Row],[QUANTITY]]</f>
        <v>1400.4900000000002</v>
      </c>
      <c r="G84" s="10" t="str">
        <f>_xlfn.XLOOKUP(InputData[[#This Row],[CUSTOMER NAME]],Country[Customer Name],Country[Country],"",0)</f>
        <v>Nigeria</v>
      </c>
      <c r="H84" s="10" t="str">
        <f>_xlfn.XLOOKUP(InputData[[#This Row],[CUSTOMER NAME]],Country[Customer Name],Country[Region],"",0)</f>
        <v>Export</v>
      </c>
      <c r="I84" s="11" t="str">
        <f>TEXT(InputData[[#This Row],[DATE]],"MMM")</f>
        <v>Feb</v>
      </c>
      <c r="J84" s="11">
        <f>WEEKNUM(InputData[[#This Row],[DATE]],1)</f>
        <v>6</v>
      </c>
    </row>
    <row r="85" spans="1:10" x14ac:dyDescent="0.35">
      <c r="A85" s="3">
        <v>44229</v>
      </c>
      <c r="B85" s="6" t="s">
        <v>112</v>
      </c>
      <c r="C85" s="4" t="s">
        <v>10</v>
      </c>
      <c r="D85" s="5">
        <v>164.28</v>
      </c>
      <c r="E85" s="1">
        <v>7</v>
      </c>
      <c r="F85" s="10">
        <f>InputData[[#This Row],[UNIT PRICE ($)]]*InputData[[#This Row],[QUANTITY]]</f>
        <v>1149.96</v>
      </c>
      <c r="G85" s="10" t="str">
        <f>_xlfn.XLOOKUP(InputData[[#This Row],[CUSTOMER NAME]],Country[Customer Name],Country[Country],"",0)</f>
        <v>India</v>
      </c>
      <c r="H85" s="10" t="str">
        <f>_xlfn.XLOOKUP(InputData[[#This Row],[CUSTOMER NAME]],Country[Customer Name],Country[Region],"",0)</f>
        <v>North</v>
      </c>
      <c r="I85" s="11" t="str">
        <f>TEXT(InputData[[#This Row],[DATE]],"MMM")</f>
        <v>Feb</v>
      </c>
      <c r="J85" s="11">
        <f>WEEKNUM(InputData[[#This Row],[DATE]],1)</f>
        <v>6</v>
      </c>
    </row>
    <row r="86" spans="1:10" x14ac:dyDescent="0.35">
      <c r="A86" s="3">
        <v>44230</v>
      </c>
      <c r="B86" s="6" t="s">
        <v>108</v>
      </c>
      <c r="C86" s="4" t="s">
        <v>22</v>
      </c>
      <c r="D86" s="5">
        <v>141.57</v>
      </c>
      <c r="E86" s="1">
        <v>2</v>
      </c>
      <c r="F86" s="10">
        <f>InputData[[#This Row],[UNIT PRICE ($)]]*InputData[[#This Row],[QUANTITY]]</f>
        <v>283.14</v>
      </c>
      <c r="G86" s="10" t="str">
        <f>_xlfn.XLOOKUP(InputData[[#This Row],[CUSTOMER NAME]],Country[Customer Name],Country[Country],"",0)</f>
        <v>India</v>
      </c>
      <c r="H86" s="10" t="str">
        <f>_xlfn.XLOOKUP(InputData[[#This Row],[CUSTOMER NAME]],Country[Customer Name],Country[Region],"",0)</f>
        <v>North</v>
      </c>
      <c r="I86" s="11" t="str">
        <f>TEXT(InputData[[#This Row],[DATE]],"MMM")</f>
        <v>Feb</v>
      </c>
      <c r="J86" s="11">
        <f>WEEKNUM(InputData[[#This Row],[DATE]],1)</f>
        <v>6</v>
      </c>
    </row>
    <row r="87" spans="1:10" x14ac:dyDescent="0.35">
      <c r="A87" s="3">
        <v>44230</v>
      </c>
      <c r="B87" s="6" t="s">
        <v>110</v>
      </c>
      <c r="C87" s="4" t="s">
        <v>19</v>
      </c>
      <c r="D87" s="5">
        <v>210</v>
      </c>
      <c r="E87" s="1">
        <v>39</v>
      </c>
      <c r="F87" s="10">
        <f>InputData[[#This Row],[UNIT PRICE ($)]]*InputData[[#This Row],[QUANTITY]]</f>
        <v>8190</v>
      </c>
      <c r="G87" s="10" t="str">
        <f>_xlfn.XLOOKUP(InputData[[#This Row],[CUSTOMER NAME]],Country[Customer Name],Country[Country],"",0)</f>
        <v>India</v>
      </c>
      <c r="H87" s="10" t="str">
        <f>_xlfn.XLOOKUP(InputData[[#This Row],[CUSTOMER NAME]],Country[Customer Name],Country[Region],"",0)</f>
        <v>Western</v>
      </c>
      <c r="I87" s="11" t="str">
        <f>TEXT(InputData[[#This Row],[DATE]],"MMM")</f>
        <v>Feb</v>
      </c>
      <c r="J87" s="11">
        <f>WEEKNUM(InputData[[#This Row],[DATE]],1)</f>
        <v>6</v>
      </c>
    </row>
    <row r="88" spans="1:10" x14ac:dyDescent="0.35">
      <c r="A88" s="3">
        <v>44230</v>
      </c>
      <c r="B88" s="6" t="s">
        <v>84</v>
      </c>
      <c r="C88" s="4" t="s">
        <v>38</v>
      </c>
      <c r="D88" s="5">
        <v>79.92</v>
      </c>
      <c r="E88" s="1">
        <v>27</v>
      </c>
      <c r="F88" s="10">
        <f>InputData[[#This Row],[UNIT PRICE ($)]]*InputData[[#This Row],[QUANTITY]]</f>
        <v>2157.84</v>
      </c>
      <c r="G88" s="10" t="str">
        <f>_xlfn.XLOOKUP(InputData[[#This Row],[CUSTOMER NAME]],Country[Customer Name],Country[Country],"",0)</f>
        <v>Ethiopia</v>
      </c>
      <c r="H88" s="10" t="str">
        <f>_xlfn.XLOOKUP(InputData[[#This Row],[CUSTOMER NAME]],Country[Customer Name],Country[Region],"",0)</f>
        <v>Export</v>
      </c>
      <c r="I88" s="11" t="str">
        <f>TEXT(InputData[[#This Row],[DATE]],"MMM")</f>
        <v>Feb</v>
      </c>
      <c r="J88" s="11">
        <f>WEEKNUM(InputData[[#This Row],[DATE]],1)</f>
        <v>6</v>
      </c>
    </row>
    <row r="89" spans="1:10" x14ac:dyDescent="0.35">
      <c r="A89" s="3">
        <v>44230</v>
      </c>
      <c r="B89" s="6" t="s">
        <v>86</v>
      </c>
      <c r="C89" s="4" t="s">
        <v>14</v>
      </c>
      <c r="D89" s="5">
        <v>146.72</v>
      </c>
      <c r="E89" s="1">
        <v>8</v>
      </c>
      <c r="F89" s="10">
        <f>InputData[[#This Row],[UNIT PRICE ($)]]*InputData[[#This Row],[QUANTITY]]</f>
        <v>1173.76</v>
      </c>
      <c r="G89" s="10" t="str">
        <f>_xlfn.XLOOKUP(InputData[[#This Row],[CUSTOMER NAME]],Country[Customer Name],Country[Country],"",0)</f>
        <v>India</v>
      </c>
      <c r="H89" s="10" t="str">
        <f>_xlfn.XLOOKUP(InputData[[#This Row],[CUSTOMER NAME]],Country[Customer Name],Country[Region],"",0)</f>
        <v>South</v>
      </c>
      <c r="I89" s="11" t="str">
        <f>TEXT(InputData[[#This Row],[DATE]],"MMM")</f>
        <v>Feb</v>
      </c>
      <c r="J89" s="11">
        <f>WEEKNUM(InputData[[#This Row],[DATE]],1)</f>
        <v>6</v>
      </c>
    </row>
    <row r="90" spans="1:10" x14ac:dyDescent="0.35">
      <c r="A90" s="3">
        <v>44230</v>
      </c>
      <c r="B90" s="6" t="s">
        <v>88</v>
      </c>
      <c r="C90" s="4" t="s">
        <v>16</v>
      </c>
      <c r="D90" s="5">
        <v>16.64</v>
      </c>
      <c r="E90" s="1">
        <v>13</v>
      </c>
      <c r="F90" s="10">
        <f>InputData[[#This Row],[UNIT PRICE ($)]]*InputData[[#This Row],[QUANTITY]]</f>
        <v>216.32</v>
      </c>
      <c r="G90" s="10" t="str">
        <f>_xlfn.XLOOKUP(InputData[[#This Row],[CUSTOMER NAME]],Country[Customer Name],Country[Country],"",0)</f>
        <v>India</v>
      </c>
      <c r="H90" s="10" t="str">
        <f>_xlfn.XLOOKUP(InputData[[#This Row],[CUSTOMER NAME]],Country[Customer Name],Country[Region],"",0)</f>
        <v>South</v>
      </c>
      <c r="I90" s="11" t="str">
        <f>TEXT(InputData[[#This Row],[DATE]],"MMM")</f>
        <v>Feb</v>
      </c>
      <c r="J90" s="11">
        <f>WEEKNUM(InputData[[#This Row],[DATE]],1)</f>
        <v>6</v>
      </c>
    </row>
    <row r="91" spans="1:10" x14ac:dyDescent="0.35">
      <c r="A91" s="3">
        <v>44231</v>
      </c>
      <c r="B91" s="6" t="s">
        <v>113</v>
      </c>
      <c r="C91" s="4" t="s">
        <v>44</v>
      </c>
      <c r="D91" s="5">
        <v>82.08</v>
      </c>
      <c r="E91" s="1">
        <v>39</v>
      </c>
      <c r="F91" s="10">
        <f>InputData[[#This Row],[UNIT PRICE ($)]]*InputData[[#This Row],[QUANTITY]]</f>
        <v>3201.12</v>
      </c>
      <c r="G91" s="10" t="str">
        <f>_xlfn.XLOOKUP(InputData[[#This Row],[CUSTOMER NAME]],Country[Customer Name],Country[Country],"",0)</f>
        <v>Pakistan</v>
      </c>
      <c r="H91" s="10" t="str">
        <f>_xlfn.XLOOKUP(InputData[[#This Row],[CUSTOMER NAME]],Country[Customer Name],Country[Region],"",0)</f>
        <v>Export</v>
      </c>
      <c r="I91" s="11" t="str">
        <f>TEXT(InputData[[#This Row],[DATE]],"MMM")</f>
        <v>Feb</v>
      </c>
      <c r="J91" s="11">
        <f>WEEKNUM(InputData[[#This Row],[DATE]],1)</f>
        <v>6</v>
      </c>
    </row>
    <row r="92" spans="1:10" x14ac:dyDescent="0.35">
      <c r="A92" s="3">
        <v>44231</v>
      </c>
      <c r="B92" s="6" t="s">
        <v>84</v>
      </c>
      <c r="C92" s="4" t="s">
        <v>37</v>
      </c>
      <c r="D92" s="5">
        <v>85.76</v>
      </c>
      <c r="E92" s="1">
        <v>4</v>
      </c>
      <c r="F92" s="10">
        <f>InputData[[#This Row],[UNIT PRICE ($)]]*InputData[[#This Row],[QUANTITY]]</f>
        <v>343.04</v>
      </c>
      <c r="G92" s="10" t="str">
        <f>_xlfn.XLOOKUP(InputData[[#This Row],[CUSTOMER NAME]],Country[Customer Name],Country[Country],"",0)</f>
        <v>Ethiopia</v>
      </c>
      <c r="H92" s="10" t="str">
        <f>_xlfn.XLOOKUP(InputData[[#This Row],[CUSTOMER NAME]],Country[Customer Name],Country[Region],"",0)</f>
        <v>Export</v>
      </c>
      <c r="I92" s="11" t="str">
        <f>TEXT(InputData[[#This Row],[DATE]],"MMM")</f>
        <v>Feb</v>
      </c>
      <c r="J92" s="11">
        <f>WEEKNUM(InputData[[#This Row],[DATE]],1)</f>
        <v>6</v>
      </c>
    </row>
    <row r="93" spans="1:10" x14ac:dyDescent="0.35">
      <c r="A93" s="3">
        <v>44231</v>
      </c>
      <c r="B93" s="6" t="s">
        <v>85</v>
      </c>
      <c r="C93" s="4" t="s">
        <v>14</v>
      </c>
      <c r="D93" s="5">
        <v>146.72</v>
      </c>
      <c r="E93" s="1">
        <v>26</v>
      </c>
      <c r="F93" s="10">
        <f>InputData[[#This Row],[UNIT PRICE ($)]]*InputData[[#This Row],[QUANTITY]]</f>
        <v>3814.72</v>
      </c>
      <c r="G93" s="10" t="str">
        <f>_xlfn.XLOOKUP(InputData[[#This Row],[CUSTOMER NAME]],Country[Customer Name],Country[Country],"",0)</f>
        <v>India</v>
      </c>
      <c r="H93" s="10" t="str">
        <f>_xlfn.XLOOKUP(InputData[[#This Row],[CUSTOMER NAME]],Country[Customer Name],Country[Region],"",0)</f>
        <v>Northeast</v>
      </c>
      <c r="I93" s="11" t="str">
        <f>TEXT(InputData[[#This Row],[DATE]],"MMM")</f>
        <v>Feb</v>
      </c>
      <c r="J93" s="11">
        <f>WEEKNUM(InputData[[#This Row],[DATE]],1)</f>
        <v>6</v>
      </c>
    </row>
    <row r="94" spans="1:10" x14ac:dyDescent="0.35">
      <c r="A94" s="3">
        <v>44231</v>
      </c>
      <c r="B94" s="6" t="s">
        <v>86</v>
      </c>
      <c r="C94" s="4" t="s">
        <v>25</v>
      </c>
      <c r="D94" s="5">
        <v>8.33</v>
      </c>
      <c r="E94" s="1">
        <v>3</v>
      </c>
      <c r="F94" s="10">
        <f>InputData[[#This Row],[UNIT PRICE ($)]]*InputData[[#This Row],[QUANTITY]]</f>
        <v>24.990000000000002</v>
      </c>
      <c r="G94" s="10" t="str">
        <f>_xlfn.XLOOKUP(InputData[[#This Row],[CUSTOMER NAME]],Country[Customer Name],Country[Country],"",0)</f>
        <v>India</v>
      </c>
      <c r="H94" s="10" t="str">
        <f>_xlfn.XLOOKUP(InputData[[#This Row],[CUSTOMER NAME]],Country[Customer Name],Country[Region],"",0)</f>
        <v>South</v>
      </c>
      <c r="I94" s="11" t="str">
        <f>TEXT(InputData[[#This Row],[DATE]],"MMM")</f>
        <v>Feb</v>
      </c>
      <c r="J94" s="11">
        <f>WEEKNUM(InputData[[#This Row],[DATE]],1)</f>
        <v>6</v>
      </c>
    </row>
    <row r="95" spans="1:10" x14ac:dyDescent="0.35">
      <c r="A95" s="3">
        <v>44232</v>
      </c>
      <c r="B95" s="6" t="s">
        <v>60</v>
      </c>
      <c r="C95" s="4" t="s">
        <v>3</v>
      </c>
      <c r="D95" s="5">
        <v>80.94</v>
      </c>
      <c r="E95" s="1">
        <v>24</v>
      </c>
      <c r="F95" s="10">
        <f>InputData[[#This Row],[UNIT PRICE ($)]]*InputData[[#This Row],[QUANTITY]]</f>
        <v>1942.56</v>
      </c>
      <c r="G95" s="10" t="str">
        <f>_xlfn.XLOOKUP(InputData[[#This Row],[CUSTOMER NAME]],Country[Customer Name],Country[Country],"",0)</f>
        <v>Nigeria</v>
      </c>
      <c r="H95" s="10" t="str">
        <f>_xlfn.XLOOKUP(InputData[[#This Row],[CUSTOMER NAME]],Country[Customer Name],Country[Region],"",0)</f>
        <v>Export</v>
      </c>
      <c r="I95" s="11" t="str">
        <f>TEXT(InputData[[#This Row],[DATE]],"MMM")</f>
        <v>Feb</v>
      </c>
      <c r="J95" s="11">
        <f>WEEKNUM(InputData[[#This Row],[DATE]],1)</f>
        <v>6</v>
      </c>
    </row>
    <row r="96" spans="1:10" x14ac:dyDescent="0.35">
      <c r="A96" s="3">
        <v>44232</v>
      </c>
      <c r="B96" s="6" t="s">
        <v>109</v>
      </c>
      <c r="C96" s="4" t="s">
        <v>39</v>
      </c>
      <c r="D96" s="5">
        <v>42.55</v>
      </c>
      <c r="E96" s="1">
        <v>38</v>
      </c>
      <c r="F96" s="10">
        <f>InputData[[#This Row],[UNIT PRICE ($)]]*InputData[[#This Row],[QUANTITY]]</f>
        <v>1616.8999999999999</v>
      </c>
      <c r="G96" s="10" t="str">
        <f>_xlfn.XLOOKUP(InputData[[#This Row],[CUSTOMER NAME]],Country[Customer Name],Country[Country],"",0)</f>
        <v>Pakistan</v>
      </c>
      <c r="H96" s="10" t="str">
        <f>_xlfn.XLOOKUP(InputData[[#This Row],[CUSTOMER NAME]],Country[Customer Name],Country[Region],"",0)</f>
        <v>Export</v>
      </c>
      <c r="I96" s="11" t="str">
        <f>TEXT(InputData[[#This Row],[DATE]],"MMM")</f>
        <v>Feb</v>
      </c>
      <c r="J96" s="11">
        <f>WEEKNUM(InputData[[#This Row],[DATE]],1)</f>
        <v>6</v>
      </c>
    </row>
    <row r="97" spans="1:10" x14ac:dyDescent="0.35">
      <c r="A97" s="3">
        <v>44232</v>
      </c>
      <c r="B97" s="6" t="s">
        <v>70</v>
      </c>
      <c r="C97" s="4" t="s">
        <v>5</v>
      </c>
      <c r="D97" s="5">
        <v>155.61000000000001</v>
      </c>
      <c r="E97" s="1">
        <v>1</v>
      </c>
      <c r="F97" s="10">
        <f>InputData[[#This Row],[UNIT PRICE ($)]]*InputData[[#This Row],[QUANTITY]]</f>
        <v>155.61000000000001</v>
      </c>
      <c r="G97" s="10" t="str">
        <f>_xlfn.XLOOKUP(InputData[[#This Row],[CUSTOMER NAME]],Country[Customer Name],Country[Country],"",0)</f>
        <v>Mexico</v>
      </c>
      <c r="H97" s="10" t="str">
        <f>_xlfn.XLOOKUP(InputData[[#This Row],[CUSTOMER NAME]],Country[Customer Name],Country[Region],"",0)</f>
        <v>Export</v>
      </c>
      <c r="I97" s="11" t="str">
        <f>TEXT(InputData[[#This Row],[DATE]],"MMM")</f>
        <v>Feb</v>
      </c>
      <c r="J97" s="11">
        <f>WEEKNUM(InputData[[#This Row],[DATE]],1)</f>
        <v>6</v>
      </c>
    </row>
    <row r="98" spans="1:10" x14ac:dyDescent="0.35">
      <c r="A98" s="3">
        <v>44232</v>
      </c>
      <c r="B98" s="6" t="s">
        <v>75</v>
      </c>
      <c r="C98" s="4" t="s">
        <v>43</v>
      </c>
      <c r="D98" s="5">
        <v>83.08</v>
      </c>
      <c r="E98" s="1">
        <v>7</v>
      </c>
      <c r="F98" s="10">
        <f>InputData[[#This Row],[UNIT PRICE ($)]]*InputData[[#This Row],[QUANTITY]]</f>
        <v>581.55999999999995</v>
      </c>
      <c r="G98" s="10" t="str">
        <f>_xlfn.XLOOKUP(InputData[[#This Row],[CUSTOMER NAME]],Country[Customer Name],Country[Country],"",0)</f>
        <v>Russia</v>
      </c>
      <c r="H98" s="10" t="str">
        <f>_xlfn.XLOOKUP(InputData[[#This Row],[CUSTOMER NAME]],Country[Customer Name],Country[Region],"",0)</f>
        <v>Export</v>
      </c>
      <c r="I98" s="11" t="str">
        <f>TEXT(InputData[[#This Row],[DATE]],"MMM")</f>
        <v>Feb</v>
      </c>
      <c r="J98" s="11">
        <f>WEEKNUM(InputData[[#This Row],[DATE]],1)</f>
        <v>6</v>
      </c>
    </row>
    <row r="99" spans="1:10" x14ac:dyDescent="0.35">
      <c r="A99" s="3">
        <v>44232</v>
      </c>
      <c r="B99" s="6" t="s">
        <v>79</v>
      </c>
      <c r="C99" s="4" t="s">
        <v>43</v>
      </c>
      <c r="D99" s="5">
        <v>83.08</v>
      </c>
      <c r="E99" s="1">
        <v>9</v>
      </c>
      <c r="F99" s="10">
        <f>InputData[[#This Row],[UNIT PRICE ($)]]*InputData[[#This Row],[QUANTITY]]</f>
        <v>747.72</v>
      </c>
      <c r="G99" s="10" t="str">
        <f>_xlfn.XLOOKUP(InputData[[#This Row],[CUSTOMER NAME]],Country[Customer Name],Country[Country],"",0)</f>
        <v>United Kingdom</v>
      </c>
      <c r="H99" s="10" t="str">
        <f>_xlfn.XLOOKUP(InputData[[#This Row],[CUSTOMER NAME]],Country[Customer Name],Country[Region],"",0)</f>
        <v>Export</v>
      </c>
      <c r="I99" s="11" t="str">
        <f>TEXT(InputData[[#This Row],[DATE]],"MMM")</f>
        <v>Feb</v>
      </c>
      <c r="J99" s="11">
        <f>WEEKNUM(InputData[[#This Row],[DATE]],1)</f>
        <v>6</v>
      </c>
    </row>
    <row r="100" spans="1:10" x14ac:dyDescent="0.35">
      <c r="A100" s="3">
        <v>44232</v>
      </c>
      <c r="B100" s="6" t="s">
        <v>89</v>
      </c>
      <c r="C100" s="4" t="s">
        <v>18</v>
      </c>
      <c r="D100" s="5">
        <v>49.21</v>
      </c>
      <c r="E100" s="1">
        <v>6</v>
      </c>
      <c r="F100" s="10">
        <f>InputData[[#This Row],[UNIT PRICE ($)]]*InputData[[#This Row],[QUANTITY]]</f>
        <v>295.26</v>
      </c>
      <c r="G100" s="10" t="str">
        <f>_xlfn.XLOOKUP(InputData[[#This Row],[CUSTOMER NAME]],Country[Customer Name],Country[Country],"",0)</f>
        <v>Mexico</v>
      </c>
      <c r="H100" s="10" t="str">
        <f>_xlfn.XLOOKUP(InputData[[#This Row],[CUSTOMER NAME]],Country[Customer Name],Country[Region],"",0)</f>
        <v>Export</v>
      </c>
      <c r="I100" s="11" t="str">
        <f>TEXT(InputData[[#This Row],[DATE]],"MMM")</f>
        <v>Feb</v>
      </c>
      <c r="J100" s="11">
        <f>WEEKNUM(InputData[[#This Row],[DATE]],1)</f>
        <v>6</v>
      </c>
    </row>
    <row r="101" spans="1:10" x14ac:dyDescent="0.35">
      <c r="A101" s="3">
        <v>44233</v>
      </c>
      <c r="B101" s="6" t="s">
        <v>108</v>
      </c>
      <c r="C101" s="4" t="s">
        <v>9</v>
      </c>
      <c r="D101" s="5">
        <v>7.8599999999999994</v>
      </c>
      <c r="E101" s="1">
        <v>30</v>
      </c>
      <c r="F101" s="10">
        <f>InputData[[#This Row],[UNIT PRICE ($)]]*InputData[[#This Row],[QUANTITY]]</f>
        <v>235.79999999999998</v>
      </c>
      <c r="G101" s="10" t="str">
        <f>_xlfn.XLOOKUP(InputData[[#This Row],[CUSTOMER NAME]],Country[Customer Name],Country[Country],"",0)</f>
        <v>India</v>
      </c>
      <c r="H101" s="10" t="str">
        <f>_xlfn.XLOOKUP(InputData[[#This Row],[CUSTOMER NAME]],Country[Customer Name],Country[Region],"",0)</f>
        <v>North</v>
      </c>
      <c r="I101" s="11" t="str">
        <f>TEXT(InputData[[#This Row],[DATE]],"MMM")</f>
        <v>Feb</v>
      </c>
      <c r="J101" s="11">
        <f>WEEKNUM(InputData[[#This Row],[DATE]],1)</f>
        <v>6</v>
      </c>
    </row>
    <row r="102" spans="1:10" x14ac:dyDescent="0.35">
      <c r="A102" s="3">
        <v>44233</v>
      </c>
      <c r="B102" s="6" t="s">
        <v>81</v>
      </c>
      <c r="C102" s="4" t="s">
        <v>2</v>
      </c>
      <c r="D102" s="5">
        <v>142.80000000000001</v>
      </c>
      <c r="E102" s="1">
        <v>6</v>
      </c>
      <c r="F102" s="10">
        <f>InputData[[#This Row],[UNIT PRICE ($)]]*InputData[[#This Row],[QUANTITY]]</f>
        <v>856.80000000000007</v>
      </c>
      <c r="G102" s="10" t="str">
        <f>_xlfn.XLOOKUP(InputData[[#This Row],[CUSTOMER NAME]],Country[Customer Name],Country[Country],"",0)</f>
        <v>India</v>
      </c>
      <c r="H102" s="10" t="str">
        <f>_xlfn.XLOOKUP(InputData[[#This Row],[CUSTOMER NAME]],Country[Customer Name],Country[Region],"",0)</f>
        <v>East</v>
      </c>
      <c r="I102" s="11" t="str">
        <f>TEXT(InputData[[#This Row],[DATE]],"MMM")</f>
        <v>Feb</v>
      </c>
      <c r="J102" s="11">
        <f>WEEKNUM(InputData[[#This Row],[DATE]],1)</f>
        <v>6</v>
      </c>
    </row>
    <row r="103" spans="1:10" x14ac:dyDescent="0.35">
      <c r="A103" s="3">
        <v>44233</v>
      </c>
      <c r="B103" s="6" t="s">
        <v>88</v>
      </c>
      <c r="C103" s="4" t="s">
        <v>35</v>
      </c>
      <c r="D103" s="5">
        <v>6.7</v>
      </c>
      <c r="E103" s="1">
        <v>1</v>
      </c>
      <c r="F103" s="10">
        <f>InputData[[#This Row],[UNIT PRICE ($)]]*InputData[[#This Row],[QUANTITY]]</f>
        <v>6.7</v>
      </c>
      <c r="G103" s="10" t="str">
        <f>_xlfn.XLOOKUP(InputData[[#This Row],[CUSTOMER NAME]],Country[Customer Name],Country[Country],"",0)</f>
        <v>India</v>
      </c>
      <c r="H103" s="10" t="str">
        <f>_xlfn.XLOOKUP(InputData[[#This Row],[CUSTOMER NAME]],Country[Customer Name],Country[Region],"",0)</f>
        <v>South</v>
      </c>
      <c r="I103" s="11" t="str">
        <f>TEXT(InputData[[#This Row],[DATE]],"MMM")</f>
        <v>Feb</v>
      </c>
      <c r="J103" s="11">
        <f>WEEKNUM(InputData[[#This Row],[DATE]],1)</f>
        <v>6</v>
      </c>
    </row>
    <row r="104" spans="1:10" x14ac:dyDescent="0.35">
      <c r="A104" s="3">
        <v>44234</v>
      </c>
      <c r="B104" s="6" t="s">
        <v>67</v>
      </c>
      <c r="C104" s="4" t="s">
        <v>35</v>
      </c>
      <c r="D104" s="5">
        <v>6.7</v>
      </c>
      <c r="E104" s="1">
        <v>29</v>
      </c>
      <c r="F104" s="10">
        <f>InputData[[#This Row],[UNIT PRICE ($)]]*InputData[[#This Row],[QUANTITY]]</f>
        <v>194.3</v>
      </c>
      <c r="G104" s="10" t="str">
        <f>_xlfn.XLOOKUP(InputData[[#This Row],[CUSTOMER NAME]],Country[Customer Name],Country[Country],"",0)</f>
        <v>United Kingdom</v>
      </c>
      <c r="H104" s="10" t="str">
        <f>_xlfn.XLOOKUP(InputData[[#This Row],[CUSTOMER NAME]],Country[Customer Name],Country[Region],"",0)</f>
        <v>Export</v>
      </c>
      <c r="I104" s="11" t="str">
        <f>TEXT(InputData[[#This Row],[DATE]],"MMM")</f>
        <v>Feb</v>
      </c>
      <c r="J104" s="11">
        <f>WEEKNUM(InputData[[#This Row],[DATE]],1)</f>
        <v>7</v>
      </c>
    </row>
    <row r="105" spans="1:10" x14ac:dyDescent="0.35">
      <c r="A105" s="3">
        <v>44234</v>
      </c>
      <c r="B105" s="6" t="s">
        <v>84</v>
      </c>
      <c r="C105" s="4" t="s">
        <v>16</v>
      </c>
      <c r="D105" s="5">
        <v>16.64</v>
      </c>
      <c r="E105" s="1">
        <v>5</v>
      </c>
      <c r="F105" s="10">
        <f>InputData[[#This Row],[UNIT PRICE ($)]]*InputData[[#This Row],[QUANTITY]]</f>
        <v>83.2</v>
      </c>
      <c r="G105" s="10" t="str">
        <f>_xlfn.XLOOKUP(InputData[[#This Row],[CUSTOMER NAME]],Country[Customer Name],Country[Country],"",0)</f>
        <v>Ethiopia</v>
      </c>
      <c r="H105" s="10" t="str">
        <f>_xlfn.XLOOKUP(InputData[[#This Row],[CUSTOMER NAME]],Country[Customer Name],Country[Region],"",0)</f>
        <v>Export</v>
      </c>
      <c r="I105" s="11" t="str">
        <f>TEXT(InputData[[#This Row],[DATE]],"MMM")</f>
        <v>Feb</v>
      </c>
      <c r="J105" s="11">
        <f>WEEKNUM(InputData[[#This Row],[DATE]],1)</f>
        <v>7</v>
      </c>
    </row>
    <row r="106" spans="1:10" x14ac:dyDescent="0.35">
      <c r="A106" s="3">
        <v>44235</v>
      </c>
      <c r="B106" s="6" t="s">
        <v>62</v>
      </c>
      <c r="C106" s="4" t="s">
        <v>4</v>
      </c>
      <c r="D106" s="5">
        <v>48.84</v>
      </c>
      <c r="E106" s="1">
        <v>3</v>
      </c>
      <c r="F106" s="10">
        <f>InputData[[#This Row],[UNIT PRICE ($)]]*InputData[[#This Row],[QUANTITY]]</f>
        <v>146.52000000000001</v>
      </c>
      <c r="G106" s="10" t="str">
        <f>_xlfn.XLOOKUP(InputData[[#This Row],[CUSTOMER NAME]],Country[Customer Name],Country[Country],"",0)</f>
        <v>India</v>
      </c>
      <c r="H106" s="10" t="str">
        <f>_xlfn.XLOOKUP(InputData[[#This Row],[CUSTOMER NAME]],Country[Customer Name],Country[Region],"",0)</f>
        <v>Northeast</v>
      </c>
      <c r="I106" s="11" t="str">
        <f>TEXT(InputData[[#This Row],[DATE]],"MMM")</f>
        <v>Feb</v>
      </c>
      <c r="J106" s="11">
        <f>WEEKNUM(InputData[[#This Row],[DATE]],1)</f>
        <v>7</v>
      </c>
    </row>
    <row r="107" spans="1:10" x14ac:dyDescent="0.35">
      <c r="A107" s="3">
        <v>44235</v>
      </c>
      <c r="B107" s="6" t="s">
        <v>109</v>
      </c>
      <c r="C107" s="4" t="s">
        <v>5</v>
      </c>
      <c r="D107" s="5">
        <v>155.61000000000001</v>
      </c>
      <c r="E107" s="1">
        <v>11</v>
      </c>
      <c r="F107" s="10">
        <f>InputData[[#This Row],[UNIT PRICE ($)]]*InputData[[#This Row],[QUANTITY]]</f>
        <v>1711.71</v>
      </c>
      <c r="G107" s="10" t="str">
        <f>_xlfn.XLOOKUP(InputData[[#This Row],[CUSTOMER NAME]],Country[Customer Name],Country[Country],"",0)</f>
        <v>Pakistan</v>
      </c>
      <c r="H107" s="10" t="str">
        <f>_xlfn.XLOOKUP(InputData[[#This Row],[CUSTOMER NAME]],Country[Customer Name],Country[Region],"",0)</f>
        <v>Export</v>
      </c>
      <c r="I107" s="11" t="str">
        <f>TEXT(InputData[[#This Row],[DATE]],"MMM")</f>
        <v>Feb</v>
      </c>
      <c r="J107" s="11">
        <f>WEEKNUM(InputData[[#This Row],[DATE]],1)</f>
        <v>7</v>
      </c>
    </row>
    <row r="108" spans="1:10" x14ac:dyDescent="0.35">
      <c r="A108" s="3">
        <v>44235</v>
      </c>
      <c r="B108" s="6" t="s">
        <v>65</v>
      </c>
      <c r="C108" s="4" t="s">
        <v>40</v>
      </c>
      <c r="D108" s="5">
        <v>115.2</v>
      </c>
      <c r="E108" s="1">
        <v>39</v>
      </c>
      <c r="F108" s="10">
        <f>InputData[[#This Row],[UNIT PRICE ($)]]*InputData[[#This Row],[QUANTITY]]</f>
        <v>4492.8</v>
      </c>
      <c r="G108" s="10" t="str">
        <f>_xlfn.XLOOKUP(InputData[[#This Row],[CUSTOMER NAME]],Country[Customer Name],Country[Country],"",0)</f>
        <v>Pakistan</v>
      </c>
      <c r="H108" s="10" t="str">
        <f>_xlfn.XLOOKUP(InputData[[#This Row],[CUSTOMER NAME]],Country[Customer Name],Country[Region],"",0)</f>
        <v>Export</v>
      </c>
      <c r="I108" s="11" t="str">
        <f>TEXT(InputData[[#This Row],[DATE]],"MMM")</f>
        <v>Feb</v>
      </c>
      <c r="J108" s="11">
        <f>WEEKNUM(InputData[[#This Row],[DATE]],1)</f>
        <v>7</v>
      </c>
    </row>
    <row r="109" spans="1:10" x14ac:dyDescent="0.35">
      <c r="A109" s="3">
        <v>44235</v>
      </c>
      <c r="B109" s="6" t="s">
        <v>65</v>
      </c>
      <c r="C109" s="4" t="s">
        <v>30</v>
      </c>
      <c r="D109" s="5">
        <v>201.28</v>
      </c>
      <c r="E109" s="1">
        <v>12</v>
      </c>
      <c r="F109" s="10">
        <f>InputData[[#This Row],[UNIT PRICE ($)]]*InputData[[#This Row],[QUANTITY]]</f>
        <v>2415.36</v>
      </c>
      <c r="G109" s="10" t="str">
        <f>_xlfn.XLOOKUP(InputData[[#This Row],[CUSTOMER NAME]],Country[Customer Name],Country[Country],"",0)</f>
        <v>Pakistan</v>
      </c>
      <c r="H109" s="10" t="str">
        <f>_xlfn.XLOOKUP(InputData[[#This Row],[CUSTOMER NAME]],Country[Customer Name],Country[Region],"",0)</f>
        <v>Export</v>
      </c>
      <c r="I109" s="11" t="str">
        <f>TEXT(InputData[[#This Row],[DATE]],"MMM")</f>
        <v>Feb</v>
      </c>
      <c r="J109" s="11">
        <f>WEEKNUM(InputData[[#This Row],[DATE]],1)</f>
        <v>7</v>
      </c>
    </row>
    <row r="110" spans="1:10" x14ac:dyDescent="0.35">
      <c r="A110" s="3">
        <v>44236</v>
      </c>
      <c r="B110" s="6" t="s">
        <v>75</v>
      </c>
      <c r="C110" s="4" t="s">
        <v>34</v>
      </c>
      <c r="D110" s="5">
        <v>58.3</v>
      </c>
      <c r="E110" s="1">
        <v>14</v>
      </c>
      <c r="F110" s="10">
        <f>InputData[[#This Row],[UNIT PRICE ($)]]*InputData[[#This Row],[QUANTITY]]</f>
        <v>816.19999999999993</v>
      </c>
      <c r="G110" s="10" t="str">
        <f>_xlfn.XLOOKUP(InputData[[#This Row],[CUSTOMER NAME]],Country[Customer Name],Country[Country],"",0)</f>
        <v>Russia</v>
      </c>
      <c r="H110" s="10" t="str">
        <f>_xlfn.XLOOKUP(InputData[[#This Row],[CUSTOMER NAME]],Country[Customer Name],Country[Region],"",0)</f>
        <v>Export</v>
      </c>
      <c r="I110" s="11" t="str">
        <f>TEXT(InputData[[#This Row],[DATE]],"MMM")</f>
        <v>Feb</v>
      </c>
      <c r="J110" s="11">
        <f>WEEKNUM(InputData[[#This Row],[DATE]],1)</f>
        <v>7</v>
      </c>
    </row>
    <row r="111" spans="1:10" x14ac:dyDescent="0.35">
      <c r="A111" s="3">
        <v>44236</v>
      </c>
      <c r="B111" s="6" t="s">
        <v>75</v>
      </c>
      <c r="C111" s="4" t="s">
        <v>21</v>
      </c>
      <c r="D111" s="5">
        <v>162.54</v>
      </c>
      <c r="E111" s="1">
        <v>32</v>
      </c>
      <c r="F111" s="10">
        <f>InputData[[#This Row],[UNIT PRICE ($)]]*InputData[[#This Row],[QUANTITY]]</f>
        <v>5201.28</v>
      </c>
      <c r="G111" s="10" t="str">
        <f>_xlfn.XLOOKUP(InputData[[#This Row],[CUSTOMER NAME]],Country[Customer Name],Country[Country],"",0)</f>
        <v>Russia</v>
      </c>
      <c r="H111" s="10" t="str">
        <f>_xlfn.XLOOKUP(InputData[[#This Row],[CUSTOMER NAME]],Country[Customer Name],Country[Region],"",0)</f>
        <v>Export</v>
      </c>
      <c r="I111" s="11" t="str">
        <f>TEXT(InputData[[#This Row],[DATE]],"MMM")</f>
        <v>Feb</v>
      </c>
      <c r="J111" s="11">
        <f>WEEKNUM(InputData[[#This Row],[DATE]],1)</f>
        <v>7</v>
      </c>
    </row>
    <row r="112" spans="1:10" x14ac:dyDescent="0.35">
      <c r="A112" s="3">
        <v>44236</v>
      </c>
      <c r="B112" s="6" t="s">
        <v>89</v>
      </c>
      <c r="C112" s="4" t="s">
        <v>32</v>
      </c>
      <c r="D112" s="5">
        <v>117.48</v>
      </c>
      <c r="E112" s="1">
        <v>14</v>
      </c>
      <c r="F112" s="10">
        <f>InputData[[#This Row],[UNIT PRICE ($)]]*InputData[[#This Row],[QUANTITY]]</f>
        <v>1644.72</v>
      </c>
      <c r="G112" s="10" t="str">
        <f>_xlfn.XLOOKUP(InputData[[#This Row],[CUSTOMER NAME]],Country[Customer Name],Country[Country],"",0)</f>
        <v>Mexico</v>
      </c>
      <c r="H112" s="10" t="str">
        <f>_xlfn.XLOOKUP(InputData[[#This Row],[CUSTOMER NAME]],Country[Customer Name],Country[Region],"",0)</f>
        <v>Export</v>
      </c>
      <c r="I112" s="11" t="str">
        <f>TEXT(InputData[[#This Row],[DATE]],"MMM")</f>
        <v>Feb</v>
      </c>
      <c r="J112" s="11">
        <f>WEEKNUM(InputData[[#This Row],[DATE]],1)</f>
        <v>7</v>
      </c>
    </row>
    <row r="113" spans="1:10" x14ac:dyDescent="0.35">
      <c r="A113" s="3">
        <v>44237</v>
      </c>
      <c r="B113" s="6" t="s">
        <v>63</v>
      </c>
      <c r="C113" s="4" t="s">
        <v>19</v>
      </c>
      <c r="D113" s="5">
        <v>210</v>
      </c>
      <c r="E113" s="1">
        <v>4</v>
      </c>
      <c r="F113" s="10">
        <f>InputData[[#This Row],[UNIT PRICE ($)]]*InputData[[#This Row],[QUANTITY]]</f>
        <v>840</v>
      </c>
      <c r="G113" s="10" t="str">
        <f>_xlfn.XLOOKUP(InputData[[#This Row],[CUSTOMER NAME]],Country[Customer Name],Country[Country],"",0)</f>
        <v>Saudi Arabia</v>
      </c>
      <c r="H113" s="10" t="str">
        <f>_xlfn.XLOOKUP(InputData[[#This Row],[CUSTOMER NAME]],Country[Customer Name],Country[Region],"",0)</f>
        <v>Export</v>
      </c>
      <c r="I113" s="11" t="str">
        <f>TEXT(InputData[[#This Row],[DATE]],"MMM")</f>
        <v>Feb</v>
      </c>
      <c r="J113" s="11">
        <f>WEEKNUM(InputData[[#This Row],[DATE]],1)</f>
        <v>7</v>
      </c>
    </row>
    <row r="114" spans="1:10" x14ac:dyDescent="0.35">
      <c r="A114" s="3">
        <v>44237</v>
      </c>
      <c r="B114" s="6" t="s">
        <v>78</v>
      </c>
      <c r="C114" s="4" t="s">
        <v>8</v>
      </c>
      <c r="D114" s="5">
        <v>94.62</v>
      </c>
      <c r="E114" s="1">
        <v>38</v>
      </c>
      <c r="F114" s="10">
        <f>InputData[[#This Row],[UNIT PRICE ($)]]*InputData[[#This Row],[QUANTITY]]</f>
        <v>3595.5600000000004</v>
      </c>
      <c r="G114" s="10" t="str">
        <f>_xlfn.XLOOKUP(InputData[[#This Row],[CUSTOMER NAME]],Country[Customer Name],Country[Country],"",0)</f>
        <v>India</v>
      </c>
      <c r="H114" s="10" t="str">
        <f>_xlfn.XLOOKUP(InputData[[#This Row],[CUSTOMER NAME]],Country[Customer Name],Country[Region],"",0)</f>
        <v>Central</v>
      </c>
      <c r="I114" s="11" t="str">
        <f>TEXT(InputData[[#This Row],[DATE]],"MMM")</f>
        <v>Feb</v>
      </c>
      <c r="J114" s="11">
        <f>WEEKNUM(InputData[[#This Row],[DATE]],1)</f>
        <v>7</v>
      </c>
    </row>
    <row r="115" spans="1:10" x14ac:dyDescent="0.35">
      <c r="A115" s="3">
        <v>44239</v>
      </c>
      <c r="B115" s="6" t="s">
        <v>60</v>
      </c>
      <c r="C115" s="4" t="s">
        <v>23</v>
      </c>
      <c r="D115" s="5">
        <v>149.46</v>
      </c>
      <c r="E115" s="1">
        <v>9</v>
      </c>
      <c r="F115" s="10">
        <f>InputData[[#This Row],[UNIT PRICE ($)]]*InputData[[#This Row],[QUANTITY]]</f>
        <v>1345.14</v>
      </c>
      <c r="G115" s="10" t="str">
        <f>_xlfn.XLOOKUP(InputData[[#This Row],[CUSTOMER NAME]],Country[Customer Name],Country[Country],"",0)</f>
        <v>Nigeria</v>
      </c>
      <c r="H115" s="10" t="str">
        <f>_xlfn.XLOOKUP(InputData[[#This Row],[CUSTOMER NAME]],Country[Customer Name],Country[Region],"",0)</f>
        <v>Export</v>
      </c>
      <c r="I115" s="11" t="str">
        <f>TEXT(InputData[[#This Row],[DATE]],"MMM")</f>
        <v>Feb</v>
      </c>
      <c r="J115" s="11">
        <f>WEEKNUM(InputData[[#This Row],[DATE]],1)</f>
        <v>7</v>
      </c>
    </row>
    <row r="116" spans="1:10" x14ac:dyDescent="0.35">
      <c r="A116" s="3">
        <v>44239</v>
      </c>
      <c r="B116" s="6" t="s">
        <v>110</v>
      </c>
      <c r="C116" s="4" t="s">
        <v>10</v>
      </c>
      <c r="D116" s="5">
        <v>164.28</v>
      </c>
      <c r="E116" s="1">
        <v>13</v>
      </c>
      <c r="F116" s="10">
        <f>InputData[[#This Row],[UNIT PRICE ($)]]*InputData[[#This Row],[QUANTITY]]</f>
        <v>2135.64</v>
      </c>
      <c r="G116" s="10" t="str">
        <f>_xlfn.XLOOKUP(InputData[[#This Row],[CUSTOMER NAME]],Country[Customer Name],Country[Country],"",0)</f>
        <v>India</v>
      </c>
      <c r="H116" s="10" t="str">
        <f>_xlfn.XLOOKUP(InputData[[#This Row],[CUSTOMER NAME]],Country[Customer Name],Country[Region],"",0)</f>
        <v>Western</v>
      </c>
      <c r="I116" s="11" t="str">
        <f>TEXT(InputData[[#This Row],[DATE]],"MMM")</f>
        <v>Feb</v>
      </c>
      <c r="J116" s="11">
        <f>WEEKNUM(InputData[[#This Row],[DATE]],1)</f>
        <v>7</v>
      </c>
    </row>
    <row r="117" spans="1:10" x14ac:dyDescent="0.35">
      <c r="A117" s="3">
        <v>44239</v>
      </c>
      <c r="B117" s="6" t="s">
        <v>74</v>
      </c>
      <c r="C117" s="4" t="s">
        <v>8</v>
      </c>
      <c r="D117" s="5">
        <v>94.62</v>
      </c>
      <c r="E117" s="1">
        <v>7</v>
      </c>
      <c r="F117" s="10">
        <f>InputData[[#This Row],[UNIT PRICE ($)]]*InputData[[#This Row],[QUANTITY]]</f>
        <v>662.34</v>
      </c>
      <c r="G117" s="10" t="str">
        <f>_xlfn.XLOOKUP(InputData[[#This Row],[CUSTOMER NAME]],Country[Customer Name],Country[Country],"",0)</f>
        <v>Brazil</v>
      </c>
      <c r="H117" s="10" t="str">
        <f>_xlfn.XLOOKUP(InputData[[#This Row],[CUSTOMER NAME]],Country[Customer Name],Country[Region],"",0)</f>
        <v>Export</v>
      </c>
      <c r="I117" s="11" t="str">
        <f>TEXT(InputData[[#This Row],[DATE]],"MMM")</f>
        <v>Feb</v>
      </c>
      <c r="J117" s="11">
        <f>WEEKNUM(InputData[[#This Row],[DATE]],1)</f>
        <v>7</v>
      </c>
    </row>
    <row r="118" spans="1:10" x14ac:dyDescent="0.35">
      <c r="A118" s="3">
        <v>44240</v>
      </c>
      <c r="B118" s="6" t="s">
        <v>110</v>
      </c>
      <c r="C118" s="4" t="s">
        <v>3</v>
      </c>
      <c r="D118" s="5">
        <v>80.94</v>
      </c>
      <c r="E118" s="1">
        <v>17</v>
      </c>
      <c r="F118" s="10">
        <f>InputData[[#This Row],[UNIT PRICE ($)]]*InputData[[#This Row],[QUANTITY]]</f>
        <v>1375.98</v>
      </c>
      <c r="G118" s="10" t="str">
        <f>_xlfn.XLOOKUP(InputData[[#This Row],[CUSTOMER NAME]],Country[Customer Name],Country[Country],"",0)</f>
        <v>India</v>
      </c>
      <c r="H118" s="10" t="str">
        <f>_xlfn.XLOOKUP(InputData[[#This Row],[CUSTOMER NAME]],Country[Customer Name],Country[Region],"",0)</f>
        <v>Western</v>
      </c>
      <c r="I118" s="11" t="str">
        <f>TEXT(InputData[[#This Row],[DATE]],"MMM")</f>
        <v>Feb</v>
      </c>
      <c r="J118" s="11">
        <f>WEEKNUM(InputData[[#This Row],[DATE]],1)</f>
        <v>7</v>
      </c>
    </row>
    <row r="119" spans="1:10" x14ac:dyDescent="0.35">
      <c r="A119" s="3">
        <v>44240</v>
      </c>
      <c r="B119" s="6" t="s">
        <v>113</v>
      </c>
      <c r="C119" s="4" t="s">
        <v>5</v>
      </c>
      <c r="D119" s="5">
        <v>155.61000000000001</v>
      </c>
      <c r="E119" s="1">
        <v>35</v>
      </c>
      <c r="F119" s="10">
        <f>InputData[[#This Row],[UNIT PRICE ($)]]*InputData[[#This Row],[QUANTITY]]</f>
        <v>5446.35</v>
      </c>
      <c r="G119" s="10" t="str">
        <f>_xlfn.XLOOKUP(InputData[[#This Row],[CUSTOMER NAME]],Country[Customer Name],Country[Country],"",0)</f>
        <v>Pakistan</v>
      </c>
      <c r="H119" s="10" t="str">
        <f>_xlfn.XLOOKUP(InputData[[#This Row],[CUSTOMER NAME]],Country[Customer Name],Country[Region],"",0)</f>
        <v>Export</v>
      </c>
      <c r="I119" s="11" t="str">
        <f>TEXT(InputData[[#This Row],[DATE]],"MMM")</f>
        <v>Feb</v>
      </c>
      <c r="J119" s="11">
        <f>WEEKNUM(InputData[[#This Row],[DATE]],1)</f>
        <v>7</v>
      </c>
    </row>
    <row r="120" spans="1:10" x14ac:dyDescent="0.35">
      <c r="A120" s="3">
        <v>44241</v>
      </c>
      <c r="B120" s="6" t="s">
        <v>60</v>
      </c>
      <c r="C120" s="4" t="s">
        <v>28</v>
      </c>
      <c r="D120" s="5">
        <v>41.81</v>
      </c>
      <c r="E120" s="1">
        <v>3</v>
      </c>
      <c r="F120" s="10">
        <f>InputData[[#This Row],[UNIT PRICE ($)]]*InputData[[#This Row],[QUANTITY]]</f>
        <v>125.43</v>
      </c>
      <c r="G120" s="10" t="str">
        <f>_xlfn.XLOOKUP(InputData[[#This Row],[CUSTOMER NAME]],Country[Customer Name],Country[Country],"",0)</f>
        <v>Nigeria</v>
      </c>
      <c r="H120" s="10" t="str">
        <f>_xlfn.XLOOKUP(InputData[[#This Row],[CUSTOMER NAME]],Country[Customer Name],Country[Region],"",0)</f>
        <v>Export</v>
      </c>
      <c r="I120" s="11" t="str">
        <f>TEXT(InputData[[#This Row],[DATE]],"MMM")</f>
        <v>Feb</v>
      </c>
      <c r="J120" s="11">
        <f>WEEKNUM(InputData[[#This Row],[DATE]],1)</f>
        <v>8</v>
      </c>
    </row>
    <row r="121" spans="1:10" x14ac:dyDescent="0.35">
      <c r="A121" s="3">
        <v>44241</v>
      </c>
      <c r="B121" s="6" t="s">
        <v>80</v>
      </c>
      <c r="C121" s="4" t="s">
        <v>34</v>
      </c>
      <c r="D121" s="5">
        <v>58.3</v>
      </c>
      <c r="E121" s="1">
        <v>8</v>
      </c>
      <c r="F121" s="10">
        <f>InputData[[#This Row],[UNIT PRICE ($)]]*InputData[[#This Row],[QUANTITY]]</f>
        <v>466.4</v>
      </c>
      <c r="G121" s="10" t="str">
        <f>_xlfn.XLOOKUP(InputData[[#This Row],[CUSTOMER NAME]],Country[Customer Name],Country[Country],"",0)</f>
        <v>South Africa</v>
      </c>
      <c r="H121" s="10" t="str">
        <f>_xlfn.XLOOKUP(InputData[[#This Row],[CUSTOMER NAME]],Country[Customer Name],Country[Region],"",0)</f>
        <v>Export</v>
      </c>
      <c r="I121" s="11" t="str">
        <f>TEXT(InputData[[#This Row],[DATE]],"MMM")</f>
        <v>Feb</v>
      </c>
      <c r="J121" s="11">
        <f>WEEKNUM(InputData[[#This Row],[DATE]],1)</f>
        <v>8</v>
      </c>
    </row>
    <row r="122" spans="1:10" x14ac:dyDescent="0.35">
      <c r="A122" s="3">
        <v>44241</v>
      </c>
      <c r="B122" s="6" t="s">
        <v>89</v>
      </c>
      <c r="C122" s="4" t="s">
        <v>26</v>
      </c>
      <c r="D122" s="5">
        <v>24.66</v>
      </c>
      <c r="E122" s="1">
        <v>8</v>
      </c>
      <c r="F122" s="10">
        <f>InputData[[#This Row],[UNIT PRICE ($)]]*InputData[[#This Row],[QUANTITY]]</f>
        <v>197.28</v>
      </c>
      <c r="G122" s="10" t="str">
        <f>_xlfn.XLOOKUP(InputData[[#This Row],[CUSTOMER NAME]],Country[Customer Name],Country[Country],"",0)</f>
        <v>Mexico</v>
      </c>
      <c r="H122" s="10" t="str">
        <f>_xlfn.XLOOKUP(InputData[[#This Row],[CUSTOMER NAME]],Country[Customer Name],Country[Region],"",0)</f>
        <v>Export</v>
      </c>
      <c r="I122" s="11" t="str">
        <f>TEXT(InputData[[#This Row],[DATE]],"MMM")</f>
        <v>Feb</v>
      </c>
      <c r="J122" s="11">
        <f>WEEKNUM(InputData[[#This Row],[DATE]],1)</f>
        <v>8</v>
      </c>
    </row>
    <row r="123" spans="1:10" x14ac:dyDescent="0.35">
      <c r="A123" s="3">
        <v>44242</v>
      </c>
      <c r="B123" s="6" t="s">
        <v>60</v>
      </c>
      <c r="C123" s="4" t="s">
        <v>29</v>
      </c>
      <c r="D123" s="5">
        <v>53.11</v>
      </c>
      <c r="E123" s="1">
        <v>28</v>
      </c>
      <c r="F123" s="10">
        <f>InputData[[#This Row],[UNIT PRICE ($)]]*InputData[[#This Row],[QUANTITY]]</f>
        <v>1487.08</v>
      </c>
      <c r="G123" s="10" t="str">
        <f>_xlfn.XLOOKUP(InputData[[#This Row],[CUSTOMER NAME]],Country[Customer Name],Country[Country],"",0)</f>
        <v>Nigeria</v>
      </c>
      <c r="H123" s="10" t="str">
        <f>_xlfn.XLOOKUP(InputData[[#This Row],[CUSTOMER NAME]],Country[Customer Name],Country[Region],"",0)</f>
        <v>Export</v>
      </c>
      <c r="I123" s="11" t="str">
        <f>TEXT(InputData[[#This Row],[DATE]],"MMM")</f>
        <v>Feb</v>
      </c>
      <c r="J123" s="11">
        <f>WEEKNUM(InputData[[#This Row],[DATE]],1)</f>
        <v>8</v>
      </c>
    </row>
    <row r="124" spans="1:10" x14ac:dyDescent="0.35">
      <c r="A124" s="3">
        <v>44242</v>
      </c>
      <c r="B124" s="6" t="s">
        <v>65</v>
      </c>
      <c r="C124" s="4" t="s">
        <v>27</v>
      </c>
      <c r="D124" s="5">
        <v>57.120000000000005</v>
      </c>
      <c r="E124" s="1">
        <v>4</v>
      </c>
      <c r="F124" s="10">
        <f>InputData[[#This Row],[UNIT PRICE ($)]]*InputData[[#This Row],[QUANTITY]]</f>
        <v>228.48000000000002</v>
      </c>
      <c r="G124" s="10" t="str">
        <f>_xlfn.XLOOKUP(InputData[[#This Row],[CUSTOMER NAME]],Country[Customer Name],Country[Country],"",0)</f>
        <v>Pakistan</v>
      </c>
      <c r="H124" s="10" t="str">
        <f>_xlfn.XLOOKUP(InputData[[#This Row],[CUSTOMER NAME]],Country[Customer Name],Country[Region],"",0)</f>
        <v>Export</v>
      </c>
      <c r="I124" s="11" t="str">
        <f>TEXT(InputData[[#This Row],[DATE]],"MMM")</f>
        <v>Feb</v>
      </c>
      <c r="J124" s="11">
        <f>WEEKNUM(InputData[[#This Row],[DATE]],1)</f>
        <v>8</v>
      </c>
    </row>
    <row r="125" spans="1:10" x14ac:dyDescent="0.35">
      <c r="A125" s="3">
        <v>44243</v>
      </c>
      <c r="B125" s="6" t="s">
        <v>110</v>
      </c>
      <c r="C125" s="4" t="s">
        <v>15</v>
      </c>
      <c r="D125" s="5">
        <v>15.719999999999999</v>
      </c>
      <c r="E125" s="1">
        <v>26</v>
      </c>
      <c r="F125" s="10">
        <f>InputData[[#This Row],[UNIT PRICE ($)]]*InputData[[#This Row],[QUANTITY]]</f>
        <v>408.71999999999997</v>
      </c>
      <c r="G125" s="10" t="str">
        <f>_xlfn.XLOOKUP(InputData[[#This Row],[CUSTOMER NAME]],Country[Customer Name],Country[Country],"",0)</f>
        <v>India</v>
      </c>
      <c r="H125" s="10" t="str">
        <f>_xlfn.XLOOKUP(InputData[[#This Row],[CUSTOMER NAME]],Country[Customer Name],Country[Region],"",0)</f>
        <v>Western</v>
      </c>
      <c r="I125" s="11" t="str">
        <f>TEXT(InputData[[#This Row],[DATE]],"MMM")</f>
        <v>Feb</v>
      </c>
      <c r="J125" s="11">
        <f>WEEKNUM(InputData[[#This Row],[DATE]],1)</f>
        <v>8</v>
      </c>
    </row>
    <row r="126" spans="1:10" x14ac:dyDescent="0.35">
      <c r="A126" s="3">
        <v>44243</v>
      </c>
      <c r="B126" s="6" t="s">
        <v>116</v>
      </c>
      <c r="C126" s="4" t="s">
        <v>32</v>
      </c>
      <c r="D126" s="5">
        <v>117.48</v>
      </c>
      <c r="E126" s="1">
        <v>1</v>
      </c>
      <c r="F126" s="10">
        <f>InputData[[#This Row],[UNIT PRICE ($)]]*InputData[[#This Row],[QUANTITY]]</f>
        <v>117.48</v>
      </c>
      <c r="G126" s="10" t="str">
        <f>_xlfn.XLOOKUP(InputData[[#This Row],[CUSTOMER NAME]],Country[Customer Name],Country[Country],"",0)</f>
        <v>Germany</v>
      </c>
      <c r="H126" s="10" t="str">
        <f>_xlfn.XLOOKUP(InputData[[#This Row],[CUSTOMER NAME]],Country[Customer Name],Country[Region],"",0)</f>
        <v>Export</v>
      </c>
      <c r="I126" s="11" t="str">
        <f>TEXT(InputData[[#This Row],[DATE]],"MMM")</f>
        <v>Feb</v>
      </c>
      <c r="J126" s="11">
        <f>WEEKNUM(InputData[[#This Row],[DATE]],1)</f>
        <v>8</v>
      </c>
    </row>
    <row r="127" spans="1:10" x14ac:dyDescent="0.35">
      <c r="A127" s="3">
        <v>44244</v>
      </c>
      <c r="B127" s="6" t="s">
        <v>74</v>
      </c>
      <c r="C127" s="4" t="s">
        <v>43</v>
      </c>
      <c r="D127" s="5">
        <v>83.08</v>
      </c>
      <c r="E127" s="1">
        <v>19</v>
      </c>
      <c r="F127" s="10">
        <f>InputData[[#This Row],[UNIT PRICE ($)]]*InputData[[#This Row],[QUANTITY]]</f>
        <v>1578.52</v>
      </c>
      <c r="G127" s="10" t="str">
        <f>_xlfn.XLOOKUP(InputData[[#This Row],[CUSTOMER NAME]],Country[Customer Name],Country[Country],"",0)</f>
        <v>Brazil</v>
      </c>
      <c r="H127" s="10" t="str">
        <f>_xlfn.XLOOKUP(InputData[[#This Row],[CUSTOMER NAME]],Country[Customer Name],Country[Region],"",0)</f>
        <v>Export</v>
      </c>
      <c r="I127" s="11" t="str">
        <f>TEXT(InputData[[#This Row],[DATE]],"MMM")</f>
        <v>Feb</v>
      </c>
      <c r="J127" s="11">
        <f>WEEKNUM(InputData[[#This Row],[DATE]],1)</f>
        <v>8</v>
      </c>
    </row>
    <row r="128" spans="1:10" x14ac:dyDescent="0.35">
      <c r="A128" s="3">
        <v>44244</v>
      </c>
      <c r="B128" s="6" t="s">
        <v>74</v>
      </c>
      <c r="C128" s="4" t="s">
        <v>33</v>
      </c>
      <c r="D128" s="5">
        <v>119.7</v>
      </c>
      <c r="E128" s="1">
        <v>19</v>
      </c>
      <c r="F128" s="10">
        <f>InputData[[#This Row],[UNIT PRICE ($)]]*InputData[[#This Row],[QUANTITY]]</f>
        <v>2274.3000000000002</v>
      </c>
      <c r="G128" s="10" t="str">
        <f>_xlfn.XLOOKUP(InputData[[#This Row],[CUSTOMER NAME]],Country[Customer Name],Country[Country],"",0)</f>
        <v>Brazil</v>
      </c>
      <c r="H128" s="10" t="str">
        <f>_xlfn.XLOOKUP(InputData[[#This Row],[CUSTOMER NAME]],Country[Customer Name],Country[Region],"",0)</f>
        <v>Export</v>
      </c>
      <c r="I128" s="11" t="str">
        <f>TEXT(InputData[[#This Row],[DATE]],"MMM")</f>
        <v>Feb</v>
      </c>
      <c r="J128" s="11">
        <f>WEEKNUM(InputData[[#This Row],[DATE]],1)</f>
        <v>8</v>
      </c>
    </row>
    <row r="129" spans="1:10" x14ac:dyDescent="0.35">
      <c r="A129" s="3">
        <v>44244</v>
      </c>
      <c r="B129" s="6" t="s">
        <v>83</v>
      </c>
      <c r="C129" s="4" t="s">
        <v>44</v>
      </c>
      <c r="D129" s="5">
        <v>82.08</v>
      </c>
      <c r="E129" s="1">
        <v>2</v>
      </c>
      <c r="F129" s="10">
        <f>InputData[[#This Row],[UNIT PRICE ($)]]*InputData[[#This Row],[QUANTITY]]</f>
        <v>164.16</v>
      </c>
      <c r="G129" s="10" t="str">
        <f>_xlfn.XLOOKUP(InputData[[#This Row],[CUSTOMER NAME]],Country[Customer Name],Country[Country],"",0)</f>
        <v>India</v>
      </c>
      <c r="H129" s="10" t="str">
        <f>_xlfn.XLOOKUP(InputData[[#This Row],[CUSTOMER NAME]],Country[Customer Name],Country[Region],"",0)</f>
        <v>North</v>
      </c>
      <c r="I129" s="11" t="str">
        <f>TEXT(InputData[[#This Row],[DATE]],"MMM")</f>
        <v>Feb</v>
      </c>
      <c r="J129" s="11">
        <f>WEEKNUM(InputData[[#This Row],[DATE]],1)</f>
        <v>8</v>
      </c>
    </row>
    <row r="130" spans="1:10" x14ac:dyDescent="0.35">
      <c r="A130" s="3">
        <v>44245</v>
      </c>
      <c r="B130" s="6" t="s">
        <v>74</v>
      </c>
      <c r="C130" s="4" t="s">
        <v>15</v>
      </c>
      <c r="D130" s="5">
        <v>15.719999999999999</v>
      </c>
      <c r="E130" s="1">
        <v>6</v>
      </c>
      <c r="F130" s="10">
        <f>InputData[[#This Row],[UNIT PRICE ($)]]*InputData[[#This Row],[QUANTITY]]</f>
        <v>94.32</v>
      </c>
      <c r="G130" s="10" t="str">
        <f>_xlfn.XLOOKUP(InputData[[#This Row],[CUSTOMER NAME]],Country[Customer Name],Country[Country],"",0)</f>
        <v>Brazil</v>
      </c>
      <c r="H130" s="10" t="str">
        <f>_xlfn.XLOOKUP(InputData[[#This Row],[CUSTOMER NAME]],Country[Customer Name],Country[Region],"",0)</f>
        <v>Export</v>
      </c>
      <c r="I130" s="11" t="str">
        <f>TEXT(InputData[[#This Row],[DATE]],"MMM")</f>
        <v>Feb</v>
      </c>
      <c r="J130" s="11">
        <f>WEEKNUM(InputData[[#This Row],[DATE]],1)</f>
        <v>8</v>
      </c>
    </row>
    <row r="131" spans="1:10" x14ac:dyDescent="0.35">
      <c r="A131" s="3">
        <v>44246</v>
      </c>
      <c r="B131" s="6" t="s">
        <v>110</v>
      </c>
      <c r="C131" s="4" t="s">
        <v>2</v>
      </c>
      <c r="D131" s="5">
        <v>142.80000000000001</v>
      </c>
      <c r="E131" s="1">
        <v>13</v>
      </c>
      <c r="F131" s="10">
        <f>InputData[[#This Row],[UNIT PRICE ($)]]*InputData[[#This Row],[QUANTITY]]</f>
        <v>1856.4</v>
      </c>
      <c r="G131" s="10" t="str">
        <f>_xlfn.XLOOKUP(InputData[[#This Row],[CUSTOMER NAME]],Country[Customer Name],Country[Country],"",0)</f>
        <v>India</v>
      </c>
      <c r="H131" s="10" t="str">
        <f>_xlfn.XLOOKUP(InputData[[#This Row],[CUSTOMER NAME]],Country[Customer Name],Country[Region],"",0)</f>
        <v>Western</v>
      </c>
      <c r="I131" s="11" t="str">
        <f>TEXT(InputData[[#This Row],[DATE]],"MMM")</f>
        <v>Feb</v>
      </c>
      <c r="J131" s="11">
        <f>WEEKNUM(InputData[[#This Row],[DATE]],1)</f>
        <v>8</v>
      </c>
    </row>
    <row r="132" spans="1:10" x14ac:dyDescent="0.35">
      <c r="A132" s="3">
        <v>44247</v>
      </c>
      <c r="B132" s="6" t="s">
        <v>81</v>
      </c>
      <c r="C132" s="4" t="s">
        <v>12</v>
      </c>
      <c r="D132" s="5">
        <v>94.17</v>
      </c>
      <c r="E132" s="1">
        <v>6</v>
      </c>
      <c r="F132" s="10">
        <f>InputData[[#This Row],[UNIT PRICE ($)]]*InputData[[#This Row],[QUANTITY]]</f>
        <v>565.02</v>
      </c>
      <c r="G132" s="10" t="str">
        <f>_xlfn.XLOOKUP(InputData[[#This Row],[CUSTOMER NAME]],Country[Customer Name],Country[Country],"",0)</f>
        <v>India</v>
      </c>
      <c r="H132" s="10" t="str">
        <f>_xlfn.XLOOKUP(InputData[[#This Row],[CUSTOMER NAME]],Country[Customer Name],Country[Region],"",0)</f>
        <v>East</v>
      </c>
      <c r="I132" s="11" t="str">
        <f>TEXT(InputData[[#This Row],[DATE]],"MMM")</f>
        <v>Feb</v>
      </c>
      <c r="J132" s="11">
        <f>WEEKNUM(InputData[[#This Row],[DATE]],1)</f>
        <v>8</v>
      </c>
    </row>
    <row r="133" spans="1:10" x14ac:dyDescent="0.35">
      <c r="A133" s="3">
        <v>44247</v>
      </c>
      <c r="B133" s="6" t="s">
        <v>113</v>
      </c>
      <c r="C133" s="4" t="s">
        <v>30</v>
      </c>
      <c r="D133" s="5">
        <v>201.28</v>
      </c>
      <c r="E133" s="1">
        <v>11</v>
      </c>
      <c r="F133" s="10">
        <f>InputData[[#This Row],[UNIT PRICE ($)]]*InputData[[#This Row],[QUANTITY]]</f>
        <v>2214.08</v>
      </c>
      <c r="G133" s="10" t="str">
        <f>_xlfn.XLOOKUP(InputData[[#This Row],[CUSTOMER NAME]],Country[Customer Name],Country[Country],"",0)</f>
        <v>Pakistan</v>
      </c>
      <c r="H133" s="10" t="str">
        <f>_xlfn.XLOOKUP(InputData[[#This Row],[CUSTOMER NAME]],Country[Customer Name],Country[Region],"",0)</f>
        <v>Export</v>
      </c>
      <c r="I133" s="11" t="str">
        <f>TEXT(InputData[[#This Row],[DATE]],"MMM")</f>
        <v>Feb</v>
      </c>
      <c r="J133" s="11">
        <f>WEEKNUM(InputData[[#This Row],[DATE]],1)</f>
        <v>8</v>
      </c>
    </row>
    <row r="134" spans="1:10" x14ac:dyDescent="0.35">
      <c r="A134" s="3">
        <v>44248</v>
      </c>
      <c r="B134" s="6" t="s">
        <v>63</v>
      </c>
      <c r="C134" s="4" t="s">
        <v>18</v>
      </c>
      <c r="D134" s="5">
        <v>49.21</v>
      </c>
      <c r="E134" s="1">
        <v>30</v>
      </c>
      <c r="F134" s="10">
        <f>InputData[[#This Row],[UNIT PRICE ($)]]*InputData[[#This Row],[QUANTITY]]</f>
        <v>1476.3</v>
      </c>
      <c r="G134" s="10" t="str">
        <f>_xlfn.XLOOKUP(InputData[[#This Row],[CUSTOMER NAME]],Country[Customer Name],Country[Country],"",0)</f>
        <v>Saudi Arabia</v>
      </c>
      <c r="H134" s="10" t="str">
        <f>_xlfn.XLOOKUP(InputData[[#This Row],[CUSTOMER NAME]],Country[Customer Name],Country[Region],"",0)</f>
        <v>Export</v>
      </c>
      <c r="I134" s="11" t="str">
        <f>TEXT(InputData[[#This Row],[DATE]],"MMM")</f>
        <v>Feb</v>
      </c>
      <c r="J134" s="11">
        <f>WEEKNUM(InputData[[#This Row],[DATE]],1)</f>
        <v>9</v>
      </c>
    </row>
    <row r="135" spans="1:10" x14ac:dyDescent="0.35">
      <c r="A135" s="3">
        <v>44249</v>
      </c>
      <c r="B135" s="6" t="s">
        <v>79</v>
      </c>
      <c r="C135" s="4" t="s">
        <v>13</v>
      </c>
      <c r="D135" s="5">
        <v>122.08</v>
      </c>
      <c r="E135" s="1">
        <v>5</v>
      </c>
      <c r="F135" s="10">
        <f>InputData[[#This Row],[UNIT PRICE ($)]]*InputData[[#This Row],[QUANTITY]]</f>
        <v>610.4</v>
      </c>
      <c r="G135" s="10" t="str">
        <f>_xlfn.XLOOKUP(InputData[[#This Row],[CUSTOMER NAME]],Country[Customer Name],Country[Country],"",0)</f>
        <v>United Kingdom</v>
      </c>
      <c r="H135" s="10" t="str">
        <f>_xlfn.XLOOKUP(InputData[[#This Row],[CUSTOMER NAME]],Country[Customer Name],Country[Region],"",0)</f>
        <v>Export</v>
      </c>
      <c r="I135" s="11" t="str">
        <f>TEXT(InputData[[#This Row],[DATE]],"MMM")</f>
        <v>Feb</v>
      </c>
      <c r="J135" s="11">
        <f>WEEKNUM(InputData[[#This Row],[DATE]],1)</f>
        <v>9</v>
      </c>
    </row>
    <row r="136" spans="1:10" x14ac:dyDescent="0.35">
      <c r="A136" s="3">
        <v>44250</v>
      </c>
      <c r="B136" s="6" t="s">
        <v>60</v>
      </c>
      <c r="C136" s="4" t="s">
        <v>13</v>
      </c>
      <c r="D136" s="5">
        <v>122.08</v>
      </c>
      <c r="E136" s="1">
        <v>6</v>
      </c>
      <c r="F136" s="10">
        <f>InputData[[#This Row],[UNIT PRICE ($)]]*InputData[[#This Row],[QUANTITY]]</f>
        <v>732.48</v>
      </c>
      <c r="G136" s="10" t="str">
        <f>_xlfn.XLOOKUP(InputData[[#This Row],[CUSTOMER NAME]],Country[Customer Name],Country[Country],"",0)</f>
        <v>Nigeria</v>
      </c>
      <c r="H136" s="10" t="str">
        <f>_xlfn.XLOOKUP(InputData[[#This Row],[CUSTOMER NAME]],Country[Customer Name],Country[Region],"",0)</f>
        <v>Export</v>
      </c>
      <c r="I136" s="11" t="str">
        <f>TEXT(InputData[[#This Row],[DATE]],"MMM")</f>
        <v>Feb</v>
      </c>
      <c r="J136" s="11">
        <f>WEEKNUM(InputData[[#This Row],[DATE]],1)</f>
        <v>9</v>
      </c>
    </row>
    <row r="137" spans="1:10" x14ac:dyDescent="0.35">
      <c r="A137" s="3">
        <v>44250</v>
      </c>
      <c r="B137" s="6" t="s">
        <v>68</v>
      </c>
      <c r="C137" s="4" t="s">
        <v>25</v>
      </c>
      <c r="D137" s="5">
        <v>8.33</v>
      </c>
      <c r="E137" s="1">
        <v>3</v>
      </c>
      <c r="F137" s="10">
        <f>InputData[[#This Row],[UNIT PRICE ($)]]*InputData[[#This Row],[QUANTITY]]</f>
        <v>24.990000000000002</v>
      </c>
      <c r="G137" s="10" t="str">
        <f>_xlfn.XLOOKUP(InputData[[#This Row],[CUSTOMER NAME]],Country[Customer Name],Country[Country],"",0)</f>
        <v>Russia</v>
      </c>
      <c r="H137" s="10" t="str">
        <f>_xlfn.XLOOKUP(InputData[[#This Row],[CUSTOMER NAME]],Country[Customer Name],Country[Region],"",0)</f>
        <v>Export</v>
      </c>
      <c r="I137" s="11" t="str">
        <f>TEXT(InputData[[#This Row],[DATE]],"MMM")</f>
        <v>Feb</v>
      </c>
      <c r="J137" s="11">
        <f>WEEKNUM(InputData[[#This Row],[DATE]],1)</f>
        <v>9</v>
      </c>
    </row>
    <row r="138" spans="1:10" x14ac:dyDescent="0.35">
      <c r="A138" s="3">
        <v>44250</v>
      </c>
      <c r="B138" s="6" t="s">
        <v>112</v>
      </c>
      <c r="C138" s="4" t="s">
        <v>16</v>
      </c>
      <c r="D138" s="5">
        <v>16.64</v>
      </c>
      <c r="E138" s="1">
        <v>15</v>
      </c>
      <c r="F138" s="10">
        <f>InputData[[#This Row],[UNIT PRICE ($)]]*InputData[[#This Row],[QUANTITY]]</f>
        <v>249.60000000000002</v>
      </c>
      <c r="G138" s="10" t="str">
        <f>_xlfn.XLOOKUP(InputData[[#This Row],[CUSTOMER NAME]],Country[Customer Name],Country[Country],"",0)</f>
        <v>India</v>
      </c>
      <c r="H138" s="10" t="str">
        <f>_xlfn.XLOOKUP(InputData[[#This Row],[CUSTOMER NAME]],Country[Customer Name],Country[Region],"",0)</f>
        <v>North</v>
      </c>
      <c r="I138" s="11" t="str">
        <f>TEXT(InputData[[#This Row],[DATE]],"MMM")</f>
        <v>Feb</v>
      </c>
      <c r="J138" s="11">
        <f>WEEKNUM(InputData[[#This Row],[DATE]],1)</f>
        <v>9</v>
      </c>
    </row>
    <row r="139" spans="1:10" x14ac:dyDescent="0.35">
      <c r="A139" s="3">
        <v>44250</v>
      </c>
      <c r="B139" s="6" t="s">
        <v>73</v>
      </c>
      <c r="C139" s="4" t="s">
        <v>5</v>
      </c>
      <c r="D139" s="5">
        <v>155.61000000000001</v>
      </c>
      <c r="E139" s="1">
        <v>2</v>
      </c>
      <c r="F139" s="10">
        <f>InputData[[#This Row],[UNIT PRICE ($)]]*InputData[[#This Row],[QUANTITY]]</f>
        <v>311.22000000000003</v>
      </c>
      <c r="G139" s="10" t="str">
        <f>_xlfn.XLOOKUP(InputData[[#This Row],[CUSTOMER NAME]],Country[Customer Name],Country[Country],"",0)</f>
        <v>India</v>
      </c>
      <c r="H139" s="10" t="str">
        <f>_xlfn.XLOOKUP(InputData[[#This Row],[CUSTOMER NAME]],Country[Customer Name],Country[Region],"",0)</f>
        <v>East</v>
      </c>
      <c r="I139" s="11" t="str">
        <f>TEXT(InputData[[#This Row],[DATE]],"MMM")</f>
        <v>Feb</v>
      </c>
      <c r="J139" s="11">
        <f>WEEKNUM(InputData[[#This Row],[DATE]],1)</f>
        <v>9</v>
      </c>
    </row>
    <row r="140" spans="1:10" x14ac:dyDescent="0.35">
      <c r="A140" s="3">
        <v>44250</v>
      </c>
      <c r="B140" s="6" t="s">
        <v>113</v>
      </c>
      <c r="C140" s="4" t="s">
        <v>36</v>
      </c>
      <c r="D140" s="5">
        <v>96.3</v>
      </c>
      <c r="E140" s="1">
        <v>8</v>
      </c>
      <c r="F140" s="10">
        <f>InputData[[#This Row],[UNIT PRICE ($)]]*InputData[[#This Row],[QUANTITY]]</f>
        <v>770.4</v>
      </c>
      <c r="G140" s="10" t="str">
        <f>_xlfn.XLOOKUP(InputData[[#This Row],[CUSTOMER NAME]],Country[Customer Name],Country[Country],"",0)</f>
        <v>Pakistan</v>
      </c>
      <c r="H140" s="10" t="str">
        <f>_xlfn.XLOOKUP(InputData[[#This Row],[CUSTOMER NAME]],Country[Customer Name],Country[Region],"",0)</f>
        <v>Export</v>
      </c>
      <c r="I140" s="11" t="str">
        <f>TEXT(InputData[[#This Row],[DATE]],"MMM")</f>
        <v>Feb</v>
      </c>
      <c r="J140" s="11">
        <f>WEEKNUM(InputData[[#This Row],[DATE]],1)</f>
        <v>9</v>
      </c>
    </row>
    <row r="141" spans="1:10" x14ac:dyDescent="0.35">
      <c r="A141" s="3">
        <v>44252</v>
      </c>
      <c r="B141" s="6" t="s">
        <v>73</v>
      </c>
      <c r="C141" s="4" t="s">
        <v>13</v>
      </c>
      <c r="D141" s="5">
        <v>122.08</v>
      </c>
      <c r="E141" s="1">
        <v>10</v>
      </c>
      <c r="F141" s="10">
        <f>InputData[[#This Row],[UNIT PRICE ($)]]*InputData[[#This Row],[QUANTITY]]</f>
        <v>1220.8</v>
      </c>
      <c r="G141" s="10" t="str">
        <f>_xlfn.XLOOKUP(InputData[[#This Row],[CUSTOMER NAME]],Country[Customer Name],Country[Country],"",0)</f>
        <v>India</v>
      </c>
      <c r="H141" s="10" t="str">
        <f>_xlfn.XLOOKUP(InputData[[#This Row],[CUSTOMER NAME]],Country[Customer Name],Country[Region],"",0)</f>
        <v>East</v>
      </c>
      <c r="I141" s="11" t="str">
        <f>TEXT(InputData[[#This Row],[DATE]],"MMM")</f>
        <v>Feb</v>
      </c>
      <c r="J141" s="11">
        <f>WEEKNUM(InputData[[#This Row],[DATE]],1)</f>
        <v>9</v>
      </c>
    </row>
    <row r="142" spans="1:10" x14ac:dyDescent="0.35">
      <c r="A142" s="3">
        <v>44252</v>
      </c>
      <c r="B142" s="6" t="s">
        <v>81</v>
      </c>
      <c r="C142" s="4" t="s">
        <v>39</v>
      </c>
      <c r="D142" s="5">
        <v>42.55</v>
      </c>
      <c r="E142" s="1">
        <v>38</v>
      </c>
      <c r="F142" s="10">
        <f>InputData[[#This Row],[UNIT PRICE ($)]]*InputData[[#This Row],[QUANTITY]]</f>
        <v>1616.8999999999999</v>
      </c>
      <c r="G142" s="10" t="str">
        <f>_xlfn.XLOOKUP(InputData[[#This Row],[CUSTOMER NAME]],Country[Customer Name],Country[Country],"",0)</f>
        <v>India</v>
      </c>
      <c r="H142" s="10" t="str">
        <f>_xlfn.XLOOKUP(InputData[[#This Row],[CUSTOMER NAME]],Country[Customer Name],Country[Region],"",0)</f>
        <v>East</v>
      </c>
      <c r="I142" s="11" t="str">
        <f>TEXT(InputData[[#This Row],[DATE]],"MMM")</f>
        <v>Feb</v>
      </c>
      <c r="J142" s="11">
        <f>WEEKNUM(InputData[[#This Row],[DATE]],1)</f>
        <v>9</v>
      </c>
    </row>
    <row r="143" spans="1:10" x14ac:dyDescent="0.35">
      <c r="A143" s="3">
        <v>44252</v>
      </c>
      <c r="B143" s="6" t="s">
        <v>84</v>
      </c>
      <c r="C143" s="4" t="s">
        <v>32</v>
      </c>
      <c r="D143" s="5">
        <v>117.48</v>
      </c>
      <c r="E143" s="1">
        <v>11</v>
      </c>
      <c r="F143" s="10">
        <f>InputData[[#This Row],[UNIT PRICE ($)]]*InputData[[#This Row],[QUANTITY]]</f>
        <v>1292.28</v>
      </c>
      <c r="G143" s="10" t="str">
        <f>_xlfn.XLOOKUP(InputData[[#This Row],[CUSTOMER NAME]],Country[Customer Name],Country[Country],"",0)</f>
        <v>Ethiopia</v>
      </c>
      <c r="H143" s="10" t="str">
        <f>_xlfn.XLOOKUP(InputData[[#This Row],[CUSTOMER NAME]],Country[Customer Name],Country[Region],"",0)</f>
        <v>Export</v>
      </c>
      <c r="I143" s="11" t="str">
        <f>TEXT(InputData[[#This Row],[DATE]],"MMM")</f>
        <v>Feb</v>
      </c>
      <c r="J143" s="11">
        <f>WEEKNUM(InputData[[#This Row],[DATE]],1)</f>
        <v>9</v>
      </c>
    </row>
    <row r="144" spans="1:10" x14ac:dyDescent="0.35">
      <c r="A144" s="3">
        <v>44252</v>
      </c>
      <c r="B144" s="6" t="s">
        <v>86</v>
      </c>
      <c r="C144" s="4" t="s">
        <v>30</v>
      </c>
      <c r="D144" s="5">
        <v>201.28</v>
      </c>
      <c r="E144" s="1">
        <v>2</v>
      </c>
      <c r="F144" s="10">
        <f>InputData[[#This Row],[UNIT PRICE ($)]]*InputData[[#This Row],[QUANTITY]]</f>
        <v>402.56</v>
      </c>
      <c r="G144" s="10" t="str">
        <f>_xlfn.XLOOKUP(InputData[[#This Row],[CUSTOMER NAME]],Country[Customer Name],Country[Country],"",0)</f>
        <v>India</v>
      </c>
      <c r="H144" s="10" t="str">
        <f>_xlfn.XLOOKUP(InputData[[#This Row],[CUSTOMER NAME]],Country[Customer Name],Country[Region],"",0)</f>
        <v>South</v>
      </c>
      <c r="I144" s="11" t="str">
        <f>TEXT(InputData[[#This Row],[DATE]],"MMM")</f>
        <v>Feb</v>
      </c>
      <c r="J144" s="11">
        <f>WEEKNUM(InputData[[#This Row],[DATE]],1)</f>
        <v>9</v>
      </c>
    </row>
    <row r="145" spans="1:10" x14ac:dyDescent="0.35">
      <c r="A145" s="3">
        <v>44252</v>
      </c>
      <c r="B145" s="6" t="s">
        <v>88</v>
      </c>
      <c r="C145" s="4" t="s">
        <v>2</v>
      </c>
      <c r="D145" s="5">
        <v>142.80000000000001</v>
      </c>
      <c r="E145" s="1">
        <v>4</v>
      </c>
      <c r="F145" s="10">
        <f>InputData[[#This Row],[UNIT PRICE ($)]]*InputData[[#This Row],[QUANTITY]]</f>
        <v>571.20000000000005</v>
      </c>
      <c r="G145" s="10" t="str">
        <f>_xlfn.XLOOKUP(InputData[[#This Row],[CUSTOMER NAME]],Country[Customer Name],Country[Country],"",0)</f>
        <v>India</v>
      </c>
      <c r="H145" s="10" t="str">
        <f>_xlfn.XLOOKUP(InputData[[#This Row],[CUSTOMER NAME]],Country[Customer Name],Country[Region],"",0)</f>
        <v>South</v>
      </c>
      <c r="I145" s="11" t="str">
        <f>TEXT(InputData[[#This Row],[DATE]],"MMM")</f>
        <v>Feb</v>
      </c>
      <c r="J145" s="11">
        <f>WEEKNUM(InputData[[#This Row],[DATE]],1)</f>
        <v>9</v>
      </c>
    </row>
    <row r="146" spans="1:10" x14ac:dyDescent="0.35">
      <c r="A146" s="3">
        <v>44253</v>
      </c>
      <c r="B146" s="6" t="s">
        <v>74</v>
      </c>
      <c r="C146" s="4" t="s">
        <v>24</v>
      </c>
      <c r="D146" s="5">
        <v>156.96</v>
      </c>
      <c r="E146" s="1">
        <v>28</v>
      </c>
      <c r="F146" s="10">
        <f>InputData[[#This Row],[UNIT PRICE ($)]]*InputData[[#This Row],[QUANTITY]]</f>
        <v>4394.88</v>
      </c>
      <c r="G146" s="10" t="str">
        <f>_xlfn.XLOOKUP(InputData[[#This Row],[CUSTOMER NAME]],Country[Customer Name],Country[Country],"",0)</f>
        <v>Brazil</v>
      </c>
      <c r="H146" s="10" t="str">
        <f>_xlfn.XLOOKUP(InputData[[#This Row],[CUSTOMER NAME]],Country[Customer Name],Country[Region],"",0)</f>
        <v>Export</v>
      </c>
      <c r="I146" s="11" t="str">
        <f>TEXT(InputData[[#This Row],[DATE]],"MMM")</f>
        <v>Feb</v>
      </c>
      <c r="J146" s="11">
        <f>WEEKNUM(InputData[[#This Row],[DATE]],1)</f>
        <v>9</v>
      </c>
    </row>
    <row r="147" spans="1:10" x14ac:dyDescent="0.35">
      <c r="A147" s="3">
        <v>44253</v>
      </c>
      <c r="B147" s="6" t="s">
        <v>79</v>
      </c>
      <c r="C147" s="4" t="s">
        <v>9</v>
      </c>
      <c r="D147" s="5">
        <v>7.8599999999999994</v>
      </c>
      <c r="E147" s="1">
        <v>2</v>
      </c>
      <c r="F147" s="10">
        <f>InputData[[#This Row],[UNIT PRICE ($)]]*InputData[[#This Row],[QUANTITY]]</f>
        <v>15.719999999999999</v>
      </c>
      <c r="G147" s="10" t="str">
        <f>_xlfn.XLOOKUP(InputData[[#This Row],[CUSTOMER NAME]],Country[Customer Name],Country[Country],"",0)</f>
        <v>United Kingdom</v>
      </c>
      <c r="H147" s="10" t="str">
        <f>_xlfn.XLOOKUP(InputData[[#This Row],[CUSTOMER NAME]],Country[Customer Name],Country[Region],"",0)</f>
        <v>Export</v>
      </c>
      <c r="I147" s="11" t="str">
        <f>TEXT(InputData[[#This Row],[DATE]],"MMM")</f>
        <v>Feb</v>
      </c>
      <c r="J147" s="11">
        <f>WEEKNUM(InputData[[#This Row],[DATE]],1)</f>
        <v>9</v>
      </c>
    </row>
    <row r="148" spans="1:10" x14ac:dyDescent="0.35">
      <c r="A148" s="3">
        <v>44254</v>
      </c>
      <c r="B148" s="6" t="s">
        <v>71</v>
      </c>
      <c r="C148" s="4" t="s">
        <v>25</v>
      </c>
      <c r="D148" s="5">
        <v>8.33</v>
      </c>
      <c r="E148" s="1">
        <v>7</v>
      </c>
      <c r="F148" s="10">
        <f>InputData[[#This Row],[UNIT PRICE ($)]]*InputData[[#This Row],[QUANTITY]]</f>
        <v>58.31</v>
      </c>
      <c r="G148" s="10" t="str">
        <f>_xlfn.XLOOKUP(InputData[[#This Row],[CUSTOMER NAME]],Country[Customer Name],Country[Country],"",0)</f>
        <v>India</v>
      </c>
      <c r="H148" s="10" t="str">
        <f>_xlfn.XLOOKUP(InputData[[#This Row],[CUSTOMER NAME]],Country[Customer Name],Country[Region],"",0)</f>
        <v>Central</v>
      </c>
      <c r="I148" s="11" t="str">
        <f>TEXT(InputData[[#This Row],[DATE]],"MMM")</f>
        <v>Feb</v>
      </c>
      <c r="J148" s="11">
        <f>WEEKNUM(InputData[[#This Row],[DATE]],1)</f>
        <v>9</v>
      </c>
    </row>
    <row r="149" spans="1:10" x14ac:dyDescent="0.35">
      <c r="A149" s="3">
        <v>44254</v>
      </c>
      <c r="B149" s="6" t="s">
        <v>112</v>
      </c>
      <c r="C149" s="4" t="s">
        <v>36</v>
      </c>
      <c r="D149" s="5">
        <v>96.3</v>
      </c>
      <c r="E149" s="1">
        <v>3</v>
      </c>
      <c r="F149" s="10">
        <f>InputData[[#This Row],[UNIT PRICE ($)]]*InputData[[#This Row],[QUANTITY]]</f>
        <v>288.89999999999998</v>
      </c>
      <c r="G149" s="10" t="str">
        <f>_xlfn.XLOOKUP(InputData[[#This Row],[CUSTOMER NAME]],Country[Customer Name],Country[Country],"",0)</f>
        <v>India</v>
      </c>
      <c r="H149" s="10" t="str">
        <f>_xlfn.XLOOKUP(InputData[[#This Row],[CUSTOMER NAME]],Country[Customer Name],Country[Region],"",0)</f>
        <v>North</v>
      </c>
      <c r="I149" s="11" t="str">
        <f>TEXT(InputData[[#This Row],[DATE]],"MMM")</f>
        <v>Feb</v>
      </c>
      <c r="J149" s="11">
        <f>WEEKNUM(InputData[[#This Row],[DATE]],1)</f>
        <v>9</v>
      </c>
    </row>
    <row r="150" spans="1:10" x14ac:dyDescent="0.35">
      <c r="A150" s="3">
        <v>44254</v>
      </c>
      <c r="B150" s="6" t="s">
        <v>81</v>
      </c>
      <c r="C150" s="4" t="s">
        <v>18</v>
      </c>
      <c r="D150" s="5">
        <v>49.21</v>
      </c>
      <c r="E150" s="1">
        <v>11</v>
      </c>
      <c r="F150" s="10">
        <f>InputData[[#This Row],[UNIT PRICE ($)]]*InputData[[#This Row],[QUANTITY]]</f>
        <v>541.31000000000006</v>
      </c>
      <c r="G150" s="10" t="str">
        <f>_xlfn.XLOOKUP(InputData[[#This Row],[CUSTOMER NAME]],Country[Customer Name],Country[Country],"",0)</f>
        <v>India</v>
      </c>
      <c r="H150" s="10" t="str">
        <f>_xlfn.XLOOKUP(InputData[[#This Row],[CUSTOMER NAME]],Country[Customer Name],Country[Region],"",0)</f>
        <v>East</v>
      </c>
      <c r="I150" s="11" t="str">
        <f>TEXT(InputData[[#This Row],[DATE]],"MMM")</f>
        <v>Feb</v>
      </c>
      <c r="J150" s="11">
        <f>WEEKNUM(InputData[[#This Row],[DATE]],1)</f>
        <v>9</v>
      </c>
    </row>
    <row r="151" spans="1:10" x14ac:dyDescent="0.35">
      <c r="A151" s="3">
        <v>44254</v>
      </c>
      <c r="B151" s="6" t="s">
        <v>113</v>
      </c>
      <c r="C151" s="4" t="s">
        <v>5</v>
      </c>
      <c r="D151" s="5">
        <v>155.61000000000001</v>
      </c>
      <c r="E151" s="1">
        <v>15</v>
      </c>
      <c r="F151" s="10">
        <f>InputData[[#This Row],[UNIT PRICE ($)]]*InputData[[#This Row],[QUANTITY]]</f>
        <v>2334.15</v>
      </c>
      <c r="G151" s="10" t="str">
        <f>_xlfn.XLOOKUP(InputData[[#This Row],[CUSTOMER NAME]],Country[Customer Name],Country[Country],"",0)</f>
        <v>Pakistan</v>
      </c>
      <c r="H151" s="10" t="str">
        <f>_xlfn.XLOOKUP(InputData[[#This Row],[CUSTOMER NAME]],Country[Customer Name],Country[Region],"",0)</f>
        <v>Export</v>
      </c>
      <c r="I151" s="11" t="str">
        <f>TEXT(InputData[[#This Row],[DATE]],"MMM")</f>
        <v>Feb</v>
      </c>
      <c r="J151" s="11">
        <f>WEEKNUM(InputData[[#This Row],[DATE]],1)</f>
        <v>9</v>
      </c>
    </row>
    <row r="152" spans="1:10" x14ac:dyDescent="0.35">
      <c r="A152" s="3">
        <v>44254</v>
      </c>
      <c r="B152" s="6" t="s">
        <v>89</v>
      </c>
      <c r="C152" s="4" t="s">
        <v>12</v>
      </c>
      <c r="D152" s="5">
        <v>94.17</v>
      </c>
      <c r="E152" s="1">
        <v>7</v>
      </c>
      <c r="F152" s="10">
        <f>InputData[[#This Row],[UNIT PRICE ($)]]*InputData[[#This Row],[QUANTITY]]</f>
        <v>659.19</v>
      </c>
      <c r="G152" s="10" t="str">
        <f>_xlfn.XLOOKUP(InputData[[#This Row],[CUSTOMER NAME]],Country[Customer Name],Country[Country],"",0)</f>
        <v>Mexico</v>
      </c>
      <c r="H152" s="10" t="str">
        <f>_xlfn.XLOOKUP(InputData[[#This Row],[CUSTOMER NAME]],Country[Customer Name],Country[Region],"",0)</f>
        <v>Export</v>
      </c>
      <c r="I152" s="11" t="str">
        <f>TEXT(InputData[[#This Row],[DATE]],"MMM")</f>
        <v>Feb</v>
      </c>
      <c r="J152" s="11">
        <f>WEEKNUM(InputData[[#This Row],[DATE]],1)</f>
        <v>9</v>
      </c>
    </row>
    <row r="153" spans="1:10" x14ac:dyDescent="0.35">
      <c r="A153" s="3">
        <v>44255</v>
      </c>
      <c r="B153" s="6" t="s">
        <v>116</v>
      </c>
      <c r="C153" s="4" t="s">
        <v>37</v>
      </c>
      <c r="D153" s="5">
        <v>85.76</v>
      </c>
      <c r="E153" s="1">
        <v>15</v>
      </c>
      <c r="F153" s="10">
        <f>InputData[[#This Row],[UNIT PRICE ($)]]*InputData[[#This Row],[QUANTITY]]</f>
        <v>1286.4000000000001</v>
      </c>
      <c r="G153" s="10" t="str">
        <f>_xlfn.XLOOKUP(InputData[[#This Row],[CUSTOMER NAME]],Country[Customer Name],Country[Country],"",0)</f>
        <v>Germany</v>
      </c>
      <c r="H153" s="10" t="str">
        <f>_xlfn.XLOOKUP(InputData[[#This Row],[CUSTOMER NAME]],Country[Customer Name],Country[Region],"",0)</f>
        <v>Export</v>
      </c>
      <c r="I153" s="11" t="str">
        <f>TEXT(InputData[[#This Row],[DATE]],"MMM")</f>
        <v>Feb</v>
      </c>
      <c r="J153" s="11">
        <f>WEEKNUM(InputData[[#This Row],[DATE]],1)</f>
        <v>10</v>
      </c>
    </row>
    <row r="154" spans="1:10" x14ac:dyDescent="0.35">
      <c r="A154" s="3">
        <v>44256</v>
      </c>
      <c r="B154" s="6" t="s">
        <v>83</v>
      </c>
      <c r="C154" s="4" t="s">
        <v>28</v>
      </c>
      <c r="D154" s="5">
        <v>41.81</v>
      </c>
      <c r="E154" s="1">
        <v>28</v>
      </c>
      <c r="F154" s="10">
        <f>InputData[[#This Row],[UNIT PRICE ($)]]*InputData[[#This Row],[QUANTITY]]</f>
        <v>1170.68</v>
      </c>
      <c r="G154" s="10" t="str">
        <f>_xlfn.XLOOKUP(InputData[[#This Row],[CUSTOMER NAME]],Country[Customer Name],Country[Country],"",0)</f>
        <v>India</v>
      </c>
      <c r="H154" s="10" t="str">
        <f>_xlfn.XLOOKUP(InputData[[#This Row],[CUSTOMER NAME]],Country[Customer Name],Country[Region],"",0)</f>
        <v>North</v>
      </c>
      <c r="I154" s="11" t="str">
        <f>TEXT(InputData[[#This Row],[DATE]],"MMM")</f>
        <v>Mar</v>
      </c>
      <c r="J154" s="11">
        <f>WEEKNUM(InputData[[#This Row],[DATE]],1)</f>
        <v>10</v>
      </c>
    </row>
    <row r="155" spans="1:10" x14ac:dyDescent="0.35">
      <c r="A155" s="3">
        <v>44257</v>
      </c>
      <c r="B155" s="6" t="s">
        <v>74</v>
      </c>
      <c r="C155" s="4" t="s">
        <v>24</v>
      </c>
      <c r="D155" s="5">
        <v>156.96</v>
      </c>
      <c r="E155" s="1">
        <v>21</v>
      </c>
      <c r="F155" s="10">
        <f>InputData[[#This Row],[UNIT PRICE ($)]]*InputData[[#This Row],[QUANTITY]]</f>
        <v>3296.1600000000003</v>
      </c>
      <c r="G155" s="10" t="str">
        <f>_xlfn.XLOOKUP(InputData[[#This Row],[CUSTOMER NAME]],Country[Customer Name],Country[Country],"",0)</f>
        <v>Brazil</v>
      </c>
      <c r="H155" s="10" t="str">
        <f>_xlfn.XLOOKUP(InputData[[#This Row],[CUSTOMER NAME]],Country[Customer Name],Country[Region],"",0)</f>
        <v>Export</v>
      </c>
      <c r="I155" s="11" t="str">
        <f>TEXT(InputData[[#This Row],[DATE]],"MMM")</f>
        <v>Mar</v>
      </c>
      <c r="J155" s="11">
        <f>WEEKNUM(InputData[[#This Row],[DATE]],1)</f>
        <v>10</v>
      </c>
    </row>
    <row r="156" spans="1:10" x14ac:dyDescent="0.35">
      <c r="A156" s="3">
        <v>44257</v>
      </c>
      <c r="B156" s="6" t="s">
        <v>77</v>
      </c>
      <c r="C156" s="4" t="s">
        <v>2</v>
      </c>
      <c r="D156" s="5">
        <v>142.80000000000001</v>
      </c>
      <c r="E156" s="1">
        <v>1</v>
      </c>
      <c r="F156" s="10">
        <f>InputData[[#This Row],[UNIT PRICE ($)]]*InputData[[#This Row],[QUANTITY]]</f>
        <v>142.80000000000001</v>
      </c>
      <c r="G156" s="10" t="str">
        <f>_xlfn.XLOOKUP(InputData[[#This Row],[CUSTOMER NAME]],Country[Customer Name],Country[Country],"",0)</f>
        <v>India</v>
      </c>
      <c r="H156" s="10" t="str">
        <f>_xlfn.XLOOKUP(InputData[[#This Row],[CUSTOMER NAME]],Country[Customer Name],Country[Region],"",0)</f>
        <v>Western</v>
      </c>
      <c r="I156" s="11" t="str">
        <f>TEXT(InputData[[#This Row],[DATE]],"MMM")</f>
        <v>Mar</v>
      </c>
      <c r="J156" s="11">
        <f>WEEKNUM(InputData[[#This Row],[DATE]],1)</f>
        <v>10</v>
      </c>
    </row>
    <row r="157" spans="1:10" x14ac:dyDescent="0.35">
      <c r="A157" s="3">
        <v>44257</v>
      </c>
      <c r="B157" s="6" t="s">
        <v>81</v>
      </c>
      <c r="C157" s="4" t="s">
        <v>1</v>
      </c>
      <c r="D157" s="5">
        <v>103.88</v>
      </c>
      <c r="E157" s="1">
        <v>30</v>
      </c>
      <c r="F157" s="10">
        <f>InputData[[#This Row],[UNIT PRICE ($)]]*InputData[[#This Row],[QUANTITY]]</f>
        <v>3116.3999999999996</v>
      </c>
      <c r="G157" s="10" t="str">
        <f>_xlfn.XLOOKUP(InputData[[#This Row],[CUSTOMER NAME]],Country[Customer Name],Country[Country],"",0)</f>
        <v>India</v>
      </c>
      <c r="H157" s="10" t="str">
        <f>_xlfn.XLOOKUP(InputData[[#This Row],[CUSTOMER NAME]],Country[Customer Name],Country[Region],"",0)</f>
        <v>East</v>
      </c>
      <c r="I157" s="11" t="str">
        <f>TEXT(InputData[[#This Row],[DATE]],"MMM")</f>
        <v>Mar</v>
      </c>
      <c r="J157" s="11">
        <f>WEEKNUM(InputData[[#This Row],[DATE]],1)</f>
        <v>10</v>
      </c>
    </row>
    <row r="158" spans="1:10" x14ac:dyDescent="0.35">
      <c r="A158" s="3">
        <v>44258</v>
      </c>
      <c r="B158" s="6" t="s">
        <v>68</v>
      </c>
      <c r="C158" s="4" t="s">
        <v>11</v>
      </c>
      <c r="D158" s="5">
        <v>48.4</v>
      </c>
      <c r="E158" s="1">
        <v>1</v>
      </c>
      <c r="F158" s="10">
        <f>InputData[[#This Row],[UNIT PRICE ($)]]*InputData[[#This Row],[QUANTITY]]</f>
        <v>48.4</v>
      </c>
      <c r="G158" s="10" t="str">
        <f>_xlfn.XLOOKUP(InputData[[#This Row],[CUSTOMER NAME]],Country[Customer Name],Country[Country],"",0)</f>
        <v>Russia</v>
      </c>
      <c r="H158" s="10" t="str">
        <f>_xlfn.XLOOKUP(InputData[[#This Row],[CUSTOMER NAME]],Country[Customer Name],Country[Region],"",0)</f>
        <v>Export</v>
      </c>
      <c r="I158" s="11" t="str">
        <f>TEXT(InputData[[#This Row],[DATE]],"MMM")</f>
        <v>Mar</v>
      </c>
      <c r="J158" s="11">
        <f>WEEKNUM(InputData[[#This Row],[DATE]],1)</f>
        <v>10</v>
      </c>
    </row>
    <row r="159" spans="1:10" x14ac:dyDescent="0.35">
      <c r="A159" s="3">
        <v>44258</v>
      </c>
      <c r="B159" s="6" t="s">
        <v>71</v>
      </c>
      <c r="C159" s="4" t="s">
        <v>36</v>
      </c>
      <c r="D159" s="5">
        <v>96.3</v>
      </c>
      <c r="E159" s="1">
        <v>29</v>
      </c>
      <c r="F159" s="10">
        <f>InputData[[#This Row],[UNIT PRICE ($)]]*InputData[[#This Row],[QUANTITY]]</f>
        <v>2792.7</v>
      </c>
      <c r="G159" s="10" t="str">
        <f>_xlfn.XLOOKUP(InputData[[#This Row],[CUSTOMER NAME]],Country[Customer Name],Country[Country],"",0)</f>
        <v>India</v>
      </c>
      <c r="H159" s="10" t="str">
        <f>_xlfn.XLOOKUP(InputData[[#This Row],[CUSTOMER NAME]],Country[Customer Name],Country[Region],"",0)</f>
        <v>Central</v>
      </c>
      <c r="I159" s="11" t="str">
        <f>TEXT(InputData[[#This Row],[DATE]],"MMM")</f>
        <v>Mar</v>
      </c>
      <c r="J159" s="11">
        <f>WEEKNUM(InputData[[#This Row],[DATE]],1)</f>
        <v>10</v>
      </c>
    </row>
    <row r="160" spans="1:10" x14ac:dyDescent="0.35">
      <c r="A160" s="3">
        <v>44259</v>
      </c>
      <c r="B160" s="6" t="s">
        <v>77</v>
      </c>
      <c r="C160" s="4" t="s">
        <v>26</v>
      </c>
      <c r="D160" s="5">
        <v>24.66</v>
      </c>
      <c r="E160" s="1">
        <v>13</v>
      </c>
      <c r="F160" s="10">
        <f>InputData[[#This Row],[UNIT PRICE ($)]]*InputData[[#This Row],[QUANTITY]]</f>
        <v>320.58</v>
      </c>
      <c r="G160" s="10" t="str">
        <f>_xlfn.XLOOKUP(InputData[[#This Row],[CUSTOMER NAME]],Country[Customer Name],Country[Country],"",0)</f>
        <v>India</v>
      </c>
      <c r="H160" s="10" t="str">
        <f>_xlfn.XLOOKUP(InputData[[#This Row],[CUSTOMER NAME]],Country[Customer Name],Country[Region],"",0)</f>
        <v>Western</v>
      </c>
      <c r="I160" s="11" t="str">
        <f>TEXT(InputData[[#This Row],[DATE]],"MMM")</f>
        <v>Mar</v>
      </c>
      <c r="J160" s="11">
        <f>WEEKNUM(InputData[[#This Row],[DATE]],1)</f>
        <v>10</v>
      </c>
    </row>
    <row r="161" spans="1:10" x14ac:dyDescent="0.35">
      <c r="A161" s="3">
        <v>44259</v>
      </c>
      <c r="B161" s="6" t="s">
        <v>83</v>
      </c>
      <c r="C161" s="4" t="s">
        <v>4</v>
      </c>
      <c r="D161" s="5">
        <v>48.84</v>
      </c>
      <c r="E161" s="1">
        <v>23</v>
      </c>
      <c r="F161" s="10">
        <f>InputData[[#This Row],[UNIT PRICE ($)]]*InputData[[#This Row],[QUANTITY]]</f>
        <v>1123.3200000000002</v>
      </c>
      <c r="G161" s="10" t="str">
        <f>_xlfn.XLOOKUP(InputData[[#This Row],[CUSTOMER NAME]],Country[Customer Name],Country[Country],"",0)</f>
        <v>India</v>
      </c>
      <c r="H161" s="10" t="str">
        <f>_xlfn.XLOOKUP(InputData[[#This Row],[CUSTOMER NAME]],Country[Customer Name],Country[Region],"",0)</f>
        <v>North</v>
      </c>
      <c r="I161" s="11" t="str">
        <f>TEXT(InputData[[#This Row],[DATE]],"MMM")</f>
        <v>Mar</v>
      </c>
      <c r="J161" s="11">
        <f>WEEKNUM(InputData[[#This Row],[DATE]],1)</f>
        <v>10</v>
      </c>
    </row>
    <row r="162" spans="1:10" x14ac:dyDescent="0.35">
      <c r="A162" s="3">
        <v>44259</v>
      </c>
      <c r="B162" s="6" t="s">
        <v>84</v>
      </c>
      <c r="C162" s="4" t="s">
        <v>25</v>
      </c>
      <c r="D162" s="5">
        <v>8.33</v>
      </c>
      <c r="E162" s="1">
        <v>26</v>
      </c>
      <c r="F162" s="10">
        <f>InputData[[#This Row],[UNIT PRICE ($)]]*InputData[[#This Row],[QUANTITY]]</f>
        <v>216.58</v>
      </c>
      <c r="G162" s="10" t="str">
        <f>_xlfn.XLOOKUP(InputData[[#This Row],[CUSTOMER NAME]],Country[Customer Name],Country[Country],"",0)</f>
        <v>Ethiopia</v>
      </c>
      <c r="H162" s="10" t="str">
        <f>_xlfn.XLOOKUP(InputData[[#This Row],[CUSTOMER NAME]],Country[Customer Name],Country[Region],"",0)</f>
        <v>Export</v>
      </c>
      <c r="I162" s="11" t="str">
        <f>TEXT(InputData[[#This Row],[DATE]],"MMM")</f>
        <v>Mar</v>
      </c>
      <c r="J162" s="11">
        <f>WEEKNUM(InputData[[#This Row],[DATE]],1)</f>
        <v>10</v>
      </c>
    </row>
    <row r="163" spans="1:10" x14ac:dyDescent="0.35">
      <c r="A163" s="3">
        <v>44260</v>
      </c>
      <c r="B163" s="6" t="s">
        <v>81</v>
      </c>
      <c r="C163" s="4" t="s">
        <v>40</v>
      </c>
      <c r="D163" s="5">
        <v>115.2</v>
      </c>
      <c r="E163" s="1">
        <v>33</v>
      </c>
      <c r="F163" s="10">
        <f>InputData[[#This Row],[UNIT PRICE ($)]]*InputData[[#This Row],[QUANTITY]]</f>
        <v>3801.6</v>
      </c>
      <c r="G163" s="10" t="str">
        <f>_xlfn.XLOOKUP(InputData[[#This Row],[CUSTOMER NAME]],Country[Customer Name],Country[Country],"",0)</f>
        <v>India</v>
      </c>
      <c r="H163" s="10" t="str">
        <f>_xlfn.XLOOKUP(InputData[[#This Row],[CUSTOMER NAME]],Country[Customer Name],Country[Region],"",0)</f>
        <v>East</v>
      </c>
      <c r="I163" s="11" t="str">
        <f>TEXT(InputData[[#This Row],[DATE]],"MMM")</f>
        <v>Mar</v>
      </c>
      <c r="J163" s="11">
        <f>WEEKNUM(InputData[[#This Row],[DATE]],1)</f>
        <v>10</v>
      </c>
    </row>
    <row r="164" spans="1:10" x14ac:dyDescent="0.35">
      <c r="A164" s="3">
        <v>44261</v>
      </c>
      <c r="B164" s="6" t="s">
        <v>77</v>
      </c>
      <c r="C164" s="4" t="s">
        <v>4</v>
      </c>
      <c r="D164" s="5">
        <v>48.84</v>
      </c>
      <c r="E164" s="1">
        <v>2</v>
      </c>
      <c r="F164" s="10">
        <f>InputData[[#This Row],[UNIT PRICE ($)]]*InputData[[#This Row],[QUANTITY]]</f>
        <v>97.68</v>
      </c>
      <c r="G164" s="10" t="str">
        <f>_xlfn.XLOOKUP(InputData[[#This Row],[CUSTOMER NAME]],Country[Customer Name],Country[Country],"",0)</f>
        <v>India</v>
      </c>
      <c r="H164" s="10" t="str">
        <f>_xlfn.XLOOKUP(InputData[[#This Row],[CUSTOMER NAME]],Country[Customer Name],Country[Region],"",0)</f>
        <v>Western</v>
      </c>
      <c r="I164" s="11" t="str">
        <f>TEXT(InputData[[#This Row],[DATE]],"MMM")</f>
        <v>Mar</v>
      </c>
      <c r="J164" s="11">
        <f>WEEKNUM(InputData[[#This Row],[DATE]],1)</f>
        <v>10</v>
      </c>
    </row>
    <row r="165" spans="1:10" x14ac:dyDescent="0.35">
      <c r="A165" s="3">
        <v>44262</v>
      </c>
      <c r="B165" s="6" t="s">
        <v>60</v>
      </c>
      <c r="C165" s="4" t="s">
        <v>3</v>
      </c>
      <c r="D165" s="5">
        <v>80.94</v>
      </c>
      <c r="E165" s="1">
        <v>1</v>
      </c>
      <c r="F165" s="10">
        <f>InputData[[#This Row],[UNIT PRICE ($)]]*InputData[[#This Row],[QUANTITY]]</f>
        <v>80.94</v>
      </c>
      <c r="G165" s="10" t="str">
        <f>_xlfn.XLOOKUP(InputData[[#This Row],[CUSTOMER NAME]],Country[Customer Name],Country[Country],"",0)</f>
        <v>Nigeria</v>
      </c>
      <c r="H165" s="10" t="str">
        <f>_xlfn.XLOOKUP(InputData[[#This Row],[CUSTOMER NAME]],Country[Customer Name],Country[Region],"",0)</f>
        <v>Export</v>
      </c>
      <c r="I165" s="11" t="str">
        <f>TEXT(InputData[[#This Row],[DATE]],"MMM")</f>
        <v>Mar</v>
      </c>
      <c r="J165" s="11">
        <f>WEEKNUM(InputData[[#This Row],[DATE]],1)</f>
        <v>11</v>
      </c>
    </row>
    <row r="166" spans="1:10" x14ac:dyDescent="0.35">
      <c r="A166" s="3">
        <v>44262</v>
      </c>
      <c r="B166" s="6" t="s">
        <v>110</v>
      </c>
      <c r="C166" s="4" t="s">
        <v>21</v>
      </c>
      <c r="D166" s="5">
        <v>162.54</v>
      </c>
      <c r="E166" s="1">
        <v>9</v>
      </c>
      <c r="F166" s="10">
        <f>InputData[[#This Row],[UNIT PRICE ($)]]*InputData[[#This Row],[QUANTITY]]</f>
        <v>1462.86</v>
      </c>
      <c r="G166" s="10" t="str">
        <f>_xlfn.XLOOKUP(InputData[[#This Row],[CUSTOMER NAME]],Country[Customer Name],Country[Country],"",0)</f>
        <v>India</v>
      </c>
      <c r="H166" s="10" t="str">
        <f>_xlfn.XLOOKUP(InputData[[#This Row],[CUSTOMER NAME]],Country[Customer Name],Country[Region],"",0)</f>
        <v>Western</v>
      </c>
      <c r="I166" s="11" t="str">
        <f>TEXT(InputData[[#This Row],[DATE]],"MMM")</f>
        <v>Mar</v>
      </c>
      <c r="J166" s="11">
        <f>WEEKNUM(InputData[[#This Row],[DATE]],1)</f>
        <v>11</v>
      </c>
    </row>
    <row r="167" spans="1:10" x14ac:dyDescent="0.35">
      <c r="A167" s="3">
        <v>44262</v>
      </c>
      <c r="B167" s="6" t="s">
        <v>71</v>
      </c>
      <c r="C167" s="4" t="s">
        <v>17</v>
      </c>
      <c r="D167" s="5">
        <v>156.78</v>
      </c>
      <c r="E167" s="1">
        <v>25</v>
      </c>
      <c r="F167" s="10">
        <f>InputData[[#This Row],[UNIT PRICE ($)]]*InputData[[#This Row],[QUANTITY]]</f>
        <v>3919.5</v>
      </c>
      <c r="G167" s="10" t="str">
        <f>_xlfn.XLOOKUP(InputData[[#This Row],[CUSTOMER NAME]],Country[Customer Name],Country[Country],"",0)</f>
        <v>India</v>
      </c>
      <c r="H167" s="10" t="str">
        <f>_xlfn.XLOOKUP(InputData[[#This Row],[CUSTOMER NAME]],Country[Customer Name],Country[Region],"",0)</f>
        <v>Central</v>
      </c>
      <c r="I167" s="11" t="str">
        <f>TEXT(InputData[[#This Row],[DATE]],"MMM")</f>
        <v>Mar</v>
      </c>
      <c r="J167" s="11">
        <f>WEEKNUM(InputData[[#This Row],[DATE]],1)</f>
        <v>11</v>
      </c>
    </row>
    <row r="168" spans="1:10" x14ac:dyDescent="0.35">
      <c r="A168" s="3">
        <v>44263</v>
      </c>
      <c r="B168" s="6" t="s">
        <v>108</v>
      </c>
      <c r="C168" s="4" t="s">
        <v>22</v>
      </c>
      <c r="D168" s="5">
        <v>141.57</v>
      </c>
      <c r="E168" s="1">
        <v>22</v>
      </c>
      <c r="F168" s="10">
        <f>InputData[[#This Row],[UNIT PRICE ($)]]*InputData[[#This Row],[QUANTITY]]</f>
        <v>3114.54</v>
      </c>
      <c r="G168" s="10" t="str">
        <f>_xlfn.XLOOKUP(InputData[[#This Row],[CUSTOMER NAME]],Country[Customer Name],Country[Country],"",0)</f>
        <v>India</v>
      </c>
      <c r="H168" s="10" t="str">
        <f>_xlfn.XLOOKUP(InputData[[#This Row],[CUSTOMER NAME]],Country[Customer Name],Country[Region],"",0)</f>
        <v>North</v>
      </c>
      <c r="I168" s="11" t="str">
        <f>TEXT(InputData[[#This Row],[DATE]],"MMM")</f>
        <v>Mar</v>
      </c>
      <c r="J168" s="11">
        <f>WEEKNUM(InputData[[#This Row],[DATE]],1)</f>
        <v>11</v>
      </c>
    </row>
    <row r="169" spans="1:10" x14ac:dyDescent="0.35">
      <c r="A169" s="3">
        <v>44263</v>
      </c>
      <c r="B169" s="6" t="s">
        <v>77</v>
      </c>
      <c r="C169" s="4" t="s">
        <v>44</v>
      </c>
      <c r="D169" s="5">
        <v>82.08</v>
      </c>
      <c r="E169" s="1">
        <v>9</v>
      </c>
      <c r="F169" s="10">
        <f>InputData[[#This Row],[UNIT PRICE ($)]]*InputData[[#This Row],[QUANTITY]]</f>
        <v>738.72</v>
      </c>
      <c r="G169" s="10" t="str">
        <f>_xlfn.XLOOKUP(InputData[[#This Row],[CUSTOMER NAME]],Country[Customer Name],Country[Country],"",0)</f>
        <v>India</v>
      </c>
      <c r="H169" s="10" t="str">
        <f>_xlfn.XLOOKUP(InputData[[#This Row],[CUSTOMER NAME]],Country[Customer Name],Country[Region],"",0)</f>
        <v>Western</v>
      </c>
      <c r="I169" s="11" t="str">
        <f>TEXT(InputData[[#This Row],[DATE]],"MMM")</f>
        <v>Mar</v>
      </c>
      <c r="J169" s="11">
        <f>WEEKNUM(InputData[[#This Row],[DATE]],1)</f>
        <v>11</v>
      </c>
    </row>
    <row r="170" spans="1:10" x14ac:dyDescent="0.35">
      <c r="A170" s="3">
        <v>44263</v>
      </c>
      <c r="B170" s="6" t="s">
        <v>84</v>
      </c>
      <c r="C170" s="4" t="s">
        <v>27</v>
      </c>
      <c r="D170" s="5">
        <v>57.120000000000005</v>
      </c>
      <c r="E170" s="1">
        <v>6</v>
      </c>
      <c r="F170" s="10">
        <f>InputData[[#This Row],[UNIT PRICE ($)]]*InputData[[#This Row],[QUANTITY]]</f>
        <v>342.72</v>
      </c>
      <c r="G170" s="10" t="str">
        <f>_xlfn.XLOOKUP(InputData[[#This Row],[CUSTOMER NAME]],Country[Customer Name],Country[Country],"",0)</f>
        <v>Ethiopia</v>
      </c>
      <c r="H170" s="10" t="str">
        <f>_xlfn.XLOOKUP(InputData[[#This Row],[CUSTOMER NAME]],Country[Customer Name],Country[Region],"",0)</f>
        <v>Export</v>
      </c>
      <c r="I170" s="11" t="str">
        <f>TEXT(InputData[[#This Row],[DATE]],"MMM")</f>
        <v>Mar</v>
      </c>
      <c r="J170" s="11">
        <f>WEEKNUM(InputData[[#This Row],[DATE]],1)</f>
        <v>11</v>
      </c>
    </row>
    <row r="171" spans="1:10" x14ac:dyDescent="0.35">
      <c r="A171" s="3">
        <v>44263</v>
      </c>
      <c r="B171" s="6" t="s">
        <v>89</v>
      </c>
      <c r="C171" s="4" t="s">
        <v>44</v>
      </c>
      <c r="D171" s="5">
        <v>82.08</v>
      </c>
      <c r="E171" s="1">
        <v>6</v>
      </c>
      <c r="F171" s="10">
        <f>InputData[[#This Row],[UNIT PRICE ($)]]*InputData[[#This Row],[QUANTITY]]</f>
        <v>492.48</v>
      </c>
      <c r="G171" s="10" t="str">
        <f>_xlfn.XLOOKUP(InputData[[#This Row],[CUSTOMER NAME]],Country[Customer Name],Country[Country],"",0)</f>
        <v>Mexico</v>
      </c>
      <c r="H171" s="10" t="str">
        <f>_xlfn.XLOOKUP(InputData[[#This Row],[CUSTOMER NAME]],Country[Customer Name],Country[Region],"",0)</f>
        <v>Export</v>
      </c>
      <c r="I171" s="11" t="str">
        <f>TEXT(InputData[[#This Row],[DATE]],"MMM")</f>
        <v>Mar</v>
      </c>
      <c r="J171" s="11">
        <f>WEEKNUM(InputData[[#This Row],[DATE]],1)</f>
        <v>11</v>
      </c>
    </row>
    <row r="172" spans="1:10" x14ac:dyDescent="0.35">
      <c r="A172" s="3">
        <v>44264</v>
      </c>
      <c r="B172" s="6" t="s">
        <v>63</v>
      </c>
      <c r="C172" s="4" t="s">
        <v>30</v>
      </c>
      <c r="D172" s="5">
        <v>201.28</v>
      </c>
      <c r="E172" s="1">
        <v>3</v>
      </c>
      <c r="F172" s="10">
        <f>InputData[[#This Row],[UNIT PRICE ($)]]*InputData[[#This Row],[QUANTITY]]</f>
        <v>603.84</v>
      </c>
      <c r="G172" s="10" t="str">
        <f>_xlfn.XLOOKUP(InputData[[#This Row],[CUSTOMER NAME]],Country[Customer Name],Country[Country],"",0)</f>
        <v>Saudi Arabia</v>
      </c>
      <c r="H172" s="10" t="str">
        <f>_xlfn.XLOOKUP(InputData[[#This Row],[CUSTOMER NAME]],Country[Customer Name],Country[Region],"",0)</f>
        <v>Export</v>
      </c>
      <c r="I172" s="11" t="str">
        <f>TEXT(InputData[[#This Row],[DATE]],"MMM")</f>
        <v>Mar</v>
      </c>
      <c r="J172" s="11">
        <f>WEEKNUM(InputData[[#This Row],[DATE]],1)</f>
        <v>11</v>
      </c>
    </row>
    <row r="173" spans="1:10" x14ac:dyDescent="0.35">
      <c r="A173" s="3">
        <v>44264</v>
      </c>
      <c r="B173" s="6" t="s">
        <v>75</v>
      </c>
      <c r="C173" s="4" t="s">
        <v>4</v>
      </c>
      <c r="D173" s="5">
        <v>48.84</v>
      </c>
      <c r="E173" s="1">
        <v>11</v>
      </c>
      <c r="F173" s="10">
        <f>InputData[[#This Row],[UNIT PRICE ($)]]*InputData[[#This Row],[QUANTITY]]</f>
        <v>537.24</v>
      </c>
      <c r="G173" s="10" t="str">
        <f>_xlfn.XLOOKUP(InputData[[#This Row],[CUSTOMER NAME]],Country[Customer Name],Country[Country],"",0)</f>
        <v>Russia</v>
      </c>
      <c r="H173" s="10" t="str">
        <f>_xlfn.XLOOKUP(InputData[[#This Row],[CUSTOMER NAME]],Country[Customer Name],Country[Region],"",0)</f>
        <v>Export</v>
      </c>
      <c r="I173" s="11" t="str">
        <f>TEXT(InputData[[#This Row],[DATE]],"MMM")</f>
        <v>Mar</v>
      </c>
      <c r="J173" s="11">
        <f>WEEKNUM(InputData[[#This Row],[DATE]],1)</f>
        <v>11</v>
      </c>
    </row>
    <row r="174" spans="1:10" x14ac:dyDescent="0.35">
      <c r="A174" s="3">
        <v>44264</v>
      </c>
      <c r="B174" s="6" t="s">
        <v>77</v>
      </c>
      <c r="C174" s="4" t="s">
        <v>29</v>
      </c>
      <c r="D174" s="5">
        <v>53.11</v>
      </c>
      <c r="E174" s="1">
        <v>6</v>
      </c>
      <c r="F174" s="10">
        <f>InputData[[#This Row],[UNIT PRICE ($)]]*InputData[[#This Row],[QUANTITY]]</f>
        <v>318.65999999999997</v>
      </c>
      <c r="G174" s="10" t="str">
        <f>_xlfn.XLOOKUP(InputData[[#This Row],[CUSTOMER NAME]],Country[Customer Name],Country[Country],"",0)</f>
        <v>India</v>
      </c>
      <c r="H174" s="10" t="str">
        <f>_xlfn.XLOOKUP(InputData[[#This Row],[CUSTOMER NAME]],Country[Customer Name],Country[Region],"",0)</f>
        <v>Western</v>
      </c>
      <c r="I174" s="11" t="str">
        <f>TEXT(InputData[[#This Row],[DATE]],"MMM")</f>
        <v>Mar</v>
      </c>
      <c r="J174" s="11">
        <f>WEEKNUM(InputData[[#This Row],[DATE]],1)</f>
        <v>11</v>
      </c>
    </row>
    <row r="175" spans="1:10" x14ac:dyDescent="0.35">
      <c r="A175" s="3">
        <v>44265</v>
      </c>
      <c r="B175" s="6" t="s">
        <v>61</v>
      </c>
      <c r="C175" s="4" t="s">
        <v>33</v>
      </c>
      <c r="D175" s="5">
        <v>119.7</v>
      </c>
      <c r="E175" s="1">
        <v>12</v>
      </c>
      <c r="F175" s="10">
        <f>InputData[[#This Row],[UNIT PRICE ($)]]*InputData[[#This Row],[QUANTITY]]</f>
        <v>1436.4</v>
      </c>
      <c r="G175" s="10" t="str">
        <f>_xlfn.XLOOKUP(InputData[[#This Row],[CUSTOMER NAME]],Country[Customer Name],Country[Country],"",0)</f>
        <v>Bangladesh</v>
      </c>
      <c r="H175" s="10" t="str">
        <f>_xlfn.XLOOKUP(InputData[[#This Row],[CUSTOMER NAME]],Country[Customer Name],Country[Region],"",0)</f>
        <v>Export</v>
      </c>
      <c r="I175" s="11" t="str">
        <f>TEXT(InputData[[#This Row],[DATE]],"MMM")</f>
        <v>Mar</v>
      </c>
      <c r="J175" s="11">
        <f>WEEKNUM(InputData[[#This Row],[DATE]],1)</f>
        <v>11</v>
      </c>
    </row>
    <row r="176" spans="1:10" x14ac:dyDescent="0.35">
      <c r="A176" s="3">
        <v>44265</v>
      </c>
      <c r="B176" s="6" t="s">
        <v>75</v>
      </c>
      <c r="C176" s="4" t="s">
        <v>2</v>
      </c>
      <c r="D176" s="5">
        <v>142.80000000000001</v>
      </c>
      <c r="E176" s="1">
        <v>6</v>
      </c>
      <c r="F176" s="10">
        <f>InputData[[#This Row],[UNIT PRICE ($)]]*InputData[[#This Row],[QUANTITY]]</f>
        <v>856.80000000000007</v>
      </c>
      <c r="G176" s="10" t="str">
        <f>_xlfn.XLOOKUP(InputData[[#This Row],[CUSTOMER NAME]],Country[Customer Name],Country[Country],"",0)</f>
        <v>Russia</v>
      </c>
      <c r="H176" s="10" t="str">
        <f>_xlfn.XLOOKUP(InputData[[#This Row],[CUSTOMER NAME]],Country[Customer Name],Country[Region],"",0)</f>
        <v>Export</v>
      </c>
      <c r="I176" s="11" t="str">
        <f>TEXT(InputData[[#This Row],[DATE]],"MMM")</f>
        <v>Mar</v>
      </c>
      <c r="J176" s="11">
        <f>WEEKNUM(InputData[[#This Row],[DATE]],1)</f>
        <v>11</v>
      </c>
    </row>
    <row r="177" spans="1:10" x14ac:dyDescent="0.35">
      <c r="A177" s="3">
        <v>44266</v>
      </c>
      <c r="B177" s="6" t="s">
        <v>76</v>
      </c>
      <c r="C177" s="4" t="s">
        <v>32</v>
      </c>
      <c r="D177" s="5">
        <v>117.48</v>
      </c>
      <c r="E177" s="1">
        <v>8</v>
      </c>
      <c r="F177" s="10">
        <f>InputData[[#This Row],[UNIT PRICE ($)]]*InputData[[#This Row],[QUANTITY]]</f>
        <v>939.84</v>
      </c>
      <c r="G177" s="10" t="str">
        <f>_xlfn.XLOOKUP(InputData[[#This Row],[CUSTOMER NAME]],Country[Customer Name],Country[Country],"",0)</f>
        <v>Saudi Arabia</v>
      </c>
      <c r="H177" s="10" t="str">
        <f>_xlfn.XLOOKUP(InputData[[#This Row],[CUSTOMER NAME]],Country[Customer Name],Country[Region],"",0)</f>
        <v>Export</v>
      </c>
      <c r="I177" s="11" t="str">
        <f>TEXT(InputData[[#This Row],[DATE]],"MMM")</f>
        <v>Mar</v>
      </c>
      <c r="J177" s="11">
        <f>WEEKNUM(InputData[[#This Row],[DATE]],1)</f>
        <v>11</v>
      </c>
    </row>
    <row r="178" spans="1:10" x14ac:dyDescent="0.35">
      <c r="A178" s="3">
        <v>44266</v>
      </c>
      <c r="B178" s="6" t="s">
        <v>77</v>
      </c>
      <c r="C178" s="4" t="s">
        <v>25</v>
      </c>
      <c r="D178" s="5">
        <v>8.33</v>
      </c>
      <c r="E178" s="1">
        <v>11</v>
      </c>
      <c r="F178" s="10">
        <f>InputData[[#This Row],[UNIT PRICE ($)]]*InputData[[#This Row],[QUANTITY]]</f>
        <v>91.63</v>
      </c>
      <c r="G178" s="10" t="str">
        <f>_xlfn.XLOOKUP(InputData[[#This Row],[CUSTOMER NAME]],Country[Customer Name],Country[Country],"",0)</f>
        <v>India</v>
      </c>
      <c r="H178" s="10" t="str">
        <f>_xlfn.XLOOKUP(InputData[[#This Row],[CUSTOMER NAME]],Country[Customer Name],Country[Region],"",0)</f>
        <v>Western</v>
      </c>
      <c r="I178" s="11" t="str">
        <f>TEXT(InputData[[#This Row],[DATE]],"MMM")</f>
        <v>Mar</v>
      </c>
      <c r="J178" s="11">
        <f>WEEKNUM(InputData[[#This Row],[DATE]],1)</f>
        <v>11</v>
      </c>
    </row>
    <row r="179" spans="1:10" x14ac:dyDescent="0.35">
      <c r="A179" s="3">
        <v>44266</v>
      </c>
      <c r="B179" s="6" t="s">
        <v>88</v>
      </c>
      <c r="C179" s="4" t="s">
        <v>12</v>
      </c>
      <c r="D179" s="5">
        <v>94.17</v>
      </c>
      <c r="E179" s="1">
        <v>36</v>
      </c>
      <c r="F179" s="10">
        <f>InputData[[#This Row],[UNIT PRICE ($)]]*InputData[[#This Row],[QUANTITY]]</f>
        <v>3390.12</v>
      </c>
      <c r="G179" s="10" t="str">
        <f>_xlfn.XLOOKUP(InputData[[#This Row],[CUSTOMER NAME]],Country[Customer Name],Country[Country],"",0)</f>
        <v>India</v>
      </c>
      <c r="H179" s="10" t="str">
        <f>_xlfn.XLOOKUP(InputData[[#This Row],[CUSTOMER NAME]],Country[Customer Name],Country[Region],"",0)</f>
        <v>South</v>
      </c>
      <c r="I179" s="11" t="str">
        <f>TEXT(InputData[[#This Row],[DATE]],"MMM")</f>
        <v>Mar</v>
      </c>
      <c r="J179" s="11">
        <f>WEEKNUM(InputData[[#This Row],[DATE]],1)</f>
        <v>11</v>
      </c>
    </row>
    <row r="180" spans="1:10" x14ac:dyDescent="0.35">
      <c r="A180" s="3">
        <v>44268</v>
      </c>
      <c r="B180" s="6" t="s">
        <v>68</v>
      </c>
      <c r="C180" s="4" t="s">
        <v>35</v>
      </c>
      <c r="D180" s="5">
        <v>6.7</v>
      </c>
      <c r="E180" s="1">
        <v>10</v>
      </c>
      <c r="F180" s="10">
        <f>InputData[[#This Row],[UNIT PRICE ($)]]*InputData[[#This Row],[QUANTITY]]</f>
        <v>67</v>
      </c>
      <c r="G180" s="10" t="str">
        <f>_xlfn.XLOOKUP(InputData[[#This Row],[CUSTOMER NAME]],Country[Customer Name],Country[Country],"",0)</f>
        <v>Russia</v>
      </c>
      <c r="H180" s="10" t="str">
        <f>_xlfn.XLOOKUP(InputData[[#This Row],[CUSTOMER NAME]],Country[Customer Name],Country[Region],"",0)</f>
        <v>Export</v>
      </c>
      <c r="I180" s="11" t="str">
        <f>TEXT(InputData[[#This Row],[DATE]],"MMM")</f>
        <v>Mar</v>
      </c>
      <c r="J180" s="11">
        <f>WEEKNUM(InputData[[#This Row],[DATE]],1)</f>
        <v>11</v>
      </c>
    </row>
    <row r="181" spans="1:10" x14ac:dyDescent="0.35">
      <c r="A181" s="3">
        <v>44268</v>
      </c>
      <c r="B181" s="6" t="s">
        <v>73</v>
      </c>
      <c r="C181" s="4" t="s">
        <v>28</v>
      </c>
      <c r="D181" s="5">
        <v>41.81</v>
      </c>
      <c r="E181" s="1">
        <v>10</v>
      </c>
      <c r="F181" s="10">
        <f>InputData[[#This Row],[UNIT PRICE ($)]]*InputData[[#This Row],[QUANTITY]]</f>
        <v>418.1</v>
      </c>
      <c r="G181" s="10" t="str">
        <f>_xlfn.XLOOKUP(InputData[[#This Row],[CUSTOMER NAME]],Country[Customer Name],Country[Country],"",0)</f>
        <v>India</v>
      </c>
      <c r="H181" s="10" t="str">
        <f>_xlfn.XLOOKUP(InputData[[#This Row],[CUSTOMER NAME]],Country[Customer Name],Country[Region],"",0)</f>
        <v>East</v>
      </c>
      <c r="I181" s="11" t="str">
        <f>TEXT(InputData[[#This Row],[DATE]],"MMM")</f>
        <v>Mar</v>
      </c>
      <c r="J181" s="11">
        <f>WEEKNUM(InputData[[#This Row],[DATE]],1)</f>
        <v>11</v>
      </c>
    </row>
    <row r="182" spans="1:10" x14ac:dyDescent="0.35">
      <c r="A182" s="3">
        <v>44269</v>
      </c>
      <c r="B182" s="6" t="s">
        <v>63</v>
      </c>
      <c r="C182" s="4" t="s">
        <v>22</v>
      </c>
      <c r="D182" s="5">
        <v>141.57</v>
      </c>
      <c r="E182" s="1">
        <v>15</v>
      </c>
      <c r="F182" s="10">
        <f>InputData[[#This Row],[UNIT PRICE ($)]]*InputData[[#This Row],[QUANTITY]]</f>
        <v>2123.5499999999997</v>
      </c>
      <c r="G182" s="10" t="str">
        <f>_xlfn.XLOOKUP(InputData[[#This Row],[CUSTOMER NAME]],Country[Customer Name],Country[Country],"",0)</f>
        <v>Saudi Arabia</v>
      </c>
      <c r="H182" s="10" t="str">
        <f>_xlfn.XLOOKUP(InputData[[#This Row],[CUSTOMER NAME]],Country[Customer Name],Country[Region],"",0)</f>
        <v>Export</v>
      </c>
      <c r="I182" s="11" t="str">
        <f>TEXT(InputData[[#This Row],[DATE]],"MMM")</f>
        <v>Mar</v>
      </c>
      <c r="J182" s="11">
        <f>WEEKNUM(InputData[[#This Row],[DATE]],1)</f>
        <v>12</v>
      </c>
    </row>
    <row r="183" spans="1:10" x14ac:dyDescent="0.35">
      <c r="A183" s="3">
        <v>44269</v>
      </c>
      <c r="B183" s="6" t="s">
        <v>74</v>
      </c>
      <c r="C183" s="4" t="s">
        <v>16</v>
      </c>
      <c r="D183" s="5">
        <v>16.64</v>
      </c>
      <c r="E183" s="1">
        <v>2</v>
      </c>
      <c r="F183" s="10">
        <f>InputData[[#This Row],[UNIT PRICE ($)]]*InputData[[#This Row],[QUANTITY]]</f>
        <v>33.28</v>
      </c>
      <c r="G183" s="10" t="str">
        <f>_xlfn.XLOOKUP(InputData[[#This Row],[CUSTOMER NAME]],Country[Customer Name],Country[Country],"",0)</f>
        <v>Brazil</v>
      </c>
      <c r="H183" s="10" t="str">
        <f>_xlfn.XLOOKUP(InputData[[#This Row],[CUSTOMER NAME]],Country[Customer Name],Country[Region],"",0)</f>
        <v>Export</v>
      </c>
      <c r="I183" s="11" t="str">
        <f>TEXT(InputData[[#This Row],[DATE]],"MMM")</f>
        <v>Mar</v>
      </c>
      <c r="J183" s="11">
        <f>WEEKNUM(InputData[[#This Row],[DATE]],1)</f>
        <v>12</v>
      </c>
    </row>
    <row r="184" spans="1:10" x14ac:dyDescent="0.35">
      <c r="A184" s="3">
        <v>44269</v>
      </c>
      <c r="B184" s="6" t="s">
        <v>79</v>
      </c>
      <c r="C184" s="4" t="s">
        <v>42</v>
      </c>
      <c r="D184" s="5">
        <v>162</v>
      </c>
      <c r="E184" s="1">
        <v>32</v>
      </c>
      <c r="F184" s="10">
        <f>InputData[[#This Row],[UNIT PRICE ($)]]*InputData[[#This Row],[QUANTITY]]</f>
        <v>5184</v>
      </c>
      <c r="G184" s="10" t="str">
        <f>_xlfn.XLOOKUP(InputData[[#This Row],[CUSTOMER NAME]],Country[Customer Name],Country[Country],"",0)</f>
        <v>United Kingdom</v>
      </c>
      <c r="H184" s="10" t="str">
        <f>_xlfn.XLOOKUP(InputData[[#This Row],[CUSTOMER NAME]],Country[Customer Name],Country[Region],"",0)</f>
        <v>Export</v>
      </c>
      <c r="I184" s="11" t="str">
        <f>TEXT(InputData[[#This Row],[DATE]],"MMM")</f>
        <v>Mar</v>
      </c>
      <c r="J184" s="11">
        <f>WEEKNUM(InputData[[#This Row],[DATE]],1)</f>
        <v>12</v>
      </c>
    </row>
    <row r="185" spans="1:10" x14ac:dyDescent="0.35">
      <c r="A185" s="3">
        <v>44269</v>
      </c>
      <c r="B185" s="6" t="s">
        <v>116</v>
      </c>
      <c r="C185" s="4" t="s">
        <v>26</v>
      </c>
      <c r="D185" s="5">
        <v>24.66</v>
      </c>
      <c r="E185" s="1">
        <v>13</v>
      </c>
      <c r="F185" s="10">
        <f>InputData[[#This Row],[UNIT PRICE ($)]]*InputData[[#This Row],[QUANTITY]]</f>
        <v>320.58</v>
      </c>
      <c r="G185" s="10" t="str">
        <f>_xlfn.XLOOKUP(InputData[[#This Row],[CUSTOMER NAME]],Country[Customer Name],Country[Country],"",0)</f>
        <v>Germany</v>
      </c>
      <c r="H185" s="10" t="str">
        <f>_xlfn.XLOOKUP(InputData[[#This Row],[CUSTOMER NAME]],Country[Customer Name],Country[Region],"",0)</f>
        <v>Export</v>
      </c>
      <c r="I185" s="11" t="str">
        <f>TEXT(InputData[[#This Row],[DATE]],"MMM")</f>
        <v>Mar</v>
      </c>
      <c r="J185" s="11">
        <f>WEEKNUM(InputData[[#This Row],[DATE]],1)</f>
        <v>12</v>
      </c>
    </row>
    <row r="186" spans="1:10" x14ac:dyDescent="0.35">
      <c r="A186" s="3">
        <v>44270</v>
      </c>
      <c r="B186" s="6" t="s">
        <v>73</v>
      </c>
      <c r="C186" s="4" t="s">
        <v>36</v>
      </c>
      <c r="D186" s="5">
        <v>96.3</v>
      </c>
      <c r="E186" s="1">
        <v>9</v>
      </c>
      <c r="F186" s="10">
        <f>InputData[[#This Row],[UNIT PRICE ($)]]*InputData[[#This Row],[QUANTITY]]</f>
        <v>866.69999999999993</v>
      </c>
      <c r="G186" s="10" t="str">
        <f>_xlfn.XLOOKUP(InputData[[#This Row],[CUSTOMER NAME]],Country[Customer Name],Country[Country],"",0)</f>
        <v>India</v>
      </c>
      <c r="H186" s="10" t="str">
        <f>_xlfn.XLOOKUP(InputData[[#This Row],[CUSTOMER NAME]],Country[Customer Name],Country[Region],"",0)</f>
        <v>East</v>
      </c>
      <c r="I186" s="11" t="str">
        <f>TEXT(InputData[[#This Row],[DATE]],"MMM")</f>
        <v>Mar</v>
      </c>
      <c r="J186" s="11">
        <f>WEEKNUM(InputData[[#This Row],[DATE]],1)</f>
        <v>12</v>
      </c>
    </row>
    <row r="187" spans="1:10" x14ac:dyDescent="0.35">
      <c r="A187" s="3">
        <v>44270</v>
      </c>
      <c r="B187" s="6" t="s">
        <v>81</v>
      </c>
      <c r="C187" s="4" t="s">
        <v>39</v>
      </c>
      <c r="D187" s="5">
        <v>42.55</v>
      </c>
      <c r="E187" s="1">
        <v>11</v>
      </c>
      <c r="F187" s="10">
        <f>InputData[[#This Row],[UNIT PRICE ($)]]*InputData[[#This Row],[QUANTITY]]</f>
        <v>468.04999999999995</v>
      </c>
      <c r="G187" s="10" t="str">
        <f>_xlfn.XLOOKUP(InputData[[#This Row],[CUSTOMER NAME]],Country[Customer Name],Country[Country],"",0)</f>
        <v>India</v>
      </c>
      <c r="H187" s="10" t="str">
        <f>_xlfn.XLOOKUP(InputData[[#This Row],[CUSTOMER NAME]],Country[Customer Name],Country[Region],"",0)</f>
        <v>East</v>
      </c>
      <c r="I187" s="11" t="str">
        <f>TEXT(InputData[[#This Row],[DATE]],"MMM")</f>
        <v>Mar</v>
      </c>
      <c r="J187" s="11">
        <f>WEEKNUM(InputData[[#This Row],[DATE]],1)</f>
        <v>12</v>
      </c>
    </row>
    <row r="188" spans="1:10" x14ac:dyDescent="0.35">
      <c r="A188" s="3">
        <v>44271</v>
      </c>
      <c r="B188" s="6" t="s">
        <v>63</v>
      </c>
      <c r="C188" s="4" t="s">
        <v>12</v>
      </c>
      <c r="D188" s="5">
        <v>94.17</v>
      </c>
      <c r="E188" s="1">
        <v>14</v>
      </c>
      <c r="F188" s="10">
        <f>InputData[[#This Row],[UNIT PRICE ($)]]*InputData[[#This Row],[QUANTITY]]</f>
        <v>1318.38</v>
      </c>
      <c r="G188" s="10" t="str">
        <f>_xlfn.XLOOKUP(InputData[[#This Row],[CUSTOMER NAME]],Country[Customer Name],Country[Country],"",0)</f>
        <v>Saudi Arabia</v>
      </c>
      <c r="H188" s="10" t="str">
        <f>_xlfn.XLOOKUP(InputData[[#This Row],[CUSTOMER NAME]],Country[Customer Name],Country[Region],"",0)</f>
        <v>Export</v>
      </c>
      <c r="I188" s="11" t="str">
        <f>TEXT(InputData[[#This Row],[DATE]],"MMM")</f>
        <v>Mar</v>
      </c>
      <c r="J188" s="11">
        <f>WEEKNUM(InputData[[#This Row],[DATE]],1)</f>
        <v>12</v>
      </c>
    </row>
    <row r="189" spans="1:10" x14ac:dyDescent="0.35">
      <c r="A189" s="3">
        <v>44271</v>
      </c>
      <c r="B189" s="6" t="s">
        <v>89</v>
      </c>
      <c r="C189" s="4" t="s">
        <v>22</v>
      </c>
      <c r="D189" s="5">
        <v>141.57</v>
      </c>
      <c r="E189" s="1">
        <v>29</v>
      </c>
      <c r="F189" s="10">
        <f>InputData[[#This Row],[UNIT PRICE ($)]]*InputData[[#This Row],[QUANTITY]]</f>
        <v>4105.53</v>
      </c>
      <c r="G189" s="10" t="str">
        <f>_xlfn.XLOOKUP(InputData[[#This Row],[CUSTOMER NAME]],Country[Customer Name],Country[Country],"",0)</f>
        <v>Mexico</v>
      </c>
      <c r="H189" s="10" t="str">
        <f>_xlfn.XLOOKUP(InputData[[#This Row],[CUSTOMER NAME]],Country[Customer Name],Country[Region],"",0)</f>
        <v>Export</v>
      </c>
      <c r="I189" s="11" t="str">
        <f>TEXT(InputData[[#This Row],[DATE]],"MMM")</f>
        <v>Mar</v>
      </c>
      <c r="J189" s="11">
        <f>WEEKNUM(InputData[[#This Row],[DATE]],1)</f>
        <v>12</v>
      </c>
    </row>
    <row r="190" spans="1:10" x14ac:dyDescent="0.35">
      <c r="A190" s="3">
        <v>44273</v>
      </c>
      <c r="B190" s="6" t="s">
        <v>63</v>
      </c>
      <c r="C190" s="4" t="s">
        <v>42</v>
      </c>
      <c r="D190" s="5">
        <v>162</v>
      </c>
      <c r="E190" s="1">
        <v>8</v>
      </c>
      <c r="F190" s="10">
        <f>InputData[[#This Row],[UNIT PRICE ($)]]*InputData[[#This Row],[QUANTITY]]</f>
        <v>1296</v>
      </c>
      <c r="G190" s="10" t="str">
        <f>_xlfn.XLOOKUP(InputData[[#This Row],[CUSTOMER NAME]],Country[Customer Name],Country[Country],"",0)</f>
        <v>Saudi Arabia</v>
      </c>
      <c r="H190" s="10" t="str">
        <f>_xlfn.XLOOKUP(InputData[[#This Row],[CUSTOMER NAME]],Country[Customer Name],Country[Region],"",0)</f>
        <v>Export</v>
      </c>
      <c r="I190" s="11" t="str">
        <f>TEXT(InputData[[#This Row],[DATE]],"MMM")</f>
        <v>Mar</v>
      </c>
      <c r="J190" s="11">
        <f>WEEKNUM(InputData[[#This Row],[DATE]],1)</f>
        <v>12</v>
      </c>
    </row>
    <row r="191" spans="1:10" x14ac:dyDescent="0.35">
      <c r="A191" s="3">
        <v>44273</v>
      </c>
      <c r="B191" s="6" t="s">
        <v>67</v>
      </c>
      <c r="C191" s="4" t="s">
        <v>19</v>
      </c>
      <c r="D191" s="5">
        <v>210</v>
      </c>
      <c r="E191" s="1">
        <v>2</v>
      </c>
      <c r="F191" s="10">
        <f>InputData[[#This Row],[UNIT PRICE ($)]]*InputData[[#This Row],[QUANTITY]]</f>
        <v>420</v>
      </c>
      <c r="G191" s="10" t="str">
        <f>_xlfn.XLOOKUP(InputData[[#This Row],[CUSTOMER NAME]],Country[Customer Name],Country[Country],"",0)</f>
        <v>United Kingdom</v>
      </c>
      <c r="H191" s="10" t="str">
        <f>_xlfn.XLOOKUP(InputData[[#This Row],[CUSTOMER NAME]],Country[Customer Name],Country[Region],"",0)</f>
        <v>Export</v>
      </c>
      <c r="I191" s="11" t="str">
        <f>TEXT(InputData[[#This Row],[DATE]],"MMM")</f>
        <v>Mar</v>
      </c>
      <c r="J191" s="11">
        <f>WEEKNUM(InputData[[#This Row],[DATE]],1)</f>
        <v>12</v>
      </c>
    </row>
    <row r="192" spans="1:10" x14ac:dyDescent="0.35">
      <c r="A192" s="3">
        <v>44273</v>
      </c>
      <c r="B192" s="6" t="s">
        <v>68</v>
      </c>
      <c r="C192" s="4" t="s">
        <v>27</v>
      </c>
      <c r="D192" s="5">
        <v>57.120000000000005</v>
      </c>
      <c r="E192" s="1">
        <v>10</v>
      </c>
      <c r="F192" s="10">
        <f>InputData[[#This Row],[UNIT PRICE ($)]]*InputData[[#This Row],[QUANTITY]]</f>
        <v>571.20000000000005</v>
      </c>
      <c r="G192" s="10" t="str">
        <f>_xlfn.XLOOKUP(InputData[[#This Row],[CUSTOMER NAME]],Country[Customer Name],Country[Country],"",0)</f>
        <v>Russia</v>
      </c>
      <c r="H192" s="10" t="str">
        <f>_xlfn.XLOOKUP(InputData[[#This Row],[CUSTOMER NAME]],Country[Customer Name],Country[Region],"",0)</f>
        <v>Export</v>
      </c>
      <c r="I192" s="11" t="str">
        <f>TEXT(InputData[[#This Row],[DATE]],"MMM")</f>
        <v>Mar</v>
      </c>
      <c r="J192" s="11">
        <f>WEEKNUM(InputData[[#This Row],[DATE]],1)</f>
        <v>12</v>
      </c>
    </row>
    <row r="193" spans="1:10" x14ac:dyDescent="0.35">
      <c r="A193" s="3">
        <v>44274</v>
      </c>
      <c r="B193" s="6" t="s">
        <v>65</v>
      </c>
      <c r="C193" s="4" t="s">
        <v>39</v>
      </c>
      <c r="D193" s="5">
        <v>42.55</v>
      </c>
      <c r="E193" s="1">
        <v>18</v>
      </c>
      <c r="F193" s="10">
        <f>InputData[[#This Row],[UNIT PRICE ($)]]*InputData[[#This Row],[QUANTITY]]</f>
        <v>765.9</v>
      </c>
      <c r="G193" s="10" t="str">
        <f>_xlfn.XLOOKUP(InputData[[#This Row],[CUSTOMER NAME]],Country[Customer Name],Country[Country],"",0)</f>
        <v>Pakistan</v>
      </c>
      <c r="H193" s="10" t="str">
        <f>_xlfn.XLOOKUP(InputData[[#This Row],[CUSTOMER NAME]],Country[Customer Name],Country[Region],"",0)</f>
        <v>Export</v>
      </c>
      <c r="I193" s="11" t="str">
        <f>TEXT(InputData[[#This Row],[DATE]],"MMM")</f>
        <v>Mar</v>
      </c>
      <c r="J193" s="11">
        <f>WEEKNUM(InputData[[#This Row],[DATE]],1)</f>
        <v>12</v>
      </c>
    </row>
    <row r="194" spans="1:10" x14ac:dyDescent="0.35">
      <c r="A194" s="3">
        <v>44274</v>
      </c>
      <c r="B194" s="6" t="s">
        <v>74</v>
      </c>
      <c r="C194" s="4" t="s">
        <v>6</v>
      </c>
      <c r="D194" s="5">
        <v>85.5</v>
      </c>
      <c r="E194" s="1">
        <v>17</v>
      </c>
      <c r="F194" s="10">
        <f>InputData[[#This Row],[UNIT PRICE ($)]]*InputData[[#This Row],[QUANTITY]]</f>
        <v>1453.5</v>
      </c>
      <c r="G194" s="10" t="str">
        <f>_xlfn.XLOOKUP(InputData[[#This Row],[CUSTOMER NAME]],Country[Customer Name],Country[Country],"",0)</f>
        <v>Brazil</v>
      </c>
      <c r="H194" s="10" t="str">
        <f>_xlfn.XLOOKUP(InputData[[#This Row],[CUSTOMER NAME]],Country[Customer Name],Country[Region],"",0)</f>
        <v>Export</v>
      </c>
      <c r="I194" s="11" t="str">
        <f>TEXT(InputData[[#This Row],[DATE]],"MMM")</f>
        <v>Mar</v>
      </c>
      <c r="J194" s="11">
        <f>WEEKNUM(InputData[[#This Row],[DATE]],1)</f>
        <v>12</v>
      </c>
    </row>
    <row r="195" spans="1:10" x14ac:dyDescent="0.35">
      <c r="A195" s="3">
        <v>44274</v>
      </c>
      <c r="B195" s="6" t="s">
        <v>80</v>
      </c>
      <c r="C195" s="4" t="s">
        <v>28</v>
      </c>
      <c r="D195" s="5">
        <v>41.81</v>
      </c>
      <c r="E195" s="1">
        <v>9</v>
      </c>
      <c r="F195" s="10">
        <f>InputData[[#This Row],[UNIT PRICE ($)]]*InputData[[#This Row],[QUANTITY]]</f>
        <v>376.29</v>
      </c>
      <c r="G195" s="10" t="str">
        <f>_xlfn.XLOOKUP(InputData[[#This Row],[CUSTOMER NAME]],Country[Customer Name],Country[Country],"",0)</f>
        <v>South Africa</v>
      </c>
      <c r="H195" s="10" t="str">
        <f>_xlfn.XLOOKUP(InputData[[#This Row],[CUSTOMER NAME]],Country[Customer Name],Country[Region],"",0)</f>
        <v>Export</v>
      </c>
      <c r="I195" s="11" t="str">
        <f>TEXT(InputData[[#This Row],[DATE]],"MMM")</f>
        <v>Mar</v>
      </c>
      <c r="J195" s="11">
        <f>WEEKNUM(InputData[[#This Row],[DATE]],1)</f>
        <v>12</v>
      </c>
    </row>
    <row r="196" spans="1:10" x14ac:dyDescent="0.35">
      <c r="A196" s="3">
        <v>44274</v>
      </c>
      <c r="B196" s="6" t="s">
        <v>83</v>
      </c>
      <c r="C196" s="4" t="s">
        <v>6</v>
      </c>
      <c r="D196" s="5">
        <v>85.5</v>
      </c>
      <c r="E196" s="1">
        <v>17</v>
      </c>
      <c r="F196" s="10">
        <f>InputData[[#This Row],[UNIT PRICE ($)]]*InputData[[#This Row],[QUANTITY]]</f>
        <v>1453.5</v>
      </c>
      <c r="G196" s="10" t="str">
        <f>_xlfn.XLOOKUP(InputData[[#This Row],[CUSTOMER NAME]],Country[Customer Name],Country[Country],"",0)</f>
        <v>India</v>
      </c>
      <c r="H196" s="10" t="str">
        <f>_xlfn.XLOOKUP(InputData[[#This Row],[CUSTOMER NAME]],Country[Customer Name],Country[Region],"",0)</f>
        <v>North</v>
      </c>
      <c r="I196" s="11" t="str">
        <f>TEXT(InputData[[#This Row],[DATE]],"MMM")</f>
        <v>Mar</v>
      </c>
      <c r="J196" s="11">
        <f>WEEKNUM(InputData[[#This Row],[DATE]],1)</f>
        <v>12</v>
      </c>
    </row>
    <row r="197" spans="1:10" x14ac:dyDescent="0.35">
      <c r="A197" s="3">
        <v>44274</v>
      </c>
      <c r="B197" s="6" t="s">
        <v>85</v>
      </c>
      <c r="C197" s="4" t="s">
        <v>2</v>
      </c>
      <c r="D197" s="5">
        <v>142.80000000000001</v>
      </c>
      <c r="E197" s="1">
        <v>15</v>
      </c>
      <c r="F197" s="10">
        <f>InputData[[#This Row],[UNIT PRICE ($)]]*InputData[[#This Row],[QUANTITY]]</f>
        <v>2142</v>
      </c>
      <c r="G197" s="10" t="str">
        <f>_xlfn.XLOOKUP(InputData[[#This Row],[CUSTOMER NAME]],Country[Customer Name],Country[Country],"",0)</f>
        <v>India</v>
      </c>
      <c r="H197" s="10" t="str">
        <f>_xlfn.XLOOKUP(InputData[[#This Row],[CUSTOMER NAME]],Country[Customer Name],Country[Region],"",0)</f>
        <v>Northeast</v>
      </c>
      <c r="I197" s="11" t="str">
        <f>TEXT(InputData[[#This Row],[DATE]],"MMM")</f>
        <v>Mar</v>
      </c>
      <c r="J197" s="11">
        <f>WEEKNUM(InputData[[#This Row],[DATE]],1)</f>
        <v>12</v>
      </c>
    </row>
    <row r="198" spans="1:10" x14ac:dyDescent="0.35">
      <c r="A198" s="3">
        <v>44274</v>
      </c>
      <c r="B198" s="6" t="s">
        <v>86</v>
      </c>
      <c r="C198" s="4" t="s">
        <v>41</v>
      </c>
      <c r="D198" s="5">
        <v>173.88</v>
      </c>
      <c r="E198" s="1">
        <v>6</v>
      </c>
      <c r="F198" s="10">
        <f>InputData[[#This Row],[UNIT PRICE ($)]]*InputData[[#This Row],[QUANTITY]]</f>
        <v>1043.28</v>
      </c>
      <c r="G198" s="10" t="str">
        <f>_xlfn.XLOOKUP(InputData[[#This Row],[CUSTOMER NAME]],Country[Customer Name],Country[Country],"",0)</f>
        <v>India</v>
      </c>
      <c r="H198" s="10" t="str">
        <f>_xlfn.XLOOKUP(InputData[[#This Row],[CUSTOMER NAME]],Country[Customer Name],Country[Region],"",0)</f>
        <v>South</v>
      </c>
      <c r="I198" s="11" t="str">
        <f>TEXT(InputData[[#This Row],[DATE]],"MMM")</f>
        <v>Mar</v>
      </c>
      <c r="J198" s="11">
        <f>WEEKNUM(InputData[[#This Row],[DATE]],1)</f>
        <v>12</v>
      </c>
    </row>
    <row r="199" spans="1:10" x14ac:dyDescent="0.35">
      <c r="A199" s="3">
        <v>44275</v>
      </c>
      <c r="B199" s="6" t="s">
        <v>61</v>
      </c>
      <c r="C199" s="4" t="s">
        <v>24</v>
      </c>
      <c r="D199" s="5">
        <v>156.96</v>
      </c>
      <c r="E199" s="1">
        <v>23</v>
      </c>
      <c r="F199" s="10">
        <f>InputData[[#This Row],[UNIT PRICE ($)]]*InputData[[#This Row],[QUANTITY]]</f>
        <v>3610.0800000000004</v>
      </c>
      <c r="G199" s="10" t="str">
        <f>_xlfn.XLOOKUP(InputData[[#This Row],[CUSTOMER NAME]],Country[Customer Name],Country[Country],"",0)</f>
        <v>Bangladesh</v>
      </c>
      <c r="H199" s="10" t="str">
        <f>_xlfn.XLOOKUP(InputData[[#This Row],[CUSTOMER NAME]],Country[Customer Name],Country[Region],"",0)</f>
        <v>Export</v>
      </c>
      <c r="I199" s="11" t="str">
        <f>TEXT(InputData[[#This Row],[DATE]],"MMM")</f>
        <v>Mar</v>
      </c>
      <c r="J199" s="11">
        <f>WEEKNUM(InputData[[#This Row],[DATE]],1)</f>
        <v>12</v>
      </c>
    </row>
    <row r="200" spans="1:10" x14ac:dyDescent="0.35">
      <c r="A200" s="3">
        <v>44275</v>
      </c>
      <c r="B200" s="6" t="s">
        <v>64</v>
      </c>
      <c r="C200" s="4" t="s">
        <v>38</v>
      </c>
      <c r="D200" s="5">
        <v>79.92</v>
      </c>
      <c r="E200" s="1">
        <v>21</v>
      </c>
      <c r="F200" s="10">
        <f>InputData[[#This Row],[UNIT PRICE ($)]]*InputData[[#This Row],[QUANTITY]]</f>
        <v>1678.32</v>
      </c>
      <c r="G200" s="10" t="str">
        <f>_xlfn.XLOOKUP(InputData[[#This Row],[CUSTOMER NAME]],Country[Customer Name],Country[Country],"",0)</f>
        <v>India</v>
      </c>
      <c r="H200" s="10" t="str">
        <f>_xlfn.XLOOKUP(InputData[[#This Row],[CUSTOMER NAME]],Country[Customer Name],Country[Region],"",0)</f>
        <v>Northeast</v>
      </c>
      <c r="I200" s="11" t="str">
        <f>TEXT(InputData[[#This Row],[DATE]],"MMM")</f>
        <v>Mar</v>
      </c>
      <c r="J200" s="11">
        <f>WEEKNUM(InputData[[#This Row],[DATE]],1)</f>
        <v>12</v>
      </c>
    </row>
    <row r="201" spans="1:10" x14ac:dyDescent="0.35">
      <c r="A201" s="3">
        <v>44275</v>
      </c>
      <c r="B201" s="6" t="s">
        <v>112</v>
      </c>
      <c r="C201" s="4" t="s">
        <v>16</v>
      </c>
      <c r="D201" s="5">
        <v>16.64</v>
      </c>
      <c r="E201" s="1">
        <v>13</v>
      </c>
      <c r="F201" s="10">
        <f>InputData[[#This Row],[UNIT PRICE ($)]]*InputData[[#This Row],[QUANTITY]]</f>
        <v>216.32</v>
      </c>
      <c r="G201" s="10" t="str">
        <f>_xlfn.XLOOKUP(InputData[[#This Row],[CUSTOMER NAME]],Country[Customer Name],Country[Country],"",0)</f>
        <v>India</v>
      </c>
      <c r="H201" s="10" t="str">
        <f>_xlfn.XLOOKUP(InputData[[#This Row],[CUSTOMER NAME]],Country[Customer Name],Country[Region],"",0)</f>
        <v>North</v>
      </c>
      <c r="I201" s="11" t="str">
        <f>TEXT(InputData[[#This Row],[DATE]],"MMM")</f>
        <v>Mar</v>
      </c>
      <c r="J201" s="11">
        <f>WEEKNUM(InputData[[#This Row],[DATE]],1)</f>
        <v>12</v>
      </c>
    </row>
    <row r="202" spans="1:10" x14ac:dyDescent="0.35">
      <c r="A202" s="3">
        <v>44276</v>
      </c>
      <c r="B202" s="6" t="s">
        <v>68</v>
      </c>
      <c r="C202" s="4" t="s">
        <v>39</v>
      </c>
      <c r="D202" s="5">
        <v>42.55</v>
      </c>
      <c r="E202" s="1">
        <v>7</v>
      </c>
      <c r="F202" s="10">
        <f>InputData[[#This Row],[UNIT PRICE ($)]]*InputData[[#This Row],[QUANTITY]]</f>
        <v>297.84999999999997</v>
      </c>
      <c r="G202" s="10" t="str">
        <f>_xlfn.XLOOKUP(InputData[[#This Row],[CUSTOMER NAME]],Country[Customer Name],Country[Country],"",0)</f>
        <v>Russia</v>
      </c>
      <c r="H202" s="10" t="str">
        <f>_xlfn.XLOOKUP(InputData[[#This Row],[CUSTOMER NAME]],Country[Customer Name],Country[Region],"",0)</f>
        <v>Export</v>
      </c>
      <c r="I202" s="11" t="str">
        <f>TEXT(InputData[[#This Row],[DATE]],"MMM")</f>
        <v>Mar</v>
      </c>
      <c r="J202" s="11">
        <f>WEEKNUM(InputData[[#This Row],[DATE]],1)</f>
        <v>13</v>
      </c>
    </row>
    <row r="203" spans="1:10" x14ac:dyDescent="0.35">
      <c r="A203" s="3">
        <v>44276</v>
      </c>
      <c r="B203" s="6" t="s">
        <v>71</v>
      </c>
      <c r="C203" s="4" t="s">
        <v>1</v>
      </c>
      <c r="D203" s="5">
        <v>103.88</v>
      </c>
      <c r="E203" s="1">
        <v>18</v>
      </c>
      <c r="F203" s="10">
        <f>InputData[[#This Row],[UNIT PRICE ($)]]*InputData[[#This Row],[QUANTITY]]</f>
        <v>1869.84</v>
      </c>
      <c r="G203" s="10" t="str">
        <f>_xlfn.XLOOKUP(InputData[[#This Row],[CUSTOMER NAME]],Country[Customer Name],Country[Country],"",0)</f>
        <v>India</v>
      </c>
      <c r="H203" s="10" t="str">
        <f>_xlfn.XLOOKUP(InputData[[#This Row],[CUSTOMER NAME]],Country[Customer Name],Country[Region],"",0)</f>
        <v>Central</v>
      </c>
      <c r="I203" s="11" t="str">
        <f>TEXT(InputData[[#This Row],[DATE]],"MMM")</f>
        <v>Mar</v>
      </c>
      <c r="J203" s="11">
        <f>WEEKNUM(InputData[[#This Row],[DATE]],1)</f>
        <v>13</v>
      </c>
    </row>
    <row r="204" spans="1:10" x14ac:dyDescent="0.35">
      <c r="A204" s="3">
        <v>44276</v>
      </c>
      <c r="B204" s="6" t="s">
        <v>112</v>
      </c>
      <c r="C204" s="4" t="s">
        <v>20</v>
      </c>
      <c r="D204" s="5">
        <v>76.25</v>
      </c>
      <c r="E204" s="1">
        <v>13</v>
      </c>
      <c r="F204" s="10">
        <f>InputData[[#This Row],[UNIT PRICE ($)]]*InputData[[#This Row],[QUANTITY]]</f>
        <v>991.25</v>
      </c>
      <c r="G204" s="10" t="str">
        <f>_xlfn.XLOOKUP(InputData[[#This Row],[CUSTOMER NAME]],Country[Customer Name],Country[Country],"",0)</f>
        <v>India</v>
      </c>
      <c r="H204" s="10" t="str">
        <f>_xlfn.XLOOKUP(InputData[[#This Row],[CUSTOMER NAME]],Country[Customer Name],Country[Region],"",0)</f>
        <v>North</v>
      </c>
      <c r="I204" s="11" t="str">
        <f>TEXT(InputData[[#This Row],[DATE]],"MMM")</f>
        <v>Mar</v>
      </c>
      <c r="J204" s="11">
        <f>WEEKNUM(InputData[[#This Row],[DATE]],1)</f>
        <v>13</v>
      </c>
    </row>
    <row r="205" spans="1:10" x14ac:dyDescent="0.35">
      <c r="A205" s="3">
        <v>44277</v>
      </c>
      <c r="B205" s="6" t="s">
        <v>71</v>
      </c>
      <c r="C205" s="4" t="s">
        <v>2</v>
      </c>
      <c r="D205" s="5">
        <v>142.80000000000001</v>
      </c>
      <c r="E205" s="1">
        <v>8</v>
      </c>
      <c r="F205" s="10">
        <f>InputData[[#This Row],[UNIT PRICE ($)]]*InputData[[#This Row],[QUANTITY]]</f>
        <v>1142.4000000000001</v>
      </c>
      <c r="G205" s="10" t="str">
        <f>_xlfn.XLOOKUP(InputData[[#This Row],[CUSTOMER NAME]],Country[Customer Name],Country[Country],"",0)</f>
        <v>India</v>
      </c>
      <c r="H205" s="10" t="str">
        <f>_xlfn.XLOOKUP(InputData[[#This Row],[CUSTOMER NAME]],Country[Customer Name],Country[Region],"",0)</f>
        <v>Central</v>
      </c>
      <c r="I205" s="11" t="str">
        <f>TEXT(InputData[[#This Row],[DATE]],"MMM")</f>
        <v>Mar</v>
      </c>
      <c r="J205" s="11">
        <f>WEEKNUM(InputData[[#This Row],[DATE]],1)</f>
        <v>13</v>
      </c>
    </row>
    <row r="206" spans="1:10" x14ac:dyDescent="0.35">
      <c r="A206" s="3">
        <v>44277</v>
      </c>
      <c r="B206" s="6" t="s">
        <v>73</v>
      </c>
      <c r="C206" s="4" t="s">
        <v>12</v>
      </c>
      <c r="D206" s="5">
        <v>94.17</v>
      </c>
      <c r="E206" s="1">
        <v>4</v>
      </c>
      <c r="F206" s="10">
        <f>InputData[[#This Row],[UNIT PRICE ($)]]*InputData[[#This Row],[QUANTITY]]</f>
        <v>376.68</v>
      </c>
      <c r="G206" s="10" t="str">
        <f>_xlfn.XLOOKUP(InputData[[#This Row],[CUSTOMER NAME]],Country[Customer Name],Country[Country],"",0)</f>
        <v>India</v>
      </c>
      <c r="H206" s="10" t="str">
        <f>_xlfn.XLOOKUP(InputData[[#This Row],[CUSTOMER NAME]],Country[Customer Name],Country[Region],"",0)</f>
        <v>East</v>
      </c>
      <c r="I206" s="11" t="str">
        <f>TEXT(InputData[[#This Row],[DATE]],"MMM")</f>
        <v>Mar</v>
      </c>
      <c r="J206" s="11">
        <f>WEEKNUM(InputData[[#This Row],[DATE]],1)</f>
        <v>13</v>
      </c>
    </row>
    <row r="207" spans="1:10" x14ac:dyDescent="0.35">
      <c r="A207" s="3">
        <v>44277</v>
      </c>
      <c r="B207" s="6" t="s">
        <v>84</v>
      </c>
      <c r="C207" s="4" t="s">
        <v>27</v>
      </c>
      <c r="D207" s="5">
        <v>57.120000000000005</v>
      </c>
      <c r="E207" s="1">
        <v>30</v>
      </c>
      <c r="F207" s="10">
        <f>InputData[[#This Row],[UNIT PRICE ($)]]*InputData[[#This Row],[QUANTITY]]</f>
        <v>1713.6000000000001</v>
      </c>
      <c r="G207" s="10" t="str">
        <f>_xlfn.XLOOKUP(InputData[[#This Row],[CUSTOMER NAME]],Country[Customer Name],Country[Country],"",0)</f>
        <v>Ethiopia</v>
      </c>
      <c r="H207" s="10" t="str">
        <f>_xlfn.XLOOKUP(InputData[[#This Row],[CUSTOMER NAME]],Country[Customer Name],Country[Region],"",0)</f>
        <v>Export</v>
      </c>
      <c r="I207" s="11" t="str">
        <f>TEXT(InputData[[#This Row],[DATE]],"MMM")</f>
        <v>Mar</v>
      </c>
      <c r="J207" s="11">
        <f>WEEKNUM(InputData[[#This Row],[DATE]],1)</f>
        <v>13</v>
      </c>
    </row>
    <row r="208" spans="1:10" x14ac:dyDescent="0.35">
      <c r="A208" s="3">
        <v>44278</v>
      </c>
      <c r="B208" s="6" t="s">
        <v>86</v>
      </c>
      <c r="C208" s="4" t="s">
        <v>32</v>
      </c>
      <c r="D208" s="5">
        <v>117.48</v>
      </c>
      <c r="E208" s="1">
        <v>9</v>
      </c>
      <c r="F208" s="10">
        <f>InputData[[#This Row],[UNIT PRICE ($)]]*InputData[[#This Row],[QUANTITY]]</f>
        <v>1057.32</v>
      </c>
      <c r="G208" s="10" t="str">
        <f>_xlfn.XLOOKUP(InputData[[#This Row],[CUSTOMER NAME]],Country[Customer Name],Country[Country],"",0)</f>
        <v>India</v>
      </c>
      <c r="H208" s="10" t="str">
        <f>_xlfn.XLOOKUP(InputData[[#This Row],[CUSTOMER NAME]],Country[Customer Name],Country[Region],"",0)</f>
        <v>South</v>
      </c>
      <c r="I208" s="11" t="str">
        <f>TEXT(InputData[[#This Row],[DATE]],"MMM")</f>
        <v>Mar</v>
      </c>
      <c r="J208" s="11">
        <f>WEEKNUM(InputData[[#This Row],[DATE]],1)</f>
        <v>13</v>
      </c>
    </row>
    <row r="209" spans="1:10" x14ac:dyDescent="0.35">
      <c r="A209" s="3">
        <v>44280</v>
      </c>
      <c r="B209" s="6" t="s">
        <v>62</v>
      </c>
      <c r="C209" s="4" t="s">
        <v>29</v>
      </c>
      <c r="D209" s="5">
        <v>53.11</v>
      </c>
      <c r="E209" s="1">
        <v>8</v>
      </c>
      <c r="F209" s="10">
        <f>InputData[[#This Row],[UNIT PRICE ($)]]*InputData[[#This Row],[QUANTITY]]</f>
        <v>424.88</v>
      </c>
      <c r="G209" s="10" t="str">
        <f>_xlfn.XLOOKUP(InputData[[#This Row],[CUSTOMER NAME]],Country[Customer Name],Country[Country],"",0)</f>
        <v>India</v>
      </c>
      <c r="H209" s="10" t="str">
        <f>_xlfn.XLOOKUP(InputData[[#This Row],[CUSTOMER NAME]],Country[Customer Name],Country[Region],"",0)</f>
        <v>Northeast</v>
      </c>
      <c r="I209" s="11" t="str">
        <f>TEXT(InputData[[#This Row],[DATE]],"MMM")</f>
        <v>Mar</v>
      </c>
      <c r="J209" s="11">
        <f>WEEKNUM(InputData[[#This Row],[DATE]],1)</f>
        <v>13</v>
      </c>
    </row>
    <row r="210" spans="1:10" x14ac:dyDescent="0.35">
      <c r="A210" s="3">
        <v>44280</v>
      </c>
      <c r="B210" s="6" t="s">
        <v>63</v>
      </c>
      <c r="C210" s="4" t="s">
        <v>1</v>
      </c>
      <c r="D210" s="5">
        <v>103.88</v>
      </c>
      <c r="E210" s="1">
        <v>2</v>
      </c>
      <c r="F210" s="10">
        <f>InputData[[#This Row],[UNIT PRICE ($)]]*InputData[[#This Row],[QUANTITY]]</f>
        <v>207.76</v>
      </c>
      <c r="G210" s="10" t="str">
        <f>_xlfn.XLOOKUP(InputData[[#This Row],[CUSTOMER NAME]],Country[Customer Name],Country[Country],"",0)</f>
        <v>Saudi Arabia</v>
      </c>
      <c r="H210" s="10" t="str">
        <f>_xlfn.XLOOKUP(InputData[[#This Row],[CUSTOMER NAME]],Country[Customer Name],Country[Region],"",0)</f>
        <v>Export</v>
      </c>
      <c r="I210" s="11" t="str">
        <f>TEXT(InputData[[#This Row],[DATE]],"MMM")</f>
        <v>Mar</v>
      </c>
      <c r="J210" s="11">
        <f>WEEKNUM(InputData[[#This Row],[DATE]],1)</f>
        <v>13</v>
      </c>
    </row>
    <row r="211" spans="1:10" x14ac:dyDescent="0.35">
      <c r="A211" s="3">
        <v>44280</v>
      </c>
      <c r="B211" s="6" t="s">
        <v>63</v>
      </c>
      <c r="C211" s="4" t="s">
        <v>17</v>
      </c>
      <c r="D211" s="5">
        <v>156.78</v>
      </c>
      <c r="E211" s="1">
        <v>26</v>
      </c>
      <c r="F211" s="10">
        <f>InputData[[#This Row],[UNIT PRICE ($)]]*InputData[[#This Row],[QUANTITY]]</f>
        <v>4076.28</v>
      </c>
      <c r="G211" s="10" t="str">
        <f>_xlfn.XLOOKUP(InputData[[#This Row],[CUSTOMER NAME]],Country[Customer Name],Country[Country],"",0)</f>
        <v>Saudi Arabia</v>
      </c>
      <c r="H211" s="10" t="str">
        <f>_xlfn.XLOOKUP(InputData[[#This Row],[CUSTOMER NAME]],Country[Customer Name],Country[Region],"",0)</f>
        <v>Export</v>
      </c>
      <c r="I211" s="11" t="str">
        <f>TEXT(InputData[[#This Row],[DATE]],"MMM")</f>
        <v>Mar</v>
      </c>
      <c r="J211" s="11">
        <f>WEEKNUM(InputData[[#This Row],[DATE]],1)</f>
        <v>13</v>
      </c>
    </row>
    <row r="212" spans="1:10" x14ac:dyDescent="0.35">
      <c r="A212" s="3">
        <v>44280</v>
      </c>
      <c r="B212" s="6" t="s">
        <v>68</v>
      </c>
      <c r="C212" s="4" t="s">
        <v>30</v>
      </c>
      <c r="D212" s="5">
        <v>201.28</v>
      </c>
      <c r="E212" s="1">
        <v>11</v>
      </c>
      <c r="F212" s="10">
        <f>InputData[[#This Row],[UNIT PRICE ($)]]*InputData[[#This Row],[QUANTITY]]</f>
        <v>2214.08</v>
      </c>
      <c r="G212" s="10" t="str">
        <f>_xlfn.XLOOKUP(InputData[[#This Row],[CUSTOMER NAME]],Country[Customer Name],Country[Country],"",0)</f>
        <v>Russia</v>
      </c>
      <c r="H212" s="10" t="str">
        <f>_xlfn.XLOOKUP(InputData[[#This Row],[CUSTOMER NAME]],Country[Customer Name],Country[Region],"",0)</f>
        <v>Export</v>
      </c>
      <c r="I212" s="11" t="str">
        <f>TEXT(InputData[[#This Row],[DATE]],"MMM")</f>
        <v>Mar</v>
      </c>
      <c r="J212" s="11">
        <f>WEEKNUM(InputData[[#This Row],[DATE]],1)</f>
        <v>13</v>
      </c>
    </row>
    <row r="213" spans="1:10" x14ac:dyDescent="0.35">
      <c r="A213" s="3">
        <v>44280</v>
      </c>
      <c r="B213" s="6" t="s">
        <v>73</v>
      </c>
      <c r="C213" s="4" t="s">
        <v>24</v>
      </c>
      <c r="D213" s="5">
        <v>156.96</v>
      </c>
      <c r="E213" s="1">
        <v>14</v>
      </c>
      <c r="F213" s="10">
        <f>InputData[[#This Row],[UNIT PRICE ($)]]*InputData[[#This Row],[QUANTITY]]</f>
        <v>2197.44</v>
      </c>
      <c r="G213" s="10" t="str">
        <f>_xlfn.XLOOKUP(InputData[[#This Row],[CUSTOMER NAME]],Country[Customer Name],Country[Country],"",0)</f>
        <v>India</v>
      </c>
      <c r="H213" s="10" t="str">
        <f>_xlfn.XLOOKUP(InputData[[#This Row],[CUSTOMER NAME]],Country[Customer Name],Country[Region],"",0)</f>
        <v>East</v>
      </c>
      <c r="I213" s="11" t="str">
        <f>TEXT(InputData[[#This Row],[DATE]],"MMM")</f>
        <v>Mar</v>
      </c>
      <c r="J213" s="11">
        <f>WEEKNUM(InputData[[#This Row],[DATE]],1)</f>
        <v>13</v>
      </c>
    </row>
    <row r="214" spans="1:10" x14ac:dyDescent="0.35">
      <c r="A214" s="3">
        <v>44280</v>
      </c>
      <c r="B214" s="6" t="s">
        <v>74</v>
      </c>
      <c r="C214" s="4" t="s">
        <v>6</v>
      </c>
      <c r="D214" s="5">
        <v>85.5</v>
      </c>
      <c r="E214" s="1">
        <v>4</v>
      </c>
      <c r="F214" s="10">
        <f>InputData[[#This Row],[UNIT PRICE ($)]]*InputData[[#This Row],[QUANTITY]]</f>
        <v>342</v>
      </c>
      <c r="G214" s="10" t="str">
        <f>_xlfn.XLOOKUP(InputData[[#This Row],[CUSTOMER NAME]],Country[Customer Name],Country[Country],"",0)</f>
        <v>Brazil</v>
      </c>
      <c r="H214" s="10" t="str">
        <f>_xlfn.XLOOKUP(InputData[[#This Row],[CUSTOMER NAME]],Country[Customer Name],Country[Region],"",0)</f>
        <v>Export</v>
      </c>
      <c r="I214" s="11" t="str">
        <f>TEXT(InputData[[#This Row],[DATE]],"MMM")</f>
        <v>Mar</v>
      </c>
      <c r="J214" s="11">
        <f>WEEKNUM(InputData[[#This Row],[DATE]],1)</f>
        <v>13</v>
      </c>
    </row>
    <row r="215" spans="1:10" x14ac:dyDescent="0.35">
      <c r="A215" s="3">
        <v>44280</v>
      </c>
      <c r="B215" s="6" t="s">
        <v>81</v>
      </c>
      <c r="C215" s="4" t="s">
        <v>38</v>
      </c>
      <c r="D215" s="5">
        <v>79.92</v>
      </c>
      <c r="E215" s="1">
        <v>2</v>
      </c>
      <c r="F215" s="10">
        <f>InputData[[#This Row],[UNIT PRICE ($)]]*InputData[[#This Row],[QUANTITY]]</f>
        <v>159.84</v>
      </c>
      <c r="G215" s="10" t="str">
        <f>_xlfn.XLOOKUP(InputData[[#This Row],[CUSTOMER NAME]],Country[Customer Name],Country[Country],"",0)</f>
        <v>India</v>
      </c>
      <c r="H215" s="10" t="str">
        <f>_xlfn.XLOOKUP(InputData[[#This Row],[CUSTOMER NAME]],Country[Customer Name],Country[Region],"",0)</f>
        <v>East</v>
      </c>
      <c r="I215" s="11" t="str">
        <f>TEXT(InputData[[#This Row],[DATE]],"MMM")</f>
        <v>Mar</v>
      </c>
      <c r="J215" s="11">
        <f>WEEKNUM(InputData[[#This Row],[DATE]],1)</f>
        <v>13</v>
      </c>
    </row>
    <row r="216" spans="1:10" x14ac:dyDescent="0.35">
      <c r="A216" s="3">
        <v>44281</v>
      </c>
      <c r="B216" s="6" t="s">
        <v>65</v>
      </c>
      <c r="C216" s="4" t="s">
        <v>10</v>
      </c>
      <c r="D216" s="5">
        <v>164.28</v>
      </c>
      <c r="E216" s="1">
        <v>9</v>
      </c>
      <c r="F216" s="10">
        <f>InputData[[#This Row],[UNIT PRICE ($)]]*InputData[[#This Row],[QUANTITY]]</f>
        <v>1478.52</v>
      </c>
      <c r="G216" s="10" t="str">
        <f>_xlfn.XLOOKUP(InputData[[#This Row],[CUSTOMER NAME]],Country[Customer Name],Country[Country],"",0)</f>
        <v>Pakistan</v>
      </c>
      <c r="H216" s="10" t="str">
        <f>_xlfn.XLOOKUP(InputData[[#This Row],[CUSTOMER NAME]],Country[Customer Name],Country[Region],"",0)</f>
        <v>Export</v>
      </c>
      <c r="I216" s="11" t="str">
        <f>TEXT(InputData[[#This Row],[DATE]],"MMM")</f>
        <v>Mar</v>
      </c>
      <c r="J216" s="11">
        <f>WEEKNUM(InputData[[#This Row],[DATE]],1)</f>
        <v>13</v>
      </c>
    </row>
    <row r="217" spans="1:10" x14ac:dyDescent="0.35">
      <c r="A217" s="3">
        <v>44281</v>
      </c>
      <c r="B217" s="6" t="s">
        <v>110</v>
      </c>
      <c r="C217" s="4" t="s">
        <v>1</v>
      </c>
      <c r="D217" s="5">
        <v>103.88</v>
      </c>
      <c r="E217" s="1">
        <v>4</v>
      </c>
      <c r="F217" s="10">
        <f>InputData[[#This Row],[UNIT PRICE ($)]]*InputData[[#This Row],[QUANTITY]]</f>
        <v>415.52</v>
      </c>
      <c r="G217" s="10" t="str">
        <f>_xlfn.XLOOKUP(InputData[[#This Row],[CUSTOMER NAME]],Country[Customer Name],Country[Country],"",0)</f>
        <v>India</v>
      </c>
      <c r="H217" s="10" t="str">
        <f>_xlfn.XLOOKUP(InputData[[#This Row],[CUSTOMER NAME]],Country[Customer Name],Country[Region],"",0)</f>
        <v>Western</v>
      </c>
      <c r="I217" s="11" t="str">
        <f>TEXT(InputData[[#This Row],[DATE]],"MMM")</f>
        <v>Mar</v>
      </c>
      <c r="J217" s="11">
        <f>WEEKNUM(InputData[[#This Row],[DATE]],1)</f>
        <v>13</v>
      </c>
    </row>
    <row r="218" spans="1:10" x14ac:dyDescent="0.35">
      <c r="A218" s="3">
        <v>44281</v>
      </c>
      <c r="B218" s="6" t="s">
        <v>112</v>
      </c>
      <c r="C218" s="4" t="s">
        <v>42</v>
      </c>
      <c r="D218" s="5">
        <v>162</v>
      </c>
      <c r="E218" s="1">
        <v>1</v>
      </c>
      <c r="F218" s="10">
        <f>InputData[[#This Row],[UNIT PRICE ($)]]*InputData[[#This Row],[QUANTITY]]</f>
        <v>162</v>
      </c>
      <c r="G218" s="10" t="str">
        <f>_xlfn.XLOOKUP(InputData[[#This Row],[CUSTOMER NAME]],Country[Customer Name],Country[Country],"",0)</f>
        <v>India</v>
      </c>
      <c r="H218" s="10" t="str">
        <f>_xlfn.XLOOKUP(InputData[[#This Row],[CUSTOMER NAME]],Country[Customer Name],Country[Region],"",0)</f>
        <v>North</v>
      </c>
      <c r="I218" s="11" t="str">
        <f>TEXT(InputData[[#This Row],[DATE]],"MMM")</f>
        <v>Mar</v>
      </c>
      <c r="J218" s="11">
        <f>WEEKNUM(InputData[[#This Row],[DATE]],1)</f>
        <v>13</v>
      </c>
    </row>
    <row r="219" spans="1:10" x14ac:dyDescent="0.35">
      <c r="A219" s="3">
        <v>44281</v>
      </c>
      <c r="B219" s="6" t="s">
        <v>89</v>
      </c>
      <c r="C219" s="4" t="s">
        <v>33</v>
      </c>
      <c r="D219" s="5">
        <v>119.7</v>
      </c>
      <c r="E219" s="1">
        <v>25</v>
      </c>
      <c r="F219" s="10">
        <f>InputData[[#This Row],[UNIT PRICE ($)]]*InputData[[#This Row],[QUANTITY]]</f>
        <v>2992.5</v>
      </c>
      <c r="G219" s="10" t="str">
        <f>_xlfn.XLOOKUP(InputData[[#This Row],[CUSTOMER NAME]],Country[Customer Name],Country[Country],"",0)</f>
        <v>Mexico</v>
      </c>
      <c r="H219" s="10" t="str">
        <f>_xlfn.XLOOKUP(InputData[[#This Row],[CUSTOMER NAME]],Country[Customer Name],Country[Region],"",0)</f>
        <v>Export</v>
      </c>
      <c r="I219" s="11" t="str">
        <f>TEXT(InputData[[#This Row],[DATE]],"MMM")</f>
        <v>Mar</v>
      </c>
      <c r="J219" s="11">
        <f>WEEKNUM(InputData[[#This Row],[DATE]],1)</f>
        <v>13</v>
      </c>
    </row>
    <row r="220" spans="1:10" x14ac:dyDescent="0.35">
      <c r="A220" s="3">
        <v>44282</v>
      </c>
      <c r="B220" s="6" t="s">
        <v>113</v>
      </c>
      <c r="C220" s="4" t="s">
        <v>30</v>
      </c>
      <c r="D220" s="5">
        <v>201.28</v>
      </c>
      <c r="E220" s="1">
        <v>3</v>
      </c>
      <c r="F220" s="10">
        <f>InputData[[#This Row],[UNIT PRICE ($)]]*InputData[[#This Row],[QUANTITY]]</f>
        <v>603.84</v>
      </c>
      <c r="G220" s="10" t="str">
        <f>_xlfn.XLOOKUP(InputData[[#This Row],[CUSTOMER NAME]],Country[Customer Name],Country[Country],"",0)</f>
        <v>Pakistan</v>
      </c>
      <c r="H220" s="10" t="str">
        <f>_xlfn.XLOOKUP(InputData[[#This Row],[CUSTOMER NAME]],Country[Customer Name],Country[Region],"",0)</f>
        <v>Export</v>
      </c>
      <c r="I220" s="11" t="str">
        <f>TEXT(InputData[[#This Row],[DATE]],"MMM")</f>
        <v>Mar</v>
      </c>
      <c r="J220" s="11">
        <f>WEEKNUM(InputData[[#This Row],[DATE]],1)</f>
        <v>13</v>
      </c>
    </row>
    <row r="221" spans="1:10" x14ac:dyDescent="0.35">
      <c r="A221" s="3">
        <v>44283</v>
      </c>
      <c r="B221" s="6" t="s">
        <v>60</v>
      </c>
      <c r="C221" s="4" t="s">
        <v>40</v>
      </c>
      <c r="D221" s="5">
        <v>115.2</v>
      </c>
      <c r="E221" s="1">
        <v>13</v>
      </c>
      <c r="F221" s="10">
        <f>InputData[[#This Row],[UNIT PRICE ($)]]*InputData[[#This Row],[QUANTITY]]</f>
        <v>1497.6000000000001</v>
      </c>
      <c r="G221" s="10" t="str">
        <f>_xlfn.XLOOKUP(InputData[[#This Row],[CUSTOMER NAME]],Country[Customer Name],Country[Country],"",0)</f>
        <v>Nigeria</v>
      </c>
      <c r="H221" s="10" t="str">
        <f>_xlfn.XLOOKUP(InputData[[#This Row],[CUSTOMER NAME]],Country[Customer Name],Country[Region],"",0)</f>
        <v>Export</v>
      </c>
      <c r="I221" s="11" t="str">
        <f>TEXT(InputData[[#This Row],[DATE]],"MMM")</f>
        <v>Mar</v>
      </c>
      <c r="J221" s="11">
        <f>WEEKNUM(InputData[[#This Row],[DATE]],1)</f>
        <v>14</v>
      </c>
    </row>
    <row r="222" spans="1:10" x14ac:dyDescent="0.35">
      <c r="A222" s="3">
        <v>44283</v>
      </c>
      <c r="B222" s="6" t="s">
        <v>61</v>
      </c>
      <c r="C222" s="4" t="s">
        <v>37</v>
      </c>
      <c r="D222" s="5">
        <v>85.76</v>
      </c>
      <c r="E222" s="1">
        <v>3</v>
      </c>
      <c r="F222" s="10">
        <f>InputData[[#This Row],[UNIT PRICE ($)]]*InputData[[#This Row],[QUANTITY]]</f>
        <v>257.28000000000003</v>
      </c>
      <c r="G222" s="10" t="str">
        <f>_xlfn.XLOOKUP(InputData[[#This Row],[CUSTOMER NAME]],Country[Customer Name],Country[Country],"",0)</f>
        <v>Bangladesh</v>
      </c>
      <c r="H222" s="10" t="str">
        <f>_xlfn.XLOOKUP(InputData[[#This Row],[CUSTOMER NAME]],Country[Customer Name],Country[Region],"",0)</f>
        <v>Export</v>
      </c>
      <c r="I222" s="11" t="str">
        <f>TEXT(InputData[[#This Row],[DATE]],"MMM")</f>
        <v>Mar</v>
      </c>
      <c r="J222" s="11">
        <f>WEEKNUM(InputData[[#This Row],[DATE]],1)</f>
        <v>14</v>
      </c>
    </row>
    <row r="223" spans="1:10" x14ac:dyDescent="0.35">
      <c r="A223" s="3">
        <v>44283</v>
      </c>
      <c r="B223" s="6" t="s">
        <v>85</v>
      </c>
      <c r="C223" s="4" t="s">
        <v>7</v>
      </c>
      <c r="D223" s="5">
        <v>47.730000000000004</v>
      </c>
      <c r="E223" s="1">
        <v>8</v>
      </c>
      <c r="F223" s="10">
        <f>InputData[[#This Row],[UNIT PRICE ($)]]*InputData[[#This Row],[QUANTITY]]</f>
        <v>381.84000000000003</v>
      </c>
      <c r="G223" s="10" t="str">
        <f>_xlfn.XLOOKUP(InputData[[#This Row],[CUSTOMER NAME]],Country[Customer Name],Country[Country],"",0)</f>
        <v>India</v>
      </c>
      <c r="H223" s="10" t="str">
        <f>_xlfn.XLOOKUP(InputData[[#This Row],[CUSTOMER NAME]],Country[Customer Name],Country[Region],"",0)</f>
        <v>Northeast</v>
      </c>
      <c r="I223" s="11" t="str">
        <f>TEXT(InputData[[#This Row],[DATE]],"MMM")</f>
        <v>Mar</v>
      </c>
      <c r="J223" s="11">
        <f>WEEKNUM(InputData[[#This Row],[DATE]],1)</f>
        <v>14</v>
      </c>
    </row>
    <row r="224" spans="1:10" x14ac:dyDescent="0.35">
      <c r="A224" s="3">
        <v>44284</v>
      </c>
      <c r="B224" s="6" t="s">
        <v>61</v>
      </c>
      <c r="C224" s="4" t="s">
        <v>32</v>
      </c>
      <c r="D224" s="5">
        <v>117.48</v>
      </c>
      <c r="E224" s="1">
        <v>12</v>
      </c>
      <c r="F224" s="10">
        <f>InputData[[#This Row],[UNIT PRICE ($)]]*InputData[[#This Row],[QUANTITY]]</f>
        <v>1409.76</v>
      </c>
      <c r="G224" s="10" t="str">
        <f>_xlfn.XLOOKUP(InputData[[#This Row],[CUSTOMER NAME]],Country[Customer Name],Country[Country],"",0)</f>
        <v>Bangladesh</v>
      </c>
      <c r="H224" s="10" t="str">
        <f>_xlfn.XLOOKUP(InputData[[#This Row],[CUSTOMER NAME]],Country[Customer Name],Country[Region],"",0)</f>
        <v>Export</v>
      </c>
      <c r="I224" s="11" t="str">
        <f>TEXT(InputData[[#This Row],[DATE]],"MMM")</f>
        <v>Mar</v>
      </c>
      <c r="J224" s="11">
        <f>WEEKNUM(InputData[[#This Row],[DATE]],1)</f>
        <v>14</v>
      </c>
    </row>
    <row r="225" spans="1:10" x14ac:dyDescent="0.35">
      <c r="A225" s="3">
        <v>44284</v>
      </c>
      <c r="B225" s="6" t="s">
        <v>84</v>
      </c>
      <c r="C225" s="4" t="s">
        <v>35</v>
      </c>
      <c r="D225" s="5">
        <v>6.7</v>
      </c>
      <c r="E225" s="1">
        <v>32</v>
      </c>
      <c r="F225" s="10">
        <f>InputData[[#This Row],[UNIT PRICE ($)]]*InputData[[#This Row],[QUANTITY]]</f>
        <v>214.4</v>
      </c>
      <c r="G225" s="10" t="str">
        <f>_xlfn.XLOOKUP(InputData[[#This Row],[CUSTOMER NAME]],Country[Customer Name],Country[Country],"",0)</f>
        <v>Ethiopia</v>
      </c>
      <c r="H225" s="10" t="str">
        <f>_xlfn.XLOOKUP(InputData[[#This Row],[CUSTOMER NAME]],Country[Customer Name],Country[Region],"",0)</f>
        <v>Export</v>
      </c>
      <c r="I225" s="11" t="str">
        <f>TEXT(InputData[[#This Row],[DATE]],"MMM")</f>
        <v>Mar</v>
      </c>
      <c r="J225" s="11">
        <f>WEEKNUM(InputData[[#This Row],[DATE]],1)</f>
        <v>14</v>
      </c>
    </row>
    <row r="226" spans="1:10" x14ac:dyDescent="0.35">
      <c r="A226" s="3">
        <v>44285</v>
      </c>
      <c r="B226" s="6" t="s">
        <v>63</v>
      </c>
      <c r="C226" s="4" t="s">
        <v>38</v>
      </c>
      <c r="D226" s="5">
        <v>79.92</v>
      </c>
      <c r="E226" s="1">
        <v>1</v>
      </c>
      <c r="F226" s="10">
        <f>InputData[[#This Row],[UNIT PRICE ($)]]*InputData[[#This Row],[QUANTITY]]</f>
        <v>79.92</v>
      </c>
      <c r="G226" s="10" t="str">
        <f>_xlfn.XLOOKUP(InputData[[#This Row],[CUSTOMER NAME]],Country[Customer Name],Country[Country],"",0)</f>
        <v>Saudi Arabia</v>
      </c>
      <c r="H226" s="10" t="str">
        <f>_xlfn.XLOOKUP(InputData[[#This Row],[CUSTOMER NAME]],Country[Customer Name],Country[Region],"",0)</f>
        <v>Export</v>
      </c>
      <c r="I226" s="11" t="str">
        <f>TEXT(InputData[[#This Row],[DATE]],"MMM")</f>
        <v>Mar</v>
      </c>
      <c r="J226" s="11">
        <f>WEEKNUM(InputData[[#This Row],[DATE]],1)</f>
        <v>14</v>
      </c>
    </row>
    <row r="227" spans="1:10" x14ac:dyDescent="0.35">
      <c r="A227" s="3">
        <v>44285</v>
      </c>
      <c r="B227" s="6" t="s">
        <v>73</v>
      </c>
      <c r="C227" s="4" t="s">
        <v>1</v>
      </c>
      <c r="D227" s="5">
        <v>103.88</v>
      </c>
      <c r="E227" s="1">
        <v>13</v>
      </c>
      <c r="F227" s="10">
        <f>InputData[[#This Row],[UNIT PRICE ($)]]*InputData[[#This Row],[QUANTITY]]</f>
        <v>1350.44</v>
      </c>
      <c r="G227" s="10" t="str">
        <f>_xlfn.XLOOKUP(InputData[[#This Row],[CUSTOMER NAME]],Country[Customer Name],Country[Country],"",0)</f>
        <v>India</v>
      </c>
      <c r="H227" s="10" t="str">
        <f>_xlfn.XLOOKUP(InputData[[#This Row],[CUSTOMER NAME]],Country[Customer Name],Country[Region],"",0)</f>
        <v>East</v>
      </c>
      <c r="I227" s="11" t="str">
        <f>TEXT(InputData[[#This Row],[DATE]],"MMM")</f>
        <v>Mar</v>
      </c>
      <c r="J227" s="11">
        <f>WEEKNUM(InputData[[#This Row],[DATE]],1)</f>
        <v>14</v>
      </c>
    </row>
    <row r="228" spans="1:10" x14ac:dyDescent="0.35">
      <c r="A228" s="3">
        <v>44286</v>
      </c>
      <c r="B228" s="6" t="s">
        <v>77</v>
      </c>
      <c r="C228" s="4" t="s">
        <v>42</v>
      </c>
      <c r="D228" s="5">
        <v>162</v>
      </c>
      <c r="E228" s="1">
        <v>3</v>
      </c>
      <c r="F228" s="10">
        <f>InputData[[#This Row],[UNIT PRICE ($)]]*InputData[[#This Row],[QUANTITY]]</f>
        <v>486</v>
      </c>
      <c r="G228" s="10" t="str">
        <f>_xlfn.XLOOKUP(InputData[[#This Row],[CUSTOMER NAME]],Country[Customer Name],Country[Country],"",0)</f>
        <v>India</v>
      </c>
      <c r="H228" s="10" t="str">
        <f>_xlfn.XLOOKUP(InputData[[#This Row],[CUSTOMER NAME]],Country[Customer Name],Country[Region],"",0)</f>
        <v>Western</v>
      </c>
      <c r="I228" s="11" t="str">
        <f>TEXT(InputData[[#This Row],[DATE]],"MMM")</f>
        <v>Mar</v>
      </c>
      <c r="J228" s="11">
        <f>WEEKNUM(InputData[[#This Row],[DATE]],1)</f>
        <v>14</v>
      </c>
    </row>
    <row r="229" spans="1:10" x14ac:dyDescent="0.35">
      <c r="A229" s="3">
        <v>44286</v>
      </c>
      <c r="B229" s="6" t="s">
        <v>89</v>
      </c>
      <c r="C229" s="4" t="s">
        <v>5</v>
      </c>
      <c r="D229" s="5">
        <v>155.61000000000001</v>
      </c>
      <c r="E229" s="1">
        <v>33</v>
      </c>
      <c r="F229" s="10">
        <f>InputData[[#This Row],[UNIT PRICE ($)]]*InputData[[#This Row],[QUANTITY]]</f>
        <v>5135.13</v>
      </c>
      <c r="G229" s="10" t="str">
        <f>_xlfn.XLOOKUP(InputData[[#This Row],[CUSTOMER NAME]],Country[Customer Name],Country[Country],"",0)</f>
        <v>Mexico</v>
      </c>
      <c r="H229" s="10" t="str">
        <f>_xlfn.XLOOKUP(InputData[[#This Row],[CUSTOMER NAME]],Country[Customer Name],Country[Region],"",0)</f>
        <v>Export</v>
      </c>
      <c r="I229" s="11" t="str">
        <f>TEXT(InputData[[#This Row],[DATE]],"MMM")</f>
        <v>Mar</v>
      </c>
      <c r="J229" s="11">
        <f>WEEKNUM(InputData[[#This Row],[DATE]],1)</f>
        <v>14</v>
      </c>
    </row>
    <row r="230" spans="1:10" x14ac:dyDescent="0.35">
      <c r="A230" s="3">
        <v>44287</v>
      </c>
      <c r="B230" s="6" t="s">
        <v>67</v>
      </c>
      <c r="C230" s="4" t="s">
        <v>11</v>
      </c>
      <c r="D230" s="5">
        <v>48.4</v>
      </c>
      <c r="E230" s="1">
        <v>3</v>
      </c>
      <c r="F230" s="10">
        <f>InputData[[#This Row],[UNIT PRICE ($)]]*InputData[[#This Row],[QUANTITY]]</f>
        <v>145.19999999999999</v>
      </c>
      <c r="G230" s="10" t="str">
        <f>_xlfn.XLOOKUP(InputData[[#This Row],[CUSTOMER NAME]],Country[Customer Name],Country[Country],"",0)</f>
        <v>United Kingdom</v>
      </c>
      <c r="H230" s="10" t="str">
        <f>_xlfn.XLOOKUP(InputData[[#This Row],[CUSTOMER NAME]],Country[Customer Name],Country[Region],"",0)</f>
        <v>Export</v>
      </c>
      <c r="I230" s="11" t="str">
        <f>TEXT(InputData[[#This Row],[DATE]],"MMM")</f>
        <v>Apr</v>
      </c>
      <c r="J230" s="11">
        <f>WEEKNUM(InputData[[#This Row],[DATE]],1)</f>
        <v>14</v>
      </c>
    </row>
    <row r="231" spans="1:10" x14ac:dyDescent="0.35">
      <c r="A231" s="3">
        <v>44287</v>
      </c>
      <c r="B231" s="6" t="s">
        <v>88</v>
      </c>
      <c r="C231" s="4" t="s">
        <v>2</v>
      </c>
      <c r="D231" s="5">
        <v>142.80000000000001</v>
      </c>
      <c r="E231" s="1">
        <v>2</v>
      </c>
      <c r="F231" s="10">
        <f>InputData[[#This Row],[UNIT PRICE ($)]]*InputData[[#This Row],[QUANTITY]]</f>
        <v>285.60000000000002</v>
      </c>
      <c r="G231" s="10" t="str">
        <f>_xlfn.XLOOKUP(InputData[[#This Row],[CUSTOMER NAME]],Country[Customer Name],Country[Country],"",0)</f>
        <v>India</v>
      </c>
      <c r="H231" s="10" t="str">
        <f>_xlfn.XLOOKUP(InputData[[#This Row],[CUSTOMER NAME]],Country[Customer Name],Country[Region],"",0)</f>
        <v>South</v>
      </c>
      <c r="I231" s="11" t="str">
        <f>TEXT(InputData[[#This Row],[DATE]],"MMM")</f>
        <v>Apr</v>
      </c>
      <c r="J231" s="11">
        <f>WEEKNUM(InputData[[#This Row],[DATE]],1)</f>
        <v>14</v>
      </c>
    </row>
    <row r="232" spans="1:10" x14ac:dyDescent="0.35">
      <c r="A232" s="3">
        <v>44288</v>
      </c>
      <c r="B232" s="6" t="s">
        <v>61</v>
      </c>
      <c r="C232" s="4" t="s">
        <v>37</v>
      </c>
      <c r="D232" s="5">
        <v>85.76</v>
      </c>
      <c r="E232" s="1">
        <v>24</v>
      </c>
      <c r="F232" s="10">
        <f>InputData[[#This Row],[UNIT PRICE ($)]]*InputData[[#This Row],[QUANTITY]]</f>
        <v>2058.2400000000002</v>
      </c>
      <c r="G232" s="10" t="str">
        <f>_xlfn.XLOOKUP(InputData[[#This Row],[CUSTOMER NAME]],Country[Customer Name],Country[Country],"",0)</f>
        <v>Bangladesh</v>
      </c>
      <c r="H232" s="10" t="str">
        <f>_xlfn.XLOOKUP(InputData[[#This Row],[CUSTOMER NAME]],Country[Customer Name],Country[Region],"",0)</f>
        <v>Export</v>
      </c>
      <c r="I232" s="11" t="str">
        <f>TEXT(InputData[[#This Row],[DATE]],"MMM")</f>
        <v>Apr</v>
      </c>
      <c r="J232" s="11">
        <f>WEEKNUM(InputData[[#This Row],[DATE]],1)</f>
        <v>14</v>
      </c>
    </row>
    <row r="233" spans="1:10" x14ac:dyDescent="0.35">
      <c r="A233" s="3">
        <v>44288</v>
      </c>
      <c r="B233" s="6" t="s">
        <v>71</v>
      </c>
      <c r="C233" s="4" t="s">
        <v>2</v>
      </c>
      <c r="D233" s="5">
        <v>142.80000000000001</v>
      </c>
      <c r="E233" s="1">
        <v>3</v>
      </c>
      <c r="F233" s="10">
        <f>InputData[[#This Row],[UNIT PRICE ($)]]*InputData[[#This Row],[QUANTITY]]</f>
        <v>428.40000000000003</v>
      </c>
      <c r="G233" s="10" t="str">
        <f>_xlfn.XLOOKUP(InputData[[#This Row],[CUSTOMER NAME]],Country[Customer Name],Country[Country],"",0)</f>
        <v>India</v>
      </c>
      <c r="H233" s="10" t="str">
        <f>_xlfn.XLOOKUP(InputData[[#This Row],[CUSTOMER NAME]],Country[Customer Name],Country[Region],"",0)</f>
        <v>Central</v>
      </c>
      <c r="I233" s="11" t="str">
        <f>TEXT(InputData[[#This Row],[DATE]],"MMM")</f>
        <v>Apr</v>
      </c>
      <c r="J233" s="11">
        <f>WEEKNUM(InputData[[#This Row],[DATE]],1)</f>
        <v>14</v>
      </c>
    </row>
    <row r="234" spans="1:10" x14ac:dyDescent="0.35">
      <c r="A234" s="3">
        <v>44290</v>
      </c>
      <c r="B234" s="6" t="s">
        <v>61</v>
      </c>
      <c r="C234" s="4" t="s">
        <v>9</v>
      </c>
      <c r="D234" s="5">
        <v>7.8599999999999994</v>
      </c>
      <c r="E234" s="1">
        <v>9</v>
      </c>
      <c r="F234" s="10">
        <f>InputData[[#This Row],[UNIT PRICE ($)]]*InputData[[#This Row],[QUANTITY]]</f>
        <v>70.739999999999995</v>
      </c>
      <c r="G234" s="10" t="str">
        <f>_xlfn.XLOOKUP(InputData[[#This Row],[CUSTOMER NAME]],Country[Customer Name],Country[Country],"",0)</f>
        <v>Bangladesh</v>
      </c>
      <c r="H234" s="10" t="str">
        <f>_xlfn.XLOOKUP(InputData[[#This Row],[CUSTOMER NAME]],Country[Customer Name],Country[Region],"",0)</f>
        <v>Export</v>
      </c>
      <c r="I234" s="11" t="str">
        <f>TEXT(InputData[[#This Row],[DATE]],"MMM")</f>
        <v>Apr</v>
      </c>
      <c r="J234" s="11">
        <f>WEEKNUM(InputData[[#This Row],[DATE]],1)</f>
        <v>15</v>
      </c>
    </row>
    <row r="235" spans="1:10" x14ac:dyDescent="0.35">
      <c r="A235" s="3">
        <v>44290</v>
      </c>
      <c r="B235" s="6" t="s">
        <v>63</v>
      </c>
      <c r="C235" s="4" t="s">
        <v>34</v>
      </c>
      <c r="D235" s="5">
        <v>58.3</v>
      </c>
      <c r="E235" s="1">
        <v>20</v>
      </c>
      <c r="F235" s="10">
        <f>InputData[[#This Row],[UNIT PRICE ($)]]*InputData[[#This Row],[QUANTITY]]</f>
        <v>1166</v>
      </c>
      <c r="G235" s="10" t="str">
        <f>_xlfn.XLOOKUP(InputData[[#This Row],[CUSTOMER NAME]],Country[Customer Name],Country[Country],"",0)</f>
        <v>Saudi Arabia</v>
      </c>
      <c r="H235" s="10" t="str">
        <f>_xlfn.XLOOKUP(InputData[[#This Row],[CUSTOMER NAME]],Country[Customer Name],Country[Region],"",0)</f>
        <v>Export</v>
      </c>
      <c r="I235" s="11" t="str">
        <f>TEXT(InputData[[#This Row],[DATE]],"MMM")</f>
        <v>Apr</v>
      </c>
      <c r="J235" s="11">
        <f>WEEKNUM(InputData[[#This Row],[DATE]],1)</f>
        <v>15</v>
      </c>
    </row>
    <row r="236" spans="1:10" x14ac:dyDescent="0.35">
      <c r="A236" s="3">
        <v>44290</v>
      </c>
      <c r="B236" s="6" t="s">
        <v>113</v>
      </c>
      <c r="C236" s="4" t="s">
        <v>40</v>
      </c>
      <c r="D236" s="5">
        <v>115.2</v>
      </c>
      <c r="E236" s="1">
        <v>4</v>
      </c>
      <c r="F236" s="10">
        <f>InputData[[#This Row],[UNIT PRICE ($)]]*InputData[[#This Row],[QUANTITY]]</f>
        <v>460.8</v>
      </c>
      <c r="G236" s="10" t="str">
        <f>_xlfn.XLOOKUP(InputData[[#This Row],[CUSTOMER NAME]],Country[Customer Name],Country[Country],"",0)</f>
        <v>Pakistan</v>
      </c>
      <c r="H236" s="10" t="str">
        <f>_xlfn.XLOOKUP(InputData[[#This Row],[CUSTOMER NAME]],Country[Customer Name],Country[Region],"",0)</f>
        <v>Export</v>
      </c>
      <c r="I236" s="11" t="str">
        <f>TEXT(InputData[[#This Row],[DATE]],"MMM")</f>
        <v>Apr</v>
      </c>
      <c r="J236" s="11">
        <f>WEEKNUM(InputData[[#This Row],[DATE]],1)</f>
        <v>15</v>
      </c>
    </row>
    <row r="237" spans="1:10" x14ac:dyDescent="0.35">
      <c r="A237" s="3">
        <v>44291</v>
      </c>
      <c r="B237" s="6" t="s">
        <v>110</v>
      </c>
      <c r="C237" s="4" t="s">
        <v>1</v>
      </c>
      <c r="D237" s="5">
        <v>103.88</v>
      </c>
      <c r="E237" s="1">
        <v>34</v>
      </c>
      <c r="F237" s="10">
        <f>InputData[[#This Row],[UNIT PRICE ($)]]*InputData[[#This Row],[QUANTITY]]</f>
        <v>3531.92</v>
      </c>
      <c r="G237" s="10" t="str">
        <f>_xlfn.XLOOKUP(InputData[[#This Row],[CUSTOMER NAME]],Country[Customer Name],Country[Country],"",0)</f>
        <v>India</v>
      </c>
      <c r="H237" s="10" t="str">
        <f>_xlfn.XLOOKUP(InputData[[#This Row],[CUSTOMER NAME]],Country[Customer Name],Country[Region],"",0)</f>
        <v>Western</v>
      </c>
      <c r="I237" s="11" t="str">
        <f>TEXT(InputData[[#This Row],[DATE]],"MMM")</f>
        <v>Apr</v>
      </c>
      <c r="J237" s="11">
        <f>WEEKNUM(InputData[[#This Row],[DATE]],1)</f>
        <v>15</v>
      </c>
    </row>
    <row r="238" spans="1:10" x14ac:dyDescent="0.35">
      <c r="A238" s="3">
        <v>44291</v>
      </c>
      <c r="B238" s="6" t="s">
        <v>80</v>
      </c>
      <c r="C238" s="4" t="s">
        <v>31</v>
      </c>
      <c r="D238" s="5">
        <v>104.16</v>
      </c>
      <c r="E238" s="1">
        <v>15</v>
      </c>
      <c r="F238" s="10">
        <f>InputData[[#This Row],[UNIT PRICE ($)]]*InputData[[#This Row],[QUANTITY]]</f>
        <v>1562.3999999999999</v>
      </c>
      <c r="G238" s="10" t="str">
        <f>_xlfn.XLOOKUP(InputData[[#This Row],[CUSTOMER NAME]],Country[Customer Name],Country[Country],"",0)</f>
        <v>South Africa</v>
      </c>
      <c r="H238" s="10" t="str">
        <f>_xlfn.XLOOKUP(InputData[[#This Row],[CUSTOMER NAME]],Country[Customer Name],Country[Region],"",0)</f>
        <v>Export</v>
      </c>
      <c r="I238" s="11" t="str">
        <f>TEXT(InputData[[#This Row],[DATE]],"MMM")</f>
        <v>Apr</v>
      </c>
      <c r="J238" s="11">
        <f>WEEKNUM(InputData[[#This Row],[DATE]],1)</f>
        <v>15</v>
      </c>
    </row>
    <row r="239" spans="1:10" x14ac:dyDescent="0.35">
      <c r="A239" s="3">
        <v>44291</v>
      </c>
      <c r="B239" s="6" t="s">
        <v>113</v>
      </c>
      <c r="C239" s="4" t="s">
        <v>8</v>
      </c>
      <c r="D239" s="5">
        <v>94.62</v>
      </c>
      <c r="E239" s="1">
        <v>29</v>
      </c>
      <c r="F239" s="10">
        <f>InputData[[#This Row],[UNIT PRICE ($)]]*InputData[[#This Row],[QUANTITY]]</f>
        <v>2743.98</v>
      </c>
      <c r="G239" s="10" t="str">
        <f>_xlfn.XLOOKUP(InputData[[#This Row],[CUSTOMER NAME]],Country[Customer Name],Country[Country],"",0)</f>
        <v>Pakistan</v>
      </c>
      <c r="H239" s="10" t="str">
        <f>_xlfn.XLOOKUP(InputData[[#This Row],[CUSTOMER NAME]],Country[Customer Name],Country[Region],"",0)</f>
        <v>Export</v>
      </c>
      <c r="I239" s="11" t="str">
        <f>TEXT(InputData[[#This Row],[DATE]],"MMM")</f>
        <v>Apr</v>
      </c>
      <c r="J239" s="11">
        <f>WEEKNUM(InputData[[#This Row],[DATE]],1)</f>
        <v>15</v>
      </c>
    </row>
    <row r="240" spans="1:10" x14ac:dyDescent="0.35">
      <c r="A240" s="3">
        <v>44292</v>
      </c>
      <c r="B240" s="6" t="s">
        <v>110</v>
      </c>
      <c r="C240" s="4" t="s">
        <v>21</v>
      </c>
      <c r="D240" s="5">
        <v>162.54</v>
      </c>
      <c r="E240" s="1">
        <v>39</v>
      </c>
      <c r="F240" s="10">
        <f>InputData[[#This Row],[UNIT PRICE ($)]]*InputData[[#This Row],[QUANTITY]]</f>
        <v>6339.0599999999995</v>
      </c>
      <c r="G240" s="10" t="str">
        <f>_xlfn.XLOOKUP(InputData[[#This Row],[CUSTOMER NAME]],Country[Customer Name],Country[Country],"",0)</f>
        <v>India</v>
      </c>
      <c r="H240" s="10" t="str">
        <f>_xlfn.XLOOKUP(InputData[[#This Row],[CUSTOMER NAME]],Country[Customer Name],Country[Region],"",0)</f>
        <v>Western</v>
      </c>
      <c r="I240" s="11" t="str">
        <f>TEXT(InputData[[#This Row],[DATE]],"MMM")</f>
        <v>Apr</v>
      </c>
      <c r="J240" s="11">
        <f>WEEKNUM(InputData[[#This Row],[DATE]],1)</f>
        <v>15</v>
      </c>
    </row>
    <row r="241" spans="1:10" x14ac:dyDescent="0.35">
      <c r="A241" s="3">
        <v>44292</v>
      </c>
      <c r="B241" s="6" t="s">
        <v>76</v>
      </c>
      <c r="C241" s="4" t="s">
        <v>40</v>
      </c>
      <c r="D241" s="5">
        <v>115.2</v>
      </c>
      <c r="E241" s="1">
        <v>2</v>
      </c>
      <c r="F241" s="10">
        <f>InputData[[#This Row],[UNIT PRICE ($)]]*InputData[[#This Row],[QUANTITY]]</f>
        <v>230.4</v>
      </c>
      <c r="G241" s="10" t="str">
        <f>_xlfn.XLOOKUP(InputData[[#This Row],[CUSTOMER NAME]],Country[Customer Name],Country[Country],"",0)</f>
        <v>Saudi Arabia</v>
      </c>
      <c r="H241" s="10" t="str">
        <f>_xlfn.XLOOKUP(InputData[[#This Row],[CUSTOMER NAME]],Country[Customer Name],Country[Region],"",0)</f>
        <v>Export</v>
      </c>
      <c r="I241" s="11" t="str">
        <f>TEXT(InputData[[#This Row],[DATE]],"MMM")</f>
        <v>Apr</v>
      </c>
      <c r="J241" s="11">
        <f>WEEKNUM(InputData[[#This Row],[DATE]],1)</f>
        <v>15</v>
      </c>
    </row>
    <row r="242" spans="1:10" x14ac:dyDescent="0.35">
      <c r="A242" s="3">
        <v>44293</v>
      </c>
      <c r="B242" s="6" t="s">
        <v>73</v>
      </c>
      <c r="C242" s="4" t="s">
        <v>26</v>
      </c>
      <c r="D242" s="5">
        <v>24.66</v>
      </c>
      <c r="E242" s="1">
        <v>7</v>
      </c>
      <c r="F242" s="10">
        <f>InputData[[#This Row],[UNIT PRICE ($)]]*InputData[[#This Row],[QUANTITY]]</f>
        <v>172.62</v>
      </c>
      <c r="G242" s="10" t="str">
        <f>_xlfn.XLOOKUP(InputData[[#This Row],[CUSTOMER NAME]],Country[Customer Name],Country[Country],"",0)</f>
        <v>India</v>
      </c>
      <c r="H242" s="10" t="str">
        <f>_xlfn.XLOOKUP(InputData[[#This Row],[CUSTOMER NAME]],Country[Customer Name],Country[Region],"",0)</f>
        <v>East</v>
      </c>
      <c r="I242" s="11" t="str">
        <f>TEXT(InputData[[#This Row],[DATE]],"MMM")</f>
        <v>Apr</v>
      </c>
      <c r="J242" s="11">
        <f>WEEKNUM(InputData[[#This Row],[DATE]],1)</f>
        <v>15</v>
      </c>
    </row>
    <row r="243" spans="1:10" x14ac:dyDescent="0.35">
      <c r="A243" s="3">
        <v>44295</v>
      </c>
      <c r="B243" s="6" t="s">
        <v>67</v>
      </c>
      <c r="C243" s="4" t="s">
        <v>2</v>
      </c>
      <c r="D243" s="5">
        <v>142.80000000000001</v>
      </c>
      <c r="E243" s="1">
        <v>9</v>
      </c>
      <c r="F243" s="10">
        <f>InputData[[#This Row],[UNIT PRICE ($)]]*InputData[[#This Row],[QUANTITY]]</f>
        <v>1285.2</v>
      </c>
      <c r="G243" s="10" t="str">
        <f>_xlfn.XLOOKUP(InputData[[#This Row],[CUSTOMER NAME]],Country[Customer Name],Country[Country],"",0)</f>
        <v>United Kingdom</v>
      </c>
      <c r="H243" s="10" t="str">
        <f>_xlfn.XLOOKUP(InputData[[#This Row],[CUSTOMER NAME]],Country[Customer Name],Country[Region],"",0)</f>
        <v>Export</v>
      </c>
      <c r="I243" s="11" t="str">
        <f>TEXT(InputData[[#This Row],[DATE]],"MMM")</f>
        <v>Apr</v>
      </c>
      <c r="J243" s="11">
        <f>WEEKNUM(InputData[[#This Row],[DATE]],1)</f>
        <v>15</v>
      </c>
    </row>
    <row r="244" spans="1:10" x14ac:dyDescent="0.35">
      <c r="A244" s="3">
        <v>44295</v>
      </c>
      <c r="B244" s="6" t="s">
        <v>76</v>
      </c>
      <c r="C244" s="4" t="s">
        <v>5</v>
      </c>
      <c r="D244" s="5">
        <v>155.61000000000001</v>
      </c>
      <c r="E244" s="1">
        <v>3</v>
      </c>
      <c r="F244" s="10">
        <f>InputData[[#This Row],[UNIT PRICE ($)]]*InputData[[#This Row],[QUANTITY]]</f>
        <v>466.83000000000004</v>
      </c>
      <c r="G244" s="10" t="str">
        <f>_xlfn.XLOOKUP(InputData[[#This Row],[CUSTOMER NAME]],Country[Customer Name],Country[Country],"",0)</f>
        <v>Saudi Arabia</v>
      </c>
      <c r="H244" s="10" t="str">
        <f>_xlfn.XLOOKUP(InputData[[#This Row],[CUSTOMER NAME]],Country[Customer Name],Country[Region],"",0)</f>
        <v>Export</v>
      </c>
      <c r="I244" s="11" t="str">
        <f>TEXT(InputData[[#This Row],[DATE]],"MMM")</f>
        <v>Apr</v>
      </c>
      <c r="J244" s="11">
        <f>WEEKNUM(InputData[[#This Row],[DATE]],1)</f>
        <v>15</v>
      </c>
    </row>
    <row r="245" spans="1:10" x14ac:dyDescent="0.35">
      <c r="A245" s="3">
        <v>44295</v>
      </c>
      <c r="B245" s="6" t="s">
        <v>76</v>
      </c>
      <c r="C245" s="4" t="s">
        <v>39</v>
      </c>
      <c r="D245" s="5">
        <v>42.55</v>
      </c>
      <c r="E245" s="1">
        <v>12</v>
      </c>
      <c r="F245" s="10">
        <f>InputData[[#This Row],[UNIT PRICE ($)]]*InputData[[#This Row],[QUANTITY]]</f>
        <v>510.59999999999997</v>
      </c>
      <c r="G245" s="10" t="str">
        <f>_xlfn.XLOOKUP(InputData[[#This Row],[CUSTOMER NAME]],Country[Customer Name],Country[Country],"",0)</f>
        <v>Saudi Arabia</v>
      </c>
      <c r="H245" s="10" t="str">
        <f>_xlfn.XLOOKUP(InputData[[#This Row],[CUSTOMER NAME]],Country[Customer Name],Country[Region],"",0)</f>
        <v>Export</v>
      </c>
      <c r="I245" s="11" t="str">
        <f>TEXT(InputData[[#This Row],[DATE]],"MMM")</f>
        <v>Apr</v>
      </c>
      <c r="J245" s="11">
        <f>WEEKNUM(InputData[[#This Row],[DATE]],1)</f>
        <v>15</v>
      </c>
    </row>
    <row r="246" spans="1:10" x14ac:dyDescent="0.35">
      <c r="A246" s="3">
        <v>44295</v>
      </c>
      <c r="B246" s="6" t="s">
        <v>82</v>
      </c>
      <c r="C246" s="4" t="s">
        <v>17</v>
      </c>
      <c r="D246" s="5">
        <v>156.78</v>
      </c>
      <c r="E246" s="1">
        <v>8</v>
      </c>
      <c r="F246" s="10">
        <f>InputData[[#This Row],[UNIT PRICE ($)]]*InputData[[#This Row],[QUANTITY]]</f>
        <v>1254.24</v>
      </c>
      <c r="G246" s="10" t="str">
        <f>_xlfn.XLOOKUP(InputData[[#This Row],[CUSTOMER NAME]],Country[Customer Name],Country[Country],"",0)</f>
        <v>India</v>
      </c>
      <c r="H246" s="10" t="str">
        <f>_xlfn.XLOOKUP(InputData[[#This Row],[CUSTOMER NAME]],Country[Customer Name],Country[Region],"",0)</f>
        <v>Western</v>
      </c>
      <c r="I246" s="11" t="str">
        <f>TEXT(InputData[[#This Row],[DATE]],"MMM")</f>
        <v>Apr</v>
      </c>
      <c r="J246" s="11">
        <f>WEEKNUM(InputData[[#This Row],[DATE]],1)</f>
        <v>15</v>
      </c>
    </row>
    <row r="247" spans="1:10" x14ac:dyDescent="0.35">
      <c r="A247" s="3">
        <v>44296</v>
      </c>
      <c r="B247" s="6" t="s">
        <v>110</v>
      </c>
      <c r="C247" s="4" t="s">
        <v>22</v>
      </c>
      <c r="D247" s="5">
        <v>141.57</v>
      </c>
      <c r="E247" s="1">
        <v>14</v>
      </c>
      <c r="F247" s="10">
        <f>InputData[[#This Row],[UNIT PRICE ($)]]*InputData[[#This Row],[QUANTITY]]</f>
        <v>1981.98</v>
      </c>
      <c r="G247" s="10" t="str">
        <f>_xlfn.XLOOKUP(InputData[[#This Row],[CUSTOMER NAME]],Country[Customer Name],Country[Country],"",0)</f>
        <v>India</v>
      </c>
      <c r="H247" s="10" t="str">
        <f>_xlfn.XLOOKUP(InputData[[#This Row],[CUSTOMER NAME]],Country[Customer Name],Country[Region],"",0)</f>
        <v>Western</v>
      </c>
      <c r="I247" s="11" t="str">
        <f>TEXT(InputData[[#This Row],[DATE]],"MMM")</f>
        <v>Apr</v>
      </c>
      <c r="J247" s="11">
        <f>WEEKNUM(InputData[[#This Row],[DATE]],1)</f>
        <v>15</v>
      </c>
    </row>
    <row r="248" spans="1:10" x14ac:dyDescent="0.35">
      <c r="A248" s="3">
        <v>44296</v>
      </c>
      <c r="B248" s="6" t="s">
        <v>71</v>
      </c>
      <c r="C248" s="4" t="s">
        <v>41</v>
      </c>
      <c r="D248" s="5">
        <v>173.88</v>
      </c>
      <c r="E248" s="1">
        <v>17</v>
      </c>
      <c r="F248" s="10">
        <f>InputData[[#This Row],[UNIT PRICE ($)]]*InputData[[#This Row],[QUANTITY]]</f>
        <v>2955.96</v>
      </c>
      <c r="G248" s="10" t="str">
        <f>_xlfn.XLOOKUP(InputData[[#This Row],[CUSTOMER NAME]],Country[Customer Name],Country[Country],"",0)</f>
        <v>India</v>
      </c>
      <c r="H248" s="10" t="str">
        <f>_xlfn.XLOOKUP(InputData[[#This Row],[CUSTOMER NAME]],Country[Customer Name],Country[Region],"",0)</f>
        <v>Central</v>
      </c>
      <c r="I248" s="11" t="str">
        <f>TEXT(InputData[[#This Row],[DATE]],"MMM")</f>
        <v>Apr</v>
      </c>
      <c r="J248" s="11">
        <f>WEEKNUM(InputData[[#This Row],[DATE]],1)</f>
        <v>15</v>
      </c>
    </row>
    <row r="249" spans="1:10" x14ac:dyDescent="0.35">
      <c r="A249" s="3">
        <v>44296</v>
      </c>
      <c r="B249" s="6" t="s">
        <v>79</v>
      </c>
      <c r="C249" s="4" t="s">
        <v>37</v>
      </c>
      <c r="D249" s="5">
        <v>85.76</v>
      </c>
      <c r="E249" s="1">
        <v>36</v>
      </c>
      <c r="F249" s="10">
        <f>InputData[[#This Row],[UNIT PRICE ($)]]*InputData[[#This Row],[QUANTITY]]</f>
        <v>3087.36</v>
      </c>
      <c r="G249" s="10" t="str">
        <f>_xlfn.XLOOKUP(InputData[[#This Row],[CUSTOMER NAME]],Country[Customer Name],Country[Country],"",0)</f>
        <v>United Kingdom</v>
      </c>
      <c r="H249" s="10" t="str">
        <f>_xlfn.XLOOKUP(InputData[[#This Row],[CUSTOMER NAME]],Country[Customer Name],Country[Region],"",0)</f>
        <v>Export</v>
      </c>
      <c r="I249" s="11" t="str">
        <f>TEXT(InputData[[#This Row],[DATE]],"MMM")</f>
        <v>Apr</v>
      </c>
      <c r="J249" s="11">
        <f>WEEKNUM(InputData[[#This Row],[DATE]],1)</f>
        <v>15</v>
      </c>
    </row>
    <row r="250" spans="1:10" x14ac:dyDescent="0.35">
      <c r="A250" s="3">
        <v>44297</v>
      </c>
      <c r="B250" s="6" t="s">
        <v>87</v>
      </c>
      <c r="C250" s="4" t="s">
        <v>9</v>
      </c>
      <c r="D250" s="5">
        <v>7.8599999999999994</v>
      </c>
      <c r="E250" s="1">
        <v>8</v>
      </c>
      <c r="F250" s="10">
        <f>InputData[[#This Row],[UNIT PRICE ($)]]*InputData[[#This Row],[QUANTITY]]</f>
        <v>62.879999999999995</v>
      </c>
      <c r="G250" s="10" t="str">
        <f>_xlfn.XLOOKUP(InputData[[#This Row],[CUSTOMER NAME]],Country[Customer Name],Country[Country],"",0)</f>
        <v>France</v>
      </c>
      <c r="H250" s="10" t="str">
        <f>_xlfn.XLOOKUP(InputData[[#This Row],[CUSTOMER NAME]],Country[Customer Name],Country[Region],"",0)</f>
        <v>Export</v>
      </c>
      <c r="I250" s="11" t="str">
        <f>TEXT(InputData[[#This Row],[DATE]],"MMM")</f>
        <v>Apr</v>
      </c>
      <c r="J250" s="11">
        <f>WEEKNUM(InputData[[#This Row],[DATE]],1)</f>
        <v>16</v>
      </c>
    </row>
    <row r="251" spans="1:10" x14ac:dyDescent="0.35">
      <c r="A251" s="3">
        <v>44298</v>
      </c>
      <c r="B251" s="6" t="s">
        <v>63</v>
      </c>
      <c r="C251" s="4" t="s">
        <v>27</v>
      </c>
      <c r="D251" s="5">
        <v>57.120000000000005</v>
      </c>
      <c r="E251" s="1">
        <v>9</v>
      </c>
      <c r="F251" s="10">
        <f>InputData[[#This Row],[UNIT PRICE ($)]]*InputData[[#This Row],[QUANTITY]]</f>
        <v>514.08000000000004</v>
      </c>
      <c r="G251" s="10" t="str">
        <f>_xlfn.XLOOKUP(InputData[[#This Row],[CUSTOMER NAME]],Country[Customer Name],Country[Country],"",0)</f>
        <v>Saudi Arabia</v>
      </c>
      <c r="H251" s="10" t="str">
        <f>_xlfn.XLOOKUP(InputData[[#This Row],[CUSTOMER NAME]],Country[Customer Name],Country[Region],"",0)</f>
        <v>Export</v>
      </c>
      <c r="I251" s="11" t="str">
        <f>TEXT(InputData[[#This Row],[DATE]],"MMM")</f>
        <v>Apr</v>
      </c>
      <c r="J251" s="11">
        <f>WEEKNUM(InputData[[#This Row],[DATE]],1)</f>
        <v>16</v>
      </c>
    </row>
    <row r="252" spans="1:10" x14ac:dyDescent="0.35">
      <c r="A252" s="3">
        <v>44298</v>
      </c>
      <c r="B252" s="6" t="s">
        <v>64</v>
      </c>
      <c r="C252" s="4" t="s">
        <v>15</v>
      </c>
      <c r="D252" s="5">
        <v>15.719999999999999</v>
      </c>
      <c r="E252" s="1">
        <v>14</v>
      </c>
      <c r="F252" s="10">
        <f>InputData[[#This Row],[UNIT PRICE ($)]]*InputData[[#This Row],[QUANTITY]]</f>
        <v>220.07999999999998</v>
      </c>
      <c r="G252" s="10" t="str">
        <f>_xlfn.XLOOKUP(InputData[[#This Row],[CUSTOMER NAME]],Country[Customer Name],Country[Country],"",0)</f>
        <v>India</v>
      </c>
      <c r="H252" s="10" t="str">
        <f>_xlfn.XLOOKUP(InputData[[#This Row],[CUSTOMER NAME]],Country[Customer Name],Country[Region],"",0)</f>
        <v>Northeast</v>
      </c>
      <c r="I252" s="11" t="str">
        <f>TEXT(InputData[[#This Row],[DATE]],"MMM")</f>
        <v>Apr</v>
      </c>
      <c r="J252" s="11">
        <f>WEEKNUM(InputData[[#This Row],[DATE]],1)</f>
        <v>16</v>
      </c>
    </row>
    <row r="253" spans="1:10" x14ac:dyDescent="0.35">
      <c r="A253" s="3">
        <v>44298</v>
      </c>
      <c r="B253" s="6" t="s">
        <v>67</v>
      </c>
      <c r="C253" s="4" t="s">
        <v>37</v>
      </c>
      <c r="D253" s="5">
        <v>85.76</v>
      </c>
      <c r="E253" s="1">
        <v>3</v>
      </c>
      <c r="F253" s="10">
        <f>InputData[[#This Row],[UNIT PRICE ($)]]*InputData[[#This Row],[QUANTITY]]</f>
        <v>257.28000000000003</v>
      </c>
      <c r="G253" s="10" t="str">
        <f>_xlfn.XLOOKUP(InputData[[#This Row],[CUSTOMER NAME]],Country[Customer Name],Country[Country],"",0)</f>
        <v>United Kingdom</v>
      </c>
      <c r="H253" s="10" t="str">
        <f>_xlfn.XLOOKUP(InputData[[#This Row],[CUSTOMER NAME]],Country[Customer Name],Country[Region],"",0)</f>
        <v>Export</v>
      </c>
      <c r="I253" s="11" t="str">
        <f>TEXT(InputData[[#This Row],[DATE]],"MMM")</f>
        <v>Apr</v>
      </c>
      <c r="J253" s="11">
        <f>WEEKNUM(InputData[[#This Row],[DATE]],1)</f>
        <v>16</v>
      </c>
    </row>
    <row r="254" spans="1:10" x14ac:dyDescent="0.35">
      <c r="A254" s="3">
        <v>44298</v>
      </c>
      <c r="B254" s="6" t="s">
        <v>73</v>
      </c>
      <c r="C254" s="4" t="s">
        <v>33</v>
      </c>
      <c r="D254" s="5">
        <v>119.7</v>
      </c>
      <c r="E254" s="1">
        <v>13</v>
      </c>
      <c r="F254" s="10">
        <f>InputData[[#This Row],[UNIT PRICE ($)]]*InputData[[#This Row],[QUANTITY]]</f>
        <v>1556.1000000000001</v>
      </c>
      <c r="G254" s="10" t="str">
        <f>_xlfn.XLOOKUP(InputData[[#This Row],[CUSTOMER NAME]],Country[Customer Name],Country[Country],"",0)</f>
        <v>India</v>
      </c>
      <c r="H254" s="10" t="str">
        <f>_xlfn.XLOOKUP(InputData[[#This Row],[CUSTOMER NAME]],Country[Customer Name],Country[Region],"",0)</f>
        <v>East</v>
      </c>
      <c r="I254" s="11" t="str">
        <f>TEXT(InputData[[#This Row],[DATE]],"MMM")</f>
        <v>Apr</v>
      </c>
      <c r="J254" s="11">
        <f>WEEKNUM(InputData[[#This Row],[DATE]],1)</f>
        <v>16</v>
      </c>
    </row>
    <row r="255" spans="1:10" x14ac:dyDescent="0.35">
      <c r="A255" s="3">
        <v>44298</v>
      </c>
      <c r="B255" s="6" t="s">
        <v>81</v>
      </c>
      <c r="C255" s="4" t="s">
        <v>29</v>
      </c>
      <c r="D255" s="5">
        <v>53.11</v>
      </c>
      <c r="E255" s="1">
        <v>4</v>
      </c>
      <c r="F255" s="10">
        <f>InputData[[#This Row],[UNIT PRICE ($)]]*InputData[[#This Row],[QUANTITY]]</f>
        <v>212.44</v>
      </c>
      <c r="G255" s="10" t="str">
        <f>_xlfn.XLOOKUP(InputData[[#This Row],[CUSTOMER NAME]],Country[Customer Name],Country[Country],"",0)</f>
        <v>India</v>
      </c>
      <c r="H255" s="10" t="str">
        <f>_xlfn.XLOOKUP(InputData[[#This Row],[CUSTOMER NAME]],Country[Customer Name],Country[Region],"",0)</f>
        <v>East</v>
      </c>
      <c r="I255" s="11" t="str">
        <f>TEXT(InputData[[#This Row],[DATE]],"MMM")</f>
        <v>Apr</v>
      </c>
      <c r="J255" s="11">
        <f>WEEKNUM(InputData[[#This Row],[DATE]],1)</f>
        <v>16</v>
      </c>
    </row>
    <row r="256" spans="1:10" x14ac:dyDescent="0.35">
      <c r="A256" s="3">
        <v>44299</v>
      </c>
      <c r="B256" s="6" t="s">
        <v>62</v>
      </c>
      <c r="C256" s="4" t="s">
        <v>4</v>
      </c>
      <c r="D256" s="5">
        <v>48.84</v>
      </c>
      <c r="E256" s="1">
        <v>8</v>
      </c>
      <c r="F256" s="10">
        <f>InputData[[#This Row],[UNIT PRICE ($)]]*InputData[[#This Row],[QUANTITY]]</f>
        <v>390.72</v>
      </c>
      <c r="G256" s="10" t="str">
        <f>_xlfn.XLOOKUP(InputData[[#This Row],[CUSTOMER NAME]],Country[Customer Name],Country[Country],"",0)</f>
        <v>India</v>
      </c>
      <c r="H256" s="10" t="str">
        <f>_xlfn.XLOOKUP(InputData[[#This Row],[CUSTOMER NAME]],Country[Customer Name],Country[Region],"",0)</f>
        <v>Northeast</v>
      </c>
      <c r="I256" s="11" t="str">
        <f>TEXT(InputData[[#This Row],[DATE]],"MMM")</f>
        <v>Apr</v>
      </c>
      <c r="J256" s="11">
        <f>WEEKNUM(InputData[[#This Row],[DATE]],1)</f>
        <v>16</v>
      </c>
    </row>
    <row r="257" spans="1:10" x14ac:dyDescent="0.35">
      <c r="A257" s="3">
        <v>44299</v>
      </c>
      <c r="B257" s="6" t="s">
        <v>65</v>
      </c>
      <c r="C257" s="4" t="s">
        <v>16</v>
      </c>
      <c r="D257" s="5">
        <v>16.64</v>
      </c>
      <c r="E257" s="1">
        <v>14</v>
      </c>
      <c r="F257" s="10">
        <f>InputData[[#This Row],[UNIT PRICE ($)]]*InputData[[#This Row],[QUANTITY]]</f>
        <v>232.96</v>
      </c>
      <c r="G257" s="10" t="str">
        <f>_xlfn.XLOOKUP(InputData[[#This Row],[CUSTOMER NAME]],Country[Customer Name],Country[Country],"",0)</f>
        <v>Pakistan</v>
      </c>
      <c r="H257" s="10" t="str">
        <f>_xlfn.XLOOKUP(InputData[[#This Row],[CUSTOMER NAME]],Country[Customer Name],Country[Region],"",0)</f>
        <v>Export</v>
      </c>
      <c r="I257" s="11" t="str">
        <f>TEXT(InputData[[#This Row],[DATE]],"MMM")</f>
        <v>Apr</v>
      </c>
      <c r="J257" s="11">
        <f>WEEKNUM(InputData[[#This Row],[DATE]],1)</f>
        <v>16</v>
      </c>
    </row>
    <row r="258" spans="1:10" x14ac:dyDescent="0.35">
      <c r="A258" s="3">
        <v>44299</v>
      </c>
      <c r="B258" s="6" t="s">
        <v>70</v>
      </c>
      <c r="C258" s="4" t="s">
        <v>36</v>
      </c>
      <c r="D258" s="5">
        <v>96.3</v>
      </c>
      <c r="E258" s="1">
        <v>35</v>
      </c>
      <c r="F258" s="10">
        <f>InputData[[#This Row],[UNIT PRICE ($)]]*InputData[[#This Row],[QUANTITY]]</f>
        <v>3370.5</v>
      </c>
      <c r="G258" s="10" t="str">
        <f>_xlfn.XLOOKUP(InputData[[#This Row],[CUSTOMER NAME]],Country[Customer Name],Country[Country],"",0)</f>
        <v>Mexico</v>
      </c>
      <c r="H258" s="10" t="str">
        <f>_xlfn.XLOOKUP(InputData[[#This Row],[CUSTOMER NAME]],Country[Customer Name],Country[Region],"",0)</f>
        <v>Export</v>
      </c>
      <c r="I258" s="11" t="str">
        <f>TEXT(InputData[[#This Row],[DATE]],"MMM")</f>
        <v>Apr</v>
      </c>
      <c r="J258" s="11">
        <f>WEEKNUM(InputData[[#This Row],[DATE]],1)</f>
        <v>16</v>
      </c>
    </row>
    <row r="259" spans="1:10" x14ac:dyDescent="0.35">
      <c r="A259" s="3">
        <v>44300</v>
      </c>
      <c r="B259" s="6" t="s">
        <v>80</v>
      </c>
      <c r="C259" s="4" t="s">
        <v>37</v>
      </c>
      <c r="D259" s="5">
        <v>85.76</v>
      </c>
      <c r="E259" s="1">
        <v>7</v>
      </c>
      <c r="F259" s="10">
        <f>InputData[[#This Row],[UNIT PRICE ($)]]*InputData[[#This Row],[QUANTITY]]</f>
        <v>600.32000000000005</v>
      </c>
      <c r="G259" s="10" t="str">
        <f>_xlfn.XLOOKUP(InputData[[#This Row],[CUSTOMER NAME]],Country[Customer Name],Country[Country],"",0)</f>
        <v>South Africa</v>
      </c>
      <c r="H259" s="10" t="str">
        <f>_xlfn.XLOOKUP(InputData[[#This Row],[CUSTOMER NAME]],Country[Customer Name],Country[Region],"",0)</f>
        <v>Export</v>
      </c>
      <c r="I259" s="11" t="str">
        <f>TEXT(InputData[[#This Row],[DATE]],"MMM")</f>
        <v>Apr</v>
      </c>
      <c r="J259" s="11">
        <f>WEEKNUM(InputData[[#This Row],[DATE]],1)</f>
        <v>16</v>
      </c>
    </row>
    <row r="260" spans="1:10" x14ac:dyDescent="0.35">
      <c r="A260" s="3">
        <v>44301</v>
      </c>
      <c r="B260" s="6" t="s">
        <v>86</v>
      </c>
      <c r="C260" s="4" t="s">
        <v>17</v>
      </c>
      <c r="D260" s="5">
        <v>156.78</v>
      </c>
      <c r="E260" s="1">
        <v>3</v>
      </c>
      <c r="F260" s="10">
        <f>InputData[[#This Row],[UNIT PRICE ($)]]*InputData[[#This Row],[QUANTITY]]</f>
        <v>470.34000000000003</v>
      </c>
      <c r="G260" s="10" t="str">
        <f>_xlfn.XLOOKUP(InputData[[#This Row],[CUSTOMER NAME]],Country[Customer Name],Country[Country],"",0)</f>
        <v>India</v>
      </c>
      <c r="H260" s="10" t="str">
        <f>_xlfn.XLOOKUP(InputData[[#This Row],[CUSTOMER NAME]],Country[Customer Name],Country[Region],"",0)</f>
        <v>South</v>
      </c>
      <c r="I260" s="11" t="str">
        <f>TEXT(InputData[[#This Row],[DATE]],"MMM")</f>
        <v>Apr</v>
      </c>
      <c r="J260" s="11">
        <f>WEEKNUM(InputData[[#This Row],[DATE]],1)</f>
        <v>16</v>
      </c>
    </row>
    <row r="261" spans="1:10" x14ac:dyDescent="0.35">
      <c r="A261" s="3">
        <v>44302</v>
      </c>
      <c r="B261" s="6" t="s">
        <v>112</v>
      </c>
      <c r="C261" s="4" t="s">
        <v>16</v>
      </c>
      <c r="D261" s="5">
        <v>16.64</v>
      </c>
      <c r="E261" s="1">
        <v>38</v>
      </c>
      <c r="F261" s="10">
        <f>InputData[[#This Row],[UNIT PRICE ($)]]*InputData[[#This Row],[QUANTITY]]</f>
        <v>632.32000000000005</v>
      </c>
      <c r="G261" s="10" t="str">
        <f>_xlfn.XLOOKUP(InputData[[#This Row],[CUSTOMER NAME]],Country[Customer Name],Country[Country],"",0)</f>
        <v>India</v>
      </c>
      <c r="H261" s="10" t="str">
        <f>_xlfn.XLOOKUP(InputData[[#This Row],[CUSTOMER NAME]],Country[Customer Name],Country[Region],"",0)</f>
        <v>North</v>
      </c>
      <c r="I261" s="11" t="str">
        <f>TEXT(InputData[[#This Row],[DATE]],"MMM")</f>
        <v>Apr</v>
      </c>
      <c r="J261" s="11">
        <f>WEEKNUM(InputData[[#This Row],[DATE]],1)</f>
        <v>16</v>
      </c>
    </row>
    <row r="262" spans="1:10" x14ac:dyDescent="0.35">
      <c r="A262" s="3">
        <v>44302</v>
      </c>
      <c r="B262" s="6" t="s">
        <v>89</v>
      </c>
      <c r="C262" s="4" t="s">
        <v>18</v>
      </c>
      <c r="D262" s="5">
        <v>49.21</v>
      </c>
      <c r="E262" s="1">
        <v>15</v>
      </c>
      <c r="F262" s="10">
        <f>InputData[[#This Row],[UNIT PRICE ($)]]*InputData[[#This Row],[QUANTITY]]</f>
        <v>738.15</v>
      </c>
      <c r="G262" s="10" t="str">
        <f>_xlfn.XLOOKUP(InputData[[#This Row],[CUSTOMER NAME]],Country[Customer Name],Country[Country],"",0)</f>
        <v>Mexico</v>
      </c>
      <c r="H262" s="10" t="str">
        <f>_xlfn.XLOOKUP(InputData[[#This Row],[CUSTOMER NAME]],Country[Customer Name],Country[Region],"",0)</f>
        <v>Export</v>
      </c>
      <c r="I262" s="11" t="str">
        <f>TEXT(InputData[[#This Row],[DATE]],"MMM")</f>
        <v>Apr</v>
      </c>
      <c r="J262" s="11">
        <f>WEEKNUM(InputData[[#This Row],[DATE]],1)</f>
        <v>16</v>
      </c>
    </row>
    <row r="263" spans="1:10" x14ac:dyDescent="0.35">
      <c r="A263" s="3">
        <v>44303</v>
      </c>
      <c r="B263" s="6" t="s">
        <v>75</v>
      </c>
      <c r="C263" s="4" t="s">
        <v>9</v>
      </c>
      <c r="D263" s="5">
        <v>7.8599999999999994</v>
      </c>
      <c r="E263" s="1">
        <v>19</v>
      </c>
      <c r="F263" s="10">
        <f>InputData[[#This Row],[UNIT PRICE ($)]]*InputData[[#This Row],[QUANTITY]]</f>
        <v>149.33999999999997</v>
      </c>
      <c r="G263" s="10" t="str">
        <f>_xlfn.XLOOKUP(InputData[[#This Row],[CUSTOMER NAME]],Country[Customer Name],Country[Country],"",0)</f>
        <v>Russia</v>
      </c>
      <c r="H263" s="10" t="str">
        <f>_xlfn.XLOOKUP(InputData[[#This Row],[CUSTOMER NAME]],Country[Customer Name],Country[Region],"",0)</f>
        <v>Export</v>
      </c>
      <c r="I263" s="11" t="str">
        <f>TEXT(InputData[[#This Row],[DATE]],"MMM")</f>
        <v>Apr</v>
      </c>
      <c r="J263" s="11">
        <f>WEEKNUM(InputData[[#This Row],[DATE]],1)</f>
        <v>16</v>
      </c>
    </row>
    <row r="264" spans="1:10" x14ac:dyDescent="0.35">
      <c r="A264" s="3">
        <v>44304</v>
      </c>
      <c r="B264" s="6" t="s">
        <v>110</v>
      </c>
      <c r="C264" s="4" t="s">
        <v>41</v>
      </c>
      <c r="D264" s="5">
        <v>173.88</v>
      </c>
      <c r="E264" s="1">
        <v>9</v>
      </c>
      <c r="F264" s="10">
        <f>InputData[[#This Row],[UNIT PRICE ($)]]*InputData[[#This Row],[QUANTITY]]</f>
        <v>1564.92</v>
      </c>
      <c r="G264" s="10" t="str">
        <f>_xlfn.XLOOKUP(InputData[[#This Row],[CUSTOMER NAME]],Country[Customer Name],Country[Country],"",0)</f>
        <v>India</v>
      </c>
      <c r="H264" s="10" t="str">
        <f>_xlfn.XLOOKUP(InputData[[#This Row],[CUSTOMER NAME]],Country[Customer Name],Country[Region],"",0)</f>
        <v>Western</v>
      </c>
      <c r="I264" s="11" t="str">
        <f>TEXT(InputData[[#This Row],[DATE]],"MMM")</f>
        <v>Apr</v>
      </c>
      <c r="J264" s="11">
        <f>WEEKNUM(InputData[[#This Row],[DATE]],1)</f>
        <v>17</v>
      </c>
    </row>
    <row r="265" spans="1:10" x14ac:dyDescent="0.35">
      <c r="A265" s="3">
        <v>44304</v>
      </c>
      <c r="B265" s="6" t="s">
        <v>74</v>
      </c>
      <c r="C265" s="4" t="s">
        <v>19</v>
      </c>
      <c r="D265" s="5">
        <v>210</v>
      </c>
      <c r="E265" s="1">
        <v>13</v>
      </c>
      <c r="F265" s="10">
        <f>InputData[[#This Row],[UNIT PRICE ($)]]*InputData[[#This Row],[QUANTITY]]</f>
        <v>2730</v>
      </c>
      <c r="G265" s="10" t="str">
        <f>_xlfn.XLOOKUP(InputData[[#This Row],[CUSTOMER NAME]],Country[Customer Name],Country[Country],"",0)</f>
        <v>Brazil</v>
      </c>
      <c r="H265" s="10" t="str">
        <f>_xlfn.XLOOKUP(InputData[[#This Row],[CUSTOMER NAME]],Country[Customer Name],Country[Region],"",0)</f>
        <v>Export</v>
      </c>
      <c r="I265" s="11" t="str">
        <f>TEXT(InputData[[#This Row],[DATE]],"MMM")</f>
        <v>Apr</v>
      </c>
      <c r="J265" s="11">
        <f>WEEKNUM(InputData[[#This Row],[DATE]],1)</f>
        <v>17</v>
      </c>
    </row>
    <row r="266" spans="1:10" x14ac:dyDescent="0.35">
      <c r="A266" s="3">
        <v>44304</v>
      </c>
      <c r="B266" s="6" t="s">
        <v>87</v>
      </c>
      <c r="C266" s="4" t="s">
        <v>11</v>
      </c>
      <c r="D266" s="5">
        <v>48.4</v>
      </c>
      <c r="E266" s="1">
        <v>2</v>
      </c>
      <c r="F266" s="10">
        <f>InputData[[#This Row],[UNIT PRICE ($)]]*InputData[[#This Row],[QUANTITY]]</f>
        <v>96.8</v>
      </c>
      <c r="G266" s="10" t="str">
        <f>_xlfn.XLOOKUP(InputData[[#This Row],[CUSTOMER NAME]],Country[Customer Name],Country[Country],"",0)</f>
        <v>France</v>
      </c>
      <c r="H266" s="10" t="str">
        <f>_xlfn.XLOOKUP(InputData[[#This Row],[CUSTOMER NAME]],Country[Customer Name],Country[Region],"",0)</f>
        <v>Export</v>
      </c>
      <c r="I266" s="11" t="str">
        <f>TEXT(InputData[[#This Row],[DATE]],"MMM")</f>
        <v>Apr</v>
      </c>
      <c r="J266" s="11">
        <f>WEEKNUM(InputData[[#This Row],[DATE]],1)</f>
        <v>17</v>
      </c>
    </row>
    <row r="267" spans="1:10" x14ac:dyDescent="0.35">
      <c r="A267" s="3">
        <v>44304</v>
      </c>
      <c r="B267" s="6" t="s">
        <v>88</v>
      </c>
      <c r="C267" s="4" t="s">
        <v>38</v>
      </c>
      <c r="D267" s="5">
        <v>79.92</v>
      </c>
      <c r="E267" s="1">
        <v>9</v>
      </c>
      <c r="F267" s="10">
        <f>InputData[[#This Row],[UNIT PRICE ($)]]*InputData[[#This Row],[QUANTITY]]</f>
        <v>719.28</v>
      </c>
      <c r="G267" s="10" t="str">
        <f>_xlfn.XLOOKUP(InputData[[#This Row],[CUSTOMER NAME]],Country[Customer Name],Country[Country],"",0)</f>
        <v>India</v>
      </c>
      <c r="H267" s="10" t="str">
        <f>_xlfn.XLOOKUP(InputData[[#This Row],[CUSTOMER NAME]],Country[Customer Name],Country[Region],"",0)</f>
        <v>South</v>
      </c>
      <c r="I267" s="11" t="str">
        <f>TEXT(InputData[[#This Row],[DATE]],"MMM")</f>
        <v>Apr</v>
      </c>
      <c r="J267" s="11">
        <f>WEEKNUM(InputData[[#This Row],[DATE]],1)</f>
        <v>17</v>
      </c>
    </row>
    <row r="268" spans="1:10" x14ac:dyDescent="0.35">
      <c r="A268" s="3">
        <v>44305</v>
      </c>
      <c r="B268" s="6" t="s">
        <v>87</v>
      </c>
      <c r="C268" s="4" t="s">
        <v>11</v>
      </c>
      <c r="D268" s="5">
        <v>48.4</v>
      </c>
      <c r="E268" s="1">
        <v>17</v>
      </c>
      <c r="F268" s="10">
        <f>InputData[[#This Row],[UNIT PRICE ($)]]*InputData[[#This Row],[QUANTITY]]</f>
        <v>822.8</v>
      </c>
      <c r="G268" s="10" t="str">
        <f>_xlfn.XLOOKUP(InputData[[#This Row],[CUSTOMER NAME]],Country[Customer Name],Country[Country],"",0)</f>
        <v>France</v>
      </c>
      <c r="H268" s="10" t="str">
        <f>_xlfn.XLOOKUP(InputData[[#This Row],[CUSTOMER NAME]],Country[Customer Name],Country[Region],"",0)</f>
        <v>Export</v>
      </c>
      <c r="I268" s="11" t="str">
        <f>TEXT(InputData[[#This Row],[DATE]],"MMM")</f>
        <v>Apr</v>
      </c>
      <c r="J268" s="11">
        <f>WEEKNUM(InputData[[#This Row],[DATE]],1)</f>
        <v>17</v>
      </c>
    </row>
    <row r="269" spans="1:10" x14ac:dyDescent="0.35">
      <c r="A269" s="3">
        <v>44306</v>
      </c>
      <c r="B269" s="6" t="s">
        <v>110</v>
      </c>
      <c r="C269" s="4" t="s">
        <v>18</v>
      </c>
      <c r="D269" s="5">
        <v>49.21</v>
      </c>
      <c r="E269" s="1">
        <v>2</v>
      </c>
      <c r="F269" s="10">
        <f>InputData[[#This Row],[UNIT PRICE ($)]]*InputData[[#This Row],[QUANTITY]]</f>
        <v>98.42</v>
      </c>
      <c r="G269" s="10" t="str">
        <f>_xlfn.XLOOKUP(InputData[[#This Row],[CUSTOMER NAME]],Country[Customer Name],Country[Country],"",0)</f>
        <v>India</v>
      </c>
      <c r="H269" s="10" t="str">
        <f>_xlfn.XLOOKUP(InputData[[#This Row],[CUSTOMER NAME]],Country[Customer Name],Country[Region],"",0)</f>
        <v>Western</v>
      </c>
      <c r="I269" s="11" t="str">
        <f>TEXT(InputData[[#This Row],[DATE]],"MMM")</f>
        <v>Apr</v>
      </c>
      <c r="J269" s="11">
        <f>WEEKNUM(InputData[[#This Row],[DATE]],1)</f>
        <v>17</v>
      </c>
    </row>
    <row r="270" spans="1:10" x14ac:dyDescent="0.35">
      <c r="A270" s="3">
        <v>44306</v>
      </c>
      <c r="B270" s="6" t="s">
        <v>77</v>
      </c>
      <c r="C270" s="4" t="s">
        <v>12</v>
      </c>
      <c r="D270" s="5">
        <v>94.17</v>
      </c>
      <c r="E270" s="1">
        <v>4</v>
      </c>
      <c r="F270" s="10">
        <f>InputData[[#This Row],[UNIT PRICE ($)]]*InputData[[#This Row],[QUANTITY]]</f>
        <v>376.68</v>
      </c>
      <c r="G270" s="10" t="str">
        <f>_xlfn.XLOOKUP(InputData[[#This Row],[CUSTOMER NAME]],Country[Customer Name],Country[Country],"",0)</f>
        <v>India</v>
      </c>
      <c r="H270" s="10" t="str">
        <f>_xlfn.XLOOKUP(InputData[[#This Row],[CUSTOMER NAME]],Country[Customer Name],Country[Region],"",0)</f>
        <v>Western</v>
      </c>
      <c r="I270" s="11" t="str">
        <f>TEXT(InputData[[#This Row],[DATE]],"MMM")</f>
        <v>Apr</v>
      </c>
      <c r="J270" s="11">
        <f>WEEKNUM(InputData[[#This Row],[DATE]],1)</f>
        <v>17</v>
      </c>
    </row>
    <row r="271" spans="1:10" x14ac:dyDescent="0.35">
      <c r="A271" s="3">
        <v>44307</v>
      </c>
      <c r="B271" s="6" t="s">
        <v>82</v>
      </c>
      <c r="C271" s="4" t="s">
        <v>30</v>
      </c>
      <c r="D271" s="5">
        <v>201.28</v>
      </c>
      <c r="E271" s="1">
        <v>2</v>
      </c>
      <c r="F271" s="10">
        <f>InputData[[#This Row],[UNIT PRICE ($)]]*InputData[[#This Row],[QUANTITY]]</f>
        <v>402.56</v>
      </c>
      <c r="G271" s="10" t="str">
        <f>_xlfn.XLOOKUP(InputData[[#This Row],[CUSTOMER NAME]],Country[Customer Name],Country[Country],"",0)</f>
        <v>India</v>
      </c>
      <c r="H271" s="10" t="str">
        <f>_xlfn.XLOOKUP(InputData[[#This Row],[CUSTOMER NAME]],Country[Customer Name],Country[Region],"",0)</f>
        <v>Western</v>
      </c>
      <c r="I271" s="11" t="str">
        <f>TEXT(InputData[[#This Row],[DATE]],"MMM")</f>
        <v>Apr</v>
      </c>
      <c r="J271" s="11">
        <f>WEEKNUM(InputData[[#This Row],[DATE]],1)</f>
        <v>17</v>
      </c>
    </row>
    <row r="272" spans="1:10" x14ac:dyDescent="0.35">
      <c r="A272" s="3">
        <v>44307</v>
      </c>
      <c r="B272" s="6" t="s">
        <v>83</v>
      </c>
      <c r="C272" s="4" t="s">
        <v>26</v>
      </c>
      <c r="D272" s="5">
        <v>24.66</v>
      </c>
      <c r="E272" s="1">
        <v>14</v>
      </c>
      <c r="F272" s="10">
        <f>InputData[[#This Row],[UNIT PRICE ($)]]*InputData[[#This Row],[QUANTITY]]</f>
        <v>345.24</v>
      </c>
      <c r="G272" s="10" t="str">
        <f>_xlfn.XLOOKUP(InputData[[#This Row],[CUSTOMER NAME]],Country[Customer Name],Country[Country],"",0)</f>
        <v>India</v>
      </c>
      <c r="H272" s="10" t="str">
        <f>_xlfn.XLOOKUP(InputData[[#This Row],[CUSTOMER NAME]],Country[Customer Name],Country[Region],"",0)</f>
        <v>North</v>
      </c>
      <c r="I272" s="11" t="str">
        <f>TEXT(InputData[[#This Row],[DATE]],"MMM")</f>
        <v>Apr</v>
      </c>
      <c r="J272" s="11">
        <f>WEEKNUM(InputData[[#This Row],[DATE]],1)</f>
        <v>17</v>
      </c>
    </row>
    <row r="273" spans="1:10" x14ac:dyDescent="0.35">
      <c r="A273" s="3">
        <v>44308</v>
      </c>
      <c r="B273" s="6" t="s">
        <v>64</v>
      </c>
      <c r="C273" s="4" t="s">
        <v>43</v>
      </c>
      <c r="D273" s="5">
        <v>83.08</v>
      </c>
      <c r="E273" s="1">
        <v>22</v>
      </c>
      <c r="F273" s="10">
        <f>InputData[[#This Row],[UNIT PRICE ($)]]*InputData[[#This Row],[QUANTITY]]</f>
        <v>1827.76</v>
      </c>
      <c r="G273" s="10" t="str">
        <f>_xlfn.XLOOKUP(InputData[[#This Row],[CUSTOMER NAME]],Country[Customer Name],Country[Country],"",0)</f>
        <v>India</v>
      </c>
      <c r="H273" s="10" t="str">
        <f>_xlfn.XLOOKUP(InputData[[#This Row],[CUSTOMER NAME]],Country[Customer Name],Country[Region],"",0)</f>
        <v>Northeast</v>
      </c>
      <c r="I273" s="11" t="str">
        <f>TEXT(InputData[[#This Row],[DATE]],"MMM")</f>
        <v>Apr</v>
      </c>
      <c r="J273" s="11">
        <f>WEEKNUM(InputData[[#This Row],[DATE]],1)</f>
        <v>17</v>
      </c>
    </row>
    <row r="274" spans="1:10" x14ac:dyDescent="0.35">
      <c r="A274" s="3">
        <v>44308</v>
      </c>
      <c r="B274" s="6" t="s">
        <v>80</v>
      </c>
      <c r="C274" s="4" t="s">
        <v>36</v>
      </c>
      <c r="D274" s="5">
        <v>96.3</v>
      </c>
      <c r="E274" s="1">
        <v>36</v>
      </c>
      <c r="F274" s="10">
        <f>InputData[[#This Row],[UNIT PRICE ($)]]*InputData[[#This Row],[QUANTITY]]</f>
        <v>3466.7999999999997</v>
      </c>
      <c r="G274" s="10" t="str">
        <f>_xlfn.XLOOKUP(InputData[[#This Row],[CUSTOMER NAME]],Country[Customer Name],Country[Country],"",0)</f>
        <v>South Africa</v>
      </c>
      <c r="H274" s="10" t="str">
        <f>_xlfn.XLOOKUP(InputData[[#This Row],[CUSTOMER NAME]],Country[Customer Name],Country[Region],"",0)</f>
        <v>Export</v>
      </c>
      <c r="I274" s="11" t="str">
        <f>TEXT(InputData[[#This Row],[DATE]],"MMM")</f>
        <v>Apr</v>
      </c>
      <c r="J274" s="11">
        <f>WEEKNUM(InputData[[#This Row],[DATE]],1)</f>
        <v>17</v>
      </c>
    </row>
    <row r="275" spans="1:10" x14ac:dyDescent="0.35">
      <c r="A275" s="3">
        <v>44309</v>
      </c>
      <c r="B275" s="6" t="s">
        <v>62</v>
      </c>
      <c r="C275" s="4" t="s">
        <v>28</v>
      </c>
      <c r="D275" s="5">
        <v>41.81</v>
      </c>
      <c r="E275" s="1">
        <v>10</v>
      </c>
      <c r="F275" s="10">
        <f>InputData[[#This Row],[UNIT PRICE ($)]]*InputData[[#This Row],[QUANTITY]]</f>
        <v>418.1</v>
      </c>
      <c r="G275" s="10" t="str">
        <f>_xlfn.XLOOKUP(InputData[[#This Row],[CUSTOMER NAME]],Country[Customer Name],Country[Country],"",0)</f>
        <v>India</v>
      </c>
      <c r="H275" s="10" t="str">
        <f>_xlfn.XLOOKUP(InputData[[#This Row],[CUSTOMER NAME]],Country[Customer Name],Country[Region],"",0)</f>
        <v>Northeast</v>
      </c>
      <c r="I275" s="11" t="str">
        <f>TEXT(InputData[[#This Row],[DATE]],"MMM")</f>
        <v>Apr</v>
      </c>
      <c r="J275" s="11">
        <f>WEEKNUM(InputData[[#This Row],[DATE]],1)</f>
        <v>17</v>
      </c>
    </row>
    <row r="276" spans="1:10" x14ac:dyDescent="0.35">
      <c r="A276" s="3">
        <v>44309</v>
      </c>
      <c r="B276" s="6" t="s">
        <v>80</v>
      </c>
      <c r="C276" s="4" t="s">
        <v>44</v>
      </c>
      <c r="D276" s="5">
        <v>82.08</v>
      </c>
      <c r="E276" s="1">
        <v>15</v>
      </c>
      <c r="F276" s="10">
        <f>InputData[[#This Row],[UNIT PRICE ($)]]*InputData[[#This Row],[QUANTITY]]</f>
        <v>1231.2</v>
      </c>
      <c r="G276" s="10" t="str">
        <f>_xlfn.XLOOKUP(InputData[[#This Row],[CUSTOMER NAME]],Country[Customer Name],Country[Country],"",0)</f>
        <v>South Africa</v>
      </c>
      <c r="H276" s="10" t="str">
        <f>_xlfn.XLOOKUP(InputData[[#This Row],[CUSTOMER NAME]],Country[Customer Name],Country[Region],"",0)</f>
        <v>Export</v>
      </c>
      <c r="I276" s="11" t="str">
        <f>TEXT(InputData[[#This Row],[DATE]],"MMM")</f>
        <v>Apr</v>
      </c>
      <c r="J276" s="11">
        <f>WEEKNUM(InputData[[#This Row],[DATE]],1)</f>
        <v>17</v>
      </c>
    </row>
    <row r="277" spans="1:10" x14ac:dyDescent="0.35">
      <c r="A277" s="3">
        <v>44309</v>
      </c>
      <c r="B277" s="6" t="s">
        <v>88</v>
      </c>
      <c r="C277" s="4" t="s">
        <v>42</v>
      </c>
      <c r="D277" s="5">
        <v>162</v>
      </c>
      <c r="E277" s="1">
        <v>6</v>
      </c>
      <c r="F277" s="10">
        <f>InputData[[#This Row],[UNIT PRICE ($)]]*InputData[[#This Row],[QUANTITY]]</f>
        <v>972</v>
      </c>
      <c r="G277" s="10" t="str">
        <f>_xlfn.XLOOKUP(InputData[[#This Row],[CUSTOMER NAME]],Country[Customer Name],Country[Country],"",0)</f>
        <v>India</v>
      </c>
      <c r="H277" s="10" t="str">
        <f>_xlfn.XLOOKUP(InputData[[#This Row],[CUSTOMER NAME]],Country[Customer Name],Country[Region],"",0)</f>
        <v>South</v>
      </c>
      <c r="I277" s="11" t="str">
        <f>TEXT(InputData[[#This Row],[DATE]],"MMM")</f>
        <v>Apr</v>
      </c>
      <c r="J277" s="11">
        <f>WEEKNUM(InputData[[#This Row],[DATE]],1)</f>
        <v>17</v>
      </c>
    </row>
    <row r="278" spans="1:10" x14ac:dyDescent="0.35">
      <c r="A278" s="3">
        <v>44310</v>
      </c>
      <c r="B278" s="6" t="s">
        <v>62</v>
      </c>
      <c r="C278" s="4" t="s">
        <v>34</v>
      </c>
      <c r="D278" s="5">
        <v>58.3</v>
      </c>
      <c r="E278" s="1">
        <v>4</v>
      </c>
      <c r="F278" s="10">
        <f>InputData[[#This Row],[UNIT PRICE ($)]]*InputData[[#This Row],[QUANTITY]]</f>
        <v>233.2</v>
      </c>
      <c r="G278" s="10" t="str">
        <f>_xlfn.XLOOKUP(InputData[[#This Row],[CUSTOMER NAME]],Country[Customer Name],Country[Country],"",0)</f>
        <v>India</v>
      </c>
      <c r="H278" s="10" t="str">
        <f>_xlfn.XLOOKUP(InputData[[#This Row],[CUSTOMER NAME]],Country[Customer Name],Country[Region],"",0)</f>
        <v>Northeast</v>
      </c>
      <c r="I278" s="11" t="str">
        <f>TEXT(InputData[[#This Row],[DATE]],"MMM")</f>
        <v>Apr</v>
      </c>
      <c r="J278" s="11">
        <f>WEEKNUM(InputData[[#This Row],[DATE]],1)</f>
        <v>17</v>
      </c>
    </row>
    <row r="279" spans="1:10" x14ac:dyDescent="0.35">
      <c r="A279" s="3">
        <v>44310</v>
      </c>
      <c r="B279" s="6" t="s">
        <v>70</v>
      </c>
      <c r="C279" s="4" t="s">
        <v>38</v>
      </c>
      <c r="D279" s="5">
        <v>79.92</v>
      </c>
      <c r="E279" s="1">
        <v>1</v>
      </c>
      <c r="F279" s="10">
        <f>InputData[[#This Row],[UNIT PRICE ($)]]*InputData[[#This Row],[QUANTITY]]</f>
        <v>79.92</v>
      </c>
      <c r="G279" s="10" t="str">
        <f>_xlfn.XLOOKUP(InputData[[#This Row],[CUSTOMER NAME]],Country[Customer Name],Country[Country],"",0)</f>
        <v>Mexico</v>
      </c>
      <c r="H279" s="10" t="str">
        <f>_xlfn.XLOOKUP(InputData[[#This Row],[CUSTOMER NAME]],Country[Customer Name],Country[Region],"",0)</f>
        <v>Export</v>
      </c>
      <c r="I279" s="11" t="str">
        <f>TEXT(InputData[[#This Row],[DATE]],"MMM")</f>
        <v>Apr</v>
      </c>
      <c r="J279" s="11">
        <f>WEEKNUM(InputData[[#This Row],[DATE]],1)</f>
        <v>17</v>
      </c>
    </row>
    <row r="280" spans="1:10" x14ac:dyDescent="0.35">
      <c r="A280" s="3">
        <v>44310</v>
      </c>
      <c r="B280" s="6" t="s">
        <v>87</v>
      </c>
      <c r="C280" s="4" t="s">
        <v>30</v>
      </c>
      <c r="D280" s="5">
        <v>201.28</v>
      </c>
      <c r="E280" s="1">
        <v>2</v>
      </c>
      <c r="F280" s="10">
        <f>InputData[[#This Row],[UNIT PRICE ($)]]*InputData[[#This Row],[QUANTITY]]</f>
        <v>402.56</v>
      </c>
      <c r="G280" s="10" t="str">
        <f>_xlfn.XLOOKUP(InputData[[#This Row],[CUSTOMER NAME]],Country[Customer Name],Country[Country],"",0)</f>
        <v>France</v>
      </c>
      <c r="H280" s="10" t="str">
        <f>_xlfn.XLOOKUP(InputData[[#This Row],[CUSTOMER NAME]],Country[Customer Name],Country[Region],"",0)</f>
        <v>Export</v>
      </c>
      <c r="I280" s="11" t="str">
        <f>TEXT(InputData[[#This Row],[DATE]],"MMM")</f>
        <v>Apr</v>
      </c>
      <c r="J280" s="11">
        <f>WEEKNUM(InputData[[#This Row],[DATE]],1)</f>
        <v>17</v>
      </c>
    </row>
    <row r="281" spans="1:10" x14ac:dyDescent="0.35">
      <c r="A281" s="3">
        <v>44310</v>
      </c>
      <c r="B281" s="6" t="s">
        <v>88</v>
      </c>
      <c r="C281" s="4" t="s">
        <v>21</v>
      </c>
      <c r="D281" s="5">
        <v>162.54</v>
      </c>
      <c r="E281" s="1">
        <v>39</v>
      </c>
      <c r="F281" s="10">
        <f>InputData[[#This Row],[UNIT PRICE ($)]]*InputData[[#This Row],[QUANTITY]]</f>
        <v>6339.0599999999995</v>
      </c>
      <c r="G281" s="10" t="str">
        <f>_xlfn.XLOOKUP(InputData[[#This Row],[CUSTOMER NAME]],Country[Customer Name],Country[Country],"",0)</f>
        <v>India</v>
      </c>
      <c r="H281" s="10" t="str">
        <f>_xlfn.XLOOKUP(InputData[[#This Row],[CUSTOMER NAME]],Country[Customer Name],Country[Region],"",0)</f>
        <v>South</v>
      </c>
      <c r="I281" s="11" t="str">
        <f>TEXT(InputData[[#This Row],[DATE]],"MMM")</f>
        <v>Apr</v>
      </c>
      <c r="J281" s="11">
        <f>WEEKNUM(InputData[[#This Row],[DATE]],1)</f>
        <v>17</v>
      </c>
    </row>
    <row r="282" spans="1:10" x14ac:dyDescent="0.35">
      <c r="A282" s="3">
        <v>44311</v>
      </c>
      <c r="B282" s="6" t="s">
        <v>62</v>
      </c>
      <c r="C282" s="4" t="s">
        <v>3</v>
      </c>
      <c r="D282" s="5">
        <v>80.94</v>
      </c>
      <c r="E282" s="1">
        <v>8</v>
      </c>
      <c r="F282" s="10">
        <f>InputData[[#This Row],[UNIT PRICE ($)]]*InputData[[#This Row],[QUANTITY]]</f>
        <v>647.52</v>
      </c>
      <c r="G282" s="10" t="str">
        <f>_xlfn.XLOOKUP(InputData[[#This Row],[CUSTOMER NAME]],Country[Customer Name],Country[Country],"",0)</f>
        <v>India</v>
      </c>
      <c r="H282" s="10" t="str">
        <f>_xlfn.XLOOKUP(InputData[[#This Row],[CUSTOMER NAME]],Country[Customer Name],Country[Region],"",0)</f>
        <v>Northeast</v>
      </c>
      <c r="I282" s="11" t="str">
        <f>TEXT(InputData[[#This Row],[DATE]],"MMM")</f>
        <v>Apr</v>
      </c>
      <c r="J282" s="11">
        <f>WEEKNUM(InputData[[#This Row],[DATE]],1)</f>
        <v>18</v>
      </c>
    </row>
    <row r="283" spans="1:10" x14ac:dyDescent="0.35">
      <c r="A283" s="3">
        <v>44311</v>
      </c>
      <c r="B283" s="6" t="s">
        <v>82</v>
      </c>
      <c r="C283" s="4" t="s">
        <v>4</v>
      </c>
      <c r="D283" s="5">
        <v>48.84</v>
      </c>
      <c r="E283" s="1">
        <v>9</v>
      </c>
      <c r="F283" s="10">
        <f>InputData[[#This Row],[UNIT PRICE ($)]]*InputData[[#This Row],[QUANTITY]]</f>
        <v>439.56000000000006</v>
      </c>
      <c r="G283" s="10" t="str">
        <f>_xlfn.XLOOKUP(InputData[[#This Row],[CUSTOMER NAME]],Country[Customer Name],Country[Country],"",0)</f>
        <v>India</v>
      </c>
      <c r="H283" s="10" t="str">
        <f>_xlfn.XLOOKUP(InputData[[#This Row],[CUSTOMER NAME]],Country[Customer Name],Country[Region],"",0)</f>
        <v>Western</v>
      </c>
      <c r="I283" s="11" t="str">
        <f>TEXT(InputData[[#This Row],[DATE]],"MMM")</f>
        <v>Apr</v>
      </c>
      <c r="J283" s="11">
        <f>WEEKNUM(InputData[[#This Row],[DATE]],1)</f>
        <v>18</v>
      </c>
    </row>
    <row r="284" spans="1:10" x14ac:dyDescent="0.35">
      <c r="A284" s="3">
        <v>44312</v>
      </c>
      <c r="B284" s="6" t="s">
        <v>73</v>
      </c>
      <c r="C284" s="4" t="s">
        <v>37</v>
      </c>
      <c r="D284" s="5">
        <v>85.76</v>
      </c>
      <c r="E284" s="1">
        <v>3</v>
      </c>
      <c r="F284" s="10">
        <f>InputData[[#This Row],[UNIT PRICE ($)]]*InputData[[#This Row],[QUANTITY]]</f>
        <v>257.28000000000003</v>
      </c>
      <c r="G284" s="10" t="str">
        <f>_xlfn.XLOOKUP(InputData[[#This Row],[CUSTOMER NAME]],Country[Customer Name],Country[Country],"",0)</f>
        <v>India</v>
      </c>
      <c r="H284" s="10" t="str">
        <f>_xlfn.XLOOKUP(InputData[[#This Row],[CUSTOMER NAME]],Country[Customer Name],Country[Region],"",0)</f>
        <v>East</v>
      </c>
      <c r="I284" s="11" t="str">
        <f>TEXT(InputData[[#This Row],[DATE]],"MMM")</f>
        <v>Apr</v>
      </c>
      <c r="J284" s="11">
        <f>WEEKNUM(InputData[[#This Row],[DATE]],1)</f>
        <v>18</v>
      </c>
    </row>
    <row r="285" spans="1:10" x14ac:dyDescent="0.35">
      <c r="A285" s="3">
        <v>44312</v>
      </c>
      <c r="B285" s="6" t="s">
        <v>85</v>
      </c>
      <c r="C285" s="4" t="s">
        <v>27</v>
      </c>
      <c r="D285" s="5">
        <v>57.120000000000005</v>
      </c>
      <c r="E285" s="1">
        <v>2</v>
      </c>
      <c r="F285" s="10">
        <f>InputData[[#This Row],[UNIT PRICE ($)]]*InputData[[#This Row],[QUANTITY]]</f>
        <v>114.24000000000001</v>
      </c>
      <c r="G285" s="10" t="str">
        <f>_xlfn.XLOOKUP(InputData[[#This Row],[CUSTOMER NAME]],Country[Customer Name],Country[Country],"",0)</f>
        <v>India</v>
      </c>
      <c r="H285" s="10" t="str">
        <f>_xlfn.XLOOKUP(InputData[[#This Row],[CUSTOMER NAME]],Country[Customer Name],Country[Region],"",0)</f>
        <v>Northeast</v>
      </c>
      <c r="I285" s="11" t="str">
        <f>TEXT(InputData[[#This Row],[DATE]],"MMM")</f>
        <v>Apr</v>
      </c>
      <c r="J285" s="11">
        <f>WEEKNUM(InputData[[#This Row],[DATE]],1)</f>
        <v>18</v>
      </c>
    </row>
    <row r="286" spans="1:10" x14ac:dyDescent="0.35">
      <c r="A286" s="3">
        <v>44314</v>
      </c>
      <c r="B286" s="6" t="s">
        <v>61</v>
      </c>
      <c r="C286" s="4" t="s">
        <v>14</v>
      </c>
      <c r="D286" s="5">
        <v>146.72</v>
      </c>
      <c r="E286" s="1">
        <v>14</v>
      </c>
      <c r="F286" s="10">
        <f>InputData[[#This Row],[UNIT PRICE ($)]]*InputData[[#This Row],[QUANTITY]]</f>
        <v>2054.08</v>
      </c>
      <c r="G286" s="10" t="str">
        <f>_xlfn.XLOOKUP(InputData[[#This Row],[CUSTOMER NAME]],Country[Customer Name],Country[Country],"",0)</f>
        <v>Bangladesh</v>
      </c>
      <c r="H286" s="10" t="str">
        <f>_xlfn.XLOOKUP(InputData[[#This Row],[CUSTOMER NAME]],Country[Customer Name],Country[Region],"",0)</f>
        <v>Export</v>
      </c>
      <c r="I286" s="11" t="str">
        <f>TEXT(InputData[[#This Row],[DATE]],"MMM")</f>
        <v>Apr</v>
      </c>
      <c r="J286" s="11">
        <f>WEEKNUM(InputData[[#This Row],[DATE]],1)</f>
        <v>18</v>
      </c>
    </row>
    <row r="287" spans="1:10" x14ac:dyDescent="0.35">
      <c r="A287" s="3">
        <v>44314</v>
      </c>
      <c r="B287" s="6" t="s">
        <v>89</v>
      </c>
      <c r="C287" s="4" t="s">
        <v>20</v>
      </c>
      <c r="D287" s="5">
        <v>76.25</v>
      </c>
      <c r="E287" s="1">
        <v>30</v>
      </c>
      <c r="F287" s="10">
        <f>InputData[[#This Row],[UNIT PRICE ($)]]*InputData[[#This Row],[QUANTITY]]</f>
        <v>2287.5</v>
      </c>
      <c r="G287" s="10" t="str">
        <f>_xlfn.XLOOKUP(InputData[[#This Row],[CUSTOMER NAME]],Country[Customer Name],Country[Country],"",0)</f>
        <v>Mexico</v>
      </c>
      <c r="H287" s="10" t="str">
        <f>_xlfn.XLOOKUP(InputData[[#This Row],[CUSTOMER NAME]],Country[Customer Name],Country[Region],"",0)</f>
        <v>Export</v>
      </c>
      <c r="I287" s="11" t="str">
        <f>TEXT(InputData[[#This Row],[DATE]],"MMM")</f>
        <v>Apr</v>
      </c>
      <c r="J287" s="11">
        <f>WEEKNUM(InputData[[#This Row],[DATE]],1)</f>
        <v>18</v>
      </c>
    </row>
    <row r="288" spans="1:10" x14ac:dyDescent="0.35">
      <c r="A288" s="3">
        <v>44315</v>
      </c>
      <c r="B288" s="6" t="s">
        <v>71</v>
      </c>
      <c r="C288" s="4" t="s">
        <v>21</v>
      </c>
      <c r="D288" s="5">
        <v>162.54</v>
      </c>
      <c r="E288" s="1">
        <v>13</v>
      </c>
      <c r="F288" s="10">
        <f>InputData[[#This Row],[UNIT PRICE ($)]]*InputData[[#This Row],[QUANTITY]]</f>
        <v>2113.02</v>
      </c>
      <c r="G288" s="10" t="str">
        <f>_xlfn.XLOOKUP(InputData[[#This Row],[CUSTOMER NAME]],Country[Customer Name],Country[Country],"",0)</f>
        <v>India</v>
      </c>
      <c r="H288" s="10" t="str">
        <f>_xlfn.XLOOKUP(InputData[[#This Row],[CUSTOMER NAME]],Country[Customer Name],Country[Region],"",0)</f>
        <v>Central</v>
      </c>
      <c r="I288" s="11" t="str">
        <f>TEXT(InputData[[#This Row],[DATE]],"MMM")</f>
        <v>Apr</v>
      </c>
      <c r="J288" s="11">
        <f>WEEKNUM(InputData[[#This Row],[DATE]],1)</f>
        <v>18</v>
      </c>
    </row>
    <row r="289" spans="1:10" x14ac:dyDescent="0.35">
      <c r="A289" s="3">
        <v>44315</v>
      </c>
      <c r="B289" s="6" t="s">
        <v>88</v>
      </c>
      <c r="C289" s="4" t="s">
        <v>30</v>
      </c>
      <c r="D289" s="5">
        <v>201.28</v>
      </c>
      <c r="E289" s="1">
        <v>7</v>
      </c>
      <c r="F289" s="10">
        <f>InputData[[#This Row],[UNIT PRICE ($)]]*InputData[[#This Row],[QUANTITY]]</f>
        <v>1408.96</v>
      </c>
      <c r="G289" s="10" t="str">
        <f>_xlfn.XLOOKUP(InputData[[#This Row],[CUSTOMER NAME]],Country[Customer Name],Country[Country],"",0)</f>
        <v>India</v>
      </c>
      <c r="H289" s="10" t="str">
        <f>_xlfn.XLOOKUP(InputData[[#This Row],[CUSTOMER NAME]],Country[Customer Name],Country[Region],"",0)</f>
        <v>South</v>
      </c>
      <c r="I289" s="11" t="str">
        <f>TEXT(InputData[[#This Row],[DATE]],"MMM")</f>
        <v>Apr</v>
      </c>
      <c r="J289" s="11">
        <f>WEEKNUM(InputData[[#This Row],[DATE]],1)</f>
        <v>18</v>
      </c>
    </row>
    <row r="290" spans="1:10" x14ac:dyDescent="0.35">
      <c r="A290" s="3">
        <v>44316</v>
      </c>
      <c r="B290" s="6" t="s">
        <v>112</v>
      </c>
      <c r="C290" s="4" t="s">
        <v>16</v>
      </c>
      <c r="D290" s="5">
        <v>16.64</v>
      </c>
      <c r="E290" s="1">
        <v>13</v>
      </c>
      <c r="F290" s="10">
        <f>InputData[[#This Row],[UNIT PRICE ($)]]*InputData[[#This Row],[QUANTITY]]</f>
        <v>216.32</v>
      </c>
      <c r="G290" s="10" t="str">
        <f>_xlfn.XLOOKUP(InputData[[#This Row],[CUSTOMER NAME]],Country[Customer Name],Country[Country],"",0)</f>
        <v>India</v>
      </c>
      <c r="H290" s="10" t="str">
        <f>_xlfn.XLOOKUP(InputData[[#This Row],[CUSTOMER NAME]],Country[Customer Name],Country[Region],"",0)</f>
        <v>North</v>
      </c>
      <c r="I290" s="11" t="str">
        <f>TEXT(InputData[[#This Row],[DATE]],"MMM")</f>
        <v>Apr</v>
      </c>
      <c r="J290" s="11">
        <f>WEEKNUM(InputData[[#This Row],[DATE]],1)</f>
        <v>18</v>
      </c>
    </row>
    <row r="291" spans="1:10" x14ac:dyDescent="0.35">
      <c r="A291" s="3">
        <v>44316</v>
      </c>
      <c r="B291" s="6" t="s">
        <v>74</v>
      </c>
      <c r="C291" s="4" t="s">
        <v>29</v>
      </c>
      <c r="D291" s="5">
        <v>53.11</v>
      </c>
      <c r="E291" s="1">
        <v>1</v>
      </c>
      <c r="F291" s="10">
        <f>InputData[[#This Row],[UNIT PRICE ($)]]*InputData[[#This Row],[QUANTITY]]</f>
        <v>53.11</v>
      </c>
      <c r="G291" s="10" t="str">
        <f>_xlfn.XLOOKUP(InputData[[#This Row],[CUSTOMER NAME]],Country[Customer Name],Country[Country],"",0)</f>
        <v>Brazil</v>
      </c>
      <c r="H291" s="10" t="str">
        <f>_xlfn.XLOOKUP(InputData[[#This Row],[CUSTOMER NAME]],Country[Customer Name],Country[Region],"",0)</f>
        <v>Export</v>
      </c>
      <c r="I291" s="11" t="str">
        <f>TEXT(InputData[[#This Row],[DATE]],"MMM")</f>
        <v>Apr</v>
      </c>
      <c r="J291" s="11">
        <f>WEEKNUM(InputData[[#This Row],[DATE]],1)</f>
        <v>18</v>
      </c>
    </row>
    <row r="292" spans="1:10" x14ac:dyDescent="0.35">
      <c r="A292" s="3">
        <v>44316</v>
      </c>
      <c r="B292" s="6" t="s">
        <v>80</v>
      </c>
      <c r="C292" s="4" t="s">
        <v>27</v>
      </c>
      <c r="D292" s="5">
        <v>57.120000000000005</v>
      </c>
      <c r="E292" s="1">
        <v>8</v>
      </c>
      <c r="F292" s="10">
        <f>InputData[[#This Row],[UNIT PRICE ($)]]*InputData[[#This Row],[QUANTITY]]</f>
        <v>456.96000000000004</v>
      </c>
      <c r="G292" s="10" t="str">
        <f>_xlfn.XLOOKUP(InputData[[#This Row],[CUSTOMER NAME]],Country[Customer Name],Country[Country],"",0)</f>
        <v>South Africa</v>
      </c>
      <c r="H292" s="10" t="str">
        <f>_xlfn.XLOOKUP(InputData[[#This Row],[CUSTOMER NAME]],Country[Customer Name],Country[Region],"",0)</f>
        <v>Export</v>
      </c>
      <c r="I292" s="11" t="str">
        <f>TEXT(InputData[[#This Row],[DATE]],"MMM")</f>
        <v>Apr</v>
      </c>
      <c r="J292" s="11">
        <f>WEEKNUM(InputData[[#This Row],[DATE]],1)</f>
        <v>18</v>
      </c>
    </row>
    <row r="293" spans="1:10" x14ac:dyDescent="0.35">
      <c r="A293" s="3">
        <v>44317</v>
      </c>
      <c r="B293" s="6" t="s">
        <v>68</v>
      </c>
      <c r="C293" s="4" t="s">
        <v>31</v>
      </c>
      <c r="D293" s="5">
        <v>104.16</v>
      </c>
      <c r="E293" s="1">
        <v>2</v>
      </c>
      <c r="F293" s="10">
        <f>InputData[[#This Row],[UNIT PRICE ($)]]*InputData[[#This Row],[QUANTITY]]</f>
        <v>208.32</v>
      </c>
      <c r="G293" s="10" t="str">
        <f>_xlfn.XLOOKUP(InputData[[#This Row],[CUSTOMER NAME]],Country[Customer Name],Country[Country],"",0)</f>
        <v>Russia</v>
      </c>
      <c r="H293" s="10" t="str">
        <f>_xlfn.XLOOKUP(InputData[[#This Row],[CUSTOMER NAME]],Country[Customer Name],Country[Region],"",0)</f>
        <v>Export</v>
      </c>
      <c r="I293" s="11" t="str">
        <f>TEXT(InputData[[#This Row],[DATE]],"MMM")</f>
        <v>May</v>
      </c>
      <c r="J293" s="11">
        <f>WEEKNUM(InputData[[#This Row],[DATE]],1)</f>
        <v>18</v>
      </c>
    </row>
    <row r="294" spans="1:10" x14ac:dyDescent="0.35">
      <c r="A294" s="3">
        <v>44317</v>
      </c>
      <c r="B294" s="6" t="s">
        <v>71</v>
      </c>
      <c r="C294" s="4" t="s">
        <v>34</v>
      </c>
      <c r="D294" s="5">
        <v>58.3</v>
      </c>
      <c r="E294" s="1">
        <v>9</v>
      </c>
      <c r="F294" s="10">
        <f>InputData[[#This Row],[UNIT PRICE ($)]]*InputData[[#This Row],[QUANTITY]]</f>
        <v>524.69999999999993</v>
      </c>
      <c r="G294" s="10" t="str">
        <f>_xlfn.XLOOKUP(InputData[[#This Row],[CUSTOMER NAME]],Country[Customer Name],Country[Country],"",0)</f>
        <v>India</v>
      </c>
      <c r="H294" s="10" t="str">
        <f>_xlfn.XLOOKUP(InputData[[#This Row],[CUSTOMER NAME]],Country[Customer Name],Country[Region],"",0)</f>
        <v>Central</v>
      </c>
      <c r="I294" s="11" t="str">
        <f>TEXT(InputData[[#This Row],[DATE]],"MMM")</f>
        <v>May</v>
      </c>
      <c r="J294" s="11">
        <f>WEEKNUM(InputData[[#This Row],[DATE]],1)</f>
        <v>18</v>
      </c>
    </row>
    <row r="295" spans="1:10" x14ac:dyDescent="0.35">
      <c r="A295" s="3">
        <v>44317</v>
      </c>
      <c r="B295" s="6" t="s">
        <v>112</v>
      </c>
      <c r="C295" s="4" t="s">
        <v>33</v>
      </c>
      <c r="D295" s="5">
        <v>119.7</v>
      </c>
      <c r="E295" s="1">
        <v>6</v>
      </c>
      <c r="F295" s="10">
        <f>InputData[[#This Row],[UNIT PRICE ($)]]*InputData[[#This Row],[QUANTITY]]</f>
        <v>718.2</v>
      </c>
      <c r="G295" s="10" t="str">
        <f>_xlfn.XLOOKUP(InputData[[#This Row],[CUSTOMER NAME]],Country[Customer Name],Country[Country],"",0)</f>
        <v>India</v>
      </c>
      <c r="H295" s="10" t="str">
        <f>_xlfn.XLOOKUP(InputData[[#This Row],[CUSTOMER NAME]],Country[Customer Name],Country[Region],"",0)</f>
        <v>North</v>
      </c>
      <c r="I295" s="11" t="str">
        <f>TEXT(InputData[[#This Row],[DATE]],"MMM")</f>
        <v>May</v>
      </c>
      <c r="J295" s="11">
        <f>WEEKNUM(InputData[[#This Row],[DATE]],1)</f>
        <v>18</v>
      </c>
    </row>
    <row r="296" spans="1:10" x14ac:dyDescent="0.35">
      <c r="A296" s="3">
        <v>44317</v>
      </c>
      <c r="B296" s="6" t="s">
        <v>81</v>
      </c>
      <c r="C296" s="4" t="s">
        <v>42</v>
      </c>
      <c r="D296" s="5">
        <v>162</v>
      </c>
      <c r="E296" s="1">
        <v>1</v>
      </c>
      <c r="F296" s="10">
        <f>InputData[[#This Row],[UNIT PRICE ($)]]*InputData[[#This Row],[QUANTITY]]</f>
        <v>162</v>
      </c>
      <c r="G296" s="10" t="str">
        <f>_xlfn.XLOOKUP(InputData[[#This Row],[CUSTOMER NAME]],Country[Customer Name],Country[Country],"",0)</f>
        <v>India</v>
      </c>
      <c r="H296" s="10" t="str">
        <f>_xlfn.XLOOKUP(InputData[[#This Row],[CUSTOMER NAME]],Country[Customer Name],Country[Region],"",0)</f>
        <v>East</v>
      </c>
      <c r="I296" s="11" t="str">
        <f>TEXT(InputData[[#This Row],[DATE]],"MMM")</f>
        <v>May</v>
      </c>
      <c r="J296" s="11">
        <f>WEEKNUM(InputData[[#This Row],[DATE]],1)</f>
        <v>18</v>
      </c>
    </row>
    <row r="297" spans="1:10" x14ac:dyDescent="0.35">
      <c r="A297" s="3">
        <v>44317</v>
      </c>
      <c r="B297" s="6" t="s">
        <v>83</v>
      </c>
      <c r="C297" s="4" t="s">
        <v>18</v>
      </c>
      <c r="D297" s="5">
        <v>49.21</v>
      </c>
      <c r="E297" s="1">
        <v>3</v>
      </c>
      <c r="F297" s="10">
        <f>InputData[[#This Row],[UNIT PRICE ($)]]*InputData[[#This Row],[QUANTITY]]</f>
        <v>147.63</v>
      </c>
      <c r="G297" s="10" t="str">
        <f>_xlfn.XLOOKUP(InputData[[#This Row],[CUSTOMER NAME]],Country[Customer Name],Country[Country],"",0)</f>
        <v>India</v>
      </c>
      <c r="H297" s="10" t="str">
        <f>_xlfn.XLOOKUP(InputData[[#This Row],[CUSTOMER NAME]],Country[Customer Name],Country[Region],"",0)</f>
        <v>North</v>
      </c>
      <c r="I297" s="11" t="str">
        <f>TEXT(InputData[[#This Row],[DATE]],"MMM")</f>
        <v>May</v>
      </c>
      <c r="J297" s="11">
        <f>WEEKNUM(InputData[[#This Row],[DATE]],1)</f>
        <v>18</v>
      </c>
    </row>
    <row r="298" spans="1:10" x14ac:dyDescent="0.35">
      <c r="A298" s="3">
        <v>44318</v>
      </c>
      <c r="B298" s="6" t="s">
        <v>73</v>
      </c>
      <c r="C298" s="4" t="s">
        <v>13</v>
      </c>
      <c r="D298" s="5">
        <v>122.08</v>
      </c>
      <c r="E298" s="1">
        <v>4</v>
      </c>
      <c r="F298" s="10">
        <f>InputData[[#This Row],[UNIT PRICE ($)]]*InputData[[#This Row],[QUANTITY]]</f>
        <v>488.32</v>
      </c>
      <c r="G298" s="10" t="str">
        <f>_xlfn.XLOOKUP(InputData[[#This Row],[CUSTOMER NAME]],Country[Customer Name],Country[Country],"",0)</f>
        <v>India</v>
      </c>
      <c r="H298" s="10" t="str">
        <f>_xlfn.XLOOKUP(InputData[[#This Row],[CUSTOMER NAME]],Country[Customer Name],Country[Region],"",0)</f>
        <v>East</v>
      </c>
      <c r="I298" s="11" t="str">
        <f>TEXT(InputData[[#This Row],[DATE]],"MMM")</f>
        <v>May</v>
      </c>
      <c r="J298" s="11">
        <f>WEEKNUM(InputData[[#This Row],[DATE]],1)</f>
        <v>19</v>
      </c>
    </row>
    <row r="299" spans="1:10" x14ac:dyDescent="0.35">
      <c r="A299" s="3">
        <v>44319</v>
      </c>
      <c r="B299" s="6" t="s">
        <v>60</v>
      </c>
      <c r="C299" s="4" t="s">
        <v>34</v>
      </c>
      <c r="D299" s="5">
        <v>58.3</v>
      </c>
      <c r="E299" s="1">
        <v>3</v>
      </c>
      <c r="F299" s="10">
        <f>InputData[[#This Row],[UNIT PRICE ($)]]*InputData[[#This Row],[QUANTITY]]</f>
        <v>174.89999999999998</v>
      </c>
      <c r="G299" s="10" t="str">
        <f>_xlfn.XLOOKUP(InputData[[#This Row],[CUSTOMER NAME]],Country[Customer Name],Country[Country],"",0)</f>
        <v>Nigeria</v>
      </c>
      <c r="H299" s="10" t="str">
        <f>_xlfn.XLOOKUP(InputData[[#This Row],[CUSTOMER NAME]],Country[Customer Name],Country[Region],"",0)</f>
        <v>Export</v>
      </c>
      <c r="I299" s="11" t="str">
        <f>TEXT(InputData[[#This Row],[DATE]],"MMM")</f>
        <v>May</v>
      </c>
      <c r="J299" s="11">
        <f>WEEKNUM(InputData[[#This Row],[DATE]],1)</f>
        <v>19</v>
      </c>
    </row>
    <row r="300" spans="1:10" x14ac:dyDescent="0.35">
      <c r="A300" s="3">
        <v>44319</v>
      </c>
      <c r="B300" s="6" t="s">
        <v>86</v>
      </c>
      <c r="C300" s="4" t="s">
        <v>13</v>
      </c>
      <c r="D300" s="5">
        <v>122.08</v>
      </c>
      <c r="E300" s="1">
        <v>13</v>
      </c>
      <c r="F300" s="10">
        <f>InputData[[#This Row],[UNIT PRICE ($)]]*InputData[[#This Row],[QUANTITY]]</f>
        <v>1587.04</v>
      </c>
      <c r="G300" s="10" t="str">
        <f>_xlfn.XLOOKUP(InputData[[#This Row],[CUSTOMER NAME]],Country[Customer Name],Country[Country],"",0)</f>
        <v>India</v>
      </c>
      <c r="H300" s="10" t="str">
        <f>_xlfn.XLOOKUP(InputData[[#This Row],[CUSTOMER NAME]],Country[Customer Name],Country[Region],"",0)</f>
        <v>South</v>
      </c>
      <c r="I300" s="11" t="str">
        <f>TEXT(InputData[[#This Row],[DATE]],"MMM")</f>
        <v>May</v>
      </c>
      <c r="J300" s="11">
        <f>WEEKNUM(InputData[[#This Row],[DATE]],1)</f>
        <v>19</v>
      </c>
    </row>
    <row r="301" spans="1:10" x14ac:dyDescent="0.35">
      <c r="A301" s="3">
        <v>44320</v>
      </c>
      <c r="B301" s="6" t="s">
        <v>71</v>
      </c>
      <c r="C301" s="4" t="s">
        <v>14</v>
      </c>
      <c r="D301" s="5">
        <v>146.72</v>
      </c>
      <c r="E301" s="1">
        <v>4</v>
      </c>
      <c r="F301" s="10">
        <f>InputData[[#This Row],[UNIT PRICE ($)]]*InputData[[#This Row],[QUANTITY]]</f>
        <v>586.88</v>
      </c>
      <c r="G301" s="10" t="str">
        <f>_xlfn.XLOOKUP(InputData[[#This Row],[CUSTOMER NAME]],Country[Customer Name],Country[Country],"",0)</f>
        <v>India</v>
      </c>
      <c r="H301" s="10" t="str">
        <f>_xlfn.XLOOKUP(InputData[[#This Row],[CUSTOMER NAME]],Country[Customer Name],Country[Region],"",0)</f>
        <v>Central</v>
      </c>
      <c r="I301" s="11" t="str">
        <f>TEXT(InputData[[#This Row],[DATE]],"MMM")</f>
        <v>May</v>
      </c>
      <c r="J301" s="11">
        <f>WEEKNUM(InputData[[#This Row],[DATE]],1)</f>
        <v>19</v>
      </c>
    </row>
    <row r="302" spans="1:10" x14ac:dyDescent="0.35">
      <c r="A302" s="3">
        <v>44320</v>
      </c>
      <c r="B302" s="6" t="s">
        <v>74</v>
      </c>
      <c r="C302" s="4" t="s">
        <v>15</v>
      </c>
      <c r="D302" s="5">
        <v>15.719999999999999</v>
      </c>
      <c r="E302" s="1">
        <v>13</v>
      </c>
      <c r="F302" s="10">
        <f>InputData[[#This Row],[UNIT PRICE ($)]]*InputData[[#This Row],[QUANTITY]]</f>
        <v>204.35999999999999</v>
      </c>
      <c r="G302" s="10" t="str">
        <f>_xlfn.XLOOKUP(InputData[[#This Row],[CUSTOMER NAME]],Country[Customer Name],Country[Country],"",0)</f>
        <v>Brazil</v>
      </c>
      <c r="H302" s="10" t="str">
        <f>_xlfn.XLOOKUP(InputData[[#This Row],[CUSTOMER NAME]],Country[Customer Name],Country[Region],"",0)</f>
        <v>Export</v>
      </c>
      <c r="I302" s="11" t="str">
        <f>TEXT(InputData[[#This Row],[DATE]],"MMM")</f>
        <v>May</v>
      </c>
      <c r="J302" s="11">
        <f>WEEKNUM(InputData[[#This Row],[DATE]],1)</f>
        <v>19</v>
      </c>
    </row>
    <row r="303" spans="1:10" x14ac:dyDescent="0.35">
      <c r="A303" s="3">
        <v>44320</v>
      </c>
      <c r="B303" s="6" t="s">
        <v>86</v>
      </c>
      <c r="C303" s="4" t="s">
        <v>20</v>
      </c>
      <c r="D303" s="5">
        <v>76.25</v>
      </c>
      <c r="E303" s="1">
        <v>10</v>
      </c>
      <c r="F303" s="10">
        <f>InputData[[#This Row],[UNIT PRICE ($)]]*InputData[[#This Row],[QUANTITY]]</f>
        <v>762.5</v>
      </c>
      <c r="G303" s="10" t="str">
        <f>_xlfn.XLOOKUP(InputData[[#This Row],[CUSTOMER NAME]],Country[Customer Name],Country[Country],"",0)</f>
        <v>India</v>
      </c>
      <c r="H303" s="10" t="str">
        <f>_xlfn.XLOOKUP(InputData[[#This Row],[CUSTOMER NAME]],Country[Customer Name],Country[Region],"",0)</f>
        <v>South</v>
      </c>
      <c r="I303" s="11" t="str">
        <f>TEXT(InputData[[#This Row],[DATE]],"MMM")</f>
        <v>May</v>
      </c>
      <c r="J303" s="11">
        <f>WEEKNUM(InputData[[#This Row],[DATE]],1)</f>
        <v>19</v>
      </c>
    </row>
    <row r="304" spans="1:10" x14ac:dyDescent="0.35">
      <c r="A304" s="3">
        <v>44321</v>
      </c>
      <c r="B304" s="6" t="s">
        <v>63</v>
      </c>
      <c r="C304" s="4" t="s">
        <v>9</v>
      </c>
      <c r="D304" s="5">
        <v>7.8599999999999994</v>
      </c>
      <c r="E304" s="1">
        <v>13</v>
      </c>
      <c r="F304" s="10">
        <f>InputData[[#This Row],[UNIT PRICE ($)]]*InputData[[#This Row],[QUANTITY]]</f>
        <v>102.17999999999999</v>
      </c>
      <c r="G304" s="10" t="str">
        <f>_xlfn.XLOOKUP(InputData[[#This Row],[CUSTOMER NAME]],Country[Customer Name],Country[Country],"",0)</f>
        <v>Saudi Arabia</v>
      </c>
      <c r="H304" s="10" t="str">
        <f>_xlfn.XLOOKUP(InputData[[#This Row],[CUSTOMER NAME]],Country[Customer Name],Country[Region],"",0)</f>
        <v>Export</v>
      </c>
      <c r="I304" s="11" t="str">
        <f>TEXT(InputData[[#This Row],[DATE]],"MMM")</f>
        <v>May</v>
      </c>
      <c r="J304" s="11">
        <f>WEEKNUM(InputData[[#This Row],[DATE]],1)</f>
        <v>19</v>
      </c>
    </row>
    <row r="305" spans="1:10" x14ac:dyDescent="0.35">
      <c r="A305" s="3">
        <v>44321</v>
      </c>
      <c r="B305" s="6" t="s">
        <v>84</v>
      </c>
      <c r="C305" s="4" t="s">
        <v>32</v>
      </c>
      <c r="D305" s="5">
        <v>117.48</v>
      </c>
      <c r="E305" s="1">
        <v>22</v>
      </c>
      <c r="F305" s="10">
        <f>InputData[[#This Row],[UNIT PRICE ($)]]*InputData[[#This Row],[QUANTITY]]</f>
        <v>2584.56</v>
      </c>
      <c r="G305" s="10" t="str">
        <f>_xlfn.XLOOKUP(InputData[[#This Row],[CUSTOMER NAME]],Country[Customer Name],Country[Country],"",0)</f>
        <v>Ethiopia</v>
      </c>
      <c r="H305" s="10" t="str">
        <f>_xlfn.XLOOKUP(InputData[[#This Row],[CUSTOMER NAME]],Country[Customer Name],Country[Region],"",0)</f>
        <v>Export</v>
      </c>
      <c r="I305" s="11" t="str">
        <f>TEXT(InputData[[#This Row],[DATE]],"MMM")</f>
        <v>May</v>
      </c>
      <c r="J305" s="11">
        <f>WEEKNUM(InputData[[#This Row],[DATE]],1)</f>
        <v>19</v>
      </c>
    </row>
    <row r="306" spans="1:10" x14ac:dyDescent="0.35">
      <c r="A306" s="3">
        <v>44322</v>
      </c>
      <c r="B306" s="6" t="s">
        <v>110</v>
      </c>
      <c r="C306" s="4" t="s">
        <v>9</v>
      </c>
      <c r="D306" s="5">
        <v>7.8599999999999994</v>
      </c>
      <c r="E306" s="1">
        <v>6</v>
      </c>
      <c r="F306" s="10">
        <f>InputData[[#This Row],[UNIT PRICE ($)]]*InputData[[#This Row],[QUANTITY]]</f>
        <v>47.16</v>
      </c>
      <c r="G306" s="10" t="str">
        <f>_xlfn.XLOOKUP(InputData[[#This Row],[CUSTOMER NAME]],Country[Customer Name],Country[Country],"",0)</f>
        <v>India</v>
      </c>
      <c r="H306" s="10" t="str">
        <f>_xlfn.XLOOKUP(InputData[[#This Row],[CUSTOMER NAME]],Country[Customer Name],Country[Region],"",0)</f>
        <v>Western</v>
      </c>
      <c r="I306" s="11" t="str">
        <f>TEXT(InputData[[#This Row],[DATE]],"MMM")</f>
        <v>May</v>
      </c>
      <c r="J306" s="11">
        <f>WEEKNUM(InputData[[#This Row],[DATE]],1)</f>
        <v>19</v>
      </c>
    </row>
    <row r="307" spans="1:10" x14ac:dyDescent="0.35">
      <c r="A307" s="3">
        <v>44322</v>
      </c>
      <c r="B307" s="6" t="s">
        <v>110</v>
      </c>
      <c r="C307" s="4" t="s">
        <v>34</v>
      </c>
      <c r="D307" s="5">
        <v>58.3</v>
      </c>
      <c r="E307" s="1">
        <v>7</v>
      </c>
      <c r="F307" s="10">
        <f>InputData[[#This Row],[UNIT PRICE ($)]]*InputData[[#This Row],[QUANTITY]]</f>
        <v>408.09999999999997</v>
      </c>
      <c r="G307" s="10" t="str">
        <f>_xlfn.XLOOKUP(InputData[[#This Row],[CUSTOMER NAME]],Country[Customer Name],Country[Country],"",0)</f>
        <v>India</v>
      </c>
      <c r="H307" s="10" t="str">
        <f>_xlfn.XLOOKUP(InputData[[#This Row],[CUSTOMER NAME]],Country[Customer Name],Country[Region],"",0)</f>
        <v>Western</v>
      </c>
      <c r="I307" s="11" t="str">
        <f>TEXT(InputData[[#This Row],[DATE]],"MMM")</f>
        <v>May</v>
      </c>
      <c r="J307" s="11">
        <f>WEEKNUM(InputData[[#This Row],[DATE]],1)</f>
        <v>19</v>
      </c>
    </row>
    <row r="308" spans="1:10" x14ac:dyDescent="0.35">
      <c r="A308" s="3">
        <v>44322</v>
      </c>
      <c r="B308" s="6" t="s">
        <v>85</v>
      </c>
      <c r="C308" s="4" t="s">
        <v>8</v>
      </c>
      <c r="D308" s="5">
        <v>94.62</v>
      </c>
      <c r="E308" s="1">
        <v>15</v>
      </c>
      <c r="F308" s="10">
        <f>InputData[[#This Row],[UNIT PRICE ($)]]*InputData[[#This Row],[QUANTITY]]</f>
        <v>1419.3000000000002</v>
      </c>
      <c r="G308" s="10" t="str">
        <f>_xlfn.XLOOKUP(InputData[[#This Row],[CUSTOMER NAME]],Country[Customer Name],Country[Country],"",0)</f>
        <v>India</v>
      </c>
      <c r="H308" s="10" t="str">
        <f>_xlfn.XLOOKUP(InputData[[#This Row],[CUSTOMER NAME]],Country[Customer Name],Country[Region],"",0)</f>
        <v>Northeast</v>
      </c>
      <c r="I308" s="11" t="str">
        <f>TEXT(InputData[[#This Row],[DATE]],"MMM")</f>
        <v>May</v>
      </c>
      <c r="J308" s="11">
        <f>WEEKNUM(InputData[[#This Row],[DATE]],1)</f>
        <v>19</v>
      </c>
    </row>
    <row r="309" spans="1:10" x14ac:dyDescent="0.35">
      <c r="A309" s="3">
        <v>44323</v>
      </c>
      <c r="B309" s="6" t="s">
        <v>60</v>
      </c>
      <c r="C309" s="4" t="s">
        <v>15</v>
      </c>
      <c r="D309" s="5">
        <v>15.719999999999999</v>
      </c>
      <c r="E309" s="1">
        <v>4</v>
      </c>
      <c r="F309" s="10">
        <f>InputData[[#This Row],[UNIT PRICE ($)]]*InputData[[#This Row],[QUANTITY]]</f>
        <v>62.879999999999995</v>
      </c>
      <c r="G309" s="10" t="str">
        <f>_xlfn.XLOOKUP(InputData[[#This Row],[CUSTOMER NAME]],Country[Customer Name],Country[Country],"",0)</f>
        <v>Nigeria</v>
      </c>
      <c r="H309" s="10" t="str">
        <f>_xlfn.XLOOKUP(InputData[[#This Row],[CUSTOMER NAME]],Country[Customer Name],Country[Region],"",0)</f>
        <v>Export</v>
      </c>
      <c r="I309" s="11" t="str">
        <f>TEXT(InputData[[#This Row],[DATE]],"MMM")</f>
        <v>May</v>
      </c>
      <c r="J309" s="11">
        <f>WEEKNUM(InputData[[#This Row],[DATE]],1)</f>
        <v>19</v>
      </c>
    </row>
    <row r="310" spans="1:10" x14ac:dyDescent="0.35">
      <c r="A310" s="3">
        <v>44323</v>
      </c>
      <c r="B310" s="6" t="s">
        <v>65</v>
      </c>
      <c r="C310" s="4" t="s">
        <v>18</v>
      </c>
      <c r="D310" s="5">
        <v>49.21</v>
      </c>
      <c r="E310" s="1">
        <v>1</v>
      </c>
      <c r="F310" s="10">
        <f>InputData[[#This Row],[UNIT PRICE ($)]]*InputData[[#This Row],[QUANTITY]]</f>
        <v>49.21</v>
      </c>
      <c r="G310" s="10" t="str">
        <f>_xlfn.XLOOKUP(InputData[[#This Row],[CUSTOMER NAME]],Country[Customer Name],Country[Country],"",0)</f>
        <v>Pakistan</v>
      </c>
      <c r="H310" s="10" t="str">
        <f>_xlfn.XLOOKUP(InputData[[#This Row],[CUSTOMER NAME]],Country[Customer Name],Country[Region],"",0)</f>
        <v>Export</v>
      </c>
      <c r="I310" s="11" t="str">
        <f>TEXT(InputData[[#This Row],[DATE]],"MMM")</f>
        <v>May</v>
      </c>
      <c r="J310" s="11">
        <f>WEEKNUM(InputData[[#This Row],[DATE]],1)</f>
        <v>19</v>
      </c>
    </row>
    <row r="311" spans="1:10" x14ac:dyDescent="0.35">
      <c r="A311" s="3">
        <v>44323</v>
      </c>
      <c r="B311" s="6" t="s">
        <v>71</v>
      </c>
      <c r="C311" s="4" t="s">
        <v>27</v>
      </c>
      <c r="D311" s="5">
        <v>57.120000000000005</v>
      </c>
      <c r="E311" s="1">
        <v>1</v>
      </c>
      <c r="F311" s="10">
        <f>InputData[[#This Row],[UNIT PRICE ($)]]*InputData[[#This Row],[QUANTITY]]</f>
        <v>57.120000000000005</v>
      </c>
      <c r="G311" s="10" t="str">
        <f>_xlfn.XLOOKUP(InputData[[#This Row],[CUSTOMER NAME]],Country[Customer Name],Country[Country],"",0)</f>
        <v>India</v>
      </c>
      <c r="H311" s="10" t="str">
        <f>_xlfn.XLOOKUP(InputData[[#This Row],[CUSTOMER NAME]],Country[Customer Name],Country[Region],"",0)</f>
        <v>Central</v>
      </c>
      <c r="I311" s="11" t="str">
        <f>TEXT(InputData[[#This Row],[DATE]],"MMM")</f>
        <v>May</v>
      </c>
      <c r="J311" s="11">
        <f>WEEKNUM(InputData[[#This Row],[DATE]],1)</f>
        <v>19</v>
      </c>
    </row>
    <row r="312" spans="1:10" x14ac:dyDescent="0.35">
      <c r="A312" s="3">
        <v>44323</v>
      </c>
      <c r="B312" s="6" t="s">
        <v>80</v>
      </c>
      <c r="C312" s="4" t="s">
        <v>16</v>
      </c>
      <c r="D312" s="5">
        <v>16.64</v>
      </c>
      <c r="E312" s="1">
        <v>39</v>
      </c>
      <c r="F312" s="10">
        <f>InputData[[#This Row],[UNIT PRICE ($)]]*InputData[[#This Row],[QUANTITY]]</f>
        <v>648.96</v>
      </c>
      <c r="G312" s="10" t="str">
        <f>_xlfn.XLOOKUP(InputData[[#This Row],[CUSTOMER NAME]],Country[Customer Name],Country[Country],"",0)</f>
        <v>South Africa</v>
      </c>
      <c r="H312" s="10" t="str">
        <f>_xlfn.XLOOKUP(InputData[[#This Row],[CUSTOMER NAME]],Country[Customer Name],Country[Region],"",0)</f>
        <v>Export</v>
      </c>
      <c r="I312" s="11" t="str">
        <f>TEXT(InputData[[#This Row],[DATE]],"MMM")</f>
        <v>May</v>
      </c>
      <c r="J312" s="11">
        <f>WEEKNUM(InputData[[#This Row],[DATE]],1)</f>
        <v>19</v>
      </c>
    </row>
    <row r="313" spans="1:10" x14ac:dyDescent="0.35">
      <c r="A313" s="3">
        <v>44323</v>
      </c>
      <c r="B313" s="6" t="s">
        <v>81</v>
      </c>
      <c r="C313" s="4" t="s">
        <v>27</v>
      </c>
      <c r="D313" s="5">
        <v>57.120000000000005</v>
      </c>
      <c r="E313" s="1">
        <v>29</v>
      </c>
      <c r="F313" s="10">
        <f>InputData[[#This Row],[UNIT PRICE ($)]]*InputData[[#This Row],[QUANTITY]]</f>
        <v>1656.48</v>
      </c>
      <c r="G313" s="10" t="str">
        <f>_xlfn.XLOOKUP(InputData[[#This Row],[CUSTOMER NAME]],Country[Customer Name],Country[Country],"",0)</f>
        <v>India</v>
      </c>
      <c r="H313" s="10" t="str">
        <f>_xlfn.XLOOKUP(InputData[[#This Row],[CUSTOMER NAME]],Country[Customer Name],Country[Region],"",0)</f>
        <v>East</v>
      </c>
      <c r="I313" s="11" t="str">
        <f>TEXT(InputData[[#This Row],[DATE]],"MMM")</f>
        <v>May</v>
      </c>
      <c r="J313" s="11">
        <f>WEEKNUM(InputData[[#This Row],[DATE]],1)</f>
        <v>19</v>
      </c>
    </row>
    <row r="314" spans="1:10" x14ac:dyDescent="0.35">
      <c r="A314" s="3">
        <v>44324</v>
      </c>
      <c r="B314" s="6" t="s">
        <v>110</v>
      </c>
      <c r="C314" s="4" t="s">
        <v>11</v>
      </c>
      <c r="D314" s="5">
        <v>48.4</v>
      </c>
      <c r="E314" s="1">
        <v>19</v>
      </c>
      <c r="F314" s="10">
        <f>InputData[[#This Row],[UNIT PRICE ($)]]*InputData[[#This Row],[QUANTITY]]</f>
        <v>919.6</v>
      </c>
      <c r="G314" s="10" t="str">
        <f>_xlfn.XLOOKUP(InputData[[#This Row],[CUSTOMER NAME]],Country[Customer Name],Country[Country],"",0)</f>
        <v>India</v>
      </c>
      <c r="H314" s="10" t="str">
        <f>_xlfn.XLOOKUP(InputData[[#This Row],[CUSTOMER NAME]],Country[Customer Name],Country[Region],"",0)</f>
        <v>Western</v>
      </c>
      <c r="I314" s="11" t="str">
        <f>TEXT(InputData[[#This Row],[DATE]],"MMM")</f>
        <v>May</v>
      </c>
      <c r="J314" s="11">
        <f>WEEKNUM(InputData[[#This Row],[DATE]],1)</f>
        <v>19</v>
      </c>
    </row>
    <row r="315" spans="1:10" x14ac:dyDescent="0.35">
      <c r="A315" s="3">
        <v>44324</v>
      </c>
      <c r="B315" s="6" t="s">
        <v>83</v>
      </c>
      <c r="C315" s="4" t="s">
        <v>22</v>
      </c>
      <c r="D315" s="5">
        <v>141.57</v>
      </c>
      <c r="E315" s="1">
        <v>7</v>
      </c>
      <c r="F315" s="10">
        <f>InputData[[#This Row],[UNIT PRICE ($)]]*InputData[[#This Row],[QUANTITY]]</f>
        <v>990.99</v>
      </c>
      <c r="G315" s="10" t="str">
        <f>_xlfn.XLOOKUP(InputData[[#This Row],[CUSTOMER NAME]],Country[Customer Name],Country[Country],"",0)</f>
        <v>India</v>
      </c>
      <c r="H315" s="10" t="str">
        <f>_xlfn.XLOOKUP(InputData[[#This Row],[CUSTOMER NAME]],Country[Customer Name],Country[Region],"",0)</f>
        <v>North</v>
      </c>
      <c r="I315" s="11" t="str">
        <f>TEXT(InputData[[#This Row],[DATE]],"MMM")</f>
        <v>May</v>
      </c>
      <c r="J315" s="11">
        <f>WEEKNUM(InputData[[#This Row],[DATE]],1)</f>
        <v>19</v>
      </c>
    </row>
    <row r="316" spans="1:10" x14ac:dyDescent="0.35">
      <c r="A316" s="3">
        <v>44325</v>
      </c>
      <c r="B316" s="6" t="s">
        <v>60</v>
      </c>
      <c r="C316" s="4" t="s">
        <v>28</v>
      </c>
      <c r="D316" s="5">
        <v>41.81</v>
      </c>
      <c r="E316" s="1">
        <v>8</v>
      </c>
      <c r="F316" s="10">
        <f>InputData[[#This Row],[UNIT PRICE ($)]]*InputData[[#This Row],[QUANTITY]]</f>
        <v>334.48</v>
      </c>
      <c r="G316" s="10" t="str">
        <f>_xlfn.XLOOKUP(InputData[[#This Row],[CUSTOMER NAME]],Country[Customer Name],Country[Country],"",0)</f>
        <v>Nigeria</v>
      </c>
      <c r="H316" s="10" t="str">
        <f>_xlfn.XLOOKUP(InputData[[#This Row],[CUSTOMER NAME]],Country[Customer Name],Country[Region],"",0)</f>
        <v>Export</v>
      </c>
      <c r="I316" s="11" t="str">
        <f>TEXT(InputData[[#This Row],[DATE]],"MMM")</f>
        <v>May</v>
      </c>
      <c r="J316" s="11">
        <f>WEEKNUM(InputData[[#This Row],[DATE]],1)</f>
        <v>20</v>
      </c>
    </row>
    <row r="317" spans="1:10" x14ac:dyDescent="0.35">
      <c r="A317" s="3">
        <v>44325</v>
      </c>
      <c r="B317" s="6" t="s">
        <v>70</v>
      </c>
      <c r="C317" s="4" t="s">
        <v>16</v>
      </c>
      <c r="D317" s="5">
        <v>16.64</v>
      </c>
      <c r="E317" s="1">
        <v>6</v>
      </c>
      <c r="F317" s="10">
        <f>InputData[[#This Row],[UNIT PRICE ($)]]*InputData[[#This Row],[QUANTITY]]</f>
        <v>99.84</v>
      </c>
      <c r="G317" s="10" t="str">
        <f>_xlfn.XLOOKUP(InputData[[#This Row],[CUSTOMER NAME]],Country[Customer Name],Country[Country],"",0)</f>
        <v>Mexico</v>
      </c>
      <c r="H317" s="10" t="str">
        <f>_xlfn.XLOOKUP(InputData[[#This Row],[CUSTOMER NAME]],Country[Customer Name],Country[Region],"",0)</f>
        <v>Export</v>
      </c>
      <c r="I317" s="11" t="str">
        <f>TEXT(InputData[[#This Row],[DATE]],"MMM")</f>
        <v>May</v>
      </c>
      <c r="J317" s="11">
        <f>WEEKNUM(InputData[[#This Row],[DATE]],1)</f>
        <v>20</v>
      </c>
    </row>
    <row r="318" spans="1:10" x14ac:dyDescent="0.35">
      <c r="A318" s="3">
        <v>44325</v>
      </c>
      <c r="B318" s="6" t="s">
        <v>71</v>
      </c>
      <c r="C318" s="4" t="s">
        <v>17</v>
      </c>
      <c r="D318" s="5">
        <v>156.78</v>
      </c>
      <c r="E318" s="1">
        <v>12</v>
      </c>
      <c r="F318" s="10">
        <f>InputData[[#This Row],[UNIT PRICE ($)]]*InputData[[#This Row],[QUANTITY]]</f>
        <v>1881.3600000000001</v>
      </c>
      <c r="G318" s="10" t="str">
        <f>_xlfn.XLOOKUP(InputData[[#This Row],[CUSTOMER NAME]],Country[Customer Name],Country[Country],"",0)</f>
        <v>India</v>
      </c>
      <c r="H318" s="10" t="str">
        <f>_xlfn.XLOOKUP(InputData[[#This Row],[CUSTOMER NAME]],Country[Customer Name],Country[Region],"",0)</f>
        <v>Central</v>
      </c>
      <c r="I318" s="11" t="str">
        <f>TEXT(InputData[[#This Row],[DATE]],"MMM")</f>
        <v>May</v>
      </c>
      <c r="J318" s="11">
        <f>WEEKNUM(InputData[[#This Row],[DATE]],1)</f>
        <v>20</v>
      </c>
    </row>
    <row r="319" spans="1:10" x14ac:dyDescent="0.35">
      <c r="A319" s="3">
        <v>44325</v>
      </c>
      <c r="B319" s="6" t="s">
        <v>82</v>
      </c>
      <c r="C319" s="4" t="s">
        <v>24</v>
      </c>
      <c r="D319" s="5">
        <v>156.96</v>
      </c>
      <c r="E319" s="1">
        <v>37</v>
      </c>
      <c r="F319" s="10">
        <f>InputData[[#This Row],[UNIT PRICE ($)]]*InputData[[#This Row],[QUANTITY]]</f>
        <v>5807.52</v>
      </c>
      <c r="G319" s="10" t="str">
        <f>_xlfn.XLOOKUP(InputData[[#This Row],[CUSTOMER NAME]],Country[Customer Name],Country[Country],"",0)</f>
        <v>India</v>
      </c>
      <c r="H319" s="10" t="str">
        <f>_xlfn.XLOOKUP(InputData[[#This Row],[CUSTOMER NAME]],Country[Customer Name],Country[Region],"",0)</f>
        <v>Western</v>
      </c>
      <c r="I319" s="11" t="str">
        <f>TEXT(InputData[[#This Row],[DATE]],"MMM")</f>
        <v>May</v>
      </c>
      <c r="J319" s="11">
        <f>WEEKNUM(InputData[[#This Row],[DATE]],1)</f>
        <v>20</v>
      </c>
    </row>
    <row r="320" spans="1:10" x14ac:dyDescent="0.35">
      <c r="A320" s="3">
        <v>44325</v>
      </c>
      <c r="B320" s="6" t="s">
        <v>88</v>
      </c>
      <c r="C320" s="4" t="s">
        <v>28</v>
      </c>
      <c r="D320" s="5">
        <v>41.81</v>
      </c>
      <c r="E320" s="1">
        <v>4</v>
      </c>
      <c r="F320" s="10">
        <f>InputData[[#This Row],[UNIT PRICE ($)]]*InputData[[#This Row],[QUANTITY]]</f>
        <v>167.24</v>
      </c>
      <c r="G320" s="10" t="str">
        <f>_xlfn.XLOOKUP(InputData[[#This Row],[CUSTOMER NAME]],Country[Customer Name],Country[Country],"",0)</f>
        <v>India</v>
      </c>
      <c r="H320" s="10" t="str">
        <f>_xlfn.XLOOKUP(InputData[[#This Row],[CUSTOMER NAME]],Country[Customer Name],Country[Region],"",0)</f>
        <v>South</v>
      </c>
      <c r="I320" s="11" t="str">
        <f>TEXT(InputData[[#This Row],[DATE]],"MMM")</f>
        <v>May</v>
      </c>
      <c r="J320" s="11">
        <f>WEEKNUM(InputData[[#This Row],[DATE]],1)</f>
        <v>20</v>
      </c>
    </row>
    <row r="321" spans="1:10" x14ac:dyDescent="0.35">
      <c r="A321" s="3">
        <v>44326</v>
      </c>
      <c r="B321" s="6" t="s">
        <v>110</v>
      </c>
      <c r="C321" s="4" t="s">
        <v>9</v>
      </c>
      <c r="D321" s="5">
        <v>7.8599999999999994</v>
      </c>
      <c r="E321" s="1">
        <v>6</v>
      </c>
      <c r="F321" s="10">
        <f>InputData[[#This Row],[UNIT PRICE ($)]]*InputData[[#This Row],[QUANTITY]]</f>
        <v>47.16</v>
      </c>
      <c r="G321" s="10" t="str">
        <f>_xlfn.XLOOKUP(InputData[[#This Row],[CUSTOMER NAME]],Country[Customer Name],Country[Country],"",0)</f>
        <v>India</v>
      </c>
      <c r="H321" s="10" t="str">
        <f>_xlfn.XLOOKUP(InputData[[#This Row],[CUSTOMER NAME]],Country[Customer Name],Country[Region],"",0)</f>
        <v>Western</v>
      </c>
      <c r="I321" s="11" t="str">
        <f>TEXT(InputData[[#This Row],[DATE]],"MMM")</f>
        <v>May</v>
      </c>
      <c r="J321" s="11">
        <f>WEEKNUM(InputData[[#This Row],[DATE]],1)</f>
        <v>20</v>
      </c>
    </row>
    <row r="322" spans="1:10" x14ac:dyDescent="0.35">
      <c r="A322" s="3">
        <v>44326</v>
      </c>
      <c r="B322" s="6" t="s">
        <v>76</v>
      </c>
      <c r="C322" s="4" t="s">
        <v>26</v>
      </c>
      <c r="D322" s="5">
        <v>24.66</v>
      </c>
      <c r="E322" s="1">
        <v>9</v>
      </c>
      <c r="F322" s="10">
        <f>InputData[[#This Row],[UNIT PRICE ($)]]*InputData[[#This Row],[QUANTITY]]</f>
        <v>221.94</v>
      </c>
      <c r="G322" s="10" t="str">
        <f>_xlfn.XLOOKUP(InputData[[#This Row],[CUSTOMER NAME]],Country[Customer Name],Country[Country],"",0)</f>
        <v>Saudi Arabia</v>
      </c>
      <c r="H322" s="10" t="str">
        <f>_xlfn.XLOOKUP(InputData[[#This Row],[CUSTOMER NAME]],Country[Customer Name],Country[Region],"",0)</f>
        <v>Export</v>
      </c>
      <c r="I322" s="11" t="str">
        <f>TEXT(InputData[[#This Row],[DATE]],"MMM")</f>
        <v>May</v>
      </c>
      <c r="J322" s="11">
        <f>WEEKNUM(InputData[[#This Row],[DATE]],1)</f>
        <v>20</v>
      </c>
    </row>
    <row r="323" spans="1:10" x14ac:dyDescent="0.35">
      <c r="A323" s="3">
        <v>44328</v>
      </c>
      <c r="B323" s="6" t="s">
        <v>61</v>
      </c>
      <c r="C323" s="4" t="s">
        <v>36</v>
      </c>
      <c r="D323" s="5">
        <v>96.3</v>
      </c>
      <c r="E323" s="1">
        <v>3</v>
      </c>
      <c r="F323" s="10">
        <f>InputData[[#This Row],[UNIT PRICE ($)]]*InputData[[#This Row],[QUANTITY]]</f>
        <v>288.89999999999998</v>
      </c>
      <c r="G323" s="10" t="str">
        <f>_xlfn.XLOOKUP(InputData[[#This Row],[CUSTOMER NAME]],Country[Customer Name],Country[Country],"",0)</f>
        <v>Bangladesh</v>
      </c>
      <c r="H323" s="10" t="str">
        <f>_xlfn.XLOOKUP(InputData[[#This Row],[CUSTOMER NAME]],Country[Customer Name],Country[Region],"",0)</f>
        <v>Export</v>
      </c>
      <c r="I323" s="11" t="str">
        <f>TEXT(InputData[[#This Row],[DATE]],"MMM")</f>
        <v>May</v>
      </c>
      <c r="J323" s="11">
        <f>WEEKNUM(InputData[[#This Row],[DATE]],1)</f>
        <v>20</v>
      </c>
    </row>
    <row r="324" spans="1:10" x14ac:dyDescent="0.35">
      <c r="A324" s="3">
        <v>44328</v>
      </c>
      <c r="B324" s="6" t="s">
        <v>73</v>
      </c>
      <c r="C324" s="4" t="s">
        <v>11</v>
      </c>
      <c r="D324" s="5">
        <v>48.4</v>
      </c>
      <c r="E324" s="1">
        <v>7</v>
      </c>
      <c r="F324" s="10">
        <f>InputData[[#This Row],[UNIT PRICE ($)]]*InputData[[#This Row],[QUANTITY]]</f>
        <v>338.8</v>
      </c>
      <c r="G324" s="10" t="str">
        <f>_xlfn.XLOOKUP(InputData[[#This Row],[CUSTOMER NAME]],Country[Customer Name],Country[Country],"",0)</f>
        <v>India</v>
      </c>
      <c r="H324" s="10" t="str">
        <f>_xlfn.XLOOKUP(InputData[[#This Row],[CUSTOMER NAME]],Country[Customer Name],Country[Region],"",0)</f>
        <v>East</v>
      </c>
      <c r="I324" s="11" t="str">
        <f>TEXT(InputData[[#This Row],[DATE]],"MMM")</f>
        <v>May</v>
      </c>
      <c r="J324" s="11">
        <f>WEEKNUM(InputData[[#This Row],[DATE]],1)</f>
        <v>20</v>
      </c>
    </row>
    <row r="325" spans="1:10" x14ac:dyDescent="0.35">
      <c r="A325" s="3">
        <v>44328</v>
      </c>
      <c r="B325" s="6" t="s">
        <v>84</v>
      </c>
      <c r="C325" s="4" t="s">
        <v>10</v>
      </c>
      <c r="D325" s="5">
        <v>164.28</v>
      </c>
      <c r="E325" s="1">
        <v>30</v>
      </c>
      <c r="F325" s="10">
        <f>InputData[[#This Row],[UNIT PRICE ($)]]*InputData[[#This Row],[QUANTITY]]</f>
        <v>4928.3999999999996</v>
      </c>
      <c r="G325" s="10" t="str">
        <f>_xlfn.XLOOKUP(InputData[[#This Row],[CUSTOMER NAME]],Country[Customer Name],Country[Country],"",0)</f>
        <v>Ethiopia</v>
      </c>
      <c r="H325" s="10" t="str">
        <f>_xlfn.XLOOKUP(InputData[[#This Row],[CUSTOMER NAME]],Country[Customer Name],Country[Region],"",0)</f>
        <v>Export</v>
      </c>
      <c r="I325" s="11" t="str">
        <f>TEXT(InputData[[#This Row],[DATE]],"MMM")</f>
        <v>May</v>
      </c>
      <c r="J325" s="11">
        <f>WEEKNUM(InputData[[#This Row],[DATE]],1)</f>
        <v>20</v>
      </c>
    </row>
    <row r="326" spans="1:10" x14ac:dyDescent="0.35">
      <c r="A326" s="3">
        <v>44328</v>
      </c>
      <c r="B326" s="6" t="s">
        <v>85</v>
      </c>
      <c r="C326" s="4" t="s">
        <v>16</v>
      </c>
      <c r="D326" s="5">
        <v>16.64</v>
      </c>
      <c r="E326" s="1">
        <v>3</v>
      </c>
      <c r="F326" s="10">
        <f>InputData[[#This Row],[UNIT PRICE ($)]]*InputData[[#This Row],[QUANTITY]]</f>
        <v>49.92</v>
      </c>
      <c r="G326" s="10" t="str">
        <f>_xlfn.XLOOKUP(InputData[[#This Row],[CUSTOMER NAME]],Country[Customer Name],Country[Country],"",0)</f>
        <v>India</v>
      </c>
      <c r="H326" s="10" t="str">
        <f>_xlfn.XLOOKUP(InputData[[#This Row],[CUSTOMER NAME]],Country[Customer Name],Country[Region],"",0)</f>
        <v>Northeast</v>
      </c>
      <c r="I326" s="11" t="str">
        <f>TEXT(InputData[[#This Row],[DATE]],"MMM")</f>
        <v>May</v>
      </c>
      <c r="J326" s="11">
        <f>WEEKNUM(InputData[[#This Row],[DATE]],1)</f>
        <v>20</v>
      </c>
    </row>
    <row r="327" spans="1:10" x14ac:dyDescent="0.35">
      <c r="A327" s="3">
        <v>44328</v>
      </c>
      <c r="B327" s="6" t="s">
        <v>88</v>
      </c>
      <c r="C327" s="4" t="s">
        <v>35</v>
      </c>
      <c r="D327" s="5">
        <v>6.7</v>
      </c>
      <c r="E327" s="1">
        <v>15</v>
      </c>
      <c r="F327" s="10">
        <f>InputData[[#This Row],[UNIT PRICE ($)]]*InputData[[#This Row],[QUANTITY]]</f>
        <v>100.5</v>
      </c>
      <c r="G327" s="10" t="str">
        <f>_xlfn.XLOOKUP(InputData[[#This Row],[CUSTOMER NAME]],Country[Customer Name],Country[Country],"",0)</f>
        <v>India</v>
      </c>
      <c r="H327" s="10" t="str">
        <f>_xlfn.XLOOKUP(InputData[[#This Row],[CUSTOMER NAME]],Country[Customer Name],Country[Region],"",0)</f>
        <v>South</v>
      </c>
      <c r="I327" s="11" t="str">
        <f>TEXT(InputData[[#This Row],[DATE]],"MMM")</f>
        <v>May</v>
      </c>
      <c r="J327" s="11">
        <f>WEEKNUM(InputData[[#This Row],[DATE]],1)</f>
        <v>20</v>
      </c>
    </row>
    <row r="328" spans="1:10" x14ac:dyDescent="0.35">
      <c r="A328" s="3">
        <v>44329</v>
      </c>
      <c r="B328" s="6" t="s">
        <v>70</v>
      </c>
      <c r="C328" s="4" t="s">
        <v>29</v>
      </c>
      <c r="D328" s="5">
        <v>53.11</v>
      </c>
      <c r="E328" s="1">
        <v>4</v>
      </c>
      <c r="F328" s="10">
        <f>InputData[[#This Row],[UNIT PRICE ($)]]*InputData[[#This Row],[QUANTITY]]</f>
        <v>212.44</v>
      </c>
      <c r="G328" s="10" t="str">
        <f>_xlfn.XLOOKUP(InputData[[#This Row],[CUSTOMER NAME]],Country[Customer Name],Country[Country],"",0)</f>
        <v>Mexico</v>
      </c>
      <c r="H328" s="10" t="str">
        <f>_xlfn.XLOOKUP(InputData[[#This Row],[CUSTOMER NAME]],Country[Customer Name],Country[Region],"",0)</f>
        <v>Export</v>
      </c>
      <c r="I328" s="11" t="str">
        <f>TEXT(InputData[[#This Row],[DATE]],"MMM")</f>
        <v>May</v>
      </c>
      <c r="J328" s="11">
        <f>WEEKNUM(InputData[[#This Row],[DATE]],1)</f>
        <v>20</v>
      </c>
    </row>
    <row r="329" spans="1:10" x14ac:dyDescent="0.35">
      <c r="A329" s="3">
        <v>44329</v>
      </c>
      <c r="B329" s="6" t="s">
        <v>86</v>
      </c>
      <c r="C329" s="4" t="s">
        <v>12</v>
      </c>
      <c r="D329" s="5">
        <v>94.17</v>
      </c>
      <c r="E329" s="1">
        <v>5</v>
      </c>
      <c r="F329" s="10">
        <f>InputData[[#This Row],[UNIT PRICE ($)]]*InputData[[#This Row],[QUANTITY]]</f>
        <v>470.85</v>
      </c>
      <c r="G329" s="10" t="str">
        <f>_xlfn.XLOOKUP(InputData[[#This Row],[CUSTOMER NAME]],Country[Customer Name],Country[Country],"",0)</f>
        <v>India</v>
      </c>
      <c r="H329" s="10" t="str">
        <f>_xlfn.XLOOKUP(InputData[[#This Row],[CUSTOMER NAME]],Country[Customer Name],Country[Region],"",0)</f>
        <v>South</v>
      </c>
      <c r="I329" s="11" t="str">
        <f>TEXT(InputData[[#This Row],[DATE]],"MMM")</f>
        <v>May</v>
      </c>
      <c r="J329" s="11">
        <f>WEEKNUM(InputData[[#This Row],[DATE]],1)</f>
        <v>20</v>
      </c>
    </row>
    <row r="330" spans="1:10" x14ac:dyDescent="0.35">
      <c r="A330" s="3">
        <v>44330</v>
      </c>
      <c r="B330" s="6" t="s">
        <v>64</v>
      </c>
      <c r="C330" s="4" t="s">
        <v>40</v>
      </c>
      <c r="D330" s="5">
        <v>115.2</v>
      </c>
      <c r="E330" s="1">
        <v>20</v>
      </c>
      <c r="F330" s="10">
        <f>InputData[[#This Row],[UNIT PRICE ($)]]*InputData[[#This Row],[QUANTITY]]</f>
        <v>2304</v>
      </c>
      <c r="G330" s="10" t="str">
        <f>_xlfn.XLOOKUP(InputData[[#This Row],[CUSTOMER NAME]],Country[Customer Name],Country[Country],"",0)</f>
        <v>India</v>
      </c>
      <c r="H330" s="10" t="str">
        <f>_xlfn.XLOOKUP(InputData[[#This Row],[CUSTOMER NAME]],Country[Customer Name],Country[Region],"",0)</f>
        <v>Northeast</v>
      </c>
      <c r="I330" s="11" t="str">
        <f>TEXT(InputData[[#This Row],[DATE]],"MMM")</f>
        <v>May</v>
      </c>
      <c r="J330" s="11">
        <f>WEEKNUM(InputData[[#This Row],[DATE]],1)</f>
        <v>20</v>
      </c>
    </row>
    <row r="331" spans="1:10" x14ac:dyDescent="0.35">
      <c r="A331" s="3">
        <v>44330</v>
      </c>
      <c r="B331" s="6" t="s">
        <v>75</v>
      </c>
      <c r="C331" s="4" t="s">
        <v>8</v>
      </c>
      <c r="D331" s="5">
        <v>94.62</v>
      </c>
      <c r="E331" s="1">
        <v>14</v>
      </c>
      <c r="F331" s="10">
        <f>InputData[[#This Row],[UNIT PRICE ($)]]*InputData[[#This Row],[QUANTITY]]</f>
        <v>1324.68</v>
      </c>
      <c r="G331" s="10" t="str">
        <f>_xlfn.XLOOKUP(InputData[[#This Row],[CUSTOMER NAME]],Country[Customer Name],Country[Country],"",0)</f>
        <v>Russia</v>
      </c>
      <c r="H331" s="10" t="str">
        <f>_xlfn.XLOOKUP(InputData[[#This Row],[CUSTOMER NAME]],Country[Customer Name],Country[Region],"",0)</f>
        <v>Export</v>
      </c>
      <c r="I331" s="11" t="str">
        <f>TEXT(InputData[[#This Row],[DATE]],"MMM")</f>
        <v>May</v>
      </c>
      <c r="J331" s="11">
        <f>WEEKNUM(InputData[[#This Row],[DATE]],1)</f>
        <v>20</v>
      </c>
    </row>
    <row r="332" spans="1:10" x14ac:dyDescent="0.35">
      <c r="A332" s="3">
        <v>44331</v>
      </c>
      <c r="B332" s="6" t="s">
        <v>65</v>
      </c>
      <c r="C332" s="4" t="s">
        <v>13</v>
      </c>
      <c r="D332" s="5">
        <v>122.08</v>
      </c>
      <c r="E332" s="1">
        <v>6</v>
      </c>
      <c r="F332" s="10">
        <f>InputData[[#This Row],[UNIT PRICE ($)]]*InputData[[#This Row],[QUANTITY]]</f>
        <v>732.48</v>
      </c>
      <c r="G332" s="10" t="str">
        <f>_xlfn.XLOOKUP(InputData[[#This Row],[CUSTOMER NAME]],Country[Customer Name],Country[Country],"",0)</f>
        <v>Pakistan</v>
      </c>
      <c r="H332" s="10" t="str">
        <f>_xlfn.XLOOKUP(InputData[[#This Row],[CUSTOMER NAME]],Country[Customer Name],Country[Region],"",0)</f>
        <v>Export</v>
      </c>
      <c r="I332" s="11" t="str">
        <f>TEXT(InputData[[#This Row],[DATE]],"MMM")</f>
        <v>May</v>
      </c>
      <c r="J332" s="11">
        <f>WEEKNUM(InputData[[#This Row],[DATE]],1)</f>
        <v>20</v>
      </c>
    </row>
    <row r="333" spans="1:10" x14ac:dyDescent="0.35">
      <c r="A333" s="3">
        <v>44331</v>
      </c>
      <c r="B333" s="6" t="s">
        <v>70</v>
      </c>
      <c r="C333" s="4" t="s">
        <v>20</v>
      </c>
      <c r="D333" s="5">
        <v>76.25</v>
      </c>
      <c r="E333" s="1">
        <v>5</v>
      </c>
      <c r="F333" s="10">
        <f>InputData[[#This Row],[UNIT PRICE ($)]]*InputData[[#This Row],[QUANTITY]]</f>
        <v>381.25</v>
      </c>
      <c r="G333" s="10" t="str">
        <f>_xlfn.XLOOKUP(InputData[[#This Row],[CUSTOMER NAME]],Country[Customer Name],Country[Country],"",0)</f>
        <v>Mexico</v>
      </c>
      <c r="H333" s="10" t="str">
        <f>_xlfn.XLOOKUP(InputData[[#This Row],[CUSTOMER NAME]],Country[Customer Name],Country[Region],"",0)</f>
        <v>Export</v>
      </c>
      <c r="I333" s="11" t="str">
        <f>TEXT(InputData[[#This Row],[DATE]],"MMM")</f>
        <v>May</v>
      </c>
      <c r="J333" s="11">
        <f>WEEKNUM(InputData[[#This Row],[DATE]],1)</f>
        <v>20</v>
      </c>
    </row>
    <row r="334" spans="1:10" x14ac:dyDescent="0.35">
      <c r="A334" s="3">
        <v>44332</v>
      </c>
      <c r="B334" s="6" t="s">
        <v>68</v>
      </c>
      <c r="C334" s="4" t="s">
        <v>10</v>
      </c>
      <c r="D334" s="5">
        <v>164.28</v>
      </c>
      <c r="E334" s="1">
        <v>13</v>
      </c>
      <c r="F334" s="10">
        <f>InputData[[#This Row],[UNIT PRICE ($)]]*InputData[[#This Row],[QUANTITY]]</f>
        <v>2135.64</v>
      </c>
      <c r="G334" s="10" t="str">
        <f>_xlfn.XLOOKUP(InputData[[#This Row],[CUSTOMER NAME]],Country[Customer Name],Country[Country],"",0)</f>
        <v>Russia</v>
      </c>
      <c r="H334" s="10" t="str">
        <f>_xlfn.XLOOKUP(InputData[[#This Row],[CUSTOMER NAME]],Country[Customer Name],Country[Region],"",0)</f>
        <v>Export</v>
      </c>
      <c r="I334" s="11" t="str">
        <f>TEXT(InputData[[#This Row],[DATE]],"MMM")</f>
        <v>May</v>
      </c>
      <c r="J334" s="11">
        <f>WEEKNUM(InputData[[#This Row],[DATE]],1)</f>
        <v>21</v>
      </c>
    </row>
    <row r="335" spans="1:10" x14ac:dyDescent="0.35">
      <c r="A335" s="3">
        <v>44332</v>
      </c>
      <c r="B335" s="6" t="s">
        <v>86</v>
      </c>
      <c r="C335" s="4" t="s">
        <v>31</v>
      </c>
      <c r="D335" s="5">
        <v>104.16</v>
      </c>
      <c r="E335" s="1">
        <v>13</v>
      </c>
      <c r="F335" s="10">
        <f>InputData[[#This Row],[UNIT PRICE ($)]]*InputData[[#This Row],[QUANTITY]]</f>
        <v>1354.08</v>
      </c>
      <c r="G335" s="10" t="str">
        <f>_xlfn.XLOOKUP(InputData[[#This Row],[CUSTOMER NAME]],Country[Customer Name],Country[Country],"",0)</f>
        <v>India</v>
      </c>
      <c r="H335" s="10" t="str">
        <f>_xlfn.XLOOKUP(InputData[[#This Row],[CUSTOMER NAME]],Country[Customer Name],Country[Region],"",0)</f>
        <v>South</v>
      </c>
      <c r="I335" s="11" t="str">
        <f>TEXT(InputData[[#This Row],[DATE]],"MMM")</f>
        <v>May</v>
      </c>
      <c r="J335" s="11">
        <f>WEEKNUM(InputData[[#This Row],[DATE]],1)</f>
        <v>21</v>
      </c>
    </row>
    <row r="336" spans="1:10" x14ac:dyDescent="0.35">
      <c r="A336" s="3">
        <v>44333</v>
      </c>
      <c r="B336" s="6" t="s">
        <v>81</v>
      </c>
      <c r="C336" s="4" t="s">
        <v>32</v>
      </c>
      <c r="D336" s="5">
        <v>117.48</v>
      </c>
      <c r="E336" s="1">
        <v>34</v>
      </c>
      <c r="F336" s="10">
        <f>InputData[[#This Row],[UNIT PRICE ($)]]*InputData[[#This Row],[QUANTITY]]</f>
        <v>3994.32</v>
      </c>
      <c r="G336" s="10" t="str">
        <f>_xlfn.XLOOKUP(InputData[[#This Row],[CUSTOMER NAME]],Country[Customer Name],Country[Country],"",0)</f>
        <v>India</v>
      </c>
      <c r="H336" s="10" t="str">
        <f>_xlfn.XLOOKUP(InputData[[#This Row],[CUSTOMER NAME]],Country[Customer Name],Country[Region],"",0)</f>
        <v>East</v>
      </c>
      <c r="I336" s="11" t="str">
        <f>TEXT(InputData[[#This Row],[DATE]],"MMM")</f>
        <v>May</v>
      </c>
      <c r="J336" s="11">
        <f>WEEKNUM(InputData[[#This Row],[DATE]],1)</f>
        <v>21</v>
      </c>
    </row>
    <row r="337" spans="1:10" x14ac:dyDescent="0.35">
      <c r="A337" s="3">
        <v>44333</v>
      </c>
      <c r="B337" s="6" t="s">
        <v>89</v>
      </c>
      <c r="C337" s="4" t="s">
        <v>27</v>
      </c>
      <c r="D337" s="5">
        <v>57.120000000000005</v>
      </c>
      <c r="E337" s="1">
        <v>8</v>
      </c>
      <c r="F337" s="10">
        <f>InputData[[#This Row],[UNIT PRICE ($)]]*InputData[[#This Row],[QUANTITY]]</f>
        <v>456.96000000000004</v>
      </c>
      <c r="G337" s="10" t="str">
        <f>_xlfn.XLOOKUP(InputData[[#This Row],[CUSTOMER NAME]],Country[Customer Name],Country[Country],"",0)</f>
        <v>Mexico</v>
      </c>
      <c r="H337" s="10" t="str">
        <f>_xlfn.XLOOKUP(InputData[[#This Row],[CUSTOMER NAME]],Country[Customer Name],Country[Region],"",0)</f>
        <v>Export</v>
      </c>
      <c r="I337" s="11" t="str">
        <f>TEXT(InputData[[#This Row],[DATE]],"MMM")</f>
        <v>May</v>
      </c>
      <c r="J337" s="11">
        <f>WEEKNUM(InputData[[#This Row],[DATE]],1)</f>
        <v>21</v>
      </c>
    </row>
    <row r="338" spans="1:10" x14ac:dyDescent="0.35">
      <c r="A338" s="3">
        <v>44334</v>
      </c>
      <c r="B338" s="6" t="s">
        <v>65</v>
      </c>
      <c r="C338" s="4" t="s">
        <v>27</v>
      </c>
      <c r="D338" s="5">
        <v>57.120000000000005</v>
      </c>
      <c r="E338" s="1">
        <v>4</v>
      </c>
      <c r="F338" s="10">
        <f>InputData[[#This Row],[UNIT PRICE ($)]]*InputData[[#This Row],[QUANTITY]]</f>
        <v>228.48000000000002</v>
      </c>
      <c r="G338" s="10" t="str">
        <f>_xlfn.XLOOKUP(InputData[[#This Row],[CUSTOMER NAME]],Country[Customer Name],Country[Country],"",0)</f>
        <v>Pakistan</v>
      </c>
      <c r="H338" s="10" t="str">
        <f>_xlfn.XLOOKUP(InputData[[#This Row],[CUSTOMER NAME]],Country[Customer Name],Country[Region],"",0)</f>
        <v>Export</v>
      </c>
      <c r="I338" s="11" t="str">
        <f>TEXT(InputData[[#This Row],[DATE]],"MMM")</f>
        <v>May</v>
      </c>
      <c r="J338" s="11">
        <f>WEEKNUM(InputData[[#This Row],[DATE]],1)</f>
        <v>21</v>
      </c>
    </row>
    <row r="339" spans="1:10" x14ac:dyDescent="0.35">
      <c r="A339" s="3">
        <v>44334</v>
      </c>
      <c r="B339" s="6" t="s">
        <v>70</v>
      </c>
      <c r="C339" s="4" t="s">
        <v>38</v>
      </c>
      <c r="D339" s="5">
        <v>79.92</v>
      </c>
      <c r="E339" s="1">
        <v>8</v>
      </c>
      <c r="F339" s="10">
        <f>InputData[[#This Row],[UNIT PRICE ($)]]*InputData[[#This Row],[QUANTITY]]</f>
        <v>639.36</v>
      </c>
      <c r="G339" s="10" t="str">
        <f>_xlfn.XLOOKUP(InputData[[#This Row],[CUSTOMER NAME]],Country[Customer Name],Country[Country],"",0)</f>
        <v>Mexico</v>
      </c>
      <c r="H339" s="10" t="str">
        <f>_xlfn.XLOOKUP(InputData[[#This Row],[CUSTOMER NAME]],Country[Customer Name],Country[Region],"",0)</f>
        <v>Export</v>
      </c>
      <c r="I339" s="11" t="str">
        <f>TEXT(InputData[[#This Row],[DATE]],"MMM")</f>
        <v>May</v>
      </c>
      <c r="J339" s="11">
        <f>WEEKNUM(InputData[[#This Row],[DATE]],1)</f>
        <v>21</v>
      </c>
    </row>
    <row r="340" spans="1:10" x14ac:dyDescent="0.35">
      <c r="A340" s="3">
        <v>44334</v>
      </c>
      <c r="B340" s="6" t="s">
        <v>79</v>
      </c>
      <c r="C340" s="4" t="s">
        <v>6</v>
      </c>
      <c r="D340" s="5">
        <v>85.5</v>
      </c>
      <c r="E340" s="1">
        <v>1</v>
      </c>
      <c r="F340" s="10">
        <f>InputData[[#This Row],[UNIT PRICE ($)]]*InputData[[#This Row],[QUANTITY]]</f>
        <v>85.5</v>
      </c>
      <c r="G340" s="10" t="str">
        <f>_xlfn.XLOOKUP(InputData[[#This Row],[CUSTOMER NAME]],Country[Customer Name],Country[Country],"",0)</f>
        <v>United Kingdom</v>
      </c>
      <c r="H340" s="10" t="str">
        <f>_xlfn.XLOOKUP(InputData[[#This Row],[CUSTOMER NAME]],Country[Customer Name],Country[Region],"",0)</f>
        <v>Export</v>
      </c>
      <c r="I340" s="11" t="str">
        <f>TEXT(InputData[[#This Row],[DATE]],"MMM")</f>
        <v>May</v>
      </c>
      <c r="J340" s="11">
        <f>WEEKNUM(InputData[[#This Row],[DATE]],1)</f>
        <v>21</v>
      </c>
    </row>
    <row r="341" spans="1:10" x14ac:dyDescent="0.35">
      <c r="A341" s="3">
        <v>44335</v>
      </c>
      <c r="B341" s="6" t="s">
        <v>77</v>
      </c>
      <c r="C341" s="4" t="s">
        <v>39</v>
      </c>
      <c r="D341" s="5">
        <v>42.55</v>
      </c>
      <c r="E341" s="1">
        <v>9</v>
      </c>
      <c r="F341" s="10">
        <f>InputData[[#This Row],[UNIT PRICE ($)]]*InputData[[#This Row],[QUANTITY]]</f>
        <v>382.95</v>
      </c>
      <c r="G341" s="10" t="str">
        <f>_xlfn.XLOOKUP(InputData[[#This Row],[CUSTOMER NAME]],Country[Customer Name],Country[Country],"",0)</f>
        <v>India</v>
      </c>
      <c r="H341" s="10" t="str">
        <f>_xlfn.XLOOKUP(InputData[[#This Row],[CUSTOMER NAME]],Country[Customer Name],Country[Region],"",0)</f>
        <v>Western</v>
      </c>
      <c r="I341" s="11" t="str">
        <f>TEXT(InputData[[#This Row],[DATE]],"MMM")</f>
        <v>May</v>
      </c>
      <c r="J341" s="11">
        <f>WEEKNUM(InputData[[#This Row],[DATE]],1)</f>
        <v>21</v>
      </c>
    </row>
    <row r="342" spans="1:10" x14ac:dyDescent="0.35">
      <c r="A342" s="3">
        <v>44336</v>
      </c>
      <c r="B342" s="6" t="s">
        <v>110</v>
      </c>
      <c r="C342" s="4" t="s">
        <v>13</v>
      </c>
      <c r="D342" s="5">
        <v>122.08</v>
      </c>
      <c r="E342" s="1">
        <v>11</v>
      </c>
      <c r="F342" s="10">
        <f>InputData[[#This Row],[UNIT PRICE ($)]]*InputData[[#This Row],[QUANTITY]]</f>
        <v>1342.8799999999999</v>
      </c>
      <c r="G342" s="10" t="str">
        <f>_xlfn.XLOOKUP(InputData[[#This Row],[CUSTOMER NAME]],Country[Customer Name],Country[Country],"",0)</f>
        <v>India</v>
      </c>
      <c r="H342" s="10" t="str">
        <f>_xlfn.XLOOKUP(InputData[[#This Row],[CUSTOMER NAME]],Country[Customer Name],Country[Region],"",0)</f>
        <v>Western</v>
      </c>
      <c r="I342" s="11" t="str">
        <f>TEXT(InputData[[#This Row],[DATE]],"MMM")</f>
        <v>May</v>
      </c>
      <c r="J342" s="11">
        <f>WEEKNUM(InputData[[#This Row],[DATE]],1)</f>
        <v>21</v>
      </c>
    </row>
    <row r="343" spans="1:10" x14ac:dyDescent="0.35">
      <c r="A343" s="3">
        <v>44336</v>
      </c>
      <c r="B343" s="6" t="s">
        <v>81</v>
      </c>
      <c r="C343" s="4" t="s">
        <v>44</v>
      </c>
      <c r="D343" s="5">
        <v>82.08</v>
      </c>
      <c r="E343" s="1">
        <v>15</v>
      </c>
      <c r="F343" s="10">
        <f>InputData[[#This Row],[UNIT PRICE ($)]]*InputData[[#This Row],[QUANTITY]]</f>
        <v>1231.2</v>
      </c>
      <c r="G343" s="10" t="str">
        <f>_xlfn.XLOOKUP(InputData[[#This Row],[CUSTOMER NAME]],Country[Customer Name],Country[Country],"",0)</f>
        <v>India</v>
      </c>
      <c r="H343" s="10" t="str">
        <f>_xlfn.XLOOKUP(InputData[[#This Row],[CUSTOMER NAME]],Country[Customer Name],Country[Region],"",0)</f>
        <v>East</v>
      </c>
      <c r="I343" s="11" t="str">
        <f>TEXT(InputData[[#This Row],[DATE]],"MMM")</f>
        <v>May</v>
      </c>
      <c r="J343" s="11">
        <f>WEEKNUM(InputData[[#This Row],[DATE]],1)</f>
        <v>21</v>
      </c>
    </row>
    <row r="344" spans="1:10" x14ac:dyDescent="0.35">
      <c r="A344" s="3">
        <v>44336</v>
      </c>
      <c r="B344" s="6" t="s">
        <v>86</v>
      </c>
      <c r="C344" s="4" t="s">
        <v>42</v>
      </c>
      <c r="D344" s="5">
        <v>162</v>
      </c>
      <c r="E344" s="1">
        <v>2</v>
      </c>
      <c r="F344" s="10">
        <f>InputData[[#This Row],[UNIT PRICE ($)]]*InputData[[#This Row],[QUANTITY]]</f>
        <v>324</v>
      </c>
      <c r="G344" s="10" t="str">
        <f>_xlfn.XLOOKUP(InputData[[#This Row],[CUSTOMER NAME]],Country[Customer Name],Country[Country],"",0)</f>
        <v>India</v>
      </c>
      <c r="H344" s="10" t="str">
        <f>_xlfn.XLOOKUP(InputData[[#This Row],[CUSTOMER NAME]],Country[Customer Name],Country[Region],"",0)</f>
        <v>South</v>
      </c>
      <c r="I344" s="11" t="str">
        <f>TEXT(InputData[[#This Row],[DATE]],"MMM")</f>
        <v>May</v>
      </c>
      <c r="J344" s="11">
        <f>WEEKNUM(InputData[[#This Row],[DATE]],1)</f>
        <v>21</v>
      </c>
    </row>
    <row r="345" spans="1:10" x14ac:dyDescent="0.35">
      <c r="A345" s="3">
        <v>44337</v>
      </c>
      <c r="B345" s="6" t="s">
        <v>110</v>
      </c>
      <c r="C345" s="4" t="s">
        <v>38</v>
      </c>
      <c r="D345" s="5">
        <v>79.92</v>
      </c>
      <c r="E345" s="1">
        <v>21</v>
      </c>
      <c r="F345" s="10">
        <f>InputData[[#This Row],[UNIT PRICE ($)]]*InputData[[#This Row],[QUANTITY]]</f>
        <v>1678.32</v>
      </c>
      <c r="G345" s="10" t="str">
        <f>_xlfn.XLOOKUP(InputData[[#This Row],[CUSTOMER NAME]],Country[Customer Name],Country[Country],"",0)</f>
        <v>India</v>
      </c>
      <c r="H345" s="10" t="str">
        <f>_xlfn.XLOOKUP(InputData[[#This Row],[CUSTOMER NAME]],Country[Customer Name],Country[Region],"",0)</f>
        <v>Western</v>
      </c>
      <c r="I345" s="11" t="str">
        <f>TEXT(InputData[[#This Row],[DATE]],"MMM")</f>
        <v>May</v>
      </c>
      <c r="J345" s="11">
        <f>WEEKNUM(InputData[[#This Row],[DATE]],1)</f>
        <v>21</v>
      </c>
    </row>
    <row r="346" spans="1:10" x14ac:dyDescent="0.35">
      <c r="A346" s="3">
        <v>44337</v>
      </c>
      <c r="B346" s="6" t="s">
        <v>78</v>
      </c>
      <c r="C346" s="4" t="s">
        <v>35</v>
      </c>
      <c r="D346" s="5">
        <v>6.7</v>
      </c>
      <c r="E346" s="1">
        <v>16</v>
      </c>
      <c r="F346" s="10">
        <f>InputData[[#This Row],[UNIT PRICE ($)]]*InputData[[#This Row],[QUANTITY]]</f>
        <v>107.2</v>
      </c>
      <c r="G346" s="10" t="str">
        <f>_xlfn.XLOOKUP(InputData[[#This Row],[CUSTOMER NAME]],Country[Customer Name],Country[Country],"",0)</f>
        <v>India</v>
      </c>
      <c r="H346" s="10" t="str">
        <f>_xlfn.XLOOKUP(InputData[[#This Row],[CUSTOMER NAME]],Country[Customer Name],Country[Region],"",0)</f>
        <v>Central</v>
      </c>
      <c r="I346" s="11" t="str">
        <f>TEXT(InputData[[#This Row],[DATE]],"MMM")</f>
        <v>May</v>
      </c>
      <c r="J346" s="11">
        <f>WEEKNUM(InputData[[#This Row],[DATE]],1)</f>
        <v>21</v>
      </c>
    </row>
    <row r="347" spans="1:10" x14ac:dyDescent="0.35">
      <c r="A347" s="3">
        <v>44338</v>
      </c>
      <c r="B347" s="6" t="s">
        <v>62</v>
      </c>
      <c r="C347" s="4" t="s">
        <v>15</v>
      </c>
      <c r="D347" s="5">
        <v>15.719999999999999</v>
      </c>
      <c r="E347" s="1">
        <v>12</v>
      </c>
      <c r="F347" s="10">
        <f>InputData[[#This Row],[UNIT PRICE ($)]]*InputData[[#This Row],[QUANTITY]]</f>
        <v>188.64</v>
      </c>
      <c r="G347" s="10" t="str">
        <f>_xlfn.XLOOKUP(InputData[[#This Row],[CUSTOMER NAME]],Country[Customer Name],Country[Country],"",0)</f>
        <v>India</v>
      </c>
      <c r="H347" s="10" t="str">
        <f>_xlfn.XLOOKUP(InputData[[#This Row],[CUSTOMER NAME]],Country[Customer Name],Country[Region],"",0)</f>
        <v>Northeast</v>
      </c>
      <c r="I347" s="11" t="str">
        <f>TEXT(InputData[[#This Row],[DATE]],"MMM")</f>
        <v>May</v>
      </c>
      <c r="J347" s="11">
        <f>WEEKNUM(InputData[[#This Row],[DATE]],1)</f>
        <v>21</v>
      </c>
    </row>
    <row r="348" spans="1:10" x14ac:dyDescent="0.35">
      <c r="A348" s="3">
        <v>44338</v>
      </c>
      <c r="B348" s="6" t="s">
        <v>68</v>
      </c>
      <c r="C348" s="4" t="s">
        <v>22</v>
      </c>
      <c r="D348" s="5">
        <v>141.57</v>
      </c>
      <c r="E348" s="1">
        <v>24</v>
      </c>
      <c r="F348" s="10">
        <f>InputData[[#This Row],[UNIT PRICE ($)]]*InputData[[#This Row],[QUANTITY]]</f>
        <v>3397.68</v>
      </c>
      <c r="G348" s="10" t="str">
        <f>_xlfn.XLOOKUP(InputData[[#This Row],[CUSTOMER NAME]],Country[Customer Name],Country[Country],"",0)</f>
        <v>Russia</v>
      </c>
      <c r="H348" s="10" t="str">
        <f>_xlfn.XLOOKUP(InputData[[#This Row],[CUSTOMER NAME]],Country[Customer Name],Country[Region],"",0)</f>
        <v>Export</v>
      </c>
      <c r="I348" s="11" t="str">
        <f>TEXT(InputData[[#This Row],[DATE]],"MMM")</f>
        <v>May</v>
      </c>
      <c r="J348" s="11">
        <f>WEEKNUM(InputData[[#This Row],[DATE]],1)</f>
        <v>21</v>
      </c>
    </row>
    <row r="349" spans="1:10" x14ac:dyDescent="0.35">
      <c r="A349" s="3">
        <v>44338</v>
      </c>
      <c r="B349" s="6" t="s">
        <v>78</v>
      </c>
      <c r="C349" s="4" t="s">
        <v>6</v>
      </c>
      <c r="D349" s="5">
        <v>85.5</v>
      </c>
      <c r="E349" s="1">
        <v>19</v>
      </c>
      <c r="F349" s="10">
        <f>InputData[[#This Row],[UNIT PRICE ($)]]*InputData[[#This Row],[QUANTITY]]</f>
        <v>1624.5</v>
      </c>
      <c r="G349" s="10" t="str">
        <f>_xlfn.XLOOKUP(InputData[[#This Row],[CUSTOMER NAME]],Country[Customer Name],Country[Country],"",0)</f>
        <v>India</v>
      </c>
      <c r="H349" s="10" t="str">
        <f>_xlfn.XLOOKUP(InputData[[#This Row],[CUSTOMER NAME]],Country[Customer Name],Country[Region],"",0)</f>
        <v>Central</v>
      </c>
      <c r="I349" s="11" t="str">
        <f>TEXT(InputData[[#This Row],[DATE]],"MMM")</f>
        <v>May</v>
      </c>
      <c r="J349" s="11">
        <f>WEEKNUM(InputData[[#This Row],[DATE]],1)</f>
        <v>21</v>
      </c>
    </row>
    <row r="350" spans="1:10" x14ac:dyDescent="0.35">
      <c r="A350" s="3">
        <v>44339</v>
      </c>
      <c r="B350" s="6" t="s">
        <v>77</v>
      </c>
      <c r="C350" s="4" t="s">
        <v>40</v>
      </c>
      <c r="D350" s="5">
        <v>115.2</v>
      </c>
      <c r="E350" s="1">
        <v>11</v>
      </c>
      <c r="F350" s="10">
        <f>InputData[[#This Row],[UNIT PRICE ($)]]*InputData[[#This Row],[QUANTITY]]</f>
        <v>1267.2</v>
      </c>
      <c r="G350" s="10" t="str">
        <f>_xlfn.XLOOKUP(InputData[[#This Row],[CUSTOMER NAME]],Country[Customer Name],Country[Country],"",0)</f>
        <v>India</v>
      </c>
      <c r="H350" s="10" t="str">
        <f>_xlfn.XLOOKUP(InputData[[#This Row],[CUSTOMER NAME]],Country[Customer Name],Country[Region],"",0)</f>
        <v>Western</v>
      </c>
      <c r="I350" s="11" t="str">
        <f>TEXT(InputData[[#This Row],[DATE]],"MMM")</f>
        <v>May</v>
      </c>
      <c r="J350" s="11">
        <f>WEEKNUM(InputData[[#This Row],[DATE]],1)</f>
        <v>22</v>
      </c>
    </row>
    <row r="351" spans="1:10" x14ac:dyDescent="0.35">
      <c r="A351" s="3">
        <v>44339</v>
      </c>
      <c r="B351" s="6" t="s">
        <v>87</v>
      </c>
      <c r="C351" s="4" t="s">
        <v>16</v>
      </c>
      <c r="D351" s="5">
        <v>16.64</v>
      </c>
      <c r="E351" s="1">
        <v>27</v>
      </c>
      <c r="F351" s="10">
        <f>InputData[[#This Row],[UNIT PRICE ($)]]*InputData[[#This Row],[QUANTITY]]</f>
        <v>449.28000000000003</v>
      </c>
      <c r="G351" s="10" t="str">
        <f>_xlfn.XLOOKUP(InputData[[#This Row],[CUSTOMER NAME]],Country[Customer Name],Country[Country],"",0)</f>
        <v>France</v>
      </c>
      <c r="H351" s="10" t="str">
        <f>_xlfn.XLOOKUP(InputData[[#This Row],[CUSTOMER NAME]],Country[Customer Name],Country[Region],"",0)</f>
        <v>Export</v>
      </c>
      <c r="I351" s="11" t="str">
        <f>TEXT(InputData[[#This Row],[DATE]],"MMM")</f>
        <v>May</v>
      </c>
      <c r="J351" s="11">
        <f>WEEKNUM(InputData[[#This Row],[DATE]],1)</f>
        <v>22</v>
      </c>
    </row>
    <row r="352" spans="1:10" x14ac:dyDescent="0.35">
      <c r="A352" s="3">
        <v>44340</v>
      </c>
      <c r="B352" s="6" t="s">
        <v>112</v>
      </c>
      <c r="C352" s="4" t="s">
        <v>26</v>
      </c>
      <c r="D352" s="5">
        <v>24.66</v>
      </c>
      <c r="E352" s="1">
        <v>21</v>
      </c>
      <c r="F352" s="10">
        <f>InputData[[#This Row],[UNIT PRICE ($)]]*InputData[[#This Row],[QUANTITY]]</f>
        <v>517.86</v>
      </c>
      <c r="G352" s="10" t="str">
        <f>_xlfn.XLOOKUP(InputData[[#This Row],[CUSTOMER NAME]],Country[Customer Name],Country[Country],"",0)</f>
        <v>India</v>
      </c>
      <c r="H352" s="10" t="str">
        <f>_xlfn.XLOOKUP(InputData[[#This Row],[CUSTOMER NAME]],Country[Customer Name],Country[Region],"",0)</f>
        <v>North</v>
      </c>
      <c r="I352" s="11" t="str">
        <f>TEXT(InputData[[#This Row],[DATE]],"MMM")</f>
        <v>May</v>
      </c>
      <c r="J352" s="11">
        <f>WEEKNUM(InputData[[#This Row],[DATE]],1)</f>
        <v>22</v>
      </c>
    </row>
    <row r="353" spans="1:10" x14ac:dyDescent="0.35">
      <c r="A353" s="3">
        <v>44341</v>
      </c>
      <c r="B353" s="6" t="s">
        <v>79</v>
      </c>
      <c r="C353" s="4" t="s">
        <v>2</v>
      </c>
      <c r="D353" s="5">
        <v>142.80000000000001</v>
      </c>
      <c r="E353" s="1">
        <v>7</v>
      </c>
      <c r="F353" s="10">
        <f>InputData[[#This Row],[UNIT PRICE ($)]]*InputData[[#This Row],[QUANTITY]]</f>
        <v>999.60000000000014</v>
      </c>
      <c r="G353" s="10" t="str">
        <f>_xlfn.XLOOKUP(InputData[[#This Row],[CUSTOMER NAME]],Country[Customer Name],Country[Country],"",0)</f>
        <v>United Kingdom</v>
      </c>
      <c r="H353" s="10" t="str">
        <f>_xlfn.XLOOKUP(InputData[[#This Row],[CUSTOMER NAME]],Country[Customer Name],Country[Region],"",0)</f>
        <v>Export</v>
      </c>
      <c r="I353" s="11" t="str">
        <f>TEXT(InputData[[#This Row],[DATE]],"MMM")</f>
        <v>May</v>
      </c>
      <c r="J353" s="11">
        <f>WEEKNUM(InputData[[#This Row],[DATE]],1)</f>
        <v>22</v>
      </c>
    </row>
    <row r="354" spans="1:10" x14ac:dyDescent="0.35">
      <c r="A354" s="3">
        <v>44341</v>
      </c>
      <c r="B354" s="6" t="s">
        <v>89</v>
      </c>
      <c r="C354" s="4" t="s">
        <v>18</v>
      </c>
      <c r="D354" s="5">
        <v>49.21</v>
      </c>
      <c r="E354" s="1">
        <v>37</v>
      </c>
      <c r="F354" s="10">
        <f>InputData[[#This Row],[UNIT PRICE ($)]]*InputData[[#This Row],[QUANTITY]]</f>
        <v>1820.77</v>
      </c>
      <c r="G354" s="10" t="str">
        <f>_xlfn.XLOOKUP(InputData[[#This Row],[CUSTOMER NAME]],Country[Customer Name],Country[Country],"",0)</f>
        <v>Mexico</v>
      </c>
      <c r="H354" s="10" t="str">
        <f>_xlfn.XLOOKUP(InputData[[#This Row],[CUSTOMER NAME]],Country[Customer Name],Country[Region],"",0)</f>
        <v>Export</v>
      </c>
      <c r="I354" s="11" t="str">
        <f>TEXT(InputData[[#This Row],[DATE]],"MMM")</f>
        <v>May</v>
      </c>
      <c r="J354" s="11">
        <f>WEEKNUM(InputData[[#This Row],[DATE]],1)</f>
        <v>22</v>
      </c>
    </row>
    <row r="355" spans="1:10" x14ac:dyDescent="0.35">
      <c r="A355" s="3">
        <v>44342</v>
      </c>
      <c r="B355" s="6" t="s">
        <v>62</v>
      </c>
      <c r="C355" s="4" t="s">
        <v>27</v>
      </c>
      <c r="D355" s="5">
        <v>57.120000000000005</v>
      </c>
      <c r="E355" s="1">
        <v>2</v>
      </c>
      <c r="F355" s="10">
        <f>InputData[[#This Row],[UNIT PRICE ($)]]*InputData[[#This Row],[QUANTITY]]</f>
        <v>114.24000000000001</v>
      </c>
      <c r="G355" s="10" t="str">
        <f>_xlfn.XLOOKUP(InputData[[#This Row],[CUSTOMER NAME]],Country[Customer Name],Country[Country],"",0)</f>
        <v>India</v>
      </c>
      <c r="H355" s="10" t="str">
        <f>_xlfn.XLOOKUP(InputData[[#This Row],[CUSTOMER NAME]],Country[Customer Name],Country[Region],"",0)</f>
        <v>Northeast</v>
      </c>
      <c r="I355" s="11" t="str">
        <f>TEXT(InputData[[#This Row],[DATE]],"MMM")</f>
        <v>May</v>
      </c>
      <c r="J355" s="11">
        <f>WEEKNUM(InputData[[#This Row],[DATE]],1)</f>
        <v>22</v>
      </c>
    </row>
    <row r="356" spans="1:10" x14ac:dyDescent="0.35">
      <c r="A356" s="3">
        <v>44342</v>
      </c>
      <c r="B356" s="6" t="s">
        <v>64</v>
      </c>
      <c r="C356" s="4" t="s">
        <v>28</v>
      </c>
      <c r="D356" s="5">
        <v>41.81</v>
      </c>
      <c r="E356" s="1">
        <v>2</v>
      </c>
      <c r="F356" s="10">
        <f>InputData[[#This Row],[UNIT PRICE ($)]]*InputData[[#This Row],[QUANTITY]]</f>
        <v>83.62</v>
      </c>
      <c r="G356" s="10" t="str">
        <f>_xlfn.XLOOKUP(InputData[[#This Row],[CUSTOMER NAME]],Country[Customer Name],Country[Country],"",0)</f>
        <v>India</v>
      </c>
      <c r="H356" s="10" t="str">
        <f>_xlfn.XLOOKUP(InputData[[#This Row],[CUSTOMER NAME]],Country[Customer Name],Country[Region],"",0)</f>
        <v>Northeast</v>
      </c>
      <c r="I356" s="11" t="str">
        <f>TEXT(InputData[[#This Row],[DATE]],"MMM")</f>
        <v>May</v>
      </c>
      <c r="J356" s="11">
        <f>WEEKNUM(InputData[[#This Row],[DATE]],1)</f>
        <v>22</v>
      </c>
    </row>
    <row r="357" spans="1:10" x14ac:dyDescent="0.35">
      <c r="A357" s="3">
        <v>44342</v>
      </c>
      <c r="B357" s="6" t="s">
        <v>73</v>
      </c>
      <c r="C357" s="4" t="s">
        <v>6</v>
      </c>
      <c r="D357" s="5">
        <v>85.5</v>
      </c>
      <c r="E357" s="1">
        <v>1</v>
      </c>
      <c r="F357" s="10">
        <f>InputData[[#This Row],[UNIT PRICE ($)]]*InputData[[#This Row],[QUANTITY]]</f>
        <v>85.5</v>
      </c>
      <c r="G357" s="10" t="str">
        <f>_xlfn.XLOOKUP(InputData[[#This Row],[CUSTOMER NAME]],Country[Customer Name],Country[Country],"",0)</f>
        <v>India</v>
      </c>
      <c r="H357" s="10" t="str">
        <f>_xlfn.XLOOKUP(InputData[[#This Row],[CUSTOMER NAME]],Country[Customer Name],Country[Region],"",0)</f>
        <v>East</v>
      </c>
      <c r="I357" s="11" t="str">
        <f>TEXT(InputData[[#This Row],[DATE]],"MMM")</f>
        <v>May</v>
      </c>
      <c r="J357" s="11">
        <f>WEEKNUM(InputData[[#This Row],[DATE]],1)</f>
        <v>22</v>
      </c>
    </row>
    <row r="358" spans="1:10" x14ac:dyDescent="0.35">
      <c r="A358" s="3">
        <v>44344</v>
      </c>
      <c r="B358" s="6" t="s">
        <v>62</v>
      </c>
      <c r="C358" s="4" t="s">
        <v>20</v>
      </c>
      <c r="D358" s="5">
        <v>76.25</v>
      </c>
      <c r="E358" s="1">
        <v>14</v>
      </c>
      <c r="F358" s="10">
        <f>InputData[[#This Row],[UNIT PRICE ($)]]*InputData[[#This Row],[QUANTITY]]</f>
        <v>1067.5</v>
      </c>
      <c r="G358" s="10" t="str">
        <f>_xlfn.XLOOKUP(InputData[[#This Row],[CUSTOMER NAME]],Country[Customer Name],Country[Country],"",0)</f>
        <v>India</v>
      </c>
      <c r="H358" s="10" t="str">
        <f>_xlfn.XLOOKUP(InputData[[#This Row],[CUSTOMER NAME]],Country[Customer Name],Country[Region],"",0)</f>
        <v>Northeast</v>
      </c>
      <c r="I358" s="11" t="str">
        <f>TEXT(InputData[[#This Row],[DATE]],"MMM")</f>
        <v>May</v>
      </c>
      <c r="J358" s="11">
        <f>WEEKNUM(InputData[[#This Row],[DATE]],1)</f>
        <v>22</v>
      </c>
    </row>
    <row r="359" spans="1:10" x14ac:dyDescent="0.35">
      <c r="A359" s="3">
        <v>44344</v>
      </c>
      <c r="B359" s="6" t="s">
        <v>67</v>
      </c>
      <c r="C359" s="4" t="s">
        <v>29</v>
      </c>
      <c r="D359" s="5">
        <v>53.11</v>
      </c>
      <c r="E359" s="1">
        <v>4</v>
      </c>
      <c r="F359" s="10">
        <f>InputData[[#This Row],[UNIT PRICE ($)]]*InputData[[#This Row],[QUANTITY]]</f>
        <v>212.44</v>
      </c>
      <c r="G359" s="10" t="str">
        <f>_xlfn.XLOOKUP(InputData[[#This Row],[CUSTOMER NAME]],Country[Customer Name],Country[Country],"",0)</f>
        <v>United Kingdom</v>
      </c>
      <c r="H359" s="10" t="str">
        <f>_xlfn.XLOOKUP(InputData[[#This Row],[CUSTOMER NAME]],Country[Customer Name],Country[Region],"",0)</f>
        <v>Export</v>
      </c>
      <c r="I359" s="11" t="str">
        <f>TEXT(InputData[[#This Row],[DATE]],"MMM")</f>
        <v>May</v>
      </c>
      <c r="J359" s="11">
        <f>WEEKNUM(InputData[[#This Row],[DATE]],1)</f>
        <v>22</v>
      </c>
    </row>
    <row r="360" spans="1:10" x14ac:dyDescent="0.35">
      <c r="A360" s="3">
        <v>44344</v>
      </c>
      <c r="B360" s="6" t="s">
        <v>67</v>
      </c>
      <c r="C360" s="4" t="s">
        <v>10</v>
      </c>
      <c r="D360" s="5">
        <v>164.28</v>
      </c>
      <c r="E360" s="1">
        <v>9</v>
      </c>
      <c r="F360" s="10">
        <f>InputData[[#This Row],[UNIT PRICE ($)]]*InputData[[#This Row],[QUANTITY]]</f>
        <v>1478.52</v>
      </c>
      <c r="G360" s="10" t="str">
        <f>_xlfn.XLOOKUP(InputData[[#This Row],[CUSTOMER NAME]],Country[Customer Name],Country[Country],"",0)</f>
        <v>United Kingdom</v>
      </c>
      <c r="H360" s="10" t="str">
        <f>_xlfn.XLOOKUP(InputData[[#This Row],[CUSTOMER NAME]],Country[Customer Name],Country[Region],"",0)</f>
        <v>Export</v>
      </c>
      <c r="I360" s="11" t="str">
        <f>TEXT(InputData[[#This Row],[DATE]],"MMM")</f>
        <v>May</v>
      </c>
      <c r="J360" s="11">
        <f>WEEKNUM(InputData[[#This Row],[DATE]],1)</f>
        <v>22</v>
      </c>
    </row>
    <row r="361" spans="1:10" x14ac:dyDescent="0.35">
      <c r="A361" s="3">
        <v>44344</v>
      </c>
      <c r="B361" s="6" t="s">
        <v>68</v>
      </c>
      <c r="C361" s="4" t="s">
        <v>4</v>
      </c>
      <c r="D361" s="5">
        <v>48.84</v>
      </c>
      <c r="E361" s="1">
        <v>12</v>
      </c>
      <c r="F361" s="10">
        <f>InputData[[#This Row],[UNIT PRICE ($)]]*InputData[[#This Row],[QUANTITY]]</f>
        <v>586.08000000000004</v>
      </c>
      <c r="G361" s="10" t="str">
        <f>_xlfn.XLOOKUP(InputData[[#This Row],[CUSTOMER NAME]],Country[Customer Name],Country[Country],"",0)</f>
        <v>Russia</v>
      </c>
      <c r="H361" s="10" t="str">
        <f>_xlfn.XLOOKUP(InputData[[#This Row],[CUSTOMER NAME]],Country[Customer Name],Country[Region],"",0)</f>
        <v>Export</v>
      </c>
      <c r="I361" s="11" t="str">
        <f>TEXT(InputData[[#This Row],[DATE]],"MMM")</f>
        <v>May</v>
      </c>
      <c r="J361" s="11">
        <f>WEEKNUM(InputData[[#This Row],[DATE]],1)</f>
        <v>22</v>
      </c>
    </row>
    <row r="362" spans="1:10" x14ac:dyDescent="0.35">
      <c r="A362" s="3">
        <v>44344</v>
      </c>
      <c r="B362" s="6" t="s">
        <v>86</v>
      </c>
      <c r="C362" s="4" t="s">
        <v>8</v>
      </c>
      <c r="D362" s="5">
        <v>94.62</v>
      </c>
      <c r="E362" s="1">
        <v>5</v>
      </c>
      <c r="F362" s="10">
        <f>InputData[[#This Row],[UNIT PRICE ($)]]*InputData[[#This Row],[QUANTITY]]</f>
        <v>473.1</v>
      </c>
      <c r="G362" s="10" t="str">
        <f>_xlfn.XLOOKUP(InputData[[#This Row],[CUSTOMER NAME]],Country[Customer Name],Country[Country],"",0)</f>
        <v>India</v>
      </c>
      <c r="H362" s="10" t="str">
        <f>_xlfn.XLOOKUP(InputData[[#This Row],[CUSTOMER NAME]],Country[Customer Name],Country[Region],"",0)</f>
        <v>South</v>
      </c>
      <c r="I362" s="11" t="str">
        <f>TEXT(InputData[[#This Row],[DATE]],"MMM")</f>
        <v>May</v>
      </c>
      <c r="J362" s="11">
        <f>WEEKNUM(InputData[[#This Row],[DATE]],1)</f>
        <v>22</v>
      </c>
    </row>
    <row r="363" spans="1:10" x14ac:dyDescent="0.35">
      <c r="A363" s="3">
        <v>44344</v>
      </c>
      <c r="B363" s="6" t="s">
        <v>89</v>
      </c>
      <c r="C363" s="4" t="s">
        <v>41</v>
      </c>
      <c r="D363" s="5">
        <v>173.88</v>
      </c>
      <c r="E363" s="1">
        <v>10</v>
      </c>
      <c r="F363" s="10">
        <f>InputData[[#This Row],[UNIT PRICE ($)]]*InputData[[#This Row],[QUANTITY]]</f>
        <v>1738.8</v>
      </c>
      <c r="G363" s="10" t="str">
        <f>_xlfn.XLOOKUP(InputData[[#This Row],[CUSTOMER NAME]],Country[Customer Name],Country[Country],"",0)</f>
        <v>Mexico</v>
      </c>
      <c r="H363" s="10" t="str">
        <f>_xlfn.XLOOKUP(InputData[[#This Row],[CUSTOMER NAME]],Country[Customer Name],Country[Region],"",0)</f>
        <v>Export</v>
      </c>
      <c r="I363" s="11" t="str">
        <f>TEXT(InputData[[#This Row],[DATE]],"MMM")</f>
        <v>May</v>
      </c>
      <c r="J363" s="11">
        <f>WEEKNUM(InputData[[#This Row],[DATE]],1)</f>
        <v>22</v>
      </c>
    </row>
    <row r="364" spans="1:10" x14ac:dyDescent="0.35">
      <c r="A364" s="3">
        <v>44344</v>
      </c>
      <c r="B364" s="6" t="s">
        <v>89</v>
      </c>
      <c r="C364" s="4" t="s">
        <v>39</v>
      </c>
      <c r="D364" s="5">
        <v>42.55</v>
      </c>
      <c r="E364" s="1">
        <v>17</v>
      </c>
      <c r="F364" s="10">
        <f>InputData[[#This Row],[UNIT PRICE ($)]]*InputData[[#This Row],[QUANTITY]]</f>
        <v>723.34999999999991</v>
      </c>
      <c r="G364" s="10" t="str">
        <f>_xlfn.XLOOKUP(InputData[[#This Row],[CUSTOMER NAME]],Country[Customer Name],Country[Country],"",0)</f>
        <v>Mexico</v>
      </c>
      <c r="H364" s="10" t="str">
        <f>_xlfn.XLOOKUP(InputData[[#This Row],[CUSTOMER NAME]],Country[Customer Name],Country[Region],"",0)</f>
        <v>Export</v>
      </c>
      <c r="I364" s="11" t="str">
        <f>TEXT(InputData[[#This Row],[DATE]],"MMM")</f>
        <v>May</v>
      </c>
      <c r="J364" s="11">
        <f>WEEKNUM(InputData[[#This Row],[DATE]],1)</f>
        <v>22</v>
      </c>
    </row>
    <row r="365" spans="1:10" x14ac:dyDescent="0.35">
      <c r="A365" s="3">
        <v>44346</v>
      </c>
      <c r="B365" s="6" t="s">
        <v>65</v>
      </c>
      <c r="C365" s="4" t="s">
        <v>5</v>
      </c>
      <c r="D365" s="5">
        <v>155.61000000000001</v>
      </c>
      <c r="E365" s="1">
        <v>4</v>
      </c>
      <c r="F365" s="10">
        <f>InputData[[#This Row],[UNIT PRICE ($)]]*InputData[[#This Row],[QUANTITY]]</f>
        <v>622.44000000000005</v>
      </c>
      <c r="G365" s="10" t="str">
        <f>_xlfn.XLOOKUP(InputData[[#This Row],[CUSTOMER NAME]],Country[Customer Name],Country[Country],"",0)</f>
        <v>Pakistan</v>
      </c>
      <c r="H365" s="10" t="str">
        <f>_xlfn.XLOOKUP(InputData[[#This Row],[CUSTOMER NAME]],Country[Customer Name],Country[Region],"",0)</f>
        <v>Export</v>
      </c>
      <c r="I365" s="11" t="str">
        <f>TEXT(InputData[[#This Row],[DATE]],"MMM")</f>
        <v>May</v>
      </c>
      <c r="J365" s="11">
        <f>WEEKNUM(InputData[[#This Row],[DATE]],1)</f>
        <v>23</v>
      </c>
    </row>
    <row r="366" spans="1:10" x14ac:dyDescent="0.35">
      <c r="A366" s="3">
        <v>44346</v>
      </c>
      <c r="B366" s="6" t="s">
        <v>112</v>
      </c>
      <c r="C366" s="4" t="s">
        <v>23</v>
      </c>
      <c r="D366" s="5">
        <v>149.46</v>
      </c>
      <c r="E366" s="1">
        <v>13</v>
      </c>
      <c r="F366" s="10">
        <f>InputData[[#This Row],[UNIT PRICE ($)]]*InputData[[#This Row],[QUANTITY]]</f>
        <v>1942.98</v>
      </c>
      <c r="G366" s="10" t="str">
        <f>_xlfn.XLOOKUP(InputData[[#This Row],[CUSTOMER NAME]],Country[Customer Name],Country[Country],"",0)</f>
        <v>India</v>
      </c>
      <c r="H366" s="10" t="str">
        <f>_xlfn.XLOOKUP(InputData[[#This Row],[CUSTOMER NAME]],Country[Customer Name],Country[Region],"",0)</f>
        <v>North</v>
      </c>
      <c r="I366" s="11" t="str">
        <f>TEXT(InputData[[#This Row],[DATE]],"MMM")</f>
        <v>May</v>
      </c>
      <c r="J366" s="11">
        <f>WEEKNUM(InputData[[#This Row],[DATE]],1)</f>
        <v>23</v>
      </c>
    </row>
    <row r="367" spans="1:10" x14ac:dyDescent="0.35">
      <c r="A367" s="3">
        <v>44346</v>
      </c>
      <c r="B367" s="6" t="s">
        <v>79</v>
      </c>
      <c r="C367" s="4" t="s">
        <v>4</v>
      </c>
      <c r="D367" s="5">
        <v>48.84</v>
      </c>
      <c r="E367" s="1">
        <v>23</v>
      </c>
      <c r="F367" s="10">
        <f>InputData[[#This Row],[UNIT PRICE ($)]]*InputData[[#This Row],[QUANTITY]]</f>
        <v>1123.3200000000002</v>
      </c>
      <c r="G367" s="10" t="str">
        <f>_xlfn.XLOOKUP(InputData[[#This Row],[CUSTOMER NAME]],Country[Customer Name],Country[Country],"",0)</f>
        <v>United Kingdom</v>
      </c>
      <c r="H367" s="10" t="str">
        <f>_xlfn.XLOOKUP(InputData[[#This Row],[CUSTOMER NAME]],Country[Customer Name],Country[Region],"",0)</f>
        <v>Export</v>
      </c>
      <c r="I367" s="11" t="str">
        <f>TEXT(InputData[[#This Row],[DATE]],"MMM")</f>
        <v>May</v>
      </c>
      <c r="J367" s="11">
        <f>WEEKNUM(InputData[[#This Row],[DATE]],1)</f>
        <v>23</v>
      </c>
    </row>
    <row r="368" spans="1:10" x14ac:dyDescent="0.35">
      <c r="A368" s="3">
        <v>44346</v>
      </c>
      <c r="B368" s="6" t="s">
        <v>81</v>
      </c>
      <c r="C368" s="4" t="s">
        <v>13</v>
      </c>
      <c r="D368" s="5">
        <v>122.08</v>
      </c>
      <c r="E368" s="1">
        <v>6</v>
      </c>
      <c r="F368" s="10">
        <f>InputData[[#This Row],[UNIT PRICE ($)]]*InputData[[#This Row],[QUANTITY]]</f>
        <v>732.48</v>
      </c>
      <c r="G368" s="10" t="str">
        <f>_xlfn.XLOOKUP(InputData[[#This Row],[CUSTOMER NAME]],Country[Customer Name],Country[Country],"",0)</f>
        <v>India</v>
      </c>
      <c r="H368" s="10" t="str">
        <f>_xlfn.XLOOKUP(InputData[[#This Row],[CUSTOMER NAME]],Country[Customer Name],Country[Region],"",0)</f>
        <v>East</v>
      </c>
      <c r="I368" s="11" t="str">
        <f>TEXT(InputData[[#This Row],[DATE]],"MMM")</f>
        <v>May</v>
      </c>
      <c r="J368" s="11">
        <f>WEEKNUM(InputData[[#This Row],[DATE]],1)</f>
        <v>23</v>
      </c>
    </row>
    <row r="369" spans="1:10" x14ac:dyDescent="0.35">
      <c r="A369" s="3">
        <v>44346</v>
      </c>
      <c r="B369" s="6" t="s">
        <v>86</v>
      </c>
      <c r="C369" s="4" t="s">
        <v>44</v>
      </c>
      <c r="D369" s="5">
        <v>82.08</v>
      </c>
      <c r="E369" s="1">
        <v>9</v>
      </c>
      <c r="F369" s="10">
        <f>InputData[[#This Row],[UNIT PRICE ($)]]*InputData[[#This Row],[QUANTITY]]</f>
        <v>738.72</v>
      </c>
      <c r="G369" s="10" t="str">
        <f>_xlfn.XLOOKUP(InputData[[#This Row],[CUSTOMER NAME]],Country[Customer Name],Country[Country],"",0)</f>
        <v>India</v>
      </c>
      <c r="H369" s="10" t="str">
        <f>_xlfn.XLOOKUP(InputData[[#This Row],[CUSTOMER NAME]],Country[Customer Name],Country[Region],"",0)</f>
        <v>South</v>
      </c>
      <c r="I369" s="11" t="str">
        <f>TEXT(InputData[[#This Row],[DATE]],"MMM")</f>
        <v>May</v>
      </c>
      <c r="J369" s="11">
        <f>WEEKNUM(InputData[[#This Row],[DATE]],1)</f>
        <v>23</v>
      </c>
    </row>
    <row r="370" spans="1:10" x14ac:dyDescent="0.35">
      <c r="A370" s="3">
        <v>44346</v>
      </c>
      <c r="B370" s="6" t="s">
        <v>87</v>
      </c>
      <c r="C370" s="4" t="s">
        <v>33</v>
      </c>
      <c r="D370" s="5">
        <v>119.7</v>
      </c>
      <c r="E370" s="1">
        <v>3</v>
      </c>
      <c r="F370" s="10">
        <f>InputData[[#This Row],[UNIT PRICE ($)]]*InputData[[#This Row],[QUANTITY]]</f>
        <v>359.1</v>
      </c>
      <c r="G370" s="10" t="str">
        <f>_xlfn.XLOOKUP(InputData[[#This Row],[CUSTOMER NAME]],Country[Customer Name],Country[Country],"",0)</f>
        <v>France</v>
      </c>
      <c r="H370" s="10" t="str">
        <f>_xlfn.XLOOKUP(InputData[[#This Row],[CUSTOMER NAME]],Country[Customer Name],Country[Region],"",0)</f>
        <v>Export</v>
      </c>
      <c r="I370" s="11" t="str">
        <f>TEXT(InputData[[#This Row],[DATE]],"MMM")</f>
        <v>May</v>
      </c>
      <c r="J370" s="11">
        <f>WEEKNUM(InputData[[#This Row],[DATE]],1)</f>
        <v>23</v>
      </c>
    </row>
    <row r="371" spans="1:10" x14ac:dyDescent="0.35">
      <c r="A371" s="3">
        <v>44349</v>
      </c>
      <c r="B371" s="6" t="s">
        <v>64</v>
      </c>
      <c r="C371" s="4" t="s">
        <v>27</v>
      </c>
      <c r="D371" s="5">
        <v>57.120000000000005</v>
      </c>
      <c r="E371" s="1">
        <v>15</v>
      </c>
      <c r="F371" s="10">
        <f>InputData[[#This Row],[UNIT PRICE ($)]]*InputData[[#This Row],[QUANTITY]]</f>
        <v>856.80000000000007</v>
      </c>
      <c r="G371" s="10" t="str">
        <f>_xlfn.XLOOKUP(InputData[[#This Row],[CUSTOMER NAME]],Country[Customer Name],Country[Country],"",0)</f>
        <v>India</v>
      </c>
      <c r="H371" s="10" t="str">
        <f>_xlfn.XLOOKUP(InputData[[#This Row],[CUSTOMER NAME]],Country[Customer Name],Country[Region],"",0)</f>
        <v>Northeast</v>
      </c>
      <c r="I371" s="11" t="str">
        <f>TEXT(InputData[[#This Row],[DATE]],"MMM")</f>
        <v>Jun</v>
      </c>
      <c r="J371" s="11">
        <f>WEEKNUM(InputData[[#This Row],[DATE]],1)</f>
        <v>23</v>
      </c>
    </row>
    <row r="372" spans="1:10" x14ac:dyDescent="0.35">
      <c r="A372" s="3">
        <v>44350</v>
      </c>
      <c r="B372" s="6" t="s">
        <v>67</v>
      </c>
      <c r="C372" s="4" t="s">
        <v>39</v>
      </c>
      <c r="D372" s="5">
        <v>42.55</v>
      </c>
      <c r="E372" s="1">
        <v>32</v>
      </c>
      <c r="F372" s="10">
        <f>InputData[[#This Row],[UNIT PRICE ($)]]*InputData[[#This Row],[QUANTITY]]</f>
        <v>1361.6</v>
      </c>
      <c r="G372" s="10" t="str">
        <f>_xlfn.XLOOKUP(InputData[[#This Row],[CUSTOMER NAME]],Country[Customer Name],Country[Country],"",0)</f>
        <v>United Kingdom</v>
      </c>
      <c r="H372" s="10" t="str">
        <f>_xlfn.XLOOKUP(InputData[[#This Row],[CUSTOMER NAME]],Country[Customer Name],Country[Region],"",0)</f>
        <v>Export</v>
      </c>
      <c r="I372" s="11" t="str">
        <f>TEXT(InputData[[#This Row],[DATE]],"MMM")</f>
        <v>Jun</v>
      </c>
      <c r="J372" s="11">
        <f>WEEKNUM(InputData[[#This Row],[DATE]],1)</f>
        <v>23</v>
      </c>
    </row>
    <row r="373" spans="1:10" x14ac:dyDescent="0.35">
      <c r="A373" s="3">
        <v>44350</v>
      </c>
      <c r="B373" s="6" t="s">
        <v>74</v>
      </c>
      <c r="C373" s="4" t="s">
        <v>8</v>
      </c>
      <c r="D373" s="5">
        <v>94.62</v>
      </c>
      <c r="E373" s="1">
        <v>14</v>
      </c>
      <c r="F373" s="10">
        <f>InputData[[#This Row],[UNIT PRICE ($)]]*InputData[[#This Row],[QUANTITY]]</f>
        <v>1324.68</v>
      </c>
      <c r="G373" s="10" t="str">
        <f>_xlfn.XLOOKUP(InputData[[#This Row],[CUSTOMER NAME]],Country[Customer Name],Country[Country],"",0)</f>
        <v>Brazil</v>
      </c>
      <c r="H373" s="10" t="str">
        <f>_xlfn.XLOOKUP(InputData[[#This Row],[CUSTOMER NAME]],Country[Customer Name],Country[Region],"",0)</f>
        <v>Export</v>
      </c>
      <c r="I373" s="11" t="str">
        <f>TEXT(InputData[[#This Row],[DATE]],"MMM")</f>
        <v>Jun</v>
      </c>
      <c r="J373" s="11">
        <f>WEEKNUM(InputData[[#This Row],[DATE]],1)</f>
        <v>23</v>
      </c>
    </row>
    <row r="374" spans="1:10" x14ac:dyDescent="0.35">
      <c r="A374" s="3">
        <v>44350</v>
      </c>
      <c r="B374" s="6" t="s">
        <v>79</v>
      </c>
      <c r="C374" s="4" t="s">
        <v>21</v>
      </c>
      <c r="D374" s="5">
        <v>162.54</v>
      </c>
      <c r="E374" s="1">
        <v>10</v>
      </c>
      <c r="F374" s="10">
        <f>InputData[[#This Row],[UNIT PRICE ($)]]*InputData[[#This Row],[QUANTITY]]</f>
        <v>1625.3999999999999</v>
      </c>
      <c r="G374" s="10" t="str">
        <f>_xlfn.XLOOKUP(InputData[[#This Row],[CUSTOMER NAME]],Country[Customer Name],Country[Country],"",0)</f>
        <v>United Kingdom</v>
      </c>
      <c r="H374" s="10" t="str">
        <f>_xlfn.XLOOKUP(InputData[[#This Row],[CUSTOMER NAME]],Country[Customer Name],Country[Region],"",0)</f>
        <v>Export</v>
      </c>
      <c r="I374" s="11" t="str">
        <f>TEXT(InputData[[#This Row],[DATE]],"MMM")</f>
        <v>Jun</v>
      </c>
      <c r="J374" s="11">
        <f>WEEKNUM(InputData[[#This Row],[DATE]],1)</f>
        <v>23</v>
      </c>
    </row>
    <row r="375" spans="1:10" x14ac:dyDescent="0.35">
      <c r="A375" s="3">
        <v>44351</v>
      </c>
      <c r="B375" s="6" t="s">
        <v>65</v>
      </c>
      <c r="C375" s="4" t="s">
        <v>20</v>
      </c>
      <c r="D375" s="5">
        <v>76.25</v>
      </c>
      <c r="E375" s="1">
        <v>8</v>
      </c>
      <c r="F375" s="10">
        <f>InputData[[#This Row],[UNIT PRICE ($)]]*InputData[[#This Row],[QUANTITY]]</f>
        <v>610</v>
      </c>
      <c r="G375" s="10" t="str">
        <f>_xlfn.XLOOKUP(InputData[[#This Row],[CUSTOMER NAME]],Country[Customer Name],Country[Country],"",0)</f>
        <v>Pakistan</v>
      </c>
      <c r="H375" s="10" t="str">
        <f>_xlfn.XLOOKUP(InputData[[#This Row],[CUSTOMER NAME]],Country[Customer Name],Country[Region],"",0)</f>
        <v>Export</v>
      </c>
      <c r="I375" s="11" t="str">
        <f>TEXT(InputData[[#This Row],[DATE]],"MMM")</f>
        <v>Jun</v>
      </c>
      <c r="J375" s="11">
        <f>WEEKNUM(InputData[[#This Row],[DATE]],1)</f>
        <v>23</v>
      </c>
    </row>
    <row r="376" spans="1:10" x14ac:dyDescent="0.35">
      <c r="A376" s="3">
        <v>44351</v>
      </c>
      <c r="B376" s="6" t="s">
        <v>70</v>
      </c>
      <c r="C376" s="4" t="s">
        <v>20</v>
      </c>
      <c r="D376" s="5">
        <v>76.25</v>
      </c>
      <c r="E376" s="1">
        <v>12</v>
      </c>
      <c r="F376" s="10">
        <f>InputData[[#This Row],[UNIT PRICE ($)]]*InputData[[#This Row],[QUANTITY]]</f>
        <v>915</v>
      </c>
      <c r="G376" s="10" t="str">
        <f>_xlfn.XLOOKUP(InputData[[#This Row],[CUSTOMER NAME]],Country[Customer Name],Country[Country],"",0)</f>
        <v>Mexico</v>
      </c>
      <c r="H376" s="10" t="str">
        <f>_xlfn.XLOOKUP(InputData[[#This Row],[CUSTOMER NAME]],Country[Customer Name],Country[Region],"",0)</f>
        <v>Export</v>
      </c>
      <c r="I376" s="11" t="str">
        <f>TEXT(InputData[[#This Row],[DATE]],"MMM")</f>
        <v>Jun</v>
      </c>
      <c r="J376" s="11">
        <f>WEEKNUM(InputData[[#This Row],[DATE]],1)</f>
        <v>23</v>
      </c>
    </row>
    <row r="377" spans="1:10" x14ac:dyDescent="0.35">
      <c r="A377" s="3">
        <v>44351</v>
      </c>
      <c r="B377" s="6" t="s">
        <v>76</v>
      </c>
      <c r="C377" s="4" t="s">
        <v>16</v>
      </c>
      <c r="D377" s="5">
        <v>16.64</v>
      </c>
      <c r="E377" s="1">
        <v>30</v>
      </c>
      <c r="F377" s="10">
        <f>InputData[[#This Row],[UNIT PRICE ($)]]*InputData[[#This Row],[QUANTITY]]</f>
        <v>499.20000000000005</v>
      </c>
      <c r="G377" s="10" t="str">
        <f>_xlfn.XLOOKUP(InputData[[#This Row],[CUSTOMER NAME]],Country[Customer Name],Country[Country],"",0)</f>
        <v>Saudi Arabia</v>
      </c>
      <c r="H377" s="10" t="str">
        <f>_xlfn.XLOOKUP(InputData[[#This Row],[CUSTOMER NAME]],Country[Customer Name],Country[Region],"",0)</f>
        <v>Export</v>
      </c>
      <c r="I377" s="11" t="str">
        <f>TEXT(InputData[[#This Row],[DATE]],"MMM")</f>
        <v>Jun</v>
      </c>
      <c r="J377" s="11">
        <f>WEEKNUM(InputData[[#This Row],[DATE]],1)</f>
        <v>23</v>
      </c>
    </row>
    <row r="378" spans="1:10" x14ac:dyDescent="0.35">
      <c r="A378" s="3">
        <v>44352</v>
      </c>
      <c r="B378" s="6" t="s">
        <v>67</v>
      </c>
      <c r="C378" s="4" t="s">
        <v>22</v>
      </c>
      <c r="D378" s="5">
        <v>141.57</v>
      </c>
      <c r="E378" s="1">
        <v>15</v>
      </c>
      <c r="F378" s="10">
        <f>InputData[[#This Row],[UNIT PRICE ($)]]*InputData[[#This Row],[QUANTITY]]</f>
        <v>2123.5499999999997</v>
      </c>
      <c r="G378" s="10" t="str">
        <f>_xlfn.XLOOKUP(InputData[[#This Row],[CUSTOMER NAME]],Country[Customer Name],Country[Country],"",0)</f>
        <v>United Kingdom</v>
      </c>
      <c r="H378" s="10" t="str">
        <f>_xlfn.XLOOKUP(InputData[[#This Row],[CUSTOMER NAME]],Country[Customer Name],Country[Region],"",0)</f>
        <v>Export</v>
      </c>
      <c r="I378" s="11" t="str">
        <f>TEXT(InputData[[#This Row],[DATE]],"MMM")</f>
        <v>Jun</v>
      </c>
      <c r="J378" s="11">
        <f>WEEKNUM(InputData[[#This Row],[DATE]],1)</f>
        <v>23</v>
      </c>
    </row>
    <row r="379" spans="1:10" x14ac:dyDescent="0.35">
      <c r="A379" s="3">
        <v>44352</v>
      </c>
      <c r="B379" s="6" t="s">
        <v>67</v>
      </c>
      <c r="C379" s="4" t="s">
        <v>12</v>
      </c>
      <c r="D379" s="5">
        <v>94.17</v>
      </c>
      <c r="E379" s="1">
        <v>5</v>
      </c>
      <c r="F379" s="10">
        <f>InputData[[#This Row],[UNIT PRICE ($)]]*InputData[[#This Row],[QUANTITY]]</f>
        <v>470.85</v>
      </c>
      <c r="G379" s="10" t="str">
        <f>_xlfn.XLOOKUP(InputData[[#This Row],[CUSTOMER NAME]],Country[Customer Name],Country[Country],"",0)</f>
        <v>United Kingdom</v>
      </c>
      <c r="H379" s="10" t="str">
        <f>_xlfn.XLOOKUP(InputData[[#This Row],[CUSTOMER NAME]],Country[Customer Name],Country[Region],"",0)</f>
        <v>Export</v>
      </c>
      <c r="I379" s="11" t="str">
        <f>TEXT(InputData[[#This Row],[DATE]],"MMM")</f>
        <v>Jun</v>
      </c>
      <c r="J379" s="11">
        <f>WEEKNUM(InputData[[#This Row],[DATE]],1)</f>
        <v>23</v>
      </c>
    </row>
    <row r="380" spans="1:10" x14ac:dyDescent="0.35">
      <c r="A380" s="3">
        <v>44352</v>
      </c>
      <c r="B380" s="6" t="s">
        <v>75</v>
      </c>
      <c r="C380" s="4" t="s">
        <v>3</v>
      </c>
      <c r="D380" s="5">
        <v>80.94</v>
      </c>
      <c r="E380" s="1">
        <v>17</v>
      </c>
      <c r="F380" s="10">
        <f>InputData[[#This Row],[UNIT PRICE ($)]]*InputData[[#This Row],[QUANTITY]]</f>
        <v>1375.98</v>
      </c>
      <c r="G380" s="10" t="str">
        <f>_xlfn.XLOOKUP(InputData[[#This Row],[CUSTOMER NAME]],Country[Customer Name],Country[Country],"",0)</f>
        <v>Russia</v>
      </c>
      <c r="H380" s="10" t="str">
        <f>_xlfn.XLOOKUP(InputData[[#This Row],[CUSTOMER NAME]],Country[Customer Name],Country[Region],"",0)</f>
        <v>Export</v>
      </c>
      <c r="I380" s="11" t="str">
        <f>TEXT(InputData[[#This Row],[DATE]],"MMM")</f>
        <v>Jun</v>
      </c>
      <c r="J380" s="11">
        <f>WEEKNUM(InputData[[#This Row],[DATE]],1)</f>
        <v>23</v>
      </c>
    </row>
    <row r="381" spans="1:10" x14ac:dyDescent="0.35">
      <c r="A381" s="3">
        <v>44352</v>
      </c>
      <c r="B381" s="6" t="s">
        <v>79</v>
      </c>
      <c r="C381" s="4" t="s">
        <v>9</v>
      </c>
      <c r="D381" s="5">
        <v>7.8599999999999994</v>
      </c>
      <c r="E381" s="1">
        <v>32</v>
      </c>
      <c r="F381" s="10">
        <f>InputData[[#This Row],[UNIT PRICE ($)]]*InputData[[#This Row],[QUANTITY]]</f>
        <v>251.51999999999998</v>
      </c>
      <c r="G381" s="10" t="str">
        <f>_xlfn.XLOOKUP(InputData[[#This Row],[CUSTOMER NAME]],Country[Customer Name],Country[Country],"",0)</f>
        <v>United Kingdom</v>
      </c>
      <c r="H381" s="10" t="str">
        <f>_xlfn.XLOOKUP(InputData[[#This Row],[CUSTOMER NAME]],Country[Customer Name],Country[Region],"",0)</f>
        <v>Export</v>
      </c>
      <c r="I381" s="11" t="str">
        <f>TEXT(InputData[[#This Row],[DATE]],"MMM")</f>
        <v>Jun</v>
      </c>
      <c r="J381" s="11">
        <f>WEEKNUM(InputData[[#This Row],[DATE]],1)</f>
        <v>23</v>
      </c>
    </row>
    <row r="382" spans="1:10" x14ac:dyDescent="0.35">
      <c r="A382" s="3">
        <v>44352</v>
      </c>
      <c r="B382" s="6" t="s">
        <v>89</v>
      </c>
      <c r="C382" s="4" t="s">
        <v>35</v>
      </c>
      <c r="D382" s="5">
        <v>6.7</v>
      </c>
      <c r="E382" s="1">
        <v>10</v>
      </c>
      <c r="F382" s="10">
        <f>InputData[[#This Row],[UNIT PRICE ($)]]*InputData[[#This Row],[QUANTITY]]</f>
        <v>67</v>
      </c>
      <c r="G382" s="10" t="str">
        <f>_xlfn.XLOOKUP(InputData[[#This Row],[CUSTOMER NAME]],Country[Customer Name],Country[Country],"",0)</f>
        <v>Mexico</v>
      </c>
      <c r="H382" s="10" t="str">
        <f>_xlfn.XLOOKUP(InputData[[#This Row],[CUSTOMER NAME]],Country[Customer Name],Country[Region],"",0)</f>
        <v>Export</v>
      </c>
      <c r="I382" s="11" t="str">
        <f>TEXT(InputData[[#This Row],[DATE]],"MMM")</f>
        <v>Jun</v>
      </c>
      <c r="J382" s="11">
        <f>WEEKNUM(InputData[[#This Row],[DATE]],1)</f>
        <v>23</v>
      </c>
    </row>
    <row r="383" spans="1:10" x14ac:dyDescent="0.35">
      <c r="A383" s="3">
        <v>44353</v>
      </c>
      <c r="B383" s="6" t="s">
        <v>76</v>
      </c>
      <c r="C383" s="4" t="s">
        <v>33</v>
      </c>
      <c r="D383" s="5">
        <v>119.7</v>
      </c>
      <c r="E383" s="1">
        <v>6</v>
      </c>
      <c r="F383" s="10">
        <f>InputData[[#This Row],[UNIT PRICE ($)]]*InputData[[#This Row],[QUANTITY]]</f>
        <v>718.2</v>
      </c>
      <c r="G383" s="10" t="str">
        <f>_xlfn.XLOOKUP(InputData[[#This Row],[CUSTOMER NAME]],Country[Customer Name],Country[Country],"",0)</f>
        <v>Saudi Arabia</v>
      </c>
      <c r="H383" s="10" t="str">
        <f>_xlfn.XLOOKUP(InputData[[#This Row],[CUSTOMER NAME]],Country[Customer Name],Country[Region],"",0)</f>
        <v>Export</v>
      </c>
      <c r="I383" s="11" t="str">
        <f>TEXT(InputData[[#This Row],[DATE]],"MMM")</f>
        <v>Jun</v>
      </c>
      <c r="J383" s="11">
        <f>WEEKNUM(InputData[[#This Row],[DATE]],1)</f>
        <v>24</v>
      </c>
    </row>
    <row r="384" spans="1:10" x14ac:dyDescent="0.35">
      <c r="A384" s="3">
        <v>44353</v>
      </c>
      <c r="B384" s="6" t="s">
        <v>87</v>
      </c>
      <c r="C384" s="4" t="s">
        <v>1</v>
      </c>
      <c r="D384" s="5">
        <v>103.88</v>
      </c>
      <c r="E384" s="1">
        <v>33</v>
      </c>
      <c r="F384" s="10">
        <f>InputData[[#This Row],[UNIT PRICE ($)]]*InputData[[#This Row],[QUANTITY]]</f>
        <v>3428.04</v>
      </c>
      <c r="G384" s="10" t="str">
        <f>_xlfn.XLOOKUP(InputData[[#This Row],[CUSTOMER NAME]],Country[Customer Name],Country[Country],"",0)</f>
        <v>France</v>
      </c>
      <c r="H384" s="10" t="str">
        <f>_xlfn.XLOOKUP(InputData[[#This Row],[CUSTOMER NAME]],Country[Customer Name],Country[Region],"",0)</f>
        <v>Export</v>
      </c>
      <c r="I384" s="11" t="str">
        <f>TEXT(InputData[[#This Row],[DATE]],"MMM")</f>
        <v>Jun</v>
      </c>
      <c r="J384" s="11">
        <f>WEEKNUM(InputData[[#This Row],[DATE]],1)</f>
        <v>24</v>
      </c>
    </row>
    <row r="385" spans="1:10" x14ac:dyDescent="0.35">
      <c r="A385" s="3">
        <v>44355</v>
      </c>
      <c r="B385" s="6" t="s">
        <v>71</v>
      </c>
      <c r="C385" s="4" t="s">
        <v>28</v>
      </c>
      <c r="D385" s="5">
        <v>41.81</v>
      </c>
      <c r="E385" s="1">
        <v>11</v>
      </c>
      <c r="F385" s="10">
        <f>InputData[[#This Row],[UNIT PRICE ($)]]*InputData[[#This Row],[QUANTITY]]</f>
        <v>459.91</v>
      </c>
      <c r="G385" s="10" t="str">
        <f>_xlfn.XLOOKUP(InputData[[#This Row],[CUSTOMER NAME]],Country[Customer Name],Country[Country],"",0)</f>
        <v>India</v>
      </c>
      <c r="H385" s="10" t="str">
        <f>_xlfn.XLOOKUP(InputData[[#This Row],[CUSTOMER NAME]],Country[Customer Name],Country[Region],"",0)</f>
        <v>Central</v>
      </c>
      <c r="I385" s="11" t="str">
        <f>TEXT(InputData[[#This Row],[DATE]],"MMM")</f>
        <v>Jun</v>
      </c>
      <c r="J385" s="11">
        <f>WEEKNUM(InputData[[#This Row],[DATE]],1)</f>
        <v>24</v>
      </c>
    </row>
    <row r="386" spans="1:10" x14ac:dyDescent="0.35">
      <c r="A386" s="3">
        <v>44355</v>
      </c>
      <c r="B386" s="6" t="s">
        <v>82</v>
      </c>
      <c r="C386" s="4" t="s">
        <v>4</v>
      </c>
      <c r="D386" s="5">
        <v>48.84</v>
      </c>
      <c r="E386" s="1">
        <v>11</v>
      </c>
      <c r="F386" s="10">
        <f>InputData[[#This Row],[UNIT PRICE ($)]]*InputData[[#This Row],[QUANTITY]]</f>
        <v>537.24</v>
      </c>
      <c r="G386" s="10" t="str">
        <f>_xlfn.XLOOKUP(InputData[[#This Row],[CUSTOMER NAME]],Country[Customer Name],Country[Country],"",0)</f>
        <v>India</v>
      </c>
      <c r="H386" s="10" t="str">
        <f>_xlfn.XLOOKUP(InputData[[#This Row],[CUSTOMER NAME]],Country[Customer Name],Country[Region],"",0)</f>
        <v>Western</v>
      </c>
      <c r="I386" s="11" t="str">
        <f>TEXT(InputData[[#This Row],[DATE]],"MMM")</f>
        <v>Jun</v>
      </c>
      <c r="J386" s="11">
        <f>WEEKNUM(InputData[[#This Row],[DATE]],1)</f>
        <v>24</v>
      </c>
    </row>
    <row r="387" spans="1:10" x14ac:dyDescent="0.35">
      <c r="A387" s="3">
        <v>44356</v>
      </c>
      <c r="B387" s="6" t="s">
        <v>80</v>
      </c>
      <c r="C387" s="4" t="s">
        <v>1</v>
      </c>
      <c r="D387" s="5">
        <v>103.88</v>
      </c>
      <c r="E387" s="1">
        <v>7</v>
      </c>
      <c r="F387" s="10">
        <f>InputData[[#This Row],[UNIT PRICE ($)]]*InputData[[#This Row],[QUANTITY]]</f>
        <v>727.16</v>
      </c>
      <c r="G387" s="10" t="str">
        <f>_xlfn.XLOOKUP(InputData[[#This Row],[CUSTOMER NAME]],Country[Customer Name],Country[Country],"",0)</f>
        <v>South Africa</v>
      </c>
      <c r="H387" s="10" t="str">
        <f>_xlfn.XLOOKUP(InputData[[#This Row],[CUSTOMER NAME]],Country[Customer Name],Country[Region],"",0)</f>
        <v>Export</v>
      </c>
      <c r="I387" s="11" t="str">
        <f>TEXT(InputData[[#This Row],[DATE]],"MMM")</f>
        <v>Jun</v>
      </c>
      <c r="J387" s="11">
        <f>WEEKNUM(InputData[[#This Row],[DATE]],1)</f>
        <v>24</v>
      </c>
    </row>
    <row r="388" spans="1:10" x14ac:dyDescent="0.35">
      <c r="A388" s="3">
        <v>44356</v>
      </c>
      <c r="B388" s="6" t="s">
        <v>86</v>
      </c>
      <c r="C388" s="4" t="s">
        <v>40</v>
      </c>
      <c r="D388" s="5">
        <v>115.2</v>
      </c>
      <c r="E388" s="1">
        <v>32</v>
      </c>
      <c r="F388" s="10">
        <f>InputData[[#This Row],[UNIT PRICE ($)]]*InputData[[#This Row],[QUANTITY]]</f>
        <v>3686.4</v>
      </c>
      <c r="G388" s="10" t="str">
        <f>_xlfn.XLOOKUP(InputData[[#This Row],[CUSTOMER NAME]],Country[Customer Name],Country[Country],"",0)</f>
        <v>India</v>
      </c>
      <c r="H388" s="10" t="str">
        <f>_xlfn.XLOOKUP(InputData[[#This Row],[CUSTOMER NAME]],Country[Customer Name],Country[Region],"",0)</f>
        <v>South</v>
      </c>
      <c r="I388" s="11" t="str">
        <f>TEXT(InputData[[#This Row],[DATE]],"MMM")</f>
        <v>Jun</v>
      </c>
      <c r="J388" s="11">
        <f>WEEKNUM(InputData[[#This Row],[DATE]],1)</f>
        <v>24</v>
      </c>
    </row>
    <row r="389" spans="1:10" x14ac:dyDescent="0.35">
      <c r="A389" s="3">
        <v>44357</v>
      </c>
      <c r="B389" s="6" t="s">
        <v>61</v>
      </c>
      <c r="C389" s="4" t="s">
        <v>28</v>
      </c>
      <c r="D389" s="5">
        <v>41.81</v>
      </c>
      <c r="E389" s="1">
        <v>8</v>
      </c>
      <c r="F389" s="10">
        <f>InputData[[#This Row],[UNIT PRICE ($)]]*InputData[[#This Row],[QUANTITY]]</f>
        <v>334.48</v>
      </c>
      <c r="G389" s="10" t="str">
        <f>_xlfn.XLOOKUP(InputData[[#This Row],[CUSTOMER NAME]],Country[Customer Name],Country[Country],"",0)</f>
        <v>Bangladesh</v>
      </c>
      <c r="H389" s="10" t="str">
        <f>_xlfn.XLOOKUP(InputData[[#This Row],[CUSTOMER NAME]],Country[Customer Name],Country[Region],"",0)</f>
        <v>Export</v>
      </c>
      <c r="I389" s="11" t="str">
        <f>TEXT(InputData[[#This Row],[DATE]],"MMM")</f>
        <v>Jun</v>
      </c>
      <c r="J389" s="11">
        <f>WEEKNUM(InputData[[#This Row],[DATE]],1)</f>
        <v>24</v>
      </c>
    </row>
    <row r="390" spans="1:10" x14ac:dyDescent="0.35">
      <c r="A390" s="3">
        <v>44358</v>
      </c>
      <c r="B390" s="6" t="s">
        <v>110</v>
      </c>
      <c r="C390" s="4" t="s">
        <v>32</v>
      </c>
      <c r="D390" s="5">
        <v>117.48</v>
      </c>
      <c r="E390" s="1">
        <v>12</v>
      </c>
      <c r="F390" s="10">
        <f>InputData[[#This Row],[UNIT PRICE ($)]]*InputData[[#This Row],[QUANTITY]]</f>
        <v>1409.76</v>
      </c>
      <c r="G390" s="10" t="str">
        <f>_xlfn.XLOOKUP(InputData[[#This Row],[CUSTOMER NAME]],Country[Customer Name],Country[Country],"",0)</f>
        <v>India</v>
      </c>
      <c r="H390" s="10" t="str">
        <f>_xlfn.XLOOKUP(InputData[[#This Row],[CUSTOMER NAME]],Country[Customer Name],Country[Region],"",0)</f>
        <v>Western</v>
      </c>
      <c r="I390" s="11" t="str">
        <f>TEXT(InputData[[#This Row],[DATE]],"MMM")</f>
        <v>Jun</v>
      </c>
      <c r="J390" s="11">
        <f>WEEKNUM(InputData[[#This Row],[DATE]],1)</f>
        <v>24</v>
      </c>
    </row>
    <row r="391" spans="1:10" x14ac:dyDescent="0.35">
      <c r="A391" s="3">
        <v>44358</v>
      </c>
      <c r="B391" s="6" t="s">
        <v>110</v>
      </c>
      <c r="C391" s="4" t="s">
        <v>5</v>
      </c>
      <c r="D391" s="5">
        <v>155.61000000000001</v>
      </c>
      <c r="E391" s="1">
        <v>9</v>
      </c>
      <c r="F391" s="10">
        <f>InputData[[#This Row],[UNIT PRICE ($)]]*InputData[[#This Row],[QUANTITY]]</f>
        <v>1400.4900000000002</v>
      </c>
      <c r="G391" s="10" t="str">
        <f>_xlfn.XLOOKUP(InputData[[#This Row],[CUSTOMER NAME]],Country[Customer Name],Country[Country],"",0)</f>
        <v>India</v>
      </c>
      <c r="H391" s="10" t="str">
        <f>_xlfn.XLOOKUP(InputData[[#This Row],[CUSTOMER NAME]],Country[Customer Name],Country[Region],"",0)</f>
        <v>Western</v>
      </c>
      <c r="I391" s="11" t="str">
        <f>TEXT(InputData[[#This Row],[DATE]],"MMM")</f>
        <v>Jun</v>
      </c>
      <c r="J391" s="11">
        <f>WEEKNUM(InputData[[#This Row],[DATE]],1)</f>
        <v>24</v>
      </c>
    </row>
    <row r="392" spans="1:10" x14ac:dyDescent="0.35">
      <c r="A392" s="3">
        <v>44358</v>
      </c>
      <c r="B392" s="6" t="s">
        <v>74</v>
      </c>
      <c r="C392" s="4" t="s">
        <v>39</v>
      </c>
      <c r="D392" s="5">
        <v>42.55</v>
      </c>
      <c r="E392" s="1">
        <v>13</v>
      </c>
      <c r="F392" s="10">
        <f>InputData[[#This Row],[UNIT PRICE ($)]]*InputData[[#This Row],[QUANTITY]]</f>
        <v>553.15</v>
      </c>
      <c r="G392" s="10" t="str">
        <f>_xlfn.XLOOKUP(InputData[[#This Row],[CUSTOMER NAME]],Country[Customer Name],Country[Country],"",0)</f>
        <v>Brazil</v>
      </c>
      <c r="H392" s="10" t="str">
        <f>_xlfn.XLOOKUP(InputData[[#This Row],[CUSTOMER NAME]],Country[Customer Name],Country[Region],"",0)</f>
        <v>Export</v>
      </c>
      <c r="I392" s="11" t="str">
        <f>TEXT(InputData[[#This Row],[DATE]],"MMM")</f>
        <v>Jun</v>
      </c>
      <c r="J392" s="11">
        <f>WEEKNUM(InputData[[#This Row],[DATE]],1)</f>
        <v>24</v>
      </c>
    </row>
    <row r="393" spans="1:10" x14ac:dyDescent="0.35">
      <c r="A393" s="3">
        <v>44358</v>
      </c>
      <c r="B393" s="6" t="s">
        <v>85</v>
      </c>
      <c r="C393" s="4" t="s">
        <v>21</v>
      </c>
      <c r="D393" s="5">
        <v>162.54</v>
      </c>
      <c r="E393" s="1">
        <v>6</v>
      </c>
      <c r="F393" s="10">
        <f>InputData[[#This Row],[UNIT PRICE ($)]]*InputData[[#This Row],[QUANTITY]]</f>
        <v>975.24</v>
      </c>
      <c r="G393" s="10" t="str">
        <f>_xlfn.XLOOKUP(InputData[[#This Row],[CUSTOMER NAME]],Country[Customer Name],Country[Country],"",0)</f>
        <v>India</v>
      </c>
      <c r="H393" s="10" t="str">
        <f>_xlfn.XLOOKUP(InputData[[#This Row],[CUSTOMER NAME]],Country[Customer Name],Country[Region],"",0)</f>
        <v>Northeast</v>
      </c>
      <c r="I393" s="11" t="str">
        <f>TEXT(InputData[[#This Row],[DATE]],"MMM")</f>
        <v>Jun</v>
      </c>
      <c r="J393" s="11">
        <f>WEEKNUM(InputData[[#This Row],[DATE]],1)</f>
        <v>24</v>
      </c>
    </row>
    <row r="394" spans="1:10" x14ac:dyDescent="0.35">
      <c r="A394" s="3">
        <v>44359</v>
      </c>
      <c r="B394" s="6" t="s">
        <v>76</v>
      </c>
      <c r="C394" s="4" t="s">
        <v>41</v>
      </c>
      <c r="D394" s="5">
        <v>173.88</v>
      </c>
      <c r="E394" s="1">
        <v>6</v>
      </c>
      <c r="F394" s="10">
        <f>InputData[[#This Row],[UNIT PRICE ($)]]*InputData[[#This Row],[QUANTITY]]</f>
        <v>1043.28</v>
      </c>
      <c r="G394" s="10" t="str">
        <f>_xlfn.XLOOKUP(InputData[[#This Row],[CUSTOMER NAME]],Country[Customer Name],Country[Country],"",0)</f>
        <v>Saudi Arabia</v>
      </c>
      <c r="H394" s="10" t="str">
        <f>_xlfn.XLOOKUP(InputData[[#This Row],[CUSTOMER NAME]],Country[Customer Name],Country[Region],"",0)</f>
        <v>Export</v>
      </c>
      <c r="I394" s="11" t="str">
        <f>TEXT(InputData[[#This Row],[DATE]],"MMM")</f>
        <v>Jun</v>
      </c>
      <c r="J394" s="11">
        <f>WEEKNUM(InputData[[#This Row],[DATE]],1)</f>
        <v>24</v>
      </c>
    </row>
    <row r="395" spans="1:10" x14ac:dyDescent="0.35">
      <c r="A395" s="3">
        <v>44360</v>
      </c>
      <c r="B395" s="6" t="s">
        <v>65</v>
      </c>
      <c r="C395" s="4" t="s">
        <v>26</v>
      </c>
      <c r="D395" s="5">
        <v>24.66</v>
      </c>
      <c r="E395" s="1">
        <v>6</v>
      </c>
      <c r="F395" s="10">
        <f>InputData[[#This Row],[UNIT PRICE ($)]]*InputData[[#This Row],[QUANTITY]]</f>
        <v>147.96</v>
      </c>
      <c r="G395" s="10" t="str">
        <f>_xlfn.XLOOKUP(InputData[[#This Row],[CUSTOMER NAME]],Country[Customer Name],Country[Country],"",0)</f>
        <v>Pakistan</v>
      </c>
      <c r="H395" s="10" t="str">
        <f>_xlfn.XLOOKUP(InputData[[#This Row],[CUSTOMER NAME]],Country[Customer Name],Country[Region],"",0)</f>
        <v>Export</v>
      </c>
      <c r="I395" s="11" t="str">
        <f>TEXT(InputData[[#This Row],[DATE]],"MMM")</f>
        <v>Jun</v>
      </c>
      <c r="J395" s="11">
        <f>WEEKNUM(InputData[[#This Row],[DATE]],1)</f>
        <v>25</v>
      </c>
    </row>
    <row r="396" spans="1:10" x14ac:dyDescent="0.35">
      <c r="A396" s="3">
        <v>44360</v>
      </c>
      <c r="B396" s="6" t="s">
        <v>69</v>
      </c>
      <c r="C396" s="4" t="s">
        <v>15</v>
      </c>
      <c r="D396" s="5">
        <v>15.719999999999999</v>
      </c>
      <c r="E396" s="1">
        <v>3</v>
      </c>
      <c r="F396" s="10">
        <f>InputData[[#This Row],[UNIT PRICE ($)]]*InputData[[#This Row],[QUANTITY]]</f>
        <v>47.16</v>
      </c>
      <c r="G396" s="10" t="str">
        <f>_xlfn.XLOOKUP(InputData[[#This Row],[CUSTOMER NAME]],Country[Customer Name],Country[Country],"",0)</f>
        <v>India</v>
      </c>
      <c r="H396" s="10" t="str">
        <f>_xlfn.XLOOKUP(InputData[[#This Row],[CUSTOMER NAME]],Country[Customer Name],Country[Region],"",0)</f>
        <v>South</v>
      </c>
      <c r="I396" s="11" t="str">
        <f>TEXT(InputData[[#This Row],[DATE]],"MMM")</f>
        <v>Jun</v>
      </c>
      <c r="J396" s="11">
        <f>WEEKNUM(InputData[[#This Row],[DATE]],1)</f>
        <v>25</v>
      </c>
    </row>
    <row r="397" spans="1:10" x14ac:dyDescent="0.35">
      <c r="A397" s="3">
        <v>44360</v>
      </c>
      <c r="B397" s="6" t="s">
        <v>75</v>
      </c>
      <c r="C397" s="4" t="s">
        <v>22</v>
      </c>
      <c r="D397" s="5">
        <v>141.57</v>
      </c>
      <c r="E397" s="1">
        <v>20</v>
      </c>
      <c r="F397" s="10">
        <f>InputData[[#This Row],[UNIT PRICE ($)]]*InputData[[#This Row],[QUANTITY]]</f>
        <v>2831.3999999999996</v>
      </c>
      <c r="G397" s="10" t="str">
        <f>_xlfn.XLOOKUP(InputData[[#This Row],[CUSTOMER NAME]],Country[Customer Name],Country[Country],"",0)</f>
        <v>Russia</v>
      </c>
      <c r="H397" s="10" t="str">
        <f>_xlfn.XLOOKUP(InputData[[#This Row],[CUSTOMER NAME]],Country[Customer Name],Country[Region],"",0)</f>
        <v>Export</v>
      </c>
      <c r="I397" s="11" t="str">
        <f>TEXT(InputData[[#This Row],[DATE]],"MMM")</f>
        <v>Jun</v>
      </c>
      <c r="J397" s="11">
        <f>WEEKNUM(InputData[[#This Row],[DATE]],1)</f>
        <v>25</v>
      </c>
    </row>
    <row r="398" spans="1:10" x14ac:dyDescent="0.35">
      <c r="A398" s="3">
        <v>44360</v>
      </c>
      <c r="B398" s="6" t="s">
        <v>84</v>
      </c>
      <c r="C398" s="4" t="s">
        <v>35</v>
      </c>
      <c r="D398" s="5">
        <v>6.7</v>
      </c>
      <c r="E398" s="1">
        <v>2</v>
      </c>
      <c r="F398" s="10">
        <f>InputData[[#This Row],[UNIT PRICE ($)]]*InputData[[#This Row],[QUANTITY]]</f>
        <v>13.4</v>
      </c>
      <c r="G398" s="10" t="str">
        <f>_xlfn.XLOOKUP(InputData[[#This Row],[CUSTOMER NAME]],Country[Customer Name],Country[Country],"",0)</f>
        <v>Ethiopia</v>
      </c>
      <c r="H398" s="10" t="str">
        <f>_xlfn.XLOOKUP(InputData[[#This Row],[CUSTOMER NAME]],Country[Customer Name],Country[Region],"",0)</f>
        <v>Export</v>
      </c>
      <c r="I398" s="11" t="str">
        <f>TEXT(InputData[[#This Row],[DATE]],"MMM")</f>
        <v>Jun</v>
      </c>
      <c r="J398" s="11">
        <f>WEEKNUM(InputData[[#This Row],[DATE]],1)</f>
        <v>25</v>
      </c>
    </row>
    <row r="399" spans="1:10" x14ac:dyDescent="0.35">
      <c r="A399" s="3">
        <v>44361</v>
      </c>
      <c r="B399" s="6" t="s">
        <v>65</v>
      </c>
      <c r="C399" s="4" t="s">
        <v>25</v>
      </c>
      <c r="D399" s="5">
        <v>8.33</v>
      </c>
      <c r="E399" s="1">
        <v>10</v>
      </c>
      <c r="F399" s="10">
        <f>InputData[[#This Row],[UNIT PRICE ($)]]*InputData[[#This Row],[QUANTITY]]</f>
        <v>83.3</v>
      </c>
      <c r="G399" s="10" t="str">
        <f>_xlfn.XLOOKUP(InputData[[#This Row],[CUSTOMER NAME]],Country[Customer Name],Country[Country],"",0)</f>
        <v>Pakistan</v>
      </c>
      <c r="H399" s="10" t="str">
        <f>_xlfn.XLOOKUP(InputData[[#This Row],[CUSTOMER NAME]],Country[Customer Name],Country[Region],"",0)</f>
        <v>Export</v>
      </c>
      <c r="I399" s="11" t="str">
        <f>TEXT(InputData[[#This Row],[DATE]],"MMM")</f>
        <v>Jun</v>
      </c>
      <c r="J399" s="11">
        <f>WEEKNUM(InputData[[#This Row],[DATE]],1)</f>
        <v>25</v>
      </c>
    </row>
    <row r="400" spans="1:10" x14ac:dyDescent="0.35">
      <c r="A400" s="3">
        <v>44362</v>
      </c>
      <c r="B400" s="6" t="s">
        <v>89</v>
      </c>
      <c r="C400" s="4" t="s">
        <v>42</v>
      </c>
      <c r="D400" s="5">
        <v>162</v>
      </c>
      <c r="E400" s="1">
        <v>15</v>
      </c>
      <c r="F400" s="10">
        <f>InputData[[#This Row],[UNIT PRICE ($)]]*InputData[[#This Row],[QUANTITY]]</f>
        <v>2430</v>
      </c>
      <c r="G400" s="10" t="str">
        <f>_xlfn.XLOOKUP(InputData[[#This Row],[CUSTOMER NAME]],Country[Customer Name],Country[Country],"",0)</f>
        <v>Mexico</v>
      </c>
      <c r="H400" s="10" t="str">
        <f>_xlfn.XLOOKUP(InputData[[#This Row],[CUSTOMER NAME]],Country[Customer Name],Country[Region],"",0)</f>
        <v>Export</v>
      </c>
      <c r="I400" s="11" t="str">
        <f>TEXT(InputData[[#This Row],[DATE]],"MMM")</f>
        <v>Jun</v>
      </c>
      <c r="J400" s="11">
        <f>WEEKNUM(InputData[[#This Row],[DATE]],1)</f>
        <v>25</v>
      </c>
    </row>
    <row r="401" spans="1:10" x14ac:dyDescent="0.35">
      <c r="A401" s="3">
        <v>44363</v>
      </c>
      <c r="B401" s="6" t="s">
        <v>71</v>
      </c>
      <c r="C401" s="4" t="s">
        <v>19</v>
      </c>
      <c r="D401" s="5">
        <v>210</v>
      </c>
      <c r="E401" s="1">
        <v>5</v>
      </c>
      <c r="F401" s="10">
        <f>InputData[[#This Row],[UNIT PRICE ($)]]*InputData[[#This Row],[QUANTITY]]</f>
        <v>1050</v>
      </c>
      <c r="G401" s="10" t="str">
        <f>_xlfn.XLOOKUP(InputData[[#This Row],[CUSTOMER NAME]],Country[Customer Name],Country[Country],"",0)</f>
        <v>India</v>
      </c>
      <c r="H401" s="10" t="str">
        <f>_xlfn.XLOOKUP(InputData[[#This Row],[CUSTOMER NAME]],Country[Customer Name],Country[Region],"",0)</f>
        <v>Central</v>
      </c>
      <c r="I401" s="11" t="str">
        <f>TEXT(InputData[[#This Row],[DATE]],"MMM")</f>
        <v>Jun</v>
      </c>
      <c r="J401" s="11">
        <f>WEEKNUM(InputData[[#This Row],[DATE]],1)</f>
        <v>25</v>
      </c>
    </row>
    <row r="402" spans="1:10" x14ac:dyDescent="0.35">
      <c r="A402" s="3">
        <v>44363</v>
      </c>
      <c r="B402" s="6" t="s">
        <v>80</v>
      </c>
      <c r="C402" s="4" t="s">
        <v>39</v>
      </c>
      <c r="D402" s="5">
        <v>42.55</v>
      </c>
      <c r="E402" s="1">
        <v>11</v>
      </c>
      <c r="F402" s="10">
        <f>InputData[[#This Row],[UNIT PRICE ($)]]*InputData[[#This Row],[QUANTITY]]</f>
        <v>468.04999999999995</v>
      </c>
      <c r="G402" s="10" t="str">
        <f>_xlfn.XLOOKUP(InputData[[#This Row],[CUSTOMER NAME]],Country[Customer Name],Country[Country],"",0)</f>
        <v>South Africa</v>
      </c>
      <c r="H402" s="10" t="str">
        <f>_xlfn.XLOOKUP(InputData[[#This Row],[CUSTOMER NAME]],Country[Customer Name],Country[Region],"",0)</f>
        <v>Export</v>
      </c>
      <c r="I402" s="11" t="str">
        <f>TEXT(InputData[[#This Row],[DATE]],"MMM")</f>
        <v>Jun</v>
      </c>
      <c r="J402" s="11">
        <f>WEEKNUM(InputData[[#This Row],[DATE]],1)</f>
        <v>25</v>
      </c>
    </row>
    <row r="403" spans="1:10" x14ac:dyDescent="0.35">
      <c r="A403" s="3">
        <v>44363</v>
      </c>
      <c r="B403" s="6" t="s">
        <v>81</v>
      </c>
      <c r="C403" s="4" t="s">
        <v>15</v>
      </c>
      <c r="D403" s="5">
        <v>15.719999999999999</v>
      </c>
      <c r="E403" s="1">
        <v>12</v>
      </c>
      <c r="F403" s="10">
        <f>InputData[[#This Row],[UNIT PRICE ($)]]*InputData[[#This Row],[QUANTITY]]</f>
        <v>188.64</v>
      </c>
      <c r="G403" s="10" t="str">
        <f>_xlfn.XLOOKUP(InputData[[#This Row],[CUSTOMER NAME]],Country[Customer Name],Country[Country],"",0)</f>
        <v>India</v>
      </c>
      <c r="H403" s="10" t="str">
        <f>_xlfn.XLOOKUP(InputData[[#This Row],[CUSTOMER NAME]],Country[Customer Name],Country[Region],"",0)</f>
        <v>East</v>
      </c>
      <c r="I403" s="11" t="str">
        <f>TEXT(InputData[[#This Row],[DATE]],"MMM")</f>
        <v>Jun</v>
      </c>
      <c r="J403" s="11">
        <f>WEEKNUM(InputData[[#This Row],[DATE]],1)</f>
        <v>25</v>
      </c>
    </row>
    <row r="404" spans="1:10" x14ac:dyDescent="0.35">
      <c r="A404" s="3">
        <v>44363</v>
      </c>
      <c r="B404" s="6" t="s">
        <v>116</v>
      </c>
      <c r="C404" s="4" t="s">
        <v>29</v>
      </c>
      <c r="D404" s="5">
        <v>53.11</v>
      </c>
      <c r="E404" s="1">
        <v>15</v>
      </c>
      <c r="F404" s="10">
        <f>InputData[[#This Row],[UNIT PRICE ($)]]*InputData[[#This Row],[QUANTITY]]</f>
        <v>796.65</v>
      </c>
      <c r="G404" s="10" t="str">
        <f>_xlfn.XLOOKUP(InputData[[#This Row],[CUSTOMER NAME]],Country[Customer Name],Country[Country],"",0)</f>
        <v>Germany</v>
      </c>
      <c r="H404" s="10" t="str">
        <f>_xlfn.XLOOKUP(InputData[[#This Row],[CUSTOMER NAME]],Country[Customer Name],Country[Region],"",0)</f>
        <v>Export</v>
      </c>
      <c r="I404" s="11" t="str">
        <f>TEXT(InputData[[#This Row],[DATE]],"MMM")</f>
        <v>Jun</v>
      </c>
      <c r="J404" s="11">
        <f>WEEKNUM(InputData[[#This Row],[DATE]],1)</f>
        <v>25</v>
      </c>
    </row>
    <row r="405" spans="1:10" x14ac:dyDescent="0.35">
      <c r="A405" s="3">
        <v>44363</v>
      </c>
      <c r="B405" s="6" t="s">
        <v>89</v>
      </c>
      <c r="C405" s="4" t="s">
        <v>1</v>
      </c>
      <c r="D405" s="5">
        <v>103.88</v>
      </c>
      <c r="E405" s="1">
        <v>26</v>
      </c>
      <c r="F405" s="10">
        <f>InputData[[#This Row],[UNIT PRICE ($)]]*InputData[[#This Row],[QUANTITY]]</f>
        <v>2700.88</v>
      </c>
      <c r="G405" s="10" t="str">
        <f>_xlfn.XLOOKUP(InputData[[#This Row],[CUSTOMER NAME]],Country[Customer Name],Country[Country],"",0)</f>
        <v>Mexico</v>
      </c>
      <c r="H405" s="10" t="str">
        <f>_xlfn.XLOOKUP(InputData[[#This Row],[CUSTOMER NAME]],Country[Customer Name],Country[Region],"",0)</f>
        <v>Export</v>
      </c>
      <c r="I405" s="11" t="str">
        <f>TEXT(InputData[[#This Row],[DATE]],"MMM")</f>
        <v>Jun</v>
      </c>
      <c r="J405" s="11">
        <f>WEEKNUM(InputData[[#This Row],[DATE]],1)</f>
        <v>25</v>
      </c>
    </row>
    <row r="406" spans="1:10" x14ac:dyDescent="0.35">
      <c r="A406" s="3">
        <v>44364</v>
      </c>
      <c r="B406" s="6" t="s">
        <v>71</v>
      </c>
      <c r="C406" s="4" t="s">
        <v>16</v>
      </c>
      <c r="D406" s="5">
        <v>16.64</v>
      </c>
      <c r="E406" s="1">
        <v>38</v>
      </c>
      <c r="F406" s="10">
        <f>InputData[[#This Row],[UNIT PRICE ($)]]*InputData[[#This Row],[QUANTITY]]</f>
        <v>632.32000000000005</v>
      </c>
      <c r="G406" s="10" t="str">
        <f>_xlfn.XLOOKUP(InputData[[#This Row],[CUSTOMER NAME]],Country[Customer Name],Country[Country],"",0)</f>
        <v>India</v>
      </c>
      <c r="H406" s="10" t="str">
        <f>_xlfn.XLOOKUP(InputData[[#This Row],[CUSTOMER NAME]],Country[Customer Name],Country[Region],"",0)</f>
        <v>Central</v>
      </c>
      <c r="I406" s="11" t="str">
        <f>TEXT(InputData[[#This Row],[DATE]],"MMM")</f>
        <v>Jun</v>
      </c>
      <c r="J406" s="11">
        <f>WEEKNUM(InputData[[#This Row],[DATE]],1)</f>
        <v>25</v>
      </c>
    </row>
    <row r="407" spans="1:10" x14ac:dyDescent="0.35">
      <c r="A407" s="3">
        <v>44364</v>
      </c>
      <c r="B407" s="6" t="s">
        <v>116</v>
      </c>
      <c r="C407" s="4" t="s">
        <v>19</v>
      </c>
      <c r="D407" s="5">
        <v>210</v>
      </c>
      <c r="E407" s="1">
        <v>24</v>
      </c>
      <c r="F407" s="10">
        <f>InputData[[#This Row],[UNIT PRICE ($)]]*InputData[[#This Row],[QUANTITY]]</f>
        <v>5040</v>
      </c>
      <c r="G407" s="10" t="str">
        <f>_xlfn.XLOOKUP(InputData[[#This Row],[CUSTOMER NAME]],Country[Customer Name],Country[Country],"",0)</f>
        <v>Germany</v>
      </c>
      <c r="H407" s="10" t="str">
        <f>_xlfn.XLOOKUP(InputData[[#This Row],[CUSTOMER NAME]],Country[Customer Name],Country[Region],"",0)</f>
        <v>Export</v>
      </c>
      <c r="I407" s="11" t="str">
        <f>TEXT(InputData[[#This Row],[DATE]],"MMM")</f>
        <v>Jun</v>
      </c>
      <c r="J407" s="11">
        <f>WEEKNUM(InputData[[#This Row],[DATE]],1)</f>
        <v>25</v>
      </c>
    </row>
    <row r="408" spans="1:10" x14ac:dyDescent="0.35">
      <c r="A408" s="3">
        <v>44365</v>
      </c>
      <c r="B408" s="6" t="s">
        <v>110</v>
      </c>
      <c r="C408" s="4" t="s">
        <v>34</v>
      </c>
      <c r="D408" s="5">
        <v>58.3</v>
      </c>
      <c r="E408" s="1">
        <v>35</v>
      </c>
      <c r="F408" s="10">
        <f>InputData[[#This Row],[UNIT PRICE ($)]]*InputData[[#This Row],[QUANTITY]]</f>
        <v>2040.5</v>
      </c>
      <c r="G408" s="10" t="str">
        <f>_xlfn.XLOOKUP(InputData[[#This Row],[CUSTOMER NAME]],Country[Customer Name],Country[Country],"",0)</f>
        <v>India</v>
      </c>
      <c r="H408" s="10" t="str">
        <f>_xlfn.XLOOKUP(InputData[[#This Row],[CUSTOMER NAME]],Country[Customer Name],Country[Region],"",0)</f>
        <v>Western</v>
      </c>
      <c r="I408" s="11" t="str">
        <f>TEXT(InputData[[#This Row],[DATE]],"MMM")</f>
        <v>Jun</v>
      </c>
      <c r="J408" s="11">
        <f>WEEKNUM(InputData[[#This Row],[DATE]],1)</f>
        <v>25</v>
      </c>
    </row>
    <row r="409" spans="1:10" x14ac:dyDescent="0.35">
      <c r="A409" s="3">
        <v>44365</v>
      </c>
      <c r="B409" s="6" t="s">
        <v>70</v>
      </c>
      <c r="C409" s="4" t="s">
        <v>25</v>
      </c>
      <c r="D409" s="5">
        <v>8.33</v>
      </c>
      <c r="E409" s="1">
        <v>13</v>
      </c>
      <c r="F409" s="10">
        <f>InputData[[#This Row],[UNIT PRICE ($)]]*InputData[[#This Row],[QUANTITY]]</f>
        <v>108.29</v>
      </c>
      <c r="G409" s="10" t="str">
        <f>_xlfn.XLOOKUP(InputData[[#This Row],[CUSTOMER NAME]],Country[Customer Name],Country[Country],"",0)</f>
        <v>Mexico</v>
      </c>
      <c r="H409" s="10" t="str">
        <f>_xlfn.XLOOKUP(InputData[[#This Row],[CUSTOMER NAME]],Country[Customer Name],Country[Region],"",0)</f>
        <v>Export</v>
      </c>
      <c r="I409" s="11" t="str">
        <f>TEXT(InputData[[#This Row],[DATE]],"MMM")</f>
        <v>Jun</v>
      </c>
      <c r="J409" s="11">
        <f>WEEKNUM(InputData[[#This Row],[DATE]],1)</f>
        <v>25</v>
      </c>
    </row>
    <row r="410" spans="1:10" x14ac:dyDescent="0.35">
      <c r="A410" s="3">
        <v>44365</v>
      </c>
      <c r="B410" s="6" t="s">
        <v>79</v>
      </c>
      <c r="C410" s="4" t="s">
        <v>13</v>
      </c>
      <c r="D410" s="5">
        <v>122.08</v>
      </c>
      <c r="E410" s="1">
        <v>5</v>
      </c>
      <c r="F410" s="10">
        <f>InputData[[#This Row],[UNIT PRICE ($)]]*InputData[[#This Row],[QUANTITY]]</f>
        <v>610.4</v>
      </c>
      <c r="G410" s="10" t="str">
        <f>_xlfn.XLOOKUP(InputData[[#This Row],[CUSTOMER NAME]],Country[Customer Name],Country[Country],"",0)</f>
        <v>United Kingdom</v>
      </c>
      <c r="H410" s="10" t="str">
        <f>_xlfn.XLOOKUP(InputData[[#This Row],[CUSTOMER NAME]],Country[Customer Name],Country[Region],"",0)</f>
        <v>Export</v>
      </c>
      <c r="I410" s="11" t="str">
        <f>TEXT(InputData[[#This Row],[DATE]],"MMM")</f>
        <v>Jun</v>
      </c>
      <c r="J410" s="11">
        <f>WEEKNUM(InputData[[#This Row],[DATE]],1)</f>
        <v>25</v>
      </c>
    </row>
    <row r="411" spans="1:10" x14ac:dyDescent="0.35">
      <c r="A411" s="3">
        <v>44365</v>
      </c>
      <c r="B411" s="6" t="s">
        <v>80</v>
      </c>
      <c r="C411" s="4" t="s">
        <v>32</v>
      </c>
      <c r="D411" s="5">
        <v>117.48</v>
      </c>
      <c r="E411" s="1">
        <v>8</v>
      </c>
      <c r="F411" s="10">
        <f>InputData[[#This Row],[UNIT PRICE ($)]]*InputData[[#This Row],[QUANTITY]]</f>
        <v>939.84</v>
      </c>
      <c r="G411" s="10" t="str">
        <f>_xlfn.XLOOKUP(InputData[[#This Row],[CUSTOMER NAME]],Country[Customer Name],Country[Country],"",0)</f>
        <v>South Africa</v>
      </c>
      <c r="H411" s="10" t="str">
        <f>_xlfn.XLOOKUP(InputData[[#This Row],[CUSTOMER NAME]],Country[Customer Name],Country[Region],"",0)</f>
        <v>Export</v>
      </c>
      <c r="I411" s="11" t="str">
        <f>TEXT(InputData[[#This Row],[DATE]],"MMM")</f>
        <v>Jun</v>
      </c>
      <c r="J411" s="11">
        <f>WEEKNUM(InputData[[#This Row],[DATE]],1)</f>
        <v>25</v>
      </c>
    </row>
    <row r="412" spans="1:10" x14ac:dyDescent="0.35">
      <c r="A412" s="3">
        <v>44366</v>
      </c>
      <c r="B412" s="6" t="s">
        <v>68</v>
      </c>
      <c r="C412" s="4" t="s">
        <v>44</v>
      </c>
      <c r="D412" s="5">
        <v>82.08</v>
      </c>
      <c r="E412" s="1">
        <v>11</v>
      </c>
      <c r="F412" s="10">
        <f>InputData[[#This Row],[UNIT PRICE ($)]]*InputData[[#This Row],[QUANTITY]]</f>
        <v>902.88</v>
      </c>
      <c r="G412" s="10" t="str">
        <f>_xlfn.XLOOKUP(InputData[[#This Row],[CUSTOMER NAME]],Country[Customer Name],Country[Country],"",0)</f>
        <v>Russia</v>
      </c>
      <c r="H412" s="10" t="str">
        <f>_xlfn.XLOOKUP(InputData[[#This Row],[CUSTOMER NAME]],Country[Customer Name],Country[Region],"",0)</f>
        <v>Export</v>
      </c>
      <c r="I412" s="11" t="str">
        <f>TEXT(InputData[[#This Row],[DATE]],"MMM")</f>
        <v>Jun</v>
      </c>
      <c r="J412" s="11">
        <f>WEEKNUM(InputData[[#This Row],[DATE]],1)</f>
        <v>25</v>
      </c>
    </row>
    <row r="413" spans="1:10" x14ac:dyDescent="0.35">
      <c r="A413" s="3">
        <v>44366</v>
      </c>
      <c r="B413" s="6" t="s">
        <v>73</v>
      </c>
      <c r="C413" s="4" t="s">
        <v>2</v>
      </c>
      <c r="D413" s="5">
        <v>142.80000000000001</v>
      </c>
      <c r="E413" s="1">
        <v>8</v>
      </c>
      <c r="F413" s="10">
        <f>InputData[[#This Row],[UNIT PRICE ($)]]*InputData[[#This Row],[QUANTITY]]</f>
        <v>1142.4000000000001</v>
      </c>
      <c r="G413" s="10" t="str">
        <f>_xlfn.XLOOKUP(InputData[[#This Row],[CUSTOMER NAME]],Country[Customer Name],Country[Country],"",0)</f>
        <v>India</v>
      </c>
      <c r="H413" s="10" t="str">
        <f>_xlfn.XLOOKUP(InputData[[#This Row],[CUSTOMER NAME]],Country[Customer Name],Country[Region],"",0)</f>
        <v>East</v>
      </c>
      <c r="I413" s="11" t="str">
        <f>TEXT(InputData[[#This Row],[DATE]],"MMM")</f>
        <v>Jun</v>
      </c>
      <c r="J413" s="11">
        <f>WEEKNUM(InputData[[#This Row],[DATE]],1)</f>
        <v>25</v>
      </c>
    </row>
    <row r="414" spans="1:10" x14ac:dyDescent="0.35">
      <c r="A414" s="3">
        <v>44366</v>
      </c>
      <c r="B414" s="6" t="s">
        <v>76</v>
      </c>
      <c r="C414" s="4" t="s">
        <v>41</v>
      </c>
      <c r="D414" s="5">
        <v>173.88</v>
      </c>
      <c r="E414" s="1">
        <v>5</v>
      </c>
      <c r="F414" s="10">
        <f>InputData[[#This Row],[UNIT PRICE ($)]]*InputData[[#This Row],[QUANTITY]]</f>
        <v>869.4</v>
      </c>
      <c r="G414" s="10" t="str">
        <f>_xlfn.XLOOKUP(InputData[[#This Row],[CUSTOMER NAME]],Country[Customer Name],Country[Country],"",0)</f>
        <v>Saudi Arabia</v>
      </c>
      <c r="H414" s="10" t="str">
        <f>_xlfn.XLOOKUP(InputData[[#This Row],[CUSTOMER NAME]],Country[Customer Name],Country[Region],"",0)</f>
        <v>Export</v>
      </c>
      <c r="I414" s="11" t="str">
        <f>TEXT(InputData[[#This Row],[DATE]],"MMM")</f>
        <v>Jun</v>
      </c>
      <c r="J414" s="11">
        <f>WEEKNUM(InputData[[#This Row],[DATE]],1)</f>
        <v>25</v>
      </c>
    </row>
    <row r="415" spans="1:10" x14ac:dyDescent="0.35">
      <c r="A415" s="3">
        <v>44367</v>
      </c>
      <c r="B415" s="6" t="s">
        <v>65</v>
      </c>
      <c r="C415" s="4" t="s">
        <v>16</v>
      </c>
      <c r="D415" s="5">
        <v>16.64</v>
      </c>
      <c r="E415" s="1">
        <v>1</v>
      </c>
      <c r="F415" s="10">
        <f>InputData[[#This Row],[UNIT PRICE ($)]]*InputData[[#This Row],[QUANTITY]]</f>
        <v>16.64</v>
      </c>
      <c r="G415" s="10" t="str">
        <f>_xlfn.XLOOKUP(InputData[[#This Row],[CUSTOMER NAME]],Country[Customer Name],Country[Country],"",0)</f>
        <v>Pakistan</v>
      </c>
      <c r="H415" s="10" t="str">
        <f>_xlfn.XLOOKUP(InputData[[#This Row],[CUSTOMER NAME]],Country[Customer Name],Country[Region],"",0)</f>
        <v>Export</v>
      </c>
      <c r="I415" s="11" t="str">
        <f>TEXT(InputData[[#This Row],[DATE]],"MMM")</f>
        <v>Jun</v>
      </c>
      <c r="J415" s="11">
        <f>WEEKNUM(InputData[[#This Row],[DATE]],1)</f>
        <v>26</v>
      </c>
    </row>
    <row r="416" spans="1:10" x14ac:dyDescent="0.35">
      <c r="A416" s="3">
        <v>44367</v>
      </c>
      <c r="B416" s="6" t="s">
        <v>89</v>
      </c>
      <c r="C416" s="4" t="s">
        <v>11</v>
      </c>
      <c r="D416" s="5">
        <v>48.4</v>
      </c>
      <c r="E416" s="1">
        <v>30</v>
      </c>
      <c r="F416" s="10">
        <f>InputData[[#This Row],[UNIT PRICE ($)]]*InputData[[#This Row],[QUANTITY]]</f>
        <v>1452</v>
      </c>
      <c r="G416" s="10" t="str">
        <f>_xlfn.XLOOKUP(InputData[[#This Row],[CUSTOMER NAME]],Country[Customer Name],Country[Country],"",0)</f>
        <v>Mexico</v>
      </c>
      <c r="H416" s="10" t="str">
        <f>_xlfn.XLOOKUP(InputData[[#This Row],[CUSTOMER NAME]],Country[Customer Name],Country[Region],"",0)</f>
        <v>Export</v>
      </c>
      <c r="I416" s="11" t="str">
        <f>TEXT(InputData[[#This Row],[DATE]],"MMM")</f>
        <v>Jun</v>
      </c>
      <c r="J416" s="11">
        <f>WEEKNUM(InputData[[#This Row],[DATE]],1)</f>
        <v>26</v>
      </c>
    </row>
    <row r="417" spans="1:10" x14ac:dyDescent="0.35">
      <c r="A417" s="3">
        <v>44368</v>
      </c>
      <c r="B417" s="6" t="s">
        <v>110</v>
      </c>
      <c r="C417" s="4" t="s">
        <v>17</v>
      </c>
      <c r="D417" s="5">
        <v>156.78</v>
      </c>
      <c r="E417" s="1">
        <v>14</v>
      </c>
      <c r="F417" s="10">
        <f>InputData[[#This Row],[UNIT PRICE ($)]]*InputData[[#This Row],[QUANTITY]]</f>
        <v>2194.92</v>
      </c>
      <c r="G417" s="10" t="str">
        <f>_xlfn.XLOOKUP(InputData[[#This Row],[CUSTOMER NAME]],Country[Customer Name],Country[Country],"",0)</f>
        <v>India</v>
      </c>
      <c r="H417" s="10" t="str">
        <f>_xlfn.XLOOKUP(InputData[[#This Row],[CUSTOMER NAME]],Country[Customer Name],Country[Region],"",0)</f>
        <v>Western</v>
      </c>
      <c r="I417" s="11" t="str">
        <f>TEXT(InputData[[#This Row],[DATE]],"MMM")</f>
        <v>Jun</v>
      </c>
      <c r="J417" s="11">
        <f>WEEKNUM(InputData[[#This Row],[DATE]],1)</f>
        <v>26</v>
      </c>
    </row>
    <row r="418" spans="1:10" x14ac:dyDescent="0.35">
      <c r="A418" s="3">
        <v>44369</v>
      </c>
      <c r="B418" s="6" t="s">
        <v>60</v>
      </c>
      <c r="C418" s="4" t="s">
        <v>1</v>
      </c>
      <c r="D418" s="5">
        <v>103.88</v>
      </c>
      <c r="E418" s="1">
        <v>4</v>
      </c>
      <c r="F418" s="10">
        <f>InputData[[#This Row],[UNIT PRICE ($)]]*InputData[[#This Row],[QUANTITY]]</f>
        <v>415.52</v>
      </c>
      <c r="G418" s="10" t="str">
        <f>_xlfn.XLOOKUP(InputData[[#This Row],[CUSTOMER NAME]],Country[Customer Name],Country[Country],"",0)</f>
        <v>Nigeria</v>
      </c>
      <c r="H418" s="10" t="str">
        <f>_xlfn.XLOOKUP(InputData[[#This Row],[CUSTOMER NAME]],Country[Customer Name],Country[Region],"",0)</f>
        <v>Export</v>
      </c>
      <c r="I418" s="11" t="str">
        <f>TEXT(InputData[[#This Row],[DATE]],"MMM")</f>
        <v>Jun</v>
      </c>
      <c r="J418" s="11">
        <f>WEEKNUM(InputData[[#This Row],[DATE]],1)</f>
        <v>26</v>
      </c>
    </row>
    <row r="419" spans="1:10" x14ac:dyDescent="0.35">
      <c r="A419" s="3">
        <v>44369</v>
      </c>
      <c r="B419" s="6" t="s">
        <v>67</v>
      </c>
      <c r="C419" s="4" t="s">
        <v>40</v>
      </c>
      <c r="D419" s="5">
        <v>115.2</v>
      </c>
      <c r="E419" s="1">
        <v>10</v>
      </c>
      <c r="F419" s="10">
        <f>InputData[[#This Row],[UNIT PRICE ($)]]*InputData[[#This Row],[QUANTITY]]</f>
        <v>1152</v>
      </c>
      <c r="G419" s="10" t="str">
        <f>_xlfn.XLOOKUP(InputData[[#This Row],[CUSTOMER NAME]],Country[Customer Name],Country[Country],"",0)</f>
        <v>United Kingdom</v>
      </c>
      <c r="H419" s="10" t="str">
        <f>_xlfn.XLOOKUP(InputData[[#This Row],[CUSTOMER NAME]],Country[Customer Name],Country[Region],"",0)</f>
        <v>Export</v>
      </c>
      <c r="I419" s="11" t="str">
        <f>TEXT(InputData[[#This Row],[DATE]],"MMM")</f>
        <v>Jun</v>
      </c>
      <c r="J419" s="11">
        <f>WEEKNUM(InputData[[#This Row],[DATE]],1)</f>
        <v>26</v>
      </c>
    </row>
    <row r="420" spans="1:10" x14ac:dyDescent="0.35">
      <c r="A420" s="3">
        <v>44370</v>
      </c>
      <c r="B420" s="6" t="s">
        <v>74</v>
      </c>
      <c r="C420" s="4" t="s">
        <v>16</v>
      </c>
      <c r="D420" s="5">
        <v>16.64</v>
      </c>
      <c r="E420" s="1">
        <v>4</v>
      </c>
      <c r="F420" s="10">
        <f>InputData[[#This Row],[UNIT PRICE ($)]]*InputData[[#This Row],[QUANTITY]]</f>
        <v>66.56</v>
      </c>
      <c r="G420" s="10" t="str">
        <f>_xlfn.XLOOKUP(InputData[[#This Row],[CUSTOMER NAME]],Country[Customer Name],Country[Country],"",0)</f>
        <v>Brazil</v>
      </c>
      <c r="H420" s="10" t="str">
        <f>_xlfn.XLOOKUP(InputData[[#This Row],[CUSTOMER NAME]],Country[Customer Name],Country[Region],"",0)</f>
        <v>Export</v>
      </c>
      <c r="I420" s="11" t="str">
        <f>TEXT(InputData[[#This Row],[DATE]],"MMM")</f>
        <v>Jun</v>
      </c>
      <c r="J420" s="11">
        <f>WEEKNUM(InputData[[#This Row],[DATE]],1)</f>
        <v>26</v>
      </c>
    </row>
    <row r="421" spans="1:10" x14ac:dyDescent="0.35">
      <c r="A421" s="3">
        <v>44370</v>
      </c>
      <c r="B421" s="6" t="s">
        <v>84</v>
      </c>
      <c r="C421" s="4" t="s">
        <v>8</v>
      </c>
      <c r="D421" s="5">
        <v>94.62</v>
      </c>
      <c r="E421" s="1">
        <v>22</v>
      </c>
      <c r="F421" s="10">
        <f>InputData[[#This Row],[UNIT PRICE ($)]]*InputData[[#This Row],[QUANTITY]]</f>
        <v>2081.6400000000003</v>
      </c>
      <c r="G421" s="10" t="str">
        <f>_xlfn.XLOOKUP(InputData[[#This Row],[CUSTOMER NAME]],Country[Customer Name],Country[Country],"",0)</f>
        <v>Ethiopia</v>
      </c>
      <c r="H421" s="10" t="str">
        <f>_xlfn.XLOOKUP(InputData[[#This Row],[CUSTOMER NAME]],Country[Customer Name],Country[Region],"",0)</f>
        <v>Export</v>
      </c>
      <c r="I421" s="11" t="str">
        <f>TEXT(InputData[[#This Row],[DATE]],"MMM")</f>
        <v>Jun</v>
      </c>
      <c r="J421" s="11">
        <f>WEEKNUM(InputData[[#This Row],[DATE]],1)</f>
        <v>26</v>
      </c>
    </row>
    <row r="422" spans="1:10" x14ac:dyDescent="0.35">
      <c r="A422" s="3">
        <v>44370</v>
      </c>
      <c r="B422" s="6" t="s">
        <v>89</v>
      </c>
      <c r="C422" s="4" t="s">
        <v>4</v>
      </c>
      <c r="D422" s="5">
        <v>48.84</v>
      </c>
      <c r="E422" s="1">
        <v>8</v>
      </c>
      <c r="F422" s="10">
        <f>InputData[[#This Row],[UNIT PRICE ($)]]*InputData[[#This Row],[QUANTITY]]</f>
        <v>390.72</v>
      </c>
      <c r="G422" s="10" t="str">
        <f>_xlfn.XLOOKUP(InputData[[#This Row],[CUSTOMER NAME]],Country[Customer Name],Country[Country],"",0)</f>
        <v>Mexico</v>
      </c>
      <c r="H422" s="10" t="str">
        <f>_xlfn.XLOOKUP(InputData[[#This Row],[CUSTOMER NAME]],Country[Customer Name],Country[Region],"",0)</f>
        <v>Export</v>
      </c>
      <c r="I422" s="11" t="str">
        <f>TEXT(InputData[[#This Row],[DATE]],"MMM")</f>
        <v>Jun</v>
      </c>
      <c r="J422" s="11">
        <f>WEEKNUM(InputData[[#This Row],[DATE]],1)</f>
        <v>26</v>
      </c>
    </row>
    <row r="423" spans="1:10" x14ac:dyDescent="0.35">
      <c r="A423" s="3">
        <v>44371</v>
      </c>
      <c r="B423" s="6" t="s">
        <v>70</v>
      </c>
      <c r="C423" s="4" t="s">
        <v>40</v>
      </c>
      <c r="D423" s="5">
        <v>115.2</v>
      </c>
      <c r="E423" s="1">
        <v>10</v>
      </c>
      <c r="F423" s="10">
        <f>InputData[[#This Row],[UNIT PRICE ($)]]*InputData[[#This Row],[QUANTITY]]</f>
        <v>1152</v>
      </c>
      <c r="G423" s="10" t="str">
        <f>_xlfn.XLOOKUP(InputData[[#This Row],[CUSTOMER NAME]],Country[Customer Name],Country[Country],"",0)</f>
        <v>Mexico</v>
      </c>
      <c r="H423" s="10" t="str">
        <f>_xlfn.XLOOKUP(InputData[[#This Row],[CUSTOMER NAME]],Country[Customer Name],Country[Region],"",0)</f>
        <v>Export</v>
      </c>
      <c r="I423" s="11" t="str">
        <f>TEXT(InputData[[#This Row],[DATE]],"MMM")</f>
        <v>Jun</v>
      </c>
      <c r="J423" s="11">
        <f>WEEKNUM(InputData[[#This Row],[DATE]],1)</f>
        <v>26</v>
      </c>
    </row>
    <row r="424" spans="1:10" x14ac:dyDescent="0.35">
      <c r="A424" s="3">
        <v>44371</v>
      </c>
      <c r="B424" s="6" t="s">
        <v>71</v>
      </c>
      <c r="C424" s="4" t="s">
        <v>11</v>
      </c>
      <c r="D424" s="5">
        <v>48.4</v>
      </c>
      <c r="E424" s="1">
        <v>13</v>
      </c>
      <c r="F424" s="10">
        <f>InputData[[#This Row],[UNIT PRICE ($)]]*InputData[[#This Row],[QUANTITY]]</f>
        <v>629.19999999999993</v>
      </c>
      <c r="G424" s="10" t="str">
        <f>_xlfn.XLOOKUP(InputData[[#This Row],[CUSTOMER NAME]],Country[Customer Name],Country[Country],"",0)</f>
        <v>India</v>
      </c>
      <c r="H424" s="10" t="str">
        <f>_xlfn.XLOOKUP(InputData[[#This Row],[CUSTOMER NAME]],Country[Customer Name],Country[Region],"",0)</f>
        <v>Central</v>
      </c>
      <c r="I424" s="11" t="str">
        <f>TEXT(InputData[[#This Row],[DATE]],"MMM")</f>
        <v>Jun</v>
      </c>
      <c r="J424" s="11">
        <f>WEEKNUM(InputData[[#This Row],[DATE]],1)</f>
        <v>26</v>
      </c>
    </row>
    <row r="425" spans="1:10" x14ac:dyDescent="0.35">
      <c r="A425" s="3">
        <v>44371</v>
      </c>
      <c r="B425" s="6" t="s">
        <v>81</v>
      </c>
      <c r="C425" s="4" t="s">
        <v>20</v>
      </c>
      <c r="D425" s="5">
        <v>76.25</v>
      </c>
      <c r="E425" s="1">
        <v>23</v>
      </c>
      <c r="F425" s="10">
        <f>InputData[[#This Row],[UNIT PRICE ($)]]*InputData[[#This Row],[QUANTITY]]</f>
        <v>1753.75</v>
      </c>
      <c r="G425" s="10" t="str">
        <f>_xlfn.XLOOKUP(InputData[[#This Row],[CUSTOMER NAME]],Country[Customer Name],Country[Country],"",0)</f>
        <v>India</v>
      </c>
      <c r="H425" s="10" t="str">
        <f>_xlfn.XLOOKUP(InputData[[#This Row],[CUSTOMER NAME]],Country[Customer Name],Country[Region],"",0)</f>
        <v>East</v>
      </c>
      <c r="I425" s="11" t="str">
        <f>TEXT(InputData[[#This Row],[DATE]],"MMM")</f>
        <v>Jun</v>
      </c>
      <c r="J425" s="11">
        <f>WEEKNUM(InputData[[#This Row],[DATE]],1)</f>
        <v>26</v>
      </c>
    </row>
    <row r="426" spans="1:10" x14ac:dyDescent="0.35">
      <c r="A426" s="3">
        <v>44371</v>
      </c>
      <c r="B426" s="6" t="s">
        <v>87</v>
      </c>
      <c r="C426" s="4" t="s">
        <v>18</v>
      </c>
      <c r="D426" s="5">
        <v>49.21</v>
      </c>
      <c r="E426" s="1">
        <v>7</v>
      </c>
      <c r="F426" s="10">
        <f>InputData[[#This Row],[UNIT PRICE ($)]]*InputData[[#This Row],[QUANTITY]]</f>
        <v>344.47</v>
      </c>
      <c r="G426" s="10" t="str">
        <f>_xlfn.XLOOKUP(InputData[[#This Row],[CUSTOMER NAME]],Country[Customer Name],Country[Country],"",0)</f>
        <v>France</v>
      </c>
      <c r="H426" s="10" t="str">
        <f>_xlfn.XLOOKUP(InputData[[#This Row],[CUSTOMER NAME]],Country[Customer Name],Country[Region],"",0)</f>
        <v>Export</v>
      </c>
      <c r="I426" s="11" t="str">
        <f>TEXT(InputData[[#This Row],[DATE]],"MMM")</f>
        <v>Jun</v>
      </c>
      <c r="J426" s="11">
        <f>WEEKNUM(InputData[[#This Row],[DATE]],1)</f>
        <v>26</v>
      </c>
    </row>
    <row r="427" spans="1:10" x14ac:dyDescent="0.35">
      <c r="A427" s="3">
        <v>44372</v>
      </c>
      <c r="B427" s="6" t="s">
        <v>71</v>
      </c>
      <c r="C427" s="4" t="s">
        <v>12</v>
      </c>
      <c r="D427" s="5">
        <v>94.17</v>
      </c>
      <c r="E427" s="1">
        <v>7</v>
      </c>
      <c r="F427" s="10">
        <f>InputData[[#This Row],[UNIT PRICE ($)]]*InputData[[#This Row],[QUANTITY]]</f>
        <v>659.19</v>
      </c>
      <c r="G427" s="10" t="str">
        <f>_xlfn.XLOOKUP(InputData[[#This Row],[CUSTOMER NAME]],Country[Customer Name],Country[Country],"",0)</f>
        <v>India</v>
      </c>
      <c r="H427" s="10" t="str">
        <f>_xlfn.XLOOKUP(InputData[[#This Row],[CUSTOMER NAME]],Country[Customer Name],Country[Region],"",0)</f>
        <v>Central</v>
      </c>
      <c r="I427" s="11" t="str">
        <f>TEXT(InputData[[#This Row],[DATE]],"MMM")</f>
        <v>Jun</v>
      </c>
      <c r="J427" s="11">
        <f>WEEKNUM(InputData[[#This Row],[DATE]],1)</f>
        <v>26</v>
      </c>
    </row>
    <row r="428" spans="1:10" x14ac:dyDescent="0.35">
      <c r="A428" s="3">
        <v>44373</v>
      </c>
      <c r="B428" s="6" t="s">
        <v>65</v>
      </c>
      <c r="C428" s="4" t="s">
        <v>43</v>
      </c>
      <c r="D428" s="5">
        <v>83.08</v>
      </c>
      <c r="E428" s="1">
        <v>12</v>
      </c>
      <c r="F428" s="10">
        <f>InputData[[#This Row],[UNIT PRICE ($)]]*InputData[[#This Row],[QUANTITY]]</f>
        <v>996.96</v>
      </c>
      <c r="G428" s="10" t="str">
        <f>_xlfn.XLOOKUP(InputData[[#This Row],[CUSTOMER NAME]],Country[Customer Name],Country[Country],"",0)</f>
        <v>Pakistan</v>
      </c>
      <c r="H428" s="10" t="str">
        <f>_xlfn.XLOOKUP(InputData[[#This Row],[CUSTOMER NAME]],Country[Customer Name],Country[Region],"",0)</f>
        <v>Export</v>
      </c>
      <c r="I428" s="11" t="str">
        <f>TEXT(InputData[[#This Row],[DATE]],"MMM")</f>
        <v>Jun</v>
      </c>
      <c r="J428" s="11">
        <f>WEEKNUM(InputData[[#This Row],[DATE]],1)</f>
        <v>26</v>
      </c>
    </row>
    <row r="429" spans="1:10" x14ac:dyDescent="0.35">
      <c r="A429" s="3">
        <v>44373</v>
      </c>
      <c r="B429" s="6" t="s">
        <v>85</v>
      </c>
      <c r="C429" s="4" t="s">
        <v>9</v>
      </c>
      <c r="D429" s="5">
        <v>7.8599999999999994</v>
      </c>
      <c r="E429" s="1">
        <v>7</v>
      </c>
      <c r="F429" s="10">
        <f>InputData[[#This Row],[UNIT PRICE ($)]]*InputData[[#This Row],[QUANTITY]]</f>
        <v>55.019999999999996</v>
      </c>
      <c r="G429" s="10" t="str">
        <f>_xlfn.XLOOKUP(InputData[[#This Row],[CUSTOMER NAME]],Country[Customer Name],Country[Country],"",0)</f>
        <v>India</v>
      </c>
      <c r="H429" s="10" t="str">
        <f>_xlfn.XLOOKUP(InputData[[#This Row],[CUSTOMER NAME]],Country[Customer Name],Country[Region],"",0)</f>
        <v>Northeast</v>
      </c>
      <c r="I429" s="11" t="str">
        <f>TEXT(InputData[[#This Row],[DATE]],"MMM")</f>
        <v>Jun</v>
      </c>
      <c r="J429" s="11">
        <f>WEEKNUM(InputData[[#This Row],[DATE]],1)</f>
        <v>26</v>
      </c>
    </row>
    <row r="430" spans="1:10" x14ac:dyDescent="0.35">
      <c r="A430" s="3">
        <v>44373</v>
      </c>
      <c r="B430" s="6" t="s">
        <v>89</v>
      </c>
      <c r="C430" s="4" t="s">
        <v>34</v>
      </c>
      <c r="D430" s="5">
        <v>58.3</v>
      </c>
      <c r="E430" s="1">
        <v>4</v>
      </c>
      <c r="F430" s="10">
        <f>InputData[[#This Row],[UNIT PRICE ($)]]*InputData[[#This Row],[QUANTITY]]</f>
        <v>233.2</v>
      </c>
      <c r="G430" s="10" t="str">
        <f>_xlfn.XLOOKUP(InputData[[#This Row],[CUSTOMER NAME]],Country[Customer Name],Country[Country],"",0)</f>
        <v>Mexico</v>
      </c>
      <c r="H430" s="10" t="str">
        <f>_xlfn.XLOOKUP(InputData[[#This Row],[CUSTOMER NAME]],Country[Customer Name],Country[Region],"",0)</f>
        <v>Export</v>
      </c>
      <c r="I430" s="11" t="str">
        <f>TEXT(InputData[[#This Row],[DATE]],"MMM")</f>
        <v>Jun</v>
      </c>
      <c r="J430" s="11">
        <f>WEEKNUM(InputData[[#This Row],[DATE]],1)</f>
        <v>26</v>
      </c>
    </row>
    <row r="431" spans="1:10" x14ac:dyDescent="0.35">
      <c r="A431" s="3">
        <v>44374</v>
      </c>
      <c r="B431" s="6" t="s">
        <v>87</v>
      </c>
      <c r="C431" s="4" t="s">
        <v>5</v>
      </c>
      <c r="D431" s="5">
        <v>155.61000000000001</v>
      </c>
      <c r="E431" s="1">
        <v>11</v>
      </c>
      <c r="F431" s="10">
        <f>InputData[[#This Row],[UNIT PRICE ($)]]*InputData[[#This Row],[QUANTITY]]</f>
        <v>1711.71</v>
      </c>
      <c r="G431" s="10" t="str">
        <f>_xlfn.XLOOKUP(InputData[[#This Row],[CUSTOMER NAME]],Country[Customer Name],Country[Country],"",0)</f>
        <v>France</v>
      </c>
      <c r="H431" s="10" t="str">
        <f>_xlfn.XLOOKUP(InputData[[#This Row],[CUSTOMER NAME]],Country[Customer Name],Country[Region],"",0)</f>
        <v>Export</v>
      </c>
      <c r="I431" s="11" t="str">
        <f>TEXT(InputData[[#This Row],[DATE]],"MMM")</f>
        <v>Jun</v>
      </c>
      <c r="J431" s="11">
        <f>WEEKNUM(InputData[[#This Row],[DATE]],1)</f>
        <v>27</v>
      </c>
    </row>
    <row r="432" spans="1:10" x14ac:dyDescent="0.35">
      <c r="A432" s="3">
        <v>44375</v>
      </c>
      <c r="B432" s="6" t="s">
        <v>65</v>
      </c>
      <c r="C432" s="4" t="s">
        <v>21</v>
      </c>
      <c r="D432" s="5">
        <v>162.54</v>
      </c>
      <c r="E432" s="1">
        <v>2</v>
      </c>
      <c r="F432" s="10">
        <f>InputData[[#This Row],[UNIT PRICE ($)]]*InputData[[#This Row],[QUANTITY]]</f>
        <v>325.08</v>
      </c>
      <c r="G432" s="10" t="str">
        <f>_xlfn.XLOOKUP(InputData[[#This Row],[CUSTOMER NAME]],Country[Customer Name],Country[Country],"",0)</f>
        <v>Pakistan</v>
      </c>
      <c r="H432" s="10" t="str">
        <f>_xlfn.XLOOKUP(InputData[[#This Row],[CUSTOMER NAME]],Country[Customer Name],Country[Region],"",0)</f>
        <v>Export</v>
      </c>
      <c r="I432" s="11" t="str">
        <f>TEXT(InputData[[#This Row],[DATE]],"MMM")</f>
        <v>Jun</v>
      </c>
      <c r="J432" s="11">
        <f>WEEKNUM(InputData[[#This Row],[DATE]],1)</f>
        <v>27</v>
      </c>
    </row>
    <row r="433" spans="1:10" x14ac:dyDescent="0.35">
      <c r="A433" s="3">
        <v>44375</v>
      </c>
      <c r="B433" s="6" t="s">
        <v>78</v>
      </c>
      <c r="C433" s="4" t="s">
        <v>35</v>
      </c>
      <c r="D433" s="5">
        <v>6.7</v>
      </c>
      <c r="E433" s="1">
        <v>7</v>
      </c>
      <c r="F433" s="10">
        <f>InputData[[#This Row],[UNIT PRICE ($)]]*InputData[[#This Row],[QUANTITY]]</f>
        <v>46.9</v>
      </c>
      <c r="G433" s="10" t="str">
        <f>_xlfn.XLOOKUP(InputData[[#This Row],[CUSTOMER NAME]],Country[Customer Name],Country[Country],"",0)</f>
        <v>India</v>
      </c>
      <c r="H433" s="10" t="str">
        <f>_xlfn.XLOOKUP(InputData[[#This Row],[CUSTOMER NAME]],Country[Customer Name],Country[Region],"",0)</f>
        <v>Central</v>
      </c>
      <c r="I433" s="11" t="str">
        <f>TEXT(InputData[[#This Row],[DATE]],"MMM")</f>
        <v>Jun</v>
      </c>
      <c r="J433" s="11">
        <f>WEEKNUM(InputData[[#This Row],[DATE]],1)</f>
        <v>27</v>
      </c>
    </row>
    <row r="434" spans="1:10" x14ac:dyDescent="0.35">
      <c r="A434" s="3">
        <v>44376</v>
      </c>
      <c r="B434" s="6" t="s">
        <v>76</v>
      </c>
      <c r="C434" s="4" t="s">
        <v>14</v>
      </c>
      <c r="D434" s="5">
        <v>146.72</v>
      </c>
      <c r="E434" s="1">
        <v>4</v>
      </c>
      <c r="F434" s="10">
        <f>InputData[[#This Row],[UNIT PRICE ($)]]*InputData[[#This Row],[QUANTITY]]</f>
        <v>586.88</v>
      </c>
      <c r="G434" s="10" t="str">
        <f>_xlfn.XLOOKUP(InputData[[#This Row],[CUSTOMER NAME]],Country[Customer Name],Country[Country],"",0)</f>
        <v>Saudi Arabia</v>
      </c>
      <c r="H434" s="10" t="str">
        <f>_xlfn.XLOOKUP(InputData[[#This Row],[CUSTOMER NAME]],Country[Customer Name],Country[Region],"",0)</f>
        <v>Export</v>
      </c>
      <c r="I434" s="11" t="str">
        <f>TEXT(InputData[[#This Row],[DATE]],"MMM")</f>
        <v>Jun</v>
      </c>
      <c r="J434" s="11">
        <f>WEEKNUM(InputData[[#This Row],[DATE]],1)</f>
        <v>27</v>
      </c>
    </row>
    <row r="435" spans="1:10" x14ac:dyDescent="0.35">
      <c r="A435" s="3">
        <v>44377</v>
      </c>
      <c r="B435" s="6" t="s">
        <v>73</v>
      </c>
      <c r="C435" s="4" t="s">
        <v>43</v>
      </c>
      <c r="D435" s="5">
        <v>83.08</v>
      </c>
      <c r="E435" s="1">
        <v>8</v>
      </c>
      <c r="F435" s="10">
        <f>InputData[[#This Row],[UNIT PRICE ($)]]*InputData[[#This Row],[QUANTITY]]</f>
        <v>664.64</v>
      </c>
      <c r="G435" s="10" t="str">
        <f>_xlfn.XLOOKUP(InputData[[#This Row],[CUSTOMER NAME]],Country[Customer Name],Country[Country],"",0)</f>
        <v>India</v>
      </c>
      <c r="H435" s="10" t="str">
        <f>_xlfn.XLOOKUP(InputData[[#This Row],[CUSTOMER NAME]],Country[Customer Name],Country[Region],"",0)</f>
        <v>East</v>
      </c>
      <c r="I435" s="11" t="str">
        <f>TEXT(InputData[[#This Row],[DATE]],"MMM")</f>
        <v>Jun</v>
      </c>
      <c r="J435" s="11">
        <f>WEEKNUM(InputData[[#This Row],[DATE]],1)</f>
        <v>27</v>
      </c>
    </row>
    <row r="436" spans="1:10" x14ac:dyDescent="0.35">
      <c r="A436" s="3">
        <v>44378</v>
      </c>
      <c r="B436" s="6" t="s">
        <v>60</v>
      </c>
      <c r="C436" s="4" t="s">
        <v>5</v>
      </c>
      <c r="D436" s="5">
        <v>155.61000000000001</v>
      </c>
      <c r="E436" s="1">
        <v>11</v>
      </c>
      <c r="F436" s="10">
        <f>InputData[[#This Row],[UNIT PRICE ($)]]*InputData[[#This Row],[QUANTITY]]</f>
        <v>1711.71</v>
      </c>
      <c r="G436" s="10" t="str">
        <f>_xlfn.XLOOKUP(InputData[[#This Row],[CUSTOMER NAME]],Country[Customer Name],Country[Country],"",0)</f>
        <v>Nigeria</v>
      </c>
      <c r="H436" s="10" t="str">
        <f>_xlfn.XLOOKUP(InputData[[#This Row],[CUSTOMER NAME]],Country[Customer Name],Country[Region],"",0)</f>
        <v>Export</v>
      </c>
      <c r="I436" s="11" t="str">
        <f>TEXT(InputData[[#This Row],[DATE]],"MMM")</f>
        <v>Jul</v>
      </c>
      <c r="J436" s="11">
        <f>WEEKNUM(InputData[[#This Row],[DATE]],1)</f>
        <v>27</v>
      </c>
    </row>
    <row r="437" spans="1:10" x14ac:dyDescent="0.35">
      <c r="A437" s="3">
        <v>44378</v>
      </c>
      <c r="B437" s="6" t="s">
        <v>89</v>
      </c>
      <c r="C437" s="4" t="s">
        <v>40</v>
      </c>
      <c r="D437" s="5">
        <v>115.2</v>
      </c>
      <c r="E437" s="1">
        <v>22</v>
      </c>
      <c r="F437" s="10">
        <f>InputData[[#This Row],[UNIT PRICE ($)]]*InputData[[#This Row],[QUANTITY]]</f>
        <v>2534.4</v>
      </c>
      <c r="G437" s="10" t="str">
        <f>_xlfn.XLOOKUP(InputData[[#This Row],[CUSTOMER NAME]],Country[Customer Name],Country[Country],"",0)</f>
        <v>Mexico</v>
      </c>
      <c r="H437" s="10" t="str">
        <f>_xlfn.XLOOKUP(InputData[[#This Row],[CUSTOMER NAME]],Country[Customer Name],Country[Region],"",0)</f>
        <v>Export</v>
      </c>
      <c r="I437" s="11" t="str">
        <f>TEXT(InputData[[#This Row],[DATE]],"MMM")</f>
        <v>Jul</v>
      </c>
      <c r="J437" s="11">
        <f>WEEKNUM(InputData[[#This Row],[DATE]],1)</f>
        <v>27</v>
      </c>
    </row>
    <row r="438" spans="1:10" x14ac:dyDescent="0.35">
      <c r="A438" s="3">
        <v>44379</v>
      </c>
      <c r="B438" s="6" t="s">
        <v>68</v>
      </c>
      <c r="C438" s="4" t="s">
        <v>10</v>
      </c>
      <c r="D438" s="5">
        <v>164.28</v>
      </c>
      <c r="E438" s="1">
        <v>11</v>
      </c>
      <c r="F438" s="10">
        <f>InputData[[#This Row],[UNIT PRICE ($)]]*InputData[[#This Row],[QUANTITY]]</f>
        <v>1807.08</v>
      </c>
      <c r="G438" s="10" t="str">
        <f>_xlfn.XLOOKUP(InputData[[#This Row],[CUSTOMER NAME]],Country[Customer Name],Country[Country],"",0)</f>
        <v>Russia</v>
      </c>
      <c r="H438" s="10" t="str">
        <f>_xlfn.XLOOKUP(InputData[[#This Row],[CUSTOMER NAME]],Country[Customer Name],Country[Region],"",0)</f>
        <v>Export</v>
      </c>
      <c r="I438" s="11" t="str">
        <f>TEXT(InputData[[#This Row],[DATE]],"MMM")</f>
        <v>Jul</v>
      </c>
      <c r="J438" s="11">
        <f>WEEKNUM(InputData[[#This Row],[DATE]],1)</f>
        <v>27</v>
      </c>
    </row>
    <row r="439" spans="1:10" x14ac:dyDescent="0.35">
      <c r="A439" s="3">
        <v>44379</v>
      </c>
      <c r="B439" s="6" t="s">
        <v>112</v>
      </c>
      <c r="C439" s="4" t="s">
        <v>25</v>
      </c>
      <c r="D439" s="5">
        <v>8.33</v>
      </c>
      <c r="E439" s="1">
        <v>21</v>
      </c>
      <c r="F439" s="10">
        <f>InputData[[#This Row],[UNIT PRICE ($)]]*InputData[[#This Row],[QUANTITY]]</f>
        <v>174.93</v>
      </c>
      <c r="G439" s="10" t="str">
        <f>_xlfn.XLOOKUP(InputData[[#This Row],[CUSTOMER NAME]],Country[Customer Name],Country[Country],"",0)</f>
        <v>India</v>
      </c>
      <c r="H439" s="10" t="str">
        <f>_xlfn.XLOOKUP(InputData[[#This Row],[CUSTOMER NAME]],Country[Customer Name],Country[Region],"",0)</f>
        <v>North</v>
      </c>
      <c r="I439" s="11" t="str">
        <f>TEXT(InputData[[#This Row],[DATE]],"MMM")</f>
        <v>Jul</v>
      </c>
      <c r="J439" s="11">
        <f>WEEKNUM(InputData[[#This Row],[DATE]],1)</f>
        <v>27</v>
      </c>
    </row>
    <row r="440" spans="1:10" x14ac:dyDescent="0.35">
      <c r="A440" s="3">
        <v>44379</v>
      </c>
      <c r="B440" s="6" t="s">
        <v>81</v>
      </c>
      <c r="C440" s="4" t="s">
        <v>27</v>
      </c>
      <c r="D440" s="5">
        <v>57.120000000000005</v>
      </c>
      <c r="E440" s="1">
        <v>2</v>
      </c>
      <c r="F440" s="10">
        <f>InputData[[#This Row],[UNIT PRICE ($)]]*InputData[[#This Row],[QUANTITY]]</f>
        <v>114.24000000000001</v>
      </c>
      <c r="G440" s="10" t="str">
        <f>_xlfn.XLOOKUP(InputData[[#This Row],[CUSTOMER NAME]],Country[Customer Name],Country[Country],"",0)</f>
        <v>India</v>
      </c>
      <c r="H440" s="10" t="str">
        <f>_xlfn.XLOOKUP(InputData[[#This Row],[CUSTOMER NAME]],Country[Customer Name],Country[Region],"",0)</f>
        <v>East</v>
      </c>
      <c r="I440" s="11" t="str">
        <f>TEXT(InputData[[#This Row],[DATE]],"MMM")</f>
        <v>Jul</v>
      </c>
      <c r="J440" s="11">
        <f>WEEKNUM(InputData[[#This Row],[DATE]],1)</f>
        <v>27</v>
      </c>
    </row>
    <row r="441" spans="1:10" x14ac:dyDescent="0.35">
      <c r="A441" s="3">
        <v>44380</v>
      </c>
      <c r="B441" s="6" t="s">
        <v>61</v>
      </c>
      <c r="C441" s="4" t="s">
        <v>3</v>
      </c>
      <c r="D441" s="5">
        <v>80.94</v>
      </c>
      <c r="E441" s="1">
        <v>8</v>
      </c>
      <c r="F441" s="10">
        <f>InputData[[#This Row],[UNIT PRICE ($)]]*InputData[[#This Row],[QUANTITY]]</f>
        <v>647.52</v>
      </c>
      <c r="G441" s="10" t="str">
        <f>_xlfn.XLOOKUP(InputData[[#This Row],[CUSTOMER NAME]],Country[Customer Name],Country[Country],"",0)</f>
        <v>Bangladesh</v>
      </c>
      <c r="H441" s="10" t="str">
        <f>_xlfn.XLOOKUP(InputData[[#This Row],[CUSTOMER NAME]],Country[Customer Name],Country[Region],"",0)</f>
        <v>Export</v>
      </c>
      <c r="I441" s="11" t="str">
        <f>TEXT(InputData[[#This Row],[DATE]],"MMM")</f>
        <v>Jul</v>
      </c>
      <c r="J441" s="11">
        <f>WEEKNUM(InputData[[#This Row],[DATE]],1)</f>
        <v>27</v>
      </c>
    </row>
    <row r="442" spans="1:10" x14ac:dyDescent="0.35">
      <c r="A442" s="3">
        <v>44380</v>
      </c>
      <c r="B442" s="6" t="s">
        <v>74</v>
      </c>
      <c r="C442" s="4" t="s">
        <v>33</v>
      </c>
      <c r="D442" s="5">
        <v>119.7</v>
      </c>
      <c r="E442" s="1">
        <v>15</v>
      </c>
      <c r="F442" s="10">
        <f>InputData[[#This Row],[UNIT PRICE ($)]]*InputData[[#This Row],[QUANTITY]]</f>
        <v>1795.5</v>
      </c>
      <c r="G442" s="10" t="str">
        <f>_xlfn.XLOOKUP(InputData[[#This Row],[CUSTOMER NAME]],Country[Customer Name],Country[Country],"",0)</f>
        <v>Brazil</v>
      </c>
      <c r="H442" s="10" t="str">
        <f>_xlfn.XLOOKUP(InputData[[#This Row],[CUSTOMER NAME]],Country[Customer Name],Country[Region],"",0)</f>
        <v>Export</v>
      </c>
      <c r="I442" s="11" t="str">
        <f>TEXT(InputData[[#This Row],[DATE]],"MMM")</f>
        <v>Jul</v>
      </c>
      <c r="J442" s="11">
        <f>WEEKNUM(InputData[[#This Row],[DATE]],1)</f>
        <v>27</v>
      </c>
    </row>
    <row r="443" spans="1:10" x14ac:dyDescent="0.35">
      <c r="A443" s="3">
        <v>44380</v>
      </c>
      <c r="B443" s="6" t="s">
        <v>80</v>
      </c>
      <c r="C443" s="4" t="s">
        <v>33</v>
      </c>
      <c r="D443" s="5">
        <v>119.7</v>
      </c>
      <c r="E443" s="1">
        <v>9</v>
      </c>
      <c r="F443" s="10">
        <f>InputData[[#This Row],[UNIT PRICE ($)]]*InputData[[#This Row],[QUANTITY]]</f>
        <v>1077.3</v>
      </c>
      <c r="G443" s="10" t="str">
        <f>_xlfn.XLOOKUP(InputData[[#This Row],[CUSTOMER NAME]],Country[Customer Name],Country[Country],"",0)</f>
        <v>South Africa</v>
      </c>
      <c r="H443" s="10" t="str">
        <f>_xlfn.XLOOKUP(InputData[[#This Row],[CUSTOMER NAME]],Country[Customer Name],Country[Region],"",0)</f>
        <v>Export</v>
      </c>
      <c r="I443" s="11" t="str">
        <f>TEXT(InputData[[#This Row],[DATE]],"MMM")</f>
        <v>Jul</v>
      </c>
      <c r="J443" s="11">
        <f>WEEKNUM(InputData[[#This Row],[DATE]],1)</f>
        <v>27</v>
      </c>
    </row>
    <row r="444" spans="1:10" x14ac:dyDescent="0.35">
      <c r="A444" s="3">
        <v>44381</v>
      </c>
      <c r="B444" s="6" t="s">
        <v>81</v>
      </c>
      <c r="C444" s="4" t="s">
        <v>7</v>
      </c>
      <c r="D444" s="5">
        <v>47.730000000000004</v>
      </c>
      <c r="E444" s="1">
        <v>7</v>
      </c>
      <c r="F444" s="10">
        <f>InputData[[#This Row],[UNIT PRICE ($)]]*InputData[[#This Row],[QUANTITY]]</f>
        <v>334.11</v>
      </c>
      <c r="G444" s="10" t="str">
        <f>_xlfn.XLOOKUP(InputData[[#This Row],[CUSTOMER NAME]],Country[Customer Name],Country[Country],"",0)</f>
        <v>India</v>
      </c>
      <c r="H444" s="10" t="str">
        <f>_xlfn.XLOOKUP(InputData[[#This Row],[CUSTOMER NAME]],Country[Customer Name],Country[Region],"",0)</f>
        <v>East</v>
      </c>
      <c r="I444" s="11" t="str">
        <f>TEXT(InputData[[#This Row],[DATE]],"MMM")</f>
        <v>Jul</v>
      </c>
      <c r="J444" s="11">
        <f>WEEKNUM(InputData[[#This Row],[DATE]],1)</f>
        <v>28</v>
      </c>
    </row>
    <row r="445" spans="1:10" x14ac:dyDescent="0.35">
      <c r="A445" s="3">
        <v>44381</v>
      </c>
      <c r="B445" s="6" t="s">
        <v>84</v>
      </c>
      <c r="C445" s="4" t="s">
        <v>41</v>
      </c>
      <c r="D445" s="5">
        <v>173.88</v>
      </c>
      <c r="E445" s="1">
        <v>7</v>
      </c>
      <c r="F445" s="10">
        <f>InputData[[#This Row],[UNIT PRICE ($)]]*InputData[[#This Row],[QUANTITY]]</f>
        <v>1217.1599999999999</v>
      </c>
      <c r="G445" s="10" t="str">
        <f>_xlfn.XLOOKUP(InputData[[#This Row],[CUSTOMER NAME]],Country[Customer Name],Country[Country],"",0)</f>
        <v>Ethiopia</v>
      </c>
      <c r="H445" s="10" t="str">
        <f>_xlfn.XLOOKUP(InputData[[#This Row],[CUSTOMER NAME]],Country[Customer Name],Country[Region],"",0)</f>
        <v>Export</v>
      </c>
      <c r="I445" s="11" t="str">
        <f>TEXT(InputData[[#This Row],[DATE]],"MMM")</f>
        <v>Jul</v>
      </c>
      <c r="J445" s="11">
        <f>WEEKNUM(InputData[[#This Row],[DATE]],1)</f>
        <v>28</v>
      </c>
    </row>
    <row r="446" spans="1:10" x14ac:dyDescent="0.35">
      <c r="A446" s="3">
        <v>44382</v>
      </c>
      <c r="B446" s="6" t="s">
        <v>64</v>
      </c>
      <c r="C446" s="4" t="s">
        <v>25</v>
      </c>
      <c r="D446" s="5">
        <v>8.33</v>
      </c>
      <c r="E446" s="1">
        <v>7</v>
      </c>
      <c r="F446" s="10">
        <f>InputData[[#This Row],[UNIT PRICE ($)]]*InputData[[#This Row],[QUANTITY]]</f>
        <v>58.31</v>
      </c>
      <c r="G446" s="10" t="str">
        <f>_xlfn.XLOOKUP(InputData[[#This Row],[CUSTOMER NAME]],Country[Customer Name],Country[Country],"",0)</f>
        <v>India</v>
      </c>
      <c r="H446" s="10" t="str">
        <f>_xlfn.XLOOKUP(InputData[[#This Row],[CUSTOMER NAME]],Country[Customer Name],Country[Region],"",0)</f>
        <v>Northeast</v>
      </c>
      <c r="I446" s="11" t="str">
        <f>TEXT(InputData[[#This Row],[DATE]],"MMM")</f>
        <v>Jul</v>
      </c>
      <c r="J446" s="11">
        <f>WEEKNUM(InputData[[#This Row],[DATE]],1)</f>
        <v>28</v>
      </c>
    </row>
    <row r="447" spans="1:10" x14ac:dyDescent="0.35">
      <c r="A447" s="3">
        <v>44382</v>
      </c>
      <c r="B447" s="6" t="s">
        <v>76</v>
      </c>
      <c r="C447" s="4" t="s">
        <v>15</v>
      </c>
      <c r="D447" s="5">
        <v>15.719999999999999</v>
      </c>
      <c r="E447" s="1">
        <v>8</v>
      </c>
      <c r="F447" s="10">
        <f>InputData[[#This Row],[UNIT PRICE ($)]]*InputData[[#This Row],[QUANTITY]]</f>
        <v>125.75999999999999</v>
      </c>
      <c r="G447" s="10" t="str">
        <f>_xlfn.XLOOKUP(InputData[[#This Row],[CUSTOMER NAME]],Country[Customer Name],Country[Country],"",0)</f>
        <v>Saudi Arabia</v>
      </c>
      <c r="H447" s="10" t="str">
        <f>_xlfn.XLOOKUP(InputData[[#This Row],[CUSTOMER NAME]],Country[Customer Name],Country[Region],"",0)</f>
        <v>Export</v>
      </c>
      <c r="I447" s="11" t="str">
        <f>TEXT(InputData[[#This Row],[DATE]],"MMM")</f>
        <v>Jul</v>
      </c>
      <c r="J447" s="11">
        <f>WEEKNUM(InputData[[#This Row],[DATE]],1)</f>
        <v>28</v>
      </c>
    </row>
    <row r="448" spans="1:10" x14ac:dyDescent="0.35">
      <c r="A448" s="3">
        <v>44382</v>
      </c>
      <c r="B448" s="6" t="s">
        <v>80</v>
      </c>
      <c r="C448" s="4" t="s">
        <v>2</v>
      </c>
      <c r="D448" s="5">
        <v>142.80000000000001</v>
      </c>
      <c r="E448" s="1">
        <v>8</v>
      </c>
      <c r="F448" s="10">
        <f>InputData[[#This Row],[UNIT PRICE ($)]]*InputData[[#This Row],[QUANTITY]]</f>
        <v>1142.4000000000001</v>
      </c>
      <c r="G448" s="10" t="str">
        <f>_xlfn.XLOOKUP(InputData[[#This Row],[CUSTOMER NAME]],Country[Customer Name],Country[Country],"",0)</f>
        <v>South Africa</v>
      </c>
      <c r="H448" s="10" t="str">
        <f>_xlfn.XLOOKUP(InputData[[#This Row],[CUSTOMER NAME]],Country[Customer Name],Country[Region],"",0)</f>
        <v>Export</v>
      </c>
      <c r="I448" s="11" t="str">
        <f>TEXT(InputData[[#This Row],[DATE]],"MMM")</f>
        <v>Jul</v>
      </c>
      <c r="J448" s="11">
        <f>WEEKNUM(InputData[[#This Row],[DATE]],1)</f>
        <v>28</v>
      </c>
    </row>
    <row r="449" spans="1:10" x14ac:dyDescent="0.35">
      <c r="A449" s="3">
        <v>44383</v>
      </c>
      <c r="B449" s="6" t="s">
        <v>64</v>
      </c>
      <c r="C449" s="4" t="s">
        <v>24</v>
      </c>
      <c r="D449" s="5">
        <v>156.96</v>
      </c>
      <c r="E449" s="1">
        <v>11</v>
      </c>
      <c r="F449" s="10">
        <f>InputData[[#This Row],[UNIT PRICE ($)]]*InputData[[#This Row],[QUANTITY]]</f>
        <v>1726.5600000000002</v>
      </c>
      <c r="G449" s="10" t="str">
        <f>_xlfn.XLOOKUP(InputData[[#This Row],[CUSTOMER NAME]],Country[Customer Name],Country[Country],"",0)</f>
        <v>India</v>
      </c>
      <c r="H449" s="10" t="str">
        <f>_xlfn.XLOOKUP(InputData[[#This Row],[CUSTOMER NAME]],Country[Customer Name],Country[Region],"",0)</f>
        <v>Northeast</v>
      </c>
      <c r="I449" s="11" t="str">
        <f>TEXT(InputData[[#This Row],[DATE]],"MMM")</f>
        <v>Jul</v>
      </c>
      <c r="J449" s="11">
        <f>WEEKNUM(InputData[[#This Row],[DATE]],1)</f>
        <v>28</v>
      </c>
    </row>
    <row r="450" spans="1:10" x14ac:dyDescent="0.35">
      <c r="A450" s="3">
        <v>44383</v>
      </c>
      <c r="B450" s="6" t="s">
        <v>75</v>
      </c>
      <c r="C450" s="4" t="s">
        <v>41</v>
      </c>
      <c r="D450" s="5">
        <v>173.88</v>
      </c>
      <c r="E450" s="1">
        <v>15</v>
      </c>
      <c r="F450" s="10">
        <f>InputData[[#This Row],[UNIT PRICE ($)]]*InputData[[#This Row],[QUANTITY]]</f>
        <v>2608.1999999999998</v>
      </c>
      <c r="G450" s="10" t="str">
        <f>_xlfn.XLOOKUP(InputData[[#This Row],[CUSTOMER NAME]],Country[Customer Name],Country[Country],"",0)</f>
        <v>Russia</v>
      </c>
      <c r="H450" s="10" t="str">
        <f>_xlfn.XLOOKUP(InputData[[#This Row],[CUSTOMER NAME]],Country[Customer Name],Country[Region],"",0)</f>
        <v>Export</v>
      </c>
      <c r="I450" s="11" t="str">
        <f>TEXT(InputData[[#This Row],[DATE]],"MMM")</f>
        <v>Jul</v>
      </c>
      <c r="J450" s="11">
        <f>WEEKNUM(InputData[[#This Row],[DATE]],1)</f>
        <v>28</v>
      </c>
    </row>
    <row r="451" spans="1:10" x14ac:dyDescent="0.35">
      <c r="A451" s="3">
        <v>44383</v>
      </c>
      <c r="B451" s="6" t="s">
        <v>76</v>
      </c>
      <c r="C451" s="4" t="s">
        <v>41</v>
      </c>
      <c r="D451" s="5">
        <v>173.88</v>
      </c>
      <c r="E451" s="1">
        <v>2</v>
      </c>
      <c r="F451" s="10">
        <f>InputData[[#This Row],[UNIT PRICE ($)]]*InputData[[#This Row],[QUANTITY]]</f>
        <v>347.76</v>
      </c>
      <c r="G451" s="10" t="str">
        <f>_xlfn.XLOOKUP(InputData[[#This Row],[CUSTOMER NAME]],Country[Customer Name],Country[Country],"",0)</f>
        <v>Saudi Arabia</v>
      </c>
      <c r="H451" s="10" t="str">
        <f>_xlfn.XLOOKUP(InputData[[#This Row],[CUSTOMER NAME]],Country[Customer Name],Country[Region],"",0)</f>
        <v>Export</v>
      </c>
      <c r="I451" s="11" t="str">
        <f>TEXT(InputData[[#This Row],[DATE]],"MMM")</f>
        <v>Jul</v>
      </c>
      <c r="J451" s="11">
        <f>WEEKNUM(InputData[[#This Row],[DATE]],1)</f>
        <v>28</v>
      </c>
    </row>
    <row r="452" spans="1:10" x14ac:dyDescent="0.35">
      <c r="A452" s="3">
        <v>44385</v>
      </c>
      <c r="B452" s="6" t="s">
        <v>81</v>
      </c>
      <c r="C452" s="4" t="s">
        <v>18</v>
      </c>
      <c r="D452" s="5">
        <v>49.21</v>
      </c>
      <c r="E452" s="1">
        <v>2</v>
      </c>
      <c r="F452" s="10">
        <f>InputData[[#This Row],[UNIT PRICE ($)]]*InputData[[#This Row],[QUANTITY]]</f>
        <v>98.42</v>
      </c>
      <c r="G452" s="10" t="str">
        <f>_xlfn.XLOOKUP(InputData[[#This Row],[CUSTOMER NAME]],Country[Customer Name],Country[Country],"",0)</f>
        <v>India</v>
      </c>
      <c r="H452" s="10" t="str">
        <f>_xlfn.XLOOKUP(InputData[[#This Row],[CUSTOMER NAME]],Country[Customer Name],Country[Region],"",0)</f>
        <v>East</v>
      </c>
      <c r="I452" s="11" t="str">
        <f>TEXT(InputData[[#This Row],[DATE]],"MMM")</f>
        <v>Jul</v>
      </c>
      <c r="J452" s="11">
        <f>WEEKNUM(InputData[[#This Row],[DATE]],1)</f>
        <v>28</v>
      </c>
    </row>
    <row r="453" spans="1:10" x14ac:dyDescent="0.35">
      <c r="A453" s="3">
        <v>44385</v>
      </c>
      <c r="B453" s="6" t="s">
        <v>87</v>
      </c>
      <c r="C453" s="4" t="s">
        <v>4</v>
      </c>
      <c r="D453" s="5">
        <v>48.84</v>
      </c>
      <c r="E453" s="1">
        <v>10</v>
      </c>
      <c r="F453" s="10">
        <f>InputData[[#This Row],[UNIT PRICE ($)]]*InputData[[#This Row],[QUANTITY]]</f>
        <v>488.40000000000003</v>
      </c>
      <c r="G453" s="10" t="str">
        <f>_xlfn.XLOOKUP(InputData[[#This Row],[CUSTOMER NAME]],Country[Customer Name],Country[Country],"",0)</f>
        <v>France</v>
      </c>
      <c r="H453" s="10" t="str">
        <f>_xlfn.XLOOKUP(InputData[[#This Row],[CUSTOMER NAME]],Country[Customer Name],Country[Region],"",0)</f>
        <v>Export</v>
      </c>
      <c r="I453" s="11" t="str">
        <f>TEXT(InputData[[#This Row],[DATE]],"MMM")</f>
        <v>Jul</v>
      </c>
      <c r="J453" s="11">
        <f>WEEKNUM(InputData[[#This Row],[DATE]],1)</f>
        <v>28</v>
      </c>
    </row>
    <row r="454" spans="1:10" x14ac:dyDescent="0.35">
      <c r="A454" s="3">
        <v>44386</v>
      </c>
      <c r="B454" s="6" t="s">
        <v>75</v>
      </c>
      <c r="C454" s="4" t="s">
        <v>6</v>
      </c>
      <c r="D454" s="5">
        <v>85.5</v>
      </c>
      <c r="E454" s="1">
        <v>11</v>
      </c>
      <c r="F454" s="10">
        <f>InputData[[#This Row],[UNIT PRICE ($)]]*InputData[[#This Row],[QUANTITY]]</f>
        <v>940.5</v>
      </c>
      <c r="G454" s="10" t="str">
        <f>_xlfn.XLOOKUP(InputData[[#This Row],[CUSTOMER NAME]],Country[Customer Name],Country[Country],"",0)</f>
        <v>Russia</v>
      </c>
      <c r="H454" s="10" t="str">
        <f>_xlfn.XLOOKUP(InputData[[#This Row],[CUSTOMER NAME]],Country[Customer Name],Country[Region],"",0)</f>
        <v>Export</v>
      </c>
      <c r="I454" s="11" t="str">
        <f>TEXT(InputData[[#This Row],[DATE]],"MMM")</f>
        <v>Jul</v>
      </c>
      <c r="J454" s="11">
        <f>WEEKNUM(InputData[[#This Row],[DATE]],1)</f>
        <v>28</v>
      </c>
    </row>
    <row r="455" spans="1:10" x14ac:dyDescent="0.35">
      <c r="A455" s="3">
        <v>44387</v>
      </c>
      <c r="B455" s="6" t="s">
        <v>66</v>
      </c>
      <c r="C455" s="4" t="s">
        <v>10</v>
      </c>
      <c r="D455" s="5">
        <v>164.28</v>
      </c>
      <c r="E455" s="1">
        <v>15</v>
      </c>
      <c r="F455" s="10">
        <f>InputData[[#This Row],[UNIT PRICE ($)]]*InputData[[#This Row],[QUANTITY]]</f>
        <v>2464.1999999999998</v>
      </c>
      <c r="G455" s="10" t="str">
        <f>_xlfn.XLOOKUP(InputData[[#This Row],[CUSTOMER NAME]],Country[Customer Name],Country[Country],"",0)</f>
        <v>Indonesia</v>
      </c>
      <c r="H455" s="10" t="str">
        <f>_xlfn.XLOOKUP(InputData[[#This Row],[CUSTOMER NAME]],Country[Customer Name],Country[Region],"",0)</f>
        <v>Export</v>
      </c>
      <c r="I455" s="11" t="str">
        <f>TEXT(InputData[[#This Row],[DATE]],"MMM")</f>
        <v>Jul</v>
      </c>
      <c r="J455" s="11">
        <f>WEEKNUM(InputData[[#This Row],[DATE]],1)</f>
        <v>28</v>
      </c>
    </row>
    <row r="456" spans="1:10" x14ac:dyDescent="0.35">
      <c r="A456" s="3">
        <v>44387</v>
      </c>
      <c r="B456" s="6" t="s">
        <v>81</v>
      </c>
      <c r="C456" s="4" t="s">
        <v>32</v>
      </c>
      <c r="D456" s="5">
        <v>117.48</v>
      </c>
      <c r="E456" s="1">
        <v>12</v>
      </c>
      <c r="F456" s="10">
        <f>InputData[[#This Row],[UNIT PRICE ($)]]*InputData[[#This Row],[QUANTITY]]</f>
        <v>1409.76</v>
      </c>
      <c r="G456" s="10" t="str">
        <f>_xlfn.XLOOKUP(InputData[[#This Row],[CUSTOMER NAME]],Country[Customer Name],Country[Country],"",0)</f>
        <v>India</v>
      </c>
      <c r="H456" s="10" t="str">
        <f>_xlfn.XLOOKUP(InputData[[#This Row],[CUSTOMER NAME]],Country[Customer Name],Country[Region],"",0)</f>
        <v>East</v>
      </c>
      <c r="I456" s="11" t="str">
        <f>TEXT(InputData[[#This Row],[DATE]],"MMM")</f>
        <v>Jul</v>
      </c>
      <c r="J456" s="11">
        <f>WEEKNUM(InputData[[#This Row],[DATE]],1)</f>
        <v>28</v>
      </c>
    </row>
    <row r="457" spans="1:10" x14ac:dyDescent="0.35">
      <c r="A457" s="3">
        <v>44387</v>
      </c>
      <c r="B457" s="6" t="s">
        <v>87</v>
      </c>
      <c r="C457" s="4" t="s">
        <v>34</v>
      </c>
      <c r="D457" s="5">
        <v>58.3</v>
      </c>
      <c r="E457" s="1">
        <v>6</v>
      </c>
      <c r="F457" s="10">
        <f>InputData[[#This Row],[UNIT PRICE ($)]]*InputData[[#This Row],[QUANTITY]]</f>
        <v>349.79999999999995</v>
      </c>
      <c r="G457" s="10" t="str">
        <f>_xlfn.XLOOKUP(InputData[[#This Row],[CUSTOMER NAME]],Country[Customer Name],Country[Country],"",0)</f>
        <v>France</v>
      </c>
      <c r="H457" s="10" t="str">
        <f>_xlfn.XLOOKUP(InputData[[#This Row],[CUSTOMER NAME]],Country[Customer Name],Country[Region],"",0)</f>
        <v>Export</v>
      </c>
      <c r="I457" s="11" t="str">
        <f>TEXT(InputData[[#This Row],[DATE]],"MMM")</f>
        <v>Jul</v>
      </c>
      <c r="J457" s="11">
        <f>WEEKNUM(InputData[[#This Row],[DATE]],1)</f>
        <v>28</v>
      </c>
    </row>
    <row r="458" spans="1:10" x14ac:dyDescent="0.35">
      <c r="A458" s="3">
        <v>44388</v>
      </c>
      <c r="B458" s="6" t="s">
        <v>89</v>
      </c>
      <c r="C458" s="4" t="s">
        <v>9</v>
      </c>
      <c r="D458" s="5">
        <v>7.8599999999999994</v>
      </c>
      <c r="E458" s="1">
        <v>4</v>
      </c>
      <c r="F458" s="10">
        <f>InputData[[#This Row],[UNIT PRICE ($)]]*InputData[[#This Row],[QUANTITY]]</f>
        <v>31.439999999999998</v>
      </c>
      <c r="G458" s="10" t="str">
        <f>_xlfn.XLOOKUP(InputData[[#This Row],[CUSTOMER NAME]],Country[Customer Name],Country[Country],"",0)</f>
        <v>Mexico</v>
      </c>
      <c r="H458" s="10" t="str">
        <f>_xlfn.XLOOKUP(InputData[[#This Row],[CUSTOMER NAME]],Country[Customer Name],Country[Region],"",0)</f>
        <v>Export</v>
      </c>
      <c r="I458" s="11" t="str">
        <f>TEXT(InputData[[#This Row],[DATE]],"MMM")</f>
        <v>Jul</v>
      </c>
      <c r="J458" s="11">
        <f>WEEKNUM(InputData[[#This Row],[DATE]],1)</f>
        <v>29</v>
      </c>
    </row>
    <row r="459" spans="1:10" x14ac:dyDescent="0.35">
      <c r="A459" s="3">
        <v>44389</v>
      </c>
      <c r="B459" s="6" t="s">
        <v>65</v>
      </c>
      <c r="C459" s="4" t="s">
        <v>28</v>
      </c>
      <c r="D459" s="5">
        <v>41.81</v>
      </c>
      <c r="E459" s="1">
        <v>12</v>
      </c>
      <c r="F459" s="10">
        <f>InputData[[#This Row],[UNIT PRICE ($)]]*InputData[[#This Row],[QUANTITY]]</f>
        <v>501.72</v>
      </c>
      <c r="G459" s="10" t="str">
        <f>_xlfn.XLOOKUP(InputData[[#This Row],[CUSTOMER NAME]],Country[Customer Name],Country[Country],"",0)</f>
        <v>Pakistan</v>
      </c>
      <c r="H459" s="10" t="str">
        <f>_xlfn.XLOOKUP(InputData[[#This Row],[CUSTOMER NAME]],Country[Customer Name],Country[Region],"",0)</f>
        <v>Export</v>
      </c>
      <c r="I459" s="11" t="str">
        <f>TEXT(InputData[[#This Row],[DATE]],"MMM")</f>
        <v>Jul</v>
      </c>
      <c r="J459" s="11">
        <f>WEEKNUM(InputData[[#This Row],[DATE]],1)</f>
        <v>29</v>
      </c>
    </row>
    <row r="460" spans="1:10" x14ac:dyDescent="0.35">
      <c r="A460" s="3">
        <v>44389</v>
      </c>
      <c r="B460" s="6" t="s">
        <v>76</v>
      </c>
      <c r="C460" s="4" t="s">
        <v>39</v>
      </c>
      <c r="D460" s="5">
        <v>42.55</v>
      </c>
      <c r="E460" s="1">
        <v>4</v>
      </c>
      <c r="F460" s="10">
        <f>InputData[[#This Row],[UNIT PRICE ($)]]*InputData[[#This Row],[QUANTITY]]</f>
        <v>170.2</v>
      </c>
      <c r="G460" s="10" t="str">
        <f>_xlfn.XLOOKUP(InputData[[#This Row],[CUSTOMER NAME]],Country[Customer Name],Country[Country],"",0)</f>
        <v>Saudi Arabia</v>
      </c>
      <c r="H460" s="10" t="str">
        <f>_xlfn.XLOOKUP(InputData[[#This Row],[CUSTOMER NAME]],Country[Customer Name],Country[Region],"",0)</f>
        <v>Export</v>
      </c>
      <c r="I460" s="11" t="str">
        <f>TEXT(InputData[[#This Row],[DATE]],"MMM")</f>
        <v>Jul</v>
      </c>
      <c r="J460" s="11">
        <f>WEEKNUM(InputData[[#This Row],[DATE]],1)</f>
        <v>29</v>
      </c>
    </row>
    <row r="461" spans="1:10" x14ac:dyDescent="0.35">
      <c r="A461" s="3">
        <v>44390</v>
      </c>
      <c r="B461" s="6" t="s">
        <v>60</v>
      </c>
      <c r="C461" s="4" t="s">
        <v>19</v>
      </c>
      <c r="D461" s="5">
        <v>210</v>
      </c>
      <c r="E461" s="1">
        <v>1</v>
      </c>
      <c r="F461" s="10">
        <f>InputData[[#This Row],[UNIT PRICE ($)]]*InputData[[#This Row],[QUANTITY]]</f>
        <v>210</v>
      </c>
      <c r="G461" s="10" t="str">
        <f>_xlfn.XLOOKUP(InputData[[#This Row],[CUSTOMER NAME]],Country[Customer Name],Country[Country],"",0)</f>
        <v>Nigeria</v>
      </c>
      <c r="H461" s="10" t="str">
        <f>_xlfn.XLOOKUP(InputData[[#This Row],[CUSTOMER NAME]],Country[Customer Name],Country[Region],"",0)</f>
        <v>Export</v>
      </c>
      <c r="I461" s="11" t="str">
        <f>TEXT(InputData[[#This Row],[DATE]],"MMM")</f>
        <v>Jul</v>
      </c>
      <c r="J461" s="11">
        <f>WEEKNUM(InputData[[#This Row],[DATE]],1)</f>
        <v>29</v>
      </c>
    </row>
    <row r="462" spans="1:10" x14ac:dyDescent="0.35">
      <c r="A462" s="3">
        <v>44390</v>
      </c>
      <c r="B462" s="6" t="s">
        <v>80</v>
      </c>
      <c r="C462" s="4" t="s">
        <v>25</v>
      </c>
      <c r="D462" s="5">
        <v>8.33</v>
      </c>
      <c r="E462" s="1">
        <v>7</v>
      </c>
      <c r="F462" s="10">
        <f>InputData[[#This Row],[UNIT PRICE ($)]]*InputData[[#This Row],[QUANTITY]]</f>
        <v>58.31</v>
      </c>
      <c r="G462" s="10" t="str">
        <f>_xlfn.XLOOKUP(InputData[[#This Row],[CUSTOMER NAME]],Country[Customer Name],Country[Country],"",0)</f>
        <v>South Africa</v>
      </c>
      <c r="H462" s="10" t="str">
        <f>_xlfn.XLOOKUP(InputData[[#This Row],[CUSTOMER NAME]],Country[Customer Name],Country[Region],"",0)</f>
        <v>Export</v>
      </c>
      <c r="I462" s="11" t="str">
        <f>TEXT(InputData[[#This Row],[DATE]],"MMM")</f>
        <v>Jul</v>
      </c>
      <c r="J462" s="11">
        <f>WEEKNUM(InputData[[#This Row],[DATE]],1)</f>
        <v>29</v>
      </c>
    </row>
    <row r="463" spans="1:10" x14ac:dyDescent="0.35">
      <c r="A463" s="3">
        <v>44390</v>
      </c>
      <c r="B463" s="6" t="s">
        <v>88</v>
      </c>
      <c r="C463" s="4" t="s">
        <v>22</v>
      </c>
      <c r="D463" s="5">
        <v>141.57</v>
      </c>
      <c r="E463" s="1">
        <v>5</v>
      </c>
      <c r="F463" s="10">
        <f>InputData[[#This Row],[UNIT PRICE ($)]]*InputData[[#This Row],[QUANTITY]]</f>
        <v>707.84999999999991</v>
      </c>
      <c r="G463" s="10" t="str">
        <f>_xlfn.XLOOKUP(InputData[[#This Row],[CUSTOMER NAME]],Country[Customer Name],Country[Country],"",0)</f>
        <v>India</v>
      </c>
      <c r="H463" s="10" t="str">
        <f>_xlfn.XLOOKUP(InputData[[#This Row],[CUSTOMER NAME]],Country[Customer Name],Country[Region],"",0)</f>
        <v>South</v>
      </c>
      <c r="I463" s="11" t="str">
        <f>TEXT(InputData[[#This Row],[DATE]],"MMM")</f>
        <v>Jul</v>
      </c>
      <c r="J463" s="11">
        <f>WEEKNUM(InputData[[#This Row],[DATE]],1)</f>
        <v>29</v>
      </c>
    </row>
    <row r="464" spans="1:10" x14ac:dyDescent="0.35">
      <c r="A464" s="3">
        <v>44391</v>
      </c>
      <c r="B464" s="6" t="s">
        <v>61</v>
      </c>
      <c r="C464" s="4" t="s">
        <v>33</v>
      </c>
      <c r="D464" s="5">
        <v>119.7</v>
      </c>
      <c r="E464" s="1">
        <v>9</v>
      </c>
      <c r="F464" s="10">
        <f>InputData[[#This Row],[UNIT PRICE ($)]]*InputData[[#This Row],[QUANTITY]]</f>
        <v>1077.3</v>
      </c>
      <c r="G464" s="10" t="str">
        <f>_xlfn.XLOOKUP(InputData[[#This Row],[CUSTOMER NAME]],Country[Customer Name],Country[Country],"",0)</f>
        <v>Bangladesh</v>
      </c>
      <c r="H464" s="10" t="str">
        <f>_xlfn.XLOOKUP(InputData[[#This Row],[CUSTOMER NAME]],Country[Customer Name],Country[Region],"",0)</f>
        <v>Export</v>
      </c>
      <c r="I464" s="11" t="str">
        <f>TEXT(InputData[[#This Row],[DATE]],"MMM")</f>
        <v>Jul</v>
      </c>
      <c r="J464" s="11">
        <f>WEEKNUM(InputData[[#This Row],[DATE]],1)</f>
        <v>29</v>
      </c>
    </row>
    <row r="465" spans="1:10" x14ac:dyDescent="0.35">
      <c r="A465" s="3">
        <v>44391</v>
      </c>
      <c r="B465" s="6" t="s">
        <v>80</v>
      </c>
      <c r="C465" s="4" t="s">
        <v>12</v>
      </c>
      <c r="D465" s="5">
        <v>94.17</v>
      </c>
      <c r="E465" s="1">
        <v>13</v>
      </c>
      <c r="F465" s="10">
        <f>InputData[[#This Row],[UNIT PRICE ($)]]*InputData[[#This Row],[QUANTITY]]</f>
        <v>1224.21</v>
      </c>
      <c r="G465" s="10" t="str">
        <f>_xlfn.XLOOKUP(InputData[[#This Row],[CUSTOMER NAME]],Country[Customer Name],Country[Country],"",0)</f>
        <v>South Africa</v>
      </c>
      <c r="H465" s="10" t="str">
        <f>_xlfn.XLOOKUP(InputData[[#This Row],[CUSTOMER NAME]],Country[Customer Name],Country[Region],"",0)</f>
        <v>Export</v>
      </c>
      <c r="I465" s="11" t="str">
        <f>TEXT(InputData[[#This Row],[DATE]],"MMM")</f>
        <v>Jul</v>
      </c>
      <c r="J465" s="11">
        <f>WEEKNUM(InputData[[#This Row],[DATE]],1)</f>
        <v>29</v>
      </c>
    </row>
    <row r="466" spans="1:10" x14ac:dyDescent="0.35">
      <c r="A466" s="3">
        <v>44392</v>
      </c>
      <c r="B466" s="6" t="s">
        <v>75</v>
      </c>
      <c r="C466" s="4" t="s">
        <v>43</v>
      </c>
      <c r="D466" s="5">
        <v>83.08</v>
      </c>
      <c r="E466" s="1">
        <v>18</v>
      </c>
      <c r="F466" s="10">
        <f>InputData[[#This Row],[UNIT PRICE ($)]]*InputData[[#This Row],[QUANTITY]]</f>
        <v>1495.44</v>
      </c>
      <c r="G466" s="10" t="str">
        <f>_xlfn.XLOOKUP(InputData[[#This Row],[CUSTOMER NAME]],Country[Customer Name],Country[Country],"",0)</f>
        <v>Russia</v>
      </c>
      <c r="H466" s="10" t="str">
        <f>_xlfn.XLOOKUP(InputData[[#This Row],[CUSTOMER NAME]],Country[Customer Name],Country[Region],"",0)</f>
        <v>Export</v>
      </c>
      <c r="I466" s="11" t="str">
        <f>TEXT(InputData[[#This Row],[DATE]],"MMM")</f>
        <v>Jul</v>
      </c>
      <c r="J466" s="11">
        <f>WEEKNUM(InputData[[#This Row],[DATE]],1)</f>
        <v>29</v>
      </c>
    </row>
    <row r="467" spans="1:10" x14ac:dyDescent="0.35">
      <c r="A467" s="3">
        <v>44392</v>
      </c>
      <c r="B467" s="6" t="s">
        <v>89</v>
      </c>
      <c r="C467" s="4" t="s">
        <v>4</v>
      </c>
      <c r="D467" s="5">
        <v>48.84</v>
      </c>
      <c r="E467" s="1">
        <v>2</v>
      </c>
      <c r="F467" s="10">
        <f>InputData[[#This Row],[UNIT PRICE ($)]]*InputData[[#This Row],[QUANTITY]]</f>
        <v>97.68</v>
      </c>
      <c r="G467" s="10" t="str">
        <f>_xlfn.XLOOKUP(InputData[[#This Row],[CUSTOMER NAME]],Country[Customer Name],Country[Country],"",0)</f>
        <v>Mexico</v>
      </c>
      <c r="H467" s="10" t="str">
        <f>_xlfn.XLOOKUP(InputData[[#This Row],[CUSTOMER NAME]],Country[Customer Name],Country[Region],"",0)</f>
        <v>Export</v>
      </c>
      <c r="I467" s="11" t="str">
        <f>TEXT(InputData[[#This Row],[DATE]],"MMM")</f>
        <v>Jul</v>
      </c>
      <c r="J467" s="11">
        <f>WEEKNUM(InputData[[#This Row],[DATE]],1)</f>
        <v>29</v>
      </c>
    </row>
    <row r="468" spans="1:10" x14ac:dyDescent="0.35">
      <c r="A468" s="3">
        <v>44393</v>
      </c>
      <c r="B468" s="6" t="s">
        <v>65</v>
      </c>
      <c r="C468" s="4" t="s">
        <v>32</v>
      </c>
      <c r="D468" s="5">
        <v>117.48</v>
      </c>
      <c r="E468" s="1">
        <v>33</v>
      </c>
      <c r="F468" s="10">
        <f>InputData[[#This Row],[UNIT PRICE ($)]]*InputData[[#This Row],[QUANTITY]]</f>
        <v>3876.84</v>
      </c>
      <c r="G468" s="10" t="str">
        <f>_xlfn.XLOOKUP(InputData[[#This Row],[CUSTOMER NAME]],Country[Customer Name],Country[Country],"",0)</f>
        <v>Pakistan</v>
      </c>
      <c r="H468" s="10" t="str">
        <f>_xlfn.XLOOKUP(InputData[[#This Row],[CUSTOMER NAME]],Country[Customer Name],Country[Region],"",0)</f>
        <v>Export</v>
      </c>
      <c r="I468" s="11" t="str">
        <f>TEXT(InputData[[#This Row],[DATE]],"MMM")</f>
        <v>Jul</v>
      </c>
      <c r="J468" s="11">
        <f>WEEKNUM(InputData[[#This Row],[DATE]],1)</f>
        <v>29</v>
      </c>
    </row>
    <row r="469" spans="1:10" x14ac:dyDescent="0.35">
      <c r="A469" s="3">
        <v>44393</v>
      </c>
      <c r="B469" s="6" t="s">
        <v>69</v>
      </c>
      <c r="C469" s="4" t="s">
        <v>23</v>
      </c>
      <c r="D469" s="5">
        <v>149.46</v>
      </c>
      <c r="E469" s="1">
        <v>8</v>
      </c>
      <c r="F469" s="10">
        <f>InputData[[#This Row],[UNIT PRICE ($)]]*InputData[[#This Row],[QUANTITY]]</f>
        <v>1195.68</v>
      </c>
      <c r="G469" s="10" t="str">
        <f>_xlfn.XLOOKUP(InputData[[#This Row],[CUSTOMER NAME]],Country[Customer Name],Country[Country],"",0)</f>
        <v>India</v>
      </c>
      <c r="H469" s="10" t="str">
        <f>_xlfn.XLOOKUP(InputData[[#This Row],[CUSTOMER NAME]],Country[Customer Name],Country[Region],"",0)</f>
        <v>South</v>
      </c>
      <c r="I469" s="11" t="str">
        <f>TEXT(InputData[[#This Row],[DATE]],"MMM")</f>
        <v>Jul</v>
      </c>
      <c r="J469" s="11">
        <f>WEEKNUM(InputData[[#This Row],[DATE]],1)</f>
        <v>29</v>
      </c>
    </row>
    <row r="470" spans="1:10" x14ac:dyDescent="0.35">
      <c r="A470" s="3">
        <v>44393</v>
      </c>
      <c r="B470" s="6" t="s">
        <v>70</v>
      </c>
      <c r="C470" s="4" t="s">
        <v>31</v>
      </c>
      <c r="D470" s="5">
        <v>104.16</v>
      </c>
      <c r="E470" s="1">
        <v>35</v>
      </c>
      <c r="F470" s="10">
        <f>InputData[[#This Row],[UNIT PRICE ($)]]*InputData[[#This Row],[QUANTITY]]</f>
        <v>3645.6</v>
      </c>
      <c r="G470" s="10" t="str">
        <f>_xlfn.XLOOKUP(InputData[[#This Row],[CUSTOMER NAME]],Country[Customer Name],Country[Country],"",0)</f>
        <v>Mexico</v>
      </c>
      <c r="H470" s="10" t="str">
        <f>_xlfn.XLOOKUP(InputData[[#This Row],[CUSTOMER NAME]],Country[Customer Name],Country[Region],"",0)</f>
        <v>Export</v>
      </c>
      <c r="I470" s="11" t="str">
        <f>TEXT(InputData[[#This Row],[DATE]],"MMM")</f>
        <v>Jul</v>
      </c>
      <c r="J470" s="11">
        <f>WEEKNUM(InputData[[#This Row],[DATE]],1)</f>
        <v>29</v>
      </c>
    </row>
    <row r="471" spans="1:10" x14ac:dyDescent="0.35">
      <c r="A471" s="3">
        <v>44394</v>
      </c>
      <c r="B471" s="6" t="s">
        <v>67</v>
      </c>
      <c r="C471" s="4" t="s">
        <v>1</v>
      </c>
      <c r="D471" s="5">
        <v>103.88</v>
      </c>
      <c r="E471" s="1">
        <v>38</v>
      </c>
      <c r="F471" s="10">
        <f>InputData[[#This Row],[UNIT PRICE ($)]]*InputData[[#This Row],[QUANTITY]]</f>
        <v>3947.4399999999996</v>
      </c>
      <c r="G471" s="10" t="str">
        <f>_xlfn.XLOOKUP(InputData[[#This Row],[CUSTOMER NAME]],Country[Customer Name],Country[Country],"",0)</f>
        <v>United Kingdom</v>
      </c>
      <c r="H471" s="10" t="str">
        <f>_xlfn.XLOOKUP(InputData[[#This Row],[CUSTOMER NAME]],Country[Customer Name],Country[Region],"",0)</f>
        <v>Export</v>
      </c>
      <c r="I471" s="11" t="str">
        <f>TEXT(InputData[[#This Row],[DATE]],"MMM")</f>
        <v>Jul</v>
      </c>
      <c r="J471" s="11">
        <f>WEEKNUM(InputData[[#This Row],[DATE]],1)</f>
        <v>29</v>
      </c>
    </row>
    <row r="472" spans="1:10" x14ac:dyDescent="0.35">
      <c r="A472" s="3">
        <v>44394</v>
      </c>
      <c r="B472" s="6" t="s">
        <v>75</v>
      </c>
      <c r="C472" s="4" t="s">
        <v>22</v>
      </c>
      <c r="D472" s="5">
        <v>141.57</v>
      </c>
      <c r="E472" s="1">
        <v>18</v>
      </c>
      <c r="F472" s="10">
        <f>InputData[[#This Row],[UNIT PRICE ($)]]*InputData[[#This Row],[QUANTITY]]</f>
        <v>2548.2599999999998</v>
      </c>
      <c r="G472" s="10" t="str">
        <f>_xlfn.XLOOKUP(InputData[[#This Row],[CUSTOMER NAME]],Country[Customer Name],Country[Country],"",0)</f>
        <v>Russia</v>
      </c>
      <c r="H472" s="10" t="str">
        <f>_xlfn.XLOOKUP(InputData[[#This Row],[CUSTOMER NAME]],Country[Customer Name],Country[Region],"",0)</f>
        <v>Export</v>
      </c>
      <c r="I472" s="11" t="str">
        <f>TEXT(InputData[[#This Row],[DATE]],"MMM")</f>
        <v>Jul</v>
      </c>
      <c r="J472" s="11">
        <f>WEEKNUM(InputData[[#This Row],[DATE]],1)</f>
        <v>29</v>
      </c>
    </row>
    <row r="473" spans="1:10" x14ac:dyDescent="0.35">
      <c r="A473" s="3">
        <v>44394</v>
      </c>
      <c r="B473" s="6" t="s">
        <v>82</v>
      </c>
      <c r="C473" s="4" t="s">
        <v>23</v>
      </c>
      <c r="D473" s="5">
        <v>149.46</v>
      </c>
      <c r="E473" s="1">
        <v>30</v>
      </c>
      <c r="F473" s="10">
        <f>InputData[[#This Row],[UNIT PRICE ($)]]*InputData[[#This Row],[QUANTITY]]</f>
        <v>4483.8</v>
      </c>
      <c r="G473" s="10" t="str">
        <f>_xlfn.XLOOKUP(InputData[[#This Row],[CUSTOMER NAME]],Country[Customer Name],Country[Country],"",0)</f>
        <v>India</v>
      </c>
      <c r="H473" s="10" t="str">
        <f>_xlfn.XLOOKUP(InputData[[#This Row],[CUSTOMER NAME]],Country[Customer Name],Country[Region],"",0)</f>
        <v>Western</v>
      </c>
      <c r="I473" s="11" t="str">
        <f>TEXT(InputData[[#This Row],[DATE]],"MMM")</f>
        <v>Jul</v>
      </c>
      <c r="J473" s="11">
        <f>WEEKNUM(InputData[[#This Row],[DATE]],1)</f>
        <v>29</v>
      </c>
    </row>
    <row r="474" spans="1:10" x14ac:dyDescent="0.35">
      <c r="A474" s="3">
        <v>44394</v>
      </c>
      <c r="B474" s="6" t="s">
        <v>83</v>
      </c>
      <c r="C474" s="4" t="s">
        <v>41</v>
      </c>
      <c r="D474" s="5">
        <v>173.88</v>
      </c>
      <c r="E474" s="1">
        <v>8</v>
      </c>
      <c r="F474" s="10">
        <f>InputData[[#This Row],[UNIT PRICE ($)]]*InputData[[#This Row],[QUANTITY]]</f>
        <v>1391.04</v>
      </c>
      <c r="G474" s="10" t="str">
        <f>_xlfn.XLOOKUP(InputData[[#This Row],[CUSTOMER NAME]],Country[Customer Name],Country[Country],"",0)</f>
        <v>India</v>
      </c>
      <c r="H474" s="10" t="str">
        <f>_xlfn.XLOOKUP(InputData[[#This Row],[CUSTOMER NAME]],Country[Customer Name],Country[Region],"",0)</f>
        <v>North</v>
      </c>
      <c r="I474" s="11" t="str">
        <f>TEXT(InputData[[#This Row],[DATE]],"MMM")</f>
        <v>Jul</v>
      </c>
      <c r="J474" s="11">
        <f>WEEKNUM(InputData[[#This Row],[DATE]],1)</f>
        <v>29</v>
      </c>
    </row>
    <row r="475" spans="1:10" x14ac:dyDescent="0.35">
      <c r="A475" s="3">
        <v>44395</v>
      </c>
      <c r="B475" s="6" t="s">
        <v>79</v>
      </c>
      <c r="C475" s="4" t="s">
        <v>27</v>
      </c>
      <c r="D475" s="5">
        <v>57.120000000000005</v>
      </c>
      <c r="E475" s="1">
        <v>14</v>
      </c>
      <c r="F475" s="10">
        <f>InputData[[#This Row],[UNIT PRICE ($)]]*InputData[[#This Row],[QUANTITY]]</f>
        <v>799.68000000000006</v>
      </c>
      <c r="G475" s="10" t="str">
        <f>_xlfn.XLOOKUP(InputData[[#This Row],[CUSTOMER NAME]],Country[Customer Name],Country[Country],"",0)</f>
        <v>United Kingdom</v>
      </c>
      <c r="H475" s="10" t="str">
        <f>_xlfn.XLOOKUP(InputData[[#This Row],[CUSTOMER NAME]],Country[Customer Name],Country[Region],"",0)</f>
        <v>Export</v>
      </c>
      <c r="I475" s="11" t="str">
        <f>TEXT(InputData[[#This Row],[DATE]],"MMM")</f>
        <v>Jul</v>
      </c>
      <c r="J475" s="11">
        <f>WEEKNUM(InputData[[#This Row],[DATE]],1)</f>
        <v>30</v>
      </c>
    </row>
    <row r="476" spans="1:10" x14ac:dyDescent="0.35">
      <c r="A476" s="3">
        <v>44395</v>
      </c>
      <c r="B476" s="6" t="s">
        <v>82</v>
      </c>
      <c r="C476" s="4" t="s">
        <v>10</v>
      </c>
      <c r="D476" s="5">
        <v>164.28</v>
      </c>
      <c r="E476" s="1">
        <v>12</v>
      </c>
      <c r="F476" s="10">
        <f>InputData[[#This Row],[UNIT PRICE ($)]]*InputData[[#This Row],[QUANTITY]]</f>
        <v>1971.3600000000001</v>
      </c>
      <c r="G476" s="10" t="str">
        <f>_xlfn.XLOOKUP(InputData[[#This Row],[CUSTOMER NAME]],Country[Customer Name],Country[Country],"",0)</f>
        <v>India</v>
      </c>
      <c r="H476" s="10" t="str">
        <f>_xlfn.XLOOKUP(InputData[[#This Row],[CUSTOMER NAME]],Country[Customer Name],Country[Region],"",0)</f>
        <v>Western</v>
      </c>
      <c r="I476" s="11" t="str">
        <f>TEXT(InputData[[#This Row],[DATE]],"MMM")</f>
        <v>Jul</v>
      </c>
      <c r="J476" s="11">
        <f>WEEKNUM(InputData[[#This Row],[DATE]],1)</f>
        <v>30</v>
      </c>
    </row>
    <row r="477" spans="1:10" x14ac:dyDescent="0.35">
      <c r="A477" s="3">
        <v>44397</v>
      </c>
      <c r="B477" s="6" t="s">
        <v>112</v>
      </c>
      <c r="C477" s="4" t="s">
        <v>38</v>
      </c>
      <c r="D477" s="5">
        <v>79.92</v>
      </c>
      <c r="E477" s="1">
        <v>11</v>
      </c>
      <c r="F477" s="10">
        <f>InputData[[#This Row],[UNIT PRICE ($)]]*InputData[[#This Row],[QUANTITY]]</f>
        <v>879.12</v>
      </c>
      <c r="G477" s="10" t="str">
        <f>_xlfn.XLOOKUP(InputData[[#This Row],[CUSTOMER NAME]],Country[Customer Name],Country[Country],"",0)</f>
        <v>India</v>
      </c>
      <c r="H477" s="10" t="str">
        <f>_xlfn.XLOOKUP(InputData[[#This Row],[CUSTOMER NAME]],Country[Customer Name],Country[Region],"",0)</f>
        <v>North</v>
      </c>
      <c r="I477" s="11" t="str">
        <f>TEXT(InputData[[#This Row],[DATE]],"MMM")</f>
        <v>Jul</v>
      </c>
      <c r="J477" s="11">
        <f>WEEKNUM(InputData[[#This Row],[DATE]],1)</f>
        <v>30</v>
      </c>
    </row>
    <row r="478" spans="1:10" x14ac:dyDescent="0.35">
      <c r="A478" s="3">
        <v>44397</v>
      </c>
      <c r="B478" s="6" t="s">
        <v>78</v>
      </c>
      <c r="C478" s="4" t="s">
        <v>42</v>
      </c>
      <c r="D478" s="5">
        <v>162</v>
      </c>
      <c r="E478" s="1">
        <v>8</v>
      </c>
      <c r="F478" s="10">
        <f>InputData[[#This Row],[UNIT PRICE ($)]]*InputData[[#This Row],[QUANTITY]]</f>
        <v>1296</v>
      </c>
      <c r="G478" s="10" t="str">
        <f>_xlfn.XLOOKUP(InputData[[#This Row],[CUSTOMER NAME]],Country[Customer Name],Country[Country],"",0)</f>
        <v>India</v>
      </c>
      <c r="H478" s="10" t="str">
        <f>_xlfn.XLOOKUP(InputData[[#This Row],[CUSTOMER NAME]],Country[Customer Name],Country[Region],"",0)</f>
        <v>Central</v>
      </c>
      <c r="I478" s="11" t="str">
        <f>TEXT(InputData[[#This Row],[DATE]],"MMM")</f>
        <v>Jul</v>
      </c>
      <c r="J478" s="11">
        <f>WEEKNUM(InputData[[#This Row],[DATE]],1)</f>
        <v>30</v>
      </c>
    </row>
    <row r="479" spans="1:10" x14ac:dyDescent="0.35">
      <c r="A479" s="3">
        <v>44397</v>
      </c>
      <c r="B479" s="6" t="s">
        <v>88</v>
      </c>
      <c r="C479" s="4" t="s">
        <v>43</v>
      </c>
      <c r="D479" s="5">
        <v>83.08</v>
      </c>
      <c r="E479" s="1">
        <v>5</v>
      </c>
      <c r="F479" s="10">
        <f>InputData[[#This Row],[UNIT PRICE ($)]]*InputData[[#This Row],[QUANTITY]]</f>
        <v>415.4</v>
      </c>
      <c r="G479" s="10" t="str">
        <f>_xlfn.XLOOKUP(InputData[[#This Row],[CUSTOMER NAME]],Country[Customer Name],Country[Country],"",0)</f>
        <v>India</v>
      </c>
      <c r="H479" s="10" t="str">
        <f>_xlfn.XLOOKUP(InputData[[#This Row],[CUSTOMER NAME]],Country[Customer Name],Country[Region],"",0)</f>
        <v>South</v>
      </c>
      <c r="I479" s="11" t="str">
        <f>TEXT(InputData[[#This Row],[DATE]],"MMM")</f>
        <v>Jul</v>
      </c>
      <c r="J479" s="11">
        <f>WEEKNUM(InputData[[#This Row],[DATE]],1)</f>
        <v>30</v>
      </c>
    </row>
    <row r="480" spans="1:10" x14ac:dyDescent="0.35">
      <c r="A480" s="3">
        <v>44398</v>
      </c>
      <c r="B480" s="6" t="s">
        <v>61</v>
      </c>
      <c r="C480" s="4" t="s">
        <v>29</v>
      </c>
      <c r="D480" s="5">
        <v>53.11</v>
      </c>
      <c r="E480" s="1">
        <v>15</v>
      </c>
      <c r="F480" s="10">
        <f>InputData[[#This Row],[UNIT PRICE ($)]]*InputData[[#This Row],[QUANTITY]]</f>
        <v>796.65</v>
      </c>
      <c r="G480" s="10" t="str">
        <f>_xlfn.XLOOKUP(InputData[[#This Row],[CUSTOMER NAME]],Country[Customer Name],Country[Country],"",0)</f>
        <v>Bangladesh</v>
      </c>
      <c r="H480" s="10" t="str">
        <f>_xlfn.XLOOKUP(InputData[[#This Row],[CUSTOMER NAME]],Country[Customer Name],Country[Region],"",0)</f>
        <v>Export</v>
      </c>
      <c r="I480" s="11" t="str">
        <f>TEXT(InputData[[#This Row],[DATE]],"MMM")</f>
        <v>Jul</v>
      </c>
      <c r="J480" s="11">
        <f>WEEKNUM(InputData[[#This Row],[DATE]],1)</f>
        <v>30</v>
      </c>
    </row>
    <row r="481" spans="1:10" x14ac:dyDescent="0.35">
      <c r="A481" s="3">
        <v>44399</v>
      </c>
      <c r="B481" s="6" t="s">
        <v>109</v>
      </c>
      <c r="C481" s="4" t="s">
        <v>28</v>
      </c>
      <c r="D481" s="5">
        <v>41.81</v>
      </c>
      <c r="E481" s="1">
        <v>5</v>
      </c>
      <c r="F481" s="10">
        <f>InputData[[#This Row],[UNIT PRICE ($)]]*InputData[[#This Row],[QUANTITY]]</f>
        <v>209.05</v>
      </c>
      <c r="G481" s="10" t="str">
        <f>_xlfn.XLOOKUP(InputData[[#This Row],[CUSTOMER NAME]],Country[Customer Name],Country[Country],"",0)</f>
        <v>Pakistan</v>
      </c>
      <c r="H481" s="10" t="str">
        <f>_xlfn.XLOOKUP(InputData[[#This Row],[CUSTOMER NAME]],Country[Customer Name],Country[Region],"",0)</f>
        <v>Export</v>
      </c>
      <c r="I481" s="11" t="str">
        <f>TEXT(InputData[[#This Row],[DATE]],"MMM")</f>
        <v>Jul</v>
      </c>
      <c r="J481" s="11">
        <f>WEEKNUM(InputData[[#This Row],[DATE]],1)</f>
        <v>30</v>
      </c>
    </row>
    <row r="482" spans="1:10" x14ac:dyDescent="0.35">
      <c r="A482" s="3">
        <v>44399</v>
      </c>
      <c r="B482" s="6" t="s">
        <v>66</v>
      </c>
      <c r="C482" s="4" t="s">
        <v>24</v>
      </c>
      <c r="D482" s="5">
        <v>156.96</v>
      </c>
      <c r="E482" s="1">
        <v>14</v>
      </c>
      <c r="F482" s="10">
        <f>InputData[[#This Row],[UNIT PRICE ($)]]*InputData[[#This Row],[QUANTITY]]</f>
        <v>2197.44</v>
      </c>
      <c r="G482" s="10" t="str">
        <f>_xlfn.XLOOKUP(InputData[[#This Row],[CUSTOMER NAME]],Country[Customer Name],Country[Country],"",0)</f>
        <v>Indonesia</v>
      </c>
      <c r="H482" s="10" t="str">
        <f>_xlfn.XLOOKUP(InputData[[#This Row],[CUSTOMER NAME]],Country[Customer Name],Country[Region],"",0)</f>
        <v>Export</v>
      </c>
      <c r="I482" s="11" t="str">
        <f>TEXT(InputData[[#This Row],[DATE]],"MMM")</f>
        <v>Jul</v>
      </c>
      <c r="J482" s="11">
        <f>WEEKNUM(InputData[[#This Row],[DATE]],1)</f>
        <v>30</v>
      </c>
    </row>
    <row r="483" spans="1:10" x14ac:dyDescent="0.35">
      <c r="A483" s="3">
        <v>44399</v>
      </c>
      <c r="B483" s="6" t="s">
        <v>69</v>
      </c>
      <c r="C483" s="4" t="s">
        <v>32</v>
      </c>
      <c r="D483" s="5">
        <v>117.48</v>
      </c>
      <c r="E483" s="1">
        <v>27</v>
      </c>
      <c r="F483" s="10">
        <f>InputData[[#This Row],[UNIT PRICE ($)]]*InputData[[#This Row],[QUANTITY]]</f>
        <v>3171.96</v>
      </c>
      <c r="G483" s="10" t="str">
        <f>_xlfn.XLOOKUP(InputData[[#This Row],[CUSTOMER NAME]],Country[Customer Name],Country[Country],"",0)</f>
        <v>India</v>
      </c>
      <c r="H483" s="10" t="str">
        <f>_xlfn.XLOOKUP(InputData[[#This Row],[CUSTOMER NAME]],Country[Customer Name],Country[Region],"",0)</f>
        <v>South</v>
      </c>
      <c r="I483" s="11" t="str">
        <f>TEXT(InputData[[#This Row],[DATE]],"MMM")</f>
        <v>Jul</v>
      </c>
      <c r="J483" s="11">
        <f>WEEKNUM(InputData[[#This Row],[DATE]],1)</f>
        <v>30</v>
      </c>
    </row>
    <row r="484" spans="1:10" x14ac:dyDescent="0.35">
      <c r="A484" s="3">
        <v>44399</v>
      </c>
      <c r="B484" s="6" t="s">
        <v>74</v>
      </c>
      <c r="C484" s="4" t="s">
        <v>26</v>
      </c>
      <c r="D484" s="5">
        <v>24.66</v>
      </c>
      <c r="E484" s="1">
        <v>3</v>
      </c>
      <c r="F484" s="10">
        <f>InputData[[#This Row],[UNIT PRICE ($)]]*InputData[[#This Row],[QUANTITY]]</f>
        <v>73.98</v>
      </c>
      <c r="G484" s="10" t="str">
        <f>_xlfn.XLOOKUP(InputData[[#This Row],[CUSTOMER NAME]],Country[Customer Name],Country[Country],"",0)</f>
        <v>Brazil</v>
      </c>
      <c r="H484" s="10" t="str">
        <f>_xlfn.XLOOKUP(InputData[[#This Row],[CUSTOMER NAME]],Country[Customer Name],Country[Region],"",0)</f>
        <v>Export</v>
      </c>
      <c r="I484" s="11" t="str">
        <f>TEXT(InputData[[#This Row],[DATE]],"MMM")</f>
        <v>Jul</v>
      </c>
      <c r="J484" s="11">
        <f>WEEKNUM(InputData[[#This Row],[DATE]],1)</f>
        <v>30</v>
      </c>
    </row>
    <row r="485" spans="1:10" x14ac:dyDescent="0.35">
      <c r="A485" s="3">
        <v>44399</v>
      </c>
      <c r="B485" s="6" t="s">
        <v>77</v>
      </c>
      <c r="C485" s="4" t="s">
        <v>34</v>
      </c>
      <c r="D485" s="5">
        <v>58.3</v>
      </c>
      <c r="E485" s="1">
        <v>6</v>
      </c>
      <c r="F485" s="10">
        <f>InputData[[#This Row],[UNIT PRICE ($)]]*InputData[[#This Row],[QUANTITY]]</f>
        <v>349.79999999999995</v>
      </c>
      <c r="G485" s="10" t="str">
        <f>_xlfn.XLOOKUP(InputData[[#This Row],[CUSTOMER NAME]],Country[Customer Name],Country[Country],"",0)</f>
        <v>India</v>
      </c>
      <c r="H485" s="10" t="str">
        <f>_xlfn.XLOOKUP(InputData[[#This Row],[CUSTOMER NAME]],Country[Customer Name],Country[Region],"",0)</f>
        <v>Western</v>
      </c>
      <c r="I485" s="11" t="str">
        <f>TEXT(InputData[[#This Row],[DATE]],"MMM")</f>
        <v>Jul</v>
      </c>
      <c r="J485" s="11">
        <f>WEEKNUM(InputData[[#This Row],[DATE]],1)</f>
        <v>30</v>
      </c>
    </row>
    <row r="486" spans="1:10" x14ac:dyDescent="0.35">
      <c r="A486" s="3">
        <v>44400</v>
      </c>
      <c r="B486" s="6" t="s">
        <v>67</v>
      </c>
      <c r="C486" s="4" t="s">
        <v>18</v>
      </c>
      <c r="D486" s="5">
        <v>49.21</v>
      </c>
      <c r="E486" s="1">
        <v>2</v>
      </c>
      <c r="F486" s="10">
        <f>InputData[[#This Row],[UNIT PRICE ($)]]*InputData[[#This Row],[QUANTITY]]</f>
        <v>98.42</v>
      </c>
      <c r="G486" s="10" t="str">
        <f>_xlfn.XLOOKUP(InputData[[#This Row],[CUSTOMER NAME]],Country[Customer Name],Country[Country],"",0)</f>
        <v>United Kingdom</v>
      </c>
      <c r="H486" s="10" t="str">
        <f>_xlfn.XLOOKUP(InputData[[#This Row],[CUSTOMER NAME]],Country[Customer Name],Country[Region],"",0)</f>
        <v>Export</v>
      </c>
      <c r="I486" s="11" t="str">
        <f>TEXT(InputData[[#This Row],[DATE]],"MMM")</f>
        <v>Jul</v>
      </c>
      <c r="J486" s="11">
        <f>WEEKNUM(InputData[[#This Row],[DATE]],1)</f>
        <v>30</v>
      </c>
    </row>
    <row r="487" spans="1:10" x14ac:dyDescent="0.35">
      <c r="A487" s="3">
        <v>44400</v>
      </c>
      <c r="B487" s="6" t="s">
        <v>71</v>
      </c>
      <c r="C487" s="4" t="s">
        <v>43</v>
      </c>
      <c r="D487" s="5">
        <v>83.08</v>
      </c>
      <c r="E487" s="1">
        <v>9</v>
      </c>
      <c r="F487" s="10">
        <f>InputData[[#This Row],[UNIT PRICE ($)]]*InputData[[#This Row],[QUANTITY]]</f>
        <v>747.72</v>
      </c>
      <c r="G487" s="10" t="str">
        <f>_xlfn.XLOOKUP(InputData[[#This Row],[CUSTOMER NAME]],Country[Customer Name],Country[Country],"",0)</f>
        <v>India</v>
      </c>
      <c r="H487" s="10" t="str">
        <f>_xlfn.XLOOKUP(InputData[[#This Row],[CUSTOMER NAME]],Country[Customer Name],Country[Region],"",0)</f>
        <v>Central</v>
      </c>
      <c r="I487" s="11" t="str">
        <f>TEXT(InputData[[#This Row],[DATE]],"MMM")</f>
        <v>Jul</v>
      </c>
      <c r="J487" s="11">
        <f>WEEKNUM(InputData[[#This Row],[DATE]],1)</f>
        <v>30</v>
      </c>
    </row>
    <row r="488" spans="1:10" x14ac:dyDescent="0.35">
      <c r="A488" s="3">
        <v>44400</v>
      </c>
      <c r="B488" s="6" t="s">
        <v>72</v>
      </c>
      <c r="C488" s="4" t="s">
        <v>37</v>
      </c>
      <c r="D488" s="5">
        <v>85.76</v>
      </c>
      <c r="E488" s="1">
        <v>8</v>
      </c>
      <c r="F488" s="10">
        <f>InputData[[#This Row],[UNIT PRICE ($)]]*InputData[[#This Row],[QUANTITY]]</f>
        <v>686.08</v>
      </c>
      <c r="G488" s="10" t="str">
        <f>_xlfn.XLOOKUP(InputData[[#This Row],[CUSTOMER NAME]],Country[Customer Name],Country[Country],"",0)</f>
        <v>Brazil</v>
      </c>
      <c r="H488" s="10" t="str">
        <f>_xlfn.XLOOKUP(InputData[[#This Row],[CUSTOMER NAME]],Country[Customer Name],Country[Region],"",0)</f>
        <v>Export</v>
      </c>
      <c r="I488" s="11" t="str">
        <f>TEXT(InputData[[#This Row],[DATE]],"MMM")</f>
        <v>Jul</v>
      </c>
      <c r="J488" s="11">
        <f>WEEKNUM(InputData[[#This Row],[DATE]],1)</f>
        <v>30</v>
      </c>
    </row>
    <row r="489" spans="1:10" x14ac:dyDescent="0.35">
      <c r="A489" s="3">
        <v>44400</v>
      </c>
      <c r="B489" s="6" t="s">
        <v>83</v>
      </c>
      <c r="C489" s="4" t="s">
        <v>36</v>
      </c>
      <c r="D489" s="5">
        <v>96.3</v>
      </c>
      <c r="E489" s="1">
        <v>7</v>
      </c>
      <c r="F489" s="10">
        <f>InputData[[#This Row],[UNIT PRICE ($)]]*InputData[[#This Row],[QUANTITY]]</f>
        <v>674.1</v>
      </c>
      <c r="G489" s="10" t="str">
        <f>_xlfn.XLOOKUP(InputData[[#This Row],[CUSTOMER NAME]],Country[Customer Name],Country[Country],"",0)</f>
        <v>India</v>
      </c>
      <c r="H489" s="10" t="str">
        <f>_xlfn.XLOOKUP(InputData[[#This Row],[CUSTOMER NAME]],Country[Customer Name],Country[Region],"",0)</f>
        <v>North</v>
      </c>
      <c r="I489" s="11" t="str">
        <f>TEXT(InputData[[#This Row],[DATE]],"MMM")</f>
        <v>Jul</v>
      </c>
      <c r="J489" s="11">
        <f>WEEKNUM(InputData[[#This Row],[DATE]],1)</f>
        <v>30</v>
      </c>
    </row>
    <row r="490" spans="1:10" x14ac:dyDescent="0.35">
      <c r="A490" s="3">
        <v>44401</v>
      </c>
      <c r="B490" s="6" t="s">
        <v>68</v>
      </c>
      <c r="C490" s="4" t="s">
        <v>6</v>
      </c>
      <c r="D490" s="5">
        <v>85.5</v>
      </c>
      <c r="E490" s="1">
        <v>14</v>
      </c>
      <c r="F490" s="10">
        <f>InputData[[#This Row],[UNIT PRICE ($)]]*InputData[[#This Row],[QUANTITY]]</f>
        <v>1197</v>
      </c>
      <c r="G490" s="10" t="str">
        <f>_xlfn.XLOOKUP(InputData[[#This Row],[CUSTOMER NAME]],Country[Customer Name],Country[Country],"",0)</f>
        <v>Russia</v>
      </c>
      <c r="H490" s="10" t="str">
        <f>_xlfn.XLOOKUP(InputData[[#This Row],[CUSTOMER NAME]],Country[Customer Name],Country[Region],"",0)</f>
        <v>Export</v>
      </c>
      <c r="I490" s="11" t="str">
        <f>TEXT(InputData[[#This Row],[DATE]],"MMM")</f>
        <v>Jul</v>
      </c>
      <c r="J490" s="11">
        <f>WEEKNUM(InputData[[#This Row],[DATE]],1)</f>
        <v>30</v>
      </c>
    </row>
    <row r="491" spans="1:10" x14ac:dyDescent="0.35">
      <c r="A491" s="3">
        <v>44401</v>
      </c>
      <c r="B491" s="6" t="s">
        <v>73</v>
      </c>
      <c r="C491" s="4" t="s">
        <v>9</v>
      </c>
      <c r="D491" s="5">
        <v>7.8599999999999994</v>
      </c>
      <c r="E491" s="1">
        <v>4</v>
      </c>
      <c r="F491" s="10">
        <f>InputData[[#This Row],[UNIT PRICE ($)]]*InputData[[#This Row],[QUANTITY]]</f>
        <v>31.439999999999998</v>
      </c>
      <c r="G491" s="10" t="str">
        <f>_xlfn.XLOOKUP(InputData[[#This Row],[CUSTOMER NAME]],Country[Customer Name],Country[Country],"",0)</f>
        <v>India</v>
      </c>
      <c r="H491" s="10" t="str">
        <f>_xlfn.XLOOKUP(InputData[[#This Row],[CUSTOMER NAME]],Country[Customer Name],Country[Region],"",0)</f>
        <v>East</v>
      </c>
      <c r="I491" s="11" t="str">
        <f>TEXT(InputData[[#This Row],[DATE]],"MMM")</f>
        <v>Jul</v>
      </c>
      <c r="J491" s="11">
        <f>WEEKNUM(InputData[[#This Row],[DATE]],1)</f>
        <v>30</v>
      </c>
    </row>
    <row r="492" spans="1:10" x14ac:dyDescent="0.35">
      <c r="A492" s="3">
        <v>44401</v>
      </c>
      <c r="B492" s="6" t="s">
        <v>84</v>
      </c>
      <c r="C492" s="4" t="s">
        <v>27</v>
      </c>
      <c r="D492" s="5">
        <v>57.120000000000005</v>
      </c>
      <c r="E492" s="1">
        <v>1</v>
      </c>
      <c r="F492" s="10">
        <f>InputData[[#This Row],[UNIT PRICE ($)]]*InputData[[#This Row],[QUANTITY]]</f>
        <v>57.120000000000005</v>
      </c>
      <c r="G492" s="10" t="str">
        <f>_xlfn.XLOOKUP(InputData[[#This Row],[CUSTOMER NAME]],Country[Customer Name],Country[Country],"",0)</f>
        <v>Ethiopia</v>
      </c>
      <c r="H492" s="10" t="str">
        <f>_xlfn.XLOOKUP(InputData[[#This Row],[CUSTOMER NAME]],Country[Customer Name],Country[Region],"",0)</f>
        <v>Export</v>
      </c>
      <c r="I492" s="11" t="str">
        <f>TEXT(InputData[[#This Row],[DATE]],"MMM")</f>
        <v>Jul</v>
      </c>
      <c r="J492" s="11">
        <f>WEEKNUM(InputData[[#This Row],[DATE]],1)</f>
        <v>30</v>
      </c>
    </row>
    <row r="493" spans="1:10" x14ac:dyDescent="0.35">
      <c r="A493" s="3">
        <v>44402</v>
      </c>
      <c r="B493" s="6" t="s">
        <v>72</v>
      </c>
      <c r="C493" s="4" t="s">
        <v>3</v>
      </c>
      <c r="D493" s="5">
        <v>80.94</v>
      </c>
      <c r="E493" s="1">
        <v>13</v>
      </c>
      <c r="F493" s="10">
        <f>InputData[[#This Row],[UNIT PRICE ($)]]*InputData[[#This Row],[QUANTITY]]</f>
        <v>1052.22</v>
      </c>
      <c r="G493" s="10" t="str">
        <f>_xlfn.XLOOKUP(InputData[[#This Row],[CUSTOMER NAME]],Country[Customer Name],Country[Country],"",0)</f>
        <v>Brazil</v>
      </c>
      <c r="H493" s="10" t="str">
        <f>_xlfn.XLOOKUP(InputData[[#This Row],[CUSTOMER NAME]],Country[Customer Name],Country[Region],"",0)</f>
        <v>Export</v>
      </c>
      <c r="I493" s="11" t="str">
        <f>TEXT(InputData[[#This Row],[DATE]],"MMM")</f>
        <v>Jul</v>
      </c>
      <c r="J493" s="11">
        <f>WEEKNUM(InputData[[#This Row],[DATE]],1)</f>
        <v>31</v>
      </c>
    </row>
    <row r="494" spans="1:10" x14ac:dyDescent="0.35">
      <c r="A494" s="3">
        <v>44402</v>
      </c>
      <c r="B494" s="6" t="s">
        <v>82</v>
      </c>
      <c r="C494" s="4" t="s">
        <v>44</v>
      </c>
      <c r="D494" s="5">
        <v>82.08</v>
      </c>
      <c r="E494" s="1">
        <v>2</v>
      </c>
      <c r="F494" s="10">
        <f>InputData[[#This Row],[UNIT PRICE ($)]]*InputData[[#This Row],[QUANTITY]]</f>
        <v>164.16</v>
      </c>
      <c r="G494" s="10" t="str">
        <f>_xlfn.XLOOKUP(InputData[[#This Row],[CUSTOMER NAME]],Country[Customer Name],Country[Country],"",0)</f>
        <v>India</v>
      </c>
      <c r="H494" s="10" t="str">
        <f>_xlfn.XLOOKUP(InputData[[#This Row],[CUSTOMER NAME]],Country[Customer Name],Country[Region],"",0)</f>
        <v>Western</v>
      </c>
      <c r="I494" s="11" t="str">
        <f>TEXT(InputData[[#This Row],[DATE]],"MMM")</f>
        <v>Jul</v>
      </c>
      <c r="J494" s="11">
        <f>WEEKNUM(InputData[[#This Row],[DATE]],1)</f>
        <v>31</v>
      </c>
    </row>
    <row r="495" spans="1:10" x14ac:dyDescent="0.35">
      <c r="A495" s="3">
        <v>44402</v>
      </c>
      <c r="B495" s="6" t="s">
        <v>87</v>
      </c>
      <c r="C495" s="4" t="s">
        <v>17</v>
      </c>
      <c r="D495" s="5">
        <v>156.78</v>
      </c>
      <c r="E495" s="1">
        <v>12</v>
      </c>
      <c r="F495" s="10">
        <f>InputData[[#This Row],[UNIT PRICE ($)]]*InputData[[#This Row],[QUANTITY]]</f>
        <v>1881.3600000000001</v>
      </c>
      <c r="G495" s="10" t="str">
        <f>_xlfn.XLOOKUP(InputData[[#This Row],[CUSTOMER NAME]],Country[Customer Name],Country[Country],"",0)</f>
        <v>France</v>
      </c>
      <c r="H495" s="10" t="str">
        <f>_xlfn.XLOOKUP(InputData[[#This Row],[CUSTOMER NAME]],Country[Customer Name],Country[Region],"",0)</f>
        <v>Export</v>
      </c>
      <c r="I495" s="11" t="str">
        <f>TEXT(InputData[[#This Row],[DATE]],"MMM")</f>
        <v>Jul</v>
      </c>
      <c r="J495" s="11">
        <f>WEEKNUM(InputData[[#This Row],[DATE]],1)</f>
        <v>31</v>
      </c>
    </row>
    <row r="496" spans="1:10" x14ac:dyDescent="0.35">
      <c r="A496" s="3">
        <v>44403</v>
      </c>
      <c r="B496" s="6" t="s">
        <v>84</v>
      </c>
      <c r="C496" s="4" t="s">
        <v>26</v>
      </c>
      <c r="D496" s="5">
        <v>24.66</v>
      </c>
      <c r="E496" s="1">
        <v>1</v>
      </c>
      <c r="F496" s="10">
        <f>InputData[[#This Row],[UNIT PRICE ($)]]*InputData[[#This Row],[QUANTITY]]</f>
        <v>24.66</v>
      </c>
      <c r="G496" s="10" t="str">
        <f>_xlfn.XLOOKUP(InputData[[#This Row],[CUSTOMER NAME]],Country[Customer Name],Country[Country],"",0)</f>
        <v>Ethiopia</v>
      </c>
      <c r="H496" s="10" t="str">
        <f>_xlfn.XLOOKUP(InputData[[#This Row],[CUSTOMER NAME]],Country[Customer Name],Country[Region],"",0)</f>
        <v>Export</v>
      </c>
      <c r="I496" s="11" t="str">
        <f>TEXT(InputData[[#This Row],[DATE]],"MMM")</f>
        <v>Jul</v>
      </c>
      <c r="J496" s="11">
        <f>WEEKNUM(InputData[[#This Row],[DATE]],1)</f>
        <v>31</v>
      </c>
    </row>
    <row r="497" spans="1:10" x14ac:dyDescent="0.35">
      <c r="A497" s="3">
        <v>44403</v>
      </c>
      <c r="B497" s="6" t="s">
        <v>116</v>
      </c>
      <c r="C497" s="4" t="s">
        <v>3</v>
      </c>
      <c r="D497" s="5">
        <v>80.94</v>
      </c>
      <c r="E497" s="1">
        <v>10</v>
      </c>
      <c r="F497" s="10">
        <f>InputData[[#This Row],[UNIT PRICE ($)]]*InputData[[#This Row],[QUANTITY]]</f>
        <v>809.4</v>
      </c>
      <c r="G497" s="10" t="str">
        <f>_xlfn.XLOOKUP(InputData[[#This Row],[CUSTOMER NAME]],Country[Customer Name],Country[Country],"",0)</f>
        <v>Germany</v>
      </c>
      <c r="H497" s="10" t="str">
        <f>_xlfn.XLOOKUP(InputData[[#This Row],[CUSTOMER NAME]],Country[Customer Name],Country[Region],"",0)</f>
        <v>Export</v>
      </c>
      <c r="I497" s="11" t="str">
        <f>TEXT(InputData[[#This Row],[DATE]],"MMM")</f>
        <v>Jul</v>
      </c>
      <c r="J497" s="11">
        <f>WEEKNUM(InputData[[#This Row],[DATE]],1)</f>
        <v>31</v>
      </c>
    </row>
    <row r="498" spans="1:10" x14ac:dyDescent="0.35">
      <c r="A498" s="3">
        <v>44404</v>
      </c>
      <c r="B498" s="6" t="s">
        <v>70</v>
      </c>
      <c r="C498" s="4" t="s">
        <v>34</v>
      </c>
      <c r="D498" s="5">
        <v>58.3</v>
      </c>
      <c r="E498" s="1">
        <v>25</v>
      </c>
      <c r="F498" s="10">
        <f>InputData[[#This Row],[UNIT PRICE ($)]]*InputData[[#This Row],[QUANTITY]]</f>
        <v>1457.5</v>
      </c>
      <c r="G498" s="10" t="str">
        <f>_xlfn.XLOOKUP(InputData[[#This Row],[CUSTOMER NAME]],Country[Customer Name],Country[Country],"",0)</f>
        <v>Mexico</v>
      </c>
      <c r="H498" s="10" t="str">
        <f>_xlfn.XLOOKUP(InputData[[#This Row],[CUSTOMER NAME]],Country[Customer Name],Country[Region],"",0)</f>
        <v>Export</v>
      </c>
      <c r="I498" s="11" t="str">
        <f>TEXT(InputData[[#This Row],[DATE]],"MMM")</f>
        <v>Jul</v>
      </c>
      <c r="J498" s="11">
        <f>WEEKNUM(InputData[[#This Row],[DATE]],1)</f>
        <v>31</v>
      </c>
    </row>
    <row r="499" spans="1:10" x14ac:dyDescent="0.35">
      <c r="A499" s="3">
        <v>44404</v>
      </c>
      <c r="B499" s="6" t="s">
        <v>81</v>
      </c>
      <c r="C499" s="4" t="s">
        <v>36</v>
      </c>
      <c r="D499" s="5">
        <v>96.3</v>
      </c>
      <c r="E499" s="1">
        <v>38</v>
      </c>
      <c r="F499" s="10">
        <f>InputData[[#This Row],[UNIT PRICE ($)]]*InputData[[#This Row],[QUANTITY]]</f>
        <v>3659.4</v>
      </c>
      <c r="G499" s="10" t="str">
        <f>_xlfn.XLOOKUP(InputData[[#This Row],[CUSTOMER NAME]],Country[Customer Name],Country[Country],"",0)</f>
        <v>India</v>
      </c>
      <c r="H499" s="10" t="str">
        <f>_xlfn.XLOOKUP(InputData[[#This Row],[CUSTOMER NAME]],Country[Customer Name],Country[Region],"",0)</f>
        <v>East</v>
      </c>
      <c r="I499" s="11" t="str">
        <f>TEXT(InputData[[#This Row],[DATE]],"MMM")</f>
        <v>Jul</v>
      </c>
      <c r="J499" s="11">
        <f>WEEKNUM(InputData[[#This Row],[DATE]],1)</f>
        <v>31</v>
      </c>
    </row>
    <row r="500" spans="1:10" x14ac:dyDescent="0.35">
      <c r="A500" s="3">
        <v>44406</v>
      </c>
      <c r="B500" s="6" t="s">
        <v>60</v>
      </c>
      <c r="C500" s="4" t="s">
        <v>30</v>
      </c>
      <c r="D500" s="5">
        <v>201.28</v>
      </c>
      <c r="E500" s="1">
        <v>37</v>
      </c>
      <c r="F500" s="10">
        <f>InputData[[#This Row],[UNIT PRICE ($)]]*InputData[[#This Row],[QUANTITY]]</f>
        <v>7447.36</v>
      </c>
      <c r="G500" s="10" t="str">
        <f>_xlfn.XLOOKUP(InputData[[#This Row],[CUSTOMER NAME]],Country[Customer Name],Country[Country],"",0)</f>
        <v>Nigeria</v>
      </c>
      <c r="H500" s="10" t="str">
        <f>_xlfn.XLOOKUP(InputData[[#This Row],[CUSTOMER NAME]],Country[Customer Name],Country[Region],"",0)</f>
        <v>Export</v>
      </c>
      <c r="I500" s="11" t="str">
        <f>TEXT(InputData[[#This Row],[DATE]],"MMM")</f>
        <v>Jul</v>
      </c>
      <c r="J500" s="11">
        <f>WEEKNUM(InputData[[#This Row],[DATE]],1)</f>
        <v>31</v>
      </c>
    </row>
    <row r="501" spans="1:10" x14ac:dyDescent="0.35">
      <c r="A501" s="3">
        <v>44406</v>
      </c>
      <c r="B501" s="6" t="s">
        <v>73</v>
      </c>
      <c r="C501" s="4" t="s">
        <v>44</v>
      </c>
      <c r="D501" s="5">
        <v>82.08</v>
      </c>
      <c r="E501" s="1">
        <v>15</v>
      </c>
      <c r="F501" s="10">
        <f>InputData[[#This Row],[UNIT PRICE ($)]]*InputData[[#This Row],[QUANTITY]]</f>
        <v>1231.2</v>
      </c>
      <c r="G501" s="10" t="str">
        <f>_xlfn.XLOOKUP(InputData[[#This Row],[CUSTOMER NAME]],Country[Customer Name],Country[Country],"",0)</f>
        <v>India</v>
      </c>
      <c r="H501" s="10" t="str">
        <f>_xlfn.XLOOKUP(InputData[[#This Row],[CUSTOMER NAME]],Country[Customer Name],Country[Region],"",0)</f>
        <v>East</v>
      </c>
      <c r="I501" s="11" t="str">
        <f>TEXT(InputData[[#This Row],[DATE]],"MMM")</f>
        <v>Jul</v>
      </c>
      <c r="J501" s="11">
        <f>WEEKNUM(InputData[[#This Row],[DATE]],1)</f>
        <v>31</v>
      </c>
    </row>
    <row r="502" spans="1:10" x14ac:dyDescent="0.35">
      <c r="A502" s="3">
        <v>44407</v>
      </c>
      <c r="B502" s="6" t="s">
        <v>71</v>
      </c>
      <c r="C502" s="4" t="s">
        <v>6</v>
      </c>
      <c r="D502" s="5">
        <v>85.5</v>
      </c>
      <c r="E502" s="1">
        <v>25</v>
      </c>
      <c r="F502" s="10">
        <f>InputData[[#This Row],[UNIT PRICE ($)]]*InputData[[#This Row],[QUANTITY]]</f>
        <v>2137.5</v>
      </c>
      <c r="G502" s="10" t="str">
        <f>_xlfn.XLOOKUP(InputData[[#This Row],[CUSTOMER NAME]],Country[Customer Name],Country[Country],"",0)</f>
        <v>India</v>
      </c>
      <c r="H502" s="10" t="str">
        <f>_xlfn.XLOOKUP(InputData[[#This Row],[CUSTOMER NAME]],Country[Customer Name],Country[Region],"",0)</f>
        <v>Central</v>
      </c>
      <c r="I502" s="11" t="str">
        <f>TEXT(InputData[[#This Row],[DATE]],"MMM")</f>
        <v>Jul</v>
      </c>
      <c r="J502" s="11">
        <f>WEEKNUM(InputData[[#This Row],[DATE]],1)</f>
        <v>31</v>
      </c>
    </row>
    <row r="503" spans="1:10" x14ac:dyDescent="0.35">
      <c r="A503" s="3">
        <v>44407</v>
      </c>
      <c r="B503" s="6" t="s">
        <v>87</v>
      </c>
      <c r="C503" s="4" t="s">
        <v>36</v>
      </c>
      <c r="D503" s="5">
        <v>96.3</v>
      </c>
      <c r="E503" s="1">
        <v>12</v>
      </c>
      <c r="F503" s="10">
        <f>InputData[[#This Row],[UNIT PRICE ($)]]*InputData[[#This Row],[QUANTITY]]</f>
        <v>1155.5999999999999</v>
      </c>
      <c r="G503" s="10" t="str">
        <f>_xlfn.XLOOKUP(InputData[[#This Row],[CUSTOMER NAME]],Country[Customer Name],Country[Country],"",0)</f>
        <v>France</v>
      </c>
      <c r="H503" s="10" t="str">
        <f>_xlfn.XLOOKUP(InputData[[#This Row],[CUSTOMER NAME]],Country[Customer Name],Country[Region],"",0)</f>
        <v>Export</v>
      </c>
      <c r="I503" s="11" t="str">
        <f>TEXT(InputData[[#This Row],[DATE]],"MMM")</f>
        <v>Jul</v>
      </c>
      <c r="J503" s="11">
        <f>WEEKNUM(InputData[[#This Row],[DATE]],1)</f>
        <v>31</v>
      </c>
    </row>
    <row r="504" spans="1:10" x14ac:dyDescent="0.35">
      <c r="A504" s="3">
        <v>44408</v>
      </c>
      <c r="B504" s="6" t="s">
        <v>69</v>
      </c>
      <c r="C504" s="4" t="s">
        <v>12</v>
      </c>
      <c r="D504" s="5">
        <v>94.17</v>
      </c>
      <c r="E504" s="1">
        <v>12</v>
      </c>
      <c r="F504" s="10">
        <f>InputData[[#This Row],[UNIT PRICE ($)]]*InputData[[#This Row],[QUANTITY]]</f>
        <v>1130.04</v>
      </c>
      <c r="G504" s="10" t="str">
        <f>_xlfn.XLOOKUP(InputData[[#This Row],[CUSTOMER NAME]],Country[Customer Name],Country[Country],"",0)</f>
        <v>India</v>
      </c>
      <c r="H504" s="10" t="str">
        <f>_xlfn.XLOOKUP(InputData[[#This Row],[CUSTOMER NAME]],Country[Customer Name],Country[Region],"",0)</f>
        <v>South</v>
      </c>
      <c r="I504" s="11" t="str">
        <f>TEXT(InputData[[#This Row],[DATE]],"MMM")</f>
        <v>Jul</v>
      </c>
      <c r="J504" s="11">
        <f>WEEKNUM(InputData[[#This Row],[DATE]],1)</f>
        <v>31</v>
      </c>
    </row>
    <row r="505" spans="1:10" x14ac:dyDescent="0.35">
      <c r="A505" s="3">
        <v>44408</v>
      </c>
      <c r="B505" s="6" t="s">
        <v>83</v>
      </c>
      <c r="C505" s="4" t="s">
        <v>42</v>
      </c>
      <c r="D505" s="5">
        <v>162</v>
      </c>
      <c r="E505" s="1">
        <v>31</v>
      </c>
      <c r="F505" s="10">
        <f>InputData[[#This Row],[UNIT PRICE ($)]]*InputData[[#This Row],[QUANTITY]]</f>
        <v>5022</v>
      </c>
      <c r="G505" s="10" t="str">
        <f>_xlfn.XLOOKUP(InputData[[#This Row],[CUSTOMER NAME]],Country[Customer Name],Country[Country],"",0)</f>
        <v>India</v>
      </c>
      <c r="H505" s="10" t="str">
        <f>_xlfn.XLOOKUP(InputData[[#This Row],[CUSTOMER NAME]],Country[Customer Name],Country[Region],"",0)</f>
        <v>North</v>
      </c>
      <c r="I505" s="11" t="str">
        <f>TEXT(InputData[[#This Row],[DATE]],"MMM")</f>
        <v>Jul</v>
      </c>
      <c r="J505" s="11">
        <f>WEEKNUM(InputData[[#This Row],[DATE]],1)</f>
        <v>31</v>
      </c>
    </row>
    <row r="506" spans="1:10" x14ac:dyDescent="0.35">
      <c r="A506" s="3">
        <v>44409</v>
      </c>
      <c r="B506" s="6" t="s">
        <v>88</v>
      </c>
      <c r="C506" s="4" t="s">
        <v>1</v>
      </c>
      <c r="D506" s="5">
        <v>103.88</v>
      </c>
      <c r="E506" s="1">
        <v>11</v>
      </c>
      <c r="F506" s="10">
        <f>InputData[[#This Row],[UNIT PRICE ($)]]*InputData[[#This Row],[QUANTITY]]</f>
        <v>1142.6799999999998</v>
      </c>
      <c r="G506" s="10" t="str">
        <f>_xlfn.XLOOKUP(InputData[[#This Row],[CUSTOMER NAME]],Country[Customer Name],Country[Country],"",0)</f>
        <v>India</v>
      </c>
      <c r="H506" s="10" t="str">
        <f>_xlfn.XLOOKUP(InputData[[#This Row],[CUSTOMER NAME]],Country[Customer Name],Country[Region],"",0)</f>
        <v>South</v>
      </c>
      <c r="I506" s="11" t="str">
        <f>TEXT(InputData[[#This Row],[DATE]],"MMM")</f>
        <v>Aug</v>
      </c>
      <c r="J506" s="11">
        <f>WEEKNUM(InputData[[#This Row],[DATE]],1)</f>
        <v>32</v>
      </c>
    </row>
    <row r="507" spans="1:10" x14ac:dyDescent="0.35">
      <c r="A507" s="3">
        <v>44410</v>
      </c>
      <c r="B507" s="6" t="s">
        <v>75</v>
      </c>
      <c r="C507" s="4" t="s">
        <v>23</v>
      </c>
      <c r="D507" s="5">
        <v>149.46</v>
      </c>
      <c r="E507" s="1">
        <v>3</v>
      </c>
      <c r="F507" s="10">
        <f>InputData[[#This Row],[UNIT PRICE ($)]]*InputData[[#This Row],[QUANTITY]]</f>
        <v>448.38</v>
      </c>
      <c r="G507" s="10" t="str">
        <f>_xlfn.XLOOKUP(InputData[[#This Row],[CUSTOMER NAME]],Country[Customer Name],Country[Country],"",0)</f>
        <v>Russia</v>
      </c>
      <c r="H507" s="10" t="str">
        <f>_xlfn.XLOOKUP(InputData[[#This Row],[CUSTOMER NAME]],Country[Customer Name],Country[Region],"",0)</f>
        <v>Export</v>
      </c>
      <c r="I507" s="11" t="str">
        <f>TEXT(InputData[[#This Row],[DATE]],"MMM")</f>
        <v>Aug</v>
      </c>
      <c r="J507" s="11">
        <f>WEEKNUM(InputData[[#This Row],[DATE]],1)</f>
        <v>32</v>
      </c>
    </row>
    <row r="508" spans="1:10" x14ac:dyDescent="0.35">
      <c r="A508" s="3">
        <v>44411</v>
      </c>
      <c r="B508" s="6" t="s">
        <v>67</v>
      </c>
      <c r="C508" s="4" t="s">
        <v>34</v>
      </c>
      <c r="D508" s="5">
        <v>58.3</v>
      </c>
      <c r="E508" s="1">
        <v>12</v>
      </c>
      <c r="F508" s="10">
        <f>InputData[[#This Row],[UNIT PRICE ($)]]*InputData[[#This Row],[QUANTITY]]</f>
        <v>699.59999999999991</v>
      </c>
      <c r="G508" s="10" t="str">
        <f>_xlfn.XLOOKUP(InputData[[#This Row],[CUSTOMER NAME]],Country[Customer Name],Country[Country],"",0)</f>
        <v>United Kingdom</v>
      </c>
      <c r="H508" s="10" t="str">
        <f>_xlfn.XLOOKUP(InputData[[#This Row],[CUSTOMER NAME]],Country[Customer Name],Country[Region],"",0)</f>
        <v>Export</v>
      </c>
      <c r="I508" s="11" t="str">
        <f>TEXT(InputData[[#This Row],[DATE]],"MMM")</f>
        <v>Aug</v>
      </c>
      <c r="J508" s="11">
        <f>WEEKNUM(InputData[[#This Row],[DATE]],1)</f>
        <v>32</v>
      </c>
    </row>
    <row r="509" spans="1:10" x14ac:dyDescent="0.35">
      <c r="A509" s="3">
        <v>44411</v>
      </c>
      <c r="B509" s="6" t="s">
        <v>80</v>
      </c>
      <c r="C509" s="4" t="s">
        <v>22</v>
      </c>
      <c r="D509" s="5">
        <v>141.57</v>
      </c>
      <c r="E509" s="1">
        <v>13</v>
      </c>
      <c r="F509" s="10">
        <f>InputData[[#This Row],[UNIT PRICE ($)]]*InputData[[#This Row],[QUANTITY]]</f>
        <v>1840.4099999999999</v>
      </c>
      <c r="G509" s="10" t="str">
        <f>_xlfn.XLOOKUP(InputData[[#This Row],[CUSTOMER NAME]],Country[Customer Name],Country[Country],"",0)</f>
        <v>South Africa</v>
      </c>
      <c r="H509" s="10" t="str">
        <f>_xlfn.XLOOKUP(InputData[[#This Row],[CUSTOMER NAME]],Country[Customer Name],Country[Region],"",0)</f>
        <v>Export</v>
      </c>
      <c r="I509" s="11" t="str">
        <f>TEXT(InputData[[#This Row],[DATE]],"MMM")</f>
        <v>Aug</v>
      </c>
      <c r="J509" s="11">
        <f>WEEKNUM(InputData[[#This Row],[DATE]],1)</f>
        <v>32</v>
      </c>
    </row>
    <row r="510" spans="1:10" x14ac:dyDescent="0.35">
      <c r="A510" s="3">
        <v>44411</v>
      </c>
      <c r="B510" s="6" t="s">
        <v>80</v>
      </c>
      <c r="C510" s="4" t="s">
        <v>12</v>
      </c>
      <c r="D510" s="5">
        <v>94.17</v>
      </c>
      <c r="E510" s="1">
        <v>5</v>
      </c>
      <c r="F510" s="10">
        <f>InputData[[#This Row],[UNIT PRICE ($)]]*InputData[[#This Row],[QUANTITY]]</f>
        <v>470.85</v>
      </c>
      <c r="G510" s="10" t="str">
        <f>_xlfn.XLOOKUP(InputData[[#This Row],[CUSTOMER NAME]],Country[Customer Name],Country[Country],"",0)</f>
        <v>South Africa</v>
      </c>
      <c r="H510" s="10" t="str">
        <f>_xlfn.XLOOKUP(InputData[[#This Row],[CUSTOMER NAME]],Country[Customer Name],Country[Region],"",0)</f>
        <v>Export</v>
      </c>
      <c r="I510" s="11" t="str">
        <f>TEXT(InputData[[#This Row],[DATE]],"MMM")</f>
        <v>Aug</v>
      </c>
      <c r="J510" s="11">
        <f>WEEKNUM(InputData[[#This Row],[DATE]],1)</f>
        <v>32</v>
      </c>
    </row>
    <row r="511" spans="1:10" x14ac:dyDescent="0.35">
      <c r="A511" s="3">
        <v>44411</v>
      </c>
      <c r="B511" s="6" t="s">
        <v>116</v>
      </c>
      <c r="C511" s="4" t="s">
        <v>14</v>
      </c>
      <c r="D511" s="5">
        <v>146.72</v>
      </c>
      <c r="E511" s="1">
        <v>8</v>
      </c>
      <c r="F511" s="10">
        <f>InputData[[#This Row],[UNIT PRICE ($)]]*InputData[[#This Row],[QUANTITY]]</f>
        <v>1173.76</v>
      </c>
      <c r="G511" s="10" t="str">
        <f>_xlfn.XLOOKUP(InputData[[#This Row],[CUSTOMER NAME]],Country[Customer Name],Country[Country],"",0)</f>
        <v>Germany</v>
      </c>
      <c r="H511" s="10" t="str">
        <f>_xlfn.XLOOKUP(InputData[[#This Row],[CUSTOMER NAME]],Country[Customer Name],Country[Region],"",0)</f>
        <v>Export</v>
      </c>
      <c r="I511" s="11" t="str">
        <f>TEXT(InputData[[#This Row],[DATE]],"MMM")</f>
        <v>Aug</v>
      </c>
      <c r="J511" s="11">
        <f>WEEKNUM(InputData[[#This Row],[DATE]],1)</f>
        <v>32</v>
      </c>
    </row>
    <row r="512" spans="1:10" x14ac:dyDescent="0.35">
      <c r="A512" s="3">
        <v>44412</v>
      </c>
      <c r="B512" s="6" t="s">
        <v>61</v>
      </c>
      <c r="C512" s="4" t="s">
        <v>26</v>
      </c>
      <c r="D512" s="5">
        <v>24.66</v>
      </c>
      <c r="E512" s="1">
        <v>16</v>
      </c>
      <c r="F512" s="10">
        <f>InputData[[#This Row],[UNIT PRICE ($)]]*InputData[[#This Row],[QUANTITY]]</f>
        <v>394.56</v>
      </c>
      <c r="G512" s="10" t="str">
        <f>_xlfn.XLOOKUP(InputData[[#This Row],[CUSTOMER NAME]],Country[Customer Name],Country[Country],"",0)</f>
        <v>Bangladesh</v>
      </c>
      <c r="H512" s="10" t="str">
        <f>_xlfn.XLOOKUP(InputData[[#This Row],[CUSTOMER NAME]],Country[Customer Name],Country[Region],"",0)</f>
        <v>Export</v>
      </c>
      <c r="I512" s="11" t="str">
        <f>TEXT(InputData[[#This Row],[DATE]],"MMM")</f>
        <v>Aug</v>
      </c>
      <c r="J512" s="11">
        <f>WEEKNUM(InputData[[#This Row],[DATE]],1)</f>
        <v>32</v>
      </c>
    </row>
    <row r="513" spans="1:10" x14ac:dyDescent="0.35">
      <c r="A513" s="3">
        <v>44413</v>
      </c>
      <c r="B513" s="6" t="s">
        <v>70</v>
      </c>
      <c r="C513" s="4" t="s">
        <v>28</v>
      </c>
      <c r="D513" s="5">
        <v>41.81</v>
      </c>
      <c r="E513" s="1">
        <v>14</v>
      </c>
      <c r="F513" s="10">
        <f>InputData[[#This Row],[UNIT PRICE ($)]]*InputData[[#This Row],[QUANTITY]]</f>
        <v>585.34</v>
      </c>
      <c r="G513" s="10" t="str">
        <f>_xlfn.XLOOKUP(InputData[[#This Row],[CUSTOMER NAME]],Country[Customer Name],Country[Country],"",0)</f>
        <v>Mexico</v>
      </c>
      <c r="H513" s="10" t="str">
        <f>_xlfn.XLOOKUP(InputData[[#This Row],[CUSTOMER NAME]],Country[Customer Name],Country[Region],"",0)</f>
        <v>Export</v>
      </c>
      <c r="I513" s="11" t="str">
        <f>TEXT(InputData[[#This Row],[DATE]],"MMM")</f>
        <v>Aug</v>
      </c>
      <c r="J513" s="11">
        <f>WEEKNUM(InputData[[#This Row],[DATE]],1)</f>
        <v>32</v>
      </c>
    </row>
    <row r="514" spans="1:10" x14ac:dyDescent="0.35">
      <c r="A514" s="3">
        <v>44414</v>
      </c>
      <c r="B514" s="6" t="s">
        <v>64</v>
      </c>
      <c r="C514" s="4" t="s">
        <v>37</v>
      </c>
      <c r="D514" s="5">
        <v>85.76</v>
      </c>
      <c r="E514" s="1">
        <v>1</v>
      </c>
      <c r="F514" s="10">
        <f>InputData[[#This Row],[UNIT PRICE ($)]]*InputData[[#This Row],[QUANTITY]]</f>
        <v>85.76</v>
      </c>
      <c r="G514" s="10" t="str">
        <f>_xlfn.XLOOKUP(InputData[[#This Row],[CUSTOMER NAME]],Country[Customer Name],Country[Country],"",0)</f>
        <v>India</v>
      </c>
      <c r="H514" s="10" t="str">
        <f>_xlfn.XLOOKUP(InputData[[#This Row],[CUSTOMER NAME]],Country[Customer Name],Country[Region],"",0)</f>
        <v>Northeast</v>
      </c>
      <c r="I514" s="11" t="str">
        <f>TEXT(InputData[[#This Row],[DATE]],"MMM")</f>
        <v>Aug</v>
      </c>
      <c r="J514" s="11">
        <f>WEEKNUM(InputData[[#This Row],[DATE]],1)</f>
        <v>32</v>
      </c>
    </row>
    <row r="515" spans="1:10" x14ac:dyDescent="0.35">
      <c r="A515" s="3">
        <v>44414</v>
      </c>
      <c r="B515" s="6" t="s">
        <v>80</v>
      </c>
      <c r="C515" s="4" t="s">
        <v>16</v>
      </c>
      <c r="D515" s="5">
        <v>16.64</v>
      </c>
      <c r="E515" s="1">
        <v>9</v>
      </c>
      <c r="F515" s="10">
        <f>InputData[[#This Row],[UNIT PRICE ($)]]*InputData[[#This Row],[QUANTITY]]</f>
        <v>149.76</v>
      </c>
      <c r="G515" s="10" t="str">
        <f>_xlfn.XLOOKUP(InputData[[#This Row],[CUSTOMER NAME]],Country[Customer Name],Country[Country],"",0)</f>
        <v>South Africa</v>
      </c>
      <c r="H515" s="10" t="str">
        <f>_xlfn.XLOOKUP(InputData[[#This Row],[CUSTOMER NAME]],Country[Customer Name],Country[Region],"",0)</f>
        <v>Export</v>
      </c>
      <c r="I515" s="11" t="str">
        <f>TEXT(InputData[[#This Row],[DATE]],"MMM")</f>
        <v>Aug</v>
      </c>
      <c r="J515" s="11">
        <f>WEEKNUM(InputData[[#This Row],[DATE]],1)</f>
        <v>32</v>
      </c>
    </row>
    <row r="516" spans="1:10" x14ac:dyDescent="0.35">
      <c r="A516" s="3">
        <v>44416</v>
      </c>
      <c r="B516" s="6" t="s">
        <v>63</v>
      </c>
      <c r="C516" s="4" t="s">
        <v>21</v>
      </c>
      <c r="D516" s="5">
        <v>162.54</v>
      </c>
      <c r="E516" s="1">
        <v>11</v>
      </c>
      <c r="F516" s="10">
        <f>InputData[[#This Row],[UNIT PRICE ($)]]*InputData[[#This Row],[QUANTITY]]</f>
        <v>1787.9399999999998</v>
      </c>
      <c r="G516" s="10" t="str">
        <f>_xlfn.XLOOKUP(InputData[[#This Row],[CUSTOMER NAME]],Country[Customer Name],Country[Country],"",0)</f>
        <v>Saudi Arabia</v>
      </c>
      <c r="H516" s="10" t="str">
        <f>_xlfn.XLOOKUP(InputData[[#This Row],[CUSTOMER NAME]],Country[Customer Name],Country[Region],"",0)</f>
        <v>Export</v>
      </c>
      <c r="I516" s="11" t="str">
        <f>TEXT(InputData[[#This Row],[DATE]],"MMM")</f>
        <v>Aug</v>
      </c>
      <c r="J516" s="11">
        <f>WEEKNUM(InputData[[#This Row],[DATE]],1)</f>
        <v>33</v>
      </c>
    </row>
    <row r="517" spans="1:10" x14ac:dyDescent="0.35">
      <c r="A517" s="3">
        <v>44416</v>
      </c>
      <c r="B517" s="6" t="s">
        <v>71</v>
      </c>
      <c r="C517" s="4" t="s">
        <v>32</v>
      </c>
      <c r="D517" s="5">
        <v>117.48</v>
      </c>
      <c r="E517" s="1">
        <v>12</v>
      </c>
      <c r="F517" s="10">
        <f>InputData[[#This Row],[UNIT PRICE ($)]]*InputData[[#This Row],[QUANTITY]]</f>
        <v>1409.76</v>
      </c>
      <c r="G517" s="10" t="str">
        <f>_xlfn.XLOOKUP(InputData[[#This Row],[CUSTOMER NAME]],Country[Customer Name],Country[Country],"",0)</f>
        <v>India</v>
      </c>
      <c r="H517" s="10" t="str">
        <f>_xlfn.XLOOKUP(InputData[[#This Row],[CUSTOMER NAME]],Country[Customer Name],Country[Region],"",0)</f>
        <v>Central</v>
      </c>
      <c r="I517" s="11" t="str">
        <f>TEXT(InputData[[#This Row],[DATE]],"MMM")</f>
        <v>Aug</v>
      </c>
      <c r="J517" s="11">
        <f>WEEKNUM(InputData[[#This Row],[DATE]],1)</f>
        <v>33</v>
      </c>
    </row>
    <row r="518" spans="1:10" x14ac:dyDescent="0.35">
      <c r="A518" s="3">
        <v>44416</v>
      </c>
      <c r="B518" s="6" t="s">
        <v>74</v>
      </c>
      <c r="C518" s="4" t="s">
        <v>15</v>
      </c>
      <c r="D518" s="5">
        <v>15.719999999999999</v>
      </c>
      <c r="E518" s="1">
        <v>38</v>
      </c>
      <c r="F518" s="10">
        <f>InputData[[#This Row],[UNIT PRICE ($)]]*InputData[[#This Row],[QUANTITY]]</f>
        <v>597.3599999999999</v>
      </c>
      <c r="G518" s="10" t="str">
        <f>_xlfn.XLOOKUP(InputData[[#This Row],[CUSTOMER NAME]],Country[Customer Name],Country[Country],"",0)</f>
        <v>Brazil</v>
      </c>
      <c r="H518" s="10" t="str">
        <f>_xlfn.XLOOKUP(InputData[[#This Row],[CUSTOMER NAME]],Country[Customer Name],Country[Region],"",0)</f>
        <v>Export</v>
      </c>
      <c r="I518" s="11" t="str">
        <f>TEXT(InputData[[#This Row],[DATE]],"MMM")</f>
        <v>Aug</v>
      </c>
      <c r="J518" s="11">
        <f>WEEKNUM(InputData[[#This Row],[DATE]],1)</f>
        <v>33</v>
      </c>
    </row>
    <row r="519" spans="1:10" x14ac:dyDescent="0.35">
      <c r="A519" s="3">
        <v>44416</v>
      </c>
      <c r="B519" s="6" t="s">
        <v>78</v>
      </c>
      <c r="C519" s="4" t="s">
        <v>16</v>
      </c>
      <c r="D519" s="5">
        <v>16.64</v>
      </c>
      <c r="E519" s="1">
        <v>2</v>
      </c>
      <c r="F519" s="10">
        <f>InputData[[#This Row],[UNIT PRICE ($)]]*InputData[[#This Row],[QUANTITY]]</f>
        <v>33.28</v>
      </c>
      <c r="G519" s="10" t="str">
        <f>_xlfn.XLOOKUP(InputData[[#This Row],[CUSTOMER NAME]],Country[Customer Name],Country[Country],"",0)</f>
        <v>India</v>
      </c>
      <c r="H519" s="10" t="str">
        <f>_xlfn.XLOOKUP(InputData[[#This Row],[CUSTOMER NAME]],Country[Customer Name],Country[Region],"",0)</f>
        <v>Central</v>
      </c>
      <c r="I519" s="11" t="str">
        <f>TEXT(InputData[[#This Row],[DATE]],"MMM")</f>
        <v>Aug</v>
      </c>
      <c r="J519" s="11">
        <f>WEEKNUM(InputData[[#This Row],[DATE]],1)</f>
        <v>33</v>
      </c>
    </row>
    <row r="520" spans="1:10" x14ac:dyDescent="0.35">
      <c r="A520" s="3">
        <v>44418</v>
      </c>
      <c r="B520" s="6" t="s">
        <v>109</v>
      </c>
      <c r="C520" s="4" t="s">
        <v>38</v>
      </c>
      <c r="D520" s="5">
        <v>79.92</v>
      </c>
      <c r="E520" s="1">
        <v>38</v>
      </c>
      <c r="F520" s="10">
        <f>InputData[[#This Row],[UNIT PRICE ($)]]*InputData[[#This Row],[QUANTITY]]</f>
        <v>3036.96</v>
      </c>
      <c r="G520" s="10" t="str">
        <f>_xlfn.XLOOKUP(InputData[[#This Row],[CUSTOMER NAME]],Country[Customer Name],Country[Country],"",0)</f>
        <v>Pakistan</v>
      </c>
      <c r="H520" s="10" t="str">
        <f>_xlfn.XLOOKUP(InputData[[#This Row],[CUSTOMER NAME]],Country[Customer Name],Country[Region],"",0)</f>
        <v>Export</v>
      </c>
      <c r="I520" s="11" t="str">
        <f>TEXT(InputData[[#This Row],[DATE]],"MMM")</f>
        <v>Aug</v>
      </c>
      <c r="J520" s="11">
        <f>WEEKNUM(InputData[[#This Row],[DATE]],1)</f>
        <v>33</v>
      </c>
    </row>
    <row r="521" spans="1:10" x14ac:dyDescent="0.35">
      <c r="A521" s="3">
        <v>44418</v>
      </c>
      <c r="B521" s="6" t="s">
        <v>84</v>
      </c>
      <c r="C521" s="4" t="s">
        <v>5</v>
      </c>
      <c r="D521" s="5">
        <v>155.61000000000001</v>
      </c>
      <c r="E521" s="1">
        <v>4</v>
      </c>
      <c r="F521" s="10">
        <f>InputData[[#This Row],[UNIT PRICE ($)]]*InputData[[#This Row],[QUANTITY]]</f>
        <v>622.44000000000005</v>
      </c>
      <c r="G521" s="10" t="str">
        <f>_xlfn.XLOOKUP(InputData[[#This Row],[CUSTOMER NAME]],Country[Customer Name],Country[Country],"",0)</f>
        <v>Ethiopia</v>
      </c>
      <c r="H521" s="10" t="str">
        <f>_xlfn.XLOOKUP(InputData[[#This Row],[CUSTOMER NAME]],Country[Customer Name],Country[Region],"",0)</f>
        <v>Export</v>
      </c>
      <c r="I521" s="11" t="str">
        <f>TEXT(InputData[[#This Row],[DATE]],"MMM")</f>
        <v>Aug</v>
      </c>
      <c r="J521" s="11">
        <f>WEEKNUM(InputData[[#This Row],[DATE]],1)</f>
        <v>33</v>
      </c>
    </row>
    <row r="522" spans="1:10" x14ac:dyDescent="0.35">
      <c r="A522" s="3">
        <v>44418</v>
      </c>
      <c r="B522" s="6" t="s">
        <v>88</v>
      </c>
      <c r="C522" s="4" t="s">
        <v>44</v>
      </c>
      <c r="D522" s="5">
        <v>82.08</v>
      </c>
      <c r="E522" s="1">
        <v>10</v>
      </c>
      <c r="F522" s="10">
        <f>InputData[[#This Row],[UNIT PRICE ($)]]*InputData[[#This Row],[QUANTITY]]</f>
        <v>820.8</v>
      </c>
      <c r="G522" s="10" t="str">
        <f>_xlfn.XLOOKUP(InputData[[#This Row],[CUSTOMER NAME]],Country[Customer Name],Country[Country],"",0)</f>
        <v>India</v>
      </c>
      <c r="H522" s="10" t="str">
        <f>_xlfn.XLOOKUP(InputData[[#This Row],[CUSTOMER NAME]],Country[Customer Name],Country[Region],"",0)</f>
        <v>South</v>
      </c>
      <c r="I522" s="11" t="str">
        <f>TEXT(InputData[[#This Row],[DATE]],"MMM")</f>
        <v>Aug</v>
      </c>
      <c r="J522" s="11">
        <f>WEEKNUM(InputData[[#This Row],[DATE]],1)</f>
        <v>33</v>
      </c>
    </row>
    <row r="523" spans="1:10" x14ac:dyDescent="0.35">
      <c r="A523" s="3">
        <v>44418</v>
      </c>
      <c r="B523" s="6" t="s">
        <v>89</v>
      </c>
      <c r="C523" s="4" t="s">
        <v>6</v>
      </c>
      <c r="D523" s="5">
        <v>85.5</v>
      </c>
      <c r="E523" s="1">
        <v>6</v>
      </c>
      <c r="F523" s="10">
        <f>InputData[[#This Row],[UNIT PRICE ($)]]*InputData[[#This Row],[QUANTITY]]</f>
        <v>513</v>
      </c>
      <c r="G523" s="10" t="str">
        <f>_xlfn.XLOOKUP(InputData[[#This Row],[CUSTOMER NAME]],Country[Customer Name],Country[Country],"",0)</f>
        <v>Mexico</v>
      </c>
      <c r="H523" s="10" t="str">
        <f>_xlfn.XLOOKUP(InputData[[#This Row],[CUSTOMER NAME]],Country[Customer Name],Country[Region],"",0)</f>
        <v>Export</v>
      </c>
      <c r="I523" s="11" t="str">
        <f>TEXT(InputData[[#This Row],[DATE]],"MMM")</f>
        <v>Aug</v>
      </c>
      <c r="J523" s="11">
        <f>WEEKNUM(InputData[[#This Row],[DATE]],1)</f>
        <v>33</v>
      </c>
    </row>
    <row r="524" spans="1:10" x14ac:dyDescent="0.35">
      <c r="A524" s="3">
        <v>44419</v>
      </c>
      <c r="B524" s="6" t="s">
        <v>73</v>
      </c>
      <c r="C524" s="4" t="s">
        <v>23</v>
      </c>
      <c r="D524" s="5">
        <v>149.46</v>
      </c>
      <c r="E524" s="1">
        <v>4</v>
      </c>
      <c r="F524" s="10">
        <f>InputData[[#This Row],[UNIT PRICE ($)]]*InputData[[#This Row],[QUANTITY]]</f>
        <v>597.84</v>
      </c>
      <c r="G524" s="10" t="str">
        <f>_xlfn.XLOOKUP(InputData[[#This Row],[CUSTOMER NAME]],Country[Customer Name],Country[Country],"",0)</f>
        <v>India</v>
      </c>
      <c r="H524" s="10" t="str">
        <f>_xlfn.XLOOKUP(InputData[[#This Row],[CUSTOMER NAME]],Country[Customer Name],Country[Region],"",0)</f>
        <v>East</v>
      </c>
      <c r="I524" s="11" t="str">
        <f>TEXT(InputData[[#This Row],[DATE]],"MMM")</f>
        <v>Aug</v>
      </c>
      <c r="J524" s="11">
        <f>WEEKNUM(InputData[[#This Row],[DATE]],1)</f>
        <v>33</v>
      </c>
    </row>
    <row r="525" spans="1:10" x14ac:dyDescent="0.35">
      <c r="A525" s="3">
        <v>44419</v>
      </c>
      <c r="B525" s="6" t="s">
        <v>76</v>
      </c>
      <c r="C525" s="4" t="s">
        <v>30</v>
      </c>
      <c r="D525" s="5">
        <v>201.28</v>
      </c>
      <c r="E525" s="1">
        <v>20</v>
      </c>
      <c r="F525" s="10">
        <f>InputData[[#This Row],[UNIT PRICE ($)]]*InputData[[#This Row],[QUANTITY]]</f>
        <v>4025.6</v>
      </c>
      <c r="G525" s="10" t="str">
        <f>_xlfn.XLOOKUP(InputData[[#This Row],[CUSTOMER NAME]],Country[Customer Name],Country[Country],"",0)</f>
        <v>Saudi Arabia</v>
      </c>
      <c r="H525" s="10" t="str">
        <f>_xlfn.XLOOKUP(InputData[[#This Row],[CUSTOMER NAME]],Country[Customer Name],Country[Region],"",0)</f>
        <v>Export</v>
      </c>
      <c r="I525" s="11" t="str">
        <f>TEXT(InputData[[#This Row],[DATE]],"MMM")</f>
        <v>Aug</v>
      </c>
      <c r="J525" s="11">
        <f>WEEKNUM(InputData[[#This Row],[DATE]],1)</f>
        <v>33</v>
      </c>
    </row>
    <row r="526" spans="1:10" x14ac:dyDescent="0.35">
      <c r="A526" s="3">
        <v>44421</v>
      </c>
      <c r="B526" s="6" t="s">
        <v>73</v>
      </c>
      <c r="C526" s="4" t="s">
        <v>11</v>
      </c>
      <c r="D526" s="5">
        <v>48.4</v>
      </c>
      <c r="E526" s="1">
        <v>13</v>
      </c>
      <c r="F526" s="10">
        <f>InputData[[#This Row],[UNIT PRICE ($)]]*InputData[[#This Row],[QUANTITY]]</f>
        <v>629.19999999999993</v>
      </c>
      <c r="G526" s="10" t="str">
        <f>_xlfn.XLOOKUP(InputData[[#This Row],[CUSTOMER NAME]],Country[Customer Name],Country[Country],"",0)</f>
        <v>India</v>
      </c>
      <c r="H526" s="10" t="str">
        <f>_xlfn.XLOOKUP(InputData[[#This Row],[CUSTOMER NAME]],Country[Customer Name],Country[Region],"",0)</f>
        <v>East</v>
      </c>
      <c r="I526" s="11" t="str">
        <f>TEXT(InputData[[#This Row],[DATE]],"MMM")</f>
        <v>Aug</v>
      </c>
      <c r="J526" s="11">
        <f>WEEKNUM(InputData[[#This Row],[DATE]],1)</f>
        <v>33</v>
      </c>
    </row>
    <row r="527" spans="1:10" x14ac:dyDescent="0.35">
      <c r="A527" s="3">
        <v>44421</v>
      </c>
      <c r="B527" s="6" t="s">
        <v>85</v>
      </c>
      <c r="C527" s="4" t="s">
        <v>27</v>
      </c>
      <c r="D527" s="5">
        <v>57.120000000000005</v>
      </c>
      <c r="E527" s="1">
        <v>9</v>
      </c>
      <c r="F527" s="10">
        <f>InputData[[#This Row],[UNIT PRICE ($)]]*InputData[[#This Row],[QUANTITY]]</f>
        <v>514.08000000000004</v>
      </c>
      <c r="G527" s="10" t="str">
        <f>_xlfn.XLOOKUP(InputData[[#This Row],[CUSTOMER NAME]],Country[Customer Name],Country[Country],"",0)</f>
        <v>India</v>
      </c>
      <c r="H527" s="10" t="str">
        <f>_xlfn.XLOOKUP(InputData[[#This Row],[CUSTOMER NAME]],Country[Customer Name],Country[Region],"",0)</f>
        <v>Northeast</v>
      </c>
      <c r="I527" s="11" t="str">
        <f>TEXT(InputData[[#This Row],[DATE]],"MMM")</f>
        <v>Aug</v>
      </c>
      <c r="J527" s="11">
        <f>WEEKNUM(InputData[[#This Row],[DATE]],1)</f>
        <v>33</v>
      </c>
    </row>
    <row r="528" spans="1:10" x14ac:dyDescent="0.35">
      <c r="A528" s="3">
        <v>44422</v>
      </c>
      <c r="B528" s="6" t="s">
        <v>61</v>
      </c>
      <c r="C528" s="4" t="s">
        <v>30</v>
      </c>
      <c r="D528" s="5">
        <v>201.28</v>
      </c>
      <c r="E528" s="1">
        <v>14</v>
      </c>
      <c r="F528" s="10">
        <f>InputData[[#This Row],[UNIT PRICE ($)]]*InputData[[#This Row],[QUANTITY]]</f>
        <v>2817.92</v>
      </c>
      <c r="G528" s="10" t="str">
        <f>_xlfn.XLOOKUP(InputData[[#This Row],[CUSTOMER NAME]],Country[Customer Name],Country[Country],"",0)</f>
        <v>Bangladesh</v>
      </c>
      <c r="H528" s="10" t="str">
        <f>_xlfn.XLOOKUP(InputData[[#This Row],[CUSTOMER NAME]],Country[Customer Name],Country[Region],"",0)</f>
        <v>Export</v>
      </c>
      <c r="I528" s="11" t="str">
        <f>TEXT(InputData[[#This Row],[DATE]],"MMM")</f>
        <v>Aug</v>
      </c>
      <c r="J528" s="11">
        <f>WEEKNUM(InputData[[#This Row],[DATE]],1)</f>
        <v>33</v>
      </c>
    </row>
    <row r="529" spans="1:10" x14ac:dyDescent="0.35">
      <c r="A529" s="3">
        <v>44423</v>
      </c>
      <c r="B529" s="6" t="s">
        <v>73</v>
      </c>
      <c r="C529" s="4" t="s">
        <v>15</v>
      </c>
      <c r="D529" s="5">
        <v>15.719999999999999</v>
      </c>
      <c r="E529" s="1">
        <v>7</v>
      </c>
      <c r="F529" s="10">
        <f>InputData[[#This Row],[UNIT PRICE ($)]]*InputData[[#This Row],[QUANTITY]]</f>
        <v>110.03999999999999</v>
      </c>
      <c r="G529" s="10" t="str">
        <f>_xlfn.XLOOKUP(InputData[[#This Row],[CUSTOMER NAME]],Country[Customer Name],Country[Country],"",0)</f>
        <v>India</v>
      </c>
      <c r="H529" s="10" t="str">
        <f>_xlfn.XLOOKUP(InputData[[#This Row],[CUSTOMER NAME]],Country[Customer Name],Country[Region],"",0)</f>
        <v>East</v>
      </c>
      <c r="I529" s="11" t="str">
        <f>TEXT(InputData[[#This Row],[DATE]],"MMM")</f>
        <v>Aug</v>
      </c>
      <c r="J529" s="11">
        <f>WEEKNUM(InputData[[#This Row],[DATE]],1)</f>
        <v>34</v>
      </c>
    </row>
    <row r="530" spans="1:10" x14ac:dyDescent="0.35">
      <c r="A530" s="3">
        <v>44423</v>
      </c>
      <c r="B530" s="6" t="s">
        <v>114</v>
      </c>
      <c r="C530" s="4" t="s">
        <v>11</v>
      </c>
      <c r="D530" s="5">
        <v>48.4</v>
      </c>
      <c r="E530" s="1">
        <v>10</v>
      </c>
      <c r="F530" s="10">
        <f>InputData[[#This Row],[UNIT PRICE ($)]]*InputData[[#This Row],[QUANTITY]]</f>
        <v>484</v>
      </c>
      <c r="G530" s="10" t="str">
        <f>_xlfn.XLOOKUP(InputData[[#This Row],[CUSTOMER NAME]],Country[Customer Name],Country[Country],"",0)</f>
        <v>United States of America</v>
      </c>
      <c r="H530" s="10" t="str">
        <f>_xlfn.XLOOKUP(InputData[[#This Row],[CUSTOMER NAME]],Country[Customer Name],Country[Region],"",0)</f>
        <v>Export</v>
      </c>
      <c r="I530" s="11" t="str">
        <f>TEXT(InputData[[#This Row],[DATE]],"MMM")</f>
        <v>Aug</v>
      </c>
      <c r="J530" s="11">
        <f>WEEKNUM(InputData[[#This Row],[DATE]],1)</f>
        <v>34</v>
      </c>
    </row>
    <row r="531" spans="1:10" x14ac:dyDescent="0.35">
      <c r="A531" s="3">
        <v>44424</v>
      </c>
      <c r="B531" s="6" t="s">
        <v>68</v>
      </c>
      <c r="C531" s="4" t="s">
        <v>9</v>
      </c>
      <c r="D531" s="5">
        <v>7.8599999999999994</v>
      </c>
      <c r="E531" s="1">
        <v>31</v>
      </c>
      <c r="F531" s="10">
        <f>InputData[[#This Row],[UNIT PRICE ($)]]*InputData[[#This Row],[QUANTITY]]</f>
        <v>243.65999999999997</v>
      </c>
      <c r="G531" s="10" t="str">
        <f>_xlfn.XLOOKUP(InputData[[#This Row],[CUSTOMER NAME]],Country[Customer Name],Country[Country],"",0)</f>
        <v>Russia</v>
      </c>
      <c r="H531" s="10" t="str">
        <f>_xlfn.XLOOKUP(InputData[[#This Row],[CUSTOMER NAME]],Country[Customer Name],Country[Region],"",0)</f>
        <v>Export</v>
      </c>
      <c r="I531" s="11" t="str">
        <f>TEXT(InputData[[#This Row],[DATE]],"MMM")</f>
        <v>Aug</v>
      </c>
      <c r="J531" s="11">
        <f>WEEKNUM(InputData[[#This Row],[DATE]],1)</f>
        <v>34</v>
      </c>
    </row>
    <row r="532" spans="1:10" x14ac:dyDescent="0.35">
      <c r="A532" s="3">
        <v>44424</v>
      </c>
      <c r="B532" s="6" t="s">
        <v>79</v>
      </c>
      <c r="C532" s="4" t="s">
        <v>3</v>
      </c>
      <c r="D532" s="5">
        <v>80.94</v>
      </c>
      <c r="E532" s="1">
        <v>3</v>
      </c>
      <c r="F532" s="10">
        <f>InputData[[#This Row],[UNIT PRICE ($)]]*InputData[[#This Row],[QUANTITY]]</f>
        <v>242.82</v>
      </c>
      <c r="G532" s="10" t="str">
        <f>_xlfn.XLOOKUP(InputData[[#This Row],[CUSTOMER NAME]],Country[Customer Name],Country[Country],"",0)</f>
        <v>United Kingdom</v>
      </c>
      <c r="H532" s="10" t="str">
        <f>_xlfn.XLOOKUP(InputData[[#This Row],[CUSTOMER NAME]],Country[Customer Name],Country[Region],"",0)</f>
        <v>Export</v>
      </c>
      <c r="I532" s="11" t="str">
        <f>TEXT(InputData[[#This Row],[DATE]],"MMM")</f>
        <v>Aug</v>
      </c>
      <c r="J532" s="11">
        <f>WEEKNUM(InputData[[#This Row],[DATE]],1)</f>
        <v>34</v>
      </c>
    </row>
    <row r="533" spans="1:10" x14ac:dyDescent="0.35">
      <c r="A533" s="3">
        <v>44424</v>
      </c>
      <c r="B533" s="6" t="s">
        <v>85</v>
      </c>
      <c r="C533" s="4" t="s">
        <v>13</v>
      </c>
      <c r="D533" s="5">
        <v>122.08</v>
      </c>
      <c r="E533" s="1">
        <v>1</v>
      </c>
      <c r="F533" s="10">
        <f>InputData[[#This Row],[UNIT PRICE ($)]]*InputData[[#This Row],[QUANTITY]]</f>
        <v>122.08</v>
      </c>
      <c r="G533" s="10" t="str">
        <f>_xlfn.XLOOKUP(InputData[[#This Row],[CUSTOMER NAME]],Country[Customer Name],Country[Country],"",0)</f>
        <v>India</v>
      </c>
      <c r="H533" s="10" t="str">
        <f>_xlfn.XLOOKUP(InputData[[#This Row],[CUSTOMER NAME]],Country[Customer Name],Country[Region],"",0)</f>
        <v>Northeast</v>
      </c>
      <c r="I533" s="11" t="str">
        <f>TEXT(InputData[[#This Row],[DATE]],"MMM")</f>
        <v>Aug</v>
      </c>
      <c r="J533" s="11">
        <f>WEEKNUM(InputData[[#This Row],[DATE]],1)</f>
        <v>34</v>
      </c>
    </row>
    <row r="534" spans="1:10" x14ac:dyDescent="0.35">
      <c r="A534" s="3">
        <v>44426</v>
      </c>
      <c r="B534" s="6" t="s">
        <v>70</v>
      </c>
      <c r="C534" s="4" t="s">
        <v>25</v>
      </c>
      <c r="D534" s="5">
        <v>8.33</v>
      </c>
      <c r="E534" s="1">
        <v>6</v>
      </c>
      <c r="F534" s="10">
        <f>InputData[[#This Row],[UNIT PRICE ($)]]*InputData[[#This Row],[QUANTITY]]</f>
        <v>49.980000000000004</v>
      </c>
      <c r="G534" s="10" t="str">
        <f>_xlfn.XLOOKUP(InputData[[#This Row],[CUSTOMER NAME]],Country[Customer Name],Country[Country],"",0)</f>
        <v>Mexico</v>
      </c>
      <c r="H534" s="10" t="str">
        <f>_xlfn.XLOOKUP(InputData[[#This Row],[CUSTOMER NAME]],Country[Customer Name],Country[Region],"",0)</f>
        <v>Export</v>
      </c>
      <c r="I534" s="11" t="str">
        <f>TEXT(InputData[[#This Row],[DATE]],"MMM")</f>
        <v>Aug</v>
      </c>
      <c r="J534" s="11">
        <f>WEEKNUM(InputData[[#This Row],[DATE]],1)</f>
        <v>34</v>
      </c>
    </row>
    <row r="535" spans="1:10" x14ac:dyDescent="0.35">
      <c r="A535" s="3">
        <v>44426</v>
      </c>
      <c r="B535" s="6" t="s">
        <v>79</v>
      </c>
      <c r="C535" s="4" t="s">
        <v>29</v>
      </c>
      <c r="D535" s="5">
        <v>53.11</v>
      </c>
      <c r="E535" s="1">
        <v>8</v>
      </c>
      <c r="F535" s="10">
        <f>InputData[[#This Row],[UNIT PRICE ($)]]*InputData[[#This Row],[QUANTITY]]</f>
        <v>424.88</v>
      </c>
      <c r="G535" s="10" t="str">
        <f>_xlfn.XLOOKUP(InputData[[#This Row],[CUSTOMER NAME]],Country[Customer Name],Country[Country],"",0)</f>
        <v>United Kingdom</v>
      </c>
      <c r="H535" s="10" t="str">
        <f>_xlfn.XLOOKUP(InputData[[#This Row],[CUSTOMER NAME]],Country[Customer Name],Country[Region],"",0)</f>
        <v>Export</v>
      </c>
      <c r="I535" s="11" t="str">
        <f>TEXT(InputData[[#This Row],[DATE]],"MMM")</f>
        <v>Aug</v>
      </c>
      <c r="J535" s="11">
        <f>WEEKNUM(InputData[[#This Row],[DATE]],1)</f>
        <v>34</v>
      </c>
    </row>
    <row r="536" spans="1:10" x14ac:dyDescent="0.35">
      <c r="A536" s="3">
        <v>44426</v>
      </c>
      <c r="B536" s="6" t="s">
        <v>82</v>
      </c>
      <c r="C536" s="4" t="s">
        <v>29</v>
      </c>
      <c r="D536" s="5">
        <v>53.11</v>
      </c>
      <c r="E536" s="1">
        <v>19</v>
      </c>
      <c r="F536" s="10">
        <f>InputData[[#This Row],[UNIT PRICE ($)]]*InputData[[#This Row],[QUANTITY]]</f>
        <v>1009.09</v>
      </c>
      <c r="G536" s="10" t="str">
        <f>_xlfn.XLOOKUP(InputData[[#This Row],[CUSTOMER NAME]],Country[Customer Name],Country[Country],"",0)</f>
        <v>India</v>
      </c>
      <c r="H536" s="10" t="str">
        <f>_xlfn.XLOOKUP(InputData[[#This Row],[CUSTOMER NAME]],Country[Customer Name],Country[Region],"",0)</f>
        <v>Western</v>
      </c>
      <c r="I536" s="11" t="str">
        <f>TEXT(InputData[[#This Row],[DATE]],"MMM")</f>
        <v>Aug</v>
      </c>
      <c r="J536" s="11">
        <f>WEEKNUM(InputData[[#This Row],[DATE]],1)</f>
        <v>34</v>
      </c>
    </row>
    <row r="537" spans="1:10" x14ac:dyDescent="0.35">
      <c r="A537" s="3">
        <v>44426</v>
      </c>
      <c r="B537" s="6" t="s">
        <v>114</v>
      </c>
      <c r="C537" s="4" t="s">
        <v>10</v>
      </c>
      <c r="D537" s="5">
        <v>164.28</v>
      </c>
      <c r="E537" s="1">
        <v>2</v>
      </c>
      <c r="F537" s="10">
        <f>InputData[[#This Row],[UNIT PRICE ($)]]*InputData[[#This Row],[QUANTITY]]</f>
        <v>328.56</v>
      </c>
      <c r="G537" s="10" t="str">
        <f>_xlfn.XLOOKUP(InputData[[#This Row],[CUSTOMER NAME]],Country[Customer Name],Country[Country],"",0)</f>
        <v>United States of America</v>
      </c>
      <c r="H537" s="10" t="str">
        <f>_xlfn.XLOOKUP(InputData[[#This Row],[CUSTOMER NAME]],Country[Customer Name],Country[Region],"",0)</f>
        <v>Export</v>
      </c>
      <c r="I537" s="11" t="str">
        <f>TEXT(InputData[[#This Row],[DATE]],"MMM")</f>
        <v>Aug</v>
      </c>
      <c r="J537" s="11">
        <f>WEEKNUM(InputData[[#This Row],[DATE]],1)</f>
        <v>34</v>
      </c>
    </row>
    <row r="538" spans="1:10" x14ac:dyDescent="0.35">
      <c r="A538" s="3">
        <v>44427</v>
      </c>
      <c r="B538" s="6" t="s">
        <v>63</v>
      </c>
      <c r="C538" s="4" t="s">
        <v>7</v>
      </c>
      <c r="D538" s="5">
        <v>47.730000000000004</v>
      </c>
      <c r="E538" s="1">
        <v>3</v>
      </c>
      <c r="F538" s="10">
        <f>InputData[[#This Row],[UNIT PRICE ($)]]*InputData[[#This Row],[QUANTITY]]</f>
        <v>143.19</v>
      </c>
      <c r="G538" s="10" t="str">
        <f>_xlfn.XLOOKUP(InputData[[#This Row],[CUSTOMER NAME]],Country[Customer Name],Country[Country],"",0)</f>
        <v>Saudi Arabia</v>
      </c>
      <c r="H538" s="10" t="str">
        <f>_xlfn.XLOOKUP(InputData[[#This Row],[CUSTOMER NAME]],Country[Customer Name],Country[Region],"",0)</f>
        <v>Export</v>
      </c>
      <c r="I538" s="11" t="str">
        <f>TEXT(InputData[[#This Row],[DATE]],"MMM")</f>
        <v>Aug</v>
      </c>
      <c r="J538" s="11">
        <f>WEEKNUM(InputData[[#This Row],[DATE]],1)</f>
        <v>34</v>
      </c>
    </row>
    <row r="539" spans="1:10" x14ac:dyDescent="0.35">
      <c r="A539" s="3">
        <v>44428</v>
      </c>
      <c r="B539" s="6" t="s">
        <v>61</v>
      </c>
      <c r="C539" s="4" t="s">
        <v>33</v>
      </c>
      <c r="D539" s="5">
        <v>119.7</v>
      </c>
      <c r="E539" s="1">
        <v>14</v>
      </c>
      <c r="F539" s="10">
        <f>InputData[[#This Row],[UNIT PRICE ($)]]*InputData[[#This Row],[QUANTITY]]</f>
        <v>1675.8</v>
      </c>
      <c r="G539" s="10" t="str">
        <f>_xlfn.XLOOKUP(InputData[[#This Row],[CUSTOMER NAME]],Country[Customer Name],Country[Country],"",0)</f>
        <v>Bangladesh</v>
      </c>
      <c r="H539" s="10" t="str">
        <f>_xlfn.XLOOKUP(InputData[[#This Row],[CUSTOMER NAME]],Country[Customer Name],Country[Region],"",0)</f>
        <v>Export</v>
      </c>
      <c r="I539" s="11" t="str">
        <f>TEXT(InputData[[#This Row],[DATE]],"MMM")</f>
        <v>Aug</v>
      </c>
      <c r="J539" s="11">
        <f>WEEKNUM(InputData[[#This Row],[DATE]],1)</f>
        <v>34</v>
      </c>
    </row>
    <row r="540" spans="1:10" x14ac:dyDescent="0.35">
      <c r="A540" s="3">
        <v>44428</v>
      </c>
      <c r="B540" s="6" t="s">
        <v>63</v>
      </c>
      <c r="C540" s="4" t="s">
        <v>20</v>
      </c>
      <c r="D540" s="5">
        <v>76.25</v>
      </c>
      <c r="E540" s="1">
        <v>15</v>
      </c>
      <c r="F540" s="10">
        <f>InputData[[#This Row],[UNIT PRICE ($)]]*InputData[[#This Row],[QUANTITY]]</f>
        <v>1143.75</v>
      </c>
      <c r="G540" s="10" t="str">
        <f>_xlfn.XLOOKUP(InputData[[#This Row],[CUSTOMER NAME]],Country[Customer Name],Country[Country],"",0)</f>
        <v>Saudi Arabia</v>
      </c>
      <c r="H540" s="10" t="str">
        <f>_xlfn.XLOOKUP(InputData[[#This Row],[CUSTOMER NAME]],Country[Customer Name],Country[Region],"",0)</f>
        <v>Export</v>
      </c>
      <c r="I540" s="11" t="str">
        <f>TEXT(InputData[[#This Row],[DATE]],"MMM")</f>
        <v>Aug</v>
      </c>
      <c r="J540" s="11">
        <f>WEEKNUM(InputData[[#This Row],[DATE]],1)</f>
        <v>34</v>
      </c>
    </row>
    <row r="541" spans="1:10" x14ac:dyDescent="0.35">
      <c r="A541" s="3">
        <v>44428</v>
      </c>
      <c r="B541" s="6" t="s">
        <v>70</v>
      </c>
      <c r="C541" s="4" t="s">
        <v>23</v>
      </c>
      <c r="D541" s="5">
        <v>149.46</v>
      </c>
      <c r="E541" s="1">
        <v>13</v>
      </c>
      <c r="F541" s="10">
        <f>InputData[[#This Row],[UNIT PRICE ($)]]*InputData[[#This Row],[QUANTITY]]</f>
        <v>1942.98</v>
      </c>
      <c r="G541" s="10" t="str">
        <f>_xlfn.XLOOKUP(InputData[[#This Row],[CUSTOMER NAME]],Country[Customer Name],Country[Country],"",0)</f>
        <v>Mexico</v>
      </c>
      <c r="H541" s="10" t="str">
        <f>_xlfn.XLOOKUP(InputData[[#This Row],[CUSTOMER NAME]],Country[Customer Name],Country[Region],"",0)</f>
        <v>Export</v>
      </c>
      <c r="I541" s="11" t="str">
        <f>TEXT(InputData[[#This Row],[DATE]],"MMM")</f>
        <v>Aug</v>
      </c>
      <c r="J541" s="11">
        <f>WEEKNUM(InputData[[#This Row],[DATE]],1)</f>
        <v>34</v>
      </c>
    </row>
    <row r="542" spans="1:10" x14ac:dyDescent="0.35">
      <c r="A542" s="3">
        <v>44428</v>
      </c>
      <c r="B542" s="6" t="s">
        <v>74</v>
      </c>
      <c r="C542" s="4" t="s">
        <v>18</v>
      </c>
      <c r="D542" s="5">
        <v>49.21</v>
      </c>
      <c r="E542" s="1">
        <v>19</v>
      </c>
      <c r="F542" s="10">
        <f>InputData[[#This Row],[UNIT PRICE ($)]]*InputData[[#This Row],[QUANTITY]]</f>
        <v>934.99</v>
      </c>
      <c r="G542" s="10" t="str">
        <f>_xlfn.XLOOKUP(InputData[[#This Row],[CUSTOMER NAME]],Country[Customer Name],Country[Country],"",0)</f>
        <v>Brazil</v>
      </c>
      <c r="H542" s="10" t="str">
        <f>_xlfn.XLOOKUP(InputData[[#This Row],[CUSTOMER NAME]],Country[Customer Name],Country[Region],"",0)</f>
        <v>Export</v>
      </c>
      <c r="I542" s="11" t="str">
        <f>TEXT(InputData[[#This Row],[DATE]],"MMM")</f>
        <v>Aug</v>
      </c>
      <c r="J542" s="11">
        <f>WEEKNUM(InputData[[#This Row],[DATE]],1)</f>
        <v>34</v>
      </c>
    </row>
    <row r="543" spans="1:10" x14ac:dyDescent="0.35">
      <c r="A543" s="3">
        <v>44428</v>
      </c>
      <c r="B543" s="6" t="s">
        <v>81</v>
      </c>
      <c r="C543" s="4" t="s">
        <v>31</v>
      </c>
      <c r="D543" s="5">
        <v>104.16</v>
      </c>
      <c r="E543" s="1">
        <v>9</v>
      </c>
      <c r="F543" s="10">
        <f>InputData[[#This Row],[UNIT PRICE ($)]]*InputData[[#This Row],[QUANTITY]]</f>
        <v>937.43999999999994</v>
      </c>
      <c r="G543" s="10" t="str">
        <f>_xlfn.XLOOKUP(InputData[[#This Row],[CUSTOMER NAME]],Country[Customer Name],Country[Country],"",0)</f>
        <v>India</v>
      </c>
      <c r="H543" s="10" t="str">
        <f>_xlfn.XLOOKUP(InputData[[#This Row],[CUSTOMER NAME]],Country[Customer Name],Country[Region],"",0)</f>
        <v>East</v>
      </c>
      <c r="I543" s="11" t="str">
        <f>TEXT(InputData[[#This Row],[DATE]],"MMM")</f>
        <v>Aug</v>
      </c>
      <c r="J543" s="11">
        <f>WEEKNUM(InputData[[#This Row],[DATE]],1)</f>
        <v>34</v>
      </c>
    </row>
    <row r="544" spans="1:10" x14ac:dyDescent="0.35">
      <c r="A544" s="3">
        <v>44428</v>
      </c>
      <c r="B544" s="6" t="s">
        <v>82</v>
      </c>
      <c r="C544" s="4" t="s">
        <v>28</v>
      </c>
      <c r="D544" s="5">
        <v>41.81</v>
      </c>
      <c r="E544" s="1">
        <v>13</v>
      </c>
      <c r="F544" s="10">
        <f>InputData[[#This Row],[UNIT PRICE ($)]]*InputData[[#This Row],[QUANTITY]]</f>
        <v>543.53</v>
      </c>
      <c r="G544" s="10" t="str">
        <f>_xlfn.XLOOKUP(InputData[[#This Row],[CUSTOMER NAME]],Country[Customer Name],Country[Country],"",0)</f>
        <v>India</v>
      </c>
      <c r="H544" s="10" t="str">
        <f>_xlfn.XLOOKUP(InputData[[#This Row],[CUSTOMER NAME]],Country[Customer Name],Country[Region],"",0)</f>
        <v>Western</v>
      </c>
      <c r="I544" s="11" t="str">
        <f>TEXT(InputData[[#This Row],[DATE]],"MMM")</f>
        <v>Aug</v>
      </c>
      <c r="J544" s="11">
        <f>WEEKNUM(InputData[[#This Row],[DATE]],1)</f>
        <v>34</v>
      </c>
    </row>
    <row r="545" spans="1:10" x14ac:dyDescent="0.35">
      <c r="A545" s="3">
        <v>44429</v>
      </c>
      <c r="B545" s="6" t="s">
        <v>82</v>
      </c>
      <c r="C545" s="4" t="s">
        <v>16</v>
      </c>
      <c r="D545" s="5">
        <v>16.64</v>
      </c>
      <c r="E545" s="1">
        <v>4</v>
      </c>
      <c r="F545" s="10">
        <f>InputData[[#This Row],[UNIT PRICE ($)]]*InputData[[#This Row],[QUANTITY]]</f>
        <v>66.56</v>
      </c>
      <c r="G545" s="10" t="str">
        <f>_xlfn.XLOOKUP(InputData[[#This Row],[CUSTOMER NAME]],Country[Customer Name],Country[Country],"",0)</f>
        <v>India</v>
      </c>
      <c r="H545" s="10" t="str">
        <f>_xlfn.XLOOKUP(InputData[[#This Row],[CUSTOMER NAME]],Country[Customer Name],Country[Region],"",0)</f>
        <v>Western</v>
      </c>
      <c r="I545" s="11" t="str">
        <f>TEXT(InputData[[#This Row],[DATE]],"MMM")</f>
        <v>Aug</v>
      </c>
      <c r="J545" s="11">
        <f>WEEKNUM(InputData[[#This Row],[DATE]],1)</f>
        <v>34</v>
      </c>
    </row>
    <row r="546" spans="1:10" x14ac:dyDescent="0.35">
      <c r="A546" s="3">
        <v>44430</v>
      </c>
      <c r="B546" s="6" t="s">
        <v>81</v>
      </c>
      <c r="C546" s="4" t="s">
        <v>5</v>
      </c>
      <c r="D546" s="5">
        <v>155.61000000000001</v>
      </c>
      <c r="E546" s="1">
        <v>19</v>
      </c>
      <c r="F546" s="10">
        <f>InputData[[#This Row],[UNIT PRICE ($)]]*InputData[[#This Row],[QUANTITY]]</f>
        <v>2956.59</v>
      </c>
      <c r="G546" s="10" t="str">
        <f>_xlfn.XLOOKUP(InputData[[#This Row],[CUSTOMER NAME]],Country[Customer Name],Country[Country],"",0)</f>
        <v>India</v>
      </c>
      <c r="H546" s="10" t="str">
        <f>_xlfn.XLOOKUP(InputData[[#This Row],[CUSTOMER NAME]],Country[Customer Name],Country[Region],"",0)</f>
        <v>East</v>
      </c>
      <c r="I546" s="11" t="str">
        <f>TEXT(InputData[[#This Row],[DATE]],"MMM")</f>
        <v>Aug</v>
      </c>
      <c r="J546" s="11">
        <f>WEEKNUM(InputData[[#This Row],[DATE]],1)</f>
        <v>35</v>
      </c>
    </row>
    <row r="547" spans="1:10" x14ac:dyDescent="0.35">
      <c r="A547" s="3">
        <v>44431</v>
      </c>
      <c r="B547" s="6" t="s">
        <v>65</v>
      </c>
      <c r="C547" s="4" t="s">
        <v>44</v>
      </c>
      <c r="D547" s="5">
        <v>82.08</v>
      </c>
      <c r="E547" s="1">
        <v>11</v>
      </c>
      <c r="F547" s="10">
        <f>InputData[[#This Row],[UNIT PRICE ($)]]*InputData[[#This Row],[QUANTITY]]</f>
        <v>902.88</v>
      </c>
      <c r="G547" s="10" t="str">
        <f>_xlfn.XLOOKUP(InputData[[#This Row],[CUSTOMER NAME]],Country[Customer Name],Country[Country],"",0)</f>
        <v>Pakistan</v>
      </c>
      <c r="H547" s="10" t="str">
        <f>_xlfn.XLOOKUP(InputData[[#This Row],[CUSTOMER NAME]],Country[Customer Name],Country[Region],"",0)</f>
        <v>Export</v>
      </c>
      <c r="I547" s="11" t="str">
        <f>TEXT(InputData[[#This Row],[DATE]],"MMM")</f>
        <v>Aug</v>
      </c>
      <c r="J547" s="11">
        <f>WEEKNUM(InputData[[#This Row],[DATE]],1)</f>
        <v>35</v>
      </c>
    </row>
    <row r="548" spans="1:10" x14ac:dyDescent="0.35">
      <c r="A548" s="3">
        <v>44431</v>
      </c>
      <c r="B548" s="6" t="s">
        <v>78</v>
      </c>
      <c r="C548" s="4" t="s">
        <v>29</v>
      </c>
      <c r="D548" s="5">
        <v>53.11</v>
      </c>
      <c r="E548" s="1">
        <v>14</v>
      </c>
      <c r="F548" s="10">
        <f>InputData[[#This Row],[UNIT PRICE ($)]]*InputData[[#This Row],[QUANTITY]]</f>
        <v>743.54</v>
      </c>
      <c r="G548" s="10" t="str">
        <f>_xlfn.XLOOKUP(InputData[[#This Row],[CUSTOMER NAME]],Country[Customer Name],Country[Country],"",0)</f>
        <v>India</v>
      </c>
      <c r="H548" s="10" t="str">
        <f>_xlfn.XLOOKUP(InputData[[#This Row],[CUSTOMER NAME]],Country[Customer Name],Country[Region],"",0)</f>
        <v>Central</v>
      </c>
      <c r="I548" s="11" t="str">
        <f>TEXT(InputData[[#This Row],[DATE]],"MMM")</f>
        <v>Aug</v>
      </c>
      <c r="J548" s="11">
        <f>WEEKNUM(InputData[[#This Row],[DATE]],1)</f>
        <v>35</v>
      </c>
    </row>
    <row r="549" spans="1:10" x14ac:dyDescent="0.35">
      <c r="A549" s="3">
        <v>44432</v>
      </c>
      <c r="B549" s="6" t="s">
        <v>78</v>
      </c>
      <c r="C549" s="4" t="s">
        <v>5</v>
      </c>
      <c r="D549" s="5">
        <v>155.61000000000001</v>
      </c>
      <c r="E549" s="1">
        <v>5</v>
      </c>
      <c r="F549" s="10">
        <f>InputData[[#This Row],[UNIT PRICE ($)]]*InputData[[#This Row],[QUANTITY]]</f>
        <v>778.05000000000007</v>
      </c>
      <c r="G549" s="10" t="str">
        <f>_xlfn.XLOOKUP(InputData[[#This Row],[CUSTOMER NAME]],Country[Customer Name],Country[Country],"",0)</f>
        <v>India</v>
      </c>
      <c r="H549" s="10" t="str">
        <f>_xlfn.XLOOKUP(InputData[[#This Row],[CUSTOMER NAME]],Country[Customer Name],Country[Region],"",0)</f>
        <v>Central</v>
      </c>
      <c r="I549" s="11" t="str">
        <f>TEXT(InputData[[#This Row],[DATE]],"MMM")</f>
        <v>Aug</v>
      </c>
      <c r="J549" s="11">
        <f>WEEKNUM(InputData[[#This Row],[DATE]],1)</f>
        <v>35</v>
      </c>
    </row>
    <row r="550" spans="1:10" x14ac:dyDescent="0.35">
      <c r="A550" s="3">
        <v>44433</v>
      </c>
      <c r="B550" s="6" t="s">
        <v>85</v>
      </c>
      <c r="C550" s="4" t="s">
        <v>41</v>
      </c>
      <c r="D550" s="5">
        <v>173.88</v>
      </c>
      <c r="E550" s="1">
        <v>38</v>
      </c>
      <c r="F550" s="10">
        <f>InputData[[#This Row],[UNIT PRICE ($)]]*InputData[[#This Row],[QUANTITY]]</f>
        <v>6607.44</v>
      </c>
      <c r="G550" s="10" t="str">
        <f>_xlfn.XLOOKUP(InputData[[#This Row],[CUSTOMER NAME]],Country[Customer Name],Country[Country],"",0)</f>
        <v>India</v>
      </c>
      <c r="H550" s="10" t="str">
        <f>_xlfn.XLOOKUP(InputData[[#This Row],[CUSTOMER NAME]],Country[Customer Name],Country[Region],"",0)</f>
        <v>Northeast</v>
      </c>
      <c r="I550" s="11" t="str">
        <f>TEXT(InputData[[#This Row],[DATE]],"MMM")</f>
        <v>Aug</v>
      </c>
      <c r="J550" s="11">
        <f>WEEKNUM(InputData[[#This Row],[DATE]],1)</f>
        <v>35</v>
      </c>
    </row>
    <row r="551" spans="1:10" x14ac:dyDescent="0.35">
      <c r="A551" s="3">
        <v>44434</v>
      </c>
      <c r="B551" s="6" t="s">
        <v>109</v>
      </c>
      <c r="C551" s="4" t="s">
        <v>34</v>
      </c>
      <c r="D551" s="5">
        <v>58.3</v>
      </c>
      <c r="E551" s="1">
        <v>21</v>
      </c>
      <c r="F551" s="10">
        <f>InputData[[#This Row],[UNIT PRICE ($)]]*InputData[[#This Row],[QUANTITY]]</f>
        <v>1224.3</v>
      </c>
      <c r="G551" s="10" t="str">
        <f>_xlfn.XLOOKUP(InputData[[#This Row],[CUSTOMER NAME]],Country[Customer Name],Country[Country],"",0)</f>
        <v>Pakistan</v>
      </c>
      <c r="H551" s="10" t="str">
        <f>_xlfn.XLOOKUP(InputData[[#This Row],[CUSTOMER NAME]],Country[Customer Name],Country[Region],"",0)</f>
        <v>Export</v>
      </c>
      <c r="I551" s="11" t="str">
        <f>TEXT(InputData[[#This Row],[DATE]],"MMM")</f>
        <v>Aug</v>
      </c>
      <c r="J551" s="11">
        <f>WEEKNUM(InputData[[#This Row],[DATE]],1)</f>
        <v>35</v>
      </c>
    </row>
    <row r="552" spans="1:10" x14ac:dyDescent="0.35">
      <c r="A552" s="3">
        <v>44434</v>
      </c>
      <c r="B552" s="6" t="s">
        <v>68</v>
      </c>
      <c r="C552" s="4" t="s">
        <v>39</v>
      </c>
      <c r="D552" s="5">
        <v>42.55</v>
      </c>
      <c r="E552" s="1">
        <v>4</v>
      </c>
      <c r="F552" s="10">
        <f>InputData[[#This Row],[UNIT PRICE ($)]]*InputData[[#This Row],[QUANTITY]]</f>
        <v>170.2</v>
      </c>
      <c r="G552" s="10" t="str">
        <f>_xlfn.XLOOKUP(InputData[[#This Row],[CUSTOMER NAME]],Country[Customer Name],Country[Country],"",0)</f>
        <v>Russia</v>
      </c>
      <c r="H552" s="10" t="str">
        <f>_xlfn.XLOOKUP(InputData[[#This Row],[CUSTOMER NAME]],Country[Customer Name],Country[Region],"",0)</f>
        <v>Export</v>
      </c>
      <c r="I552" s="11" t="str">
        <f>TEXT(InputData[[#This Row],[DATE]],"MMM")</f>
        <v>Aug</v>
      </c>
      <c r="J552" s="11">
        <f>WEEKNUM(InputData[[#This Row],[DATE]],1)</f>
        <v>35</v>
      </c>
    </row>
    <row r="553" spans="1:10" x14ac:dyDescent="0.35">
      <c r="A553" s="3">
        <v>44434</v>
      </c>
      <c r="B553" s="6" t="s">
        <v>71</v>
      </c>
      <c r="C553" s="4" t="s">
        <v>21</v>
      </c>
      <c r="D553" s="5">
        <v>162.54</v>
      </c>
      <c r="E553" s="1">
        <v>18</v>
      </c>
      <c r="F553" s="10">
        <f>InputData[[#This Row],[UNIT PRICE ($)]]*InputData[[#This Row],[QUANTITY]]</f>
        <v>2925.72</v>
      </c>
      <c r="G553" s="10" t="str">
        <f>_xlfn.XLOOKUP(InputData[[#This Row],[CUSTOMER NAME]],Country[Customer Name],Country[Country],"",0)</f>
        <v>India</v>
      </c>
      <c r="H553" s="10" t="str">
        <f>_xlfn.XLOOKUP(InputData[[#This Row],[CUSTOMER NAME]],Country[Customer Name],Country[Region],"",0)</f>
        <v>Central</v>
      </c>
      <c r="I553" s="11" t="str">
        <f>TEXT(InputData[[#This Row],[DATE]],"MMM")</f>
        <v>Aug</v>
      </c>
      <c r="J553" s="11">
        <f>WEEKNUM(InputData[[#This Row],[DATE]],1)</f>
        <v>35</v>
      </c>
    </row>
    <row r="554" spans="1:10" x14ac:dyDescent="0.35">
      <c r="A554" s="3">
        <v>44434</v>
      </c>
      <c r="B554" s="6" t="s">
        <v>78</v>
      </c>
      <c r="C554" s="4" t="s">
        <v>37</v>
      </c>
      <c r="D554" s="5">
        <v>85.76</v>
      </c>
      <c r="E554" s="1">
        <v>8</v>
      </c>
      <c r="F554" s="10">
        <f>InputData[[#This Row],[UNIT PRICE ($)]]*InputData[[#This Row],[QUANTITY]]</f>
        <v>686.08</v>
      </c>
      <c r="G554" s="10" t="str">
        <f>_xlfn.XLOOKUP(InputData[[#This Row],[CUSTOMER NAME]],Country[Customer Name],Country[Country],"",0)</f>
        <v>India</v>
      </c>
      <c r="H554" s="10" t="str">
        <f>_xlfn.XLOOKUP(InputData[[#This Row],[CUSTOMER NAME]],Country[Customer Name],Country[Region],"",0)</f>
        <v>Central</v>
      </c>
      <c r="I554" s="11" t="str">
        <f>TEXT(InputData[[#This Row],[DATE]],"MMM")</f>
        <v>Aug</v>
      </c>
      <c r="J554" s="11">
        <f>WEEKNUM(InputData[[#This Row],[DATE]],1)</f>
        <v>35</v>
      </c>
    </row>
    <row r="555" spans="1:10" x14ac:dyDescent="0.35">
      <c r="A555" s="3">
        <v>44434</v>
      </c>
      <c r="B555" s="6" t="s">
        <v>114</v>
      </c>
      <c r="C555" s="4" t="s">
        <v>19</v>
      </c>
      <c r="D555" s="5">
        <v>210</v>
      </c>
      <c r="E555" s="1">
        <v>13</v>
      </c>
      <c r="F555" s="10">
        <f>InputData[[#This Row],[UNIT PRICE ($)]]*InputData[[#This Row],[QUANTITY]]</f>
        <v>2730</v>
      </c>
      <c r="G555" s="10" t="str">
        <f>_xlfn.XLOOKUP(InputData[[#This Row],[CUSTOMER NAME]],Country[Customer Name],Country[Country],"",0)</f>
        <v>United States of America</v>
      </c>
      <c r="H555" s="10" t="str">
        <f>_xlfn.XLOOKUP(InputData[[#This Row],[CUSTOMER NAME]],Country[Customer Name],Country[Region],"",0)</f>
        <v>Export</v>
      </c>
      <c r="I555" s="11" t="str">
        <f>TEXT(InputData[[#This Row],[DATE]],"MMM")</f>
        <v>Aug</v>
      </c>
      <c r="J555" s="11">
        <f>WEEKNUM(InputData[[#This Row],[DATE]],1)</f>
        <v>35</v>
      </c>
    </row>
    <row r="556" spans="1:10" x14ac:dyDescent="0.35">
      <c r="A556" s="3">
        <v>44434</v>
      </c>
      <c r="B556" s="6" t="s">
        <v>89</v>
      </c>
      <c r="C556" s="4" t="s">
        <v>9</v>
      </c>
      <c r="D556" s="5">
        <v>7.8599999999999994</v>
      </c>
      <c r="E556" s="1">
        <v>38</v>
      </c>
      <c r="F556" s="10">
        <f>InputData[[#This Row],[UNIT PRICE ($)]]*InputData[[#This Row],[QUANTITY]]</f>
        <v>298.67999999999995</v>
      </c>
      <c r="G556" s="10" t="str">
        <f>_xlfn.XLOOKUP(InputData[[#This Row],[CUSTOMER NAME]],Country[Customer Name],Country[Country],"",0)</f>
        <v>Mexico</v>
      </c>
      <c r="H556" s="10" t="str">
        <f>_xlfn.XLOOKUP(InputData[[#This Row],[CUSTOMER NAME]],Country[Customer Name],Country[Region],"",0)</f>
        <v>Export</v>
      </c>
      <c r="I556" s="11" t="str">
        <f>TEXT(InputData[[#This Row],[DATE]],"MMM")</f>
        <v>Aug</v>
      </c>
      <c r="J556" s="11">
        <f>WEEKNUM(InputData[[#This Row],[DATE]],1)</f>
        <v>35</v>
      </c>
    </row>
    <row r="557" spans="1:10" x14ac:dyDescent="0.35">
      <c r="A557" s="3">
        <v>44435</v>
      </c>
      <c r="B557" s="6" t="s">
        <v>77</v>
      </c>
      <c r="C557" s="4" t="s">
        <v>39</v>
      </c>
      <c r="D557" s="5">
        <v>42.55</v>
      </c>
      <c r="E557" s="1">
        <v>15</v>
      </c>
      <c r="F557" s="10">
        <f>InputData[[#This Row],[UNIT PRICE ($)]]*InputData[[#This Row],[QUANTITY]]</f>
        <v>638.25</v>
      </c>
      <c r="G557" s="10" t="str">
        <f>_xlfn.XLOOKUP(InputData[[#This Row],[CUSTOMER NAME]],Country[Customer Name],Country[Country],"",0)</f>
        <v>India</v>
      </c>
      <c r="H557" s="10" t="str">
        <f>_xlfn.XLOOKUP(InputData[[#This Row],[CUSTOMER NAME]],Country[Customer Name],Country[Region],"",0)</f>
        <v>Western</v>
      </c>
      <c r="I557" s="11" t="str">
        <f>TEXT(InputData[[#This Row],[DATE]],"MMM")</f>
        <v>Aug</v>
      </c>
      <c r="J557" s="11">
        <f>WEEKNUM(InputData[[#This Row],[DATE]],1)</f>
        <v>35</v>
      </c>
    </row>
    <row r="558" spans="1:10" x14ac:dyDescent="0.35">
      <c r="A558" s="3">
        <v>44436</v>
      </c>
      <c r="B558" s="6" t="s">
        <v>61</v>
      </c>
      <c r="C558" s="4" t="s">
        <v>10</v>
      </c>
      <c r="D558" s="5">
        <v>164.28</v>
      </c>
      <c r="E558" s="1">
        <v>20</v>
      </c>
      <c r="F558" s="10">
        <f>InputData[[#This Row],[UNIT PRICE ($)]]*InputData[[#This Row],[QUANTITY]]</f>
        <v>3285.6</v>
      </c>
      <c r="G558" s="10" t="str">
        <f>_xlfn.XLOOKUP(InputData[[#This Row],[CUSTOMER NAME]],Country[Customer Name],Country[Country],"",0)</f>
        <v>Bangladesh</v>
      </c>
      <c r="H558" s="10" t="str">
        <f>_xlfn.XLOOKUP(InputData[[#This Row],[CUSTOMER NAME]],Country[Customer Name],Country[Region],"",0)</f>
        <v>Export</v>
      </c>
      <c r="I558" s="11" t="str">
        <f>TEXT(InputData[[#This Row],[DATE]],"MMM")</f>
        <v>Aug</v>
      </c>
      <c r="J558" s="11">
        <f>WEEKNUM(InputData[[#This Row],[DATE]],1)</f>
        <v>35</v>
      </c>
    </row>
    <row r="559" spans="1:10" x14ac:dyDescent="0.35">
      <c r="A559" s="3">
        <v>44436</v>
      </c>
      <c r="B559" s="6" t="s">
        <v>109</v>
      </c>
      <c r="C559" s="4" t="s">
        <v>5</v>
      </c>
      <c r="D559" s="5">
        <v>155.61000000000001</v>
      </c>
      <c r="E559" s="1">
        <v>9</v>
      </c>
      <c r="F559" s="10">
        <f>InputData[[#This Row],[UNIT PRICE ($)]]*InputData[[#This Row],[QUANTITY]]</f>
        <v>1400.4900000000002</v>
      </c>
      <c r="G559" s="10" t="str">
        <f>_xlfn.XLOOKUP(InputData[[#This Row],[CUSTOMER NAME]],Country[Customer Name],Country[Country],"",0)</f>
        <v>Pakistan</v>
      </c>
      <c r="H559" s="10" t="str">
        <f>_xlfn.XLOOKUP(InputData[[#This Row],[CUSTOMER NAME]],Country[Customer Name],Country[Region],"",0)</f>
        <v>Export</v>
      </c>
      <c r="I559" s="11" t="str">
        <f>TEXT(InputData[[#This Row],[DATE]],"MMM")</f>
        <v>Aug</v>
      </c>
      <c r="J559" s="11">
        <f>WEEKNUM(InputData[[#This Row],[DATE]],1)</f>
        <v>35</v>
      </c>
    </row>
    <row r="560" spans="1:10" x14ac:dyDescent="0.35">
      <c r="A560" s="3">
        <v>44436</v>
      </c>
      <c r="B560" s="6" t="s">
        <v>68</v>
      </c>
      <c r="C560" s="4" t="s">
        <v>39</v>
      </c>
      <c r="D560" s="5">
        <v>42.55</v>
      </c>
      <c r="E560" s="1">
        <v>5</v>
      </c>
      <c r="F560" s="10">
        <f>InputData[[#This Row],[UNIT PRICE ($)]]*InputData[[#This Row],[QUANTITY]]</f>
        <v>212.75</v>
      </c>
      <c r="G560" s="10" t="str">
        <f>_xlfn.XLOOKUP(InputData[[#This Row],[CUSTOMER NAME]],Country[Customer Name],Country[Country],"",0)</f>
        <v>Russia</v>
      </c>
      <c r="H560" s="10" t="str">
        <f>_xlfn.XLOOKUP(InputData[[#This Row],[CUSTOMER NAME]],Country[Customer Name],Country[Region],"",0)</f>
        <v>Export</v>
      </c>
      <c r="I560" s="11" t="str">
        <f>TEXT(InputData[[#This Row],[DATE]],"MMM")</f>
        <v>Aug</v>
      </c>
      <c r="J560" s="11">
        <f>WEEKNUM(InputData[[#This Row],[DATE]],1)</f>
        <v>35</v>
      </c>
    </row>
    <row r="561" spans="1:10" x14ac:dyDescent="0.35">
      <c r="A561" s="3">
        <v>44436</v>
      </c>
      <c r="B561" s="6" t="s">
        <v>70</v>
      </c>
      <c r="C561" s="4" t="s">
        <v>43</v>
      </c>
      <c r="D561" s="5">
        <v>83.08</v>
      </c>
      <c r="E561" s="1">
        <v>25</v>
      </c>
      <c r="F561" s="10">
        <f>InputData[[#This Row],[UNIT PRICE ($)]]*InputData[[#This Row],[QUANTITY]]</f>
        <v>2077</v>
      </c>
      <c r="G561" s="10" t="str">
        <f>_xlfn.XLOOKUP(InputData[[#This Row],[CUSTOMER NAME]],Country[Customer Name],Country[Country],"",0)</f>
        <v>Mexico</v>
      </c>
      <c r="H561" s="10" t="str">
        <f>_xlfn.XLOOKUP(InputData[[#This Row],[CUSTOMER NAME]],Country[Customer Name],Country[Region],"",0)</f>
        <v>Export</v>
      </c>
      <c r="I561" s="11" t="str">
        <f>TEXT(InputData[[#This Row],[DATE]],"MMM")</f>
        <v>Aug</v>
      </c>
      <c r="J561" s="11">
        <f>WEEKNUM(InputData[[#This Row],[DATE]],1)</f>
        <v>35</v>
      </c>
    </row>
    <row r="562" spans="1:10" x14ac:dyDescent="0.35">
      <c r="A562" s="3">
        <v>44436</v>
      </c>
      <c r="B562" s="6" t="s">
        <v>80</v>
      </c>
      <c r="C562" s="4" t="s">
        <v>37</v>
      </c>
      <c r="D562" s="5">
        <v>85.76</v>
      </c>
      <c r="E562" s="1">
        <v>22</v>
      </c>
      <c r="F562" s="10">
        <f>InputData[[#This Row],[UNIT PRICE ($)]]*InputData[[#This Row],[QUANTITY]]</f>
        <v>1886.72</v>
      </c>
      <c r="G562" s="10" t="str">
        <f>_xlfn.XLOOKUP(InputData[[#This Row],[CUSTOMER NAME]],Country[Customer Name],Country[Country],"",0)</f>
        <v>South Africa</v>
      </c>
      <c r="H562" s="10" t="str">
        <f>_xlfn.XLOOKUP(InputData[[#This Row],[CUSTOMER NAME]],Country[Customer Name],Country[Region],"",0)</f>
        <v>Export</v>
      </c>
      <c r="I562" s="11" t="str">
        <f>TEXT(InputData[[#This Row],[DATE]],"MMM")</f>
        <v>Aug</v>
      </c>
      <c r="J562" s="11">
        <f>WEEKNUM(InputData[[#This Row],[DATE]],1)</f>
        <v>35</v>
      </c>
    </row>
    <row r="563" spans="1:10" x14ac:dyDescent="0.35">
      <c r="A563" s="3">
        <v>44437</v>
      </c>
      <c r="B563" s="6" t="s">
        <v>66</v>
      </c>
      <c r="C563" s="4" t="s">
        <v>34</v>
      </c>
      <c r="D563" s="5">
        <v>58.3</v>
      </c>
      <c r="E563" s="1">
        <v>12</v>
      </c>
      <c r="F563" s="10">
        <f>InputData[[#This Row],[UNIT PRICE ($)]]*InputData[[#This Row],[QUANTITY]]</f>
        <v>699.59999999999991</v>
      </c>
      <c r="G563" s="10" t="str">
        <f>_xlfn.XLOOKUP(InputData[[#This Row],[CUSTOMER NAME]],Country[Customer Name],Country[Country],"",0)</f>
        <v>Indonesia</v>
      </c>
      <c r="H563" s="10" t="str">
        <f>_xlfn.XLOOKUP(InputData[[#This Row],[CUSTOMER NAME]],Country[Customer Name],Country[Region],"",0)</f>
        <v>Export</v>
      </c>
      <c r="I563" s="11" t="str">
        <f>TEXT(InputData[[#This Row],[DATE]],"MMM")</f>
        <v>Aug</v>
      </c>
      <c r="J563" s="11">
        <f>WEEKNUM(InputData[[#This Row],[DATE]],1)</f>
        <v>36</v>
      </c>
    </row>
    <row r="564" spans="1:10" x14ac:dyDescent="0.35">
      <c r="A564" s="3">
        <v>44438</v>
      </c>
      <c r="B564" s="6" t="s">
        <v>63</v>
      </c>
      <c r="C564" s="4" t="s">
        <v>6</v>
      </c>
      <c r="D564" s="5">
        <v>85.5</v>
      </c>
      <c r="E564" s="1">
        <v>6</v>
      </c>
      <c r="F564" s="10">
        <f>InputData[[#This Row],[UNIT PRICE ($)]]*InputData[[#This Row],[QUANTITY]]</f>
        <v>513</v>
      </c>
      <c r="G564" s="10" t="str">
        <f>_xlfn.XLOOKUP(InputData[[#This Row],[CUSTOMER NAME]],Country[Customer Name],Country[Country],"",0)</f>
        <v>Saudi Arabia</v>
      </c>
      <c r="H564" s="10" t="str">
        <f>_xlfn.XLOOKUP(InputData[[#This Row],[CUSTOMER NAME]],Country[Customer Name],Country[Region],"",0)</f>
        <v>Export</v>
      </c>
      <c r="I564" s="11" t="str">
        <f>TEXT(InputData[[#This Row],[DATE]],"MMM")</f>
        <v>Aug</v>
      </c>
      <c r="J564" s="11">
        <f>WEEKNUM(InputData[[#This Row],[DATE]],1)</f>
        <v>36</v>
      </c>
    </row>
    <row r="565" spans="1:10" x14ac:dyDescent="0.35">
      <c r="A565" s="3">
        <v>44438</v>
      </c>
      <c r="B565" s="6" t="s">
        <v>76</v>
      </c>
      <c r="C565" s="4" t="s">
        <v>13</v>
      </c>
      <c r="D565" s="5">
        <v>122.08</v>
      </c>
      <c r="E565" s="1">
        <v>13</v>
      </c>
      <c r="F565" s="10">
        <f>InputData[[#This Row],[UNIT PRICE ($)]]*InputData[[#This Row],[QUANTITY]]</f>
        <v>1587.04</v>
      </c>
      <c r="G565" s="10" t="str">
        <f>_xlfn.XLOOKUP(InputData[[#This Row],[CUSTOMER NAME]],Country[Customer Name],Country[Country],"",0)</f>
        <v>Saudi Arabia</v>
      </c>
      <c r="H565" s="10" t="str">
        <f>_xlfn.XLOOKUP(InputData[[#This Row],[CUSTOMER NAME]],Country[Customer Name],Country[Region],"",0)</f>
        <v>Export</v>
      </c>
      <c r="I565" s="11" t="str">
        <f>TEXT(InputData[[#This Row],[DATE]],"MMM")</f>
        <v>Aug</v>
      </c>
      <c r="J565" s="11">
        <f>WEEKNUM(InputData[[#This Row],[DATE]],1)</f>
        <v>36</v>
      </c>
    </row>
    <row r="566" spans="1:10" x14ac:dyDescent="0.35">
      <c r="A566" s="3">
        <v>44438</v>
      </c>
      <c r="B566" s="6" t="s">
        <v>116</v>
      </c>
      <c r="C566" s="4" t="s">
        <v>25</v>
      </c>
      <c r="D566" s="5">
        <v>8.33</v>
      </c>
      <c r="E566" s="1">
        <v>5</v>
      </c>
      <c r="F566" s="10">
        <f>InputData[[#This Row],[UNIT PRICE ($)]]*InputData[[#This Row],[QUANTITY]]</f>
        <v>41.65</v>
      </c>
      <c r="G566" s="10" t="str">
        <f>_xlfn.XLOOKUP(InputData[[#This Row],[CUSTOMER NAME]],Country[Customer Name],Country[Country],"",0)</f>
        <v>Germany</v>
      </c>
      <c r="H566" s="10" t="str">
        <f>_xlfn.XLOOKUP(InputData[[#This Row],[CUSTOMER NAME]],Country[Customer Name],Country[Region],"",0)</f>
        <v>Export</v>
      </c>
      <c r="I566" s="11" t="str">
        <f>TEXT(InputData[[#This Row],[DATE]],"MMM")</f>
        <v>Aug</v>
      </c>
      <c r="J566" s="11">
        <f>WEEKNUM(InputData[[#This Row],[DATE]],1)</f>
        <v>36</v>
      </c>
    </row>
    <row r="567" spans="1:10" x14ac:dyDescent="0.35">
      <c r="A567" s="3">
        <v>44438</v>
      </c>
      <c r="B567" s="6" t="s">
        <v>89</v>
      </c>
      <c r="C567" s="4" t="s">
        <v>43</v>
      </c>
      <c r="D567" s="5">
        <v>83.08</v>
      </c>
      <c r="E567" s="1">
        <v>6</v>
      </c>
      <c r="F567" s="10">
        <f>InputData[[#This Row],[UNIT PRICE ($)]]*InputData[[#This Row],[QUANTITY]]</f>
        <v>498.48</v>
      </c>
      <c r="G567" s="10" t="str">
        <f>_xlfn.XLOOKUP(InputData[[#This Row],[CUSTOMER NAME]],Country[Customer Name],Country[Country],"",0)</f>
        <v>Mexico</v>
      </c>
      <c r="H567" s="10" t="str">
        <f>_xlfn.XLOOKUP(InputData[[#This Row],[CUSTOMER NAME]],Country[Customer Name],Country[Region],"",0)</f>
        <v>Export</v>
      </c>
      <c r="I567" s="11" t="str">
        <f>TEXT(InputData[[#This Row],[DATE]],"MMM")</f>
        <v>Aug</v>
      </c>
      <c r="J567" s="11">
        <f>WEEKNUM(InputData[[#This Row],[DATE]],1)</f>
        <v>36</v>
      </c>
    </row>
    <row r="568" spans="1:10" x14ac:dyDescent="0.35">
      <c r="A568" s="3">
        <v>44439</v>
      </c>
      <c r="B568" s="6" t="s">
        <v>69</v>
      </c>
      <c r="C568" s="4" t="s">
        <v>1</v>
      </c>
      <c r="D568" s="5">
        <v>103.88</v>
      </c>
      <c r="E568" s="1">
        <v>2</v>
      </c>
      <c r="F568" s="10">
        <f>InputData[[#This Row],[UNIT PRICE ($)]]*InputData[[#This Row],[QUANTITY]]</f>
        <v>207.76</v>
      </c>
      <c r="G568" s="10" t="str">
        <f>_xlfn.XLOOKUP(InputData[[#This Row],[CUSTOMER NAME]],Country[Customer Name],Country[Country],"",0)</f>
        <v>India</v>
      </c>
      <c r="H568" s="10" t="str">
        <f>_xlfn.XLOOKUP(InputData[[#This Row],[CUSTOMER NAME]],Country[Customer Name],Country[Region],"",0)</f>
        <v>South</v>
      </c>
      <c r="I568" s="11" t="str">
        <f>TEXT(InputData[[#This Row],[DATE]],"MMM")</f>
        <v>Aug</v>
      </c>
      <c r="J568" s="11">
        <f>WEEKNUM(InputData[[#This Row],[DATE]],1)</f>
        <v>36</v>
      </c>
    </row>
    <row r="569" spans="1:10" x14ac:dyDescent="0.35">
      <c r="A569" s="3">
        <v>44439</v>
      </c>
      <c r="B569" s="6" t="s">
        <v>69</v>
      </c>
      <c r="C569" s="4" t="s">
        <v>15</v>
      </c>
      <c r="D569" s="5">
        <v>15.719999999999999</v>
      </c>
      <c r="E569" s="1">
        <v>13</v>
      </c>
      <c r="F569" s="10">
        <f>InputData[[#This Row],[UNIT PRICE ($)]]*InputData[[#This Row],[QUANTITY]]</f>
        <v>204.35999999999999</v>
      </c>
      <c r="G569" s="10" t="str">
        <f>_xlfn.XLOOKUP(InputData[[#This Row],[CUSTOMER NAME]],Country[Customer Name],Country[Country],"",0)</f>
        <v>India</v>
      </c>
      <c r="H569" s="10" t="str">
        <f>_xlfn.XLOOKUP(InputData[[#This Row],[CUSTOMER NAME]],Country[Customer Name],Country[Region],"",0)</f>
        <v>South</v>
      </c>
      <c r="I569" s="11" t="str">
        <f>TEXT(InputData[[#This Row],[DATE]],"MMM")</f>
        <v>Aug</v>
      </c>
      <c r="J569" s="11">
        <f>WEEKNUM(InputData[[#This Row],[DATE]],1)</f>
        <v>36</v>
      </c>
    </row>
    <row r="570" spans="1:10" x14ac:dyDescent="0.35">
      <c r="A570" s="3">
        <v>44439</v>
      </c>
      <c r="B570" s="6" t="s">
        <v>75</v>
      </c>
      <c r="C570" s="4" t="s">
        <v>35</v>
      </c>
      <c r="D570" s="5">
        <v>6.7</v>
      </c>
      <c r="E570" s="1">
        <v>11</v>
      </c>
      <c r="F570" s="10">
        <f>InputData[[#This Row],[UNIT PRICE ($)]]*InputData[[#This Row],[QUANTITY]]</f>
        <v>73.7</v>
      </c>
      <c r="G570" s="10" t="str">
        <f>_xlfn.XLOOKUP(InputData[[#This Row],[CUSTOMER NAME]],Country[Customer Name],Country[Country],"",0)</f>
        <v>Russia</v>
      </c>
      <c r="H570" s="10" t="str">
        <f>_xlfn.XLOOKUP(InputData[[#This Row],[CUSTOMER NAME]],Country[Customer Name],Country[Region],"",0)</f>
        <v>Export</v>
      </c>
      <c r="I570" s="11" t="str">
        <f>TEXT(InputData[[#This Row],[DATE]],"MMM")</f>
        <v>Aug</v>
      </c>
      <c r="J570" s="11">
        <f>WEEKNUM(InputData[[#This Row],[DATE]],1)</f>
        <v>36</v>
      </c>
    </row>
    <row r="571" spans="1:10" x14ac:dyDescent="0.35">
      <c r="A571" s="3">
        <v>44439</v>
      </c>
      <c r="B571" s="6" t="s">
        <v>85</v>
      </c>
      <c r="C571" s="4" t="s">
        <v>21</v>
      </c>
      <c r="D571" s="5">
        <v>162.54</v>
      </c>
      <c r="E571" s="1">
        <v>6</v>
      </c>
      <c r="F571" s="10">
        <f>InputData[[#This Row],[UNIT PRICE ($)]]*InputData[[#This Row],[QUANTITY]]</f>
        <v>975.24</v>
      </c>
      <c r="G571" s="10" t="str">
        <f>_xlfn.XLOOKUP(InputData[[#This Row],[CUSTOMER NAME]],Country[Customer Name],Country[Country],"",0)</f>
        <v>India</v>
      </c>
      <c r="H571" s="10" t="str">
        <f>_xlfn.XLOOKUP(InputData[[#This Row],[CUSTOMER NAME]],Country[Customer Name],Country[Region],"",0)</f>
        <v>Northeast</v>
      </c>
      <c r="I571" s="11" t="str">
        <f>TEXT(InputData[[#This Row],[DATE]],"MMM")</f>
        <v>Aug</v>
      </c>
      <c r="J571" s="11">
        <f>WEEKNUM(InputData[[#This Row],[DATE]],1)</f>
        <v>36</v>
      </c>
    </row>
    <row r="572" spans="1:10" x14ac:dyDescent="0.35">
      <c r="A572" s="3">
        <v>44440</v>
      </c>
      <c r="B572" s="6" t="s">
        <v>64</v>
      </c>
      <c r="C572" s="4" t="s">
        <v>3</v>
      </c>
      <c r="D572" s="5">
        <v>80.94</v>
      </c>
      <c r="E572" s="1">
        <v>14</v>
      </c>
      <c r="F572" s="10">
        <f>InputData[[#This Row],[UNIT PRICE ($)]]*InputData[[#This Row],[QUANTITY]]</f>
        <v>1133.1599999999999</v>
      </c>
      <c r="G572" s="10" t="str">
        <f>_xlfn.XLOOKUP(InputData[[#This Row],[CUSTOMER NAME]],Country[Customer Name],Country[Country],"",0)</f>
        <v>India</v>
      </c>
      <c r="H572" s="10" t="str">
        <f>_xlfn.XLOOKUP(InputData[[#This Row],[CUSTOMER NAME]],Country[Customer Name],Country[Region],"",0)</f>
        <v>Northeast</v>
      </c>
      <c r="I572" s="11" t="str">
        <f>TEXT(InputData[[#This Row],[DATE]],"MMM")</f>
        <v>Sep</v>
      </c>
      <c r="J572" s="11">
        <f>WEEKNUM(InputData[[#This Row],[DATE]],1)</f>
        <v>36</v>
      </c>
    </row>
    <row r="573" spans="1:10" x14ac:dyDescent="0.35">
      <c r="A573" s="3">
        <v>44440</v>
      </c>
      <c r="B573" s="6" t="s">
        <v>76</v>
      </c>
      <c r="C573" s="4" t="s">
        <v>24</v>
      </c>
      <c r="D573" s="5">
        <v>156.96</v>
      </c>
      <c r="E573" s="1">
        <v>1</v>
      </c>
      <c r="F573" s="10">
        <f>InputData[[#This Row],[UNIT PRICE ($)]]*InputData[[#This Row],[QUANTITY]]</f>
        <v>156.96</v>
      </c>
      <c r="G573" s="10" t="str">
        <f>_xlfn.XLOOKUP(InputData[[#This Row],[CUSTOMER NAME]],Country[Customer Name],Country[Country],"",0)</f>
        <v>Saudi Arabia</v>
      </c>
      <c r="H573" s="10" t="str">
        <f>_xlfn.XLOOKUP(InputData[[#This Row],[CUSTOMER NAME]],Country[Customer Name],Country[Region],"",0)</f>
        <v>Export</v>
      </c>
      <c r="I573" s="11" t="str">
        <f>TEXT(InputData[[#This Row],[DATE]],"MMM")</f>
        <v>Sep</v>
      </c>
      <c r="J573" s="11">
        <f>WEEKNUM(InputData[[#This Row],[DATE]],1)</f>
        <v>36</v>
      </c>
    </row>
    <row r="574" spans="1:10" x14ac:dyDescent="0.35">
      <c r="A574" s="3">
        <v>44440</v>
      </c>
      <c r="B574" s="6" t="s">
        <v>114</v>
      </c>
      <c r="C574" s="4" t="s">
        <v>15</v>
      </c>
      <c r="D574" s="5">
        <v>15.719999999999999</v>
      </c>
      <c r="E574" s="1">
        <v>11</v>
      </c>
      <c r="F574" s="10">
        <f>InputData[[#This Row],[UNIT PRICE ($)]]*InputData[[#This Row],[QUANTITY]]</f>
        <v>172.92</v>
      </c>
      <c r="G574" s="10" t="str">
        <f>_xlfn.XLOOKUP(InputData[[#This Row],[CUSTOMER NAME]],Country[Customer Name],Country[Country],"",0)</f>
        <v>United States of America</v>
      </c>
      <c r="H574" s="10" t="str">
        <f>_xlfn.XLOOKUP(InputData[[#This Row],[CUSTOMER NAME]],Country[Customer Name],Country[Region],"",0)</f>
        <v>Export</v>
      </c>
      <c r="I574" s="11" t="str">
        <f>TEXT(InputData[[#This Row],[DATE]],"MMM")</f>
        <v>Sep</v>
      </c>
      <c r="J574" s="11">
        <f>WEEKNUM(InputData[[#This Row],[DATE]],1)</f>
        <v>36</v>
      </c>
    </row>
    <row r="575" spans="1:10" x14ac:dyDescent="0.35">
      <c r="A575" s="3">
        <v>44442</v>
      </c>
      <c r="B575" s="6" t="s">
        <v>85</v>
      </c>
      <c r="C575" s="4" t="s">
        <v>41</v>
      </c>
      <c r="D575" s="5">
        <v>173.88</v>
      </c>
      <c r="E575" s="1">
        <v>8</v>
      </c>
      <c r="F575" s="10">
        <f>InputData[[#This Row],[UNIT PRICE ($)]]*InputData[[#This Row],[QUANTITY]]</f>
        <v>1391.04</v>
      </c>
      <c r="G575" s="10" t="str">
        <f>_xlfn.XLOOKUP(InputData[[#This Row],[CUSTOMER NAME]],Country[Customer Name],Country[Country],"",0)</f>
        <v>India</v>
      </c>
      <c r="H575" s="10" t="str">
        <f>_xlfn.XLOOKUP(InputData[[#This Row],[CUSTOMER NAME]],Country[Customer Name],Country[Region],"",0)</f>
        <v>Northeast</v>
      </c>
      <c r="I575" s="11" t="str">
        <f>TEXT(InputData[[#This Row],[DATE]],"MMM")</f>
        <v>Sep</v>
      </c>
      <c r="J575" s="11">
        <f>WEEKNUM(InputData[[#This Row],[DATE]],1)</f>
        <v>36</v>
      </c>
    </row>
    <row r="576" spans="1:10" x14ac:dyDescent="0.35">
      <c r="A576" s="3">
        <v>44442</v>
      </c>
      <c r="B576" s="6" t="s">
        <v>88</v>
      </c>
      <c r="C576" s="4" t="s">
        <v>16</v>
      </c>
      <c r="D576" s="5">
        <v>16.64</v>
      </c>
      <c r="E576" s="1">
        <v>28</v>
      </c>
      <c r="F576" s="10">
        <f>InputData[[#This Row],[UNIT PRICE ($)]]*InputData[[#This Row],[QUANTITY]]</f>
        <v>465.92</v>
      </c>
      <c r="G576" s="10" t="str">
        <f>_xlfn.XLOOKUP(InputData[[#This Row],[CUSTOMER NAME]],Country[Customer Name],Country[Country],"",0)</f>
        <v>India</v>
      </c>
      <c r="H576" s="10" t="str">
        <f>_xlfn.XLOOKUP(InputData[[#This Row],[CUSTOMER NAME]],Country[Customer Name],Country[Region],"",0)</f>
        <v>South</v>
      </c>
      <c r="I576" s="11" t="str">
        <f>TEXT(InputData[[#This Row],[DATE]],"MMM")</f>
        <v>Sep</v>
      </c>
      <c r="J576" s="11">
        <f>WEEKNUM(InputData[[#This Row],[DATE]],1)</f>
        <v>36</v>
      </c>
    </row>
    <row r="577" spans="1:10" x14ac:dyDescent="0.35">
      <c r="A577" s="3">
        <v>44443</v>
      </c>
      <c r="B577" s="6" t="s">
        <v>78</v>
      </c>
      <c r="C577" s="4" t="s">
        <v>35</v>
      </c>
      <c r="D577" s="5">
        <v>6.7</v>
      </c>
      <c r="E577" s="1">
        <v>1</v>
      </c>
      <c r="F577" s="10">
        <f>InputData[[#This Row],[UNIT PRICE ($)]]*InputData[[#This Row],[QUANTITY]]</f>
        <v>6.7</v>
      </c>
      <c r="G577" s="10" t="str">
        <f>_xlfn.XLOOKUP(InputData[[#This Row],[CUSTOMER NAME]],Country[Customer Name],Country[Country],"",0)</f>
        <v>India</v>
      </c>
      <c r="H577" s="10" t="str">
        <f>_xlfn.XLOOKUP(InputData[[#This Row],[CUSTOMER NAME]],Country[Customer Name],Country[Region],"",0)</f>
        <v>Central</v>
      </c>
      <c r="I577" s="11" t="str">
        <f>TEXT(InputData[[#This Row],[DATE]],"MMM")</f>
        <v>Sep</v>
      </c>
      <c r="J577" s="11">
        <f>WEEKNUM(InputData[[#This Row],[DATE]],1)</f>
        <v>36</v>
      </c>
    </row>
    <row r="578" spans="1:10" x14ac:dyDescent="0.35">
      <c r="A578" s="3">
        <v>44443</v>
      </c>
      <c r="B578" s="6" t="s">
        <v>81</v>
      </c>
      <c r="C578" s="4" t="s">
        <v>23</v>
      </c>
      <c r="D578" s="5">
        <v>149.46</v>
      </c>
      <c r="E578" s="1">
        <v>15</v>
      </c>
      <c r="F578" s="10">
        <f>InputData[[#This Row],[UNIT PRICE ($)]]*InputData[[#This Row],[QUANTITY]]</f>
        <v>2241.9</v>
      </c>
      <c r="G578" s="10" t="str">
        <f>_xlfn.XLOOKUP(InputData[[#This Row],[CUSTOMER NAME]],Country[Customer Name],Country[Country],"",0)</f>
        <v>India</v>
      </c>
      <c r="H578" s="10" t="str">
        <f>_xlfn.XLOOKUP(InputData[[#This Row],[CUSTOMER NAME]],Country[Customer Name],Country[Region],"",0)</f>
        <v>East</v>
      </c>
      <c r="I578" s="11" t="str">
        <f>TEXT(InputData[[#This Row],[DATE]],"MMM")</f>
        <v>Sep</v>
      </c>
      <c r="J578" s="11">
        <f>WEEKNUM(InputData[[#This Row],[DATE]],1)</f>
        <v>36</v>
      </c>
    </row>
    <row r="579" spans="1:10" x14ac:dyDescent="0.35">
      <c r="A579" s="3">
        <v>44443</v>
      </c>
      <c r="B579" s="6" t="s">
        <v>84</v>
      </c>
      <c r="C579" s="4" t="s">
        <v>28</v>
      </c>
      <c r="D579" s="5">
        <v>41.81</v>
      </c>
      <c r="E579" s="1">
        <v>7</v>
      </c>
      <c r="F579" s="10">
        <f>InputData[[#This Row],[UNIT PRICE ($)]]*InputData[[#This Row],[QUANTITY]]</f>
        <v>292.67</v>
      </c>
      <c r="G579" s="10" t="str">
        <f>_xlfn.XLOOKUP(InputData[[#This Row],[CUSTOMER NAME]],Country[Customer Name],Country[Country],"",0)</f>
        <v>Ethiopia</v>
      </c>
      <c r="H579" s="10" t="str">
        <f>_xlfn.XLOOKUP(InputData[[#This Row],[CUSTOMER NAME]],Country[Customer Name],Country[Region],"",0)</f>
        <v>Export</v>
      </c>
      <c r="I579" s="11" t="str">
        <f>TEXT(InputData[[#This Row],[DATE]],"MMM")</f>
        <v>Sep</v>
      </c>
      <c r="J579" s="11">
        <f>WEEKNUM(InputData[[#This Row],[DATE]],1)</f>
        <v>36</v>
      </c>
    </row>
    <row r="580" spans="1:10" x14ac:dyDescent="0.35">
      <c r="A580" s="3">
        <v>44443</v>
      </c>
      <c r="B580" s="6" t="s">
        <v>84</v>
      </c>
      <c r="C580" s="4" t="s">
        <v>1</v>
      </c>
      <c r="D580" s="5">
        <v>103.88</v>
      </c>
      <c r="E580" s="1">
        <v>34</v>
      </c>
      <c r="F580" s="10">
        <f>InputData[[#This Row],[UNIT PRICE ($)]]*InputData[[#This Row],[QUANTITY]]</f>
        <v>3531.92</v>
      </c>
      <c r="G580" s="10" t="str">
        <f>_xlfn.XLOOKUP(InputData[[#This Row],[CUSTOMER NAME]],Country[Customer Name],Country[Country],"",0)</f>
        <v>Ethiopia</v>
      </c>
      <c r="H580" s="10" t="str">
        <f>_xlfn.XLOOKUP(InputData[[#This Row],[CUSTOMER NAME]],Country[Customer Name],Country[Region],"",0)</f>
        <v>Export</v>
      </c>
      <c r="I580" s="11" t="str">
        <f>TEXT(InputData[[#This Row],[DATE]],"MMM")</f>
        <v>Sep</v>
      </c>
      <c r="J580" s="11">
        <f>WEEKNUM(InputData[[#This Row],[DATE]],1)</f>
        <v>36</v>
      </c>
    </row>
    <row r="581" spans="1:10" x14ac:dyDescent="0.35">
      <c r="A581" s="3">
        <v>44443</v>
      </c>
      <c r="B581" s="6" t="s">
        <v>84</v>
      </c>
      <c r="C581" s="4" t="s">
        <v>2</v>
      </c>
      <c r="D581" s="5">
        <v>142.80000000000001</v>
      </c>
      <c r="E581" s="1">
        <v>1</v>
      </c>
      <c r="F581" s="10">
        <f>InputData[[#This Row],[UNIT PRICE ($)]]*InputData[[#This Row],[QUANTITY]]</f>
        <v>142.80000000000001</v>
      </c>
      <c r="G581" s="10" t="str">
        <f>_xlfn.XLOOKUP(InputData[[#This Row],[CUSTOMER NAME]],Country[Customer Name],Country[Country],"",0)</f>
        <v>Ethiopia</v>
      </c>
      <c r="H581" s="10" t="str">
        <f>_xlfn.XLOOKUP(InputData[[#This Row],[CUSTOMER NAME]],Country[Customer Name],Country[Region],"",0)</f>
        <v>Export</v>
      </c>
      <c r="I581" s="11" t="str">
        <f>TEXT(InputData[[#This Row],[DATE]],"MMM")</f>
        <v>Sep</v>
      </c>
      <c r="J581" s="11">
        <f>WEEKNUM(InputData[[#This Row],[DATE]],1)</f>
        <v>36</v>
      </c>
    </row>
    <row r="582" spans="1:10" x14ac:dyDescent="0.35">
      <c r="A582" s="3">
        <v>44444</v>
      </c>
      <c r="B582" s="6" t="s">
        <v>64</v>
      </c>
      <c r="C582" s="4" t="s">
        <v>32</v>
      </c>
      <c r="D582" s="5">
        <v>117.48</v>
      </c>
      <c r="E582" s="1">
        <v>1</v>
      </c>
      <c r="F582" s="10">
        <f>InputData[[#This Row],[UNIT PRICE ($)]]*InputData[[#This Row],[QUANTITY]]</f>
        <v>117.48</v>
      </c>
      <c r="G582" s="10" t="str">
        <f>_xlfn.XLOOKUP(InputData[[#This Row],[CUSTOMER NAME]],Country[Customer Name],Country[Country],"",0)</f>
        <v>India</v>
      </c>
      <c r="H582" s="10" t="str">
        <f>_xlfn.XLOOKUP(InputData[[#This Row],[CUSTOMER NAME]],Country[Customer Name],Country[Region],"",0)</f>
        <v>Northeast</v>
      </c>
      <c r="I582" s="11" t="str">
        <f>TEXT(InputData[[#This Row],[DATE]],"MMM")</f>
        <v>Sep</v>
      </c>
      <c r="J582" s="11">
        <f>WEEKNUM(InputData[[#This Row],[DATE]],1)</f>
        <v>37</v>
      </c>
    </row>
    <row r="583" spans="1:10" x14ac:dyDescent="0.35">
      <c r="A583" s="3">
        <v>44444</v>
      </c>
      <c r="B583" s="6" t="s">
        <v>117</v>
      </c>
      <c r="C583" s="4" t="s">
        <v>7</v>
      </c>
      <c r="D583" s="5">
        <v>47.730000000000004</v>
      </c>
      <c r="E583" s="1">
        <v>35</v>
      </c>
      <c r="F583" s="10">
        <f>InputData[[#This Row],[UNIT PRICE ($)]]*InputData[[#This Row],[QUANTITY]]</f>
        <v>1670.5500000000002</v>
      </c>
      <c r="G583" s="10" t="str">
        <f>_xlfn.XLOOKUP(InputData[[#This Row],[CUSTOMER NAME]],Country[Customer Name],Country[Country],"",0)</f>
        <v>United States of America</v>
      </c>
      <c r="H583" s="10" t="str">
        <f>_xlfn.XLOOKUP(InputData[[#This Row],[CUSTOMER NAME]],Country[Customer Name],Country[Region],"",0)</f>
        <v>Export</v>
      </c>
      <c r="I583" s="11" t="str">
        <f>TEXT(InputData[[#This Row],[DATE]],"MMM")</f>
        <v>Sep</v>
      </c>
      <c r="J583" s="11">
        <f>WEEKNUM(InputData[[#This Row],[DATE]],1)</f>
        <v>37</v>
      </c>
    </row>
    <row r="584" spans="1:10" x14ac:dyDescent="0.35">
      <c r="A584" s="3">
        <v>44445</v>
      </c>
      <c r="B584" s="6" t="s">
        <v>74</v>
      </c>
      <c r="C584" s="4" t="s">
        <v>31</v>
      </c>
      <c r="D584" s="5">
        <v>104.16</v>
      </c>
      <c r="E584" s="1">
        <v>20</v>
      </c>
      <c r="F584" s="10">
        <f>InputData[[#This Row],[UNIT PRICE ($)]]*InputData[[#This Row],[QUANTITY]]</f>
        <v>2083.1999999999998</v>
      </c>
      <c r="G584" s="10" t="str">
        <f>_xlfn.XLOOKUP(InputData[[#This Row],[CUSTOMER NAME]],Country[Customer Name],Country[Country],"",0)</f>
        <v>Brazil</v>
      </c>
      <c r="H584" s="10" t="str">
        <f>_xlfn.XLOOKUP(InputData[[#This Row],[CUSTOMER NAME]],Country[Customer Name],Country[Region],"",0)</f>
        <v>Export</v>
      </c>
      <c r="I584" s="11" t="str">
        <f>TEXT(InputData[[#This Row],[DATE]],"MMM")</f>
        <v>Sep</v>
      </c>
      <c r="J584" s="11">
        <f>WEEKNUM(InputData[[#This Row],[DATE]],1)</f>
        <v>37</v>
      </c>
    </row>
    <row r="585" spans="1:10" x14ac:dyDescent="0.35">
      <c r="A585" s="3">
        <v>44445</v>
      </c>
      <c r="B585" s="6" t="s">
        <v>77</v>
      </c>
      <c r="C585" s="4" t="s">
        <v>5</v>
      </c>
      <c r="D585" s="5">
        <v>155.61000000000001</v>
      </c>
      <c r="E585" s="1">
        <v>12</v>
      </c>
      <c r="F585" s="10">
        <f>InputData[[#This Row],[UNIT PRICE ($)]]*InputData[[#This Row],[QUANTITY]]</f>
        <v>1867.3200000000002</v>
      </c>
      <c r="G585" s="10" t="str">
        <f>_xlfn.XLOOKUP(InputData[[#This Row],[CUSTOMER NAME]],Country[Customer Name],Country[Country],"",0)</f>
        <v>India</v>
      </c>
      <c r="H585" s="10" t="str">
        <f>_xlfn.XLOOKUP(InputData[[#This Row],[CUSTOMER NAME]],Country[Customer Name],Country[Region],"",0)</f>
        <v>Western</v>
      </c>
      <c r="I585" s="11" t="str">
        <f>TEXT(InputData[[#This Row],[DATE]],"MMM")</f>
        <v>Sep</v>
      </c>
      <c r="J585" s="11">
        <f>WEEKNUM(InputData[[#This Row],[DATE]],1)</f>
        <v>37</v>
      </c>
    </row>
    <row r="586" spans="1:10" x14ac:dyDescent="0.35">
      <c r="A586" s="3">
        <v>44446</v>
      </c>
      <c r="B586" s="6" t="s">
        <v>60</v>
      </c>
      <c r="C586" s="4" t="s">
        <v>19</v>
      </c>
      <c r="D586" s="5">
        <v>210</v>
      </c>
      <c r="E586" s="1">
        <v>5</v>
      </c>
      <c r="F586" s="10">
        <f>InputData[[#This Row],[UNIT PRICE ($)]]*InputData[[#This Row],[QUANTITY]]</f>
        <v>1050</v>
      </c>
      <c r="G586" s="10" t="str">
        <f>_xlfn.XLOOKUP(InputData[[#This Row],[CUSTOMER NAME]],Country[Customer Name],Country[Country],"",0)</f>
        <v>Nigeria</v>
      </c>
      <c r="H586" s="10" t="str">
        <f>_xlfn.XLOOKUP(InputData[[#This Row],[CUSTOMER NAME]],Country[Customer Name],Country[Region],"",0)</f>
        <v>Export</v>
      </c>
      <c r="I586" s="11" t="str">
        <f>TEXT(InputData[[#This Row],[DATE]],"MMM")</f>
        <v>Sep</v>
      </c>
      <c r="J586" s="11">
        <f>WEEKNUM(InputData[[#This Row],[DATE]],1)</f>
        <v>37</v>
      </c>
    </row>
    <row r="587" spans="1:10" x14ac:dyDescent="0.35">
      <c r="A587" s="3">
        <v>44447</v>
      </c>
      <c r="B587" s="6" t="s">
        <v>81</v>
      </c>
      <c r="C587" s="4" t="s">
        <v>12</v>
      </c>
      <c r="D587" s="5">
        <v>94.17</v>
      </c>
      <c r="E587" s="1">
        <v>23</v>
      </c>
      <c r="F587" s="10">
        <f>InputData[[#This Row],[UNIT PRICE ($)]]*InputData[[#This Row],[QUANTITY]]</f>
        <v>2165.91</v>
      </c>
      <c r="G587" s="10" t="str">
        <f>_xlfn.XLOOKUP(InputData[[#This Row],[CUSTOMER NAME]],Country[Customer Name],Country[Country],"",0)</f>
        <v>India</v>
      </c>
      <c r="H587" s="10" t="str">
        <f>_xlfn.XLOOKUP(InputData[[#This Row],[CUSTOMER NAME]],Country[Customer Name],Country[Region],"",0)</f>
        <v>East</v>
      </c>
      <c r="I587" s="11" t="str">
        <f>TEXT(InputData[[#This Row],[DATE]],"MMM")</f>
        <v>Sep</v>
      </c>
      <c r="J587" s="11">
        <f>WEEKNUM(InputData[[#This Row],[DATE]],1)</f>
        <v>37</v>
      </c>
    </row>
    <row r="588" spans="1:10" x14ac:dyDescent="0.35">
      <c r="A588" s="3">
        <v>44448</v>
      </c>
      <c r="B588" s="6" t="s">
        <v>78</v>
      </c>
      <c r="C588" s="4" t="s">
        <v>3</v>
      </c>
      <c r="D588" s="5">
        <v>80.94</v>
      </c>
      <c r="E588" s="1">
        <v>3</v>
      </c>
      <c r="F588" s="10">
        <f>InputData[[#This Row],[UNIT PRICE ($)]]*InputData[[#This Row],[QUANTITY]]</f>
        <v>242.82</v>
      </c>
      <c r="G588" s="10" t="str">
        <f>_xlfn.XLOOKUP(InputData[[#This Row],[CUSTOMER NAME]],Country[Customer Name],Country[Country],"",0)</f>
        <v>India</v>
      </c>
      <c r="H588" s="10" t="str">
        <f>_xlfn.XLOOKUP(InputData[[#This Row],[CUSTOMER NAME]],Country[Customer Name],Country[Region],"",0)</f>
        <v>Central</v>
      </c>
      <c r="I588" s="11" t="str">
        <f>TEXT(InputData[[#This Row],[DATE]],"MMM")</f>
        <v>Sep</v>
      </c>
      <c r="J588" s="11">
        <f>WEEKNUM(InputData[[#This Row],[DATE]],1)</f>
        <v>37</v>
      </c>
    </row>
    <row r="589" spans="1:10" x14ac:dyDescent="0.35">
      <c r="A589" s="3">
        <v>44448</v>
      </c>
      <c r="B589" s="6" t="s">
        <v>79</v>
      </c>
      <c r="C589" s="4" t="s">
        <v>41</v>
      </c>
      <c r="D589" s="5">
        <v>173.88</v>
      </c>
      <c r="E589" s="1">
        <v>9</v>
      </c>
      <c r="F589" s="10">
        <f>InputData[[#This Row],[UNIT PRICE ($)]]*InputData[[#This Row],[QUANTITY]]</f>
        <v>1564.92</v>
      </c>
      <c r="G589" s="10" t="str">
        <f>_xlfn.XLOOKUP(InputData[[#This Row],[CUSTOMER NAME]],Country[Customer Name],Country[Country],"",0)</f>
        <v>United Kingdom</v>
      </c>
      <c r="H589" s="10" t="str">
        <f>_xlfn.XLOOKUP(InputData[[#This Row],[CUSTOMER NAME]],Country[Customer Name],Country[Region],"",0)</f>
        <v>Export</v>
      </c>
      <c r="I589" s="11" t="str">
        <f>TEXT(InputData[[#This Row],[DATE]],"MMM")</f>
        <v>Sep</v>
      </c>
      <c r="J589" s="11">
        <f>WEEKNUM(InputData[[#This Row],[DATE]],1)</f>
        <v>37</v>
      </c>
    </row>
    <row r="590" spans="1:10" x14ac:dyDescent="0.35">
      <c r="A590" s="3">
        <v>44448</v>
      </c>
      <c r="B590" s="6" t="s">
        <v>85</v>
      </c>
      <c r="C590" s="4" t="s">
        <v>44</v>
      </c>
      <c r="D590" s="5">
        <v>82.08</v>
      </c>
      <c r="E590" s="1">
        <v>4</v>
      </c>
      <c r="F590" s="10">
        <f>InputData[[#This Row],[UNIT PRICE ($)]]*InputData[[#This Row],[QUANTITY]]</f>
        <v>328.32</v>
      </c>
      <c r="G590" s="10" t="str">
        <f>_xlfn.XLOOKUP(InputData[[#This Row],[CUSTOMER NAME]],Country[Customer Name],Country[Country],"",0)</f>
        <v>India</v>
      </c>
      <c r="H590" s="10" t="str">
        <f>_xlfn.XLOOKUP(InputData[[#This Row],[CUSTOMER NAME]],Country[Customer Name],Country[Region],"",0)</f>
        <v>Northeast</v>
      </c>
      <c r="I590" s="11" t="str">
        <f>TEXT(InputData[[#This Row],[DATE]],"MMM")</f>
        <v>Sep</v>
      </c>
      <c r="J590" s="11">
        <f>WEEKNUM(InputData[[#This Row],[DATE]],1)</f>
        <v>37</v>
      </c>
    </row>
    <row r="591" spans="1:10" x14ac:dyDescent="0.35">
      <c r="A591" s="3">
        <v>44448</v>
      </c>
      <c r="B591" s="6" t="s">
        <v>88</v>
      </c>
      <c r="C591" s="4" t="s">
        <v>11</v>
      </c>
      <c r="D591" s="5">
        <v>48.4</v>
      </c>
      <c r="E591" s="1">
        <v>26</v>
      </c>
      <c r="F591" s="10">
        <f>InputData[[#This Row],[UNIT PRICE ($)]]*InputData[[#This Row],[QUANTITY]]</f>
        <v>1258.3999999999999</v>
      </c>
      <c r="G591" s="10" t="str">
        <f>_xlfn.XLOOKUP(InputData[[#This Row],[CUSTOMER NAME]],Country[Customer Name],Country[Country],"",0)</f>
        <v>India</v>
      </c>
      <c r="H591" s="10" t="str">
        <f>_xlfn.XLOOKUP(InputData[[#This Row],[CUSTOMER NAME]],Country[Customer Name],Country[Region],"",0)</f>
        <v>South</v>
      </c>
      <c r="I591" s="11" t="str">
        <f>TEXT(InputData[[#This Row],[DATE]],"MMM")</f>
        <v>Sep</v>
      </c>
      <c r="J591" s="11">
        <f>WEEKNUM(InputData[[#This Row],[DATE]],1)</f>
        <v>37</v>
      </c>
    </row>
    <row r="592" spans="1:10" x14ac:dyDescent="0.35">
      <c r="A592" s="3">
        <v>44449</v>
      </c>
      <c r="B592" s="6" t="s">
        <v>65</v>
      </c>
      <c r="C592" s="4" t="s">
        <v>38</v>
      </c>
      <c r="D592" s="5">
        <v>79.92</v>
      </c>
      <c r="E592" s="1">
        <v>4</v>
      </c>
      <c r="F592" s="10">
        <f>InputData[[#This Row],[UNIT PRICE ($)]]*InputData[[#This Row],[QUANTITY]]</f>
        <v>319.68</v>
      </c>
      <c r="G592" s="10" t="str">
        <f>_xlfn.XLOOKUP(InputData[[#This Row],[CUSTOMER NAME]],Country[Customer Name],Country[Country],"",0)</f>
        <v>Pakistan</v>
      </c>
      <c r="H592" s="10" t="str">
        <f>_xlfn.XLOOKUP(InputData[[#This Row],[CUSTOMER NAME]],Country[Customer Name],Country[Region],"",0)</f>
        <v>Export</v>
      </c>
      <c r="I592" s="11" t="str">
        <f>TEXT(InputData[[#This Row],[DATE]],"MMM")</f>
        <v>Sep</v>
      </c>
      <c r="J592" s="11">
        <f>WEEKNUM(InputData[[#This Row],[DATE]],1)</f>
        <v>37</v>
      </c>
    </row>
    <row r="593" spans="1:10" x14ac:dyDescent="0.35">
      <c r="A593" s="3">
        <v>44449</v>
      </c>
      <c r="B593" s="6" t="s">
        <v>80</v>
      </c>
      <c r="C593" s="4" t="s">
        <v>1</v>
      </c>
      <c r="D593" s="5">
        <v>103.88</v>
      </c>
      <c r="E593" s="1">
        <v>9</v>
      </c>
      <c r="F593" s="10">
        <f>InputData[[#This Row],[UNIT PRICE ($)]]*InputData[[#This Row],[QUANTITY]]</f>
        <v>934.92</v>
      </c>
      <c r="G593" s="10" t="str">
        <f>_xlfn.XLOOKUP(InputData[[#This Row],[CUSTOMER NAME]],Country[Customer Name],Country[Country],"",0)</f>
        <v>South Africa</v>
      </c>
      <c r="H593" s="10" t="str">
        <f>_xlfn.XLOOKUP(InputData[[#This Row],[CUSTOMER NAME]],Country[Customer Name],Country[Region],"",0)</f>
        <v>Export</v>
      </c>
      <c r="I593" s="11" t="str">
        <f>TEXT(InputData[[#This Row],[DATE]],"MMM")</f>
        <v>Sep</v>
      </c>
      <c r="J593" s="11">
        <f>WEEKNUM(InputData[[#This Row],[DATE]],1)</f>
        <v>37</v>
      </c>
    </row>
    <row r="594" spans="1:10" x14ac:dyDescent="0.35">
      <c r="A594" s="3">
        <v>44449</v>
      </c>
      <c r="B594" s="6" t="s">
        <v>82</v>
      </c>
      <c r="C594" s="4" t="s">
        <v>30</v>
      </c>
      <c r="D594" s="5">
        <v>201.28</v>
      </c>
      <c r="E594" s="1">
        <v>6</v>
      </c>
      <c r="F594" s="10">
        <f>InputData[[#This Row],[UNIT PRICE ($)]]*InputData[[#This Row],[QUANTITY]]</f>
        <v>1207.68</v>
      </c>
      <c r="G594" s="10" t="str">
        <f>_xlfn.XLOOKUP(InputData[[#This Row],[CUSTOMER NAME]],Country[Customer Name],Country[Country],"",0)</f>
        <v>India</v>
      </c>
      <c r="H594" s="10" t="str">
        <f>_xlfn.XLOOKUP(InputData[[#This Row],[CUSTOMER NAME]],Country[Customer Name],Country[Region],"",0)</f>
        <v>Western</v>
      </c>
      <c r="I594" s="11" t="str">
        <f>TEXT(InputData[[#This Row],[DATE]],"MMM")</f>
        <v>Sep</v>
      </c>
      <c r="J594" s="11">
        <f>WEEKNUM(InputData[[#This Row],[DATE]],1)</f>
        <v>37</v>
      </c>
    </row>
    <row r="595" spans="1:10" x14ac:dyDescent="0.35">
      <c r="A595" s="3">
        <v>44449</v>
      </c>
      <c r="B595" s="6" t="s">
        <v>82</v>
      </c>
      <c r="C595" s="4" t="s">
        <v>26</v>
      </c>
      <c r="D595" s="5">
        <v>24.66</v>
      </c>
      <c r="E595" s="1">
        <v>2</v>
      </c>
      <c r="F595" s="10">
        <f>InputData[[#This Row],[UNIT PRICE ($)]]*InputData[[#This Row],[QUANTITY]]</f>
        <v>49.32</v>
      </c>
      <c r="G595" s="10" t="str">
        <f>_xlfn.XLOOKUP(InputData[[#This Row],[CUSTOMER NAME]],Country[Customer Name],Country[Country],"",0)</f>
        <v>India</v>
      </c>
      <c r="H595" s="10" t="str">
        <f>_xlfn.XLOOKUP(InputData[[#This Row],[CUSTOMER NAME]],Country[Customer Name],Country[Region],"",0)</f>
        <v>Western</v>
      </c>
      <c r="I595" s="11" t="str">
        <f>TEXT(InputData[[#This Row],[DATE]],"MMM")</f>
        <v>Sep</v>
      </c>
      <c r="J595" s="11">
        <f>WEEKNUM(InputData[[#This Row],[DATE]],1)</f>
        <v>37</v>
      </c>
    </row>
    <row r="596" spans="1:10" x14ac:dyDescent="0.35">
      <c r="A596" s="3">
        <v>44449</v>
      </c>
      <c r="B596" s="6" t="s">
        <v>117</v>
      </c>
      <c r="C596" s="4" t="s">
        <v>35</v>
      </c>
      <c r="D596" s="5">
        <v>6.7</v>
      </c>
      <c r="E596" s="1">
        <v>15</v>
      </c>
      <c r="F596" s="10">
        <f>InputData[[#This Row],[UNIT PRICE ($)]]*InputData[[#This Row],[QUANTITY]]</f>
        <v>100.5</v>
      </c>
      <c r="G596" s="10" t="str">
        <f>_xlfn.XLOOKUP(InputData[[#This Row],[CUSTOMER NAME]],Country[Customer Name],Country[Country],"",0)</f>
        <v>United States of America</v>
      </c>
      <c r="H596" s="10" t="str">
        <f>_xlfn.XLOOKUP(InputData[[#This Row],[CUSTOMER NAME]],Country[Customer Name],Country[Region],"",0)</f>
        <v>Export</v>
      </c>
      <c r="I596" s="11" t="str">
        <f>TEXT(InputData[[#This Row],[DATE]],"MMM")</f>
        <v>Sep</v>
      </c>
      <c r="J596" s="11">
        <f>WEEKNUM(InputData[[#This Row],[DATE]],1)</f>
        <v>37</v>
      </c>
    </row>
    <row r="597" spans="1:10" x14ac:dyDescent="0.35">
      <c r="A597" s="3">
        <v>44450</v>
      </c>
      <c r="B597" s="6" t="s">
        <v>69</v>
      </c>
      <c r="C597" s="4" t="s">
        <v>1</v>
      </c>
      <c r="D597" s="5">
        <v>103.88</v>
      </c>
      <c r="E597" s="1">
        <v>6</v>
      </c>
      <c r="F597" s="10">
        <f>InputData[[#This Row],[UNIT PRICE ($)]]*InputData[[#This Row],[QUANTITY]]</f>
        <v>623.28</v>
      </c>
      <c r="G597" s="10" t="str">
        <f>_xlfn.XLOOKUP(InputData[[#This Row],[CUSTOMER NAME]],Country[Customer Name],Country[Country],"",0)</f>
        <v>India</v>
      </c>
      <c r="H597" s="10" t="str">
        <f>_xlfn.XLOOKUP(InputData[[#This Row],[CUSTOMER NAME]],Country[Customer Name],Country[Region],"",0)</f>
        <v>South</v>
      </c>
      <c r="I597" s="11" t="str">
        <f>TEXT(InputData[[#This Row],[DATE]],"MMM")</f>
        <v>Sep</v>
      </c>
      <c r="J597" s="11">
        <f>WEEKNUM(InputData[[#This Row],[DATE]],1)</f>
        <v>37</v>
      </c>
    </row>
    <row r="598" spans="1:10" x14ac:dyDescent="0.35">
      <c r="A598" s="3">
        <v>44452</v>
      </c>
      <c r="B598" s="6" t="s">
        <v>116</v>
      </c>
      <c r="C598" s="4" t="s">
        <v>41</v>
      </c>
      <c r="D598" s="5">
        <v>173.88</v>
      </c>
      <c r="E598" s="1">
        <v>7</v>
      </c>
      <c r="F598" s="10">
        <f>InputData[[#This Row],[UNIT PRICE ($)]]*InputData[[#This Row],[QUANTITY]]</f>
        <v>1217.1599999999999</v>
      </c>
      <c r="G598" s="10" t="str">
        <f>_xlfn.XLOOKUP(InputData[[#This Row],[CUSTOMER NAME]],Country[Customer Name],Country[Country],"",0)</f>
        <v>Germany</v>
      </c>
      <c r="H598" s="10" t="str">
        <f>_xlfn.XLOOKUP(InputData[[#This Row],[CUSTOMER NAME]],Country[Customer Name],Country[Region],"",0)</f>
        <v>Export</v>
      </c>
      <c r="I598" s="11" t="str">
        <f>TEXT(InputData[[#This Row],[DATE]],"MMM")</f>
        <v>Sep</v>
      </c>
      <c r="J598" s="11">
        <f>WEEKNUM(InputData[[#This Row],[DATE]],1)</f>
        <v>38</v>
      </c>
    </row>
    <row r="599" spans="1:10" x14ac:dyDescent="0.35">
      <c r="A599" s="3">
        <v>44453</v>
      </c>
      <c r="B599" s="6" t="s">
        <v>69</v>
      </c>
      <c r="C599" s="4" t="s">
        <v>29</v>
      </c>
      <c r="D599" s="5">
        <v>53.11</v>
      </c>
      <c r="E599" s="1">
        <v>3</v>
      </c>
      <c r="F599" s="10">
        <f>InputData[[#This Row],[UNIT PRICE ($)]]*InputData[[#This Row],[QUANTITY]]</f>
        <v>159.32999999999998</v>
      </c>
      <c r="G599" s="10" t="str">
        <f>_xlfn.XLOOKUP(InputData[[#This Row],[CUSTOMER NAME]],Country[Customer Name],Country[Country],"",0)</f>
        <v>India</v>
      </c>
      <c r="H599" s="10" t="str">
        <f>_xlfn.XLOOKUP(InputData[[#This Row],[CUSTOMER NAME]],Country[Customer Name],Country[Region],"",0)</f>
        <v>South</v>
      </c>
      <c r="I599" s="11" t="str">
        <f>TEXT(InputData[[#This Row],[DATE]],"MMM")</f>
        <v>Sep</v>
      </c>
      <c r="J599" s="11">
        <f>WEEKNUM(InputData[[#This Row],[DATE]],1)</f>
        <v>38</v>
      </c>
    </row>
    <row r="600" spans="1:10" x14ac:dyDescent="0.35">
      <c r="A600" s="3">
        <v>44453</v>
      </c>
      <c r="B600" s="6" t="s">
        <v>81</v>
      </c>
      <c r="C600" s="4" t="s">
        <v>26</v>
      </c>
      <c r="D600" s="5">
        <v>24.66</v>
      </c>
      <c r="E600" s="1">
        <v>34</v>
      </c>
      <c r="F600" s="10">
        <f>InputData[[#This Row],[UNIT PRICE ($)]]*InputData[[#This Row],[QUANTITY]]</f>
        <v>838.44</v>
      </c>
      <c r="G600" s="10" t="str">
        <f>_xlfn.XLOOKUP(InputData[[#This Row],[CUSTOMER NAME]],Country[Customer Name],Country[Country],"",0)</f>
        <v>India</v>
      </c>
      <c r="H600" s="10" t="str">
        <f>_xlfn.XLOOKUP(InputData[[#This Row],[CUSTOMER NAME]],Country[Customer Name],Country[Region],"",0)</f>
        <v>East</v>
      </c>
      <c r="I600" s="11" t="str">
        <f>TEXT(InputData[[#This Row],[DATE]],"MMM")</f>
        <v>Sep</v>
      </c>
      <c r="J600" s="11">
        <f>WEEKNUM(InputData[[#This Row],[DATE]],1)</f>
        <v>38</v>
      </c>
    </row>
    <row r="601" spans="1:10" x14ac:dyDescent="0.35">
      <c r="A601" s="3">
        <v>44453</v>
      </c>
      <c r="B601" s="6" t="s">
        <v>85</v>
      </c>
      <c r="C601" s="4" t="s">
        <v>11</v>
      </c>
      <c r="D601" s="5">
        <v>48.4</v>
      </c>
      <c r="E601" s="1">
        <v>27</v>
      </c>
      <c r="F601" s="10">
        <f>InputData[[#This Row],[UNIT PRICE ($)]]*InputData[[#This Row],[QUANTITY]]</f>
        <v>1306.8</v>
      </c>
      <c r="G601" s="10" t="str">
        <f>_xlfn.XLOOKUP(InputData[[#This Row],[CUSTOMER NAME]],Country[Customer Name],Country[Country],"",0)</f>
        <v>India</v>
      </c>
      <c r="H601" s="10" t="str">
        <f>_xlfn.XLOOKUP(InputData[[#This Row],[CUSTOMER NAME]],Country[Customer Name],Country[Region],"",0)</f>
        <v>Northeast</v>
      </c>
      <c r="I601" s="11" t="str">
        <f>TEXT(InputData[[#This Row],[DATE]],"MMM")</f>
        <v>Sep</v>
      </c>
      <c r="J601" s="11">
        <f>WEEKNUM(InputData[[#This Row],[DATE]],1)</f>
        <v>38</v>
      </c>
    </row>
    <row r="602" spans="1:10" x14ac:dyDescent="0.35">
      <c r="A602" s="3">
        <v>44454</v>
      </c>
      <c r="B602" s="6" t="s">
        <v>63</v>
      </c>
      <c r="C602" s="4" t="s">
        <v>38</v>
      </c>
      <c r="D602" s="5">
        <v>79.92</v>
      </c>
      <c r="E602" s="1">
        <v>3</v>
      </c>
      <c r="F602" s="10">
        <f>InputData[[#This Row],[UNIT PRICE ($)]]*InputData[[#This Row],[QUANTITY]]</f>
        <v>239.76</v>
      </c>
      <c r="G602" s="10" t="str">
        <f>_xlfn.XLOOKUP(InputData[[#This Row],[CUSTOMER NAME]],Country[Customer Name],Country[Country],"",0)</f>
        <v>Saudi Arabia</v>
      </c>
      <c r="H602" s="10" t="str">
        <f>_xlfn.XLOOKUP(InputData[[#This Row],[CUSTOMER NAME]],Country[Customer Name],Country[Region],"",0)</f>
        <v>Export</v>
      </c>
      <c r="I602" s="11" t="str">
        <f>TEXT(InputData[[#This Row],[DATE]],"MMM")</f>
        <v>Sep</v>
      </c>
      <c r="J602" s="11">
        <f>WEEKNUM(InputData[[#This Row],[DATE]],1)</f>
        <v>38</v>
      </c>
    </row>
    <row r="603" spans="1:10" x14ac:dyDescent="0.35">
      <c r="A603" s="3">
        <v>44454</v>
      </c>
      <c r="B603" s="6" t="s">
        <v>67</v>
      </c>
      <c r="C603" s="4" t="s">
        <v>42</v>
      </c>
      <c r="D603" s="5">
        <v>162</v>
      </c>
      <c r="E603" s="1">
        <v>14</v>
      </c>
      <c r="F603" s="10">
        <f>InputData[[#This Row],[UNIT PRICE ($)]]*InputData[[#This Row],[QUANTITY]]</f>
        <v>2268</v>
      </c>
      <c r="G603" s="10" t="str">
        <f>_xlfn.XLOOKUP(InputData[[#This Row],[CUSTOMER NAME]],Country[Customer Name],Country[Country],"",0)</f>
        <v>United Kingdom</v>
      </c>
      <c r="H603" s="10" t="str">
        <f>_xlfn.XLOOKUP(InputData[[#This Row],[CUSTOMER NAME]],Country[Customer Name],Country[Region],"",0)</f>
        <v>Export</v>
      </c>
      <c r="I603" s="11" t="str">
        <f>TEXT(InputData[[#This Row],[DATE]],"MMM")</f>
        <v>Sep</v>
      </c>
      <c r="J603" s="11">
        <f>WEEKNUM(InputData[[#This Row],[DATE]],1)</f>
        <v>38</v>
      </c>
    </row>
    <row r="604" spans="1:10" x14ac:dyDescent="0.35">
      <c r="A604" s="3">
        <v>44454</v>
      </c>
      <c r="B604" s="6" t="s">
        <v>69</v>
      </c>
      <c r="C604" s="4" t="s">
        <v>42</v>
      </c>
      <c r="D604" s="5">
        <v>162</v>
      </c>
      <c r="E604" s="1">
        <v>6</v>
      </c>
      <c r="F604" s="10">
        <f>InputData[[#This Row],[UNIT PRICE ($)]]*InputData[[#This Row],[QUANTITY]]</f>
        <v>972</v>
      </c>
      <c r="G604" s="10" t="str">
        <f>_xlfn.XLOOKUP(InputData[[#This Row],[CUSTOMER NAME]],Country[Customer Name],Country[Country],"",0)</f>
        <v>India</v>
      </c>
      <c r="H604" s="10" t="str">
        <f>_xlfn.XLOOKUP(InputData[[#This Row],[CUSTOMER NAME]],Country[Customer Name],Country[Region],"",0)</f>
        <v>South</v>
      </c>
      <c r="I604" s="11" t="str">
        <f>TEXT(InputData[[#This Row],[DATE]],"MMM")</f>
        <v>Sep</v>
      </c>
      <c r="J604" s="11">
        <f>WEEKNUM(InputData[[#This Row],[DATE]],1)</f>
        <v>38</v>
      </c>
    </row>
    <row r="605" spans="1:10" x14ac:dyDescent="0.35">
      <c r="A605" s="3">
        <v>44454</v>
      </c>
      <c r="B605" s="6" t="s">
        <v>76</v>
      </c>
      <c r="C605" s="4" t="s">
        <v>37</v>
      </c>
      <c r="D605" s="5">
        <v>85.76</v>
      </c>
      <c r="E605" s="1">
        <v>15</v>
      </c>
      <c r="F605" s="10">
        <f>InputData[[#This Row],[UNIT PRICE ($)]]*InputData[[#This Row],[QUANTITY]]</f>
        <v>1286.4000000000001</v>
      </c>
      <c r="G605" s="10" t="str">
        <f>_xlfn.XLOOKUP(InputData[[#This Row],[CUSTOMER NAME]],Country[Customer Name],Country[Country],"",0)</f>
        <v>Saudi Arabia</v>
      </c>
      <c r="H605" s="10" t="str">
        <f>_xlfn.XLOOKUP(InputData[[#This Row],[CUSTOMER NAME]],Country[Customer Name],Country[Region],"",0)</f>
        <v>Export</v>
      </c>
      <c r="I605" s="11" t="str">
        <f>TEXT(InputData[[#This Row],[DATE]],"MMM")</f>
        <v>Sep</v>
      </c>
      <c r="J605" s="11">
        <f>WEEKNUM(InputData[[#This Row],[DATE]],1)</f>
        <v>38</v>
      </c>
    </row>
    <row r="606" spans="1:10" x14ac:dyDescent="0.35">
      <c r="A606" s="3">
        <v>44455</v>
      </c>
      <c r="B606" s="6" t="s">
        <v>70</v>
      </c>
      <c r="C606" s="4" t="s">
        <v>18</v>
      </c>
      <c r="D606" s="5">
        <v>49.21</v>
      </c>
      <c r="E606" s="1">
        <v>11</v>
      </c>
      <c r="F606" s="10">
        <f>InputData[[#This Row],[UNIT PRICE ($)]]*InputData[[#This Row],[QUANTITY]]</f>
        <v>541.31000000000006</v>
      </c>
      <c r="G606" s="10" t="str">
        <f>_xlfn.XLOOKUP(InputData[[#This Row],[CUSTOMER NAME]],Country[Customer Name],Country[Country],"",0)</f>
        <v>Mexico</v>
      </c>
      <c r="H606" s="10" t="str">
        <f>_xlfn.XLOOKUP(InputData[[#This Row],[CUSTOMER NAME]],Country[Customer Name],Country[Region],"",0)</f>
        <v>Export</v>
      </c>
      <c r="I606" s="11" t="str">
        <f>TEXT(InputData[[#This Row],[DATE]],"MMM")</f>
        <v>Sep</v>
      </c>
      <c r="J606" s="11">
        <f>WEEKNUM(InputData[[#This Row],[DATE]],1)</f>
        <v>38</v>
      </c>
    </row>
    <row r="607" spans="1:10" x14ac:dyDescent="0.35">
      <c r="A607" s="3">
        <v>44456</v>
      </c>
      <c r="B607" s="6" t="s">
        <v>70</v>
      </c>
      <c r="C607" s="4" t="s">
        <v>10</v>
      </c>
      <c r="D607" s="5">
        <v>164.28</v>
      </c>
      <c r="E607" s="1">
        <v>12</v>
      </c>
      <c r="F607" s="10">
        <f>InputData[[#This Row],[UNIT PRICE ($)]]*InputData[[#This Row],[QUANTITY]]</f>
        <v>1971.3600000000001</v>
      </c>
      <c r="G607" s="10" t="str">
        <f>_xlfn.XLOOKUP(InputData[[#This Row],[CUSTOMER NAME]],Country[Customer Name],Country[Country],"",0)</f>
        <v>Mexico</v>
      </c>
      <c r="H607" s="10" t="str">
        <f>_xlfn.XLOOKUP(InputData[[#This Row],[CUSTOMER NAME]],Country[Customer Name],Country[Region],"",0)</f>
        <v>Export</v>
      </c>
      <c r="I607" s="11" t="str">
        <f>TEXT(InputData[[#This Row],[DATE]],"MMM")</f>
        <v>Sep</v>
      </c>
      <c r="J607" s="11">
        <f>WEEKNUM(InputData[[#This Row],[DATE]],1)</f>
        <v>38</v>
      </c>
    </row>
    <row r="608" spans="1:10" x14ac:dyDescent="0.35">
      <c r="A608" s="3">
        <v>44457</v>
      </c>
      <c r="B608" s="6" t="s">
        <v>68</v>
      </c>
      <c r="C608" s="4" t="s">
        <v>31</v>
      </c>
      <c r="D608" s="5">
        <v>104.16</v>
      </c>
      <c r="E608" s="1">
        <v>22</v>
      </c>
      <c r="F608" s="10">
        <f>InputData[[#This Row],[UNIT PRICE ($)]]*InputData[[#This Row],[QUANTITY]]</f>
        <v>2291.52</v>
      </c>
      <c r="G608" s="10" t="str">
        <f>_xlfn.XLOOKUP(InputData[[#This Row],[CUSTOMER NAME]],Country[Customer Name],Country[Country],"",0)</f>
        <v>Russia</v>
      </c>
      <c r="H608" s="10" t="str">
        <f>_xlfn.XLOOKUP(InputData[[#This Row],[CUSTOMER NAME]],Country[Customer Name],Country[Region],"",0)</f>
        <v>Export</v>
      </c>
      <c r="I608" s="11" t="str">
        <f>TEXT(InputData[[#This Row],[DATE]],"MMM")</f>
        <v>Sep</v>
      </c>
      <c r="J608" s="11">
        <f>WEEKNUM(InputData[[#This Row],[DATE]],1)</f>
        <v>38</v>
      </c>
    </row>
    <row r="609" spans="1:10" x14ac:dyDescent="0.35">
      <c r="A609" s="3">
        <v>44457</v>
      </c>
      <c r="B609" s="6" t="s">
        <v>81</v>
      </c>
      <c r="C609" s="4" t="s">
        <v>26</v>
      </c>
      <c r="D609" s="5">
        <v>24.66</v>
      </c>
      <c r="E609" s="1">
        <v>14</v>
      </c>
      <c r="F609" s="10">
        <f>InputData[[#This Row],[UNIT PRICE ($)]]*InputData[[#This Row],[QUANTITY]]</f>
        <v>345.24</v>
      </c>
      <c r="G609" s="10" t="str">
        <f>_xlfn.XLOOKUP(InputData[[#This Row],[CUSTOMER NAME]],Country[Customer Name],Country[Country],"",0)</f>
        <v>India</v>
      </c>
      <c r="H609" s="10" t="str">
        <f>_xlfn.XLOOKUP(InputData[[#This Row],[CUSTOMER NAME]],Country[Customer Name],Country[Region],"",0)</f>
        <v>East</v>
      </c>
      <c r="I609" s="11" t="str">
        <f>TEXT(InputData[[#This Row],[DATE]],"MMM")</f>
        <v>Sep</v>
      </c>
      <c r="J609" s="11">
        <f>WEEKNUM(InputData[[#This Row],[DATE]],1)</f>
        <v>38</v>
      </c>
    </row>
    <row r="610" spans="1:10" x14ac:dyDescent="0.35">
      <c r="A610" s="3">
        <v>44458</v>
      </c>
      <c r="B610" s="6" t="s">
        <v>75</v>
      </c>
      <c r="C610" s="4" t="s">
        <v>33</v>
      </c>
      <c r="D610" s="5">
        <v>119.7</v>
      </c>
      <c r="E610" s="1">
        <v>8</v>
      </c>
      <c r="F610" s="10">
        <f>InputData[[#This Row],[UNIT PRICE ($)]]*InputData[[#This Row],[QUANTITY]]</f>
        <v>957.6</v>
      </c>
      <c r="G610" s="10" t="str">
        <f>_xlfn.XLOOKUP(InputData[[#This Row],[CUSTOMER NAME]],Country[Customer Name],Country[Country],"",0)</f>
        <v>Russia</v>
      </c>
      <c r="H610" s="10" t="str">
        <f>_xlfn.XLOOKUP(InputData[[#This Row],[CUSTOMER NAME]],Country[Customer Name],Country[Region],"",0)</f>
        <v>Export</v>
      </c>
      <c r="I610" s="11" t="str">
        <f>TEXT(InputData[[#This Row],[DATE]],"MMM")</f>
        <v>Sep</v>
      </c>
      <c r="J610" s="11">
        <f>WEEKNUM(InputData[[#This Row],[DATE]],1)</f>
        <v>39</v>
      </c>
    </row>
    <row r="611" spans="1:10" x14ac:dyDescent="0.35">
      <c r="A611" s="3">
        <v>44459</v>
      </c>
      <c r="B611" s="6" t="s">
        <v>61</v>
      </c>
      <c r="C611" s="4" t="s">
        <v>33</v>
      </c>
      <c r="D611" s="5">
        <v>119.7</v>
      </c>
      <c r="E611" s="1">
        <v>6</v>
      </c>
      <c r="F611" s="10">
        <f>InputData[[#This Row],[UNIT PRICE ($)]]*InputData[[#This Row],[QUANTITY]]</f>
        <v>718.2</v>
      </c>
      <c r="G611" s="10" t="str">
        <f>_xlfn.XLOOKUP(InputData[[#This Row],[CUSTOMER NAME]],Country[Customer Name],Country[Country],"",0)</f>
        <v>Bangladesh</v>
      </c>
      <c r="H611" s="10" t="str">
        <f>_xlfn.XLOOKUP(InputData[[#This Row],[CUSTOMER NAME]],Country[Customer Name],Country[Region],"",0)</f>
        <v>Export</v>
      </c>
      <c r="I611" s="11" t="str">
        <f>TEXT(InputData[[#This Row],[DATE]],"MMM")</f>
        <v>Sep</v>
      </c>
      <c r="J611" s="11">
        <f>WEEKNUM(InputData[[#This Row],[DATE]],1)</f>
        <v>39</v>
      </c>
    </row>
    <row r="612" spans="1:10" x14ac:dyDescent="0.35">
      <c r="A612" s="3">
        <v>44459</v>
      </c>
      <c r="B612" s="6" t="s">
        <v>71</v>
      </c>
      <c r="C612" s="4" t="s">
        <v>35</v>
      </c>
      <c r="D612" s="5">
        <v>6.7</v>
      </c>
      <c r="E612" s="1">
        <v>32</v>
      </c>
      <c r="F612" s="10">
        <f>InputData[[#This Row],[UNIT PRICE ($)]]*InputData[[#This Row],[QUANTITY]]</f>
        <v>214.4</v>
      </c>
      <c r="G612" s="10" t="str">
        <f>_xlfn.XLOOKUP(InputData[[#This Row],[CUSTOMER NAME]],Country[Customer Name],Country[Country],"",0)</f>
        <v>India</v>
      </c>
      <c r="H612" s="10" t="str">
        <f>_xlfn.XLOOKUP(InputData[[#This Row],[CUSTOMER NAME]],Country[Customer Name],Country[Region],"",0)</f>
        <v>Central</v>
      </c>
      <c r="I612" s="11" t="str">
        <f>TEXT(InputData[[#This Row],[DATE]],"MMM")</f>
        <v>Sep</v>
      </c>
      <c r="J612" s="11">
        <f>WEEKNUM(InputData[[#This Row],[DATE]],1)</f>
        <v>39</v>
      </c>
    </row>
    <row r="613" spans="1:10" x14ac:dyDescent="0.35">
      <c r="A613" s="3">
        <v>44459</v>
      </c>
      <c r="B613" s="6" t="s">
        <v>85</v>
      </c>
      <c r="C613" s="4" t="s">
        <v>1</v>
      </c>
      <c r="D613" s="5">
        <v>103.88</v>
      </c>
      <c r="E613" s="1">
        <v>10</v>
      </c>
      <c r="F613" s="10">
        <f>InputData[[#This Row],[UNIT PRICE ($)]]*InputData[[#This Row],[QUANTITY]]</f>
        <v>1038.8</v>
      </c>
      <c r="G613" s="10" t="str">
        <f>_xlfn.XLOOKUP(InputData[[#This Row],[CUSTOMER NAME]],Country[Customer Name],Country[Country],"",0)</f>
        <v>India</v>
      </c>
      <c r="H613" s="10" t="str">
        <f>_xlfn.XLOOKUP(InputData[[#This Row],[CUSTOMER NAME]],Country[Customer Name],Country[Region],"",0)</f>
        <v>Northeast</v>
      </c>
      <c r="I613" s="11" t="str">
        <f>TEXT(InputData[[#This Row],[DATE]],"MMM")</f>
        <v>Sep</v>
      </c>
      <c r="J613" s="11">
        <f>WEEKNUM(InputData[[#This Row],[DATE]],1)</f>
        <v>39</v>
      </c>
    </row>
    <row r="614" spans="1:10" x14ac:dyDescent="0.35">
      <c r="A614" s="3">
        <v>44460</v>
      </c>
      <c r="B614" s="6" t="s">
        <v>68</v>
      </c>
      <c r="C614" s="4" t="s">
        <v>36</v>
      </c>
      <c r="D614" s="5">
        <v>96.3</v>
      </c>
      <c r="E614" s="1">
        <v>35</v>
      </c>
      <c r="F614" s="10">
        <f>InputData[[#This Row],[UNIT PRICE ($)]]*InputData[[#This Row],[QUANTITY]]</f>
        <v>3370.5</v>
      </c>
      <c r="G614" s="10" t="str">
        <f>_xlfn.XLOOKUP(InputData[[#This Row],[CUSTOMER NAME]],Country[Customer Name],Country[Country],"",0)</f>
        <v>Russia</v>
      </c>
      <c r="H614" s="10" t="str">
        <f>_xlfn.XLOOKUP(InputData[[#This Row],[CUSTOMER NAME]],Country[Customer Name],Country[Region],"",0)</f>
        <v>Export</v>
      </c>
      <c r="I614" s="11" t="str">
        <f>TEXT(InputData[[#This Row],[DATE]],"MMM")</f>
        <v>Sep</v>
      </c>
      <c r="J614" s="11">
        <f>WEEKNUM(InputData[[#This Row],[DATE]],1)</f>
        <v>39</v>
      </c>
    </row>
    <row r="615" spans="1:10" x14ac:dyDescent="0.35">
      <c r="A615" s="3">
        <v>44460</v>
      </c>
      <c r="B615" s="6" t="s">
        <v>73</v>
      </c>
      <c r="C615" s="4" t="s">
        <v>2</v>
      </c>
      <c r="D615" s="5">
        <v>142.80000000000001</v>
      </c>
      <c r="E615" s="1">
        <v>32</v>
      </c>
      <c r="F615" s="10">
        <f>InputData[[#This Row],[UNIT PRICE ($)]]*InputData[[#This Row],[QUANTITY]]</f>
        <v>4569.6000000000004</v>
      </c>
      <c r="G615" s="10" t="str">
        <f>_xlfn.XLOOKUP(InputData[[#This Row],[CUSTOMER NAME]],Country[Customer Name],Country[Country],"",0)</f>
        <v>India</v>
      </c>
      <c r="H615" s="10" t="str">
        <f>_xlfn.XLOOKUP(InputData[[#This Row],[CUSTOMER NAME]],Country[Customer Name],Country[Region],"",0)</f>
        <v>East</v>
      </c>
      <c r="I615" s="11" t="str">
        <f>TEXT(InputData[[#This Row],[DATE]],"MMM")</f>
        <v>Sep</v>
      </c>
      <c r="J615" s="11">
        <f>WEEKNUM(InputData[[#This Row],[DATE]],1)</f>
        <v>39</v>
      </c>
    </row>
    <row r="616" spans="1:10" x14ac:dyDescent="0.35">
      <c r="A616" s="3">
        <v>44460</v>
      </c>
      <c r="B616" s="6" t="s">
        <v>78</v>
      </c>
      <c r="C616" s="4" t="s">
        <v>20</v>
      </c>
      <c r="D616" s="5">
        <v>76.25</v>
      </c>
      <c r="E616" s="1">
        <v>7</v>
      </c>
      <c r="F616" s="10">
        <f>InputData[[#This Row],[UNIT PRICE ($)]]*InputData[[#This Row],[QUANTITY]]</f>
        <v>533.75</v>
      </c>
      <c r="G616" s="10" t="str">
        <f>_xlfn.XLOOKUP(InputData[[#This Row],[CUSTOMER NAME]],Country[Customer Name],Country[Country],"",0)</f>
        <v>India</v>
      </c>
      <c r="H616" s="10" t="str">
        <f>_xlfn.XLOOKUP(InputData[[#This Row],[CUSTOMER NAME]],Country[Customer Name],Country[Region],"",0)</f>
        <v>Central</v>
      </c>
      <c r="I616" s="11" t="str">
        <f>TEXT(InputData[[#This Row],[DATE]],"MMM")</f>
        <v>Sep</v>
      </c>
      <c r="J616" s="11">
        <f>WEEKNUM(InputData[[#This Row],[DATE]],1)</f>
        <v>39</v>
      </c>
    </row>
    <row r="617" spans="1:10" x14ac:dyDescent="0.35">
      <c r="A617" s="3">
        <v>44460</v>
      </c>
      <c r="B617" s="6" t="s">
        <v>80</v>
      </c>
      <c r="C617" s="4" t="s">
        <v>26</v>
      </c>
      <c r="D617" s="5">
        <v>24.66</v>
      </c>
      <c r="E617" s="1">
        <v>5</v>
      </c>
      <c r="F617" s="10">
        <f>InputData[[#This Row],[UNIT PRICE ($)]]*InputData[[#This Row],[QUANTITY]]</f>
        <v>123.3</v>
      </c>
      <c r="G617" s="10" t="str">
        <f>_xlfn.XLOOKUP(InputData[[#This Row],[CUSTOMER NAME]],Country[Customer Name],Country[Country],"",0)</f>
        <v>South Africa</v>
      </c>
      <c r="H617" s="10" t="str">
        <f>_xlfn.XLOOKUP(InputData[[#This Row],[CUSTOMER NAME]],Country[Customer Name],Country[Region],"",0)</f>
        <v>Export</v>
      </c>
      <c r="I617" s="11" t="str">
        <f>TEXT(InputData[[#This Row],[DATE]],"MMM")</f>
        <v>Sep</v>
      </c>
      <c r="J617" s="11">
        <f>WEEKNUM(InputData[[#This Row],[DATE]],1)</f>
        <v>39</v>
      </c>
    </row>
    <row r="618" spans="1:10" x14ac:dyDescent="0.35">
      <c r="A618" s="3">
        <v>44460</v>
      </c>
      <c r="B618" s="6" t="s">
        <v>88</v>
      </c>
      <c r="C618" s="4" t="s">
        <v>18</v>
      </c>
      <c r="D618" s="5">
        <v>49.21</v>
      </c>
      <c r="E618" s="1">
        <v>14</v>
      </c>
      <c r="F618" s="10">
        <f>InputData[[#This Row],[UNIT PRICE ($)]]*InputData[[#This Row],[QUANTITY]]</f>
        <v>688.94</v>
      </c>
      <c r="G618" s="10" t="str">
        <f>_xlfn.XLOOKUP(InputData[[#This Row],[CUSTOMER NAME]],Country[Customer Name],Country[Country],"",0)</f>
        <v>India</v>
      </c>
      <c r="H618" s="10" t="str">
        <f>_xlfn.XLOOKUP(InputData[[#This Row],[CUSTOMER NAME]],Country[Customer Name],Country[Region],"",0)</f>
        <v>South</v>
      </c>
      <c r="I618" s="11" t="str">
        <f>TEXT(InputData[[#This Row],[DATE]],"MMM")</f>
        <v>Sep</v>
      </c>
      <c r="J618" s="11">
        <f>WEEKNUM(InputData[[#This Row],[DATE]],1)</f>
        <v>39</v>
      </c>
    </row>
    <row r="619" spans="1:10" x14ac:dyDescent="0.35">
      <c r="A619" s="3">
        <v>44461</v>
      </c>
      <c r="B619" s="6" t="s">
        <v>64</v>
      </c>
      <c r="C619" s="4" t="s">
        <v>21</v>
      </c>
      <c r="D619" s="5">
        <v>162.54</v>
      </c>
      <c r="E619" s="1">
        <v>21</v>
      </c>
      <c r="F619" s="10">
        <f>InputData[[#This Row],[UNIT PRICE ($)]]*InputData[[#This Row],[QUANTITY]]</f>
        <v>3413.3399999999997</v>
      </c>
      <c r="G619" s="10" t="str">
        <f>_xlfn.XLOOKUP(InputData[[#This Row],[CUSTOMER NAME]],Country[Customer Name],Country[Country],"",0)</f>
        <v>India</v>
      </c>
      <c r="H619" s="10" t="str">
        <f>_xlfn.XLOOKUP(InputData[[#This Row],[CUSTOMER NAME]],Country[Customer Name],Country[Region],"",0)</f>
        <v>Northeast</v>
      </c>
      <c r="I619" s="11" t="str">
        <f>TEXT(InputData[[#This Row],[DATE]],"MMM")</f>
        <v>Sep</v>
      </c>
      <c r="J619" s="11">
        <f>WEEKNUM(InputData[[#This Row],[DATE]],1)</f>
        <v>39</v>
      </c>
    </row>
    <row r="620" spans="1:10" x14ac:dyDescent="0.35">
      <c r="A620" s="3">
        <v>44461</v>
      </c>
      <c r="B620" s="6" t="s">
        <v>79</v>
      </c>
      <c r="C620" s="4" t="s">
        <v>4</v>
      </c>
      <c r="D620" s="5">
        <v>48.84</v>
      </c>
      <c r="E620" s="1">
        <v>14</v>
      </c>
      <c r="F620" s="10">
        <f>InputData[[#This Row],[UNIT PRICE ($)]]*InputData[[#This Row],[QUANTITY]]</f>
        <v>683.76</v>
      </c>
      <c r="G620" s="10" t="str">
        <f>_xlfn.XLOOKUP(InputData[[#This Row],[CUSTOMER NAME]],Country[Customer Name],Country[Country],"",0)</f>
        <v>United Kingdom</v>
      </c>
      <c r="H620" s="10" t="str">
        <f>_xlfn.XLOOKUP(InputData[[#This Row],[CUSTOMER NAME]],Country[Customer Name],Country[Region],"",0)</f>
        <v>Export</v>
      </c>
      <c r="I620" s="11" t="str">
        <f>TEXT(InputData[[#This Row],[DATE]],"MMM")</f>
        <v>Sep</v>
      </c>
      <c r="J620" s="11">
        <f>WEEKNUM(InputData[[#This Row],[DATE]],1)</f>
        <v>39</v>
      </c>
    </row>
    <row r="621" spans="1:10" x14ac:dyDescent="0.35">
      <c r="A621" s="3">
        <v>44461</v>
      </c>
      <c r="B621" s="6" t="s">
        <v>114</v>
      </c>
      <c r="C621" s="4" t="s">
        <v>2</v>
      </c>
      <c r="D621" s="5">
        <v>142.80000000000001</v>
      </c>
      <c r="E621" s="1">
        <v>4</v>
      </c>
      <c r="F621" s="10">
        <f>InputData[[#This Row],[UNIT PRICE ($)]]*InputData[[#This Row],[QUANTITY]]</f>
        <v>571.20000000000005</v>
      </c>
      <c r="G621" s="10" t="str">
        <f>_xlfn.XLOOKUP(InputData[[#This Row],[CUSTOMER NAME]],Country[Customer Name],Country[Country],"",0)</f>
        <v>United States of America</v>
      </c>
      <c r="H621" s="10" t="str">
        <f>_xlfn.XLOOKUP(InputData[[#This Row],[CUSTOMER NAME]],Country[Customer Name],Country[Region],"",0)</f>
        <v>Export</v>
      </c>
      <c r="I621" s="11" t="str">
        <f>TEXT(InputData[[#This Row],[DATE]],"MMM")</f>
        <v>Sep</v>
      </c>
      <c r="J621" s="11">
        <f>WEEKNUM(InputData[[#This Row],[DATE]],1)</f>
        <v>39</v>
      </c>
    </row>
    <row r="622" spans="1:10" x14ac:dyDescent="0.35">
      <c r="A622" s="3">
        <v>44461</v>
      </c>
      <c r="B622" s="6" t="s">
        <v>117</v>
      </c>
      <c r="C622" s="4" t="s">
        <v>40</v>
      </c>
      <c r="D622" s="5">
        <v>115.2</v>
      </c>
      <c r="E622" s="1">
        <v>2</v>
      </c>
      <c r="F622" s="10">
        <f>InputData[[#This Row],[UNIT PRICE ($)]]*InputData[[#This Row],[QUANTITY]]</f>
        <v>230.4</v>
      </c>
      <c r="G622" s="10" t="str">
        <f>_xlfn.XLOOKUP(InputData[[#This Row],[CUSTOMER NAME]],Country[Customer Name],Country[Country],"",0)</f>
        <v>United States of America</v>
      </c>
      <c r="H622" s="10" t="str">
        <f>_xlfn.XLOOKUP(InputData[[#This Row],[CUSTOMER NAME]],Country[Customer Name],Country[Region],"",0)</f>
        <v>Export</v>
      </c>
      <c r="I622" s="11" t="str">
        <f>TEXT(InputData[[#This Row],[DATE]],"MMM")</f>
        <v>Sep</v>
      </c>
      <c r="J622" s="11">
        <f>WEEKNUM(InputData[[#This Row],[DATE]],1)</f>
        <v>39</v>
      </c>
    </row>
    <row r="623" spans="1:10" x14ac:dyDescent="0.35">
      <c r="A623" s="3">
        <v>44461</v>
      </c>
      <c r="B623" s="6" t="s">
        <v>117</v>
      </c>
      <c r="C623" s="4" t="s">
        <v>43</v>
      </c>
      <c r="D623" s="5">
        <v>83.08</v>
      </c>
      <c r="E623" s="1">
        <v>12</v>
      </c>
      <c r="F623" s="10">
        <f>InputData[[#This Row],[UNIT PRICE ($)]]*InputData[[#This Row],[QUANTITY]]</f>
        <v>996.96</v>
      </c>
      <c r="G623" s="10" t="str">
        <f>_xlfn.XLOOKUP(InputData[[#This Row],[CUSTOMER NAME]],Country[Customer Name],Country[Country],"",0)</f>
        <v>United States of America</v>
      </c>
      <c r="H623" s="10" t="str">
        <f>_xlfn.XLOOKUP(InputData[[#This Row],[CUSTOMER NAME]],Country[Customer Name],Country[Region],"",0)</f>
        <v>Export</v>
      </c>
      <c r="I623" s="11" t="str">
        <f>TEXT(InputData[[#This Row],[DATE]],"MMM")</f>
        <v>Sep</v>
      </c>
      <c r="J623" s="11">
        <f>WEEKNUM(InputData[[#This Row],[DATE]],1)</f>
        <v>39</v>
      </c>
    </row>
    <row r="624" spans="1:10" x14ac:dyDescent="0.35">
      <c r="A624" s="3">
        <v>44462</v>
      </c>
      <c r="B624" s="6" t="s">
        <v>71</v>
      </c>
      <c r="C624" s="4" t="s">
        <v>12</v>
      </c>
      <c r="D624" s="5">
        <v>94.17</v>
      </c>
      <c r="E624" s="1">
        <v>12</v>
      </c>
      <c r="F624" s="10">
        <f>InputData[[#This Row],[UNIT PRICE ($)]]*InputData[[#This Row],[QUANTITY]]</f>
        <v>1130.04</v>
      </c>
      <c r="G624" s="10" t="str">
        <f>_xlfn.XLOOKUP(InputData[[#This Row],[CUSTOMER NAME]],Country[Customer Name],Country[Country],"",0)</f>
        <v>India</v>
      </c>
      <c r="H624" s="10" t="str">
        <f>_xlfn.XLOOKUP(InputData[[#This Row],[CUSTOMER NAME]],Country[Customer Name],Country[Region],"",0)</f>
        <v>Central</v>
      </c>
      <c r="I624" s="11" t="str">
        <f>TEXT(InputData[[#This Row],[DATE]],"MMM")</f>
        <v>Sep</v>
      </c>
      <c r="J624" s="11">
        <f>WEEKNUM(InputData[[#This Row],[DATE]],1)</f>
        <v>39</v>
      </c>
    </row>
    <row r="625" spans="1:10" x14ac:dyDescent="0.35">
      <c r="A625" s="3">
        <v>44462</v>
      </c>
      <c r="B625" s="6" t="s">
        <v>82</v>
      </c>
      <c r="C625" s="4" t="s">
        <v>21</v>
      </c>
      <c r="D625" s="5">
        <v>162.54</v>
      </c>
      <c r="E625" s="1">
        <v>7</v>
      </c>
      <c r="F625" s="10">
        <f>InputData[[#This Row],[UNIT PRICE ($)]]*InputData[[#This Row],[QUANTITY]]</f>
        <v>1137.78</v>
      </c>
      <c r="G625" s="10" t="str">
        <f>_xlfn.XLOOKUP(InputData[[#This Row],[CUSTOMER NAME]],Country[Customer Name],Country[Country],"",0)</f>
        <v>India</v>
      </c>
      <c r="H625" s="10" t="str">
        <f>_xlfn.XLOOKUP(InputData[[#This Row],[CUSTOMER NAME]],Country[Customer Name],Country[Region],"",0)</f>
        <v>Western</v>
      </c>
      <c r="I625" s="11" t="str">
        <f>TEXT(InputData[[#This Row],[DATE]],"MMM")</f>
        <v>Sep</v>
      </c>
      <c r="J625" s="11">
        <f>WEEKNUM(InputData[[#This Row],[DATE]],1)</f>
        <v>39</v>
      </c>
    </row>
    <row r="626" spans="1:10" x14ac:dyDescent="0.35">
      <c r="A626" s="3">
        <v>44462</v>
      </c>
      <c r="B626" s="6" t="s">
        <v>85</v>
      </c>
      <c r="C626" s="4" t="s">
        <v>18</v>
      </c>
      <c r="D626" s="5">
        <v>49.21</v>
      </c>
      <c r="E626" s="1">
        <v>12</v>
      </c>
      <c r="F626" s="10">
        <f>InputData[[#This Row],[UNIT PRICE ($)]]*InputData[[#This Row],[QUANTITY]]</f>
        <v>590.52</v>
      </c>
      <c r="G626" s="10" t="str">
        <f>_xlfn.XLOOKUP(InputData[[#This Row],[CUSTOMER NAME]],Country[Customer Name],Country[Country],"",0)</f>
        <v>India</v>
      </c>
      <c r="H626" s="10" t="str">
        <f>_xlfn.XLOOKUP(InputData[[#This Row],[CUSTOMER NAME]],Country[Customer Name],Country[Region],"",0)</f>
        <v>Northeast</v>
      </c>
      <c r="I626" s="11" t="str">
        <f>TEXT(InputData[[#This Row],[DATE]],"MMM")</f>
        <v>Sep</v>
      </c>
      <c r="J626" s="11">
        <f>WEEKNUM(InputData[[#This Row],[DATE]],1)</f>
        <v>39</v>
      </c>
    </row>
    <row r="627" spans="1:10" x14ac:dyDescent="0.35">
      <c r="A627" s="3">
        <v>44463</v>
      </c>
      <c r="B627" s="6" t="s">
        <v>65</v>
      </c>
      <c r="C627" s="4" t="s">
        <v>32</v>
      </c>
      <c r="D627" s="5">
        <v>117.48</v>
      </c>
      <c r="E627" s="1">
        <v>34</v>
      </c>
      <c r="F627" s="10">
        <f>InputData[[#This Row],[UNIT PRICE ($)]]*InputData[[#This Row],[QUANTITY]]</f>
        <v>3994.32</v>
      </c>
      <c r="G627" s="10" t="str">
        <f>_xlfn.XLOOKUP(InputData[[#This Row],[CUSTOMER NAME]],Country[Customer Name],Country[Country],"",0)</f>
        <v>Pakistan</v>
      </c>
      <c r="H627" s="10" t="str">
        <f>_xlfn.XLOOKUP(InputData[[#This Row],[CUSTOMER NAME]],Country[Customer Name],Country[Region],"",0)</f>
        <v>Export</v>
      </c>
      <c r="I627" s="11" t="str">
        <f>TEXT(InputData[[#This Row],[DATE]],"MMM")</f>
        <v>Sep</v>
      </c>
      <c r="J627" s="11">
        <f>WEEKNUM(InputData[[#This Row],[DATE]],1)</f>
        <v>39</v>
      </c>
    </row>
    <row r="628" spans="1:10" x14ac:dyDescent="0.35">
      <c r="A628" s="3">
        <v>44463</v>
      </c>
      <c r="B628" s="6" t="s">
        <v>69</v>
      </c>
      <c r="C628" s="4" t="s">
        <v>32</v>
      </c>
      <c r="D628" s="5">
        <v>117.48</v>
      </c>
      <c r="E628" s="1">
        <v>8</v>
      </c>
      <c r="F628" s="10">
        <f>InputData[[#This Row],[UNIT PRICE ($)]]*InputData[[#This Row],[QUANTITY]]</f>
        <v>939.84</v>
      </c>
      <c r="G628" s="10" t="str">
        <f>_xlfn.XLOOKUP(InputData[[#This Row],[CUSTOMER NAME]],Country[Customer Name],Country[Country],"",0)</f>
        <v>India</v>
      </c>
      <c r="H628" s="10" t="str">
        <f>_xlfn.XLOOKUP(InputData[[#This Row],[CUSTOMER NAME]],Country[Customer Name],Country[Region],"",0)</f>
        <v>South</v>
      </c>
      <c r="I628" s="11" t="str">
        <f>TEXT(InputData[[#This Row],[DATE]],"MMM")</f>
        <v>Sep</v>
      </c>
      <c r="J628" s="11">
        <f>WEEKNUM(InputData[[#This Row],[DATE]],1)</f>
        <v>39</v>
      </c>
    </row>
    <row r="629" spans="1:10" x14ac:dyDescent="0.35">
      <c r="A629" s="3">
        <v>44463</v>
      </c>
      <c r="B629" s="6" t="s">
        <v>73</v>
      </c>
      <c r="C629" s="4" t="s">
        <v>32</v>
      </c>
      <c r="D629" s="5">
        <v>117.48</v>
      </c>
      <c r="E629" s="1">
        <v>14</v>
      </c>
      <c r="F629" s="10">
        <f>InputData[[#This Row],[UNIT PRICE ($)]]*InputData[[#This Row],[QUANTITY]]</f>
        <v>1644.72</v>
      </c>
      <c r="G629" s="10" t="str">
        <f>_xlfn.XLOOKUP(InputData[[#This Row],[CUSTOMER NAME]],Country[Customer Name],Country[Country],"",0)</f>
        <v>India</v>
      </c>
      <c r="H629" s="10" t="str">
        <f>_xlfn.XLOOKUP(InputData[[#This Row],[CUSTOMER NAME]],Country[Customer Name],Country[Region],"",0)</f>
        <v>East</v>
      </c>
      <c r="I629" s="11" t="str">
        <f>TEXT(InputData[[#This Row],[DATE]],"MMM")</f>
        <v>Sep</v>
      </c>
      <c r="J629" s="11">
        <f>WEEKNUM(InputData[[#This Row],[DATE]],1)</f>
        <v>39</v>
      </c>
    </row>
    <row r="630" spans="1:10" x14ac:dyDescent="0.35">
      <c r="A630" s="3">
        <v>44464</v>
      </c>
      <c r="B630" s="6" t="s">
        <v>71</v>
      </c>
      <c r="C630" s="4" t="s">
        <v>3</v>
      </c>
      <c r="D630" s="5">
        <v>80.94</v>
      </c>
      <c r="E630" s="1">
        <v>31</v>
      </c>
      <c r="F630" s="10">
        <f>InputData[[#This Row],[UNIT PRICE ($)]]*InputData[[#This Row],[QUANTITY]]</f>
        <v>2509.14</v>
      </c>
      <c r="G630" s="10" t="str">
        <f>_xlfn.XLOOKUP(InputData[[#This Row],[CUSTOMER NAME]],Country[Customer Name],Country[Country],"",0)</f>
        <v>India</v>
      </c>
      <c r="H630" s="10" t="str">
        <f>_xlfn.XLOOKUP(InputData[[#This Row],[CUSTOMER NAME]],Country[Customer Name],Country[Region],"",0)</f>
        <v>Central</v>
      </c>
      <c r="I630" s="11" t="str">
        <f>TEXT(InputData[[#This Row],[DATE]],"MMM")</f>
        <v>Sep</v>
      </c>
      <c r="J630" s="11">
        <f>WEEKNUM(InputData[[#This Row],[DATE]],1)</f>
        <v>39</v>
      </c>
    </row>
    <row r="631" spans="1:10" x14ac:dyDescent="0.35">
      <c r="A631" s="3">
        <v>44466</v>
      </c>
      <c r="B631" s="6" t="s">
        <v>63</v>
      </c>
      <c r="C631" s="4" t="s">
        <v>34</v>
      </c>
      <c r="D631" s="5">
        <v>58.3</v>
      </c>
      <c r="E631" s="1">
        <v>1</v>
      </c>
      <c r="F631" s="10">
        <f>InputData[[#This Row],[UNIT PRICE ($)]]*InputData[[#This Row],[QUANTITY]]</f>
        <v>58.3</v>
      </c>
      <c r="G631" s="10" t="str">
        <f>_xlfn.XLOOKUP(InputData[[#This Row],[CUSTOMER NAME]],Country[Customer Name],Country[Country],"",0)</f>
        <v>Saudi Arabia</v>
      </c>
      <c r="H631" s="10" t="str">
        <f>_xlfn.XLOOKUP(InputData[[#This Row],[CUSTOMER NAME]],Country[Customer Name],Country[Region],"",0)</f>
        <v>Export</v>
      </c>
      <c r="I631" s="11" t="str">
        <f>TEXT(InputData[[#This Row],[DATE]],"MMM")</f>
        <v>Sep</v>
      </c>
      <c r="J631" s="11">
        <f>WEEKNUM(InputData[[#This Row],[DATE]],1)</f>
        <v>40</v>
      </c>
    </row>
    <row r="632" spans="1:10" x14ac:dyDescent="0.35">
      <c r="A632" s="3">
        <v>44466</v>
      </c>
      <c r="B632" s="6" t="s">
        <v>64</v>
      </c>
      <c r="C632" s="4" t="s">
        <v>5</v>
      </c>
      <c r="D632" s="5">
        <v>155.61000000000001</v>
      </c>
      <c r="E632" s="1">
        <v>11</v>
      </c>
      <c r="F632" s="10">
        <f>InputData[[#This Row],[UNIT PRICE ($)]]*InputData[[#This Row],[QUANTITY]]</f>
        <v>1711.71</v>
      </c>
      <c r="G632" s="10" t="str">
        <f>_xlfn.XLOOKUP(InputData[[#This Row],[CUSTOMER NAME]],Country[Customer Name],Country[Country],"",0)</f>
        <v>India</v>
      </c>
      <c r="H632" s="10" t="str">
        <f>_xlfn.XLOOKUP(InputData[[#This Row],[CUSTOMER NAME]],Country[Customer Name],Country[Region],"",0)</f>
        <v>Northeast</v>
      </c>
      <c r="I632" s="11" t="str">
        <f>TEXT(InputData[[#This Row],[DATE]],"MMM")</f>
        <v>Sep</v>
      </c>
      <c r="J632" s="11">
        <f>WEEKNUM(InputData[[#This Row],[DATE]],1)</f>
        <v>40</v>
      </c>
    </row>
    <row r="633" spans="1:10" x14ac:dyDescent="0.35">
      <c r="A633" s="3">
        <v>44466</v>
      </c>
      <c r="B633" s="6" t="s">
        <v>76</v>
      </c>
      <c r="C633" s="4" t="s">
        <v>36</v>
      </c>
      <c r="D633" s="5">
        <v>96.3</v>
      </c>
      <c r="E633" s="1">
        <v>4</v>
      </c>
      <c r="F633" s="10">
        <f>InputData[[#This Row],[UNIT PRICE ($)]]*InputData[[#This Row],[QUANTITY]]</f>
        <v>385.2</v>
      </c>
      <c r="G633" s="10" t="str">
        <f>_xlfn.XLOOKUP(InputData[[#This Row],[CUSTOMER NAME]],Country[Customer Name],Country[Country],"",0)</f>
        <v>Saudi Arabia</v>
      </c>
      <c r="H633" s="10" t="str">
        <f>_xlfn.XLOOKUP(InputData[[#This Row],[CUSTOMER NAME]],Country[Customer Name],Country[Region],"",0)</f>
        <v>Export</v>
      </c>
      <c r="I633" s="11" t="str">
        <f>TEXT(InputData[[#This Row],[DATE]],"MMM")</f>
        <v>Sep</v>
      </c>
      <c r="J633" s="11">
        <f>WEEKNUM(InputData[[#This Row],[DATE]],1)</f>
        <v>40</v>
      </c>
    </row>
    <row r="634" spans="1:10" x14ac:dyDescent="0.35">
      <c r="A634" s="3">
        <v>44466</v>
      </c>
      <c r="B634" s="6" t="s">
        <v>77</v>
      </c>
      <c r="C634" s="4" t="s">
        <v>38</v>
      </c>
      <c r="D634" s="5">
        <v>79.92</v>
      </c>
      <c r="E634" s="1">
        <v>3</v>
      </c>
      <c r="F634" s="10">
        <f>InputData[[#This Row],[UNIT PRICE ($)]]*InputData[[#This Row],[QUANTITY]]</f>
        <v>239.76</v>
      </c>
      <c r="G634" s="10" t="str">
        <f>_xlfn.XLOOKUP(InputData[[#This Row],[CUSTOMER NAME]],Country[Customer Name],Country[Country],"",0)</f>
        <v>India</v>
      </c>
      <c r="H634" s="10" t="str">
        <f>_xlfn.XLOOKUP(InputData[[#This Row],[CUSTOMER NAME]],Country[Customer Name],Country[Region],"",0)</f>
        <v>Western</v>
      </c>
      <c r="I634" s="11" t="str">
        <f>TEXT(InputData[[#This Row],[DATE]],"MMM")</f>
        <v>Sep</v>
      </c>
      <c r="J634" s="11">
        <f>WEEKNUM(InputData[[#This Row],[DATE]],1)</f>
        <v>40</v>
      </c>
    </row>
    <row r="635" spans="1:10" x14ac:dyDescent="0.35">
      <c r="A635" s="3">
        <v>44466</v>
      </c>
      <c r="B635" s="6" t="s">
        <v>82</v>
      </c>
      <c r="C635" s="4" t="s">
        <v>41</v>
      </c>
      <c r="D635" s="5">
        <v>173.88</v>
      </c>
      <c r="E635" s="1">
        <v>23</v>
      </c>
      <c r="F635" s="10">
        <f>InputData[[#This Row],[UNIT PRICE ($)]]*InputData[[#This Row],[QUANTITY]]</f>
        <v>3999.24</v>
      </c>
      <c r="G635" s="10" t="str">
        <f>_xlfn.XLOOKUP(InputData[[#This Row],[CUSTOMER NAME]],Country[Customer Name],Country[Country],"",0)</f>
        <v>India</v>
      </c>
      <c r="H635" s="10" t="str">
        <f>_xlfn.XLOOKUP(InputData[[#This Row],[CUSTOMER NAME]],Country[Customer Name],Country[Region],"",0)</f>
        <v>Western</v>
      </c>
      <c r="I635" s="11" t="str">
        <f>TEXT(InputData[[#This Row],[DATE]],"MMM")</f>
        <v>Sep</v>
      </c>
      <c r="J635" s="11">
        <f>WEEKNUM(InputData[[#This Row],[DATE]],1)</f>
        <v>40</v>
      </c>
    </row>
    <row r="636" spans="1:10" x14ac:dyDescent="0.35">
      <c r="A636" s="3">
        <v>44466</v>
      </c>
      <c r="B636" s="6" t="s">
        <v>117</v>
      </c>
      <c r="C636" s="4" t="s">
        <v>44</v>
      </c>
      <c r="D636" s="5">
        <v>82.08</v>
      </c>
      <c r="E636" s="1">
        <v>9</v>
      </c>
      <c r="F636" s="10">
        <f>InputData[[#This Row],[UNIT PRICE ($)]]*InputData[[#This Row],[QUANTITY]]</f>
        <v>738.72</v>
      </c>
      <c r="G636" s="10" t="str">
        <f>_xlfn.XLOOKUP(InputData[[#This Row],[CUSTOMER NAME]],Country[Customer Name],Country[Country],"",0)</f>
        <v>United States of America</v>
      </c>
      <c r="H636" s="10" t="str">
        <f>_xlfn.XLOOKUP(InputData[[#This Row],[CUSTOMER NAME]],Country[Customer Name],Country[Region],"",0)</f>
        <v>Export</v>
      </c>
      <c r="I636" s="11" t="str">
        <f>TEXT(InputData[[#This Row],[DATE]],"MMM")</f>
        <v>Sep</v>
      </c>
      <c r="J636" s="11">
        <f>WEEKNUM(InputData[[#This Row],[DATE]],1)</f>
        <v>40</v>
      </c>
    </row>
    <row r="637" spans="1:10" x14ac:dyDescent="0.35">
      <c r="A637" s="3">
        <v>44468</v>
      </c>
      <c r="B637" s="6" t="s">
        <v>84</v>
      </c>
      <c r="C637" s="4" t="s">
        <v>34</v>
      </c>
      <c r="D637" s="5">
        <v>58.3</v>
      </c>
      <c r="E637" s="1">
        <v>13</v>
      </c>
      <c r="F637" s="10">
        <f>InputData[[#This Row],[UNIT PRICE ($)]]*InputData[[#This Row],[QUANTITY]]</f>
        <v>757.9</v>
      </c>
      <c r="G637" s="10" t="str">
        <f>_xlfn.XLOOKUP(InputData[[#This Row],[CUSTOMER NAME]],Country[Customer Name],Country[Country],"",0)</f>
        <v>Ethiopia</v>
      </c>
      <c r="H637" s="10" t="str">
        <f>_xlfn.XLOOKUP(InputData[[#This Row],[CUSTOMER NAME]],Country[Customer Name],Country[Region],"",0)</f>
        <v>Export</v>
      </c>
      <c r="I637" s="11" t="str">
        <f>TEXT(InputData[[#This Row],[DATE]],"MMM")</f>
        <v>Sep</v>
      </c>
      <c r="J637" s="11">
        <f>WEEKNUM(InputData[[#This Row],[DATE]],1)</f>
        <v>40</v>
      </c>
    </row>
    <row r="638" spans="1:10" x14ac:dyDescent="0.35">
      <c r="A638" s="3">
        <v>44469</v>
      </c>
      <c r="B638" s="6" t="s">
        <v>60</v>
      </c>
      <c r="C638" s="4" t="s">
        <v>14</v>
      </c>
      <c r="D638" s="5">
        <v>146.72</v>
      </c>
      <c r="E638" s="1">
        <v>9</v>
      </c>
      <c r="F638" s="10">
        <f>InputData[[#This Row],[UNIT PRICE ($)]]*InputData[[#This Row],[QUANTITY]]</f>
        <v>1320.48</v>
      </c>
      <c r="G638" s="10" t="str">
        <f>_xlfn.XLOOKUP(InputData[[#This Row],[CUSTOMER NAME]],Country[Customer Name],Country[Country],"",0)</f>
        <v>Nigeria</v>
      </c>
      <c r="H638" s="10" t="str">
        <f>_xlfn.XLOOKUP(InputData[[#This Row],[CUSTOMER NAME]],Country[Customer Name],Country[Region],"",0)</f>
        <v>Export</v>
      </c>
      <c r="I638" s="11" t="str">
        <f>TEXT(InputData[[#This Row],[DATE]],"MMM")</f>
        <v>Sep</v>
      </c>
      <c r="J638" s="11">
        <f>WEEKNUM(InputData[[#This Row],[DATE]],1)</f>
        <v>40</v>
      </c>
    </row>
    <row r="639" spans="1:10" x14ac:dyDescent="0.35">
      <c r="A639" s="3">
        <v>44469</v>
      </c>
      <c r="B639" s="6" t="s">
        <v>114</v>
      </c>
      <c r="C639" s="4" t="s">
        <v>6</v>
      </c>
      <c r="D639" s="5">
        <v>85.5</v>
      </c>
      <c r="E639" s="1">
        <v>5</v>
      </c>
      <c r="F639" s="10">
        <f>InputData[[#This Row],[UNIT PRICE ($)]]*InputData[[#This Row],[QUANTITY]]</f>
        <v>427.5</v>
      </c>
      <c r="G639" s="10" t="str">
        <f>_xlfn.XLOOKUP(InputData[[#This Row],[CUSTOMER NAME]],Country[Customer Name],Country[Country],"",0)</f>
        <v>United States of America</v>
      </c>
      <c r="H639" s="10" t="str">
        <f>_xlfn.XLOOKUP(InputData[[#This Row],[CUSTOMER NAME]],Country[Customer Name],Country[Region],"",0)</f>
        <v>Export</v>
      </c>
      <c r="I639" s="11" t="str">
        <f>TEXT(InputData[[#This Row],[DATE]],"MMM")</f>
        <v>Sep</v>
      </c>
      <c r="J639" s="11">
        <f>WEEKNUM(InputData[[#This Row],[DATE]],1)</f>
        <v>40</v>
      </c>
    </row>
    <row r="640" spans="1:10" x14ac:dyDescent="0.35">
      <c r="A640" s="3">
        <v>44470</v>
      </c>
      <c r="B640" s="6" t="s">
        <v>88</v>
      </c>
      <c r="C640" s="4" t="s">
        <v>30</v>
      </c>
      <c r="D640" s="5">
        <v>201.28</v>
      </c>
      <c r="E640" s="1">
        <v>14</v>
      </c>
      <c r="F640" s="10">
        <f>InputData[[#This Row],[UNIT PRICE ($)]]*InputData[[#This Row],[QUANTITY]]</f>
        <v>2817.92</v>
      </c>
      <c r="G640" s="10" t="str">
        <f>_xlfn.XLOOKUP(InputData[[#This Row],[CUSTOMER NAME]],Country[Customer Name],Country[Country],"",0)</f>
        <v>India</v>
      </c>
      <c r="H640" s="10" t="str">
        <f>_xlfn.XLOOKUP(InputData[[#This Row],[CUSTOMER NAME]],Country[Customer Name],Country[Region],"",0)</f>
        <v>South</v>
      </c>
      <c r="I640" s="11" t="str">
        <f>TEXT(InputData[[#This Row],[DATE]],"MMM")</f>
        <v>Oct</v>
      </c>
      <c r="J640" s="11">
        <f>WEEKNUM(InputData[[#This Row],[DATE]],1)</f>
        <v>40</v>
      </c>
    </row>
    <row r="641" spans="1:10" x14ac:dyDescent="0.35">
      <c r="A641" s="3">
        <v>44471</v>
      </c>
      <c r="B641" s="6" t="s">
        <v>67</v>
      </c>
      <c r="C641" s="4" t="s">
        <v>14</v>
      </c>
      <c r="D641" s="5">
        <v>146.72</v>
      </c>
      <c r="E641" s="1">
        <v>15</v>
      </c>
      <c r="F641" s="10">
        <f>InputData[[#This Row],[UNIT PRICE ($)]]*InputData[[#This Row],[QUANTITY]]</f>
        <v>2200.8000000000002</v>
      </c>
      <c r="G641" s="10" t="str">
        <f>_xlfn.XLOOKUP(InputData[[#This Row],[CUSTOMER NAME]],Country[Customer Name],Country[Country],"",0)</f>
        <v>United Kingdom</v>
      </c>
      <c r="H641" s="10" t="str">
        <f>_xlfn.XLOOKUP(InputData[[#This Row],[CUSTOMER NAME]],Country[Customer Name],Country[Region],"",0)</f>
        <v>Export</v>
      </c>
      <c r="I641" s="11" t="str">
        <f>TEXT(InputData[[#This Row],[DATE]],"MMM")</f>
        <v>Oct</v>
      </c>
      <c r="J641" s="11">
        <f>WEEKNUM(InputData[[#This Row],[DATE]],1)</f>
        <v>40</v>
      </c>
    </row>
    <row r="642" spans="1:10" x14ac:dyDescent="0.35">
      <c r="A642" s="3">
        <v>44471</v>
      </c>
      <c r="B642" s="6" t="s">
        <v>70</v>
      </c>
      <c r="C642" s="4" t="s">
        <v>2</v>
      </c>
      <c r="D642" s="5">
        <v>142.80000000000001</v>
      </c>
      <c r="E642" s="1">
        <v>22</v>
      </c>
      <c r="F642" s="10">
        <f>InputData[[#This Row],[UNIT PRICE ($)]]*InputData[[#This Row],[QUANTITY]]</f>
        <v>3141.6000000000004</v>
      </c>
      <c r="G642" s="10" t="str">
        <f>_xlfn.XLOOKUP(InputData[[#This Row],[CUSTOMER NAME]],Country[Customer Name],Country[Country],"",0)</f>
        <v>Mexico</v>
      </c>
      <c r="H642" s="10" t="str">
        <f>_xlfn.XLOOKUP(InputData[[#This Row],[CUSTOMER NAME]],Country[Customer Name],Country[Region],"",0)</f>
        <v>Export</v>
      </c>
      <c r="I642" s="11" t="str">
        <f>TEXT(InputData[[#This Row],[DATE]],"MMM")</f>
        <v>Oct</v>
      </c>
      <c r="J642" s="11">
        <f>WEEKNUM(InputData[[#This Row],[DATE]],1)</f>
        <v>40</v>
      </c>
    </row>
    <row r="643" spans="1:10" x14ac:dyDescent="0.35">
      <c r="A643" s="3">
        <v>44472</v>
      </c>
      <c r="B643" s="6" t="s">
        <v>109</v>
      </c>
      <c r="C643" s="4" t="s">
        <v>19</v>
      </c>
      <c r="D643" s="5">
        <v>210</v>
      </c>
      <c r="E643" s="1">
        <v>9</v>
      </c>
      <c r="F643" s="10">
        <f>InputData[[#This Row],[UNIT PRICE ($)]]*InputData[[#This Row],[QUANTITY]]</f>
        <v>1890</v>
      </c>
      <c r="G643" s="10" t="str">
        <f>_xlfn.XLOOKUP(InputData[[#This Row],[CUSTOMER NAME]],Country[Customer Name],Country[Country],"",0)</f>
        <v>Pakistan</v>
      </c>
      <c r="H643" s="10" t="str">
        <f>_xlfn.XLOOKUP(InputData[[#This Row],[CUSTOMER NAME]],Country[Customer Name],Country[Region],"",0)</f>
        <v>Export</v>
      </c>
      <c r="I643" s="11" t="str">
        <f>TEXT(InputData[[#This Row],[DATE]],"MMM")</f>
        <v>Oct</v>
      </c>
      <c r="J643" s="11">
        <f>WEEKNUM(InputData[[#This Row],[DATE]],1)</f>
        <v>41</v>
      </c>
    </row>
    <row r="644" spans="1:10" x14ac:dyDescent="0.35">
      <c r="A644" s="3">
        <v>44472</v>
      </c>
      <c r="B644" s="6" t="s">
        <v>65</v>
      </c>
      <c r="C644" s="4" t="s">
        <v>41</v>
      </c>
      <c r="D644" s="5">
        <v>173.88</v>
      </c>
      <c r="E644" s="1">
        <v>23</v>
      </c>
      <c r="F644" s="10">
        <f>InputData[[#This Row],[UNIT PRICE ($)]]*InputData[[#This Row],[QUANTITY]]</f>
        <v>3999.24</v>
      </c>
      <c r="G644" s="10" t="str">
        <f>_xlfn.XLOOKUP(InputData[[#This Row],[CUSTOMER NAME]],Country[Customer Name],Country[Country],"",0)</f>
        <v>Pakistan</v>
      </c>
      <c r="H644" s="10" t="str">
        <f>_xlfn.XLOOKUP(InputData[[#This Row],[CUSTOMER NAME]],Country[Customer Name],Country[Region],"",0)</f>
        <v>Export</v>
      </c>
      <c r="I644" s="11" t="str">
        <f>TEXT(InputData[[#This Row],[DATE]],"MMM")</f>
        <v>Oct</v>
      </c>
      <c r="J644" s="11">
        <f>WEEKNUM(InputData[[#This Row],[DATE]],1)</f>
        <v>41</v>
      </c>
    </row>
    <row r="645" spans="1:10" x14ac:dyDescent="0.35">
      <c r="A645" s="3">
        <v>44472</v>
      </c>
      <c r="B645" s="6" t="s">
        <v>73</v>
      </c>
      <c r="C645" s="4" t="s">
        <v>11</v>
      </c>
      <c r="D645" s="5">
        <v>48.4</v>
      </c>
      <c r="E645" s="1">
        <v>5</v>
      </c>
      <c r="F645" s="10">
        <f>InputData[[#This Row],[UNIT PRICE ($)]]*InputData[[#This Row],[QUANTITY]]</f>
        <v>242</v>
      </c>
      <c r="G645" s="10" t="str">
        <f>_xlfn.XLOOKUP(InputData[[#This Row],[CUSTOMER NAME]],Country[Customer Name],Country[Country],"",0)</f>
        <v>India</v>
      </c>
      <c r="H645" s="10" t="str">
        <f>_xlfn.XLOOKUP(InputData[[#This Row],[CUSTOMER NAME]],Country[Customer Name],Country[Region],"",0)</f>
        <v>East</v>
      </c>
      <c r="I645" s="11" t="str">
        <f>TEXT(InputData[[#This Row],[DATE]],"MMM")</f>
        <v>Oct</v>
      </c>
      <c r="J645" s="11">
        <f>WEEKNUM(InputData[[#This Row],[DATE]],1)</f>
        <v>41</v>
      </c>
    </row>
    <row r="646" spans="1:10" x14ac:dyDescent="0.35">
      <c r="A646" s="3">
        <v>44473</v>
      </c>
      <c r="B646" s="6" t="s">
        <v>81</v>
      </c>
      <c r="C646" s="4" t="s">
        <v>7</v>
      </c>
      <c r="D646" s="5">
        <v>47.730000000000004</v>
      </c>
      <c r="E646" s="1">
        <v>15</v>
      </c>
      <c r="F646" s="10">
        <f>InputData[[#This Row],[UNIT PRICE ($)]]*InputData[[#This Row],[QUANTITY]]</f>
        <v>715.95</v>
      </c>
      <c r="G646" s="10" t="str">
        <f>_xlfn.XLOOKUP(InputData[[#This Row],[CUSTOMER NAME]],Country[Customer Name],Country[Country],"",0)</f>
        <v>India</v>
      </c>
      <c r="H646" s="10" t="str">
        <f>_xlfn.XLOOKUP(InputData[[#This Row],[CUSTOMER NAME]],Country[Customer Name],Country[Region],"",0)</f>
        <v>East</v>
      </c>
      <c r="I646" s="11" t="str">
        <f>TEXT(InputData[[#This Row],[DATE]],"MMM")</f>
        <v>Oct</v>
      </c>
      <c r="J646" s="11">
        <f>WEEKNUM(InputData[[#This Row],[DATE]],1)</f>
        <v>41</v>
      </c>
    </row>
    <row r="647" spans="1:10" x14ac:dyDescent="0.35">
      <c r="A647" s="3">
        <v>44474</v>
      </c>
      <c r="B647" s="6" t="s">
        <v>82</v>
      </c>
      <c r="C647" s="4" t="s">
        <v>24</v>
      </c>
      <c r="D647" s="5">
        <v>156.96</v>
      </c>
      <c r="E647" s="1">
        <v>36</v>
      </c>
      <c r="F647" s="10">
        <f>InputData[[#This Row],[UNIT PRICE ($)]]*InputData[[#This Row],[QUANTITY]]</f>
        <v>5650.56</v>
      </c>
      <c r="G647" s="10" t="str">
        <f>_xlfn.XLOOKUP(InputData[[#This Row],[CUSTOMER NAME]],Country[Customer Name],Country[Country],"",0)</f>
        <v>India</v>
      </c>
      <c r="H647" s="10" t="str">
        <f>_xlfn.XLOOKUP(InputData[[#This Row],[CUSTOMER NAME]],Country[Customer Name],Country[Region],"",0)</f>
        <v>Western</v>
      </c>
      <c r="I647" s="11" t="str">
        <f>TEXT(InputData[[#This Row],[DATE]],"MMM")</f>
        <v>Oct</v>
      </c>
      <c r="J647" s="11">
        <f>WEEKNUM(InputData[[#This Row],[DATE]],1)</f>
        <v>41</v>
      </c>
    </row>
    <row r="648" spans="1:10" x14ac:dyDescent="0.35">
      <c r="A648" s="3">
        <v>44474</v>
      </c>
      <c r="B648" s="6" t="s">
        <v>85</v>
      </c>
      <c r="C648" s="4" t="s">
        <v>24</v>
      </c>
      <c r="D648" s="5">
        <v>156.96</v>
      </c>
      <c r="E648" s="1">
        <v>23</v>
      </c>
      <c r="F648" s="10">
        <f>InputData[[#This Row],[UNIT PRICE ($)]]*InputData[[#This Row],[QUANTITY]]</f>
        <v>3610.0800000000004</v>
      </c>
      <c r="G648" s="10" t="str">
        <f>_xlfn.XLOOKUP(InputData[[#This Row],[CUSTOMER NAME]],Country[Customer Name],Country[Country],"",0)</f>
        <v>India</v>
      </c>
      <c r="H648" s="10" t="str">
        <f>_xlfn.XLOOKUP(InputData[[#This Row],[CUSTOMER NAME]],Country[Customer Name],Country[Region],"",0)</f>
        <v>Northeast</v>
      </c>
      <c r="I648" s="11" t="str">
        <f>TEXT(InputData[[#This Row],[DATE]],"MMM")</f>
        <v>Oct</v>
      </c>
      <c r="J648" s="11">
        <f>WEEKNUM(InputData[[#This Row],[DATE]],1)</f>
        <v>41</v>
      </c>
    </row>
    <row r="649" spans="1:10" x14ac:dyDescent="0.35">
      <c r="A649" s="3">
        <v>44475</v>
      </c>
      <c r="B649" s="6" t="s">
        <v>63</v>
      </c>
      <c r="C649" s="4" t="s">
        <v>35</v>
      </c>
      <c r="D649" s="5">
        <v>6.7</v>
      </c>
      <c r="E649" s="1">
        <v>1</v>
      </c>
      <c r="F649" s="10">
        <f>InputData[[#This Row],[UNIT PRICE ($)]]*InputData[[#This Row],[QUANTITY]]</f>
        <v>6.7</v>
      </c>
      <c r="G649" s="10" t="str">
        <f>_xlfn.XLOOKUP(InputData[[#This Row],[CUSTOMER NAME]],Country[Customer Name],Country[Country],"",0)</f>
        <v>Saudi Arabia</v>
      </c>
      <c r="H649" s="10" t="str">
        <f>_xlfn.XLOOKUP(InputData[[#This Row],[CUSTOMER NAME]],Country[Customer Name],Country[Region],"",0)</f>
        <v>Export</v>
      </c>
      <c r="I649" s="11" t="str">
        <f>TEXT(InputData[[#This Row],[DATE]],"MMM")</f>
        <v>Oct</v>
      </c>
      <c r="J649" s="11">
        <f>WEEKNUM(InputData[[#This Row],[DATE]],1)</f>
        <v>41</v>
      </c>
    </row>
    <row r="650" spans="1:10" x14ac:dyDescent="0.35">
      <c r="A650" s="3">
        <v>44475</v>
      </c>
      <c r="B650" s="6" t="s">
        <v>70</v>
      </c>
      <c r="C650" s="4" t="s">
        <v>8</v>
      </c>
      <c r="D650" s="5">
        <v>94.62</v>
      </c>
      <c r="E650" s="1">
        <v>23</v>
      </c>
      <c r="F650" s="10">
        <f>InputData[[#This Row],[UNIT PRICE ($)]]*InputData[[#This Row],[QUANTITY]]</f>
        <v>2176.2600000000002</v>
      </c>
      <c r="G650" s="10" t="str">
        <f>_xlfn.XLOOKUP(InputData[[#This Row],[CUSTOMER NAME]],Country[Customer Name],Country[Country],"",0)</f>
        <v>Mexico</v>
      </c>
      <c r="H650" s="10" t="str">
        <f>_xlfn.XLOOKUP(InputData[[#This Row],[CUSTOMER NAME]],Country[Customer Name],Country[Region],"",0)</f>
        <v>Export</v>
      </c>
      <c r="I650" s="11" t="str">
        <f>TEXT(InputData[[#This Row],[DATE]],"MMM")</f>
        <v>Oct</v>
      </c>
      <c r="J650" s="11">
        <f>WEEKNUM(InputData[[#This Row],[DATE]],1)</f>
        <v>41</v>
      </c>
    </row>
    <row r="651" spans="1:10" x14ac:dyDescent="0.35">
      <c r="A651" s="3">
        <v>44475</v>
      </c>
      <c r="B651" s="6" t="s">
        <v>71</v>
      </c>
      <c r="C651" s="4" t="s">
        <v>43</v>
      </c>
      <c r="D651" s="5">
        <v>83.08</v>
      </c>
      <c r="E651" s="1">
        <v>17</v>
      </c>
      <c r="F651" s="10">
        <f>InputData[[#This Row],[UNIT PRICE ($)]]*InputData[[#This Row],[QUANTITY]]</f>
        <v>1412.36</v>
      </c>
      <c r="G651" s="10" t="str">
        <f>_xlfn.XLOOKUP(InputData[[#This Row],[CUSTOMER NAME]],Country[Customer Name],Country[Country],"",0)</f>
        <v>India</v>
      </c>
      <c r="H651" s="10" t="str">
        <f>_xlfn.XLOOKUP(InputData[[#This Row],[CUSTOMER NAME]],Country[Customer Name],Country[Region],"",0)</f>
        <v>Central</v>
      </c>
      <c r="I651" s="11" t="str">
        <f>TEXT(InputData[[#This Row],[DATE]],"MMM")</f>
        <v>Oct</v>
      </c>
      <c r="J651" s="11">
        <f>WEEKNUM(InputData[[#This Row],[DATE]],1)</f>
        <v>41</v>
      </c>
    </row>
    <row r="652" spans="1:10" x14ac:dyDescent="0.35">
      <c r="A652" s="3">
        <v>44475</v>
      </c>
      <c r="B652" s="6" t="s">
        <v>74</v>
      </c>
      <c r="C652" s="4" t="s">
        <v>21</v>
      </c>
      <c r="D652" s="5">
        <v>162.54</v>
      </c>
      <c r="E652" s="1">
        <v>10</v>
      </c>
      <c r="F652" s="10">
        <f>InputData[[#This Row],[UNIT PRICE ($)]]*InputData[[#This Row],[QUANTITY]]</f>
        <v>1625.3999999999999</v>
      </c>
      <c r="G652" s="10" t="str">
        <f>_xlfn.XLOOKUP(InputData[[#This Row],[CUSTOMER NAME]],Country[Customer Name],Country[Country],"",0)</f>
        <v>Brazil</v>
      </c>
      <c r="H652" s="10" t="str">
        <f>_xlfn.XLOOKUP(InputData[[#This Row],[CUSTOMER NAME]],Country[Customer Name],Country[Region],"",0)</f>
        <v>Export</v>
      </c>
      <c r="I652" s="11" t="str">
        <f>TEXT(InputData[[#This Row],[DATE]],"MMM")</f>
        <v>Oct</v>
      </c>
      <c r="J652" s="11">
        <f>WEEKNUM(InputData[[#This Row],[DATE]],1)</f>
        <v>41</v>
      </c>
    </row>
    <row r="653" spans="1:10" x14ac:dyDescent="0.35">
      <c r="A653" s="3">
        <v>44475</v>
      </c>
      <c r="B653" s="6" t="s">
        <v>77</v>
      </c>
      <c r="C653" s="4" t="s">
        <v>36</v>
      </c>
      <c r="D653" s="5">
        <v>96.3</v>
      </c>
      <c r="E653" s="1">
        <v>12</v>
      </c>
      <c r="F653" s="10">
        <f>InputData[[#This Row],[UNIT PRICE ($)]]*InputData[[#This Row],[QUANTITY]]</f>
        <v>1155.5999999999999</v>
      </c>
      <c r="G653" s="10" t="str">
        <f>_xlfn.XLOOKUP(InputData[[#This Row],[CUSTOMER NAME]],Country[Customer Name],Country[Country],"",0)</f>
        <v>India</v>
      </c>
      <c r="H653" s="10" t="str">
        <f>_xlfn.XLOOKUP(InputData[[#This Row],[CUSTOMER NAME]],Country[Customer Name],Country[Region],"",0)</f>
        <v>Western</v>
      </c>
      <c r="I653" s="11" t="str">
        <f>TEXT(InputData[[#This Row],[DATE]],"MMM")</f>
        <v>Oct</v>
      </c>
      <c r="J653" s="11">
        <f>WEEKNUM(InputData[[#This Row],[DATE]],1)</f>
        <v>41</v>
      </c>
    </row>
    <row r="654" spans="1:10" x14ac:dyDescent="0.35">
      <c r="A654" s="3">
        <v>44475</v>
      </c>
      <c r="B654" s="6" t="s">
        <v>117</v>
      </c>
      <c r="C654" s="4" t="s">
        <v>35</v>
      </c>
      <c r="D654" s="5">
        <v>6.7</v>
      </c>
      <c r="E654" s="1">
        <v>1</v>
      </c>
      <c r="F654" s="10">
        <f>InputData[[#This Row],[UNIT PRICE ($)]]*InputData[[#This Row],[QUANTITY]]</f>
        <v>6.7</v>
      </c>
      <c r="G654" s="10" t="str">
        <f>_xlfn.XLOOKUP(InputData[[#This Row],[CUSTOMER NAME]],Country[Customer Name],Country[Country],"",0)</f>
        <v>United States of America</v>
      </c>
      <c r="H654" s="10" t="str">
        <f>_xlfn.XLOOKUP(InputData[[#This Row],[CUSTOMER NAME]],Country[Customer Name],Country[Region],"",0)</f>
        <v>Export</v>
      </c>
      <c r="I654" s="11" t="str">
        <f>TEXT(InputData[[#This Row],[DATE]],"MMM")</f>
        <v>Oct</v>
      </c>
      <c r="J654" s="11">
        <f>WEEKNUM(InputData[[#This Row],[DATE]],1)</f>
        <v>41</v>
      </c>
    </row>
    <row r="655" spans="1:10" x14ac:dyDescent="0.35">
      <c r="A655" s="3">
        <v>44476</v>
      </c>
      <c r="B655" s="6" t="s">
        <v>74</v>
      </c>
      <c r="C655" s="4" t="s">
        <v>26</v>
      </c>
      <c r="D655" s="5">
        <v>24.66</v>
      </c>
      <c r="E655" s="1">
        <v>6</v>
      </c>
      <c r="F655" s="10">
        <f>InputData[[#This Row],[UNIT PRICE ($)]]*InputData[[#This Row],[QUANTITY]]</f>
        <v>147.96</v>
      </c>
      <c r="G655" s="10" t="str">
        <f>_xlfn.XLOOKUP(InputData[[#This Row],[CUSTOMER NAME]],Country[Customer Name],Country[Country],"",0)</f>
        <v>Brazil</v>
      </c>
      <c r="H655" s="10" t="str">
        <f>_xlfn.XLOOKUP(InputData[[#This Row],[CUSTOMER NAME]],Country[Customer Name],Country[Region],"",0)</f>
        <v>Export</v>
      </c>
      <c r="I655" s="11" t="str">
        <f>TEXT(InputData[[#This Row],[DATE]],"MMM")</f>
        <v>Oct</v>
      </c>
      <c r="J655" s="11">
        <f>WEEKNUM(InputData[[#This Row],[DATE]],1)</f>
        <v>41</v>
      </c>
    </row>
    <row r="656" spans="1:10" x14ac:dyDescent="0.35">
      <c r="A656" s="3">
        <v>44478</v>
      </c>
      <c r="B656" s="6" t="s">
        <v>60</v>
      </c>
      <c r="C656" s="4" t="s">
        <v>38</v>
      </c>
      <c r="D656" s="5">
        <v>79.92</v>
      </c>
      <c r="E656" s="1">
        <v>14</v>
      </c>
      <c r="F656" s="10">
        <f>InputData[[#This Row],[UNIT PRICE ($)]]*InputData[[#This Row],[QUANTITY]]</f>
        <v>1118.8800000000001</v>
      </c>
      <c r="G656" s="10" t="str">
        <f>_xlfn.XLOOKUP(InputData[[#This Row],[CUSTOMER NAME]],Country[Customer Name],Country[Country],"",0)</f>
        <v>Nigeria</v>
      </c>
      <c r="H656" s="10" t="str">
        <f>_xlfn.XLOOKUP(InputData[[#This Row],[CUSTOMER NAME]],Country[Customer Name],Country[Region],"",0)</f>
        <v>Export</v>
      </c>
      <c r="I656" s="11" t="str">
        <f>TEXT(InputData[[#This Row],[DATE]],"MMM")</f>
        <v>Oct</v>
      </c>
      <c r="J656" s="11">
        <f>WEEKNUM(InputData[[#This Row],[DATE]],1)</f>
        <v>41</v>
      </c>
    </row>
    <row r="657" spans="1:10" x14ac:dyDescent="0.35">
      <c r="A657" s="3">
        <v>44478</v>
      </c>
      <c r="B657" s="6" t="s">
        <v>61</v>
      </c>
      <c r="C657" s="4" t="s">
        <v>38</v>
      </c>
      <c r="D657" s="5">
        <v>79.92</v>
      </c>
      <c r="E657" s="1">
        <v>5</v>
      </c>
      <c r="F657" s="10">
        <f>InputData[[#This Row],[UNIT PRICE ($)]]*InputData[[#This Row],[QUANTITY]]</f>
        <v>399.6</v>
      </c>
      <c r="G657" s="10" t="str">
        <f>_xlfn.XLOOKUP(InputData[[#This Row],[CUSTOMER NAME]],Country[Customer Name],Country[Country],"",0)</f>
        <v>Bangladesh</v>
      </c>
      <c r="H657" s="10" t="str">
        <f>_xlfn.XLOOKUP(InputData[[#This Row],[CUSTOMER NAME]],Country[Customer Name],Country[Region],"",0)</f>
        <v>Export</v>
      </c>
      <c r="I657" s="11" t="str">
        <f>TEXT(InputData[[#This Row],[DATE]],"MMM")</f>
        <v>Oct</v>
      </c>
      <c r="J657" s="11">
        <f>WEEKNUM(InputData[[#This Row],[DATE]],1)</f>
        <v>41</v>
      </c>
    </row>
    <row r="658" spans="1:10" x14ac:dyDescent="0.35">
      <c r="A658" s="3">
        <v>44478</v>
      </c>
      <c r="B658" s="6" t="s">
        <v>73</v>
      </c>
      <c r="C658" s="4" t="s">
        <v>32</v>
      </c>
      <c r="D658" s="5">
        <v>117.48</v>
      </c>
      <c r="E658" s="1">
        <v>11</v>
      </c>
      <c r="F658" s="10">
        <f>InputData[[#This Row],[UNIT PRICE ($)]]*InputData[[#This Row],[QUANTITY]]</f>
        <v>1292.28</v>
      </c>
      <c r="G658" s="10" t="str">
        <f>_xlfn.XLOOKUP(InputData[[#This Row],[CUSTOMER NAME]],Country[Customer Name],Country[Country],"",0)</f>
        <v>India</v>
      </c>
      <c r="H658" s="10" t="str">
        <f>_xlfn.XLOOKUP(InputData[[#This Row],[CUSTOMER NAME]],Country[Customer Name],Country[Region],"",0)</f>
        <v>East</v>
      </c>
      <c r="I658" s="11" t="str">
        <f>TEXT(InputData[[#This Row],[DATE]],"MMM")</f>
        <v>Oct</v>
      </c>
      <c r="J658" s="11">
        <f>WEEKNUM(InputData[[#This Row],[DATE]],1)</f>
        <v>41</v>
      </c>
    </row>
    <row r="659" spans="1:10" x14ac:dyDescent="0.35">
      <c r="A659" s="3">
        <v>44479</v>
      </c>
      <c r="B659" s="6" t="s">
        <v>63</v>
      </c>
      <c r="C659" s="4" t="s">
        <v>35</v>
      </c>
      <c r="D659" s="5">
        <v>6.7</v>
      </c>
      <c r="E659" s="1">
        <v>14</v>
      </c>
      <c r="F659" s="10">
        <f>InputData[[#This Row],[UNIT PRICE ($)]]*InputData[[#This Row],[QUANTITY]]</f>
        <v>93.8</v>
      </c>
      <c r="G659" s="10" t="str">
        <f>_xlfn.XLOOKUP(InputData[[#This Row],[CUSTOMER NAME]],Country[Customer Name],Country[Country],"",0)</f>
        <v>Saudi Arabia</v>
      </c>
      <c r="H659" s="10" t="str">
        <f>_xlfn.XLOOKUP(InputData[[#This Row],[CUSTOMER NAME]],Country[Customer Name],Country[Region],"",0)</f>
        <v>Export</v>
      </c>
      <c r="I659" s="11" t="str">
        <f>TEXT(InputData[[#This Row],[DATE]],"MMM")</f>
        <v>Oct</v>
      </c>
      <c r="J659" s="11">
        <f>WEEKNUM(InputData[[#This Row],[DATE]],1)</f>
        <v>42</v>
      </c>
    </row>
    <row r="660" spans="1:10" x14ac:dyDescent="0.35">
      <c r="A660" s="3">
        <v>44479</v>
      </c>
      <c r="B660" s="6" t="s">
        <v>63</v>
      </c>
      <c r="C660" s="4" t="s">
        <v>19</v>
      </c>
      <c r="D660" s="5">
        <v>210</v>
      </c>
      <c r="E660" s="1">
        <v>9</v>
      </c>
      <c r="F660" s="10">
        <f>InputData[[#This Row],[UNIT PRICE ($)]]*InputData[[#This Row],[QUANTITY]]</f>
        <v>1890</v>
      </c>
      <c r="G660" s="10" t="str">
        <f>_xlfn.XLOOKUP(InputData[[#This Row],[CUSTOMER NAME]],Country[Customer Name],Country[Country],"",0)</f>
        <v>Saudi Arabia</v>
      </c>
      <c r="H660" s="10" t="str">
        <f>_xlfn.XLOOKUP(InputData[[#This Row],[CUSTOMER NAME]],Country[Customer Name],Country[Region],"",0)</f>
        <v>Export</v>
      </c>
      <c r="I660" s="11" t="str">
        <f>TEXT(InputData[[#This Row],[DATE]],"MMM")</f>
        <v>Oct</v>
      </c>
      <c r="J660" s="11">
        <f>WEEKNUM(InputData[[#This Row],[DATE]],1)</f>
        <v>42</v>
      </c>
    </row>
    <row r="661" spans="1:10" x14ac:dyDescent="0.35">
      <c r="A661" s="3">
        <v>44479</v>
      </c>
      <c r="B661" s="6" t="s">
        <v>74</v>
      </c>
      <c r="C661" s="4" t="s">
        <v>44</v>
      </c>
      <c r="D661" s="5">
        <v>82.08</v>
      </c>
      <c r="E661" s="1">
        <v>12</v>
      </c>
      <c r="F661" s="10">
        <f>InputData[[#This Row],[UNIT PRICE ($)]]*InputData[[#This Row],[QUANTITY]]</f>
        <v>984.96</v>
      </c>
      <c r="G661" s="10" t="str">
        <f>_xlfn.XLOOKUP(InputData[[#This Row],[CUSTOMER NAME]],Country[Customer Name],Country[Country],"",0)</f>
        <v>Brazil</v>
      </c>
      <c r="H661" s="10" t="str">
        <f>_xlfn.XLOOKUP(InputData[[#This Row],[CUSTOMER NAME]],Country[Customer Name],Country[Region],"",0)</f>
        <v>Export</v>
      </c>
      <c r="I661" s="11" t="str">
        <f>TEXT(InputData[[#This Row],[DATE]],"MMM")</f>
        <v>Oct</v>
      </c>
      <c r="J661" s="11">
        <f>WEEKNUM(InputData[[#This Row],[DATE]],1)</f>
        <v>42</v>
      </c>
    </row>
    <row r="662" spans="1:10" x14ac:dyDescent="0.35">
      <c r="A662" s="3">
        <v>44480</v>
      </c>
      <c r="B662" s="6" t="s">
        <v>82</v>
      </c>
      <c r="C662" s="4" t="s">
        <v>8</v>
      </c>
      <c r="D662" s="5">
        <v>94.62</v>
      </c>
      <c r="E662" s="1">
        <v>10</v>
      </c>
      <c r="F662" s="10">
        <f>InputData[[#This Row],[UNIT PRICE ($)]]*InputData[[#This Row],[QUANTITY]]</f>
        <v>946.2</v>
      </c>
      <c r="G662" s="10" t="str">
        <f>_xlfn.XLOOKUP(InputData[[#This Row],[CUSTOMER NAME]],Country[Customer Name],Country[Country],"",0)</f>
        <v>India</v>
      </c>
      <c r="H662" s="10" t="str">
        <f>_xlfn.XLOOKUP(InputData[[#This Row],[CUSTOMER NAME]],Country[Customer Name],Country[Region],"",0)</f>
        <v>Western</v>
      </c>
      <c r="I662" s="11" t="str">
        <f>TEXT(InputData[[#This Row],[DATE]],"MMM")</f>
        <v>Oct</v>
      </c>
      <c r="J662" s="11">
        <f>WEEKNUM(InputData[[#This Row],[DATE]],1)</f>
        <v>42</v>
      </c>
    </row>
    <row r="663" spans="1:10" x14ac:dyDescent="0.35">
      <c r="A663" s="3">
        <v>44480</v>
      </c>
      <c r="B663" s="6" t="s">
        <v>84</v>
      </c>
      <c r="C663" s="4" t="s">
        <v>11</v>
      </c>
      <c r="D663" s="5">
        <v>48.4</v>
      </c>
      <c r="E663" s="1">
        <v>15</v>
      </c>
      <c r="F663" s="10">
        <f>InputData[[#This Row],[UNIT PRICE ($)]]*InputData[[#This Row],[QUANTITY]]</f>
        <v>726</v>
      </c>
      <c r="G663" s="10" t="str">
        <f>_xlfn.XLOOKUP(InputData[[#This Row],[CUSTOMER NAME]],Country[Customer Name],Country[Country],"",0)</f>
        <v>Ethiopia</v>
      </c>
      <c r="H663" s="10" t="str">
        <f>_xlfn.XLOOKUP(InputData[[#This Row],[CUSTOMER NAME]],Country[Customer Name],Country[Region],"",0)</f>
        <v>Export</v>
      </c>
      <c r="I663" s="11" t="str">
        <f>TEXT(InputData[[#This Row],[DATE]],"MMM")</f>
        <v>Oct</v>
      </c>
      <c r="J663" s="11">
        <f>WEEKNUM(InputData[[#This Row],[DATE]],1)</f>
        <v>42</v>
      </c>
    </row>
    <row r="664" spans="1:10" x14ac:dyDescent="0.35">
      <c r="A664" s="3">
        <v>44481</v>
      </c>
      <c r="B664" s="6" t="s">
        <v>75</v>
      </c>
      <c r="C664" s="4" t="s">
        <v>27</v>
      </c>
      <c r="D664" s="5">
        <v>57.120000000000005</v>
      </c>
      <c r="E664" s="1">
        <v>8</v>
      </c>
      <c r="F664" s="10">
        <f>InputData[[#This Row],[UNIT PRICE ($)]]*InputData[[#This Row],[QUANTITY]]</f>
        <v>456.96000000000004</v>
      </c>
      <c r="G664" s="10" t="str">
        <f>_xlfn.XLOOKUP(InputData[[#This Row],[CUSTOMER NAME]],Country[Customer Name],Country[Country],"",0)</f>
        <v>Russia</v>
      </c>
      <c r="H664" s="10" t="str">
        <f>_xlfn.XLOOKUP(InputData[[#This Row],[CUSTOMER NAME]],Country[Customer Name],Country[Region],"",0)</f>
        <v>Export</v>
      </c>
      <c r="I664" s="11" t="str">
        <f>TEXT(InputData[[#This Row],[DATE]],"MMM")</f>
        <v>Oct</v>
      </c>
      <c r="J664" s="11">
        <f>WEEKNUM(InputData[[#This Row],[DATE]],1)</f>
        <v>42</v>
      </c>
    </row>
    <row r="665" spans="1:10" x14ac:dyDescent="0.35">
      <c r="A665" s="3">
        <v>44482</v>
      </c>
      <c r="B665" s="6" t="s">
        <v>61</v>
      </c>
      <c r="C665" s="4" t="s">
        <v>2</v>
      </c>
      <c r="D665" s="5">
        <v>142.80000000000001</v>
      </c>
      <c r="E665" s="1">
        <v>15</v>
      </c>
      <c r="F665" s="10">
        <f>InputData[[#This Row],[UNIT PRICE ($)]]*InputData[[#This Row],[QUANTITY]]</f>
        <v>2142</v>
      </c>
      <c r="G665" s="10" t="str">
        <f>_xlfn.XLOOKUP(InputData[[#This Row],[CUSTOMER NAME]],Country[Customer Name],Country[Country],"",0)</f>
        <v>Bangladesh</v>
      </c>
      <c r="H665" s="10" t="str">
        <f>_xlfn.XLOOKUP(InputData[[#This Row],[CUSTOMER NAME]],Country[Customer Name],Country[Region],"",0)</f>
        <v>Export</v>
      </c>
      <c r="I665" s="11" t="str">
        <f>TEXT(InputData[[#This Row],[DATE]],"MMM")</f>
        <v>Oct</v>
      </c>
      <c r="J665" s="11">
        <f>WEEKNUM(InputData[[#This Row],[DATE]],1)</f>
        <v>42</v>
      </c>
    </row>
    <row r="666" spans="1:10" x14ac:dyDescent="0.35">
      <c r="A666" s="3">
        <v>44482</v>
      </c>
      <c r="B666" s="6" t="s">
        <v>77</v>
      </c>
      <c r="C666" s="4" t="s">
        <v>38</v>
      </c>
      <c r="D666" s="5">
        <v>79.92</v>
      </c>
      <c r="E666" s="1">
        <v>18</v>
      </c>
      <c r="F666" s="10">
        <f>InputData[[#This Row],[UNIT PRICE ($)]]*InputData[[#This Row],[QUANTITY]]</f>
        <v>1438.56</v>
      </c>
      <c r="G666" s="10" t="str">
        <f>_xlfn.XLOOKUP(InputData[[#This Row],[CUSTOMER NAME]],Country[Customer Name],Country[Country],"",0)</f>
        <v>India</v>
      </c>
      <c r="H666" s="10" t="str">
        <f>_xlfn.XLOOKUP(InputData[[#This Row],[CUSTOMER NAME]],Country[Customer Name],Country[Region],"",0)</f>
        <v>Western</v>
      </c>
      <c r="I666" s="11" t="str">
        <f>TEXT(InputData[[#This Row],[DATE]],"MMM")</f>
        <v>Oct</v>
      </c>
      <c r="J666" s="11">
        <f>WEEKNUM(InputData[[#This Row],[DATE]],1)</f>
        <v>42</v>
      </c>
    </row>
    <row r="667" spans="1:10" x14ac:dyDescent="0.35">
      <c r="A667" s="3">
        <v>44483</v>
      </c>
      <c r="B667" s="6" t="s">
        <v>66</v>
      </c>
      <c r="C667" s="4" t="s">
        <v>44</v>
      </c>
      <c r="D667" s="5">
        <v>82.08</v>
      </c>
      <c r="E667" s="1">
        <v>15</v>
      </c>
      <c r="F667" s="10">
        <f>InputData[[#This Row],[UNIT PRICE ($)]]*InputData[[#This Row],[QUANTITY]]</f>
        <v>1231.2</v>
      </c>
      <c r="G667" s="10" t="str">
        <f>_xlfn.XLOOKUP(InputData[[#This Row],[CUSTOMER NAME]],Country[Customer Name],Country[Country],"",0)</f>
        <v>Indonesia</v>
      </c>
      <c r="H667" s="10" t="str">
        <f>_xlfn.XLOOKUP(InputData[[#This Row],[CUSTOMER NAME]],Country[Customer Name],Country[Region],"",0)</f>
        <v>Export</v>
      </c>
      <c r="I667" s="11" t="str">
        <f>TEXT(InputData[[#This Row],[DATE]],"MMM")</f>
        <v>Oct</v>
      </c>
      <c r="J667" s="11">
        <f>WEEKNUM(InputData[[#This Row],[DATE]],1)</f>
        <v>42</v>
      </c>
    </row>
    <row r="668" spans="1:10" x14ac:dyDescent="0.35">
      <c r="A668" s="3">
        <v>44484</v>
      </c>
      <c r="B668" s="6" t="s">
        <v>69</v>
      </c>
      <c r="C668" s="4" t="s">
        <v>15</v>
      </c>
      <c r="D668" s="5">
        <v>15.719999999999999</v>
      </c>
      <c r="E668" s="1">
        <v>10</v>
      </c>
      <c r="F668" s="10">
        <f>InputData[[#This Row],[UNIT PRICE ($)]]*InputData[[#This Row],[QUANTITY]]</f>
        <v>157.19999999999999</v>
      </c>
      <c r="G668" s="10" t="str">
        <f>_xlfn.XLOOKUP(InputData[[#This Row],[CUSTOMER NAME]],Country[Customer Name],Country[Country],"",0)</f>
        <v>India</v>
      </c>
      <c r="H668" s="10" t="str">
        <f>_xlfn.XLOOKUP(InputData[[#This Row],[CUSTOMER NAME]],Country[Customer Name],Country[Region],"",0)</f>
        <v>South</v>
      </c>
      <c r="I668" s="11" t="str">
        <f>TEXT(InputData[[#This Row],[DATE]],"MMM")</f>
        <v>Oct</v>
      </c>
      <c r="J668" s="11">
        <f>WEEKNUM(InputData[[#This Row],[DATE]],1)</f>
        <v>42</v>
      </c>
    </row>
    <row r="669" spans="1:10" x14ac:dyDescent="0.35">
      <c r="A669" s="3">
        <v>44485</v>
      </c>
      <c r="B669" s="6" t="s">
        <v>80</v>
      </c>
      <c r="C669" s="4" t="s">
        <v>36</v>
      </c>
      <c r="D669" s="5">
        <v>96.3</v>
      </c>
      <c r="E669" s="1">
        <v>3</v>
      </c>
      <c r="F669" s="10">
        <f>InputData[[#This Row],[UNIT PRICE ($)]]*InputData[[#This Row],[QUANTITY]]</f>
        <v>288.89999999999998</v>
      </c>
      <c r="G669" s="10" t="str">
        <f>_xlfn.XLOOKUP(InputData[[#This Row],[CUSTOMER NAME]],Country[Customer Name],Country[Country],"",0)</f>
        <v>South Africa</v>
      </c>
      <c r="H669" s="10" t="str">
        <f>_xlfn.XLOOKUP(InputData[[#This Row],[CUSTOMER NAME]],Country[Customer Name],Country[Region],"",0)</f>
        <v>Export</v>
      </c>
      <c r="I669" s="11" t="str">
        <f>TEXT(InputData[[#This Row],[DATE]],"MMM")</f>
        <v>Oct</v>
      </c>
      <c r="J669" s="11">
        <f>WEEKNUM(InputData[[#This Row],[DATE]],1)</f>
        <v>42</v>
      </c>
    </row>
    <row r="670" spans="1:10" x14ac:dyDescent="0.35">
      <c r="A670" s="3">
        <v>44485</v>
      </c>
      <c r="B670" s="6" t="s">
        <v>84</v>
      </c>
      <c r="C670" s="4" t="s">
        <v>24</v>
      </c>
      <c r="D670" s="5">
        <v>156.96</v>
      </c>
      <c r="E670" s="1">
        <v>18</v>
      </c>
      <c r="F670" s="10">
        <f>InputData[[#This Row],[UNIT PRICE ($)]]*InputData[[#This Row],[QUANTITY]]</f>
        <v>2825.28</v>
      </c>
      <c r="G670" s="10" t="str">
        <f>_xlfn.XLOOKUP(InputData[[#This Row],[CUSTOMER NAME]],Country[Customer Name],Country[Country],"",0)</f>
        <v>Ethiopia</v>
      </c>
      <c r="H670" s="10" t="str">
        <f>_xlfn.XLOOKUP(InputData[[#This Row],[CUSTOMER NAME]],Country[Customer Name],Country[Region],"",0)</f>
        <v>Export</v>
      </c>
      <c r="I670" s="11" t="str">
        <f>TEXT(InputData[[#This Row],[DATE]],"MMM")</f>
        <v>Oct</v>
      </c>
      <c r="J670" s="11">
        <f>WEEKNUM(InputData[[#This Row],[DATE]],1)</f>
        <v>42</v>
      </c>
    </row>
    <row r="671" spans="1:10" x14ac:dyDescent="0.35">
      <c r="A671" s="3">
        <v>44485</v>
      </c>
      <c r="B671" s="6" t="s">
        <v>85</v>
      </c>
      <c r="C671" s="4" t="s">
        <v>44</v>
      </c>
      <c r="D671" s="5">
        <v>82.08</v>
      </c>
      <c r="E671" s="1">
        <v>18</v>
      </c>
      <c r="F671" s="10">
        <f>InputData[[#This Row],[UNIT PRICE ($)]]*InputData[[#This Row],[QUANTITY]]</f>
        <v>1477.44</v>
      </c>
      <c r="G671" s="10" t="str">
        <f>_xlfn.XLOOKUP(InputData[[#This Row],[CUSTOMER NAME]],Country[Customer Name],Country[Country],"",0)</f>
        <v>India</v>
      </c>
      <c r="H671" s="10" t="str">
        <f>_xlfn.XLOOKUP(InputData[[#This Row],[CUSTOMER NAME]],Country[Customer Name],Country[Region],"",0)</f>
        <v>Northeast</v>
      </c>
      <c r="I671" s="11" t="str">
        <f>TEXT(InputData[[#This Row],[DATE]],"MMM")</f>
        <v>Oct</v>
      </c>
      <c r="J671" s="11">
        <f>WEEKNUM(InputData[[#This Row],[DATE]],1)</f>
        <v>42</v>
      </c>
    </row>
    <row r="672" spans="1:10" x14ac:dyDescent="0.35">
      <c r="A672" s="3">
        <v>44486</v>
      </c>
      <c r="B672" s="6" t="s">
        <v>84</v>
      </c>
      <c r="C672" s="4" t="s">
        <v>1</v>
      </c>
      <c r="D672" s="5">
        <v>103.88</v>
      </c>
      <c r="E672" s="1">
        <v>13</v>
      </c>
      <c r="F672" s="10">
        <f>InputData[[#This Row],[UNIT PRICE ($)]]*InputData[[#This Row],[QUANTITY]]</f>
        <v>1350.44</v>
      </c>
      <c r="G672" s="10" t="str">
        <f>_xlfn.XLOOKUP(InputData[[#This Row],[CUSTOMER NAME]],Country[Customer Name],Country[Country],"",0)</f>
        <v>Ethiopia</v>
      </c>
      <c r="H672" s="10" t="str">
        <f>_xlfn.XLOOKUP(InputData[[#This Row],[CUSTOMER NAME]],Country[Customer Name],Country[Region],"",0)</f>
        <v>Export</v>
      </c>
      <c r="I672" s="11" t="str">
        <f>TEXT(InputData[[#This Row],[DATE]],"MMM")</f>
        <v>Oct</v>
      </c>
      <c r="J672" s="11">
        <f>WEEKNUM(InputData[[#This Row],[DATE]],1)</f>
        <v>43</v>
      </c>
    </row>
    <row r="673" spans="1:10" x14ac:dyDescent="0.35">
      <c r="A673" s="3">
        <v>44487</v>
      </c>
      <c r="B673" s="6" t="s">
        <v>60</v>
      </c>
      <c r="C673" s="4" t="s">
        <v>42</v>
      </c>
      <c r="D673" s="5">
        <v>162</v>
      </c>
      <c r="E673" s="1">
        <v>31</v>
      </c>
      <c r="F673" s="10">
        <f>InputData[[#This Row],[UNIT PRICE ($)]]*InputData[[#This Row],[QUANTITY]]</f>
        <v>5022</v>
      </c>
      <c r="G673" s="10" t="str">
        <f>_xlfn.XLOOKUP(InputData[[#This Row],[CUSTOMER NAME]],Country[Customer Name],Country[Country],"",0)</f>
        <v>Nigeria</v>
      </c>
      <c r="H673" s="10" t="str">
        <f>_xlfn.XLOOKUP(InputData[[#This Row],[CUSTOMER NAME]],Country[Customer Name],Country[Region],"",0)</f>
        <v>Export</v>
      </c>
      <c r="I673" s="11" t="str">
        <f>TEXT(InputData[[#This Row],[DATE]],"MMM")</f>
        <v>Oct</v>
      </c>
      <c r="J673" s="11">
        <f>WEEKNUM(InputData[[#This Row],[DATE]],1)</f>
        <v>43</v>
      </c>
    </row>
    <row r="674" spans="1:10" x14ac:dyDescent="0.35">
      <c r="A674" s="3">
        <v>44487</v>
      </c>
      <c r="B674" s="6" t="s">
        <v>109</v>
      </c>
      <c r="C674" s="4" t="s">
        <v>8</v>
      </c>
      <c r="D674" s="5">
        <v>94.62</v>
      </c>
      <c r="E674" s="1">
        <v>11</v>
      </c>
      <c r="F674" s="10">
        <f>InputData[[#This Row],[UNIT PRICE ($)]]*InputData[[#This Row],[QUANTITY]]</f>
        <v>1040.8200000000002</v>
      </c>
      <c r="G674" s="10" t="str">
        <f>_xlfn.XLOOKUP(InputData[[#This Row],[CUSTOMER NAME]],Country[Customer Name],Country[Country],"",0)</f>
        <v>Pakistan</v>
      </c>
      <c r="H674" s="10" t="str">
        <f>_xlfn.XLOOKUP(InputData[[#This Row],[CUSTOMER NAME]],Country[Customer Name],Country[Region],"",0)</f>
        <v>Export</v>
      </c>
      <c r="I674" s="11" t="str">
        <f>TEXT(InputData[[#This Row],[DATE]],"MMM")</f>
        <v>Oct</v>
      </c>
      <c r="J674" s="11">
        <f>WEEKNUM(InputData[[#This Row],[DATE]],1)</f>
        <v>43</v>
      </c>
    </row>
    <row r="675" spans="1:10" x14ac:dyDescent="0.35">
      <c r="A675" s="3">
        <v>44487</v>
      </c>
      <c r="B675" s="6" t="s">
        <v>68</v>
      </c>
      <c r="C675" s="4" t="s">
        <v>3</v>
      </c>
      <c r="D675" s="5">
        <v>80.94</v>
      </c>
      <c r="E675" s="1">
        <v>6</v>
      </c>
      <c r="F675" s="10">
        <f>InputData[[#This Row],[UNIT PRICE ($)]]*InputData[[#This Row],[QUANTITY]]</f>
        <v>485.64</v>
      </c>
      <c r="G675" s="10" t="str">
        <f>_xlfn.XLOOKUP(InputData[[#This Row],[CUSTOMER NAME]],Country[Customer Name],Country[Country],"",0)</f>
        <v>Russia</v>
      </c>
      <c r="H675" s="10" t="str">
        <f>_xlfn.XLOOKUP(InputData[[#This Row],[CUSTOMER NAME]],Country[Customer Name],Country[Region],"",0)</f>
        <v>Export</v>
      </c>
      <c r="I675" s="11" t="str">
        <f>TEXT(InputData[[#This Row],[DATE]],"MMM")</f>
        <v>Oct</v>
      </c>
      <c r="J675" s="11">
        <f>WEEKNUM(InputData[[#This Row],[DATE]],1)</f>
        <v>43</v>
      </c>
    </row>
    <row r="676" spans="1:10" x14ac:dyDescent="0.35">
      <c r="A676" s="3">
        <v>44487</v>
      </c>
      <c r="B676" s="6" t="s">
        <v>110</v>
      </c>
      <c r="C676" s="4" t="s">
        <v>25</v>
      </c>
      <c r="D676" s="5">
        <v>8.33</v>
      </c>
      <c r="E676" s="1">
        <v>16</v>
      </c>
      <c r="F676" s="10">
        <f>InputData[[#This Row],[UNIT PRICE ($)]]*InputData[[#This Row],[QUANTITY]]</f>
        <v>133.28</v>
      </c>
      <c r="G676" s="10" t="str">
        <f>_xlfn.XLOOKUP(InputData[[#This Row],[CUSTOMER NAME]],Country[Customer Name],Country[Country],"",0)</f>
        <v>India</v>
      </c>
      <c r="H676" s="10" t="str">
        <f>_xlfn.XLOOKUP(InputData[[#This Row],[CUSTOMER NAME]],Country[Customer Name],Country[Region],"",0)</f>
        <v>Western</v>
      </c>
      <c r="I676" s="11" t="str">
        <f>TEXT(InputData[[#This Row],[DATE]],"MMM")</f>
        <v>Oct</v>
      </c>
      <c r="J676" s="11">
        <f>WEEKNUM(InputData[[#This Row],[DATE]],1)</f>
        <v>43</v>
      </c>
    </row>
    <row r="677" spans="1:10" x14ac:dyDescent="0.35">
      <c r="A677" s="3">
        <v>44487</v>
      </c>
      <c r="B677" s="6" t="s">
        <v>82</v>
      </c>
      <c r="C677" s="4" t="s">
        <v>25</v>
      </c>
      <c r="D677" s="5">
        <v>8.33</v>
      </c>
      <c r="E677" s="1">
        <v>6</v>
      </c>
      <c r="F677" s="10">
        <f>InputData[[#This Row],[UNIT PRICE ($)]]*InputData[[#This Row],[QUANTITY]]</f>
        <v>49.980000000000004</v>
      </c>
      <c r="G677" s="10" t="str">
        <f>_xlfn.XLOOKUP(InputData[[#This Row],[CUSTOMER NAME]],Country[Customer Name],Country[Country],"",0)</f>
        <v>India</v>
      </c>
      <c r="H677" s="10" t="str">
        <f>_xlfn.XLOOKUP(InputData[[#This Row],[CUSTOMER NAME]],Country[Customer Name],Country[Region],"",0)</f>
        <v>Western</v>
      </c>
      <c r="I677" s="11" t="str">
        <f>TEXT(InputData[[#This Row],[DATE]],"MMM")</f>
        <v>Oct</v>
      </c>
      <c r="J677" s="11">
        <f>WEEKNUM(InputData[[#This Row],[DATE]],1)</f>
        <v>43</v>
      </c>
    </row>
    <row r="678" spans="1:10" x14ac:dyDescent="0.35">
      <c r="A678" s="3">
        <v>44487</v>
      </c>
      <c r="B678" s="6" t="s">
        <v>82</v>
      </c>
      <c r="C678" s="4" t="s">
        <v>21</v>
      </c>
      <c r="D678" s="5">
        <v>162.54</v>
      </c>
      <c r="E678" s="1">
        <v>13</v>
      </c>
      <c r="F678" s="10">
        <f>InputData[[#This Row],[UNIT PRICE ($)]]*InputData[[#This Row],[QUANTITY]]</f>
        <v>2113.02</v>
      </c>
      <c r="G678" s="10" t="str">
        <f>_xlfn.XLOOKUP(InputData[[#This Row],[CUSTOMER NAME]],Country[Customer Name],Country[Country],"",0)</f>
        <v>India</v>
      </c>
      <c r="H678" s="10" t="str">
        <f>_xlfn.XLOOKUP(InputData[[#This Row],[CUSTOMER NAME]],Country[Customer Name],Country[Region],"",0)</f>
        <v>Western</v>
      </c>
      <c r="I678" s="11" t="str">
        <f>TEXT(InputData[[#This Row],[DATE]],"MMM")</f>
        <v>Oct</v>
      </c>
      <c r="J678" s="11">
        <f>WEEKNUM(InputData[[#This Row],[DATE]],1)</f>
        <v>43</v>
      </c>
    </row>
    <row r="679" spans="1:10" x14ac:dyDescent="0.35">
      <c r="A679" s="3">
        <v>44491</v>
      </c>
      <c r="B679" s="6" t="s">
        <v>63</v>
      </c>
      <c r="C679" s="4" t="s">
        <v>11</v>
      </c>
      <c r="D679" s="5">
        <v>48.4</v>
      </c>
      <c r="E679" s="1">
        <v>7</v>
      </c>
      <c r="F679" s="10">
        <f>InputData[[#This Row],[UNIT PRICE ($)]]*InputData[[#This Row],[QUANTITY]]</f>
        <v>338.8</v>
      </c>
      <c r="G679" s="10" t="str">
        <f>_xlfn.XLOOKUP(InputData[[#This Row],[CUSTOMER NAME]],Country[Customer Name],Country[Country],"",0)</f>
        <v>Saudi Arabia</v>
      </c>
      <c r="H679" s="10" t="str">
        <f>_xlfn.XLOOKUP(InputData[[#This Row],[CUSTOMER NAME]],Country[Customer Name],Country[Region],"",0)</f>
        <v>Export</v>
      </c>
      <c r="I679" s="11" t="str">
        <f>TEXT(InputData[[#This Row],[DATE]],"MMM")</f>
        <v>Oct</v>
      </c>
      <c r="J679" s="11">
        <f>WEEKNUM(InputData[[#This Row],[DATE]],1)</f>
        <v>43</v>
      </c>
    </row>
    <row r="680" spans="1:10" x14ac:dyDescent="0.35">
      <c r="A680" s="3">
        <v>44491</v>
      </c>
      <c r="B680" s="6" t="s">
        <v>65</v>
      </c>
      <c r="C680" s="4" t="s">
        <v>9</v>
      </c>
      <c r="D680" s="5">
        <v>7.8599999999999994</v>
      </c>
      <c r="E680" s="1">
        <v>1</v>
      </c>
      <c r="F680" s="10">
        <f>InputData[[#This Row],[UNIT PRICE ($)]]*InputData[[#This Row],[QUANTITY]]</f>
        <v>7.8599999999999994</v>
      </c>
      <c r="G680" s="10" t="str">
        <f>_xlfn.XLOOKUP(InputData[[#This Row],[CUSTOMER NAME]],Country[Customer Name],Country[Country],"",0)</f>
        <v>Pakistan</v>
      </c>
      <c r="H680" s="10" t="str">
        <f>_xlfn.XLOOKUP(InputData[[#This Row],[CUSTOMER NAME]],Country[Customer Name],Country[Region],"",0)</f>
        <v>Export</v>
      </c>
      <c r="I680" s="11" t="str">
        <f>TEXT(InputData[[#This Row],[DATE]],"MMM")</f>
        <v>Oct</v>
      </c>
      <c r="J680" s="11">
        <f>WEEKNUM(InputData[[#This Row],[DATE]],1)</f>
        <v>43</v>
      </c>
    </row>
    <row r="681" spans="1:10" x14ac:dyDescent="0.35">
      <c r="A681" s="3">
        <v>44491</v>
      </c>
      <c r="B681" s="6" t="s">
        <v>67</v>
      </c>
      <c r="C681" s="4" t="s">
        <v>24</v>
      </c>
      <c r="D681" s="5">
        <v>156.96</v>
      </c>
      <c r="E681" s="1">
        <v>13</v>
      </c>
      <c r="F681" s="10">
        <f>InputData[[#This Row],[UNIT PRICE ($)]]*InputData[[#This Row],[QUANTITY]]</f>
        <v>2040.48</v>
      </c>
      <c r="G681" s="10" t="str">
        <f>_xlfn.XLOOKUP(InputData[[#This Row],[CUSTOMER NAME]],Country[Customer Name],Country[Country],"",0)</f>
        <v>United Kingdom</v>
      </c>
      <c r="H681" s="10" t="str">
        <f>_xlfn.XLOOKUP(InputData[[#This Row],[CUSTOMER NAME]],Country[Customer Name],Country[Region],"",0)</f>
        <v>Export</v>
      </c>
      <c r="I681" s="11" t="str">
        <f>TEXT(InputData[[#This Row],[DATE]],"MMM")</f>
        <v>Oct</v>
      </c>
      <c r="J681" s="11">
        <f>WEEKNUM(InputData[[#This Row],[DATE]],1)</f>
        <v>43</v>
      </c>
    </row>
    <row r="682" spans="1:10" x14ac:dyDescent="0.35">
      <c r="A682" s="3">
        <v>44491</v>
      </c>
      <c r="B682" s="6" t="s">
        <v>70</v>
      </c>
      <c r="C682" s="4" t="s">
        <v>32</v>
      </c>
      <c r="D682" s="5">
        <v>117.48</v>
      </c>
      <c r="E682" s="1">
        <v>34</v>
      </c>
      <c r="F682" s="10">
        <f>InputData[[#This Row],[UNIT PRICE ($)]]*InputData[[#This Row],[QUANTITY]]</f>
        <v>3994.32</v>
      </c>
      <c r="G682" s="10" t="str">
        <f>_xlfn.XLOOKUP(InputData[[#This Row],[CUSTOMER NAME]],Country[Customer Name],Country[Country],"",0)</f>
        <v>Mexico</v>
      </c>
      <c r="H682" s="10" t="str">
        <f>_xlfn.XLOOKUP(InputData[[#This Row],[CUSTOMER NAME]],Country[Customer Name],Country[Region],"",0)</f>
        <v>Export</v>
      </c>
      <c r="I682" s="11" t="str">
        <f>TEXT(InputData[[#This Row],[DATE]],"MMM")</f>
        <v>Oct</v>
      </c>
      <c r="J682" s="11">
        <f>WEEKNUM(InputData[[#This Row],[DATE]],1)</f>
        <v>43</v>
      </c>
    </row>
    <row r="683" spans="1:10" x14ac:dyDescent="0.35">
      <c r="A683" s="3">
        <v>44491</v>
      </c>
      <c r="B683" s="6" t="s">
        <v>76</v>
      </c>
      <c r="C683" s="4" t="s">
        <v>39</v>
      </c>
      <c r="D683" s="5">
        <v>42.55</v>
      </c>
      <c r="E683" s="1">
        <v>24</v>
      </c>
      <c r="F683" s="10">
        <f>InputData[[#This Row],[UNIT PRICE ($)]]*InputData[[#This Row],[QUANTITY]]</f>
        <v>1021.1999999999999</v>
      </c>
      <c r="G683" s="10" t="str">
        <f>_xlfn.XLOOKUP(InputData[[#This Row],[CUSTOMER NAME]],Country[Customer Name],Country[Country],"",0)</f>
        <v>Saudi Arabia</v>
      </c>
      <c r="H683" s="10" t="str">
        <f>_xlfn.XLOOKUP(InputData[[#This Row],[CUSTOMER NAME]],Country[Customer Name],Country[Region],"",0)</f>
        <v>Export</v>
      </c>
      <c r="I683" s="11" t="str">
        <f>TEXT(InputData[[#This Row],[DATE]],"MMM")</f>
        <v>Oct</v>
      </c>
      <c r="J683" s="11">
        <f>WEEKNUM(InputData[[#This Row],[DATE]],1)</f>
        <v>43</v>
      </c>
    </row>
    <row r="684" spans="1:10" x14ac:dyDescent="0.35">
      <c r="A684" s="3">
        <v>44492</v>
      </c>
      <c r="B684" s="6" t="s">
        <v>81</v>
      </c>
      <c r="C684" s="4" t="s">
        <v>24</v>
      </c>
      <c r="D684" s="5">
        <v>156.96</v>
      </c>
      <c r="E684" s="1">
        <v>14</v>
      </c>
      <c r="F684" s="10">
        <f>InputData[[#This Row],[UNIT PRICE ($)]]*InputData[[#This Row],[QUANTITY]]</f>
        <v>2197.44</v>
      </c>
      <c r="G684" s="10" t="str">
        <f>_xlfn.XLOOKUP(InputData[[#This Row],[CUSTOMER NAME]],Country[Customer Name],Country[Country],"",0)</f>
        <v>India</v>
      </c>
      <c r="H684" s="10" t="str">
        <f>_xlfn.XLOOKUP(InputData[[#This Row],[CUSTOMER NAME]],Country[Customer Name],Country[Region],"",0)</f>
        <v>East</v>
      </c>
      <c r="I684" s="11" t="str">
        <f>TEXT(InputData[[#This Row],[DATE]],"MMM")</f>
        <v>Oct</v>
      </c>
      <c r="J684" s="11">
        <f>WEEKNUM(InputData[[#This Row],[DATE]],1)</f>
        <v>43</v>
      </c>
    </row>
    <row r="685" spans="1:10" x14ac:dyDescent="0.35">
      <c r="A685" s="3">
        <v>44493</v>
      </c>
      <c r="B685" s="6" t="s">
        <v>110</v>
      </c>
      <c r="C685" s="4" t="s">
        <v>36</v>
      </c>
      <c r="D685" s="5">
        <v>96.3</v>
      </c>
      <c r="E685" s="1">
        <v>22</v>
      </c>
      <c r="F685" s="10">
        <f>InputData[[#This Row],[UNIT PRICE ($)]]*InputData[[#This Row],[QUANTITY]]</f>
        <v>2118.6</v>
      </c>
      <c r="G685" s="10" t="str">
        <f>_xlfn.XLOOKUP(InputData[[#This Row],[CUSTOMER NAME]],Country[Customer Name],Country[Country],"",0)</f>
        <v>India</v>
      </c>
      <c r="H685" s="10" t="str">
        <f>_xlfn.XLOOKUP(InputData[[#This Row],[CUSTOMER NAME]],Country[Customer Name],Country[Region],"",0)</f>
        <v>Western</v>
      </c>
      <c r="I685" s="11" t="str">
        <f>TEXT(InputData[[#This Row],[DATE]],"MMM")</f>
        <v>Oct</v>
      </c>
      <c r="J685" s="11">
        <f>WEEKNUM(InputData[[#This Row],[DATE]],1)</f>
        <v>44</v>
      </c>
    </row>
    <row r="686" spans="1:10" x14ac:dyDescent="0.35">
      <c r="A686" s="3">
        <v>44493</v>
      </c>
      <c r="B686" s="6" t="s">
        <v>82</v>
      </c>
      <c r="C686" s="4" t="s">
        <v>11</v>
      </c>
      <c r="D686" s="5">
        <v>48.4</v>
      </c>
      <c r="E686" s="1">
        <v>3</v>
      </c>
      <c r="F686" s="10">
        <f>InputData[[#This Row],[UNIT PRICE ($)]]*InputData[[#This Row],[QUANTITY]]</f>
        <v>145.19999999999999</v>
      </c>
      <c r="G686" s="10" t="str">
        <f>_xlfn.XLOOKUP(InputData[[#This Row],[CUSTOMER NAME]],Country[Customer Name],Country[Country],"",0)</f>
        <v>India</v>
      </c>
      <c r="H686" s="10" t="str">
        <f>_xlfn.XLOOKUP(InputData[[#This Row],[CUSTOMER NAME]],Country[Customer Name],Country[Region],"",0)</f>
        <v>Western</v>
      </c>
      <c r="I686" s="11" t="str">
        <f>TEXT(InputData[[#This Row],[DATE]],"MMM")</f>
        <v>Oct</v>
      </c>
      <c r="J686" s="11">
        <f>WEEKNUM(InputData[[#This Row],[DATE]],1)</f>
        <v>44</v>
      </c>
    </row>
    <row r="687" spans="1:10" x14ac:dyDescent="0.35">
      <c r="A687" s="3">
        <v>44493</v>
      </c>
      <c r="B687" s="6" t="s">
        <v>82</v>
      </c>
      <c r="C687" s="4" t="s">
        <v>25</v>
      </c>
      <c r="D687" s="5">
        <v>8.33</v>
      </c>
      <c r="E687" s="1">
        <v>21</v>
      </c>
      <c r="F687" s="10">
        <f>InputData[[#This Row],[UNIT PRICE ($)]]*InputData[[#This Row],[QUANTITY]]</f>
        <v>174.93</v>
      </c>
      <c r="G687" s="10" t="str">
        <f>_xlfn.XLOOKUP(InputData[[#This Row],[CUSTOMER NAME]],Country[Customer Name],Country[Country],"",0)</f>
        <v>India</v>
      </c>
      <c r="H687" s="10" t="str">
        <f>_xlfn.XLOOKUP(InputData[[#This Row],[CUSTOMER NAME]],Country[Customer Name],Country[Region],"",0)</f>
        <v>Western</v>
      </c>
      <c r="I687" s="11" t="str">
        <f>TEXT(InputData[[#This Row],[DATE]],"MMM")</f>
        <v>Oct</v>
      </c>
      <c r="J687" s="11">
        <f>WEEKNUM(InputData[[#This Row],[DATE]],1)</f>
        <v>44</v>
      </c>
    </row>
    <row r="688" spans="1:10" x14ac:dyDescent="0.35">
      <c r="A688" s="3">
        <v>44493</v>
      </c>
      <c r="B688" s="6" t="s">
        <v>117</v>
      </c>
      <c r="C688" s="4" t="s">
        <v>33</v>
      </c>
      <c r="D688" s="5">
        <v>119.7</v>
      </c>
      <c r="E688" s="1">
        <v>4</v>
      </c>
      <c r="F688" s="10">
        <f>InputData[[#This Row],[UNIT PRICE ($)]]*InputData[[#This Row],[QUANTITY]]</f>
        <v>478.8</v>
      </c>
      <c r="G688" s="10" t="str">
        <f>_xlfn.XLOOKUP(InputData[[#This Row],[CUSTOMER NAME]],Country[Customer Name],Country[Country],"",0)</f>
        <v>United States of America</v>
      </c>
      <c r="H688" s="10" t="str">
        <f>_xlfn.XLOOKUP(InputData[[#This Row],[CUSTOMER NAME]],Country[Customer Name],Country[Region],"",0)</f>
        <v>Export</v>
      </c>
      <c r="I688" s="11" t="str">
        <f>TEXT(InputData[[#This Row],[DATE]],"MMM")</f>
        <v>Oct</v>
      </c>
      <c r="J688" s="11">
        <f>WEEKNUM(InputData[[#This Row],[DATE]],1)</f>
        <v>44</v>
      </c>
    </row>
    <row r="689" spans="1:10" x14ac:dyDescent="0.35">
      <c r="A689" s="3">
        <v>44494</v>
      </c>
      <c r="B689" s="6" t="s">
        <v>74</v>
      </c>
      <c r="C689" s="4" t="s">
        <v>44</v>
      </c>
      <c r="D689" s="5">
        <v>82.08</v>
      </c>
      <c r="E689" s="1">
        <v>9</v>
      </c>
      <c r="F689" s="10">
        <f>InputData[[#This Row],[UNIT PRICE ($)]]*InputData[[#This Row],[QUANTITY]]</f>
        <v>738.72</v>
      </c>
      <c r="G689" s="10" t="str">
        <f>_xlfn.XLOOKUP(InputData[[#This Row],[CUSTOMER NAME]],Country[Customer Name],Country[Country],"",0)</f>
        <v>Brazil</v>
      </c>
      <c r="H689" s="10" t="str">
        <f>_xlfn.XLOOKUP(InputData[[#This Row],[CUSTOMER NAME]],Country[Customer Name],Country[Region],"",0)</f>
        <v>Export</v>
      </c>
      <c r="I689" s="11" t="str">
        <f>TEXT(InputData[[#This Row],[DATE]],"MMM")</f>
        <v>Oct</v>
      </c>
      <c r="J689" s="11">
        <f>WEEKNUM(InputData[[#This Row],[DATE]],1)</f>
        <v>44</v>
      </c>
    </row>
    <row r="690" spans="1:10" x14ac:dyDescent="0.35">
      <c r="A690" s="3">
        <v>44494</v>
      </c>
      <c r="B690" s="6" t="s">
        <v>81</v>
      </c>
      <c r="C690" s="4" t="s">
        <v>1</v>
      </c>
      <c r="D690" s="5">
        <v>103.88</v>
      </c>
      <c r="E690" s="1">
        <v>18</v>
      </c>
      <c r="F690" s="10">
        <f>InputData[[#This Row],[UNIT PRICE ($)]]*InputData[[#This Row],[QUANTITY]]</f>
        <v>1869.84</v>
      </c>
      <c r="G690" s="10" t="str">
        <f>_xlfn.XLOOKUP(InputData[[#This Row],[CUSTOMER NAME]],Country[Customer Name],Country[Country],"",0)</f>
        <v>India</v>
      </c>
      <c r="H690" s="10" t="str">
        <f>_xlfn.XLOOKUP(InputData[[#This Row],[CUSTOMER NAME]],Country[Customer Name],Country[Region],"",0)</f>
        <v>East</v>
      </c>
      <c r="I690" s="11" t="str">
        <f>TEXT(InputData[[#This Row],[DATE]],"MMM")</f>
        <v>Oct</v>
      </c>
      <c r="J690" s="11">
        <f>WEEKNUM(InputData[[#This Row],[DATE]],1)</f>
        <v>44</v>
      </c>
    </row>
    <row r="691" spans="1:10" x14ac:dyDescent="0.35">
      <c r="A691" s="3">
        <v>44495</v>
      </c>
      <c r="B691" s="6" t="s">
        <v>66</v>
      </c>
      <c r="C691" s="4" t="s">
        <v>4</v>
      </c>
      <c r="D691" s="5">
        <v>48.84</v>
      </c>
      <c r="E691" s="1">
        <v>6</v>
      </c>
      <c r="F691" s="10">
        <f>InputData[[#This Row],[UNIT PRICE ($)]]*InputData[[#This Row],[QUANTITY]]</f>
        <v>293.04000000000002</v>
      </c>
      <c r="G691" s="10" t="str">
        <f>_xlfn.XLOOKUP(InputData[[#This Row],[CUSTOMER NAME]],Country[Customer Name],Country[Country],"",0)</f>
        <v>Indonesia</v>
      </c>
      <c r="H691" s="10" t="str">
        <f>_xlfn.XLOOKUP(InputData[[#This Row],[CUSTOMER NAME]],Country[Customer Name],Country[Region],"",0)</f>
        <v>Export</v>
      </c>
      <c r="I691" s="11" t="str">
        <f>TEXT(InputData[[#This Row],[DATE]],"MMM")</f>
        <v>Oct</v>
      </c>
      <c r="J691" s="11">
        <f>WEEKNUM(InputData[[#This Row],[DATE]],1)</f>
        <v>44</v>
      </c>
    </row>
    <row r="692" spans="1:10" x14ac:dyDescent="0.35">
      <c r="A692" s="3">
        <v>44497</v>
      </c>
      <c r="B692" s="6" t="s">
        <v>114</v>
      </c>
      <c r="C692" s="4" t="s">
        <v>8</v>
      </c>
      <c r="D692" s="5">
        <v>94.62</v>
      </c>
      <c r="E692" s="1">
        <v>1</v>
      </c>
      <c r="F692" s="10">
        <f>InputData[[#This Row],[UNIT PRICE ($)]]*InputData[[#This Row],[QUANTITY]]</f>
        <v>94.62</v>
      </c>
      <c r="G692" s="10" t="str">
        <f>_xlfn.XLOOKUP(InputData[[#This Row],[CUSTOMER NAME]],Country[Customer Name],Country[Country],"",0)</f>
        <v>United States of America</v>
      </c>
      <c r="H692" s="10" t="str">
        <f>_xlfn.XLOOKUP(InputData[[#This Row],[CUSTOMER NAME]],Country[Customer Name],Country[Region],"",0)</f>
        <v>Export</v>
      </c>
      <c r="I692" s="11" t="str">
        <f>TEXT(InputData[[#This Row],[DATE]],"MMM")</f>
        <v>Oct</v>
      </c>
      <c r="J692" s="11">
        <f>WEEKNUM(InputData[[#This Row],[DATE]],1)</f>
        <v>44</v>
      </c>
    </row>
    <row r="693" spans="1:10" x14ac:dyDescent="0.35">
      <c r="A693" s="3">
        <v>44497</v>
      </c>
      <c r="B693" s="6" t="s">
        <v>84</v>
      </c>
      <c r="C693" s="4" t="s">
        <v>35</v>
      </c>
      <c r="D693" s="5">
        <v>6.7</v>
      </c>
      <c r="E693" s="1">
        <v>39</v>
      </c>
      <c r="F693" s="10">
        <f>InputData[[#This Row],[UNIT PRICE ($)]]*InputData[[#This Row],[QUANTITY]]</f>
        <v>261.3</v>
      </c>
      <c r="G693" s="10" t="str">
        <f>_xlfn.XLOOKUP(InputData[[#This Row],[CUSTOMER NAME]],Country[Customer Name],Country[Country],"",0)</f>
        <v>Ethiopia</v>
      </c>
      <c r="H693" s="10" t="str">
        <f>_xlfn.XLOOKUP(InputData[[#This Row],[CUSTOMER NAME]],Country[Customer Name],Country[Region],"",0)</f>
        <v>Export</v>
      </c>
      <c r="I693" s="11" t="str">
        <f>TEXT(InputData[[#This Row],[DATE]],"MMM")</f>
        <v>Oct</v>
      </c>
      <c r="J693" s="11">
        <f>WEEKNUM(InputData[[#This Row],[DATE]],1)</f>
        <v>44</v>
      </c>
    </row>
    <row r="694" spans="1:10" x14ac:dyDescent="0.35">
      <c r="A694" s="3">
        <v>44498</v>
      </c>
      <c r="B694" s="6" t="s">
        <v>69</v>
      </c>
      <c r="C694" s="4" t="s">
        <v>2</v>
      </c>
      <c r="D694" s="5">
        <v>142.80000000000001</v>
      </c>
      <c r="E694" s="1">
        <v>23</v>
      </c>
      <c r="F694" s="10">
        <f>InputData[[#This Row],[UNIT PRICE ($)]]*InputData[[#This Row],[QUANTITY]]</f>
        <v>3284.4</v>
      </c>
      <c r="G694" s="10" t="str">
        <f>_xlfn.XLOOKUP(InputData[[#This Row],[CUSTOMER NAME]],Country[Customer Name],Country[Country],"",0)</f>
        <v>India</v>
      </c>
      <c r="H694" s="10" t="str">
        <f>_xlfn.XLOOKUP(InputData[[#This Row],[CUSTOMER NAME]],Country[Customer Name],Country[Region],"",0)</f>
        <v>South</v>
      </c>
      <c r="I694" s="11" t="str">
        <f>TEXT(InputData[[#This Row],[DATE]],"MMM")</f>
        <v>Oct</v>
      </c>
      <c r="J694" s="11">
        <f>WEEKNUM(InputData[[#This Row],[DATE]],1)</f>
        <v>44</v>
      </c>
    </row>
    <row r="695" spans="1:10" x14ac:dyDescent="0.35">
      <c r="A695" s="3">
        <v>44498</v>
      </c>
      <c r="B695" s="6" t="s">
        <v>73</v>
      </c>
      <c r="C695" s="4" t="s">
        <v>38</v>
      </c>
      <c r="D695" s="5">
        <v>79.92</v>
      </c>
      <c r="E695" s="1">
        <v>14</v>
      </c>
      <c r="F695" s="10">
        <f>InputData[[#This Row],[UNIT PRICE ($)]]*InputData[[#This Row],[QUANTITY]]</f>
        <v>1118.8800000000001</v>
      </c>
      <c r="G695" s="10" t="str">
        <f>_xlfn.XLOOKUP(InputData[[#This Row],[CUSTOMER NAME]],Country[Customer Name],Country[Country],"",0)</f>
        <v>India</v>
      </c>
      <c r="H695" s="10" t="str">
        <f>_xlfn.XLOOKUP(InputData[[#This Row],[CUSTOMER NAME]],Country[Customer Name],Country[Region],"",0)</f>
        <v>East</v>
      </c>
      <c r="I695" s="11" t="str">
        <f>TEXT(InputData[[#This Row],[DATE]],"MMM")</f>
        <v>Oct</v>
      </c>
      <c r="J695" s="11">
        <f>WEEKNUM(InputData[[#This Row],[DATE]],1)</f>
        <v>44</v>
      </c>
    </row>
    <row r="696" spans="1:10" x14ac:dyDescent="0.35">
      <c r="A696" s="3">
        <v>44499</v>
      </c>
      <c r="B696" s="6" t="s">
        <v>60</v>
      </c>
      <c r="C696" s="4" t="s">
        <v>30</v>
      </c>
      <c r="D696" s="5">
        <v>201.28</v>
      </c>
      <c r="E696" s="1">
        <v>30</v>
      </c>
      <c r="F696" s="10">
        <f>InputData[[#This Row],[UNIT PRICE ($)]]*InputData[[#This Row],[QUANTITY]]</f>
        <v>6038.4</v>
      </c>
      <c r="G696" s="10" t="str">
        <f>_xlfn.XLOOKUP(InputData[[#This Row],[CUSTOMER NAME]],Country[Customer Name],Country[Country],"",0)</f>
        <v>Nigeria</v>
      </c>
      <c r="H696" s="10" t="str">
        <f>_xlfn.XLOOKUP(InputData[[#This Row],[CUSTOMER NAME]],Country[Customer Name],Country[Region],"",0)</f>
        <v>Export</v>
      </c>
      <c r="I696" s="11" t="str">
        <f>TEXT(InputData[[#This Row],[DATE]],"MMM")</f>
        <v>Oct</v>
      </c>
      <c r="J696" s="11">
        <f>WEEKNUM(InputData[[#This Row],[DATE]],1)</f>
        <v>44</v>
      </c>
    </row>
    <row r="697" spans="1:10" x14ac:dyDescent="0.35">
      <c r="A697" s="3">
        <v>44499</v>
      </c>
      <c r="B697" s="6" t="s">
        <v>74</v>
      </c>
      <c r="C697" s="4" t="s">
        <v>25</v>
      </c>
      <c r="D697" s="5">
        <v>8.33</v>
      </c>
      <c r="E697" s="1">
        <v>37</v>
      </c>
      <c r="F697" s="10">
        <f>InputData[[#This Row],[UNIT PRICE ($)]]*InputData[[#This Row],[QUANTITY]]</f>
        <v>308.20999999999998</v>
      </c>
      <c r="G697" s="10" t="str">
        <f>_xlfn.XLOOKUP(InputData[[#This Row],[CUSTOMER NAME]],Country[Customer Name],Country[Country],"",0)</f>
        <v>Brazil</v>
      </c>
      <c r="H697" s="10" t="str">
        <f>_xlfn.XLOOKUP(InputData[[#This Row],[CUSTOMER NAME]],Country[Customer Name],Country[Region],"",0)</f>
        <v>Export</v>
      </c>
      <c r="I697" s="11" t="str">
        <f>TEXT(InputData[[#This Row],[DATE]],"MMM")</f>
        <v>Oct</v>
      </c>
      <c r="J697" s="11">
        <f>WEEKNUM(InputData[[#This Row],[DATE]],1)</f>
        <v>44</v>
      </c>
    </row>
    <row r="698" spans="1:10" x14ac:dyDescent="0.35">
      <c r="A698" s="3">
        <v>44499</v>
      </c>
      <c r="B698" s="6" t="s">
        <v>75</v>
      </c>
      <c r="C698" s="4" t="s">
        <v>42</v>
      </c>
      <c r="D698" s="5">
        <v>162</v>
      </c>
      <c r="E698" s="1">
        <v>3</v>
      </c>
      <c r="F698" s="10">
        <f>InputData[[#This Row],[UNIT PRICE ($)]]*InputData[[#This Row],[QUANTITY]]</f>
        <v>486</v>
      </c>
      <c r="G698" s="10" t="str">
        <f>_xlfn.XLOOKUP(InputData[[#This Row],[CUSTOMER NAME]],Country[Customer Name],Country[Country],"",0)</f>
        <v>Russia</v>
      </c>
      <c r="H698" s="10" t="str">
        <f>_xlfn.XLOOKUP(InputData[[#This Row],[CUSTOMER NAME]],Country[Customer Name],Country[Region],"",0)</f>
        <v>Export</v>
      </c>
      <c r="I698" s="11" t="str">
        <f>TEXT(InputData[[#This Row],[DATE]],"MMM")</f>
        <v>Oct</v>
      </c>
      <c r="J698" s="11">
        <f>WEEKNUM(InputData[[#This Row],[DATE]],1)</f>
        <v>44</v>
      </c>
    </row>
    <row r="699" spans="1:10" x14ac:dyDescent="0.35">
      <c r="A699" s="3">
        <v>44499</v>
      </c>
      <c r="B699" s="6" t="s">
        <v>85</v>
      </c>
      <c r="C699" s="4" t="s">
        <v>9</v>
      </c>
      <c r="D699" s="5">
        <v>7.8599999999999994</v>
      </c>
      <c r="E699" s="1">
        <v>6</v>
      </c>
      <c r="F699" s="10">
        <f>InputData[[#This Row],[UNIT PRICE ($)]]*InputData[[#This Row],[QUANTITY]]</f>
        <v>47.16</v>
      </c>
      <c r="G699" s="10" t="str">
        <f>_xlfn.XLOOKUP(InputData[[#This Row],[CUSTOMER NAME]],Country[Customer Name],Country[Country],"",0)</f>
        <v>India</v>
      </c>
      <c r="H699" s="10" t="str">
        <f>_xlfn.XLOOKUP(InputData[[#This Row],[CUSTOMER NAME]],Country[Customer Name],Country[Region],"",0)</f>
        <v>Northeast</v>
      </c>
      <c r="I699" s="11" t="str">
        <f>TEXT(InputData[[#This Row],[DATE]],"MMM")</f>
        <v>Oct</v>
      </c>
      <c r="J699" s="11">
        <f>WEEKNUM(InputData[[#This Row],[DATE]],1)</f>
        <v>44</v>
      </c>
    </row>
    <row r="700" spans="1:10" x14ac:dyDescent="0.35">
      <c r="A700" s="3">
        <v>44500</v>
      </c>
      <c r="B700" s="6" t="s">
        <v>60</v>
      </c>
      <c r="C700" s="4" t="s">
        <v>38</v>
      </c>
      <c r="D700" s="5">
        <v>79.92</v>
      </c>
      <c r="E700" s="1">
        <v>8</v>
      </c>
      <c r="F700" s="10">
        <f>InputData[[#This Row],[UNIT PRICE ($)]]*InputData[[#This Row],[QUANTITY]]</f>
        <v>639.36</v>
      </c>
      <c r="G700" s="10" t="str">
        <f>_xlfn.XLOOKUP(InputData[[#This Row],[CUSTOMER NAME]],Country[Customer Name],Country[Country],"",0)</f>
        <v>Nigeria</v>
      </c>
      <c r="H700" s="10" t="str">
        <f>_xlfn.XLOOKUP(InputData[[#This Row],[CUSTOMER NAME]],Country[Customer Name],Country[Region],"",0)</f>
        <v>Export</v>
      </c>
      <c r="I700" s="11" t="str">
        <f>TEXT(InputData[[#This Row],[DATE]],"MMM")</f>
        <v>Oct</v>
      </c>
      <c r="J700" s="11">
        <f>WEEKNUM(InputData[[#This Row],[DATE]],1)</f>
        <v>45</v>
      </c>
    </row>
    <row r="701" spans="1:10" x14ac:dyDescent="0.35">
      <c r="A701" s="3">
        <v>44500</v>
      </c>
      <c r="B701" s="6" t="s">
        <v>66</v>
      </c>
      <c r="C701" s="4" t="s">
        <v>21</v>
      </c>
      <c r="D701" s="5">
        <v>162.54</v>
      </c>
      <c r="E701" s="1">
        <v>6</v>
      </c>
      <c r="F701" s="10">
        <f>InputData[[#This Row],[UNIT PRICE ($)]]*InputData[[#This Row],[QUANTITY]]</f>
        <v>975.24</v>
      </c>
      <c r="G701" s="10" t="str">
        <f>_xlfn.XLOOKUP(InputData[[#This Row],[CUSTOMER NAME]],Country[Customer Name],Country[Country],"",0)</f>
        <v>Indonesia</v>
      </c>
      <c r="H701" s="10" t="str">
        <f>_xlfn.XLOOKUP(InputData[[#This Row],[CUSTOMER NAME]],Country[Customer Name],Country[Region],"",0)</f>
        <v>Export</v>
      </c>
      <c r="I701" s="11" t="str">
        <f>TEXT(InputData[[#This Row],[DATE]],"MMM")</f>
        <v>Oct</v>
      </c>
      <c r="J701" s="11">
        <f>WEEKNUM(InputData[[#This Row],[DATE]],1)</f>
        <v>45</v>
      </c>
    </row>
    <row r="702" spans="1:10" x14ac:dyDescent="0.35">
      <c r="A702" s="3">
        <v>44501</v>
      </c>
      <c r="B702" s="6" t="s">
        <v>64</v>
      </c>
      <c r="C702" s="4" t="s">
        <v>12</v>
      </c>
      <c r="D702" s="5">
        <v>94.17</v>
      </c>
      <c r="E702" s="1">
        <v>15</v>
      </c>
      <c r="F702" s="10">
        <f>InputData[[#This Row],[UNIT PRICE ($)]]*InputData[[#This Row],[QUANTITY]]</f>
        <v>1412.55</v>
      </c>
      <c r="G702" s="10" t="str">
        <f>_xlfn.XLOOKUP(InputData[[#This Row],[CUSTOMER NAME]],Country[Customer Name],Country[Country],"",0)</f>
        <v>India</v>
      </c>
      <c r="H702" s="10" t="str">
        <f>_xlfn.XLOOKUP(InputData[[#This Row],[CUSTOMER NAME]],Country[Customer Name],Country[Region],"",0)</f>
        <v>Northeast</v>
      </c>
      <c r="I702" s="11" t="str">
        <f>TEXT(InputData[[#This Row],[DATE]],"MMM")</f>
        <v>Nov</v>
      </c>
      <c r="J702" s="11">
        <f>WEEKNUM(InputData[[#This Row],[DATE]],1)</f>
        <v>45</v>
      </c>
    </row>
    <row r="703" spans="1:10" x14ac:dyDescent="0.35">
      <c r="A703" s="3">
        <v>44502</v>
      </c>
      <c r="B703" s="6" t="s">
        <v>73</v>
      </c>
      <c r="C703" s="4" t="s">
        <v>15</v>
      </c>
      <c r="D703" s="5">
        <v>15.719999999999999</v>
      </c>
      <c r="E703" s="1">
        <v>15</v>
      </c>
      <c r="F703" s="10">
        <f>InputData[[#This Row],[UNIT PRICE ($)]]*InputData[[#This Row],[QUANTITY]]</f>
        <v>235.79999999999998</v>
      </c>
      <c r="G703" s="10" t="str">
        <f>_xlfn.XLOOKUP(InputData[[#This Row],[CUSTOMER NAME]],Country[Customer Name],Country[Country],"",0)</f>
        <v>India</v>
      </c>
      <c r="H703" s="10" t="str">
        <f>_xlfn.XLOOKUP(InputData[[#This Row],[CUSTOMER NAME]],Country[Customer Name],Country[Region],"",0)</f>
        <v>East</v>
      </c>
      <c r="I703" s="11" t="str">
        <f>TEXT(InputData[[#This Row],[DATE]],"MMM")</f>
        <v>Nov</v>
      </c>
      <c r="J703" s="11">
        <f>WEEKNUM(InputData[[#This Row],[DATE]],1)</f>
        <v>45</v>
      </c>
    </row>
    <row r="704" spans="1:10" x14ac:dyDescent="0.35">
      <c r="A704" s="3">
        <v>44502</v>
      </c>
      <c r="B704" s="6" t="s">
        <v>81</v>
      </c>
      <c r="C704" s="4" t="s">
        <v>35</v>
      </c>
      <c r="D704" s="5">
        <v>6.7</v>
      </c>
      <c r="E704" s="1">
        <v>5</v>
      </c>
      <c r="F704" s="10">
        <f>InputData[[#This Row],[UNIT PRICE ($)]]*InputData[[#This Row],[QUANTITY]]</f>
        <v>33.5</v>
      </c>
      <c r="G704" s="10" t="str">
        <f>_xlfn.XLOOKUP(InputData[[#This Row],[CUSTOMER NAME]],Country[Customer Name],Country[Country],"",0)</f>
        <v>India</v>
      </c>
      <c r="H704" s="10" t="str">
        <f>_xlfn.XLOOKUP(InputData[[#This Row],[CUSTOMER NAME]],Country[Customer Name],Country[Region],"",0)</f>
        <v>East</v>
      </c>
      <c r="I704" s="11" t="str">
        <f>TEXT(InputData[[#This Row],[DATE]],"MMM")</f>
        <v>Nov</v>
      </c>
      <c r="J704" s="11">
        <f>WEEKNUM(InputData[[#This Row],[DATE]],1)</f>
        <v>45</v>
      </c>
    </row>
    <row r="705" spans="1:10" x14ac:dyDescent="0.35">
      <c r="A705" s="3">
        <v>44502</v>
      </c>
      <c r="B705" s="6" t="s">
        <v>82</v>
      </c>
      <c r="C705" s="4" t="s">
        <v>30</v>
      </c>
      <c r="D705" s="5">
        <v>201.28</v>
      </c>
      <c r="E705" s="1">
        <v>15</v>
      </c>
      <c r="F705" s="10">
        <f>InputData[[#This Row],[UNIT PRICE ($)]]*InputData[[#This Row],[QUANTITY]]</f>
        <v>3019.2</v>
      </c>
      <c r="G705" s="10" t="str">
        <f>_xlfn.XLOOKUP(InputData[[#This Row],[CUSTOMER NAME]],Country[Customer Name],Country[Country],"",0)</f>
        <v>India</v>
      </c>
      <c r="H705" s="10" t="str">
        <f>_xlfn.XLOOKUP(InputData[[#This Row],[CUSTOMER NAME]],Country[Customer Name],Country[Region],"",0)</f>
        <v>Western</v>
      </c>
      <c r="I705" s="11" t="str">
        <f>TEXT(InputData[[#This Row],[DATE]],"MMM")</f>
        <v>Nov</v>
      </c>
      <c r="J705" s="11">
        <f>WEEKNUM(InputData[[#This Row],[DATE]],1)</f>
        <v>45</v>
      </c>
    </row>
    <row r="706" spans="1:10" x14ac:dyDescent="0.35">
      <c r="A706" s="3">
        <v>44503</v>
      </c>
      <c r="B706" s="6" t="s">
        <v>65</v>
      </c>
      <c r="C706" s="4" t="s">
        <v>20</v>
      </c>
      <c r="D706" s="5">
        <v>76.25</v>
      </c>
      <c r="E706" s="1">
        <v>11</v>
      </c>
      <c r="F706" s="10">
        <f>InputData[[#This Row],[UNIT PRICE ($)]]*InputData[[#This Row],[QUANTITY]]</f>
        <v>838.75</v>
      </c>
      <c r="G706" s="10" t="str">
        <f>_xlfn.XLOOKUP(InputData[[#This Row],[CUSTOMER NAME]],Country[Customer Name],Country[Country],"",0)</f>
        <v>Pakistan</v>
      </c>
      <c r="H706" s="10" t="str">
        <f>_xlfn.XLOOKUP(InputData[[#This Row],[CUSTOMER NAME]],Country[Customer Name],Country[Region],"",0)</f>
        <v>Export</v>
      </c>
      <c r="I706" s="11" t="str">
        <f>TEXT(InputData[[#This Row],[DATE]],"MMM")</f>
        <v>Nov</v>
      </c>
      <c r="J706" s="11">
        <f>WEEKNUM(InputData[[#This Row],[DATE]],1)</f>
        <v>45</v>
      </c>
    </row>
    <row r="707" spans="1:10" x14ac:dyDescent="0.35">
      <c r="A707" s="3">
        <v>44503</v>
      </c>
      <c r="B707" s="6" t="s">
        <v>79</v>
      </c>
      <c r="C707" s="4" t="s">
        <v>13</v>
      </c>
      <c r="D707" s="5">
        <v>122.08</v>
      </c>
      <c r="E707" s="1">
        <v>12</v>
      </c>
      <c r="F707" s="10">
        <f>InputData[[#This Row],[UNIT PRICE ($)]]*InputData[[#This Row],[QUANTITY]]</f>
        <v>1464.96</v>
      </c>
      <c r="G707" s="10" t="str">
        <f>_xlfn.XLOOKUP(InputData[[#This Row],[CUSTOMER NAME]],Country[Customer Name],Country[Country],"",0)</f>
        <v>United Kingdom</v>
      </c>
      <c r="H707" s="10" t="str">
        <f>_xlfn.XLOOKUP(InputData[[#This Row],[CUSTOMER NAME]],Country[Customer Name],Country[Region],"",0)</f>
        <v>Export</v>
      </c>
      <c r="I707" s="11" t="str">
        <f>TEXT(InputData[[#This Row],[DATE]],"MMM")</f>
        <v>Nov</v>
      </c>
      <c r="J707" s="11">
        <f>WEEKNUM(InputData[[#This Row],[DATE]],1)</f>
        <v>45</v>
      </c>
    </row>
    <row r="708" spans="1:10" x14ac:dyDescent="0.35">
      <c r="A708" s="3">
        <v>44504</v>
      </c>
      <c r="B708" s="6" t="s">
        <v>69</v>
      </c>
      <c r="C708" s="4" t="s">
        <v>8</v>
      </c>
      <c r="D708" s="5">
        <v>94.62</v>
      </c>
      <c r="E708" s="1">
        <v>10</v>
      </c>
      <c r="F708" s="10">
        <f>InputData[[#This Row],[UNIT PRICE ($)]]*InputData[[#This Row],[QUANTITY]]</f>
        <v>946.2</v>
      </c>
      <c r="G708" s="10" t="str">
        <f>_xlfn.XLOOKUP(InputData[[#This Row],[CUSTOMER NAME]],Country[Customer Name],Country[Country],"",0)</f>
        <v>India</v>
      </c>
      <c r="H708" s="10" t="str">
        <f>_xlfn.XLOOKUP(InputData[[#This Row],[CUSTOMER NAME]],Country[Customer Name],Country[Region],"",0)</f>
        <v>South</v>
      </c>
      <c r="I708" s="11" t="str">
        <f>TEXT(InputData[[#This Row],[DATE]],"MMM")</f>
        <v>Nov</v>
      </c>
      <c r="J708" s="11">
        <f>WEEKNUM(InputData[[#This Row],[DATE]],1)</f>
        <v>45</v>
      </c>
    </row>
    <row r="709" spans="1:10" x14ac:dyDescent="0.35">
      <c r="A709" s="3">
        <v>44505</v>
      </c>
      <c r="B709" s="6" t="s">
        <v>73</v>
      </c>
      <c r="C709" s="4" t="s">
        <v>19</v>
      </c>
      <c r="D709" s="5">
        <v>210</v>
      </c>
      <c r="E709" s="1">
        <v>15</v>
      </c>
      <c r="F709" s="10">
        <f>InputData[[#This Row],[UNIT PRICE ($)]]*InputData[[#This Row],[QUANTITY]]</f>
        <v>3150</v>
      </c>
      <c r="G709" s="10" t="str">
        <f>_xlfn.XLOOKUP(InputData[[#This Row],[CUSTOMER NAME]],Country[Customer Name],Country[Country],"",0)</f>
        <v>India</v>
      </c>
      <c r="H709" s="10" t="str">
        <f>_xlfn.XLOOKUP(InputData[[#This Row],[CUSTOMER NAME]],Country[Customer Name],Country[Region],"",0)</f>
        <v>East</v>
      </c>
      <c r="I709" s="11" t="str">
        <f>TEXT(InputData[[#This Row],[DATE]],"MMM")</f>
        <v>Nov</v>
      </c>
      <c r="J709" s="11">
        <f>WEEKNUM(InputData[[#This Row],[DATE]],1)</f>
        <v>45</v>
      </c>
    </row>
    <row r="710" spans="1:10" x14ac:dyDescent="0.35">
      <c r="A710" s="3">
        <v>44506</v>
      </c>
      <c r="B710" s="6" t="s">
        <v>60</v>
      </c>
      <c r="C710" s="4" t="s">
        <v>43</v>
      </c>
      <c r="D710" s="5">
        <v>83.08</v>
      </c>
      <c r="E710" s="1">
        <v>13</v>
      </c>
      <c r="F710" s="10">
        <f>InputData[[#This Row],[UNIT PRICE ($)]]*InputData[[#This Row],[QUANTITY]]</f>
        <v>1080.04</v>
      </c>
      <c r="G710" s="10" t="str">
        <f>_xlfn.XLOOKUP(InputData[[#This Row],[CUSTOMER NAME]],Country[Customer Name],Country[Country],"",0)</f>
        <v>Nigeria</v>
      </c>
      <c r="H710" s="10" t="str">
        <f>_xlfn.XLOOKUP(InputData[[#This Row],[CUSTOMER NAME]],Country[Customer Name],Country[Region],"",0)</f>
        <v>Export</v>
      </c>
      <c r="I710" s="11" t="str">
        <f>TEXT(InputData[[#This Row],[DATE]],"MMM")</f>
        <v>Nov</v>
      </c>
      <c r="J710" s="11">
        <f>WEEKNUM(InputData[[#This Row],[DATE]],1)</f>
        <v>45</v>
      </c>
    </row>
    <row r="711" spans="1:10" x14ac:dyDescent="0.35">
      <c r="A711" s="3">
        <v>44506</v>
      </c>
      <c r="B711" s="6" t="s">
        <v>64</v>
      </c>
      <c r="C711" s="4" t="s">
        <v>42</v>
      </c>
      <c r="D711" s="5">
        <v>162</v>
      </c>
      <c r="E711" s="1">
        <v>13</v>
      </c>
      <c r="F711" s="10">
        <f>InputData[[#This Row],[UNIT PRICE ($)]]*InputData[[#This Row],[QUANTITY]]</f>
        <v>2106</v>
      </c>
      <c r="G711" s="10" t="str">
        <f>_xlfn.XLOOKUP(InputData[[#This Row],[CUSTOMER NAME]],Country[Customer Name],Country[Country],"",0)</f>
        <v>India</v>
      </c>
      <c r="H711" s="10" t="str">
        <f>_xlfn.XLOOKUP(InputData[[#This Row],[CUSTOMER NAME]],Country[Customer Name],Country[Region],"",0)</f>
        <v>Northeast</v>
      </c>
      <c r="I711" s="11" t="str">
        <f>TEXT(InputData[[#This Row],[DATE]],"MMM")</f>
        <v>Nov</v>
      </c>
      <c r="J711" s="11">
        <f>WEEKNUM(InputData[[#This Row],[DATE]],1)</f>
        <v>45</v>
      </c>
    </row>
    <row r="712" spans="1:10" x14ac:dyDescent="0.35">
      <c r="A712" s="3">
        <v>44506</v>
      </c>
      <c r="B712" s="6" t="s">
        <v>77</v>
      </c>
      <c r="C712" s="4" t="s">
        <v>36</v>
      </c>
      <c r="D712" s="5">
        <v>96.3</v>
      </c>
      <c r="E712" s="1">
        <v>10</v>
      </c>
      <c r="F712" s="10">
        <f>InputData[[#This Row],[UNIT PRICE ($)]]*InputData[[#This Row],[QUANTITY]]</f>
        <v>963</v>
      </c>
      <c r="G712" s="10" t="str">
        <f>_xlfn.XLOOKUP(InputData[[#This Row],[CUSTOMER NAME]],Country[Customer Name],Country[Country],"",0)</f>
        <v>India</v>
      </c>
      <c r="H712" s="10" t="str">
        <f>_xlfn.XLOOKUP(InputData[[#This Row],[CUSTOMER NAME]],Country[Customer Name],Country[Region],"",0)</f>
        <v>Western</v>
      </c>
      <c r="I712" s="11" t="str">
        <f>TEXT(InputData[[#This Row],[DATE]],"MMM")</f>
        <v>Nov</v>
      </c>
      <c r="J712" s="11">
        <f>WEEKNUM(InputData[[#This Row],[DATE]],1)</f>
        <v>45</v>
      </c>
    </row>
    <row r="713" spans="1:10" x14ac:dyDescent="0.35">
      <c r="A713" s="3">
        <v>44506</v>
      </c>
      <c r="B713" s="6" t="s">
        <v>80</v>
      </c>
      <c r="C713" s="4" t="s">
        <v>15</v>
      </c>
      <c r="D713" s="5">
        <v>15.719999999999999</v>
      </c>
      <c r="E713" s="1">
        <v>13</v>
      </c>
      <c r="F713" s="10">
        <f>InputData[[#This Row],[UNIT PRICE ($)]]*InputData[[#This Row],[QUANTITY]]</f>
        <v>204.35999999999999</v>
      </c>
      <c r="G713" s="10" t="str">
        <f>_xlfn.XLOOKUP(InputData[[#This Row],[CUSTOMER NAME]],Country[Customer Name],Country[Country],"",0)</f>
        <v>South Africa</v>
      </c>
      <c r="H713" s="10" t="str">
        <f>_xlfn.XLOOKUP(InputData[[#This Row],[CUSTOMER NAME]],Country[Customer Name],Country[Region],"",0)</f>
        <v>Export</v>
      </c>
      <c r="I713" s="11" t="str">
        <f>TEXT(InputData[[#This Row],[DATE]],"MMM")</f>
        <v>Nov</v>
      </c>
      <c r="J713" s="11">
        <f>WEEKNUM(InputData[[#This Row],[DATE]],1)</f>
        <v>45</v>
      </c>
    </row>
    <row r="714" spans="1:10" x14ac:dyDescent="0.35">
      <c r="A714" s="3">
        <v>44507</v>
      </c>
      <c r="B714" s="6" t="s">
        <v>73</v>
      </c>
      <c r="C714" s="4" t="s">
        <v>30</v>
      </c>
      <c r="D714" s="5">
        <v>201.28</v>
      </c>
      <c r="E714" s="1">
        <v>11</v>
      </c>
      <c r="F714" s="10">
        <f>InputData[[#This Row],[UNIT PRICE ($)]]*InputData[[#This Row],[QUANTITY]]</f>
        <v>2214.08</v>
      </c>
      <c r="G714" s="10" t="str">
        <f>_xlfn.XLOOKUP(InputData[[#This Row],[CUSTOMER NAME]],Country[Customer Name],Country[Country],"",0)</f>
        <v>India</v>
      </c>
      <c r="H714" s="10" t="str">
        <f>_xlfn.XLOOKUP(InputData[[#This Row],[CUSTOMER NAME]],Country[Customer Name],Country[Region],"",0)</f>
        <v>East</v>
      </c>
      <c r="I714" s="11" t="str">
        <f>TEXT(InputData[[#This Row],[DATE]],"MMM")</f>
        <v>Nov</v>
      </c>
      <c r="J714" s="11">
        <f>WEEKNUM(InputData[[#This Row],[DATE]],1)</f>
        <v>46</v>
      </c>
    </row>
    <row r="715" spans="1:10" x14ac:dyDescent="0.35">
      <c r="A715" s="3">
        <v>44507</v>
      </c>
      <c r="B715" s="6" t="s">
        <v>114</v>
      </c>
      <c r="C715" s="4" t="s">
        <v>5</v>
      </c>
      <c r="D715" s="5">
        <v>155.61000000000001</v>
      </c>
      <c r="E715" s="1">
        <v>3</v>
      </c>
      <c r="F715" s="10">
        <f>InputData[[#This Row],[UNIT PRICE ($)]]*InputData[[#This Row],[QUANTITY]]</f>
        <v>466.83000000000004</v>
      </c>
      <c r="G715" s="10" t="str">
        <f>_xlfn.XLOOKUP(InputData[[#This Row],[CUSTOMER NAME]],Country[Customer Name],Country[Country],"",0)</f>
        <v>United States of America</v>
      </c>
      <c r="H715" s="10" t="str">
        <f>_xlfn.XLOOKUP(InputData[[#This Row],[CUSTOMER NAME]],Country[Customer Name],Country[Region],"",0)</f>
        <v>Export</v>
      </c>
      <c r="I715" s="11" t="str">
        <f>TEXT(InputData[[#This Row],[DATE]],"MMM")</f>
        <v>Nov</v>
      </c>
      <c r="J715" s="11">
        <f>WEEKNUM(InputData[[#This Row],[DATE]],1)</f>
        <v>46</v>
      </c>
    </row>
    <row r="716" spans="1:10" x14ac:dyDescent="0.35">
      <c r="A716" s="3">
        <v>44507</v>
      </c>
      <c r="B716" s="6" t="s">
        <v>88</v>
      </c>
      <c r="C716" s="4" t="s">
        <v>40</v>
      </c>
      <c r="D716" s="5">
        <v>115.2</v>
      </c>
      <c r="E716" s="1">
        <v>13</v>
      </c>
      <c r="F716" s="10">
        <f>InputData[[#This Row],[UNIT PRICE ($)]]*InputData[[#This Row],[QUANTITY]]</f>
        <v>1497.6000000000001</v>
      </c>
      <c r="G716" s="10" t="str">
        <f>_xlfn.XLOOKUP(InputData[[#This Row],[CUSTOMER NAME]],Country[Customer Name],Country[Country],"",0)</f>
        <v>India</v>
      </c>
      <c r="H716" s="10" t="str">
        <f>_xlfn.XLOOKUP(InputData[[#This Row],[CUSTOMER NAME]],Country[Customer Name],Country[Region],"",0)</f>
        <v>South</v>
      </c>
      <c r="I716" s="11" t="str">
        <f>TEXT(InputData[[#This Row],[DATE]],"MMM")</f>
        <v>Nov</v>
      </c>
      <c r="J716" s="11">
        <f>WEEKNUM(InputData[[#This Row],[DATE]],1)</f>
        <v>46</v>
      </c>
    </row>
    <row r="717" spans="1:10" x14ac:dyDescent="0.35">
      <c r="A717" s="3">
        <v>44508</v>
      </c>
      <c r="B717" s="6" t="s">
        <v>110</v>
      </c>
      <c r="C717" s="4" t="s">
        <v>7</v>
      </c>
      <c r="D717" s="5">
        <v>47.730000000000004</v>
      </c>
      <c r="E717" s="1">
        <v>15</v>
      </c>
      <c r="F717" s="10">
        <f>InputData[[#This Row],[UNIT PRICE ($)]]*InputData[[#This Row],[QUANTITY]]</f>
        <v>715.95</v>
      </c>
      <c r="G717" s="10" t="str">
        <f>_xlfn.XLOOKUP(InputData[[#This Row],[CUSTOMER NAME]],Country[Customer Name],Country[Country],"",0)</f>
        <v>India</v>
      </c>
      <c r="H717" s="10" t="str">
        <f>_xlfn.XLOOKUP(InputData[[#This Row],[CUSTOMER NAME]],Country[Customer Name],Country[Region],"",0)</f>
        <v>Western</v>
      </c>
      <c r="I717" s="11" t="str">
        <f>TEXT(InputData[[#This Row],[DATE]],"MMM")</f>
        <v>Nov</v>
      </c>
      <c r="J717" s="11">
        <f>WEEKNUM(InputData[[#This Row],[DATE]],1)</f>
        <v>46</v>
      </c>
    </row>
    <row r="718" spans="1:10" x14ac:dyDescent="0.35">
      <c r="A718" s="3">
        <v>44508</v>
      </c>
      <c r="B718" s="6" t="s">
        <v>72</v>
      </c>
      <c r="C718" s="4" t="s">
        <v>36</v>
      </c>
      <c r="D718" s="5">
        <v>96.3</v>
      </c>
      <c r="E718" s="1">
        <v>11</v>
      </c>
      <c r="F718" s="10">
        <f>InputData[[#This Row],[UNIT PRICE ($)]]*InputData[[#This Row],[QUANTITY]]</f>
        <v>1059.3</v>
      </c>
      <c r="G718" s="10" t="str">
        <f>_xlfn.XLOOKUP(InputData[[#This Row],[CUSTOMER NAME]],Country[Customer Name],Country[Country],"",0)</f>
        <v>Brazil</v>
      </c>
      <c r="H718" s="10" t="str">
        <f>_xlfn.XLOOKUP(InputData[[#This Row],[CUSTOMER NAME]],Country[Customer Name],Country[Region],"",0)</f>
        <v>Export</v>
      </c>
      <c r="I718" s="11" t="str">
        <f>TEXT(InputData[[#This Row],[DATE]],"MMM")</f>
        <v>Nov</v>
      </c>
      <c r="J718" s="11">
        <f>WEEKNUM(InputData[[#This Row],[DATE]],1)</f>
        <v>46</v>
      </c>
    </row>
    <row r="719" spans="1:10" x14ac:dyDescent="0.35">
      <c r="A719" s="3">
        <v>44508</v>
      </c>
      <c r="B719" s="6" t="s">
        <v>79</v>
      </c>
      <c r="C719" s="4" t="s">
        <v>19</v>
      </c>
      <c r="D719" s="5">
        <v>210</v>
      </c>
      <c r="E719" s="1">
        <v>10</v>
      </c>
      <c r="F719" s="10">
        <f>InputData[[#This Row],[UNIT PRICE ($)]]*InputData[[#This Row],[QUANTITY]]</f>
        <v>2100</v>
      </c>
      <c r="G719" s="10" t="str">
        <f>_xlfn.XLOOKUP(InputData[[#This Row],[CUSTOMER NAME]],Country[Customer Name],Country[Country],"",0)</f>
        <v>United Kingdom</v>
      </c>
      <c r="H719" s="10" t="str">
        <f>_xlfn.XLOOKUP(InputData[[#This Row],[CUSTOMER NAME]],Country[Customer Name],Country[Region],"",0)</f>
        <v>Export</v>
      </c>
      <c r="I719" s="11" t="str">
        <f>TEXT(InputData[[#This Row],[DATE]],"MMM")</f>
        <v>Nov</v>
      </c>
      <c r="J719" s="11">
        <f>WEEKNUM(InputData[[#This Row],[DATE]],1)</f>
        <v>46</v>
      </c>
    </row>
    <row r="720" spans="1:10" x14ac:dyDescent="0.35">
      <c r="A720" s="3">
        <v>44508</v>
      </c>
      <c r="B720" s="6" t="s">
        <v>84</v>
      </c>
      <c r="C720" s="4" t="s">
        <v>18</v>
      </c>
      <c r="D720" s="5">
        <v>49.21</v>
      </c>
      <c r="E720" s="1">
        <v>26</v>
      </c>
      <c r="F720" s="10">
        <f>InputData[[#This Row],[UNIT PRICE ($)]]*InputData[[#This Row],[QUANTITY]]</f>
        <v>1279.46</v>
      </c>
      <c r="G720" s="10" t="str">
        <f>_xlfn.XLOOKUP(InputData[[#This Row],[CUSTOMER NAME]],Country[Customer Name],Country[Country],"",0)</f>
        <v>Ethiopia</v>
      </c>
      <c r="H720" s="10" t="str">
        <f>_xlfn.XLOOKUP(InputData[[#This Row],[CUSTOMER NAME]],Country[Customer Name],Country[Region],"",0)</f>
        <v>Export</v>
      </c>
      <c r="I720" s="11" t="str">
        <f>TEXT(InputData[[#This Row],[DATE]],"MMM")</f>
        <v>Nov</v>
      </c>
      <c r="J720" s="11">
        <f>WEEKNUM(InputData[[#This Row],[DATE]],1)</f>
        <v>46</v>
      </c>
    </row>
    <row r="721" spans="1:10" x14ac:dyDescent="0.35">
      <c r="A721" s="3">
        <v>44508</v>
      </c>
      <c r="B721" s="6" t="s">
        <v>85</v>
      </c>
      <c r="C721" s="4" t="s">
        <v>12</v>
      </c>
      <c r="D721" s="5">
        <v>94.17</v>
      </c>
      <c r="E721" s="1">
        <v>10</v>
      </c>
      <c r="F721" s="10">
        <f>InputData[[#This Row],[UNIT PRICE ($)]]*InputData[[#This Row],[QUANTITY]]</f>
        <v>941.7</v>
      </c>
      <c r="G721" s="10" t="str">
        <f>_xlfn.XLOOKUP(InputData[[#This Row],[CUSTOMER NAME]],Country[Customer Name],Country[Country],"",0)</f>
        <v>India</v>
      </c>
      <c r="H721" s="10" t="str">
        <f>_xlfn.XLOOKUP(InputData[[#This Row],[CUSTOMER NAME]],Country[Customer Name],Country[Region],"",0)</f>
        <v>Northeast</v>
      </c>
      <c r="I721" s="11" t="str">
        <f>TEXT(InputData[[#This Row],[DATE]],"MMM")</f>
        <v>Nov</v>
      </c>
      <c r="J721" s="11">
        <f>WEEKNUM(InputData[[#This Row],[DATE]],1)</f>
        <v>46</v>
      </c>
    </row>
    <row r="722" spans="1:10" x14ac:dyDescent="0.35">
      <c r="A722" s="3">
        <v>44509</v>
      </c>
      <c r="B722" s="6" t="s">
        <v>80</v>
      </c>
      <c r="C722" s="4" t="s">
        <v>11</v>
      </c>
      <c r="D722" s="5">
        <v>48.4</v>
      </c>
      <c r="E722" s="1">
        <v>6</v>
      </c>
      <c r="F722" s="10">
        <f>InputData[[#This Row],[UNIT PRICE ($)]]*InputData[[#This Row],[QUANTITY]]</f>
        <v>290.39999999999998</v>
      </c>
      <c r="G722" s="10" t="str">
        <f>_xlfn.XLOOKUP(InputData[[#This Row],[CUSTOMER NAME]],Country[Customer Name],Country[Country],"",0)</f>
        <v>South Africa</v>
      </c>
      <c r="H722" s="10" t="str">
        <f>_xlfn.XLOOKUP(InputData[[#This Row],[CUSTOMER NAME]],Country[Customer Name],Country[Region],"",0)</f>
        <v>Export</v>
      </c>
      <c r="I722" s="11" t="str">
        <f>TEXT(InputData[[#This Row],[DATE]],"MMM")</f>
        <v>Nov</v>
      </c>
      <c r="J722" s="11">
        <f>WEEKNUM(InputData[[#This Row],[DATE]],1)</f>
        <v>46</v>
      </c>
    </row>
    <row r="723" spans="1:10" x14ac:dyDescent="0.35">
      <c r="A723" s="3">
        <v>44509</v>
      </c>
      <c r="B723" s="6" t="s">
        <v>80</v>
      </c>
      <c r="C723" s="4" t="s">
        <v>27</v>
      </c>
      <c r="D723" s="5">
        <v>57.120000000000005</v>
      </c>
      <c r="E723" s="1">
        <v>8</v>
      </c>
      <c r="F723" s="10">
        <f>InputData[[#This Row],[UNIT PRICE ($)]]*InputData[[#This Row],[QUANTITY]]</f>
        <v>456.96000000000004</v>
      </c>
      <c r="G723" s="10" t="str">
        <f>_xlfn.XLOOKUP(InputData[[#This Row],[CUSTOMER NAME]],Country[Customer Name],Country[Country],"",0)</f>
        <v>South Africa</v>
      </c>
      <c r="H723" s="10" t="str">
        <f>_xlfn.XLOOKUP(InputData[[#This Row],[CUSTOMER NAME]],Country[Customer Name],Country[Region],"",0)</f>
        <v>Export</v>
      </c>
      <c r="I723" s="11" t="str">
        <f>TEXT(InputData[[#This Row],[DATE]],"MMM")</f>
        <v>Nov</v>
      </c>
      <c r="J723" s="11">
        <f>WEEKNUM(InputData[[#This Row],[DATE]],1)</f>
        <v>46</v>
      </c>
    </row>
    <row r="724" spans="1:10" x14ac:dyDescent="0.35">
      <c r="A724" s="3">
        <v>44510</v>
      </c>
      <c r="B724" s="6" t="s">
        <v>63</v>
      </c>
      <c r="C724" s="4" t="s">
        <v>18</v>
      </c>
      <c r="D724" s="5">
        <v>49.21</v>
      </c>
      <c r="E724" s="1">
        <v>7</v>
      </c>
      <c r="F724" s="10">
        <f>InputData[[#This Row],[UNIT PRICE ($)]]*InputData[[#This Row],[QUANTITY]]</f>
        <v>344.47</v>
      </c>
      <c r="G724" s="10" t="str">
        <f>_xlfn.XLOOKUP(InputData[[#This Row],[CUSTOMER NAME]],Country[Customer Name],Country[Country],"",0)</f>
        <v>Saudi Arabia</v>
      </c>
      <c r="H724" s="10" t="str">
        <f>_xlfn.XLOOKUP(InputData[[#This Row],[CUSTOMER NAME]],Country[Customer Name],Country[Region],"",0)</f>
        <v>Export</v>
      </c>
      <c r="I724" s="11" t="str">
        <f>TEXT(InputData[[#This Row],[DATE]],"MMM")</f>
        <v>Nov</v>
      </c>
      <c r="J724" s="11">
        <f>WEEKNUM(InputData[[#This Row],[DATE]],1)</f>
        <v>46</v>
      </c>
    </row>
    <row r="725" spans="1:10" x14ac:dyDescent="0.35">
      <c r="A725" s="3">
        <v>44510</v>
      </c>
      <c r="B725" s="6" t="s">
        <v>67</v>
      </c>
      <c r="C725" s="4" t="s">
        <v>42</v>
      </c>
      <c r="D725" s="5">
        <v>162</v>
      </c>
      <c r="E725" s="1">
        <v>6</v>
      </c>
      <c r="F725" s="10">
        <f>InputData[[#This Row],[UNIT PRICE ($)]]*InputData[[#This Row],[QUANTITY]]</f>
        <v>972</v>
      </c>
      <c r="G725" s="10" t="str">
        <f>_xlfn.XLOOKUP(InputData[[#This Row],[CUSTOMER NAME]],Country[Customer Name],Country[Country],"",0)</f>
        <v>United Kingdom</v>
      </c>
      <c r="H725" s="10" t="str">
        <f>_xlfn.XLOOKUP(InputData[[#This Row],[CUSTOMER NAME]],Country[Customer Name],Country[Region],"",0)</f>
        <v>Export</v>
      </c>
      <c r="I725" s="11" t="str">
        <f>TEXT(InputData[[#This Row],[DATE]],"MMM")</f>
        <v>Nov</v>
      </c>
      <c r="J725" s="11">
        <f>WEEKNUM(InputData[[#This Row],[DATE]],1)</f>
        <v>46</v>
      </c>
    </row>
    <row r="726" spans="1:10" x14ac:dyDescent="0.35">
      <c r="A726" s="3">
        <v>44511</v>
      </c>
      <c r="B726" s="6" t="s">
        <v>112</v>
      </c>
      <c r="C726" s="4" t="s">
        <v>40</v>
      </c>
      <c r="D726" s="5">
        <v>115.2</v>
      </c>
      <c r="E726" s="1">
        <v>12</v>
      </c>
      <c r="F726" s="10">
        <f>InputData[[#This Row],[UNIT PRICE ($)]]*InputData[[#This Row],[QUANTITY]]</f>
        <v>1382.4</v>
      </c>
      <c r="G726" s="10" t="str">
        <f>_xlfn.XLOOKUP(InputData[[#This Row],[CUSTOMER NAME]],Country[Customer Name],Country[Country],"",0)</f>
        <v>India</v>
      </c>
      <c r="H726" s="10" t="str">
        <f>_xlfn.XLOOKUP(InputData[[#This Row],[CUSTOMER NAME]],Country[Customer Name],Country[Region],"",0)</f>
        <v>North</v>
      </c>
      <c r="I726" s="11" t="str">
        <f>TEXT(InputData[[#This Row],[DATE]],"MMM")</f>
        <v>Nov</v>
      </c>
      <c r="J726" s="11">
        <f>WEEKNUM(InputData[[#This Row],[DATE]],1)</f>
        <v>46</v>
      </c>
    </row>
    <row r="727" spans="1:10" x14ac:dyDescent="0.35">
      <c r="A727" s="3">
        <v>44511</v>
      </c>
      <c r="B727" s="6" t="s">
        <v>84</v>
      </c>
      <c r="C727" s="4" t="s">
        <v>38</v>
      </c>
      <c r="D727" s="5">
        <v>79.92</v>
      </c>
      <c r="E727" s="1">
        <v>16</v>
      </c>
      <c r="F727" s="10">
        <f>InputData[[#This Row],[UNIT PRICE ($)]]*InputData[[#This Row],[QUANTITY]]</f>
        <v>1278.72</v>
      </c>
      <c r="G727" s="10" t="str">
        <f>_xlfn.XLOOKUP(InputData[[#This Row],[CUSTOMER NAME]],Country[Customer Name],Country[Country],"",0)</f>
        <v>Ethiopia</v>
      </c>
      <c r="H727" s="10" t="str">
        <f>_xlfn.XLOOKUP(InputData[[#This Row],[CUSTOMER NAME]],Country[Customer Name],Country[Region],"",0)</f>
        <v>Export</v>
      </c>
      <c r="I727" s="11" t="str">
        <f>TEXT(InputData[[#This Row],[DATE]],"MMM")</f>
        <v>Nov</v>
      </c>
      <c r="J727" s="11">
        <f>WEEKNUM(InputData[[#This Row],[DATE]],1)</f>
        <v>46</v>
      </c>
    </row>
    <row r="728" spans="1:10" x14ac:dyDescent="0.35">
      <c r="A728" s="3">
        <v>44512</v>
      </c>
      <c r="B728" s="6" t="s">
        <v>61</v>
      </c>
      <c r="C728" s="4" t="s">
        <v>35</v>
      </c>
      <c r="D728" s="5">
        <v>6.7</v>
      </c>
      <c r="E728" s="1">
        <v>6</v>
      </c>
      <c r="F728" s="10">
        <f>InputData[[#This Row],[UNIT PRICE ($)]]*InputData[[#This Row],[QUANTITY]]</f>
        <v>40.200000000000003</v>
      </c>
      <c r="G728" s="10" t="str">
        <f>_xlfn.XLOOKUP(InputData[[#This Row],[CUSTOMER NAME]],Country[Customer Name],Country[Country],"",0)</f>
        <v>Bangladesh</v>
      </c>
      <c r="H728" s="10" t="str">
        <f>_xlfn.XLOOKUP(InputData[[#This Row],[CUSTOMER NAME]],Country[Customer Name],Country[Region],"",0)</f>
        <v>Export</v>
      </c>
      <c r="I728" s="11" t="str">
        <f>TEXT(InputData[[#This Row],[DATE]],"MMM")</f>
        <v>Nov</v>
      </c>
      <c r="J728" s="11">
        <f>WEEKNUM(InputData[[#This Row],[DATE]],1)</f>
        <v>46</v>
      </c>
    </row>
    <row r="729" spans="1:10" x14ac:dyDescent="0.35">
      <c r="A729" s="3">
        <v>44512</v>
      </c>
      <c r="B729" s="6" t="s">
        <v>85</v>
      </c>
      <c r="C729" s="4" t="s">
        <v>10</v>
      </c>
      <c r="D729" s="5">
        <v>164.28</v>
      </c>
      <c r="E729" s="1">
        <v>3</v>
      </c>
      <c r="F729" s="10">
        <f>InputData[[#This Row],[UNIT PRICE ($)]]*InputData[[#This Row],[QUANTITY]]</f>
        <v>492.84000000000003</v>
      </c>
      <c r="G729" s="10" t="str">
        <f>_xlfn.XLOOKUP(InputData[[#This Row],[CUSTOMER NAME]],Country[Customer Name],Country[Country],"",0)</f>
        <v>India</v>
      </c>
      <c r="H729" s="10" t="str">
        <f>_xlfn.XLOOKUP(InputData[[#This Row],[CUSTOMER NAME]],Country[Customer Name],Country[Region],"",0)</f>
        <v>Northeast</v>
      </c>
      <c r="I729" s="11" t="str">
        <f>TEXT(InputData[[#This Row],[DATE]],"MMM")</f>
        <v>Nov</v>
      </c>
      <c r="J729" s="11">
        <f>WEEKNUM(InputData[[#This Row],[DATE]],1)</f>
        <v>46</v>
      </c>
    </row>
    <row r="730" spans="1:10" x14ac:dyDescent="0.35">
      <c r="A730" s="3">
        <v>44513</v>
      </c>
      <c r="B730" s="6" t="s">
        <v>72</v>
      </c>
      <c r="C730" s="4" t="s">
        <v>27</v>
      </c>
      <c r="D730" s="5">
        <v>57.120000000000005</v>
      </c>
      <c r="E730" s="1">
        <v>10</v>
      </c>
      <c r="F730" s="10">
        <f>InputData[[#This Row],[UNIT PRICE ($)]]*InputData[[#This Row],[QUANTITY]]</f>
        <v>571.20000000000005</v>
      </c>
      <c r="G730" s="10" t="str">
        <f>_xlfn.XLOOKUP(InputData[[#This Row],[CUSTOMER NAME]],Country[Customer Name],Country[Country],"",0)</f>
        <v>Brazil</v>
      </c>
      <c r="H730" s="10" t="str">
        <f>_xlfn.XLOOKUP(InputData[[#This Row],[CUSTOMER NAME]],Country[Customer Name],Country[Region],"",0)</f>
        <v>Export</v>
      </c>
      <c r="I730" s="11" t="str">
        <f>TEXT(InputData[[#This Row],[DATE]],"MMM")</f>
        <v>Nov</v>
      </c>
      <c r="J730" s="11">
        <f>WEEKNUM(InputData[[#This Row],[DATE]],1)</f>
        <v>46</v>
      </c>
    </row>
    <row r="731" spans="1:10" x14ac:dyDescent="0.35">
      <c r="A731" s="3">
        <v>44514</v>
      </c>
      <c r="B731" s="6" t="s">
        <v>69</v>
      </c>
      <c r="C731" s="4" t="s">
        <v>2</v>
      </c>
      <c r="D731" s="5">
        <v>142.80000000000001</v>
      </c>
      <c r="E731" s="1">
        <v>1</v>
      </c>
      <c r="F731" s="10">
        <f>InputData[[#This Row],[UNIT PRICE ($)]]*InputData[[#This Row],[QUANTITY]]</f>
        <v>142.80000000000001</v>
      </c>
      <c r="G731" s="10" t="str">
        <f>_xlfn.XLOOKUP(InputData[[#This Row],[CUSTOMER NAME]],Country[Customer Name],Country[Country],"",0)</f>
        <v>India</v>
      </c>
      <c r="H731" s="10" t="str">
        <f>_xlfn.XLOOKUP(InputData[[#This Row],[CUSTOMER NAME]],Country[Customer Name],Country[Region],"",0)</f>
        <v>South</v>
      </c>
      <c r="I731" s="11" t="str">
        <f>TEXT(InputData[[#This Row],[DATE]],"MMM")</f>
        <v>Nov</v>
      </c>
      <c r="J731" s="11">
        <f>WEEKNUM(InputData[[#This Row],[DATE]],1)</f>
        <v>47</v>
      </c>
    </row>
    <row r="732" spans="1:10" x14ac:dyDescent="0.35">
      <c r="A732" s="3">
        <v>44515</v>
      </c>
      <c r="B732" s="6" t="s">
        <v>60</v>
      </c>
      <c r="C732" s="4" t="s">
        <v>27</v>
      </c>
      <c r="D732" s="5">
        <v>57.120000000000005</v>
      </c>
      <c r="E732" s="1">
        <v>36</v>
      </c>
      <c r="F732" s="10">
        <f>InputData[[#This Row],[UNIT PRICE ($)]]*InputData[[#This Row],[QUANTITY]]</f>
        <v>2056.3200000000002</v>
      </c>
      <c r="G732" s="10" t="str">
        <f>_xlfn.XLOOKUP(InputData[[#This Row],[CUSTOMER NAME]],Country[Customer Name],Country[Country],"",0)</f>
        <v>Nigeria</v>
      </c>
      <c r="H732" s="10" t="str">
        <f>_xlfn.XLOOKUP(InputData[[#This Row],[CUSTOMER NAME]],Country[Customer Name],Country[Region],"",0)</f>
        <v>Export</v>
      </c>
      <c r="I732" s="11" t="str">
        <f>TEXT(InputData[[#This Row],[DATE]],"MMM")</f>
        <v>Nov</v>
      </c>
      <c r="J732" s="11">
        <f>WEEKNUM(InputData[[#This Row],[DATE]],1)</f>
        <v>47</v>
      </c>
    </row>
    <row r="733" spans="1:10" x14ac:dyDescent="0.35">
      <c r="A733" s="3">
        <v>44515</v>
      </c>
      <c r="B733" s="6" t="s">
        <v>81</v>
      </c>
      <c r="C733" s="4" t="s">
        <v>12</v>
      </c>
      <c r="D733" s="5">
        <v>94.17</v>
      </c>
      <c r="E733" s="1">
        <v>14</v>
      </c>
      <c r="F733" s="10">
        <f>InputData[[#This Row],[UNIT PRICE ($)]]*InputData[[#This Row],[QUANTITY]]</f>
        <v>1318.38</v>
      </c>
      <c r="G733" s="10" t="str">
        <f>_xlfn.XLOOKUP(InputData[[#This Row],[CUSTOMER NAME]],Country[Customer Name],Country[Country],"",0)</f>
        <v>India</v>
      </c>
      <c r="H733" s="10" t="str">
        <f>_xlfn.XLOOKUP(InputData[[#This Row],[CUSTOMER NAME]],Country[Customer Name],Country[Region],"",0)</f>
        <v>East</v>
      </c>
      <c r="I733" s="11" t="str">
        <f>TEXT(InputData[[#This Row],[DATE]],"MMM")</f>
        <v>Nov</v>
      </c>
      <c r="J733" s="11">
        <f>WEEKNUM(InputData[[#This Row],[DATE]],1)</f>
        <v>47</v>
      </c>
    </row>
    <row r="734" spans="1:10" x14ac:dyDescent="0.35">
      <c r="A734" s="3">
        <v>44516</v>
      </c>
      <c r="B734" s="6" t="s">
        <v>81</v>
      </c>
      <c r="C734" s="4" t="s">
        <v>17</v>
      </c>
      <c r="D734" s="5">
        <v>156.78</v>
      </c>
      <c r="E734" s="1">
        <v>8</v>
      </c>
      <c r="F734" s="10">
        <f>InputData[[#This Row],[UNIT PRICE ($)]]*InputData[[#This Row],[QUANTITY]]</f>
        <v>1254.24</v>
      </c>
      <c r="G734" s="10" t="str">
        <f>_xlfn.XLOOKUP(InputData[[#This Row],[CUSTOMER NAME]],Country[Customer Name],Country[Country],"",0)</f>
        <v>India</v>
      </c>
      <c r="H734" s="10" t="str">
        <f>_xlfn.XLOOKUP(InputData[[#This Row],[CUSTOMER NAME]],Country[Customer Name],Country[Region],"",0)</f>
        <v>East</v>
      </c>
      <c r="I734" s="11" t="str">
        <f>TEXT(InputData[[#This Row],[DATE]],"MMM")</f>
        <v>Nov</v>
      </c>
      <c r="J734" s="11">
        <f>WEEKNUM(InputData[[#This Row],[DATE]],1)</f>
        <v>47</v>
      </c>
    </row>
    <row r="735" spans="1:10" x14ac:dyDescent="0.35">
      <c r="A735" s="3">
        <v>44517</v>
      </c>
      <c r="B735" s="6" t="s">
        <v>108</v>
      </c>
      <c r="C735" s="4" t="s">
        <v>38</v>
      </c>
      <c r="D735" s="5">
        <v>79.92</v>
      </c>
      <c r="E735" s="1">
        <v>33</v>
      </c>
      <c r="F735" s="10">
        <f>InputData[[#This Row],[UNIT PRICE ($)]]*InputData[[#This Row],[QUANTITY]]</f>
        <v>2637.36</v>
      </c>
      <c r="G735" s="10" t="str">
        <f>_xlfn.XLOOKUP(InputData[[#This Row],[CUSTOMER NAME]],Country[Customer Name],Country[Country],"",0)</f>
        <v>India</v>
      </c>
      <c r="H735" s="10" t="str">
        <f>_xlfn.XLOOKUP(InputData[[#This Row],[CUSTOMER NAME]],Country[Customer Name],Country[Region],"",0)</f>
        <v>North</v>
      </c>
      <c r="I735" s="11" t="str">
        <f>TEXT(InputData[[#This Row],[DATE]],"MMM")</f>
        <v>Nov</v>
      </c>
      <c r="J735" s="11">
        <f>WEEKNUM(InputData[[#This Row],[DATE]],1)</f>
        <v>47</v>
      </c>
    </row>
    <row r="736" spans="1:10" x14ac:dyDescent="0.35">
      <c r="A736" s="3">
        <v>44518</v>
      </c>
      <c r="B736" s="6" t="s">
        <v>65</v>
      </c>
      <c r="C736" s="4" t="s">
        <v>44</v>
      </c>
      <c r="D736" s="5">
        <v>82.08</v>
      </c>
      <c r="E736" s="1">
        <v>18</v>
      </c>
      <c r="F736" s="10">
        <f>InputData[[#This Row],[UNIT PRICE ($)]]*InputData[[#This Row],[QUANTITY]]</f>
        <v>1477.44</v>
      </c>
      <c r="G736" s="10" t="str">
        <f>_xlfn.XLOOKUP(InputData[[#This Row],[CUSTOMER NAME]],Country[Customer Name],Country[Country],"",0)</f>
        <v>Pakistan</v>
      </c>
      <c r="H736" s="10" t="str">
        <f>_xlfn.XLOOKUP(InputData[[#This Row],[CUSTOMER NAME]],Country[Customer Name],Country[Region],"",0)</f>
        <v>Export</v>
      </c>
      <c r="I736" s="11" t="str">
        <f>TEXT(InputData[[#This Row],[DATE]],"MMM")</f>
        <v>Nov</v>
      </c>
      <c r="J736" s="11">
        <f>WEEKNUM(InputData[[#This Row],[DATE]],1)</f>
        <v>47</v>
      </c>
    </row>
    <row r="737" spans="1:10" x14ac:dyDescent="0.35">
      <c r="A737" s="3">
        <v>44518</v>
      </c>
      <c r="B737" s="6" t="s">
        <v>80</v>
      </c>
      <c r="C737" s="4" t="s">
        <v>34</v>
      </c>
      <c r="D737" s="5">
        <v>58.3</v>
      </c>
      <c r="E737" s="1">
        <v>8</v>
      </c>
      <c r="F737" s="10">
        <f>InputData[[#This Row],[UNIT PRICE ($)]]*InputData[[#This Row],[QUANTITY]]</f>
        <v>466.4</v>
      </c>
      <c r="G737" s="10" t="str">
        <f>_xlfn.XLOOKUP(InputData[[#This Row],[CUSTOMER NAME]],Country[Customer Name],Country[Country],"",0)</f>
        <v>South Africa</v>
      </c>
      <c r="H737" s="10" t="str">
        <f>_xlfn.XLOOKUP(InputData[[#This Row],[CUSTOMER NAME]],Country[Customer Name],Country[Region],"",0)</f>
        <v>Export</v>
      </c>
      <c r="I737" s="11" t="str">
        <f>TEXT(InputData[[#This Row],[DATE]],"MMM")</f>
        <v>Nov</v>
      </c>
      <c r="J737" s="11">
        <f>WEEKNUM(InputData[[#This Row],[DATE]],1)</f>
        <v>47</v>
      </c>
    </row>
    <row r="738" spans="1:10" x14ac:dyDescent="0.35">
      <c r="A738" s="3">
        <v>44518</v>
      </c>
      <c r="B738" s="6" t="s">
        <v>115</v>
      </c>
      <c r="C738" s="4" t="s">
        <v>39</v>
      </c>
      <c r="D738" s="5">
        <v>42.55</v>
      </c>
      <c r="E738" s="1">
        <v>4</v>
      </c>
      <c r="F738" s="10">
        <f>InputData[[#This Row],[UNIT PRICE ($)]]*InputData[[#This Row],[QUANTITY]]</f>
        <v>170.2</v>
      </c>
      <c r="G738" s="10" t="str">
        <f>_xlfn.XLOOKUP(InputData[[#This Row],[CUSTOMER NAME]],Country[Customer Name],Country[Country],"",0)</f>
        <v>India</v>
      </c>
      <c r="H738" s="10" t="str">
        <f>_xlfn.XLOOKUP(InputData[[#This Row],[CUSTOMER NAME]],Country[Customer Name],Country[Region],"",0)</f>
        <v>Northeast</v>
      </c>
      <c r="I738" s="11" t="str">
        <f>TEXT(InputData[[#This Row],[DATE]],"MMM")</f>
        <v>Nov</v>
      </c>
      <c r="J738" s="11">
        <f>WEEKNUM(InputData[[#This Row],[DATE]],1)</f>
        <v>47</v>
      </c>
    </row>
    <row r="739" spans="1:10" x14ac:dyDescent="0.35">
      <c r="A739" s="3">
        <v>44519</v>
      </c>
      <c r="B739" s="6" t="s">
        <v>87</v>
      </c>
      <c r="C739" s="4" t="s">
        <v>18</v>
      </c>
      <c r="D739" s="5">
        <v>49.21</v>
      </c>
      <c r="E739" s="1">
        <v>4</v>
      </c>
      <c r="F739" s="10">
        <f>InputData[[#This Row],[UNIT PRICE ($)]]*InputData[[#This Row],[QUANTITY]]</f>
        <v>196.84</v>
      </c>
      <c r="G739" s="10" t="str">
        <f>_xlfn.XLOOKUP(InputData[[#This Row],[CUSTOMER NAME]],Country[Customer Name],Country[Country],"",0)</f>
        <v>France</v>
      </c>
      <c r="H739" s="10" t="str">
        <f>_xlfn.XLOOKUP(InputData[[#This Row],[CUSTOMER NAME]],Country[Customer Name],Country[Region],"",0)</f>
        <v>Export</v>
      </c>
      <c r="I739" s="11" t="str">
        <f>TEXT(InputData[[#This Row],[DATE]],"MMM")</f>
        <v>Nov</v>
      </c>
      <c r="J739" s="11">
        <f>WEEKNUM(InputData[[#This Row],[DATE]],1)</f>
        <v>47</v>
      </c>
    </row>
    <row r="740" spans="1:10" x14ac:dyDescent="0.35">
      <c r="A740" s="3">
        <v>44520</v>
      </c>
      <c r="B740" s="6" t="s">
        <v>69</v>
      </c>
      <c r="C740" s="4" t="s">
        <v>8</v>
      </c>
      <c r="D740" s="5">
        <v>94.62</v>
      </c>
      <c r="E740" s="1">
        <v>11</v>
      </c>
      <c r="F740" s="10">
        <f>InputData[[#This Row],[UNIT PRICE ($)]]*InputData[[#This Row],[QUANTITY]]</f>
        <v>1040.8200000000002</v>
      </c>
      <c r="G740" s="10" t="str">
        <f>_xlfn.XLOOKUP(InputData[[#This Row],[CUSTOMER NAME]],Country[Customer Name],Country[Country],"",0)</f>
        <v>India</v>
      </c>
      <c r="H740" s="10" t="str">
        <f>_xlfn.XLOOKUP(InputData[[#This Row],[CUSTOMER NAME]],Country[Customer Name],Country[Region],"",0)</f>
        <v>South</v>
      </c>
      <c r="I740" s="11" t="str">
        <f>TEXT(InputData[[#This Row],[DATE]],"MMM")</f>
        <v>Nov</v>
      </c>
      <c r="J740" s="11">
        <f>WEEKNUM(InputData[[#This Row],[DATE]],1)</f>
        <v>47</v>
      </c>
    </row>
    <row r="741" spans="1:10" x14ac:dyDescent="0.35">
      <c r="A741" s="3">
        <v>44520</v>
      </c>
      <c r="B741" s="6" t="s">
        <v>113</v>
      </c>
      <c r="C741" s="4" t="s">
        <v>22</v>
      </c>
      <c r="D741" s="5">
        <v>141.57</v>
      </c>
      <c r="E741" s="1">
        <v>34</v>
      </c>
      <c r="F741" s="10">
        <f>InputData[[#This Row],[UNIT PRICE ($)]]*InputData[[#This Row],[QUANTITY]]</f>
        <v>4813.38</v>
      </c>
      <c r="G741" s="10" t="str">
        <f>_xlfn.XLOOKUP(InputData[[#This Row],[CUSTOMER NAME]],Country[Customer Name],Country[Country],"",0)</f>
        <v>Pakistan</v>
      </c>
      <c r="H741" s="10" t="str">
        <f>_xlfn.XLOOKUP(InputData[[#This Row],[CUSTOMER NAME]],Country[Customer Name],Country[Region],"",0)</f>
        <v>Export</v>
      </c>
      <c r="I741" s="11" t="str">
        <f>TEXT(InputData[[#This Row],[DATE]],"MMM")</f>
        <v>Nov</v>
      </c>
      <c r="J741" s="11">
        <f>WEEKNUM(InputData[[#This Row],[DATE]],1)</f>
        <v>47</v>
      </c>
    </row>
    <row r="742" spans="1:10" x14ac:dyDescent="0.35">
      <c r="A742" s="3">
        <v>44520</v>
      </c>
      <c r="B742" s="6" t="s">
        <v>87</v>
      </c>
      <c r="C742" s="4" t="s">
        <v>34</v>
      </c>
      <c r="D742" s="5">
        <v>58.3</v>
      </c>
      <c r="E742" s="1">
        <v>14</v>
      </c>
      <c r="F742" s="10">
        <f>InputData[[#This Row],[UNIT PRICE ($)]]*InputData[[#This Row],[QUANTITY]]</f>
        <v>816.19999999999993</v>
      </c>
      <c r="G742" s="10" t="str">
        <f>_xlfn.XLOOKUP(InputData[[#This Row],[CUSTOMER NAME]],Country[Customer Name],Country[Country],"",0)</f>
        <v>France</v>
      </c>
      <c r="H742" s="10" t="str">
        <f>_xlfn.XLOOKUP(InputData[[#This Row],[CUSTOMER NAME]],Country[Customer Name],Country[Region],"",0)</f>
        <v>Export</v>
      </c>
      <c r="I742" s="11" t="str">
        <f>TEXT(InputData[[#This Row],[DATE]],"MMM")</f>
        <v>Nov</v>
      </c>
      <c r="J742" s="11">
        <f>WEEKNUM(InputData[[#This Row],[DATE]],1)</f>
        <v>47</v>
      </c>
    </row>
    <row r="743" spans="1:10" x14ac:dyDescent="0.35">
      <c r="A743" s="3">
        <v>44521</v>
      </c>
      <c r="B743" s="6" t="s">
        <v>108</v>
      </c>
      <c r="C743" s="4" t="s">
        <v>6</v>
      </c>
      <c r="D743" s="5">
        <v>85.5</v>
      </c>
      <c r="E743" s="1">
        <v>1</v>
      </c>
      <c r="F743" s="10">
        <f>InputData[[#This Row],[UNIT PRICE ($)]]*InputData[[#This Row],[QUANTITY]]</f>
        <v>85.5</v>
      </c>
      <c r="G743" s="10" t="str">
        <f>_xlfn.XLOOKUP(InputData[[#This Row],[CUSTOMER NAME]],Country[Customer Name],Country[Country],"",0)</f>
        <v>India</v>
      </c>
      <c r="H743" s="10" t="str">
        <f>_xlfn.XLOOKUP(InputData[[#This Row],[CUSTOMER NAME]],Country[Customer Name],Country[Region],"",0)</f>
        <v>North</v>
      </c>
      <c r="I743" s="11" t="str">
        <f>TEXT(InputData[[#This Row],[DATE]],"MMM")</f>
        <v>Nov</v>
      </c>
      <c r="J743" s="11">
        <f>WEEKNUM(InputData[[#This Row],[DATE]],1)</f>
        <v>48</v>
      </c>
    </row>
    <row r="744" spans="1:10" x14ac:dyDescent="0.35">
      <c r="A744" s="3">
        <v>44521</v>
      </c>
      <c r="B744" s="6" t="s">
        <v>110</v>
      </c>
      <c r="C744" s="4" t="s">
        <v>41</v>
      </c>
      <c r="D744" s="5">
        <v>173.88</v>
      </c>
      <c r="E744" s="1">
        <v>24</v>
      </c>
      <c r="F744" s="10">
        <f>InputData[[#This Row],[UNIT PRICE ($)]]*InputData[[#This Row],[QUANTITY]]</f>
        <v>4173.12</v>
      </c>
      <c r="G744" s="10" t="str">
        <f>_xlfn.XLOOKUP(InputData[[#This Row],[CUSTOMER NAME]],Country[Customer Name],Country[Country],"",0)</f>
        <v>India</v>
      </c>
      <c r="H744" s="10" t="str">
        <f>_xlfn.XLOOKUP(InputData[[#This Row],[CUSTOMER NAME]],Country[Customer Name],Country[Region],"",0)</f>
        <v>Western</v>
      </c>
      <c r="I744" s="11" t="str">
        <f>TEXT(InputData[[#This Row],[DATE]],"MMM")</f>
        <v>Nov</v>
      </c>
      <c r="J744" s="11">
        <f>WEEKNUM(InputData[[#This Row],[DATE]],1)</f>
        <v>48</v>
      </c>
    </row>
    <row r="745" spans="1:10" x14ac:dyDescent="0.35">
      <c r="A745" s="3">
        <v>44521</v>
      </c>
      <c r="B745" s="6" t="s">
        <v>67</v>
      </c>
      <c r="C745" s="4" t="s">
        <v>20</v>
      </c>
      <c r="D745" s="5">
        <v>76.25</v>
      </c>
      <c r="E745" s="1">
        <v>6</v>
      </c>
      <c r="F745" s="10">
        <f>InputData[[#This Row],[UNIT PRICE ($)]]*InputData[[#This Row],[QUANTITY]]</f>
        <v>457.5</v>
      </c>
      <c r="G745" s="10" t="str">
        <f>_xlfn.XLOOKUP(InputData[[#This Row],[CUSTOMER NAME]],Country[Customer Name],Country[Country],"",0)</f>
        <v>United Kingdom</v>
      </c>
      <c r="H745" s="10" t="str">
        <f>_xlfn.XLOOKUP(InputData[[#This Row],[CUSTOMER NAME]],Country[Customer Name],Country[Region],"",0)</f>
        <v>Export</v>
      </c>
      <c r="I745" s="11" t="str">
        <f>TEXT(InputData[[#This Row],[DATE]],"MMM")</f>
        <v>Nov</v>
      </c>
      <c r="J745" s="11">
        <f>WEEKNUM(InputData[[#This Row],[DATE]],1)</f>
        <v>48</v>
      </c>
    </row>
    <row r="746" spans="1:10" x14ac:dyDescent="0.35">
      <c r="A746" s="3">
        <v>44521</v>
      </c>
      <c r="B746" s="6" t="s">
        <v>78</v>
      </c>
      <c r="C746" s="4" t="s">
        <v>42</v>
      </c>
      <c r="D746" s="5">
        <v>162</v>
      </c>
      <c r="E746" s="1">
        <v>10</v>
      </c>
      <c r="F746" s="10">
        <f>InputData[[#This Row],[UNIT PRICE ($)]]*InputData[[#This Row],[QUANTITY]]</f>
        <v>1620</v>
      </c>
      <c r="G746" s="10" t="str">
        <f>_xlfn.XLOOKUP(InputData[[#This Row],[CUSTOMER NAME]],Country[Customer Name],Country[Country],"",0)</f>
        <v>India</v>
      </c>
      <c r="H746" s="10" t="str">
        <f>_xlfn.XLOOKUP(InputData[[#This Row],[CUSTOMER NAME]],Country[Customer Name],Country[Region],"",0)</f>
        <v>Central</v>
      </c>
      <c r="I746" s="11" t="str">
        <f>TEXT(InputData[[#This Row],[DATE]],"MMM")</f>
        <v>Nov</v>
      </c>
      <c r="J746" s="11">
        <f>WEEKNUM(InputData[[#This Row],[DATE]],1)</f>
        <v>48</v>
      </c>
    </row>
    <row r="747" spans="1:10" x14ac:dyDescent="0.35">
      <c r="A747" s="3">
        <v>44521</v>
      </c>
      <c r="B747" s="6" t="s">
        <v>116</v>
      </c>
      <c r="C747" s="4" t="s">
        <v>14</v>
      </c>
      <c r="D747" s="5">
        <v>146.72</v>
      </c>
      <c r="E747" s="1">
        <v>1</v>
      </c>
      <c r="F747" s="10">
        <f>InputData[[#This Row],[UNIT PRICE ($)]]*InputData[[#This Row],[QUANTITY]]</f>
        <v>146.72</v>
      </c>
      <c r="G747" s="10" t="str">
        <f>_xlfn.XLOOKUP(InputData[[#This Row],[CUSTOMER NAME]],Country[Customer Name],Country[Country],"",0)</f>
        <v>Germany</v>
      </c>
      <c r="H747" s="10" t="str">
        <f>_xlfn.XLOOKUP(InputData[[#This Row],[CUSTOMER NAME]],Country[Customer Name],Country[Region],"",0)</f>
        <v>Export</v>
      </c>
      <c r="I747" s="11" t="str">
        <f>TEXT(InputData[[#This Row],[DATE]],"MMM")</f>
        <v>Nov</v>
      </c>
      <c r="J747" s="11">
        <f>WEEKNUM(InputData[[#This Row],[DATE]],1)</f>
        <v>48</v>
      </c>
    </row>
    <row r="748" spans="1:10" x14ac:dyDescent="0.35">
      <c r="A748" s="3">
        <v>44522</v>
      </c>
      <c r="B748" s="6" t="s">
        <v>82</v>
      </c>
      <c r="C748" s="4" t="s">
        <v>17</v>
      </c>
      <c r="D748" s="5">
        <v>156.78</v>
      </c>
      <c r="E748" s="1">
        <v>35</v>
      </c>
      <c r="F748" s="10">
        <f>InputData[[#This Row],[UNIT PRICE ($)]]*InputData[[#This Row],[QUANTITY]]</f>
        <v>5487.3</v>
      </c>
      <c r="G748" s="10" t="str">
        <f>_xlfn.XLOOKUP(InputData[[#This Row],[CUSTOMER NAME]],Country[Customer Name],Country[Country],"",0)</f>
        <v>India</v>
      </c>
      <c r="H748" s="10" t="str">
        <f>_xlfn.XLOOKUP(InputData[[#This Row],[CUSTOMER NAME]],Country[Customer Name],Country[Region],"",0)</f>
        <v>Western</v>
      </c>
      <c r="I748" s="11" t="str">
        <f>TEXT(InputData[[#This Row],[DATE]],"MMM")</f>
        <v>Nov</v>
      </c>
      <c r="J748" s="11">
        <f>WEEKNUM(InputData[[#This Row],[DATE]],1)</f>
        <v>48</v>
      </c>
    </row>
    <row r="749" spans="1:10" x14ac:dyDescent="0.35">
      <c r="A749" s="3">
        <v>44523</v>
      </c>
      <c r="B749" s="6" t="s">
        <v>75</v>
      </c>
      <c r="C749" s="4" t="s">
        <v>36</v>
      </c>
      <c r="D749" s="5">
        <v>96.3</v>
      </c>
      <c r="E749" s="1">
        <v>12</v>
      </c>
      <c r="F749" s="10">
        <f>InputData[[#This Row],[UNIT PRICE ($)]]*InputData[[#This Row],[QUANTITY]]</f>
        <v>1155.5999999999999</v>
      </c>
      <c r="G749" s="10" t="str">
        <f>_xlfn.XLOOKUP(InputData[[#This Row],[CUSTOMER NAME]],Country[Customer Name],Country[Country],"",0)</f>
        <v>Russia</v>
      </c>
      <c r="H749" s="10" t="str">
        <f>_xlfn.XLOOKUP(InputData[[#This Row],[CUSTOMER NAME]],Country[Customer Name],Country[Region],"",0)</f>
        <v>Export</v>
      </c>
      <c r="I749" s="11" t="str">
        <f>TEXT(InputData[[#This Row],[DATE]],"MMM")</f>
        <v>Nov</v>
      </c>
      <c r="J749" s="11">
        <f>WEEKNUM(InputData[[#This Row],[DATE]],1)</f>
        <v>48</v>
      </c>
    </row>
    <row r="750" spans="1:10" x14ac:dyDescent="0.35">
      <c r="A750" s="3">
        <v>44525</v>
      </c>
      <c r="B750" s="6" t="s">
        <v>72</v>
      </c>
      <c r="C750" s="4" t="s">
        <v>4</v>
      </c>
      <c r="D750" s="5">
        <v>48.84</v>
      </c>
      <c r="E750" s="1">
        <v>5</v>
      </c>
      <c r="F750" s="10">
        <f>InputData[[#This Row],[UNIT PRICE ($)]]*InputData[[#This Row],[QUANTITY]]</f>
        <v>244.20000000000002</v>
      </c>
      <c r="G750" s="10" t="str">
        <f>_xlfn.XLOOKUP(InputData[[#This Row],[CUSTOMER NAME]],Country[Customer Name],Country[Country],"",0)</f>
        <v>Brazil</v>
      </c>
      <c r="H750" s="10" t="str">
        <f>_xlfn.XLOOKUP(InputData[[#This Row],[CUSTOMER NAME]],Country[Customer Name],Country[Region],"",0)</f>
        <v>Export</v>
      </c>
      <c r="I750" s="11" t="str">
        <f>TEXT(InputData[[#This Row],[DATE]],"MMM")</f>
        <v>Nov</v>
      </c>
      <c r="J750" s="11">
        <f>WEEKNUM(InputData[[#This Row],[DATE]],1)</f>
        <v>48</v>
      </c>
    </row>
    <row r="751" spans="1:10" x14ac:dyDescent="0.35">
      <c r="A751" s="3">
        <v>44525</v>
      </c>
      <c r="B751" s="6" t="s">
        <v>82</v>
      </c>
      <c r="C751" s="4" t="s">
        <v>3</v>
      </c>
      <c r="D751" s="5">
        <v>80.94</v>
      </c>
      <c r="E751" s="1">
        <v>10</v>
      </c>
      <c r="F751" s="10">
        <f>InputData[[#This Row],[UNIT PRICE ($)]]*InputData[[#This Row],[QUANTITY]]</f>
        <v>809.4</v>
      </c>
      <c r="G751" s="10" t="str">
        <f>_xlfn.XLOOKUP(InputData[[#This Row],[CUSTOMER NAME]],Country[Customer Name],Country[Country],"",0)</f>
        <v>India</v>
      </c>
      <c r="H751" s="10" t="str">
        <f>_xlfn.XLOOKUP(InputData[[#This Row],[CUSTOMER NAME]],Country[Customer Name],Country[Region],"",0)</f>
        <v>Western</v>
      </c>
      <c r="I751" s="11" t="str">
        <f>TEXT(InputData[[#This Row],[DATE]],"MMM")</f>
        <v>Nov</v>
      </c>
      <c r="J751" s="11">
        <f>WEEKNUM(InputData[[#This Row],[DATE]],1)</f>
        <v>48</v>
      </c>
    </row>
    <row r="752" spans="1:10" x14ac:dyDescent="0.35">
      <c r="A752" s="3">
        <v>44525</v>
      </c>
      <c r="B752" s="6" t="s">
        <v>82</v>
      </c>
      <c r="C752" s="4" t="s">
        <v>16</v>
      </c>
      <c r="D752" s="5">
        <v>16.64</v>
      </c>
      <c r="E752" s="1">
        <v>14</v>
      </c>
      <c r="F752" s="10">
        <f>InputData[[#This Row],[UNIT PRICE ($)]]*InputData[[#This Row],[QUANTITY]]</f>
        <v>232.96</v>
      </c>
      <c r="G752" s="10" t="str">
        <f>_xlfn.XLOOKUP(InputData[[#This Row],[CUSTOMER NAME]],Country[Customer Name],Country[Country],"",0)</f>
        <v>India</v>
      </c>
      <c r="H752" s="10" t="str">
        <f>_xlfn.XLOOKUP(InputData[[#This Row],[CUSTOMER NAME]],Country[Customer Name],Country[Region],"",0)</f>
        <v>Western</v>
      </c>
      <c r="I752" s="11" t="str">
        <f>TEXT(InputData[[#This Row],[DATE]],"MMM")</f>
        <v>Nov</v>
      </c>
      <c r="J752" s="11">
        <f>WEEKNUM(InputData[[#This Row],[DATE]],1)</f>
        <v>48</v>
      </c>
    </row>
    <row r="753" spans="1:10" x14ac:dyDescent="0.35">
      <c r="A753" s="3">
        <v>44526</v>
      </c>
      <c r="B753" s="6" t="s">
        <v>75</v>
      </c>
      <c r="C753" s="4" t="s">
        <v>9</v>
      </c>
      <c r="D753" s="5">
        <v>7.8599999999999994</v>
      </c>
      <c r="E753" s="1">
        <v>25</v>
      </c>
      <c r="F753" s="10">
        <f>InputData[[#This Row],[UNIT PRICE ($)]]*InputData[[#This Row],[QUANTITY]]</f>
        <v>196.5</v>
      </c>
      <c r="G753" s="10" t="str">
        <f>_xlfn.XLOOKUP(InputData[[#This Row],[CUSTOMER NAME]],Country[Customer Name],Country[Country],"",0)</f>
        <v>Russia</v>
      </c>
      <c r="H753" s="10" t="str">
        <f>_xlfn.XLOOKUP(InputData[[#This Row],[CUSTOMER NAME]],Country[Customer Name],Country[Region],"",0)</f>
        <v>Export</v>
      </c>
      <c r="I753" s="11" t="str">
        <f>TEXT(InputData[[#This Row],[DATE]],"MMM")</f>
        <v>Nov</v>
      </c>
      <c r="J753" s="11">
        <f>WEEKNUM(InputData[[#This Row],[DATE]],1)</f>
        <v>48</v>
      </c>
    </row>
    <row r="754" spans="1:10" x14ac:dyDescent="0.35">
      <c r="A754" s="3">
        <v>44526</v>
      </c>
      <c r="B754" s="6" t="s">
        <v>80</v>
      </c>
      <c r="C754" s="4" t="s">
        <v>32</v>
      </c>
      <c r="D754" s="5">
        <v>117.48</v>
      </c>
      <c r="E754" s="1">
        <v>5</v>
      </c>
      <c r="F754" s="10">
        <f>InputData[[#This Row],[UNIT PRICE ($)]]*InputData[[#This Row],[QUANTITY]]</f>
        <v>587.4</v>
      </c>
      <c r="G754" s="10" t="str">
        <f>_xlfn.XLOOKUP(InputData[[#This Row],[CUSTOMER NAME]],Country[Customer Name],Country[Country],"",0)</f>
        <v>South Africa</v>
      </c>
      <c r="H754" s="10" t="str">
        <f>_xlfn.XLOOKUP(InputData[[#This Row],[CUSTOMER NAME]],Country[Customer Name],Country[Region],"",0)</f>
        <v>Export</v>
      </c>
      <c r="I754" s="11" t="str">
        <f>TEXT(InputData[[#This Row],[DATE]],"MMM")</f>
        <v>Nov</v>
      </c>
      <c r="J754" s="11">
        <f>WEEKNUM(InputData[[#This Row],[DATE]],1)</f>
        <v>48</v>
      </c>
    </row>
    <row r="755" spans="1:10" x14ac:dyDescent="0.35">
      <c r="A755" s="3">
        <v>44527</v>
      </c>
      <c r="B755" s="6" t="s">
        <v>112</v>
      </c>
      <c r="C755" s="4" t="s">
        <v>12</v>
      </c>
      <c r="D755" s="5">
        <v>94.17</v>
      </c>
      <c r="E755" s="1">
        <v>8</v>
      </c>
      <c r="F755" s="10">
        <f>InputData[[#This Row],[UNIT PRICE ($)]]*InputData[[#This Row],[QUANTITY]]</f>
        <v>753.36</v>
      </c>
      <c r="G755" s="10" t="str">
        <f>_xlfn.XLOOKUP(InputData[[#This Row],[CUSTOMER NAME]],Country[Customer Name],Country[Country],"",0)</f>
        <v>India</v>
      </c>
      <c r="H755" s="10" t="str">
        <f>_xlfn.XLOOKUP(InputData[[#This Row],[CUSTOMER NAME]],Country[Customer Name],Country[Region],"",0)</f>
        <v>North</v>
      </c>
      <c r="I755" s="11" t="str">
        <f>TEXT(InputData[[#This Row],[DATE]],"MMM")</f>
        <v>Nov</v>
      </c>
      <c r="J755" s="11">
        <f>WEEKNUM(InputData[[#This Row],[DATE]],1)</f>
        <v>48</v>
      </c>
    </row>
    <row r="756" spans="1:10" x14ac:dyDescent="0.35">
      <c r="A756" s="3">
        <v>44527</v>
      </c>
      <c r="B756" s="6" t="s">
        <v>112</v>
      </c>
      <c r="C756" s="4" t="s">
        <v>34</v>
      </c>
      <c r="D756" s="5">
        <v>58.3</v>
      </c>
      <c r="E756" s="1">
        <v>15</v>
      </c>
      <c r="F756" s="10">
        <f>InputData[[#This Row],[UNIT PRICE ($)]]*InputData[[#This Row],[QUANTITY]]</f>
        <v>874.5</v>
      </c>
      <c r="G756" s="10" t="str">
        <f>_xlfn.XLOOKUP(InputData[[#This Row],[CUSTOMER NAME]],Country[Customer Name],Country[Country],"",0)</f>
        <v>India</v>
      </c>
      <c r="H756" s="10" t="str">
        <f>_xlfn.XLOOKUP(InputData[[#This Row],[CUSTOMER NAME]],Country[Customer Name],Country[Region],"",0)</f>
        <v>North</v>
      </c>
      <c r="I756" s="11" t="str">
        <f>TEXT(InputData[[#This Row],[DATE]],"MMM")</f>
        <v>Nov</v>
      </c>
      <c r="J756" s="11">
        <f>WEEKNUM(InputData[[#This Row],[DATE]],1)</f>
        <v>48</v>
      </c>
    </row>
    <row r="757" spans="1:10" x14ac:dyDescent="0.35">
      <c r="A757" s="3">
        <v>44527</v>
      </c>
      <c r="B757" s="6" t="s">
        <v>74</v>
      </c>
      <c r="C757" s="4" t="s">
        <v>33</v>
      </c>
      <c r="D757" s="5">
        <v>119.7</v>
      </c>
      <c r="E757" s="1">
        <v>28</v>
      </c>
      <c r="F757" s="10">
        <f>InputData[[#This Row],[UNIT PRICE ($)]]*InputData[[#This Row],[QUANTITY]]</f>
        <v>3351.6</v>
      </c>
      <c r="G757" s="10" t="str">
        <f>_xlfn.XLOOKUP(InputData[[#This Row],[CUSTOMER NAME]],Country[Customer Name],Country[Country],"",0)</f>
        <v>Brazil</v>
      </c>
      <c r="H757" s="10" t="str">
        <f>_xlfn.XLOOKUP(InputData[[#This Row],[CUSTOMER NAME]],Country[Customer Name],Country[Region],"",0)</f>
        <v>Export</v>
      </c>
      <c r="I757" s="11" t="str">
        <f>TEXT(InputData[[#This Row],[DATE]],"MMM")</f>
        <v>Nov</v>
      </c>
      <c r="J757" s="11">
        <f>WEEKNUM(InputData[[#This Row],[DATE]],1)</f>
        <v>48</v>
      </c>
    </row>
    <row r="758" spans="1:10" x14ac:dyDescent="0.35">
      <c r="A758" s="3">
        <v>44527</v>
      </c>
      <c r="B758" s="6" t="s">
        <v>75</v>
      </c>
      <c r="C758" s="4" t="s">
        <v>35</v>
      </c>
      <c r="D758" s="5">
        <v>6.7</v>
      </c>
      <c r="E758" s="1">
        <v>28</v>
      </c>
      <c r="F758" s="10">
        <f>InputData[[#This Row],[UNIT PRICE ($)]]*InputData[[#This Row],[QUANTITY]]</f>
        <v>187.6</v>
      </c>
      <c r="G758" s="10" t="str">
        <f>_xlfn.XLOOKUP(InputData[[#This Row],[CUSTOMER NAME]],Country[Customer Name],Country[Country],"",0)</f>
        <v>Russia</v>
      </c>
      <c r="H758" s="10" t="str">
        <f>_xlfn.XLOOKUP(InputData[[#This Row],[CUSTOMER NAME]],Country[Customer Name],Country[Region],"",0)</f>
        <v>Export</v>
      </c>
      <c r="I758" s="11" t="str">
        <f>TEXT(InputData[[#This Row],[DATE]],"MMM")</f>
        <v>Nov</v>
      </c>
      <c r="J758" s="11">
        <f>WEEKNUM(InputData[[#This Row],[DATE]],1)</f>
        <v>48</v>
      </c>
    </row>
    <row r="759" spans="1:10" x14ac:dyDescent="0.35">
      <c r="A759" s="3">
        <v>44527</v>
      </c>
      <c r="B759" s="6" t="s">
        <v>78</v>
      </c>
      <c r="C759" s="4" t="s">
        <v>22</v>
      </c>
      <c r="D759" s="5">
        <v>141.57</v>
      </c>
      <c r="E759" s="1">
        <v>37</v>
      </c>
      <c r="F759" s="10">
        <f>InputData[[#This Row],[UNIT PRICE ($)]]*InputData[[#This Row],[QUANTITY]]</f>
        <v>5238.09</v>
      </c>
      <c r="G759" s="10" t="str">
        <f>_xlfn.XLOOKUP(InputData[[#This Row],[CUSTOMER NAME]],Country[Customer Name],Country[Country],"",0)</f>
        <v>India</v>
      </c>
      <c r="H759" s="10" t="str">
        <f>_xlfn.XLOOKUP(InputData[[#This Row],[CUSTOMER NAME]],Country[Customer Name],Country[Region],"",0)</f>
        <v>Central</v>
      </c>
      <c r="I759" s="11" t="str">
        <f>TEXT(InputData[[#This Row],[DATE]],"MMM")</f>
        <v>Nov</v>
      </c>
      <c r="J759" s="11">
        <f>WEEKNUM(InputData[[#This Row],[DATE]],1)</f>
        <v>48</v>
      </c>
    </row>
    <row r="760" spans="1:10" x14ac:dyDescent="0.35">
      <c r="A760" s="3">
        <v>44528</v>
      </c>
      <c r="B760" s="6" t="s">
        <v>64</v>
      </c>
      <c r="C760" s="4" t="s">
        <v>28</v>
      </c>
      <c r="D760" s="5">
        <v>41.81</v>
      </c>
      <c r="E760" s="1">
        <v>9</v>
      </c>
      <c r="F760" s="10">
        <f>InputData[[#This Row],[UNIT PRICE ($)]]*InputData[[#This Row],[QUANTITY]]</f>
        <v>376.29</v>
      </c>
      <c r="G760" s="10" t="str">
        <f>_xlfn.XLOOKUP(InputData[[#This Row],[CUSTOMER NAME]],Country[Customer Name],Country[Country],"",0)</f>
        <v>India</v>
      </c>
      <c r="H760" s="10" t="str">
        <f>_xlfn.XLOOKUP(InputData[[#This Row],[CUSTOMER NAME]],Country[Customer Name],Country[Region],"",0)</f>
        <v>Northeast</v>
      </c>
      <c r="I760" s="11" t="str">
        <f>TEXT(InputData[[#This Row],[DATE]],"MMM")</f>
        <v>Nov</v>
      </c>
      <c r="J760" s="11">
        <f>WEEKNUM(InputData[[#This Row],[DATE]],1)</f>
        <v>49</v>
      </c>
    </row>
    <row r="761" spans="1:10" x14ac:dyDescent="0.35">
      <c r="A761" s="3">
        <v>44528</v>
      </c>
      <c r="B761" s="6" t="s">
        <v>67</v>
      </c>
      <c r="C761" s="4" t="s">
        <v>40</v>
      </c>
      <c r="D761" s="5">
        <v>115.2</v>
      </c>
      <c r="E761" s="1">
        <v>2</v>
      </c>
      <c r="F761" s="10">
        <f>InputData[[#This Row],[UNIT PRICE ($)]]*InputData[[#This Row],[QUANTITY]]</f>
        <v>230.4</v>
      </c>
      <c r="G761" s="10" t="str">
        <f>_xlfn.XLOOKUP(InputData[[#This Row],[CUSTOMER NAME]],Country[Customer Name],Country[Country],"",0)</f>
        <v>United Kingdom</v>
      </c>
      <c r="H761" s="10" t="str">
        <f>_xlfn.XLOOKUP(InputData[[#This Row],[CUSTOMER NAME]],Country[Customer Name],Country[Region],"",0)</f>
        <v>Export</v>
      </c>
      <c r="I761" s="11" t="str">
        <f>TEXT(InputData[[#This Row],[DATE]],"MMM")</f>
        <v>Nov</v>
      </c>
      <c r="J761" s="11">
        <f>WEEKNUM(InputData[[#This Row],[DATE]],1)</f>
        <v>49</v>
      </c>
    </row>
    <row r="762" spans="1:10" x14ac:dyDescent="0.35">
      <c r="A762" s="3">
        <v>44528</v>
      </c>
      <c r="B762" s="6" t="s">
        <v>73</v>
      </c>
      <c r="C762" s="4" t="s">
        <v>31</v>
      </c>
      <c r="D762" s="5">
        <v>104.16</v>
      </c>
      <c r="E762" s="1">
        <v>8</v>
      </c>
      <c r="F762" s="10">
        <f>InputData[[#This Row],[UNIT PRICE ($)]]*InputData[[#This Row],[QUANTITY]]</f>
        <v>833.28</v>
      </c>
      <c r="G762" s="10" t="str">
        <f>_xlfn.XLOOKUP(InputData[[#This Row],[CUSTOMER NAME]],Country[Customer Name],Country[Country],"",0)</f>
        <v>India</v>
      </c>
      <c r="H762" s="10" t="str">
        <f>_xlfn.XLOOKUP(InputData[[#This Row],[CUSTOMER NAME]],Country[Customer Name],Country[Region],"",0)</f>
        <v>East</v>
      </c>
      <c r="I762" s="11" t="str">
        <f>TEXT(InputData[[#This Row],[DATE]],"MMM")</f>
        <v>Nov</v>
      </c>
      <c r="J762" s="11">
        <f>WEEKNUM(InputData[[#This Row],[DATE]],1)</f>
        <v>49</v>
      </c>
    </row>
    <row r="763" spans="1:10" x14ac:dyDescent="0.35">
      <c r="A763" s="3">
        <v>44530</v>
      </c>
      <c r="B763" s="6" t="s">
        <v>61</v>
      </c>
      <c r="C763" s="4" t="s">
        <v>39</v>
      </c>
      <c r="D763" s="5">
        <v>42.55</v>
      </c>
      <c r="E763" s="1">
        <v>15</v>
      </c>
      <c r="F763" s="10">
        <f>InputData[[#This Row],[UNIT PRICE ($)]]*InputData[[#This Row],[QUANTITY]]</f>
        <v>638.25</v>
      </c>
      <c r="G763" s="10" t="str">
        <f>_xlfn.XLOOKUP(InputData[[#This Row],[CUSTOMER NAME]],Country[Customer Name],Country[Country],"",0)</f>
        <v>Bangladesh</v>
      </c>
      <c r="H763" s="10" t="str">
        <f>_xlfn.XLOOKUP(InputData[[#This Row],[CUSTOMER NAME]],Country[Customer Name],Country[Region],"",0)</f>
        <v>Export</v>
      </c>
      <c r="I763" s="11" t="str">
        <f>TEXT(InputData[[#This Row],[DATE]],"MMM")</f>
        <v>Nov</v>
      </c>
      <c r="J763" s="11">
        <f>WEEKNUM(InputData[[#This Row],[DATE]],1)</f>
        <v>49</v>
      </c>
    </row>
    <row r="764" spans="1:10" x14ac:dyDescent="0.35">
      <c r="A764" s="3">
        <v>44530</v>
      </c>
      <c r="B764" s="6" t="s">
        <v>110</v>
      </c>
      <c r="C764" s="4" t="s">
        <v>15</v>
      </c>
      <c r="D764" s="5">
        <v>15.719999999999999</v>
      </c>
      <c r="E764" s="1">
        <v>2</v>
      </c>
      <c r="F764" s="10">
        <f>InputData[[#This Row],[UNIT PRICE ($)]]*InputData[[#This Row],[QUANTITY]]</f>
        <v>31.439999999999998</v>
      </c>
      <c r="G764" s="10" t="str">
        <f>_xlfn.XLOOKUP(InputData[[#This Row],[CUSTOMER NAME]],Country[Customer Name],Country[Country],"",0)</f>
        <v>India</v>
      </c>
      <c r="H764" s="10" t="str">
        <f>_xlfn.XLOOKUP(InputData[[#This Row],[CUSTOMER NAME]],Country[Customer Name],Country[Region],"",0)</f>
        <v>Western</v>
      </c>
      <c r="I764" s="11" t="str">
        <f>TEXT(InputData[[#This Row],[DATE]],"MMM")</f>
        <v>Nov</v>
      </c>
      <c r="J764" s="11">
        <f>WEEKNUM(InputData[[#This Row],[DATE]],1)</f>
        <v>49</v>
      </c>
    </row>
    <row r="765" spans="1:10" x14ac:dyDescent="0.35">
      <c r="A765" s="3">
        <v>44532</v>
      </c>
      <c r="B765" s="6" t="s">
        <v>76</v>
      </c>
      <c r="C765" s="4" t="s">
        <v>16</v>
      </c>
      <c r="D765" s="5">
        <v>16.64</v>
      </c>
      <c r="E765" s="1">
        <v>10</v>
      </c>
      <c r="F765" s="10">
        <f>InputData[[#This Row],[UNIT PRICE ($)]]*InputData[[#This Row],[QUANTITY]]</f>
        <v>166.4</v>
      </c>
      <c r="G765" s="10" t="str">
        <f>_xlfn.XLOOKUP(InputData[[#This Row],[CUSTOMER NAME]],Country[Customer Name],Country[Country],"",0)</f>
        <v>Saudi Arabia</v>
      </c>
      <c r="H765" s="10" t="str">
        <f>_xlfn.XLOOKUP(InputData[[#This Row],[CUSTOMER NAME]],Country[Customer Name],Country[Region],"",0)</f>
        <v>Export</v>
      </c>
      <c r="I765" s="11" t="str">
        <f>TEXT(InputData[[#This Row],[DATE]],"MMM")</f>
        <v>Dec</v>
      </c>
      <c r="J765" s="11">
        <f>WEEKNUM(InputData[[#This Row],[DATE]],1)</f>
        <v>49</v>
      </c>
    </row>
    <row r="766" spans="1:10" x14ac:dyDescent="0.35">
      <c r="A766" s="3">
        <v>44533</v>
      </c>
      <c r="B766" s="6" t="s">
        <v>75</v>
      </c>
      <c r="C766" s="4" t="s">
        <v>19</v>
      </c>
      <c r="D766" s="5">
        <v>210</v>
      </c>
      <c r="E766" s="1">
        <v>8</v>
      </c>
      <c r="F766" s="10">
        <f>InputData[[#This Row],[UNIT PRICE ($)]]*InputData[[#This Row],[QUANTITY]]</f>
        <v>1680</v>
      </c>
      <c r="G766" s="10" t="str">
        <f>_xlfn.XLOOKUP(InputData[[#This Row],[CUSTOMER NAME]],Country[Customer Name],Country[Country],"",0)</f>
        <v>Russia</v>
      </c>
      <c r="H766" s="10" t="str">
        <f>_xlfn.XLOOKUP(InputData[[#This Row],[CUSTOMER NAME]],Country[Customer Name],Country[Region],"",0)</f>
        <v>Export</v>
      </c>
      <c r="I766" s="11" t="str">
        <f>TEXT(InputData[[#This Row],[DATE]],"MMM")</f>
        <v>Dec</v>
      </c>
      <c r="J766" s="11">
        <f>WEEKNUM(InputData[[#This Row],[DATE]],1)</f>
        <v>49</v>
      </c>
    </row>
    <row r="767" spans="1:10" x14ac:dyDescent="0.35">
      <c r="A767" s="3">
        <v>44533</v>
      </c>
      <c r="B767" s="6" t="s">
        <v>113</v>
      </c>
      <c r="C767" s="4" t="s">
        <v>34</v>
      </c>
      <c r="D767" s="5">
        <v>58.3</v>
      </c>
      <c r="E767" s="1">
        <v>2</v>
      </c>
      <c r="F767" s="10">
        <f>InputData[[#This Row],[UNIT PRICE ($)]]*InputData[[#This Row],[QUANTITY]]</f>
        <v>116.6</v>
      </c>
      <c r="G767" s="10" t="str">
        <f>_xlfn.XLOOKUP(InputData[[#This Row],[CUSTOMER NAME]],Country[Customer Name],Country[Country],"",0)</f>
        <v>Pakistan</v>
      </c>
      <c r="H767" s="10" t="str">
        <f>_xlfn.XLOOKUP(InputData[[#This Row],[CUSTOMER NAME]],Country[Customer Name],Country[Region],"",0)</f>
        <v>Export</v>
      </c>
      <c r="I767" s="11" t="str">
        <f>TEXT(InputData[[#This Row],[DATE]],"MMM")</f>
        <v>Dec</v>
      </c>
      <c r="J767" s="11">
        <f>WEEKNUM(InputData[[#This Row],[DATE]],1)</f>
        <v>49</v>
      </c>
    </row>
    <row r="768" spans="1:10" x14ac:dyDescent="0.35">
      <c r="A768" s="3">
        <v>44533</v>
      </c>
      <c r="B768" s="6" t="s">
        <v>115</v>
      </c>
      <c r="C768" s="4" t="s">
        <v>28</v>
      </c>
      <c r="D768" s="5">
        <v>41.81</v>
      </c>
      <c r="E768" s="1">
        <v>5</v>
      </c>
      <c r="F768" s="10">
        <f>InputData[[#This Row],[UNIT PRICE ($)]]*InputData[[#This Row],[QUANTITY]]</f>
        <v>209.05</v>
      </c>
      <c r="G768" s="10" t="str">
        <f>_xlfn.XLOOKUP(InputData[[#This Row],[CUSTOMER NAME]],Country[Customer Name],Country[Country],"",0)</f>
        <v>India</v>
      </c>
      <c r="H768" s="10" t="str">
        <f>_xlfn.XLOOKUP(InputData[[#This Row],[CUSTOMER NAME]],Country[Customer Name],Country[Region],"",0)</f>
        <v>Northeast</v>
      </c>
      <c r="I768" s="11" t="str">
        <f>TEXT(InputData[[#This Row],[DATE]],"MMM")</f>
        <v>Dec</v>
      </c>
      <c r="J768" s="11">
        <f>WEEKNUM(InputData[[#This Row],[DATE]],1)</f>
        <v>49</v>
      </c>
    </row>
    <row r="769" spans="1:10" x14ac:dyDescent="0.35">
      <c r="A769" s="3">
        <v>44534</v>
      </c>
      <c r="B769" s="6" t="s">
        <v>108</v>
      </c>
      <c r="C769" s="4" t="s">
        <v>4</v>
      </c>
      <c r="D769" s="5">
        <v>48.84</v>
      </c>
      <c r="E769" s="1">
        <v>32</v>
      </c>
      <c r="F769" s="10">
        <f>InputData[[#This Row],[UNIT PRICE ($)]]*InputData[[#This Row],[QUANTITY]]</f>
        <v>1562.88</v>
      </c>
      <c r="G769" s="10" t="str">
        <f>_xlfn.XLOOKUP(InputData[[#This Row],[CUSTOMER NAME]],Country[Customer Name],Country[Country],"",0)</f>
        <v>India</v>
      </c>
      <c r="H769" s="10" t="str">
        <f>_xlfn.XLOOKUP(InputData[[#This Row],[CUSTOMER NAME]],Country[Customer Name],Country[Region],"",0)</f>
        <v>North</v>
      </c>
      <c r="I769" s="11" t="str">
        <f>TEXT(InputData[[#This Row],[DATE]],"MMM")</f>
        <v>Dec</v>
      </c>
      <c r="J769" s="11">
        <f>WEEKNUM(InputData[[#This Row],[DATE]],1)</f>
        <v>49</v>
      </c>
    </row>
    <row r="770" spans="1:10" x14ac:dyDescent="0.35">
      <c r="A770" s="3">
        <v>44534</v>
      </c>
      <c r="B770" s="6" t="s">
        <v>61</v>
      </c>
      <c r="C770" s="4" t="s">
        <v>44</v>
      </c>
      <c r="D770" s="5">
        <v>82.08</v>
      </c>
      <c r="E770" s="1">
        <v>15</v>
      </c>
      <c r="F770" s="10">
        <f>InputData[[#This Row],[UNIT PRICE ($)]]*InputData[[#This Row],[QUANTITY]]</f>
        <v>1231.2</v>
      </c>
      <c r="G770" s="10" t="str">
        <f>_xlfn.XLOOKUP(InputData[[#This Row],[CUSTOMER NAME]],Country[Customer Name],Country[Country],"",0)</f>
        <v>Bangladesh</v>
      </c>
      <c r="H770" s="10" t="str">
        <f>_xlfn.XLOOKUP(InputData[[#This Row],[CUSTOMER NAME]],Country[Customer Name],Country[Region],"",0)</f>
        <v>Export</v>
      </c>
      <c r="I770" s="11" t="str">
        <f>TEXT(InputData[[#This Row],[DATE]],"MMM")</f>
        <v>Dec</v>
      </c>
      <c r="J770" s="11">
        <f>WEEKNUM(InputData[[#This Row],[DATE]],1)</f>
        <v>49</v>
      </c>
    </row>
    <row r="771" spans="1:10" x14ac:dyDescent="0.35">
      <c r="A771" s="3">
        <v>44534</v>
      </c>
      <c r="B771" s="6" t="s">
        <v>70</v>
      </c>
      <c r="C771" s="4" t="s">
        <v>26</v>
      </c>
      <c r="D771" s="5">
        <v>24.66</v>
      </c>
      <c r="E771" s="1">
        <v>10</v>
      </c>
      <c r="F771" s="10">
        <f>InputData[[#This Row],[UNIT PRICE ($)]]*InputData[[#This Row],[QUANTITY]]</f>
        <v>246.6</v>
      </c>
      <c r="G771" s="10" t="str">
        <f>_xlfn.XLOOKUP(InputData[[#This Row],[CUSTOMER NAME]],Country[Customer Name],Country[Country],"",0)</f>
        <v>Mexico</v>
      </c>
      <c r="H771" s="10" t="str">
        <f>_xlfn.XLOOKUP(InputData[[#This Row],[CUSTOMER NAME]],Country[Customer Name],Country[Region],"",0)</f>
        <v>Export</v>
      </c>
      <c r="I771" s="11" t="str">
        <f>TEXT(InputData[[#This Row],[DATE]],"MMM")</f>
        <v>Dec</v>
      </c>
      <c r="J771" s="11">
        <f>WEEKNUM(InputData[[#This Row],[DATE]],1)</f>
        <v>49</v>
      </c>
    </row>
    <row r="772" spans="1:10" x14ac:dyDescent="0.35">
      <c r="A772" s="3">
        <v>44535</v>
      </c>
      <c r="B772" s="6" t="s">
        <v>70</v>
      </c>
      <c r="C772" s="4" t="s">
        <v>25</v>
      </c>
      <c r="D772" s="5">
        <v>8.33</v>
      </c>
      <c r="E772" s="1">
        <v>12</v>
      </c>
      <c r="F772" s="10">
        <f>InputData[[#This Row],[UNIT PRICE ($)]]*InputData[[#This Row],[QUANTITY]]</f>
        <v>99.960000000000008</v>
      </c>
      <c r="G772" s="10" t="str">
        <f>_xlfn.XLOOKUP(InputData[[#This Row],[CUSTOMER NAME]],Country[Customer Name],Country[Country],"",0)</f>
        <v>Mexico</v>
      </c>
      <c r="H772" s="10" t="str">
        <f>_xlfn.XLOOKUP(InputData[[#This Row],[CUSTOMER NAME]],Country[Customer Name],Country[Region],"",0)</f>
        <v>Export</v>
      </c>
      <c r="I772" s="11" t="str">
        <f>TEXT(InputData[[#This Row],[DATE]],"MMM")</f>
        <v>Dec</v>
      </c>
      <c r="J772" s="11">
        <f>WEEKNUM(InputData[[#This Row],[DATE]],1)</f>
        <v>50</v>
      </c>
    </row>
    <row r="773" spans="1:10" x14ac:dyDescent="0.35">
      <c r="A773" s="3">
        <v>44535</v>
      </c>
      <c r="B773" s="6" t="s">
        <v>77</v>
      </c>
      <c r="C773" s="4" t="s">
        <v>4</v>
      </c>
      <c r="D773" s="5">
        <v>48.84</v>
      </c>
      <c r="E773" s="1">
        <v>15</v>
      </c>
      <c r="F773" s="10">
        <f>InputData[[#This Row],[UNIT PRICE ($)]]*InputData[[#This Row],[QUANTITY]]</f>
        <v>732.6</v>
      </c>
      <c r="G773" s="10" t="str">
        <f>_xlfn.XLOOKUP(InputData[[#This Row],[CUSTOMER NAME]],Country[Customer Name],Country[Country],"",0)</f>
        <v>India</v>
      </c>
      <c r="H773" s="10" t="str">
        <f>_xlfn.XLOOKUP(InputData[[#This Row],[CUSTOMER NAME]],Country[Customer Name],Country[Region],"",0)</f>
        <v>Western</v>
      </c>
      <c r="I773" s="11" t="str">
        <f>TEXT(InputData[[#This Row],[DATE]],"MMM")</f>
        <v>Dec</v>
      </c>
      <c r="J773" s="11">
        <f>WEEKNUM(InputData[[#This Row],[DATE]],1)</f>
        <v>50</v>
      </c>
    </row>
    <row r="774" spans="1:10" x14ac:dyDescent="0.35">
      <c r="A774" s="3">
        <v>44535</v>
      </c>
      <c r="B774" s="6" t="s">
        <v>78</v>
      </c>
      <c r="C774" s="4" t="s">
        <v>10</v>
      </c>
      <c r="D774" s="5">
        <v>164.28</v>
      </c>
      <c r="E774" s="1">
        <v>1</v>
      </c>
      <c r="F774" s="10">
        <f>InputData[[#This Row],[UNIT PRICE ($)]]*InputData[[#This Row],[QUANTITY]]</f>
        <v>164.28</v>
      </c>
      <c r="G774" s="10" t="str">
        <f>_xlfn.XLOOKUP(InputData[[#This Row],[CUSTOMER NAME]],Country[Customer Name],Country[Country],"",0)</f>
        <v>India</v>
      </c>
      <c r="H774" s="10" t="str">
        <f>_xlfn.XLOOKUP(InputData[[#This Row],[CUSTOMER NAME]],Country[Customer Name],Country[Region],"",0)</f>
        <v>Central</v>
      </c>
      <c r="I774" s="11" t="str">
        <f>TEXT(InputData[[#This Row],[DATE]],"MMM")</f>
        <v>Dec</v>
      </c>
      <c r="J774" s="11">
        <f>WEEKNUM(InputData[[#This Row],[DATE]],1)</f>
        <v>50</v>
      </c>
    </row>
    <row r="775" spans="1:10" x14ac:dyDescent="0.35">
      <c r="A775" s="3">
        <v>44537</v>
      </c>
      <c r="B775" s="6" t="s">
        <v>66</v>
      </c>
      <c r="C775" s="4" t="s">
        <v>38</v>
      </c>
      <c r="D775" s="5">
        <v>79.92</v>
      </c>
      <c r="E775" s="1">
        <v>5</v>
      </c>
      <c r="F775" s="10">
        <f>InputData[[#This Row],[UNIT PRICE ($)]]*InputData[[#This Row],[QUANTITY]]</f>
        <v>399.6</v>
      </c>
      <c r="G775" s="10" t="str">
        <f>_xlfn.XLOOKUP(InputData[[#This Row],[CUSTOMER NAME]],Country[Customer Name],Country[Country],"",0)</f>
        <v>Indonesia</v>
      </c>
      <c r="H775" s="10" t="str">
        <f>_xlfn.XLOOKUP(InputData[[#This Row],[CUSTOMER NAME]],Country[Customer Name],Country[Region],"",0)</f>
        <v>Export</v>
      </c>
      <c r="I775" s="11" t="str">
        <f>TEXT(InputData[[#This Row],[DATE]],"MMM")</f>
        <v>Dec</v>
      </c>
      <c r="J775" s="11">
        <f>WEEKNUM(InputData[[#This Row],[DATE]],1)</f>
        <v>50</v>
      </c>
    </row>
    <row r="776" spans="1:10" x14ac:dyDescent="0.35">
      <c r="A776" s="3">
        <v>44537</v>
      </c>
      <c r="B776" s="6" t="s">
        <v>73</v>
      </c>
      <c r="C776" s="4" t="s">
        <v>16</v>
      </c>
      <c r="D776" s="5">
        <v>16.64</v>
      </c>
      <c r="E776" s="1">
        <v>13</v>
      </c>
      <c r="F776" s="10">
        <f>InputData[[#This Row],[UNIT PRICE ($)]]*InputData[[#This Row],[QUANTITY]]</f>
        <v>216.32</v>
      </c>
      <c r="G776" s="10" t="str">
        <f>_xlfn.XLOOKUP(InputData[[#This Row],[CUSTOMER NAME]],Country[Customer Name],Country[Country],"",0)</f>
        <v>India</v>
      </c>
      <c r="H776" s="10" t="str">
        <f>_xlfn.XLOOKUP(InputData[[#This Row],[CUSTOMER NAME]],Country[Customer Name],Country[Region],"",0)</f>
        <v>East</v>
      </c>
      <c r="I776" s="11" t="str">
        <f>TEXT(InputData[[#This Row],[DATE]],"MMM")</f>
        <v>Dec</v>
      </c>
      <c r="J776" s="11">
        <f>WEEKNUM(InputData[[#This Row],[DATE]],1)</f>
        <v>50</v>
      </c>
    </row>
    <row r="777" spans="1:10" x14ac:dyDescent="0.35">
      <c r="A777" s="3">
        <v>44537</v>
      </c>
      <c r="B777" s="6" t="s">
        <v>84</v>
      </c>
      <c r="C777" s="4" t="s">
        <v>38</v>
      </c>
      <c r="D777" s="5">
        <v>79.92</v>
      </c>
      <c r="E777" s="1">
        <v>12</v>
      </c>
      <c r="F777" s="10">
        <f>InputData[[#This Row],[UNIT PRICE ($)]]*InputData[[#This Row],[QUANTITY]]</f>
        <v>959.04</v>
      </c>
      <c r="G777" s="10" t="str">
        <f>_xlfn.XLOOKUP(InputData[[#This Row],[CUSTOMER NAME]],Country[Customer Name],Country[Country],"",0)</f>
        <v>Ethiopia</v>
      </c>
      <c r="H777" s="10" t="str">
        <f>_xlfn.XLOOKUP(InputData[[#This Row],[CUSTOMER NAME]],Country[Customer Name],Country[Region],"",0)</f>
        <v>Export</v>
      </c>
      <c r="I777" s="11" t="str">
        <f>TEXT(InputData[[#This Row],[DATE]],"MMM")</f>
        <v>Dec</v>
      </c>
      <c r="J777" s="11">
        <f>WEEKNUM(InputData[[#This Row],[DATE]],1)</f>
        <v>50</v>
      </c>
    </row>
    <row r="778" spans="1:10" x14ac:dyDescent="0.35">
      <c r="A778" s="3">
        <v>44537</v>
      </c>
      <c r="B778" s="6" t="s">
        <v>116</v>
      </c>
      <c r="C778" s="4" t="s">
        <v>6</v>
      </c>
      <c r="D778" s="5">
        <v>85.5</v>
      </c>
      <c r="E778" s="1">
        <v>27</v>
      </c>
      <c r="F778" s="10">
        <f>InputData[[#This Row],[UNIT PRICE ($)]]*InputData[[#This Row],[QUANTITY]]</f>
        <v>2308.5</v>
      </c>
      <c r="G778" s="10" t="str">
        <f>_xlfn.XLOOKUP(InputData[[#This Row],[CUSTOMER NAME]],Country[Customer Name],Country[Country],"",0)</f>
        <v>Germany</v>
      </c>
      <c r="H778" s="10" t="str">
        <f>_xlfn.XLOOKUP(InputData[[#This Row],[CUSTOMER NAME]],Country[Customer Name],Country[Region],"",0)</f>
        <v>Export</v>
      </c>
      <c r="I778" s="11" t="str">
        <f>TEXT(InputData[[#This Row],[DATE]],"MMM")</f>
        <v>Dec</v>
      </c>
      <c r="J778" s="11">
        <f>WEEKNUM(InputData[[#This Row],[DATE]],1)</f>
        <v>50</v>
      </c>
    </row>
    <row r="779" spans="1:10" x14ac:dyDescent="0.35">
      <c r="A779" s="3">
        <v>44537</v>
      </c>
      <c r="B779" s="6" t="s">
        <v>117</v>
      </c>
      <c r="C779" s="4" t="s">
        <v>13</v>
      </c>
      <c r="D779" s="5">
        <v>122.08</v>
      </c>
      <c r="E779" s="1">
        <v>8</v>
      </c>
      <c r="F779" s="10">
        <f>InputData[[#This Row],[UNIT PRICE ($)]]*InputData[[#This Row],[QUANTITY]]</f>
        <v>976.64</v>
      </c>
      <c r="G779" s="10" t="str">
        <f>_xlfn.XLOOKUP(InputData[[#This Row],[CUSTOMER NAME]],Country[Customer Name],Country[Country],"",0)</f>
        <v>United States of America</v>
      </c>
      <c r="H779" s="10" t="str">
        <f>_xlfn.XLOOKUP(InputData[[#This Row],[CUSTOMER NAME]],Country[Customer Name],Country[Region],"",0)</f>
        <v>Export</v>
      </c>
      <c r="I779" s="11" t="str">
        <f>TEXT(InputData[[#This Row],[DATE]],"MMM")</f>
        <v>Dec</v>
      </c>
      <c r="J779" s="11">
        <f>WEEKNUM(InputData[[#This Row],[DATE]],1)</f>
        <v>50</v>
      </c>
    </row>
    <row r="780" spans="1:10" x14ac:dyDescent="0.35">
      <c r="A780" s="3">
        <v>44538</v>
      </c>
      <c r="B780" s="6" t="s">
        <v>78</v>
      </c>
      <c r="C780" s="4" t="s">
        <v>41</v>
      </c>
      <c r="D780" s="5">
        <v>173.88</v>
      </c>
      <c r="E780" s="1">
        <v>32</v>
      </c>
      <c r="F780" s="10">
        <f>InputData[[#This Row],[UNIT PRICE ($)]]*InputData[[#This Row],[QUANTITY]]</f>
        <v>5564.16</v>
      </c>
      <c r="G780" s="10" t="str">
        <f>_xlfn.XLOOKUP(InputData[[#This Row],[CUSTOMER NAME]],Country[Customer Name],Country[Country],"",0)</f>
        <v>India</v>
      </c>
      <c r="H780" s="10" t="str">
        <f>_xlfn.XLOOKUP(InputData[[#This Row],[CUSTOMER NAME]],Country[Customer Name],Country[Region],"",0)</f>
        <v>Central</v>
      </c>
      <c r="I780" s="11" t="str">
        <f>TEXT(InputData[[#This Row],[DATE]],"MMM")</f>
        <v>Dec</v>
      </c>
      <c r="J780" s="11">
        <f>WEEKNUM(InputData[[#This Row],[DATE]],1)</f>
        <v>50</v>
      </c>
    </row>
    <row r="781" spans="1:10" x14ac:dyDescent="0.35">
      <c r="A781" s="3">
        <v>44538</v>
      </c>
      <c r="B781" s="6" t="s">
        <v>87</v>
      </c>
      <c r="C781" s="4" t="s">
        <v>44</v>
      </c>
      <c r="D781" s="5">
        <v>82.08</v>
      </c>
      <c r="E781" s="1">
        <v>14</v>
      </c>
      <c r="F781" s="10">
        <f>InputData[[#This Row],[UNIT PRICE ($)]]*InputData[[#This Row],[QUANTITY]]</f>
        <v>1149.1199999999999</v>
      </c>
      <c r="G781" s="10" t="str">
        <f>_xlfn.XLOOKUP(InputData[[#This Row],[CUSTOMER NAME]],Country[Customer Name],Country[Country],"",0)</f>
        <v>France</v>
      </c>
      <c r="H781" s="10" t="str">
        <f>_xlfn.XLOOKUP(InputData[[#This Row],[CUSTOMER NAME]],Country[Customer Name],Country[Region],"",0)</f>
        <v>Export</v>
      </c>
      <c r="I781" s="11" t="str">
        <f>TEXT(InputData[[#This Row],[DATE]],"MMM")</f>
        <v>Dec</v>
      </c>
      <c r="J781" s="11">
        <f>WEEKNUM(InputData[[#This Row],[DATE]],1)</f>
        <v>50</v>
      </c>
    </row>
    <row r="782" spans="1:10" x14ac:dyDescent="0.35">
      <c r="A782" s="3">
        <v>44539</v>
      </c>
      <c r="B782" s="6" t="s">
        <v>75</v>
      </c>
      <c r="C782" s="4" t="s">
        <v>7</v>
      </c>
      <c r="D782" s="5">
        <v>47.730000000000004</v>
      </c>
      <c r="E782" s="1">
        <v>16</v>
      </c>
      <c r="F782" s="10">
        <f>InputData[[#This Row],[UNIT PRICE ($)]]*InputData[[#This Row],[QUANTITY]]</f>
        <v>763.68000000000006</v>
      </c>
      <c r="G782" s="10" t="str">
        <f>_xlfn.XLOOKUP(InputData[[#This Row],[CUSTOMER NAME]],Country[Customer Name],Country[Country],"",0)</f>
        <v>Russia</v>
      </c>
      <c r="H782" s="10" t="str">
        <f>_xlfn.XLOOKUP(InputData[[#This Row],[CUSTOMER NAME]],Country[Customer Name],Country[Region],"",0)</f>
        <v>Export</v>
      </c>
      <c r="I782" s="11" t="str">
        <f>TEXT(InputData[[#This Row],[DATE]],"MMM")</f>
        <v>Dec</v>
      </c>
      <c r="J782" s="11">
        <f>WEEKNUM(InputData[[#This Row],[DATE]],1)</f>
        <v>50</v>
      </c>
    </row>
    <row r="783" spans="1:10" x14ac:dyDescent="0.35">
      <c r="A783" s="3">
        <v>44540</v>
      </c>
      <c r="B783" s="6" t="s">
        <v>75</v>
      </c>
      <c r="C783" s="4" t="s">
        <v>17</v>
      </c>
      <c r="D783" s="5">
        <v>156.78</v>
      </c>
      <c r="E783" s="1">
        <v>6</v>
      </c>
      <c r="F783" s="10">
        <f>InputData[[#This Row],[UNIT PRICE ($)]]*InputData[[#This Row],[QUANTITY]]</f>
        <v>940.68000000000006</v>
      </c>
      <c r="G783" s="10" t="str">
        <f>_xlfn.XLOOKUP(InputData[[#This Row],[CUSTOMER NAME]],Country[Customer Name],Country[Country],"",0)</f>
        <v>Russia</v>
      </c>
      <c r="H783" s="10" t="str">
        <f>_xlfn.XLOOKUP(InputData[[#This Row],[CUSTOMER NAME]],Country[Customer Name],Country[Region],"",0)</f>
        <v>Export</v>
      </c>
      <c r="I783" s="11" t="str">
        <f>TEXT(InputData[[#This Row],[DATE]],"MMM")</f>
        <v>Dec</v>
      </c>
      <c r="J783" s="11">
        <f>WEEKNUM(InputData[[#This Row],[DATE]],1)</f>
        <v>50</v>
      </c>
    </row>
    <row r="784" spans="1:10" x14ac:dyDescent="0.35">
      <c r="A784" s="3">
        <v>44540</v>
      </c>
      <c r="B784" s="6" t="s">
        <v>117</v>
      </c>
      <c r="C784" s="4" t="s">
        <v>37</v>
      </c>
      <c r="D784" s="5">
        <v>85.76</v>
      </c>
      <c r="E784" s="1">
        <v>19</v>
      </c>
      <c r="F784" s="10">
        <f>InputData[[#This Row],[UNIT PRICE ($)]]*InputData[[#This Row],[QUANTITY]]</f>
        <v>1629.44</v>
      </c>
      <c r="G784" s="10" t="str">
        <f>_xlfn.XLOOKUP(InputData[[#This Row],[CUSTOMER NAME]],Country[Customer Name],Country[Country],"",0)</f>
        <v>United States of America</v>
      </c>
      <c r="H784" s="10" t="str">
        <f>_xlfn.XLOOKUP(InputData[[#This Row],[CUSTOMER NAME]],Country[Customer Name],Country[Region],"",0)</f>
        <v>Export</v>
      </c>
      <c r="I784" s="11" t="str">
        <f>TEXT(InputData[[#This Row],[DATE]],"MMM")</f>
        <v>Dec</v>
      </c>
      <c r="J784" s="11">
        <f>WEEKNUM(InputData[[#This Row],[DATE]],1)</f>
        <v>50</v>
      </c>
    </row>
    <row r="785" spans="1:10" x14ac:dyDescent="0.35">
      <c r="A785" s="3">
        <v>44541</v>
      </c>
      <c r="B785" s="6" t="s">
        <v>109</v>
      </c>
      <c r="C785" s="4" t="s">
        <v>14</v>
      </c>
      <c r="D785" s="5">
        <v>146.72</v>
      </c>
      <c r="E785" s="1">
        <v>10</v>
      </c>
      <c r="F785" s="10">
        <f>InputData[[#This Row],[UNIT PRICE ($)]]*InputData[[#This Row],[QUANTITY]]</f>
        <v>1467.2</v>
      </c>
      <c r="G785" s="10" t="str">
        <f>_xlfn.XLOOKUP(InputData[[#This Row],[CUSTOMER NAME]],Country[Customer Name],Country[Country],"",0)</f>
        <v>Pakistan</v>
      </c>
      <c r="H785" s="10" t="str">
        <f>_xlfn.XLOOKUP(InputData[[#This Row],[CUSTOMER NAME]],Country[Customer Name],Country[Region],"",0)</f>
        <v>Export</v>
      </c>
      <c r="I785" s="11" t="str">
        <f>TEXT(InputData[[#This Row],[DATE]],"MMM")</f>
        <v>Dec</v>
      </c>
      <c r="J785" s="11">
        <f>WEEKNUM(InputData[[#This Row],[DATE]],1)</f>
        <v>50</v>
      </c>
    </row>
    <row r="786" spans="1:10" x14ac:dyDescent="0.35">
      <c r="A786" s="3">
        <v>44541</v>
      </c>
      <c r="B786" s="6" t="s">
        <v>73</v>
      </c>
      <c r="C786" s="4" t="s">
        <v>27</v>
      </c>
      <c r="D786" s="5">
        <v>57.120000000000005</v>
      </c>
      <c r="E786" s="1">
        <v>5</v>
      </c>
      <c r="F786" s="10">
        <f>InputData[[#This Row],[UNIT PRICE ($)]]*InputData[[#This Row],[QUANTITY]]</f>
        <v>285.60000000000002</v>
      </c>
      <c r="G786" s="10" t="str">
        <f>_xlfn.XLOOKUP(InputData[[#This Row],[CUSTOMER NAME]],Country[Customer Name],Country[Country],"",0)</f>
        <v>India</v>
      </c>
      <c r="H786" s="10" t="str">
        <f>_xlfn.XLOOKUP(InputData[[#This Row],[CUSTOMER NAME]],Country[Customer Name],Country[Region],"",0)</f>
        <v>East</v>
      </c>
      <c r="I786" s="11" t="str">
        <f>TEXT(InputData[[#This Row],[DATE]],"MMM")</f>
        <v>Dec</v>
      </c>
      <c r="J786" s="11">
        <f>WEEKNUM(InputData[[#This Row],[DATE]],1)</f>
        <v>50</v>
      </c>
    </row>
    <row r="787" spans="1:10" x14ac:dyDescent="0.35">
      <c r="A787" s="3">
        <v>44541</v>
      </c>
      <c r="B787" s="6" t="s">
        <v>82</v>
      </c>
      <c r="C787" s="4" t="s">
        <v>13</v>
      </c>
      <c r="D787" s="5">
        <v>122.08</v>
      </c>
      <c r="E787" s="1">
        <v>9</v>
      </c>
      <c r="F787" s="10">
        <f>InputData[[#This Row],[UNIT PRICE ($)]]*InputData[[#This Row],[QUANTITY]]</f>
        <v>1098.72</v>
      </c>
      <c r="G787" s="10" t="str">
        <f>_xlfn.XLOOKUP(InputData[[#This Row],[CUSTOMER NAME]],Country[Customer Name],Country[Country],"",0)</f>
        <v>India</v>
      </c>
      <c r="H787" s="10" t="str">
        <f>_xlfn.XLOOKUP(InputData[[#This Row],[CUSTOMER NAME]],Country[Customer Name],Country[Region],"",0)</f>
        <v>Western</v>
      </c>
      <c r="I787" s="11" t="str">
        <f>TEXT(InputData[[#This Row],[DATE]],"MMM")</f>
        <v>Dec</v>
      </c>
      <c r="J787" s="11">
        <f>WEEKNUM(InputData[[#This Row],[DATE]],1)</f>
        <v>50</v>
      </c>
    </row>
    <row r="788" spans="1:10" x14ac:dyDescent="0.35">
      <c r="A788" s="3">
        <v>44542</v>
      </c>
      <c r="B788" s="6" t="s">
        <v>77</v>
      </c>
      <c r="C788" s="4" t="s">
        <v>41</v>
      </c>
      <c r="D788" s="5">
        <v>173.88</v>
      </c>
      <c r="E788" s="1">
        <v>10</v>
      </c>
      <c r="F788" s="10">
        <f>InputData[[#This Row],[UNIT PRICE ($)]]*InputData[[#This Row],[QUANTITY]]</f>
        <v>1738.8</v>
      </c>
      <c r="G788" s="10" t="str">
        <f>_xlfn.XLOOKUP(InputData[[#This Row],[CUSTOMER NAME]],Country[Customer Name],Country[Country],"",0)</f>
        <v>India</v>
      </c>
      <c r="H788" s="10" t="str">
        <f>_xlfn.XLOOKUP(InputData[[#This Row],[CUSTOMER NAME]],Country[Customer Name],Country[Region],"",0)</f>
        <v>Western</v>
      </c>
      <c r="I788" s="11" t="str">
        <f>TEXT(InputData[[#This Row],[DATE]],"MMM")</f>
        <v>Dec</v>
      </c>
      <c r="J788" s="11">
        <f>WEEKNUM(InputData[[#This Row],[DATE]],1)</f>
        <v>51</v>
      </c>
    </row>
    <row r="789" spans="1:10" x14ac:dyDescent="0.35">
      <c r="A789" s="3">
        <v>44542</v>
      </c>
      <c r="B789" s="6" t="s">
        <v>78</v>
      </c>
      <c r="C789" s="4" t="s">
        <v>30</v>
      </c>
      <c r="D789" s="5">
        <v>201.28</v>
      </c>
      <c r="E789" s="1">
        <v>9</v>
      </c>
      <c r="F789" s="10">
        <f>InputData[[#This Row],[UNIT PRICE ($)]]*InputData[[#This Row],[QUANTITY]]</f>
        <v>1811.52</v>
      </c>
      <c r="G789" s="10" t="str">
        <f>_xlfn.XLOOKUP(InputData[[#This Row],[CUSTOMER NAME]],Country[Customer Name],Country[Country],"",0)</f>
        <v>India</v>
      </c>
      <c r="H789" s="10" t="str">
        <f>_xlfn.XLOOKUP(InputData[[#This Row],[CUSTOMER NAME]],Country[Customer Name],Country[Region],"",0)</f>
        <v>Central</v>
      </c>
      <c r="I789" s="11" t="str">
        <f>TEXT(InputData[[#This Row],[DATE]],"MMM")</f>
        <v>Dec</v>
      </c>
      <c r="J789" s="11">
        <f>WEEKNUM(InputData[[#This Row],[DATE]],1)</f>
        <v>51</v>
      </c>
    </row>
    <row r="790" spans="1:10" x14ac:dyDescent="0.35">
      <c r="A790" s="3">
        <v>44544</v>
      </c>
      <c r="B790" s="6" t="s">
        <v>109</v>
      </c>
      <c r="C790" s="4" t="s">
        <v>12</v>
      </c>
      <c r="D790" s="5">
        <v>94.17</v>
      </c>
      <c r="E790" s="1">
        <v>6</v>
      </c>
      <c r="F790" s="10">
        <f>InputData[[#This Row],[UNIT PRICE ($)]]*InputData[[#This Row],[QUANTITY]]</f>
        <v>565.02</v>
      </c>
      <c r="G790" s="10" t="str">
        <f>_xlfn.XLOOKUP(InputData[[#This Row],[CUSTOMER NAME]],Country[Customer Name],Country[Country],"",0)</f>
        <v>Pakistan</v>
      </c>
      <c r="H790" s="10" t="str">
        <f>_xlfn.XLOOKUP(InputData[[#This Row],[CUSTOMER NAME]],Country[Customer Name],Country[Region],"",0)</f>
        <v>Export</v>
      </c>
      <c r="I790" s="11" t="str">
        <f>TEXT(InputData[[#This Row],[DATE]],"MMM")</f>
        <v>Dec</v>
      </c>
      <c r="J790" s="11">
        <f>WEEKNUM(InputData[[#This Row],[DATE]],1)</f>
        <v>51</v>
      </c>
    </row>
    <row r="791" spans="1:10" x14ac:dyDescent="0.35">
      <c r="A791" s="3">
        <v>44544</v>
      </c>
      <c r="B791" s="6" t="s">
        <v>72</v>
      </c>
      <c r="C791" s="4" t="s">
        <v>42</v>
      </c>
      <c r="D791" s="5">
        <v>162</v>
      </c>
      <c r="E791" s="1">
        <v>4</v>
      </c>
      <c r="F791" s="10">
        <f>InputData[[#This Row],[UNIT PRICE ($)]]*InputData[[#This Row],[QUANTITY]]</f>
        <v>648</v>
      </c>
      <c r="G791" s="10" t="str">
        <f>_xlfn.XLOOKUP(InputData[[#This Row],[CUSTOMER NAME]],Country[Customer Name],Country[Country],"",0)</f>
        <v>Brazil</v>
      </c>
      <c r="H791" s="10" t="str">
        <f>_xlfn.XLOOKUP(InputData[[#This Row],[CUSTOMER NAME]],Country[Customer Name],Country[Region],"",0)</f>
        <v>Export</v>
      </c>
      <c r="I791" s="11" t="str">
        <f>TEXT(InputData[[#This Row],[DATE]],"MMM")</f>
        <v>Dec</v>
      </c>
      <c r="J791" s="11">
        <f>WEEKNUM(InputData[[#This Row],[DATE]],1)</f>
        <v>51</v>
      </c>
    </row>
    <row r="792" spans="1:10" x14ac:dyDescent="0.35">
      <c r="A792" s="3">
        <v>44544</v>
      </c>
      <c r="B792" s="6" t="s">
        <v>87</v>
      </c>
      <c r="C792" s="4" t="s">
        <v>5</v>
      </c>
      <c r="D792" s="5">
        <v>155.61000000000001</v>
      </c>
      <c r="E792" s="1">
        <v>4</v>
      </c>
      <c r="F792" s="10">
        <f>InputData[[#This Row],[UNIT PRICE ($)]]*InputData[[#This Row],[QUANTITY]]</f>
        <v>622.44000000000005</v>
      </c>
      <c r="G792" s="10" t="str">
        <f>_xlfn.XLOOKUP(InputData[[#This Row],[CUSTOMER NAME]],Country[Customer Name],Country[Country],"",0)</f>
        <v>France</v>
      </c>
      <c r="H792" s="10" t="str">
        <f>_xlfn.XLOOKUP(InputData[[#This Row],[CUSTOMER NAME]],Country[Customer Name],Country[Region],"",0)</f>
        <v>Export</v>
      </c>
      <c r="I792" s="11" t="str">
        <f>TEXT(InputData[[#This Row],[DATE]],"MMM")</f>
        <v>Dec</v>
      </c>
      <c r="J792" s="11">
        <f>WEEKNUM(InputData[[#This Row],[DATE]],1)</f>
        <v>51</v>
      </c>
    </row>
    <row r="793" spans="1:10" x14ac:dyDescent="0.35">
      <c r="A793" s="3">
        <v>44545</v>
      </c>
      <c r="B793" s="6" t="s">
        <v>110</v>
      </c>
      <c r="C793" s="4" t="s">
        <v>30</v>
      </c>
      <c r="D793" s="5">
        <v>201.28</v>
      </c>
      <c r="E793" s="1">
        <v>33</v>
      </c>
      <c r="F793" s="10">
        <f>InputData[[#This Row],[UNIT PRICE ($)]]*InputData[[#This Row],[QUANTITY]]</f>
        <v>6642.24</v>
      </c>
      <c r="G793" s="10" t="str">
        <f>_xlfn.XLOOKUP(InputData[[#This Row],[CUSTOMER NAME]],Country[Customer Name],Country[Country],"",0)</f>
        <v>India</v>
      </c>
      <c r="H793" s="10" t="str">
        <f>_xlfn.XLOOKUP(InputData[[#This Row],[CUSTOMER NAME]],Country[Customer Name],Country[Region],"",0)</f>
        <v>Western</v>
      </c>
      <c r="I793" s="11" t="str">
        <f>TEXT(InputData[[#This Row],[DATE]],"MMM")</f>
        <v>Dec</v>
      </c>
      <c r="J793" s="11">
        <f>WEEKNUM(InputData[[#This Row],[DATE]],1)</f>
        <v>51</v>
      </c>
    </row>
    <row r="794" spans="1:10" x14ac:dyDescent="0.35">
      <c r="A794" s="3">
        <v>44545</v>
      </c>
      <c r="B794" s="6" t="s">
        <v>73</v>
      </c>
      <c r="C794" s="4" t="s">
        <v>9</v>
      </c>
      <c r="D794" s="5">
        <v>7.8599999999999994</v>
      </c>
      <c r="E794" s="1">
        <v>13</v>
      </c>
      <c r="F794" s="10">
        <f>InputData[[#This Row],[UNIT PRICE ($)]]*InputData[[#This Row],[QUANTITY]]</f>
        <v>102.17999999999999</v>
      </c>
      <c r="G794" s="10" t="str">
        <f>_xlfn.XLOOKUP(InputData[[#This Row],[CUSTOMER NAME]],Country[Customer Name],Country[Country],"",0)</f>
        <v>India</v>
      </c>
      <c r="H794" s="10" t="str">
        <f>_xlfn.XLOOKUP(InputData[[#This Row],[CUSTOMER NAME]],Country[Customer Name],Country[Region],"",0)</f>
        <v>East</v>
      </c>
      <c r="I794" s="11" t="str">
        <f>TEXT(InputData[[#This Row],[DATE]],"MMM")</f>
        <v>Dec</v>
      </c>
      <c r="J794" s="11">
        <f>WEEKNUM(InputData[[#This Row],[DATE]],1)</f>
        <v>51</v>
      </c>
    </row>
    <row r="795" spans="1:10" x14ac:dyDescent="0.35">
      <c r="A795" s="3">
        <v>44545</v>
      </c>
      <c r="B795" s="6" t="s">
        <v>82</v>
      </c>
      <c r="C795" s="4" t="s">
        <v>16</v>
      </c>
      <c r="D795" s="5">
        <v>16.64</v>
      </c>
      <c r="E795" s="1">
        <v>6</v>
      </c>
      <c r="F795" s="10">
        <f>InputData[[#This Row],[UNIT PRICE ($)]]*InputData[[#This Row],[QUANTITY]]</f>
        <v>99.84</v>
      </c>
      <c r="G795" s="10" t="str">
        <f>_xlfn.XLOOKUP(InputData[[#This Row],[CUSTOMER NAME]],Country[Customer Name],Country[Country],"",0)</f>
        <v>India</v>
      </c>
      <c r="H795" s="10" t="str">
        <f>_xlfn.XLOOKUP(InputData[[#This Row],[CUSTOMER NAME]],Country[Customer Name],Country[Region],"",0)</f>
        <v>Western</v>
      </c>
      <c r="I795" s="11" t="str">
        <f>TEXT(InputData[[#This Row],[DATE]],"MMM")</f>
        <v>Dec</v>
      </c>
      <c r="J795" s="11">
        <f>WEEKNUM(InputData[[#This Row],[DATE]],1)</f>
        <v>51</v>
      </c>
    </row>
    <row r="796" spans="1:10" x14ac:dyDescent="0.35">
      <c r="A796" s="3">
        <v>44546</v>
      </c>
      <c r="B796" s="6" t="s">
        <v>78</v>
      </c>
      <c r="C796" s="4" t="s">
        <v>10</v>
      </c>
      <c r="D796" s="5">
        <v>164.28</v>
      </c>
      <c r="E796" s="1">
        <v>9</v>
      </c>
      <c r="F796" s="10">
        <f>InputData[[#This Row],[UNIT PRICE ($)]]*InputData[[#This Row],[QUANTITY]]</f>
        <v>1478.52</v>
      </c>
      <c r="G796" s="10" t="str">
        <f>_xlfn.XLOOKUP(InputData[[#This Row],[CUSTOMER NAME]],Country[Customer Name],Country[Country],"",0)</f>
        <v>India</v>
      </c>
      <c r="H796" s="10" t="str">
        <f>_xlfn.XLOOKUP(InputData[[#This Row],[CUSTOMER NAME]],Country[Customer Name],Country[Region],"",0)</f>
        <v>Central</v>
      </c>
      <c r="I796" s="11" t="str">
        <f>TEXT(InputData[[#This Row],[DATE]],"MMM")</f>
        <v>Dec</v>
      </c>
      <c r="J796" s="11">
        <f>WEEKNUM(InputData[[#This Row],[DATE]],1)</f>
        <v>51</v>
      </c>
    </row>
    <row r="797" spans="1:10" x14ac:dyDescent="0.35">
      <c r="A797" s="3">
        <v>44547</v>
      </c>
      <c r="B797" s="6" t="s">
        <v>63</v>
      </c>
      <c r="C797" s="4" t="s">
        <v>26</v>
      </c>
      <c r="D797" s="5">
        <v>24.66</v>
      </c>
      <c r="E797" s="1">
        <v>20</v>
      </c>
      <c r="F797" s="10">
        <f>InputData[[#This Row],[UNIT PRICE ($)]]*InputData[[#This Row],[QUANTITY]]</f>
        <v>493.2</v>
      </c>
      <c r="G797" s="10" t="str">
        <f>_xlfn.XLOOKUP(InputData[[#This Row],[CUSTOMER NAME]],Country[Customer Name],Country[Country],"",0)</f>
        <v>Saudi Arabia</v>
      </c>
      <c r="H797" s="10" t="str">
        <f>_xlfn.XLOOKUP(InputData[[#This Row],[CUSTOMER NAME]],Country[Customer Name],Country[Region],"",0)</f>
        <v>Export</v>
      </c>
      <c r="I797" s="11" t="str">
        <f>TEXT(InputData[[#This Row],[DATE]],"MMM")</f>
        <v>Dec</v>
      </c>
      <c r="J797" s="11">
        <f>WEEKNUM(InputData[[#This Row],[DATE]],1)</f>
        <v>51</v>
      </c>
    </row>
    <row r="798" spans="1:10" x14ac:dyDescent="0.35">
      <c r="A798" s="3">
        <v>44548</v>
      </c>
      <c r="B798" s="6" t="s">
        <v>67</v>
      </c>
      <c r="C798" s="4" t="s">
        <v>22</v>
      </c>
      <c r="D798" s="5">
        <v>141.57</v>
      </c>
      <c r="E798" s="1">
        <v>8</v>
      </c>
      <c r="F798" s="10">
        <f>InputData[[#This Row],[UNIT PRICE ($)]]*InputData[[#This Row],[QUANTITY]]</f>
        <v>1132.56</v>
      </c>
      <c r="G798" s="10" t="str">
        <f>_xlfn.XLOOKUP(InputData[[#This Row],[CUSTOMER NAME]],Country[Customer Name],Country[Country],"",0)</f>
        <v>United Kingdom</v>
      </c>
      <c r="H798" s="10" t="str">
        <f>_xlfn.XLOOKUP(InputData[[#This Row],[CUSTOMER NAME]],Country[Customer Name],Country[Region],"",0)</f>
        <v>Export</v>
      </c>
      <c r="I798" s="11" t="str">
        <f>TEXT(InputData[[#This Row],[DATE]],"MMM")</f>
        <v>Dec</v>
      </c>
      <c r="J798" s="11">
        <f>WEEKNUM(InputData[[#This Row],[DATE]],1)</f>
        <v>51</v>
      </c>
    </row>
    <row r="799" spans="1:10" x14ac:dyDescent="0.35">
      <c r="A799" s="3">
        <v>44548</v>
      </c>
      <c r="B799" s="6" t="s">
        <v>82</v>
      </c>
      <c r="C799" s="4" t="s">
        <v>3</v>
      </c>
      <c r="D799" s="5">
        <v>80.94</v>
      </c>
      <c r="E799" s="1">
        <v>2</v>
      </c>
      <c r="F799" s="10">
        <f>InputData[[#This Row],[UNIT PRICE ($)]]*InputData[[#This Row],[QUANTITY]]</f>
        <v>161.88</v>
      </c>
      <c r="G799" s="10" t="str">
        <f>_xlfn.XLOOKUP(InputData[[#This Row],[CUSTOMER NAME]],Country[Customer Name],Country[Country],"",0)</f>
        <v>India</v>
      </c>
      <c r="H799" s="10" t="str">
        <f>_xlfn.XLOOKUP(InputData[[#This Row],[CUSTOMER NAME]],Country[Customer Name],Country[Region],"",0)</f>
        <v>Western</v>
      </c>
      <c r="I799" s="11" t="str">
        <f>TEXT(InputData[[#This Row],[DATE]],"MMM")</f>
        <v>Dec</v>
      </c>
      <c r="J799" s="11">
        <f>WEEKNUM(InputData[[#This Row],[DATE]],1)</f>
        <v>51</v>
      </c>
    </row>
    <row r="800" spans="1:10" x14ac:dyDescent="0.35">
      <c r="A800" s="3">
        <v>44549</v>
      </c>
      <c r="B800" s="6" t="s">
        <v>66</v>
      </c>
      <c r="C800" s="4" t="s">
        <v>35</v>
      </c>
      <c r="D800" s="5">
        <v>6.7</v>
      </c>
      <c r="E800" s="1">
        <v>20</v>
      </c>
      <c r="F800" s="10">
        <f>InputData[[#This Row],[UNIT PRICE ($)]]*InputData[[#This Row],[QUANTITY]]</f>
        <v>134</v>
      </c>
      <c r="G800" s="10" t="str">
        <f>_xlfn.XLOOKUP(InputData[[#This Row],[CUSTOMER NAME]],Country[Customer Name],Country[Country],"",0)</f>
        <v>Indonesia</v>
      </c>
      <c r="H800" s="10" t="str">
        <f>_xlfn.XLOOKUP(InputData[[#This Row],[CUSTOMER NAME]],Country[Customer Name],Country[Region],"",0)</f>
        <v>Export</v>
      </c>
      <c r="I800" s="11" t="str">
        <f>TEXT(InputData[[#This Row],[DATE]],"MMM")</f>
        <v>Dec</v>
      </c>
      <c r="J800" s="11">
        <f>WEEKNUM(InputData[[#This Row],[DATE]],1)</f>
        <v>52</v>
      </c>
    </row>
    <row r="801" spans="1:10" x14ac:dyDescent="0.35">
      <c r="A801" s="3">
        <v>44549</v>
      </c>
      <c r="B801" s="6" t="s">
        <v>110</v>
      </c>
      <c r="C801" s="4" t="s">
        <v>44</v>
      </c>
      <c r="D801" s="5">
        <v>82.08</v>
      </c>
      <c r="E801" s="1">
        <v>7</v>
      </c>
      <c r="F801" s="10">
        <f>InputData[[#This Row],[UNIT PRICE ($)]]*InputData[[#This Row],[QUANTITY]]</f>
        <v>574.55999999999995</v>
      </c>
      <c r="G801" s="10" t="str">
        <f>_xlfn.XLOOKUP(InputData[[#This Row],[CUSTOMER NAME]],Country[Customer Name],Country[Country],"",0)</f>
        <v>India</v>
      </c>
      <c r="H801" s="10" t="str">
        <f>_xlfn.XLOOKUP(InputData[[#This Row],[CUSTOMER NAME]],Country[Customer Name],Country[Region],"",0)</f>
        <v>Western</v>
      </c>
      <c r="I801" s="11" t="str">
        <f>TEXT(InputData[[#This Row],[DATE]],"MMM")</f>
        <v>Dec</v>
      </c>
      <c r="J801" s="11">
        <f>WEEKNUM(InputData[[#This Row],[DATE]],1)</f>
        <v>52</v>
      </c>
    </row>
    <row r="802" spans="1:10" x14ac:dyDescent="0.35">
      <c r="A802" s="3">
        <v>44549</v>
      </c>
      <c r="B802" s="6" t="s">
        <v>110</v>
      </c>
      <c r="C802" s="4" t="s">
        <v>9</v>
      </c>
      <c r="D802" s="5">
        <v>7.8599999999999994</v>
      </c>
      <c r="E802" s="1">
        <v>11</v>
      </c>
      <c r="F802" s="10">
        <f>InputData[[#This Row],[UNIT PRICE ($)]]*InputData[[#This Row],[QUANTITY]]</f>
        <v>86.46</v>
      </c>
      <c r="G802" s="10" t="str">
        <f>_xlfn.XLOOKUP(InputData[[#This Row],[CUSTOMER NAME]],Country[Customer Name],Country[Country],"",0)</f>
        <v>India</v>
      </c>
      <c r="H802" s="10" t="str">
        <f>_xlfn.XLOOKUP(InputData[[#This Row],[CUSTOMER NAME]],Country[Customer Name],Country[Region],"",0)</f>
        <v>Western</v>
      </c>
      <c r="I802" s="11" t="str">
        <f>TEXT(InputData[[#This Row],[DATE]],"MMM")</f>
        <v>Dec</v>
      </c>
      <c r="J802" s="11">
        <f>WEEKNUM(InputData[[#This Row],[DATE]],1)</f>
        <v>52</v>
      </c>
    </row>
    <row r="803" spans="1:10" x14ac:dyDescent="0.35">
      <c r="A803" s="3">
        <v>44549</v>
      </c>
      <c r="B803" s="6" t="s">
        <v>73</v>
      </c>
      <c r="C803" s="4" t="s">
        <v>29</v>
      </c>
      <c r="D803" s="5">
        <v>53.11</v>
      </c>
      <c r="E803" s="1">
        <v>3</v>
      </c>
      <c r="F803" s="10">
        <f>InputData[[#This Row],[UNIT PRICE ($)]]*InputData[[#This Row],[QUANTITY]]</f>
        <v>159.32999999999998</v>
      </c>
      <c r="G803" s="10" t="str">
        <f>_xlfn.XLOOKUP(InputData[[#This Row],[CUSTOMER NAME]],Country[Customer Name],Country[Country],"",0)</f>
        <v>India</v>
      </c>
      <c r="H803" s="10" t="str">
        <f>_xlfn.XLOOKUP(InputData[[#This Row],[CUSTOMER NAME]],Country[Customer Name],Country[Region],"",0)</f>
        <v>East</v>
      </c>
      <c r="I803" s="11" t="str">
        <f>TEXT(InputData[[#This Row],[DATE]],"MMM")</f>
        <v>Dec</v>
      </c>
      <c r="J803" s="11">
        <f>WEEKNUM(InputData[[#This Row],[DATE]],1)</f>
        <v>52</v>
      </c>
    </row>
    <row r="804" spans="1:10" x14ac:dyDescent="0.35">
      <c r="A804" s="3">
        <v>44549</v>
      </c>
      <c r="B804" s="6" t="s">
        <v>74</v>
      </c>
      <c r="C804" s="4" t="s">
        <v>11</v>
      </c>
      <c r="D804" s="5">
        <v>48.4</v>
      </c>
      <c r="E804" s="1">
        <v>14</v>
      </c>
      <c r="F804" s="10">
        <f>InputData[[#This Row],[UNIT PRICE ($)]]*InputData[[#This Row],[QUANTITY]]</f>
        <v>677.6</v>
      </c>
      <c r="G804" s="10" t="str">
        <f>_xlfn.XLOOKUP(InputData[[#This Row],[CUSTOMER NAME]],Country[Customer Name],Country[Country],"",0)</f>
        <v>Brazil</v>
      </c>
      <c r="H804" s="10" t="str">
        <f>_xlfn.XLOOKUP(InputData[[#This Row],[CUSTOMER NAME]],Country[Customer Name],Country[Region],"",0)</f>
        <v>Export</v>
      </c>
      <c r="I804" s="11" t="str">
        <f>TEXT(InputData[[#This Row],[DATE]],"MMM")</f>
        <v>Dec</v>
      </c>
      <c r="J804" s="11">
        <f>WEEKNUM(InputData[[#This Row],[DATE]],1)</f>
        <v>52</v>
      </c>
    </row>
    <row r="805" spans="1:10" x14ac:dyDescent="0.35">
      <c r="A805" s="3">
        <v>44549</v>
      </c>
      <c r="B805" s="6" t="s">
        <v>75</v>
      </c>
      <c r="C805" s="4" t="s">
        <v>23</v>
      </c>
      <c r="D805" s="5">
        <v>149.46</v>
      </c>
      <c r="E805" s="1">
        <v>12</v>
      </c>
      <c r="F805" s="10">
        <f>InputData[[#This Row],[UNIT PRICE ($)]]*InputData[[#This Row],[QUANTITY]]</f>
        <v>1793.52</v>
      </c>
      <c r="G805" s="10" t="str">
        <f>_xlfn.XLOOKUP(InputData[[#This Row],[CUSTOMER NAME]],Country[Customer Name],Country[Country],"",0)</f>
        <v>Russia</v>
      </c>
      <c r="H805" s="10" t="str">
        <f>_xlfn.XLOOKUP(InputData[[#This Row],[CUSTOMER NAME]],Country[Customer Name],Country[Region],"",0)</f>
        <v>Export</v>
      </c>
      <c r="I805" s="11" t="str">
        <f>TEXT(InputData[[#This Row],[DATE]],"MMM")</f>
        <v>Dec</v>
      </c>
      <c r="J805" s="11">
        <f>WEEKNUM(InputData[[#This Row],[DATE]],1)</f>
        <v>52</v>
      </c>
    </row>
    <row r="806" spans="1:10" x14ac:dyDescent="0.35">
      <c r="A806" s="3">
        <v>44549</v>
      </c>
      <c r="B806" s="6" t="s">
        <v>78</v>
      </c>
      <c r="C806" s="4" t="s">
        <v>23</v>
      </c>
      <c r="D806" s="5">
        <v>149.46</v>
      </c>
      <c r="E806" s="1">
        <v>13</v>
      </c>
      <c r="F806" s="10">
        <f>InputData[[#This Row],[UNIT PRICE ($)]]*InputData[[#This Row],[QUANTITY]]</f>
        <v>1942.98</v>
      </c>
      <c r="G806" s="10" t="str">
        <f>_xlfn.XLOOKUP(InputData[[#This Row],[CUSTOMER NAME]],Country[Customer Name],Country[Country],"",0)</f>
        <v>India</v>
      </c>
      <c r="H806" s="10" t="str">
        <f>_xlfn.XLOOKUP(InputData[[#This Row],[CUSTOMER NAME]],Country[Customer Name],Country[Region],"",0)</f>
        <v>Central</v>
      </c>
      <c r="I806" s="11" t="str">
        <f>TEXT(InputData[[#This Row],[DATE]],"MMM")</f>
        <v>Dec</v>
      </c>
      <c r="J806" s="11">
        <f>WEEKNUM(InputData[[#This Row],[DATE]],1)</f>
        <v>52</v>
      </c>
    </row>
    <row r="807" spans="1:10" x14ac:dyDescent="0.35">
      <c r="A807" s="3">
        <v>44549</v>
      </c>
      <c r="B807" s="6" t="s">
        <v>84</v>
      </c>
      <c r="C807" s="4" t="s">
        <v>11</v>
      </c>
      <c r="D807" s="5">
        <v>48.4</v>
      </c>
      <c r="E807" s="1">
        <v>10</v>
      </c>
      <c r="F807" s="10">
        <f>InputData[[#This Row],[UNIT PRICE ($)]]*InputData[[#This Row],[QUANTITY]]</f>
        <v>484</v>
      </c>
      <c r="G807" s="10" t="str">
        <f>_xlfn.XLOOKUP(InputData[[#This Row],[CUSTOMER NAME]],Country[Customer Name],Country[Country],"",0)</f>
        <v>Ethiopia</v>
      </c>
      <c r="H807" s="10" t="str">
        <f>_xlfn.XLOOKUP(InputData[[#This Row],[CUSTOMER NAME]],Country[Customer Name],Country[Region],"",0)</f>
        <v>Export</v>
      </c>
      <c r="I807" s="11" t="str">
        <f>TEXT(InputData[[#This Row],[DATE]],"MMM")</f>
        <v>Dec</v>
      </c>
      <c r="J807" s="11">
        <f>WEEKNUM(InputData[[#This Row],[DATE]],1)</f>
        <v>52</v>
      </c>
    </row>
    <row r="808" spans="1:10" x14ac:dyDescent="0.35">
      <c r="A808" s="3">
        <v>44550</v>
      </c>
      <c r="B808" s="6" t="s">
        <v>64</v>
      </c>
      <c r="C808" s="4" t="s">
        <v>12</v>
      </c>
      <c r="D808" s="5">
        <v>94.17</v>
      </c>
      <c r="E808" s="1">
        <v>14</v>
      </c>
      <c r="F808" s="10">
        <f>InputData[[#This Row],[UNIT PRICE ($)]]*InputData[[#This Row],[QUANTITY]]</f>
        <v>1318.38</v>
      </c>
      <c r="G808" s="10" t="str">
        <f>_xlfn.XLOOKUP(InputData[[#This Row],[CUSTOMER NAME]],Country[Customer Name],Country[Country],"",0)</f>
        <v>India</v>
      </c>
      <c r="H808" s="10" t="str">
        <f>_xlfn.XLOOKUP(InputData[[#This Row],[CUSTOMER NAME]],Country[Customer Name],Country[Region],"",0)</f>
        <v>Northeast</v>
      </c>
      <c r="I808" s="11" t="str">
        <f>TEXT(InputData[[#This Row],[DATE]],"MMM")</f>
        <v>Dec</v>
      </c>
      <c r="J808" s="11">
        <f>WEEKNUM(InputData[[#This Row],[DATE]],1)</f>
        <v>52</v>
      </c>
    </row>
    <row r="809" spans="1:10" x14ac:dyDescent="0.35">
      <c r="A809" s="3">
        <v>44550</v>
      </c>
      <c r="B809" s="6" t="s">
        <v>77</v>
      </c>
      <c r="C809" s="4" t="s">
        <v>35</v>
      </c>
      <c r="D809" s="5">
        <v>6.7</v>
      </c>
      <c r="E809" s="1">
        <v>24</v>
      </c>
      <c r="F809" s="10">
        <f>InputData[[#This Row],[UNIT PRICE ($)]]*InputData[[#This Row],[QUANTITY]]</f>
        <v>160.80000000000001</v>
      </c>
      <c r="G809" s="10" t="str">
        <f>_xlfn.XLOOKUP(InputData[[#This Row],[CUSTOMER NAME]],Country[Customer Name],Country[Country],"",0)</f>
        <v>India</v>
      </c>
      <c r="H809" s="10" t="str">
        <f>_xlfn.XLOOKUP(InputData[[#This Row],[CUSTOMER NAME]],Country[Customer Name],Country[Region],"",0)</f>
        <v>Western</v>
      </c>
      <c r="I809" s="11" t="str">
        <f>TEXT(InputData[[#This Row],[DATE]],"MMM")</f>
        <v>Dec</v>
      </c>
      <c r="J809" s="11">
        <f>WEEKNUM(InputData[[#This Row],[DATE]],1)</f>
        <v>52</v>
      </c>
    </row>
    <row r="810" spans="1:10" x14ac:dyDescent="0.35">
      <c r="A810" s="3">
        <v>44551</v>
      </c>
      <c r="B810" s="6" t="s">
        <v>63</v>
      </c>
      <c r="C810" s="4" t="s">
        <v>6</v>
      </c>
      <c r="D810" s="5">
        <v>85.5</v>
      </c>
      <c r="E810" s="1">
        <v>10</v>
      </c>
      <c r="F810" s="10">
        <f>InputData[[#This Row],[UNIT PRICE ($)]]*InputData[[#This Row],[QUANTITY]]</f>
        <v>855</v>
      </c>
      <c r="G810" s="10" t="str">
        <f>_xlfn.XLOOKUP(InputData[[#This Row],[CUSTOMER NAME]],Country[Customer Name],Country[Country],"",0)</f>
        <v>Saudi Arabia</v>
      </c>
      <c r="H810" s="10" t="str">
        <f>_xlfn.XLOOKUP(InputData[[#This Row],[CUSTOMER NAME]],Country[Customer Name],Country[Region],"",0)</f>
        <v>Export</v>
      </c>
      <c r="I810" s="11" t="str">
        <f>TEXT(InputData[[#This Row],[DATE]],"MMM")</f>
        <v>Dec</v>
      </c>
      <c r="J810" s="11">
        <f>WEEKNUM(InputData[[#This Row],[DATE]],1)</f>
        <v>52</v>
      </c>
    </row>
    <row r="811" spans="1:10" x14ac:dyDescent="0.35">
      <c r="A811" s="3">
        <v>44551</v>
      </c>
      <c r="B811" s="6" t="s">
        <v>112</v>
      </c>
      <c r="C811" s="4" t="s">
        <v>26</v>
      </c>
      <c r="D811" s="5">
        <v>24.66</v>
      </c>
      <c r="E811" s="1">
        <v>10</v>
      </c>
      <c r="F811" s="10">
        <f>InputData[[#This Row],[UNIT PRICE ($)]]*InputData[[#This Row],[QUANTITY]]</f>
        <v>246.6</v>
      </c>
      <c r="G811" s="10" t="str">
        <f>_xlfn.XLOOKUP(InputData[[#This Row],[CUSTOMER NAME]],Country[Customer Name],Country[Country],"",0)</f>
        <v>India</v>
      </c>
      <c r="H811" s="10" t="str">
        <f>_xlfn.XLOOKUP(InputData[[#This Row],[CUSTOMER NAME]],Country[Customer Name],Country[Region],"",0)</f>
        <v>North</v>
      </c>
      <c r="I811" s="11" t="str">
        <f>TEXT(InputData[[#This Row],[DATE]],"MMM")</f>
        <v>Dec</v>
      </c>
      <c r="J811" s="11">
        <f>WEEKNUM(InputData[[#This Row],[DATE]],1)</f>
        <v>52</v>
      </c>
    </row>
    <row r="812" spans="1:10" x14ac:dyDescent="0.35">
      <c r="A812" s="3">
        <v>44551</v>
      </c>
      <c r="B812" s="6" t="s">
        <v>72</v>
      </c>
      <c r="C812" s="4" t="s">
        <v>20</v>
      </c>
      <c r="D812" s="5">
        <v>76.25</v>
      </c>
      <c r="E812" s="1">
        <v>16</v>
      </c>
      <c r="F812" s="10">
        <f>InputData[[#This Row],[UNIT PRICE ($)]]*InputData[[#This Row],[QUANTITY]]</f>
        <v>1220</v>
      </c>
      <c r="G812" s="10" t="str">
        <f>_xlfn.XLOOKUP(InputData[[#This Row],[CUSTOMER NAME]],Country[Customer Name],Country[Country],"",0)</f>
        <v>Brazil</v>
      </c>
      <c r="H812" s="10" t="str">
        <f>_xlfn.XLOOKUP(InputData[[#This Row],[CUSTOMER NAME]],Country[Customer Name],Country[Region],"",0)</f>
        <v>Export</v>
      </c>
      <c r="I812" s="11" t="str">
        <f>TEXT(InputData[[#This Row],[DATE]],"MMM")</f>
        <v>Dec</v>
      </c>
      <c r="J812" s="11">
        <f>WEEKNUM(InputData[[#This Row],[DATE]],1)</f>
        <v>52</v>
      </c>
    </row>
    <row r="813" spans="1:10" x14ac:dyDescent="0.35">
      <c r="A813" s="3">
        <v>44551</v>
      </c>
      <c r="B813" s="6" t="s">
        <v>78</v>
      </c>
      <c r="C813" s="4" t="s">
        <v>22</v>
      </c>
      <c r="D813" s="5">
        <v>141.57</v>
      </c>
      <c r="E813" s="1">
        <v>16</v>
      </c>
      <c r="F813" s="10">
        <f>InputData[[#This Row],[UNIT PRICE ($)]]*InputData[[#This Row],[QUANTITY]]</f>
        <v>2265.12</v>
      </c>
      <c r="G813" s="10" t="str">
        <f>_xlfn.XLOOKUP(InputData[[#This Row],[CUSTOMER NAME]],Country[Customer Name],Country[Country],"",0)</f>
        <v>India</v>
      </c>
      <c r="H813" s="10" t="str">
        <f>_xlfn.XLOOKUP(InputData[[#This Row],[CUSTOMER NAME]],Country[Customer Name],Country[Region],"",0)</f>
        <v>Central</v>
      </c>
      <c r="I813" s="11" t="str">
        <f>TEXT(InputData[[#This Row],[DATE]],"MMM")</f>
        <v>Dec</v>
      </c>
      <c r="J813" s="11">
        <f>WEEKNUM(InputData[[#This Row],[DATE]],1)</f>
        <v>52</v>
      </c>
    </row>
    <row r="814" spans="1:10" x14ac:dyDescent="0.35">
      <c r="A814" s="3">
        <v>44552</v>
      </c>
      <c r="B814" s="6" t="s">
        <v>111</v>
      </c>
      <c r="C814" s="4" t="s">
        <v>41</v>
      </c>
      <c r="D814" s="5">
        <v>173.88</v>
      </c>
      <c r="E814" s="1">
        <v>35</v>
      </c>
      <c r="F814" s="10">
        <f>InputData[[#This Row],[UNIT PRICE ($)]]*InputData[[#This Row],[QUANTITY]]</f>
        <v>6085.8</v>
      </c>
      <c r="G814" s="10" t="str">
        <f>_xlfn.XLOOKUP(InputData[[#This Row],[CUSTOMER NAME]],Country[Customer Name],Country[Country],"",0)</f>
        <v>India</v>
      </c>
      <c r="H814" s="10" t="str">
        <f>_xlfn.XLOOKUP(InputData[[#This Row],[CUSTOMER NAME]],Country[Customer Name],Country[Region],"",0)</f>
        <v>Northeast</v>
      </c>
      <c r="I814" s="11" t="str">
        <f>TEXT(InputData[[#This Row],[DATE]],"MMM")</f>
        <v>Dec</v>
      </c>
      <c r="J814" s="11">
        <f>WEEKNUM(InputData[[#This Row],[DATE]],1)</f>
        <v>52</v>
      </c>
    </row>
    <row r="815" spans="1:10" x14ac:dyDescent="0.35">
      <c r="A815" s="3">
        <v>44552</v>
      </c>
      <c r="B815" s="6" t="s">
        <v>112</v>
      </c>
      <c r="C815" s="4" t="s">
        <v>42</v>
      </c>
      <c r="D815" s="5">
        <v>162</v>
      </c>
      <c r="E815" s="1">
        <v>5</v>
      </c>
      <c r="F815" s="10">
        <f>InputData[[#This Row],[UNIT PRICE ($)]]*InputData[[#This Row],[QUANTITY]]</f>
        <v>810</v>
      </c>
      <c r="G815" s="10" t="str">
        <f>_xlfn.XLOOKUP(InputData[[#This Row],[CUSTOMER NAME]],Country[Customer Name],Country[Country],"",0)</f>
        <v>India</v>
      </c>
      <c r="H815" s="10" t="str">
        <f>_xlfn.XLOOKUP(InputData[[#This Row],[CUSTOMER NAME]],Country[Customer Name],Country[Region],"",0)</f>
        <v>North</v>
      </c>
      <c r="I815" s="11" t="str">
        <f>TEXT(InputData[[#This Row],[DATE]],"MMM")</f>
        <v>Dec</v>
      </c>
      <c r="J815" s="11">
        <f>WEEKNUM(InputData[[#This Row],[DATE]],1)</f>
        <v>52</v>
      </c>
    </row>
    <row r="816" spans="1:10" x14ac:dyDescent="0.35">
      <c r="A816" s="3">
        <v>44554</v>
      </c>
      <c r="B816" s="6" t="s">
        <v>72</v>
      </c>
      <c r="C816" s="4" t="s">
        <v>36</v>
      </c>
      <c r="D816" s="5">
        <v>96.3</v>
      </c>
      <c r="E816" s="1">
        <v>8</v>
      </c>
      <c r="F816" s="10">
        <f>InputData[[#This Row],[UNIT PRICE ($)]]*InputData[[#This Row],[QUANTITY]]</f>
        <v>770.4</v>
      </c>
      <c r="G816" s="10" t="str">
        <f>_xlfn.XLOOKUP(InputData[[#This Row],[CUSTOMER NAME]],Country[Customer Name],Country[Country],"",0)</f>
        <v>Brazil</v>
      </c>
      <c r="H816" s="10" t="str">
        <f>_xlfn.XLOOKUP(InputData[[#This Row],[CUSTOMER NAME]],Country[Customer Name],Country[Region],"",0)</f>
        <v>Export</v>
      </c>
      <c r="I816" s="11" t="str">
        <f>TEXT(InputData[[#This Row],[DATE]],"MMM")</f>
        <v>Dec</v>
      </c>
      <c r="J816" s="11">
        <f>WEEKNUM(InputData[[#This Row],[DATE]],1)</f>
        <v>52</v>
      </c>
    </row>
    <row r="817" spans="1:10" x14ac:dyDescent="0.35">
      <c r="A817" s="3">
        <v>44554</v>
      </c>
      <c r="B817" s="6" t="s">
        <v>80</v>
      </c>
      <c r="C817" s="4" t="s">
        <v>42</v>
      </c>
      <c r="D817" s="5">
        <v>162</v>
      </c>
      <c r="E817" s="1">
        <v>8</v>
      </c>
      <c r="F817" s="10">
        <f>InputData[[#This Row],[UNIT PRICE ($)]]*InputData[[#This Row],[QUANTITY]]</f>
        <v>1296</v>
      </c>
      <c r="G817" s="10" t="str">
        <f>_xlfn.XLOOKUP(InputData[[#This Row],[CUSTOMER NAME]],Country[Customer Name],Country[Country],"",0)</f>
        <v>South Africa</v>
      </c>
      <c r="H817" s="10" t="str">
        <f>_xlfn.XLOOKUP(InputData[[#This Row],[CUSTOMER NAME]],Country[Customer Name],Country[Region],"",0)</f>
        <v>Export</v>
      </c>
      <c r="I817" s="11" t="str">
        <f>TEXT(InputData[[#This Row],[DATE]],"MMM")</f>
        <v>Dec</v>
      </c>
      <c r="J817" s="11">
        <f>WEEKNUM(InputData[[#This Row],[DATE]],1)</f>
        <v>52</v>
      </c>
    </row>
    <row r="818" spans="1:10" x14ac:dyDescent="0.35">
      <c r="A818" s="3">
        <v>44555</v>
      </c>
      <c r="B818" s="6" t="s">
        <v>61</v>
      </c>
      <c r="C818" s="4" t="s">
        <v>11</v>
      </c>
      <c r="D818" s="5">
        <v>48.4</v>
      </c>
      <c r="E818" s="1">
        <v>29</v>
      </c>
      <c r="F818" s="10">
        <f>InputData[[#This Row],[UNIT PRICE ($)]]*InputData[[#This Row],[QUANTITY]]</f>
        <v>1403.6</v>
      </c>
      <c r="G818" s="10" t="str">
        <f>_xlfn.XLOOKUP(InputData[[#This Row],[CUSTOMER NAME]],Country[Customer Name],Country[Country],"",0)</f>
        <v>Bangladesh</v>
      </c>
      <c r="H818" s="10" t="str">
        <f>_xlfn.XLOOKUP(InputData[[#This Row],[CUSTOMER NAME]],Country[Customer Name],Country[Region],"",0)</f>
        <v>Export</v>
      </c>
      <c r="I818" s="11" t="str">
        <f>TEXT(InputData[[#This Row],[DATE]],"MMM")</f>
        <v>Dec</v>
      </c>
      <c r="J818" s="11">
        <f>WEEKNUM(InputData[[#This Row],[DATE]],1)</f>
        <v>52</v>
      </c>
    </row>
    <row r="819" spans="1:10" x14ac:dyDescent="0.35">
      <c r="A819" s="3">
        <v>44555</v>
      </c>
      <c r="B819" s="6" t="s">
        <v>61</v>
      </c>
      <c r="C819" s="4" t="s">
        <v>25</v>
      </c>
      <c r="D819" s="5">
        <v>8.33</v>
      </c>
      <c r="E819" s="1">
        <v>39</v>
      </c>
      <c r="F819" s="10">
        <f>InputData[[#This Row],[UNIT PRICE ($)]]*InputData[[#This Row],[QUANTITY]]</f>
        <v>324.87</v>
      </c>
      <c r="G819" s="10" t="str">
        <f>_xlfn.XLOOKUP(InputData[[#This Row],[CUSTOMER NAME]],Country[Customer Name],Country[Country],"",0)</f>
        <v>Bangladesh</v>
      </c>
      <c r="H819" s="10" t="str">
        <f>_xlfn.XLOOKUP(InputData[[#This Row],[CUSTOMER NAME]],Country[Customer Name],Country[Region],"",0)</f>
        <v>Export</v>
      </c>
      <c r="I819" s="11" t="str">
        <f>TEXT(InputData[[#This Row],[DATE]],"MMM")</f>
        <v>Dec</v>
      </c>
      <c r="J819" s="11">
        <f>WEEKNUM(InputData[[#This Row],[DATE]],1)</f>
        <v>52</v>
      </c>
    </row>
    <row r="820" spans="1:10" x14ac:dyDescent="0.35">
      <c r="A820" s="3">
        <v>44555</v>
      </c>
      <c r="B820" s="6" t="s">
        <v>64</v>
      </c>
      <c r="C820" s="4" t="s">
        <v>40</v>
      </c>
      <c r="D820" s="5">
        <v>115.2</v>
      </c>
      <c r="E820" s="1">
        <v>15</v>
      </c>
      <c r="F820" s="10">
        <f>InputData[[#This Row],[UNIT PRICE ($)]]*InputData[[#This Row],[QUANTITY]]</f>
        <v>1728</v>
      </c>
      <c r="G820" s="10" t="str">
        <f>_xlfn.XLOOKUP(InputData[[#This Row],[CUSTOMER NAME]],Country[Customer Name],Country[Country],"",0)</f>
        <v>India</v>
      </c>
      <c r="H820" s="10" t="str">
        <f>_xlfn.XLOOKUP(InputData[[#This Row],[CUSTOMER NAME]],Country[Customer Name],Country[Region],"",0)</f>
        <v>Northeast</v>
      </c>
      <c r="I820" s="11" t="str">
        <f>TEXT(InputData[[#This Row],[DATE]],"MMM")</f>
        <v>Dec</v>
      </c>
      <c r="J820" s="11">
        <f>WEEKNUM(InputData[[#This Row],[DATE]],1)</f>
        <v>52</v>
      </c>
    </row>
    <row r="821" spans="1:10" x14ac:dyDescent="0.35">
      <c r="A821" s="3">
        <v>44556</v>
      </c>
      <c r="B821" s="6" t="s">
        <v>84</v>
      </c>
      <c r="C821" s="4" t="s">
        <v>41</v>
      </c>
      <c r="D821" s="5">
        <v>173.88</v>
      </c>
      <c r="E821" s="1">
        <v>14</v>
      </c>
      <c r="F821" s="10">
        <f>InputData[[#This Row],[UNIT PRICE ($)]]*InputData[[#This Row],[QUANTITY]]</f>
        <v>2434.3199999999997</v>
      </c>
      <c r="G821" s="10" t="str">
        <f>_xlfn.XLOOKUP(InputData[[#This Row],[CUSTOMER NAME]],Country[Customer Name],Country[Country],"",0)</f>
        <v>Ethiopia</v>
      </c>
      <c r="H821" s="10" t="str">
        <f>_xlfn.XLOOKUP(InputData[[#This Row],[CUSTOMER NAME]],Country[Customer Name],Country[Region],"",0)</f>
        <v>Export</v>
      </c>
      <c r="I821" s="11" t="str">
        <f>TEXT(InputData[[#This Row],[DATE]],"MMM")</f>
        <v>Dec</v>
      </c>
      <c r="J821" s="11">
        <f>WEEKNUM(InputData[[#This Row],[DATE]],1)</f>
        <v>53</v>
      </c>
    </row>
    <row r="822" spans="1:10" x14ac:dyDescent="0.35">
      <c r="A822" s="3">
        <v>44556</v>
      </c>
      <c r="B822" s="6" t="s">
        <v>115</v>
      </c>
      <c r="C822" s="4" t="s">
        <v>37</v>
      </c>
      <c r="D822" s="5">
        <v>85.76</v>
      </c>
      <c r="E822" s="1">
        <v>36</v>
      </c>
      <c r="F822" s="10">
        <f>InputData[[#This Row],[UNIT PRICE ($)]]*InputData[[#This Row],[QUANTITY]]</f>
        <v>3087.36</v>
      </c>
      <c r="G822" s="10" t="str">
        <f>_xlfn.XLOOKUP(InputData[[#This Row],[CUSTOMER NAME]],Country[Customer Name],Country[Country],"",0)</f>
        <v>India</v>
      </c>
      <c r="H822" s="10" t="str">
        <f>_xlfn.XLOOKUP(InputData[[#This Row],[CUSTOMER NAME]],Country[Customer Name],Country[Region],"",0)</f>
        <v>Northeast</v>
      </c>
      <c r="I822" s="11" t="str">
        <f>TEXT(InputData[[#This Row],[DATE]],"MMM")</f>
        <v>Dec</v>
      </c>
      <c r="J822" s="11">
        <f>WEEKNUM(InputData[[#This Row],[DATE]],1)</f>
        <v>53</v>
      </c>
    </row>
    <row r="823" spans="1:10" x14ac:dyDescent="0.35">
      <c r="A823" s="3">
        <v>44557</v>
      </c>
      <c r="B823" s="6" t="s">
        <v>115</v>
      </c>
      <c r="C823" s="4" t="s">
        <v>10</v>
      </c>
      <c r="D823" s="5">
        <v>164.28</v>
      </c>
      <c r="E823" s="1">
        <v>26</v>
      </c>
      <c r="F823" s="10">
        <f>InputData[[#This Row],[UNIT PRICE ($)]]*InputData[[#This Row],[QUANTITY]]</f>
        <v>4271.28</v>
      </c>
      <c r="G823" s="10" t="str">
        <f>_xlfn.XLOOKUP(InputData[[#This Row],[CUSTOMER NAME]],Country[Customer Name],Country[Country],"",0)</f>
        <v>India</v>
      </c>
      <c r="H823" s="10" t="str">
        <f>_xlfn.XLOOKUP(InputData[[#This Row],[CUSTOMER NAME]],Country[Customer Name],Country[Region],"",0)</f>
        <v>Northeast</v>
      </c>
      <c r="I823" s="11" t="str">
        <f>TEXT(InputData[[#This Row],[DATE]],"MMM")</f>
        <v>Dec</v>
      </c>
      <c r="J823" s="11">
        <f>WEEKNUM(InputData[[#This Row],[DATE]],1)</f>
        <v>53</v>
      </c>
    </row>
    <row r="824" spans="1:10" x14ac:dyDescent="0.35">
      <c r="A824" s="3">
        <v>44557</v>
      </c>
      <c r="B824" s="6" t="s">
        <v>117</v>
      </c>
      <c r="C824" s="4" t="s">
        <v>29</v>
      </c>
      <c r="D824" s="5">
        <v>53.11</v>
      </c>
      <c r="E824" s="1">
        <v>14</v>
      </c>
      <c r="F824" s="10">
        <f>InputData[[#This Row],[UNIT PRICE ($)]]*InputData[[#This Row],[QUANTITY]]</f>
        <v>743.54</v>
      </c>
      <c r="G824" s="10" t="str">
        <f>_xlfn.XLOOKUP(InputData[[#This Row],[CUSTOMER NAME]],Country[Customer Name],Country[Country],"",0)</f>
        <v>United States of America</v>
      </c>
      <c r="H824" s="10" t="str">
        <f>_xlfn.XLOOKUP(InputData[[#This Row],[CUSTOMER NAME]],Country[Customer Name],Country[Region],"",0)</f>
        <v>Export</v>
      </c>
      <c r="I824" s="11" t="str">
        <f>TEXT(InputData[[#This Row],[DATE]],"MMM")</f>
        <v>Dec</v>
      </c>
      <c r="J824" s="11">
        <f>WEEKNUM(InputData[[#This Row],[DATE]],1)</f>
        <v>53</v>
      </c>
    </row>
    <row r="825" spans="1:10" x14ac:dyDescent="0.35">
      <c r="A825" s="3">
        <v>44558</v>
      </c>
      <c r="B825" s="6" t="s">
        <v>111</v>
      </c>
      <c r="C825" s="4" t="s">
        <v>29</v>
      </c>
      <c r="D825" s="5">
        <v>53.11</v>
      </c>
      <c r="E825" s="1">
        <v>6</v>
      </c>
      <c r="F825" s="10">
        <f>InputData[[#This Row],[UNIT PRICE ($)]]*InputData[[#This Row],[QUANTITY]]</f>
        <v>318.65999999999997</v>
      </c>
      <c r="G825" s="10" t="str">
        <f>_xlfn.XLOOKUP(InputData[[#This Row],[CUSTOMER NAME]],Country[Customer Name],Country[Country],"",0)</f>
        <v>India</v>
      </c>
      <c r="H825" s="10" t="str">
        <f>_xlfn.XLOOKUP(InputData[[#This Row],[CUSTOMER NAME]],Country[Customer Name],Country[Region],"",0)</f>
        <v>Northeast</v>
      </c>
      <c r="I825" s="11" t="str">
        <f>TEXT(InputData[[#This Row],[DATE]],"MMM")</f>
        <v>Dec</v>
      </c>
      <c r="J825" s="11">
        <f>WEEKNUM(InputData[[#This Row],[DATE]],1)</f>
        <v>53</v>
      </c>
    </row>
    <row r="826" spans="1:10" x14ac:dyDescent="0.35">
      <c r="A826" s="3">
        <v>44559</v>
      </c>
      <c r="B826" s="6" t="s">
        <v>108</v>
      </c>
      <c r="C826" s="4" t="s">
        <v>8</v>
      </c>
      <c r="D826" s="5">
        <v>94.62</v>
      </c>
      <c r="E826" s="1">
        <v>15</v>
      </c>
      <c r="F826" s="10">
        <f>InputData[[#This Row],[UNIT PRICE ($)]]*InputData[[#This Row],[QUANTITY]]</f>
        <v>1419.3000000000002</v>
      </c>
      <c r="G826" s="10" t="str">
        <f>_xlfn.XLOOKUP(InputData[[#This Row],[CUSTOMER NAME]],Country[Customer Name],Country[Country],"",0)</f>
        <v>India</v>
      </c>
      <c r="H826" s="10" t="str">
        <f>_xlfn.XLOOKUP(InputData[[#This Row],[CUSTOMER NAME]],Country[Customer Name],Country[Region],"",0)</f>
        <v>North</v>
      </c>
      <c r="I826" s="11" t="str">
        <f>TEXT(InputData[[#This Row],[DATE]],"MMM")</f>
        <v>Dec</v>
      </c>
      <c r="J826" s="11">
        <f>WEEKNUM(InputData[[#This Row],[DATE]],1)</f>
        <v>53</v>
      </c>
    </row>
    <row r="827" spans="1:10" x14ac:dyDescent="0.35">
      <c r="A827" s="3">
        <v>44559</v>
      </c>
      <c r="B827" s="6" t="s">
        <v>61</v>
      </c>
      <c r="C827" s="4" t="s">
        <v>6</v>
      </c>
      <c r="D827" s="5">
        <v>85.5</v>
      </c>
      <c r="E827" s="1">
        <v>26</v>
      </c>
      <c r="F827" s="10">
        <f>InputData[[#This Row],[UNIT PRICE ($)]]*InputData[[#This Row],[QUANTITY]]</f>
        <v>2223</v>
      </c>
      <c r="G827" s="10" t="str">
        <f>_xlfn.XLOOKUP(InputData[[#This Row],[CUSTOMER NAME]],Country[Customer Name],Country[Country],"",0)</f>
        <v>Bangladesh</v>
      </c>
      <c r="H827" s="10" t="str">
        <f>_xlfn.XLOOKUP(InputData[[#This Row],[CUSTOMER NAME]],Country[Customer Name],Country[Region],"",0)</f>
        <v>Export</v>
      </c>
      <c r="I827" s="11" t="str">
        <f>TEXT(InputData[[#This Row],[DATE]],"MMM")</f>
        <v>Dec</v>
      </c>
      <c r="J827" s="11">
        <f>WEEKNUM(InputData[[#This Row],[DATE]],1)</f>
        <v>53</v>
      </c>
    </row>
    <row r="828" spans="1:10" x14ac:dyDescent="0.35">
      <c r="A828" s="3">
        <v>44559</v>
      </c>
      <c r="B828" s="6" t="s">
        <v>113</v>
      </c>
      <c r="C828" s="4" t="s">
        <v>42</v>
      </c>
      <c r="D828" s="5">
        <v>162</v>
      </c>
      <c r="E828" s="1">
        <v>1</v>
      </c>
      <c r="F828" s="10">
        <f>InputData[[#This Row],[UNIT PRICE ($)]]*InputData[[#This Row],[QUANTITY]]</f>
        <v>162</v>
      </c>
      <c r="G828" s="10" t="str">
        <f>_xlfn.XLOOKUP(InputData[[#This Row],[CUSTOMER NAME]],Country[Customer Name],Country[Country],"",0)</f>
        <v>Pakistan</v>
      </c>
      <c r="H828" s="10" t="str">
        <f>_xlfn.XLOOKUP(InputData[[#This Row],[CUSTOMER NAME]],Country[Customer Name],Country[Region],"",0)</f>
        <v>Export</v>
      </c>
      <c r="I828" s="11" t="str">
        <f>TEXT(InputData[[#This Row],[DATE]],"MMM")</f>
        <v>Dec</v>
      </c>
      <c r="J828" s="11">
        <f>WEEKNUM(InputData[[#This Row],[DATE]],1)</f>
        <v>53</v>
      </c>
    </row>
    <row r="829" spans="1:10" x14ac:dyDescent="0.35">
      <c r="A829" s="3">
        <v>44560</v>
      </c>
      <c r="B829" s="6" t="s">
        <v>108</v>
      </c>
      <c r="C829" s="4" t="s">
        <v>10</v>
      </c>
      <c r="D829" s="5">
        <v>164.28</v>
      </c>
      <c r="E829" s="1">
        <v>13</v>
      </c>
      <c r="F829" s="10">
        <f>InputData[[#This Row],[UNIT PRICE ($)]]*InputData[[#This Row],[QUANTITY]]</f>
        <v>2135.64</v>
      </c>
      <c r="G829" s="10" t="str">
        <f>_xlfn.XLOOKUP(InputData[[#This Row],[CUSTOMER NAME]],Country[Customer Name],Country[Country],"",0)</f>
        <v>India</v>
      </c>
      <c r="H829" s="10" t="str">
        <f>_xlfn.XLOOKUP(InputData[[#This Row],[CUSTOMER NAME]],Country[Customer Name],Country[Region],"",0)</f>
        <v>North</v>
      </c>
      <c r="I829" s="11" t="str">
        <f>TEXT(InputData[[#This Row],[DATE]],"MMM")</f>
        <v>Dec</v>
      </c>
      <c r="J829" s="11">
        <f>WEEKNUM(InputData[[#This Row],[DATE]],1)</f>
        <v>53</v>
      </c>
    </row>
    <row r="830" spans="1:10" x14ac:dyDescent="0.35">
      <c r="A830" s="3">
        <v>44560</v>
      </c>
      <c r="B830" s="6" t="s">
        <v>110</v>
      </c>
      <c r="C830" s="4" t="s">
        <v>41</v>
      </c>
      <c r="D830" s="5">
        <v>173.88</v>
      </c>
      <c r="E830" s="1">
        <v>14</v>
      </c>
      <c r="F830" s="10">
        <f>InputData[[#This Row],[UNIT PRICE ($)]]*InputData[[#This Row],[QUANTITY]]</f>
        <v>2434.3199999999997</v>
      </c>
      <c r="G830" s="10" t="str">
        <f>_xlfn.XLOOKUP(InputData[[#This Row],[CUSTOMER NAME]],Country[Customer Name],Country[Country],"",0)</f>
        <v>India</v>
      </c>
      <c r="H830" s="10" t="str">
        <f>_xlfn.XLOOKUP(InputData[[#This Row],[CUSTOMER NAME]],Country[Customer Name],Country[Region],"",0)</f>
        <v>Western</v>
      </c>
      <c r="I830" s="11" t="str">
        <f>TEXT(InputData[[#This Row],[DATE]],"MMM")</f>
        <v>Dec</v>
      </c>
      <c r="J830" s="11">
        <f>WEEKNUM(InputData[[#This Row],[DATE]],1)</f>
        <v>53</v>
      </c>
    </row>
    <row r="831" spans="1:10" x14ac:dyDescent="0.35">
      <c r="A831" s="3">
        <v>44560</v>
      </c>
      <c r="B831" s="6" t="s">
        <v>80</v>
      </c>
      <c r="C831" s="4" t="s">
        <v>30</v>
      </c>
      <c r="D831" s="5">
        <v>201.28</v>
      </c>
      <c r="E831" s="1">
        <v>31</v>
      </c>
      <c r="F831" s="10">
        <f>InputData[[#This Row],[UNIT PRICE ($)]]*InputData[[#This Row],[QUANTITY]]</f>
        <v>6239.68</v>
      </c>
      <c r="G831" s="10" t="str">
        <f>_xlfn.XLOOKUP(InputData[[#This Row],[CUSTOMER NAME]],Country[Customer Name],Country[Country],"",0)</f>
        <v>South Africa</v>
      </c>
      <c r="H831" s="10" t="str">
        <f>_xlfn.XLOOKUP(InputData[[#This Row],[CUSTOMER NAME]],Country[Customer Name],Country[Region],"",0)</f>
        <v>Export</v>
      </c>
      <c r="I831" s="11" t="str">
        <f>TEXT(InputData[[#This Row],[DATE]],"MMM")</f>
        <v>Dec</v>
      </c>
      <c r="J831" s="11">
        <f>WEEKNUM(InputData[[#This Row],[DATE]],1)</f>
        <v>53</v>
      </c>
    </row>
    <row r="832" spans="1:10" x14ac:dyDescent="0.35">
      <c r="A832" s="3">
        <v>44561</v>
      </c>
      <c r="B832" s="6" t="s">
        <v>109</v>
      </c>
      <c r="C832" s="4" t="s">
        <v>11</v>
      </c>
      <c r="D832" s="5">
        <v>48.4</v>
      </c>
      <c r="E832" s="1">
        <v>6</v>
      </c>
      <c r="F832" s="10">
        <f>InputData[[#This Row],[UNIT PRICE ($)]]*InputData[[#This Row],[QUANTITY]]</f>
        <v>290.39999999999998</v>
      </c>
      <c r="G832" s="10" t="str">
        <f>_xlfn.XLOOKUP(InputData[[#This Row],[CUSTOMER NAME]],Country[Customer Name],Country[Country],"",0)</f>
        <v>Pakistan</v>
      </c>
      <c r="H832" s="10" t="str">
        <f>_xlfn.XLOOKUP(InputData[[#This Row],[CUSTOMER NAME]],Country[Customer Name],Country[Region],"",0)</f>
        <v>Export</v>
      </c>
      <c r="I832" s="11" t="str">
        <f>TEXT(InputData[[#This Row],[DATE]],"MMM")</f>
        <v>Dec</v>
      </c>
      <c r="J832" s="11">
        <f>WEEKNUM(InputData[[#This Row],[DATE]],1)</f>
        <v>53</v>
      </c>
    </row>
    <row r="833" spans="1:10" x14ac:dyDescent="0.35">
      <c r="A833" s="3">
        <v>44561</v>
      </c>
      <c r="B833" s="6" t="s">
        <v>77</v>
      </c>
      <c r="C833" s="4" t="s">
        <v>33</v>
      </c>
      <c r="D833" s="5">
        <v>119.7</v>
      </c>
      <c r="E833" s="1">
        <v>12</v>
      </c>
      <c r="F833" s="10">
        <f>InputData[[#This Row],[UNIT PRICE ($)]]*InputData[[#This Row],[QUANTITY]]</f>
        <v>1436.4</v>
      </c>
      <c r="G833" s="10" t="str">
        <f>_xlfn.XLOOKUP(InputData[[#This Row],[CUSTOMER NAME]],Country[Customer Name],Country[Country],"",0)</f>
        <v>India</v>
      </c>
      <c r="H833" s="10" t="str">
        <f>_xlfn.XLOOKUP(InputData[[#This Row],[CUSTOMER NAME]],Country[Customer Name],Country[Region],"",0)</f>
        <v>Western</v>
      </c>
      <c r="I833" s="11" t="str">
        <f>TEXT(InputData[[#This Row],[DATE]],"MMM")</f>
        <v>Dec</v>
      </c>
      <c r="J833" s="11">
        <f>WEEKNUM(InputData[[#This Row],[DATE]],1)</f>
        <v>53</v>
      </c>
    </row>
  </sheetData>
  <phoneticPr fontId="2" type="noConversion"/>
  <dataValidations count="1">
    <dataValidation type="whole" allowBlank="1" showInputMessage="1" showErrorMessage="1" sqref="E2:E833" xr:uid="{74FC4239-C815-4304-B7C1-8D0942A55F70}">
      <formula1>1</formula1>
      <formula2>1000</formula2>
    </dataValidation>
  </dataValidation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F5D2F-C095-4158-8A25-0AD1231D3944}">
  <sheetPr codeName="Sheet2"/>
  <dimension ref="A1:F13"/>
  <sheetViews>
    <sheetView workbookViewId="0">
      <selection activeCell="E18" sqref="E18"/>
    </sheetView>
  </sheetViews>
  <sheetFormatPr defaultRowHeight="14.5" x14ac:dyDescent="0.35"/>
  <cols>
    <col min="1" max="1" width="11.1640625" customWidth="1"/>
    <col min="2" max="2" width="16.58203125" customWidth="1"/>
    <col min="3" max="3" width="13.5" customWidth="1"/>
    <col min="4" max="4" width="13.83203125" customWidth="1"/>
  </cols>
  <sheetData>
    <row r="1" spans="1:6" ht="15" thickBot="1" x14ac:dyDescent="0.4">
      <c r="A1" s="2" t="s">
        <v>119</v>
      </c>
      <c r="B1" s="2" t="s">
        <v>118</v>
      </c>
      <c r="C1" s="2" t="s">
        <v>107</v>
      </c>
      <c r="D1" t="s">
        <v>137</v>
      </c>
      <c r="E1" t="s">
        <v>138</v>
      </c>
      <c r="F1" t="s">
        <v>139</v>
      </c>
    </row>
    <row r="2" spans="1:6" x14ac:dyDescent="0.35">
      <c r="A2" s="8">
        <v>1</v>
      </c>
      <c r="B2" s="8" t="s">
        <v>47</v>
      </c>
      <c r="C2" s="9">
        <v>90000</v>
      </c>
      <c r="D2">
        <f>_xlfn.XLOOKUP(TargetData[[#This Row],[Month Name]],PIVOT!G4:G15,PIVOT!H4:H15,"",0)</f>
        <v>92118.789999999964</v>
      </c>
      <c r="E2">
        <f>IF(TargetData[[#This Row],[ACTUAL]]&gt;=TargetData[[#This Row],[Target ($)]],TargetData[[#This Row],[ACTUAL]],"N/A")</f>
        <v>92118.789999999964</v>
      </c>
      <c r="F2" t="str">
        <f>IF(TargetData[[#This Row],[ACTUAL]]&lt;TargetData[[#This Row],[Target ($)]],TargetData[[#This Row],[ACTUAL]],"N/A")</f>
        <v>N/A</v>
      </c>
    </row>
    <row r="3" spans="1:6" x14ac:dyDescent="0.35">
      <c r="A3" s="8">
        <v>2</v>
      </c>
      <c r="B3" s="8" t="s">
        <v>48</v>
      </c>
      <c r="C3" s="9">
        <v>100000</v>
      </c>
      <c r="D3">
        <f>_xlfn.XLOOKUP(TargetData[[#This Row],[Month Name]],PIVOT!G5:G16,PIVOT!H5:H16,"",0)</f>
        <v>91137.049999999988</v>
      </c>
      <c r="E3" t="str">
        <f>IF(TargetData[[#This Row],[ACTUAL]]&gt;=TargetData[[#This Row],[Target ($)]],TargetData[[#This Row],[ACTUAL]],"N/A")</f>
        <v>N/A</v>
      </c>
      <c r="F3">
        <f>IF(TargetData[[#This Row],[ACTUAL]]&lt;TargetData[[#This Row],[Target ($)]],TargetData[[#This Row],[ACTUAL]],"N/A")</f>
        <v>91137.049999999988</v>
      </c>
    </row>
    <row r="4" spans="1:6" x14ac:dyDescent="0.35">
      <c r="A4" s="8">
        <v>3</v>
      </c>
      <c r="B4" s="8" t="s">
        <v>49</v>
      </c>
      <c r="C4" s="9">
        <v>100000</v>
      </c>
      <c r="D4">
        <f>_xlfn.XLOOKUP(TargetData[[#This Row],[Month Name]],PIVOT!G6:G17,PIVOT!H6:H17,"",0)</f>
        <v>97920.72</v>
      </c>
      <c r="E4" t="str">
        <f>IF(TargetData[[#This Row],[ACTUAL]]&gt;=TargetData[[#This Row],[Target ($)]],TargetData[[#This Row],[ACTUAL]],"N/A")</f>
        <v>N/A</v>
      </c>
      <c r="F4">
        <f>IF(TargetData[[#This Row],[ACTUAL]]&lt;TargetData[[#This Row],[Target ($)]],TargetData[[#This Row],[ACTUAL]],"N/A")</f>
        <v>97920.72</v>
      </c>
    </row>
    <row r="5" spans="1:6" x14ac:dyDescent="0.35">
      <c r="A5" s="8">
        <v>4</v>
      </c>
      <c r="B5" s="8" t="s">
        <v>50</v>
      </c>
      <c r="C5" s="9">
        <v>100000</v>
      </c>
      <c r="D5">
        <f>_xlfn.XLOOKUP(TargetData[[#This Row],[Month Name]],PIVOT!G4:G15,PIVOT!H4:H15,"",0)</f>
        <v>72320.89</v>
      </c>
      <c r="E5" t="str">
        <f>IF(TargetData[[#This Row],[ACTUAL]]&gt;=TargetData[[#This Row],[Target ($)]],TargetData[[#This Row],[ACTUAL]],"N/A")</f>
        <v>N/A</v>
      </c>
      <c r="F5">
        <f>IF(TargetData[[#This Row],[ACTUAL]]&lt;TargetData[[#This Row],[Target ($)]],TargetData[[#This Row],[ACTUAL]],"N/A")</f>
        <v>72320.89</v>
      </c>
    </row>
    <row r="6" spans="1:6" x14ac:dyDescent="0.35">
      <c r="A6" s="8">
        <v>5</v>
      </c>
      <c r="B6" s="8" t="s">
        <v>51</v>
      </c>
      <c r="C6" s="9">
        <v>90000</v>
      </c>
      <c r="D6">
        <f>_xlfn.XLOOKUP(TargetData[[#This Row],[Month Name]],PIVOT!G8:G19,PIVOT!H8:H19,"",0)</f>
        <v>70511.75999999998</v>
      </c>
      <c r="E6" t="str">
        <f>IF(TargetData[[#This Row],[ACTUAL]]&gt;=TargetData[[#This Row],[Target ($)]],TargetData[[#This Row],[ACTUAL]],"N/A")</f>
        <v>N/A</v>
      </c>
      <c r="F6">
        <f>IF(TargetData[[#This Row],[ACTUAL]]&lt;TargetData[[#This Row],[Target ($)]],TargetData[[#This Row],[ACTUAL]],"N/A")</f>
        <v>70511.75999999998</v>
      </c>
    </row>
    <row r="7" spans="1:6" x14ac:dyDescent="0.35">
      <c r="A7" s="8">
        <v>6</v>
      </c>
      <c r="B7" s="8" t="s">
        <v>52</v>
      </c>
      <c r="C7" s="9">
        <v>90000</v>
      </c>
      <c r="D7">
        <f>_xlfn.XLOOKUP(TargetData[[#This Row],[Month Name]],PIVOT!G9:G20,PIVOT!H9:H20,"",0)</f>
        <v>66727.399999999994</v>
      </c>
      <c r="E7" t="str">
        <f>IF(TargetData[[#This Row],[ACTUAL]]&gt;=TargetData[[#This Row],[Target ($)]],TargetData[[#This Row],[ACTUAL]],"N/A")</f>
        <v>N/A</v>
      </c>
      <c r="F7">
        <f>IF(TargetData[[#This Row],[ACTUAL]]&lt;TargetData[[#This Row],[Target ($)]],TargetData[[#This Row],[ACTUAL]],"N/A")</f>
        <v>66727.399999999994</v>
      </c>
    </row>
    <row r="8" spans="1:6" x14ac:dyDescent="0.35">
      <c r="A8" s="8">
        <v>7</v>
      </c>
      <c r="B8" s="8" t="s">
        <v>53</v>
      </c>
      <c r="C8" s="9">
        <v>90000</v>
      </c>
      <c r="D8">
        <f>_xlfn.XLOOKUP(TargetData[[#This Row],[Month Name]],PIVOT!G4:G15,PIVOT!H4:H15,"",0)</f>
        <v>92661.550000000017</v>
      </c>
      <c r="E8">
        <f>IF(TargetData[[#This Row],[ACTUAL]]&gt;=TargetData[[#This Row],[Target ($)]],TargetData[[#This Row],[ACTUAL]],"N/A")</f>
        <v>92661.550000000017</v>
      </c>
      <c r="F8" t="str">
        <f>IF(TargetData[[#This Row],[ACTUAL]]&lt;TargetData[[#This Row],[Target ($)]],TargetData[[#This Row],[ACTUAL]],"N/A")</f>
        <v>N/A</v>
      </c>
    </row>
    <row r="9" spans="1:6" x14ac:dyDescent="0.35">
      <c r="A9" s="8">
        <v>8</v>
      </c>
      <c r="B9" s="8" t="s">
        <v>54</v>
      </c>
      <c r="C9" s="9">
        <v>90000</v>
      </c>
      <c r="D9">
        <f>_xlfn.XLOOKUP(TargetData[[#This Row],[Month Name]],PIVOT!G5:G16,PIVOT!H5:H16,"",0)</f>
        <v>69125.749999999985</v>
      </c>
      <c r="E9" t="str">
        <f>IF(TargetData[[#This Row],[ACTUAL]]&gt;=TargetData[[#This Row],[Target ($)]],TargetData[[#This Row],[ACTUAL]],"N/A")</f>
        <v>N/A</v>
      </c>
      <c r="F9">
        <f>IF(TargetData[[#This Row],[ACTUAL]]&lt;TargetData[[#This Row],[Target ($)]],TargetData[[#This Row],[ACTUAL]],"N/A")</f>
        <v>69125.749999999985</v>
      </c>
    </row>
    <row r="10" spans="1:6" x14ac:dyDescent="0.35">
      <c r="A10" s="8">
        <v>9</v>
      </c>
      <c r="B10" s="8" t="s">
        <v>55</v>
      </c>
      <c r="C10" s="9">
        <v>90000</v>
      </c>
      <c r="D10">
        <f>_xlfn.XLOOKUP(TargetData[[#This Row],[Month Name]],PIVOT!G6:G17,PIVOT!H6:H17,"",0)</f>
        <v>78253.529999999984</v>
      </c>
      <c r="E10" t="str">
        <f>IF(TargetData[[#This Row],[ACTUAL]]&gt;=TargetData[[#This Row],[Target ($)]],TargetData[[#This Row],[ACTUAL]],"N/A")</f>
        <v>N/A</v>
      </c>
      <c r="F10">
        <f>IF(TargetData[[#This Row],[ACTUAL]]&lt;TargetData[[#This Row],[Target ($)]],TargetData[[#This Row],[ACTUAL]],"N/A")</f>
        <v>78253.529999999984</v>
      </c>
    </row>
    <row r="11" spans="1:6" x14ac:dyDescent="0.35">
      <c r="A11" s="8">
        <v>10</v>
      </c>
      <c r="B11" s="8" t="s">
        <v>56</v>
      </c>
      <c r="C11" s="9">
        <v>80000</v>
      </c>
      <c r="D11">
        <f>_xlfn.XLOOKUP(TargetData[[#This Row],[Month Name]],PIVOT!G7:G18,PIVOT!H7:H18,"",0)</f>
        <v>87136.37</v>
      </c>
      <c r="E11">
        <f>IF(TargetData[[#This Row],[ACTUAL]]&gt;=TargetData[[#This Row],[Target ($)]],TargetData[[#This Row],[ACTUAL]],"N/A")</f>
        <v>87136.37</v>
      </c>
      <c r="F11" t="str">
        <f>IF(TargetData[[#This Row],[ACTUAL]]&lt;TargetData[[#This Row],[Target ($)]],TargetData[[#This Row],[ACTUAL]],"N/A")</f>
        <v>N/A</v>
      </c>
    </row>
    <row r="12" spans="1:6" x14ac:dyDescent="0.35">
      <c r="A12" s="8">
        <v>11</v>
      </c>
      <c r="B12" s="8" t="s">
        <v>57</v>
      </c>
      <c r="C12" s="9">
        <v>80000</v>
      </c>
      <c r="D12">
        <f>_xlfn.XLOOKUP(TargetData[[#This Row],[Month Name]],PIVOT!G8:G19,PIVOT!H8:H19,"",0)</f>
        <v>75659.86</v>
      </c>
      <c r="E12" t="str">
        <f>IF(TargetData[[#This Row],[ACTUAL]]&gt;=TargetData[[#This Row],[Target ($)]],TargetData[[#This Row],[ACTUAL]],"N/A")</f>
        <v>N/A</v>
      </c>
      <c r="F12">
        <f>IF(TargetData[[#This Row],[ACTUAL]]&lt;TargetData[[#This Row],[Target ($)]],TargetData[[#This Row],[ACTUAL]],"N/A")</f>
        <v>75659.86</v>
      </c>
    </row>
    <row r="13" spans="1:6" x14ac:dyDescent="0.35">
      <c r="A13" s="8">
        <v>12</v>
      </c>
      <c r="B13" s="8" t="s">
        <v>58</v>
      </c>
      <c r="C13" s="9">
        <v>80000</v>
      </c>
      <c r="D13">
        <f>_xlfn.XLOOKUP(TargetData[[#This Row],[Month Name]],PIVOT!G4:G15,PIVOT!H4:H15)</f>
        <v>90997.389999999985</v>
      </c>
      <c r="E13">
        <f>IF(TargetData[[#This Row],[ACTUAL]]&gt;=TargetData[[#This Row],[Target ($)]],TargetData[[#This Row],[ACTUAL]],"N/A")</f>
        <v>90997.389999999985</v>
      </c>
      <c r="F13" t="str">
        <f>IF(TargetData[[#This Row],[ACTUAL]]&lt;TargetData[[#This Row],[Target ($)]],TargetData[[#This Row],[ACTUAL]],"N/A")</f>
        <v>N/A</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84F8F-F990-476D-AC0A-22802092E6B5}">
  <sheetPr codeName="Sheet3"/>
  <dimension ref="A1:C826"/>
  <sheetViews>
    <sheetView topLeftCell="A17" zoomScaleNormal="100" workbookViewId="0">
      <selection activeCell="J22" sqref="J22"/>
    </sheetView>
  </sheetViews>
  <sheetFormatPr defaultColWidth="8.83203125" defaultRowHeight="14.5" x14ac:dyDescent="0.35"/>
  <cols>
    <col min="1" max="1" width="20.58203125" style="7" customWidth="1"/>
    <col min="2" max="2" width="22.75" style="7" customWidth="1"/>
    <col min="3" max="3" width="14.9140625" style="7" customWidth="1"/>
    <col min="4" max="16384" width="8.83203125" style="7"/>
  </cols>
  <sheetData>
    <row r="1" spans="1:3" ht="15" thickBot="1" x14ac:dyDescent="0.4">
      <c r="A1" s="2" t="s">
        <v>106</v>
      </c>
      <c r="B1" s="2" t="s">
        <v>105</v>
      </c>
      <c r="C1" s="2" t="s">
        <v>120</v>
      </c>
    </row>
    <row r="2" spans="1:3" x14ac:dyDescent="0.35">
      <c r="A2" s="6" t="s">
        <v>60</v>
      </c>
      <c r="B2" s="1" t="s">
        <v>98</v>
      </c>
      <c r="C2" s="1" t="s">
        <v>127</v>
      </c>
    </row>
    <row r="3" spans="1:3" x14ac:dyDescent="0.35">
      <c r="A3" s="6" t="s">
        <v>61</v>
      </c>
      <c r="B3" s="1" t="s">
        <v>90</v>
      </c>
      <c r="C3" s="1" t="s">
        <v>127</v>
      </c>
    </row>
    <row r="4" spans="1:3" x14ac:dyDescent="0.35">
      <c r="A4" s="6" t="s">
        <v>62</v>
      </c>
      <c r="B4" s="1" t="s">
        <v>95</v>
      </c>
      <c r="C4" s="1" t="s">
        <v>124</v>
      </c>
    </row>
    <row r="5" spans="1:3" x14ac:dyDescent="0.35">
      <c r="A5" s="6" t="s">
        <v>63</v>
      </c>
      <c r="B5" s="1" t="s">
        <v>101</v>
      </c>
      <c r="C5" s="1" t="s">
        <v>127</v>
      </c>
    </row>
    <row r="6" spans="1:3" x14ac:dyDescent="0.35">
      <c r="A6" s="6" t="s">
        <v>64</v>
      </c>
      <c r="B6" s="1" t="s">
        <v>95</v>
      </c>
      <c r="C6" s="1" t="s">
        <v>124</v>
      </c>
    </row>
    <row r="7" spans="1:3" x14ac:dyDescent="0.35">
      <c r="A7" s="6" t="s">
        <v>65</v>
      </c>
      <c r="B7" s="1" t="s">
        <v>99</v>
      </c>
      <c r="C7" s="1" t="s">
        <v>127</v>
      </c>
    </row>
    <row r="8" spans="1:3" x14ac:dyDescent="0.35">
      <c r="A8" s="6" t="s">
        <v>66</v>
      </c>
      <c r="B8" s="1" t="s">
        <v>96</v>
      </c>
      <c r="C8" s="1" t="s">
        <v>127</v>
      </c>
    </row>
    <row r="9" spans="1:3" x14ac:dyDescent="0.35">
      <c r="A9" s="6" t="s">
        <v>67</v>
      </c>
      <c r="B9" s="1" t="s">
        <v>103</v>
      </c>
      <c r="C9" s="1" t="s">
        <v>127</v>
      </c>
    </row>
    <row r="10" spans="1:3" x14ac:dyDescent="0.35">
      <c r="A10" s="6" t="s">
        <v>68</v>
      </c>
      <c r="B10" s="1" t="s">
        <v>100</v>
      </c>
      <c r="C10" s="1" t="s">
        <v>127</v>
      </c>
    </row>
    <row r="11" spans="1:3" x14ac:dyDescent="0.35">
      <c r="A11" s="6" t="s">
        <v>69</v>
      </c>
      <c r="B11" s="1" t="s">
        <v>95</v>
      </c>
      <c r="C11" s="1" t="s">
        <v>125</v>
      </c>
    </row>
    <row r="12" spans="1:3" x14ac:dyDescent="0.35">
      <c r="A12" s="6" t="s">
        <v>70</v>
      </c>
      <c r="B12" s="1" t="s">
        <v>97</v>
      </c>
      <c r="C12" s="1" t="s">
        <v>127</v>
      </c>
    </row>
    <row r="13" spans="1:3" x14ac:dyDescent="0.35">
      <c r="A13" s="6" t="s">
        <v>71</v>
      </c>
      <c r="B13" s="1" t="s">
        <v>95</v>
      </c>
      <c r="C13" s="1" t="s">
        <v>121</v>
      </c>
    </row>
    <row r="14" spans="1:3" x14ac:dyDescent="0.35">
      <c r="A14" s="6" t="s">
        <v>72</v>
      </c>
      <c r="B14" s="1" t="s">
        <v>91</v>
      </c>
      <c r="C14" s="1" t="s">
        <v>127</v>
      </c>
    </row>
    <row r="15" spans="1:3" x14ac:dyDescent="0.35">
      <c r="A15" s="6" t="s">
        <v>73</v>
      </c>
      <c r="B15" s="1" t="s">
        <v>95</v>
      </c>
      <c r="C15" s="1" t="s">
        <v>122</v>
      </c>
    </row>
    <row r="16" spans="1:3" x14ac:dyDescent="0.35">
      <c r="A16" s="6" t="s">
        <v>74</v>
      </c>
      <c r="B16" s="1" t="s">
        <v>91</v>
      </c>
      <c r="C16" s="1" t="s">
        <v>127</v>
      </c>
    </row>
    <row r="17" spans="1:3" x14ac:dyDescent="0.35">
      <c r="A17" s="6" t="s">
        <v>75</v>
      </c>
      <c r="B17" s="1" t="s">
        <v>100</v>
      </c>
      <c r="C17" s="1" t="s">
        <v>127</v>
      </c>
    </row>
    <row r="18" spans="1:3" x14ac:dyDescent="0.35">
      <c r="A18" s="6" t="s">
        <v>76</v>
      </c>
      <c r="B18" s="1" t="s">
        <v>101</v>
      </c>
      <c r="C18" s="1" t="s">
        <v>127</v>
      </c>
    </row>
    <row r="19" spans="1:3" x14ac:dyDescent="0.35">
      <c r="A19" s="6" t="s">
        <v>77</v>
      </c>
      <c r="B19" s="1" t="s">
        <v>95</v>
      </c>
      <c r="C19" s="1" t="s">
        <v>126</v>
      </c>
    </row>
    <row r="20" spans="1:3" x14ac:dyDescent="0.35">
      <c r="A20" s="6" t="s">
        <v>78</v>
      </c>
      <c r="B20" s="1" t="s">
        <v>95</v>
      </c>
      <c r="C20" s="1" t="s">
        <v>121</v>
      </c>
    </row>
    <row r="21" spans="1:3" x14ac:dyDescent="0.35">
      <c r="A21" s="6" t="s">
        <v>79</v>
      </c>
      <c r="B21" s="1" t="s">
        <v>103</v>
      </c>
      <c r="C21" s="1" t="s">
        <v>127</v>
      </c>
    </row>
    <row r="22" spans="1:3" x14ac:dyDescent="0.35">
      <c r="A22" s="6" t="s">
        <v>80</v>
      </c>
      <c r="B22" s="1" t="s">
        <v>102</v>
      </c>
      <c r="C22" s="1" t="s">
        <v>127</v>
      </c>
    </row>
    <row r="23" spans="1:3" x14ac:dyDescent="0.35">
      <c r="A23" s="6" t="s">
        <v>81</v>
      </c>
      <c r="B23" s="1" t="s">
        <v>95</v>
      </c>
      <c r="C23" s="1" t="s">
        <v>122</v>
      </c>
    </row>
    <row r="24" spans="1:3" x14ac:dyDescent="0.35">
      <c r="A24" s="6" t="s">
        <v>82</v>
      </c>
      <c r="B24" s="1" t="s">
        <v>95</v>
      </c>
      <c r="C24" s="1" t="s">
        <v>126</v>
      </c>
    </row>
    <row r="25" spans="1:3" x14ac:dyDescent="0.35">
      <c r="A25" s="6" t="s">
        <v>83</v>
      </c>
      <c r="B25" s="1" t="s">
        <v>95</v>
      </c>
      <c r="C25" s="1" t="s">
        <v>123</v>
      </c>
    </row>
    <row r="26" spans="1:3" x14ac:dyDescent="0.35">
      <c r="A26" s="6" t="s">
        <v>84</v>
      </c>
      <c r="B26" s="1" t="s">
        <v>92</v>
      </c>
      <c r="C26" s="1" t="s">
        <v>127</v>
      </c>
    </row>
    <row r="27" spans="1:3" x14ac:dyDescent="0.35">
      <c r="A27" s="6" t="s">
        <v>85</v>
      </c>
      <c r="B27" s="1" t="s">
        <v>95</v>
      </c>
      <c r="C27" s="1" t="s">
        <v>124</v>
      </c>
    </row>
    <row r="28" spans="1:3" x14ac:dyDescent="0.35">
      <c r="A28" s="6" t="s">
        <v>86</v>
      </c>
      <c r="B28" s="1" t="s">
        <v>95</v>
      </c>
      <c r="C28" s="1" t="s">
        <v>125</v>
      </c>
    </row>
    <row r="29" spans="1:3" x14ac:dyDescent="0.35">
      <c r="A29" s="6" t="s">
        <v>87</v>
      </c>
      <c r="B29" s="1" t="s">
        <v>93</v>
      </c>
      <c r="C29" s="1" t="s">
        <v>127</v>
      </c>
    </row>
    <row r="30" spans="1:3" x14ac:dyDescent="0.35">
      <c r="A30" s="6" t="s">
        <v>88</v>
      </c>
      <c r="B30" s="1" t="s">
        <v>95</v>
      </c>
      <c r="C30" s="1" t="s">
        <v>125</v>
      </c>
    </row>
    <row r="31" spans="1:3" x14ac:dyDescent="0.35">
      <c r="A31" s="6" t="s">
        <v>89</v>
      </c>
      <c r="B31" s="1" t="s">
        <v>97</v>
      </c>
      <c r="C31" s="1" t="s">
        <v>127</v>
      </c>
    </row>
    <row r="32" spans="1:3" x14ac:dyDescent="0.35">
      <c r="A32" s="6" t="s">
        <v>108</v>
      </c>
      <c r="B32" s="1" t="s">
        <v>95</v>
      </c>
      <c r="C32" s="1" t="s">
        <v>123</v>
      </c>
    </row>
    <row r="33" spans="1:3" x14ac:dyDescent="0.35">
      <c r="A33" s="6" t="s">
        <v>109</v>
      </c>
      <c r="B33" s="1" t="s">
        <v>99</v>
      </c>
      <c r="C33" s="1" t="s">
        <v>127</v>
      </c>
    </row>
    <row r="34" spans="1:3" x14ac:dyDescent="0.35">
      <c r="A34" s="6" t="s">
        <v>110</v>
      </c>
      <c r="B34" s="1" t="s">
        <v>95</v>
      </c>
      <c r="C34" s="1" t="s">
        <v>126</v>
      </c>
    </row>
    <row r="35" spans="1:3" x14ac:dyDescent="0.35">
      <c r="A35" s="6" t="s">
        <v>111</v>
      </c>
      <c r="B35" s="1" t="s">
        <v>95</v>
      </c>
      <c r="C35" s="1" t="s">
        <v>124</v>
      </c>
    </row>
    <row r="36" spans="1:3" x14ac:dyDescent="0.35">
      <c r="A36" s="6" t="s">
        <v>112</v>
      </c>
      <c r="B36" s="1" t="s">
        <v>95</v>
      </c>
      <c r="C36" s="1" t="s">
        <v>123</v>
      </c>
    </row>
    <row r="37" spans="1:3" x14ac:dyDescent="0.35">
      <c r="A37" s="6" t="s">
        <v>113</v>
      </c>
      <c r="B37" s="1" t="s">
        <v>99</v>
      </c>
      <c r="C37" s="1" t="s">
        <v>127</v>
      </c>
    </row>
    <row r="38" spans="1:3" x14ac:dyDescent="0.35">
      <c r="A38" s="6" t="s">
        <v>114</v>
      </c>
      <c r="B38" s="1" t="s">
        <v>104</v>
      </c>
      <c r="C38" s="1" t="s">
        <v>127</v>
      </c>
    </row>
    <row r="39" spans="1:3" x14ac:dyDescent="0.35">
      <c r="A39" s="6" t="s">
        <v>115</v>
      </c>
      <c r="B39" s="1" t="s">
        <v>95</v>
      </c>
      <c r="C39" s="1" t="s">
        <v>124</v>
      </c>
    </row>
    <row r="40" spans="1:3" x14ac:dyDescent="0.35">
      <c r="A40" s="6" t="s">
        <v>116</v>
      </c>
      <c r="B40" s="1" t="s">
        <v>94</v>
      </c>
      <c r="C40" s="1" t="s">
        <v>127</v>
      </c>
    </row>
    <row r="41" spans="1:3" x14ac:dyDescent="0.35">
      <c r="A41" s="6" t="s">
        <v>117</v>
      </c>
      <c r="B41" s="1" t="s">
        <v>104</v>
      </c>
      <c r="C41" s="1" t="s">
        <v>127</v>
      </c>
    </row>
    <row r="42" spans="1:3" x14ac:dyDescent="0.35">
      <c r="A42"/>
      <c r="B42"/>
      <c r="C42"/>
    </row>
    <row r="43" spans="1:3" x14ac:dyDescent="0.35">
      <c r="A43"/>
      <c r="B43"/>
      <c r="C43"/>
    </row>
    <row r="44" spans="1:3" x14ac:dyDescent="0.35">
      <c r="A44"/>
      <c r="B44"/>
      <c r="C44"/>
    </row>
    <row r="45" spans="1:3" x14ac:dyDescent="0.35">
      <c r="A45"/>
      <c r="B45"/>
      <c r="C45"/>
    </row>
    <row r="46" spans="1:3" x14ac:dyDescent="0.35">
      <c r="A46"/>
      <c r="B46"/>
      <c r="C46"/>
    </row>
    <row r="47" spans="1:3" x14ac:dyDescent="0.35">
      <c r="A47"/>
      <c r="B47"/>
      <c r="C47"/>
    </row>
    <row r="48" spans="1:3" x14ac:dyDescent="0.35">
      <c r="A48"/>
      <c r="B48"/>
      <c r="C48"/>
    </row>
    <row r="49" spans="1:3" x14ac:dyDescent="0.35">
      <c r="A49"/>
      <c r="B49"/>
      <c r="C49"/>
    </row>
    <row r="50" spans="1:3" x14ac:dyDescent="0.35">
      <c r="A50"/>
      <c r="B50"/>
      <c r="C50"/>
    </row>
    <row r="51" spans="1:3" x14ac:dyDescent="0.35">
      <c r="A51"/>
      <c r="B51"/>
      <c r="C51"/>
    </row>
    <row r="52" spans="1:3" x14ac:dyDescent="0.35">
      <c r="A52"/>
      <c r="B52"/>
      <c r="C52"/>
    </row>
    <row r="53" spans="1:3" x14ac:dyDescent="0.35">
      <c r="A53"/>
      <c r="B53"/>
      <c r="C53"/>
    </row>
    <row r="54" spans="1:3" x14ac:dyDescent="0.35">
      <c r="A54"/>
      <c r="B54"/>
      <c r="C54"/>
    </row>
    <row r="55" spans="1:3" x14ac:dyDescent="0.35">
      <c r="A55"/>
      <c r="B55"/>
      <c r="C55"/>
    </row>
    <row r="56" spans="1:3" x14ac:dyDescent="0.35">
      <c r="A56"/>
      <c r="B56"/>
      <c r="C56"/>
    </row>
    <row r="57" spans="1:3" x14ac:dyDescent="0.35">
      <c r="A57"/>
      <c r="B57"/>
      <c r="C57"/>
    </row>
    <row r="58" spans="1:3" x14ac:dyDescent="0.35">
      <c r="A58"/>
      <c r="B58"/>
      <c r="C58"/>
    </row>
    <row r="59" spans="1:3" x14ac:dyDescent="0.35">
      <c r="A59"/>
      <c r="B59"/>
      <c r="C59"/>
    </row>
    <row r="60" spans="1:3" x14ac:dyDescent="0.35">
      <c r="A60"/>
      <c r="B60"/>
      <c r="C60"/>
    </row>
    <row r="61" spans="1:3" x14ac:dyDescent="0.35">
      <c r="A61"/>
      <c r="B61"/>
      <c r="C61"/>
    </row>
    <row r="62" spans="1:3" x14ac:dyDescent="0.35">
      <c r="A62"/>
      <c r="B62"/>
      <c r="C62"/>
    </row>
    <row r="63" spans="1:3" x14ac:dyDescent="0.35">
      <c r="A63"/>
      <c r="B63"/>
      <c r="C63"/>
    </row>
    <row r="64" spans="1:3" x14ac:dyDescent="0.35">
      <c r="A64"/>
      <c r="B64"/>
      <c r="C64"/>
    </row>
    <row r="65" spans="1:3" x14ac:dyDescent="0.35">
      <c r="A65"/>
      <c r="B65"/>
      <c r="C65"/>
    </row>
    <row r="66" spans="1:3" x14ac:dyDescent="0.35">
      <c r="A66"/>
      <c r="B66"/>
      <c r="C66"/>
    </row>
    <row r="67" spans="1:3" x14ac:dyDescent="0.35">
      <c r="A67"/>
      <c r="B67"/>
      <c r="C67"/>
    </row>
    <row r="68" spans="1:3" x14ac:dyDescent="0.35">
      <c r="A68"/>
      <c r="B68"/>
      <c r="C68"/>
    </row>
    <row r="69" spans="1:3" x14ac:dyDescent="0.35">
      <c r="A69"/>
      <c r="B69"/>
      <c r="C69"/>
    </row>
    <row r="70" spans="1:3" x14ac:dyDescent="0.35">
      <c r="A70"/>
      <c r="B70"/>
      <c r="C70"/>
    </row>
    <row r="71" spans="1:3" x14ac:dyDescent="0.35">
      <c r="A71"/>
      <c r="B71"/>
      <c r="C71"/>
    </row>
    <row r="72" spans="1:3" x14ac:dyDescent="0.35">
      <c r="A72"/>
      <c r="B72"/>
      <c r="C72"/>
    </row>
    <row r="73" spans="1:3" x14ac:dyDescent="0.35">
      <c r="A73"/>
      <c r="B73"/>
      <c r="C73"/>
    </row>
    <row r="74" spans="1:3" x14ac:dyDescent="0.35">
      <c r="A74"/>
      <c r="B74"/>
      <c r="C74"/>
    </row>
    <row r="75" spans="1:3" x14ac:dyDescent="0.35">
      <c r="A75"/>
      <c r="B75"/>
      <c r="C75"/>
    </row>
    <row r="76" spans="1:3" x14ac:dyDescent="0.35">
      <c r="A76"/>
      <c r="B76"/>
      <c r="C76"/>
    </row>
    <row r="77" spans="1:3" x14ac:dyDescent="0.35">
      <c r="A77"/>
      <c r="B77"/>
      <c r="C77"/>
    </row>
    <row r="78" spans="1:3" x14ac:dyDescent="0.35">
      <c r="A78"/>
      <c r="B78"/>
      <c r="C78"/>
    </row>
    <row r="79" spans="1:3" x14ac:dyDescent="0.35">
      <c r="A79"/>
      <c r="B79"/>
      <c r="C79"/>
    </row>
    <row r="80" spans="1:3" x14ac:dyDescent="0.35">
      <c r="A80"/>
      <c r="B80"/>
      <c r="C80"/>
    </row>
    <row r="81" spans="1:3" x14ac:dyDescent="0.35">
      <c r="A81"/>
      <c r="B81"/>
      <c r="C81"/>
    </row>
    <row r="82" spans="1:3" x14ac:dyDescent="0.35">
      <c r="A82"/>
      <c r="B82"/>
      <c r="C82"/>
    </row>
    <row r="83" spans="1:3" x14ac:dyDescent="0.35">
      <c r="A83"/>
      <c r="B83"/>
      <c r="C83"/>
    </row>
    <row r="84" spans="1:3" x14ac:dyDescent="0.35">
      <c r="A84"/>
      <c r="B84"/>
      <c r="C84"/>
    </row>
    <row r="85" spans="1:3" x14ac:dyDescent="0.35">
      <c r="A85"/>
      <c r="B85"/>
      <c r="C85"/>
    </row>
    <row r="86" spans="1:3" x14ac:dyDescent="0.35">
      <c r="A86"/>
      <c r="B86"/>
      <c r="C86"/>
    </row>
    <row r="87" spans="1:3" x14ac:dyDescent="0.35">
      <c r="A87"/>
      <c r="B87"/>
      <c r="C87"/>
    </row>
    <row r="88" spans="1:3" x14ac:dyDescent="0.35">
      <c r="A88"/>
      <c r="B88"/>
      <c r="C88"/>
    </row>
    <row r="89" spans="1:3" x14ac:dyDescent="0.35">
      <c r="A89"/>
      <c r="B89"/>
      <c r="C89"/>
    </row>
    <row r="90" spans="1:3" x14ac:dyDescent="0.35">
      <c r="A90"/>
      <c r="B90"/>
      <c r="C90"/>
    </row>
    <row r="91" spans="1:3" x14ac:dyDescent="0.35">
      <c r="A91"/>
      <c r="B91"/>
      <c r="C91"/>
    </row>
    <row r="92" spans="1:3" x14ac:dyDescent="0.35">
      <c r="A92"/>
      <c r="B92"/>
      <c r="C92"/>
    </row>
    <row r="93" spans="1:3" x14ac:dyDescent="0.35">
      <c r="A93"/>
      <c r="B93"/>
      <c r="C93"/>
    </row>
    <row r="94" spans="1:3" x14ac:dyDescent="0.35">
      <c r="A94"/>
      <c r="B94"/>
      <c r="C94"/>
    </row>
    <row r="95" spans="1:3" x14ac:dyDescent="0.35">
      <c r="A95"/>
      <c r="B95"/>
      <c r="C95"/>
    </row>
    <row r="96" spans="1:3" x14ac:dyDescent="0.35">
      <c r="A96"/>
      <c r="B96"/>
      <c r="C96"/>
    </row>
    <row r="97" spans="1:3" x14ac:dyDescent="0.35">
      <c r="A97"/>
      <c r="B97"/>
      <c r="C97"/>
    </row>
    <row r="98" spans="1:3" x14ac:dyDescent="0.35">
      <c r="A98"/>
      <c r="B98"/>
      <c r="C98"/>
    </row>
    <row r="99" spans="1:3" x14ac:dyDescent="0.35">
      <c r="A99"/>
      <c r="B99"/>
      <c r="C99"/>
    </row>
    <row r="100" spans="1:3" x14ac:dyDescent="0.35">
      <c r="A100"/>
      <c r="B100"/>
      <c r="C100"/>
    </row>
    <row r="101" spans="1:3" x14ac:dyDescent="0.35">
      <c r="A101"/>
      <c r="B101"/>
      <c r="C101"/>
    </row>
    <row r="102" spans="1:3" x14ac:dyDescent="0.35">
      <c r="A102"/>
      <c r="B102"/>
      <c r="C102"/>
    </row>
    <row r="103" spans="1:3" x14ac:dyDescent="0.35">
      <c r="A103"/>
      <c r="B103"/>
      <c r="C103"/>
    </row>
    <row r="104" spans="1:3" x14ac:dyDescent="0.35">
      <c r="A104"/>
      <c r="B104"/>
      <c r="C104"/>
    </row>
    <row r="105" spans="1:3" x14ac:dyDescent="0.35">
      <c r="A105"/>
      <c r="B105"/>
      <c r="C105"/>
    </row>
    <row r="106" spans="1:3" x14ac:dyDescent="0.35">
      <c r="A106"/>
      <c r="B106"/>
      <c r="C106"/>
    </row>
    <row r="107" spans="1:3" x14ac:dyDescent="0.35">
      <c r="A107"/>
      <c r="B107"/>
      <c r="C107"/>
    </row>
    <row r="108" spans="1:3" x14ac:dyDescent="0.35">
      <c r="A108"/>
      <c r="B108"/>
      <c r="C108"/>
    </row>
    <row r="109" spans="1:3" x14ac:dyDescent="0.35">
      <c r="A109"/>
      <c r="B109"/>
      <c r="C109"/>
    </row>
    <row r="110" spans="1:3" x14ac:dyDescent="0.35">
      <c r="A110"/>
      <c r="B110"/>
      <c r="C110"/>
    </row>
    <row r="111" spans="1:3" x14ac:dyDescent="0.35">
      <c r="A111"/>
      <c r="B111"/>
      <c r="C111"/>
    </row>
    <row r="112" spans="1:3" x14ac:dyDescent="0.35">
      <c r="A112"/>
      <c r="B112"/>
      <c r="C112"/>
    </row>
    <row r="113" spans="1:3" x14ac:dyDescent="0.35">
      <c r="A113"/>
      <c r="B113"/>
      <c r="C113"/>
    </row>
    <row r="114" spans="1:3" x14ac:dyDescent="0.35">
      <c r="A114"/>
      <c r="B114"/>
      <c r="C114"/>
    </row>
    <row r="115" spans="1:3" x14ac:dyDescent="0.35">
      <c r="A115"/>
      <c r="B115"/>
      <c r="C115"/>
    </row>
    <row r="116" spans="1:3" x14ac:dyDescent="0.35">
      <c r="A116"/>
      <c r="B116"/>
      <c r="C116"/>
    </row>
    <row r="117" spans="1:3" x14ac:dyDescent="0.35">
      <c r="A117"/>
      <c r="B117"/>
      <c r="C117"/>
    </row>
    <row r="118" spans="1:3" x14ac:dyDescent="0.35">
      <c r="A118"/>
      <c r="B118"/>
      <c r="C118"/>
    </row>
    <row r="119" spans="1:3" x14ac:dyDescent="0.35">
      <c r="A119"/>
      <c r="B119"/>
      <c r="C119"/>
    </row>
    <row r="120" spans="1:3" x14ac:dyDescent="0.35">
      <c r="A120"/>
      <c r="B120"/>
      <c r="C120"/>
    </row>
    <row r="121" spans="1:3" x14ac:dyDescent="0.35">
      <c r="A121"/>
      <c r="B121"/>
      <c r="C121"/>
    </row>
    <row r="122" spans="1:3" x14ac:dyDescent="0.35">
      <c r="A122"/>
      <c r="B122"/>
      <c r="C122"/>
    </row>
    <row r="123" spans="1:3" x14ac:dyDescent="0.35">
      <c r="A123"/>
      <c r="B123"/>
      <c r="C123"/>
    </row>
    <row r="124" spans="1:3" x14ac:dyDescent="0.35">
      <c r="A124"/>
      <c r="B124"/>
      <c r="C124"/>
    </row>
    <row r="125" spans="1:3" x14ac:dyDescent="0.35">
      <c r="A125"/>
      <c r="B125"/>
      <c r="C125"/>
    </row>
    <row r="126" spans="1:3" x14ac:dyDescent="0.35">
      <c r="A126"/>
      <c r="B126"/>
      <c r="C126"/>
    </row>
    <row r="127" spans="1:3" x14ac:dyDescent="0.35">
      <c r="A127"/>
      <c r="B127"/>
      <c r="C127"/>
    </row>
    <row r="128" spans="1:3" x14ac:dyDescent="0.35">
      <c r="A128"/>
      <c r="B128"/>
      <c r="C128"/>
    </row>
    <row r="129" spans="1:3" x14ac:dyDescent="0.35">
      <c r="A129"/>
      <c r="B129"/>
      <c r="C129"/>
    </row>
    <row r="130" spans="1:3" x14ac:dyDescent="0.35">
      <c r="A130"/>
      <c r="B130"/>
      <c r="C130"/>
    </row>
    <row r="131" spans="1:3" x14ac:dyDescent="0.35">
      <c r="A131"/>
      <c r="B131"/>
      <c r="C131"/>
    </row>
    <row r="132" spans="1:3" x14ac:dyDescent="0.35">
      <c r="A132"/>
      <c r="B132"/>
      <c r="C132"/>
    </row>
    <row r="133" spans="1:3" x14ac:dyDescent="0.35">
      <c r="A133"/>
      <c r="B133"/>
      <c r="C133"/>
    </row>
    <row r="134" spans="1:3" x14ac:dyDescent="0.35">
      <c r="A134"/>
      <c r="B134"/>
      <c r="C134"/>
    </row>
    <row r="135" spans="1:3" x14ac:dyDescent="0.35">
      <c r="A135"/>
      <c r="B135"/>
      <c r="C135"/>
    </row>
    <row r="136" spans="1:3" x14ac:dyDescent="0.35">
      <c r="A136"/>
      <c r="B136"/>
      <c r="C136"/>
    </row>
    <row r="137" spans="1:3" x14ac:dyDescent="0.35">
      <c r="A137"/>
      <c r="B137"/>
      <c r="C137"/>
    </row>
    <row r="138" spans="1:3" x14ac:dyDescent="0.35">
      <c r="A138"/>
      <c r="B138"/>
      <c r="C138"/>
    </row>
    <row r="139" spans="1:3" x14ac:dyDescent="0.35">
      <c r="A139"/>
      <c r="B139"/>
      <c r="C139"/>
    </row>
    <row r="140" spans="1:3" x14ac:dyDescent="0.35">
      <c r="A140"/>
      <c r="B140"/>
      <c r="C140"/>
    </row>
    <row r="141" spans="1:3" x14ac:dyDescent="0.35">
      <c r="A141"/>
      <c r="B141"/>
      <c r="C141"/>
    </row>
    <row r="142" spans="1:3" x14ac:dyDescent="0.35">
      <c r="A142"/>
      <c r="B142"/>
      <c r="C142"/>
    </row>
    <row r="143" spans="1:3" x14ac:dyDescent="0.35">
      <c r="A143"/>
      <c r="B143"/>
      <c r="C143"/>
    </row>
    <row r="144" spans="1:3" x14ac:dyDescent="0.35">
      <c r="A144"/>
      <c r="B144"/>
      <c r="C144"/>
    </row>
    <row r="145" spans="1:3" x14ac:dyDescent="0.35">
      <c r="A145"/>
      <c r="B145"/>
      <c r="C145"/>
    </row>
    <row r="146" spans="1:3" x14ac:dyDescent="0.35">
      <c r="A146"/>
      <c r="B146"/>
      <c r="C146"/>
    </row>
    <row r="147" spans="1:3" x14ac:dyDescent="0.35">
      <c r="A147"/>
      <c r="B147"/>
      <c r="C147"/>
    </row>
    <row r="148" spans="1:3" x14ac:dyDescent="0.35">
      <c r="A148"/>
      <c r="B148"/>
      <c r="C148"/>
    </row>
    <row r="149" spans="1:3" x14ac:dyDescent="0.35">
      <c r="A149"/>
      <c r="B149"/>
      <c r="C149"/>
    </row>
    <row r="150" spans="1:3" x14ac:dyDescent="0.35">
      <c r="A150"/>
      <c r="B150"/>
      <c r="C150"/>
    </row>
    <row r="151" spans="1:3" x14ac:dyDescent="0.35">
      <c r="A151"/>
      <c r="B151"/>
      <c r="C151"/>
    </row>
    <row r="152" spans="1:3" x14ac:dyDescent="0.35">
      <c r="A152"/>
      <c r="B152"/>
      <c r="C152"/>
    </row>
    <row r="153" spans="1:3" x14ac:dyDescent="0.35">
      <c r="A153"/>
      <c r="B153"/>
      <c r="C153"/>
    </row>
    <row r="154" spans="1:3" x14ac:dyDescent="0.35">
      <c r="A154"/>
      <c r="B154"/>
      <c r="C154"/>
    </row>
    <row r="155" spans="1:3" x14ac:dyDescent="0.35">
      <c r="A155"/>
      <c r="B155"/>
      <c r="C155"/>
    </row>
    <row r="156" spans="1:3" x14ac:dyDescent="0.35">
      <c r="A156"/>
      <c r="B156"/>
      <c r="C156"/>
    </row>
    <row r="157" spans="1:3" x14ac:dyDescent="0.35">
      <c r="A157"/>
      <c r="B157"/>
      <c r="C157"/>
    </row>
    <row r="158" spans="1:3" x14ac:dyDescent="0.35">
      <c r="A158"/>
      <c r="B158"/>
      <c r="C158"/>
    </row>
    <row r="159" spans="1:3" x14ac:dyDescent="0.35">
      <c r="A159"/>
      <c r="B159"/>
      <c r="C159"/>
    </row>
    <row r="160" spans="1:3" x14ac:dyDescent="0.35">
      <c r="A160"/>
      <c r="B160"/>
      <c r="C160"/>
    </row>
    <row r="161" spans="1:3" x14ac:dyDescent="0.35">
      <c r="A161"/>
      <c r="B161"/>
      <c r="C161"/>
    </row>
    <row r="162" spans="1:3" x14ac:dyDescent="0.35">
      <c r="A162"/>
      <c r="B162"/>
      <c r="C162"/>
    </row>
    <row r="163" spans="1:3" x14ac:dyDescent="0.35">
      <c r="A163"/>
      <c r="B163"/>
      <c r="C163"/>
    </row>
    <row r="164" spans="1:3" x14ac:dyDescent="0.35">
      <c r="A164"/>
      <c r="B164"/>
      <c r="C164"/>
    </row>
    <row r="165" spans="1:3" x14ac:dyDescent="0.35">
      <c r="A165"/>
      <c r="B165"/>
      <c r="C165"/>
    </row>
    <row r="166" spans="1:3" x14ac:dyDescent="0.35">
      <c r="A166"/>
      <c r="B166"/>
      <c r="C166"/>
    </row>
    <row r="167" spans="1:3" x14ac:dyDescent="0.35">
      <c r="A167"/>
      <c r="B167"/>
      <c r="C167"/>
    </row>
    <row r="168" spans="1:3" x14ac:dyDescent="0.35">
      <c r="A168"/>
      <c r="B168"/>
      <c r="C168"/>
    </row>
    <row r="169" spans="1:3" x14ac:dyDescent="0.35">
      <c r="A169"/>
      <c r="B169"/>
      <c r="C169"/>
    </row>
    <row r="170" spans="1:3" x14ac:dyDescent="0.35">
      <c r="A170"/>
      <c r="B170"/>
      <c r="C170"/>
    </row>
    <row r="171" spans="1:3" x14ac:dyDescent="0.35">
      <c r="A171"/>
      <c r="B171"/>
      <c r="C171"/>
    </row>
    <row r="172" spans="1:3" x14ac:dyDescent="0.35">
      <c r="A172"/>
      <c r="B172"/>
      <c r="C172"/>
    </row>
    <row r="173" spans="1:3" x14ac:dyDescent="0.35">
      <c r="A173"/>
      <c r="B173"/>
      <c r="C173"/>
    </row>
    <row r="174" spans="1:3" x14ac:dyDescent="0.35">
      <c r="A174"/>
      <c r="B174"/>
      <c r="C174"/>
    </row>
    <row r="175" spans="1:3" x14ac:dyDescent="0.35">
      <c r="A175"/>
      <c r="B175"/>
      <c r="C175"/>
    </row>
    <row r="176" spans="1:3" x14ac:dyDescent="0.35">
      <c r="A176"/>
      <c r="B176"/>
      <c r="C176"/>
    </row>
    <row r="177" spans="1:3" x14ac:dyDescent="0.35">
      <c r="A177"/>
      <c r="B177"/>
      <c r="C177"/>
    </row>
    <row r="178" spans="1:3" x14ac:dyDescent="0.35">
      <c r="A178"/>
      <c r="B178"/>
      <c r="C178"/>
    </row>
    <row r="179" spans="1:3" x14ac:dyDescent="0.35">
      <c r="A179"/>
      <c r="B179"/>
      <c r="C179"/>
    </row>
    <row r="180" spans="1:3" x14ac:dyDescent="0.35">
      <c r="A180"/>
      <c r="B180"/>
      <c r="C180"/>
    </row>
    <row r="181" spans="1:3" x14ac:dyDescent="0.35">
      <c r="A181"/>
      <c r="B181"/>
      <c r="C181"/>
    </row>
    <row r="182" spans="1:3" x14ac:dyDescent="0.35">
      <c r="A182"/>
      <c r="B182"/>
      <c r="C182"/>
    </row>
    <row r="183" spans="1:3" x14ac:dyDescent="0.35">
      <c r="A183"/>
      <c r="B183"/>
      <c r="C183"/>
    </row>
    <row r="184" spans="1:3" x14ac:dyDescent="0.35">
      <c r="A184"/>
      <c r="B184"/>
      <c r="C184"/>
    </row>
    <row r="185" spans="1:3" x14ac:dyDescent="0.35">
      <c r="A185"/>
      <c r="B185"/>
      <c r="C185"/>
    </row>
    <row r="186" spans="1:3" x14ac:dyDescent="0.35">
      <c r="A186"/>
      <c r="B186"/>
      <c r="C186"/>
    </row>
    <row r="187" spans="1:3" x14ac:dyDescent="0.35">
      <c r="A187"/>
      <c r="B187"/>
      <c r="C187"/>
    </row>
    <row r="188" spans="1:3" x14ac:dyDescent="0.35">
      <c r="A188"/>
      <c r="B188"/>
      <c r="C188"/>
    </row>
    <row r="189" spans="1:3" x14ac:dyDescent="0.35">
      <c r="A189"/>
      <c r="B189"/>
      <c r="C189"/>
    </row>
    <row r="190" spans="1:3" x14ac:dyDescent="0.35">
      <c r="A190"/>
      <c r="B190"/>
      <c r="C190"/>
    </row>
    <row r="191" spans="1:3" x14ac:dyDescent="0.35">
      <c r="A191"/>
      <c r="B191"/>
      <c r="C191"/>
    </row>
    <row r="192" spans="1:3" x14ac:dyDescent="0.35">
      <c r="A192"/>
      <c r="B192"/>
      <c r="C192"/>
    </row>
    <row r="193" spans="1:3" x14ac:dyDescent="0.35">
      <c r="A193"/>
      <c r="B193"/>
      <c r="C193"/>
    </row>
    <row r="194" spans="1:3" x14ac:dyDescent="0.35">
      <c r="A194"/>
      <c r="B194"/>
      <c r="C194"/>
    </row>
    <row r="195" spans="1:3" x14ac:dyDescent="0.35">
      <c r="A195"/>
      <c r="B195"/>
      <c r="C195"/>
    </row>
    <row r="196" spans="1:3" x14ac:dyDescent="0.35">
      <c r="A196"/>
      <c r="B196"/>
      <c r="C196"/>
    </row>
    <row r="197" spans="1:3" x14ac:dyDescent="0.35">
      <c r="A197"/>
      <c r="B197"/>
      <c r="C197"/>
    </row>
    <row r="198" spans="1:3" x14ac:dyDescent="0.35">
      <c r="A198"/>
      <c r="B198"/>
      <c r="C198"/>
    </row>
    <row r="199" spans="1:3" x14ac:dyDescent="0.35">
      <c r="A199"/>
      <c r="B199"/>
      <c r="C199"/>
    </row>
    <row r="200" spans="1:3" x14ac:dyDescent="0.35">
      <c r="A200"/>
      <c r="B200"/>
      <c r="C200"/>
    </row>
    <row r="201" spans="1:3" x14ac:dyDescent="0.35">
      <c r="A201"/>
      <c r="B201"/>
      <c r="C201"/>
    </row>
    <row r="202" spans="1:3" x14ac:dyDescent="0.35">
      <c r="A202"/>
      <c r="B202"/>
      <c r="C202"/>
    </row>
    <row r="203" spans="1:3" x14ac:dyDescent="0.35">
      <c r="A203"/>
      <c r="B203"/>
      <c r="C203"/>
    </row>
    <row r="204" spans="1:3" x14ac:dyDescent="0.35">
      <c r="A204"/>
      <c r="B204"/>
      <c r="C204"/>
    </row>
    <row r="205" spans="1:3" x14ac:dyDescent="0.35">
      <c r="A205"/>
      <c r="B205"/>
      <c r="C205"/>
    </row>
    <row r="206" spans="1:3" x14ac:dyDescent="0.35">
      <c r="A206"/>
      <c r="B206"/>
      <c r="C206"/>
    </row>
    <row r="207" spans="1:3" x14ac:dyDescent="0.35">
      <c r="A207"/>
      <c r="B207"/>
      <c r="C207"/>
    </row>
    <row r="208" spans="1:3" x14ac:dyDescent="0.35">
      <c r="A208"/>
      <c r="B208"/>
      <c r="C208"/>
    </row>
    <row r="209" spans="1:3" x14ac:dyDescent="0.35">
      <c r="A209"/>
      <c r="B209"/>
      <c r="C209"/>
    </row>
    <row r="210" spans="1:3" x14ac:dyDescent="0.35">
      <c r="A210"/>
      <c r="B210"/>
      <c r="C210"/>
    </row>
    <row r="211" spans="1:3" x14ac:dyDescent="0.35">
      <c r="A211"/>
      <c r="B211"/>
      <c r="C211"/>
    </row>
    <row r="212" spans="1:3" x14ac:dyDescent="0.35">
      <c r="A212"/>
      <c r="B212"/>
      <c r="C212"/>
    </row>
    <row r="213" spans="1:3" x14ac:dyDescent="0.35">
      <c r="A213"/>
      <c r="B213"/>
      <c r="C213"/>
    </row>
    <row r="214" spans="1:3" x14ac:dyDescent="0.35">
      <c r="A214"/>
      <c r="B214"/>
      <c r="C214"/>
    </row>
    <row r="215" spans="1:3" x14ac:dyDescent="0.35">
      <c r="A215"/>
      <c r="B215"/>
      <c r="C215"/>
    </row>
    <row r="216" spans="1:3" x14ac:dyDescent="0.35">
      <c r="A216"/>
      <c r="B216"/>
      <c r="C216"/>
    </row>
    <row r="217" spans="1:3" x14ac:dyDescent="0.35">
      <c r="A217"/>
      <c r="B217"/>
      <c r="C217"/>
    </row>
    <row r="218" spans="1:3" x14ac:dyDescent="0.35">
      <c r="A218"/>
      <c r="B218"/>
      <c r="C218"/>
    </row>
    <row r="219" spans="1:3" x14ac:dyDescent="0.35">
      <c r="A219"/>
      <c r="B219"/>
      <c r="C219"/>
    </row>
    <row r="220" spans="1:3" x14ac:dyDescent="0.35">
      <c r="A220"/>
      <c r="B220"/>
      <c r="C220"/>
    </row>
    <row r="221" spans="1:3" x14ac:dyDescent="0.35">
      <c r="A221"/>
      <c r="B221"/>
      <c r="C221"/>
    </row>
    <row r="222" spans="1:3" x14ac:dyDescent="0.35">
      <c r="A222"/>
      <c r="B222"/>
      <c r="C222"/>
    </row>
    <row r="223" spans="1:3" x14ac:dyDescent="0.35">
      <c r="A223"/>
      <c r="B223"/>
      <c r="C223"/>
    </row>
    <row r="224" spans="1:3" x14ac:dyDescent="0.35">
      <c r="A224"/>
      <c r="B224"/>
      <c r="C224"/>
    </row>
    <row r="225" spans="1:3" x14ac:dyDescent="0.35">
      <c r="A225"/>
      <c r="B225"/>
      <c r="C225"/>
    </row>
    <row r="226" spans="1:3" x14ac:dyDescent="0.35">
      <c r="A226"/>
      <c r="B226"/>
      <c r="C226"/>
    </row>
    <row r="227" spans="1:3" x14ac:dyDescent="0.35">
      <c r="A227"/>
      <c r="B227"/>
      <c r="C227"/>
    </row>
    <row r="228" spans="1:3" x14ac:dyDescent="0.35">
      <c r="A228"/>
      <c r="B228"/>
      <c r="C228"/>
    </row>
    <row r="229" spans="1:3" x14ac:dyDescent="0.35">
      <c r="A229"/>
      <c r="B229"/>
      <c r="C229"/>
    </row>
    <row r="230" spans="1:3" x14ac:dyDescent="0.35">
      <c r="A230"/>
      <c r="B230"/>
      <c r="C230"/>
    </row>
    <row r="231" spans="1:3" x14ac:dyDescent="0.35">
      <c r="A231"/>
      <c r="B231"/>
      <c r="C231"/>
    </row>
    <row r="232" spans="1:3" x14ac:dyDescent="0.35">
      <c r="A232"/>
      <c r="B232"/>
      <c r="C232"/>
    </row>
    <row r="233" spans="1:3" x14ac:dyDescent="0.35">
      <c r="A233"/>
      <c r="B233"/>
      <c r="C233"/>
    </row>
    <row r="234" spans="1:3" x14ac:dyDescent="0.35">
      <c r="A234"/>
      <c r="B234"/>
      <c r="C234"/>
    </row>
    <row r="235" spans="1:3" x14ac:dyDescent="0.35">
      <c r="A235"/>
      <c r="B235"/>
      <c r="C235"/>
    </row>
    <row r="236" spans="1:3" x14ac:dyDescent="0.35">
      <c r="A236"/>
      <c r="B236"/>
      <c r="C236"/>
    </row>
    <row r="237" spans="1:3" x14ac:dyDescent="0.35">
      <c r="A237"/>
      <c r="B237"/>
      <c r="C237"/>
    </row>
    <row r="238" spans="1:3" x14ac:dyDescent="0.35">
      <c r="A238"/>
      <c r="B238"/>
      <c r="C238"/>
    </row>
    <row r="239" spans="1:3" x14ac:dyDescent="0.35">
      <c r="A239"/>
      <c r="B239"/>
      <c r="C239"/>
    </row>
    <row r="240" spans="1:3" x14ac:dyDescent="0.35">
      <c r="A240"/>
      <c r="B240"/>
      <c r="C240"/>
    </row>
    <row r="241" spans="1:3" x14ac:dyDescent="0.35">
      <c r="A241"/>
      <c r="B241"/>
      <c r="C241"/>
    </row>
    <row r="242" spans="1:3" x14ac:dyDescent="0.35">
      <c r="A242"/>
      <c r="B242"/>
      <c r="C242"/>
    </row>
    <row r="243" spans="1:3" x14ac:dyDescent="0.35">
      <c r="A243"/>
      <c r="B243"/>
      <c r="C243"/>
    </row>
    <row r="244" spans="1:3" x14ac:dyDescent="0.35">
      <c r="A244"/>
      <c r="B244"/>
      <c r="C244"/>
    </row>
    <row r="245" spans="1:3" x14ac:dyDescent="0.35">
      <c r="A245"/>
      <c r="B245"/>
      <c r="C245"/>
    </row>
    <row r="246" spans="1:3" x14ac:dyDescent="0.35">
      <c r="A246"/>
      <c r="B246"/>
      <c r="C246"/>
    </row>
    <row r="247" spans="1:3" x14ac:dyDescent="0.35">
      <c r="A247"/>
      <c r="B247"/>
      <c r="C247"/>
    </row>
    <row r="248" spans="1:3" x14ac:dyDescent="0.35">
      <c r="A248"/>
      <c r="B248"/>
      <c r="C248"/>
    </row>
    <row r="249" spans="1:3" x14ac:dyDescent="0.35">
      <c r="A249"/>
      <c r="B249"/>
      <c r="C249"/>
    </row>
    <row r="250" spans="1:3" x14ac:dyDescent="0.35">
      <c r="A250"/>
      <c r="B250"/>
      <c r="C250"/>
    </row>
    <row r="251" spans="1:3" x14ac:dyDescent="0.35">
      <c r="A251"/>
      <c r="B251"/>
      <c r="C251"/>
    </row>
    <row r="252" spans="1:3" x14ac:dyDescent="0.35">
      <c r="A252"/>
      <c r="B252"/>
      <c r="C252"/>
    </row>
    <row r="253" spans="1:3" x14ac:dyDescent="0.35">
      <c r="A253"/>
      <c r="B253"/>
      <c r="C253"/>
    </row>
    <row r="254" spans="1:3" x14ac:dyDescent="0.35">
      <c r="A254"/>
      <c r="B254"/>
      <c r="C254"/>
    </row>
    <row r="255" spans="1:3" x14ac:dyDescent="0.35">
      <c r="A255"/>
      <c r="B255"/>
      <c r="C255"/>
    </row>
    <row r="256" spans="1:3" x14ac:dyDescent="0.35">
      <c r="A256"/>
      <c r="B256"/>
      <c r="C256"/>
    </row>
    <row r="257" spans="1:3" x14ac:dyDescent="0.35">
      <c r="A257"/>
      <c r="B257"/>
      <c r="C257"/>
    </row>
    <row r="258" spans="1:3" x14ac:dyDescent="0.35">
      <c r="A258"/>
      <c r="B258"/>
      <c r="C258"/>
    </row>
    <row r="259" spans="1:3" x14ac:dyDescent="0.35">
      <c r="A259"/>
      <c r="B259"/>
      <c r="C259"/>
    </row>
    <row r="260" spans="1:3" x14ac:dyDescent="0.35">
      <c r="A260"/>
      <c r="B260"/>
      <c r="C260"/>
    </row>
    <row r="261" spans="1:3" x14ac:dyDescent="0.35">
      <c r="A261"/>
      <c r="B261"/>
      <c r="C261"/>
    </row>
    <row r="262" spans="1:3" x14ac:dyDescent="0.35">
      <c r="A262"/>
      <c r="B262"/>
      <c r="C262"/>
    </row>
    <row r="263" spans="1:3" x14ac:dyDescent="0.35">
      <c r="A263"/>
      <c r="B263"/>
      <c r="C263"/>
    </row>
    <row r="264" spans="1:3" x14ac:dyDescent="0.35">
      <c r="A264"/>
      <c r="B264"/>
      <c r="C264"/>
    </row>
    <row r="265" spans="1:3" x14ac:dyDescent="0.35">
      <c r="A265"/>
      <c r="B265"/>
      <c r="C265"/>
    </row>
    <row r="266" spans="1:3" x14ac:dyDescent="0.35">
      <c r="A266"/>
      <c r="B266"/>
      <c r="C266"/>
    </row>
    <row r="267" spans="1:3" x14ac:dyDescent="0.35">
      <c r="A267"/>
      <c r="B267"/>
      <c r="C267"/>
    </row>
    <row r="268" spans="1:3" x14ac:dyDescent="0.35">
      <c r="A268"/>
      <c r="B268"/>
      <c r="C268"/>
    </row>
    <row r="269" spans="1:3" x14ac:dyDescent="0.35">
      <c r="A269"/>
      <c r="B269"/>
      <c r="C269"/>
    </row>
    <row r="270" spans="1:3" x14ac:dyDescent="0.35">
      <c r="A270"/>
      <c r="B270"/>
      <c r="C270"/>
    </row>
    <row r="271" spans="1:3" x14ac:dyDescent="0.35">
      <c r="A271"/>
      <c r="B271"/>
      <c r="C271"/>
    </row>
    <row r="272" spans="1:3" x14ac:dyDescent="0.35">
      <c r="A272"/>
      <c r="B272"/>
      <c r="C272"/>
    </row>
    <row r="273" spans="1:3" x14ac:dyDescent="0.35">
      <c r="A273"/>
      <c r="B273"/>
      <c r="C273"/>
    </row>
    <row r="274" spans="1:3" x14ac:dyDescent="0.35">
      <c r="A274"/>
      <c r="B274"/>
      <c r="C274"/>
    </row>
    <row r="275" spans="1:3" x14ac:dyDescent="0.35">
      <c r="A275"/>
      <c r="B275"/>
      <c r="C275"/>
    </row>
    <row r="276" spans="1:3" x14ac:dyDescent="0.35">
      <c r="A276"/>
      <c r="B276"/>
      <c r="C276"/>
    </row>
    <row r="277" spans="1:3" x14ac:dyDescent="0.35">
      <c r="A277"/>
      <c r="B277"/>
      <c r="C277"/>
    </row>
    <row r="278" spans="1:3" x14ac:dyDescent="0.35">
      <c r="A278"/>
      <c r="B278"/>
      <c r="C278"/>
    </row>
    <row r="279" spans="1:3" x14ac:dyDescent="0.35">
      <c r="A279"/>
      <c r="B279"/>
      <c r="C279"/>
    </row>
    <row r="280" spans="1:3" x14ac:dyDescent="0.35">
      <c r="A280"/>
      <c r="B280"/>
      <c r="C280"/>
    </row>
    <row r="281" spans="1:3" x14ac:dyDescent="0.35">
      <c r="A281"/>
      <c r="B281"/>
      <c r="C281"/>
    </row>
    <row r="282" spans="1:3" x14ac:dyDescent="0.35">
      <c r="A282"/>
      <c r="B282"/>
      <c r="C282"/>
    </row>
    <row r="283" spans="1:3" x14ac:dyDescent="0.35">
      <c r="A283"/>
      <c r="B283"/>
      <c r="C283"/>
    </row>
    <row r="284" spans="1:3" x14ac:dyDescent="0.35">
      <c r="A284"/>
      <c r="B284"/>
      <c r="C284"/>
    </row>
    <row r="285" spans="1:3" x14ac:dyDescent="0.35">
      <c r="A285"/>
      <c r="B285"/>
      <c r="C285"/>
    </row>
    <row r="286" spans="1:3" x14ac:dyDescent="0.35">
      <c r="A286"/>
      <c r="B286"/>
      <c r="C286"/>
    </row>
    <row r="287" spans="1:3" x14ac:dyDescent="0.35">
      <c r="A287"/>
      <c r="B287"/>
      <c r="C287"/>
    </row>
    <row r="288" spans="1:3" x14ac:dyDescent="0.35">
      <c r="A288"/>
      <c r="B288"/>
      <c r="C288"/>
    </row>
    <row r="289" spans="1:3" x14ac:dyDescent="0.35">
      <c r="A289"/>
      <c r="B289"/>
      <c r="C289"/>
    </row>
    <row r="290" spans="1:3" x14ac:dyDescent="0.35">
      <c r="A290"/>
      <c r="B290"/>
      <c r="C290"/>
    </row>
    <row r="291" spans="1:3" x14ac:dyDescent="0.35">
      <c r="A291"/>
      <c r="B291"/>
      <c r="C291"/>
    </row>
    <row r="292" spans="1:3" x14ac:dyDescent="0.35">
      <c r="A292"/>
      <c r="B292"/>
      <c r="C292"/>
    </row>
    <row r="293" spans="1:3" x14ac:dyDescent="0.35">
      <c r="A293"/>
      <c r="B293"/>
      <c r="C293"/>
    </row>
    <row r="294" spans="1:3" x14ac:dyDescent="0.35">
      <c r="A294"/>
      <c r="B294"/>
      <c r="C294"/>
    </row>
    <row r="295" spans="1:3" x14ac:dyDescent="0.35">
      <c r="A295"/>
      <c r="B295"/>
      <c r="C295"/>
    </row>
    <row r="296" spans="1:3" x14ac:dyDescent="0.35">
      <c r="A296"/>
      <c r="B296"/>
      <c r="C296"/>
    </row>
    <row r="297" spans="1:3" x14ac:dyDescent="0.35">
      <c r="A297"/>
      <c r="B297"/>
      <c r="C297"/>
    </row>
    <row r="298" spans="1:3" x14ac:dyDescent="0.35">
      <c r="A298"/>
      <c r="B298"/>
      <c r="C298"/>
    </row>
    <row r="299" spans="1:3" x14ac:dyDescent="0.35">
      <c r="A299"/>
      <c r="B299"/>
      <c r="C299"/>
    </row>
    <row r="300" spans="1:3" x14ac:dyDescent="0.35">
      <c r="A300"/>
      <c r="B300"/>
      <c r="C300"/>
    </row>
    <row r="301" spans="1:3" x14ac:dyDescent="0.35">
      <c r="A301"/>
      <c r="B301"/>
      <c r="C301"/>
    </row>
    <row r="302" spans="1:3" x14ac:dyDescent="0.35">
      <c r="A302"/>
      <c r="B302"/>
      <c r="C302"/>
    </row>
    <row r="303" spans="1:3" x14ac:dyDescent="0.35">
      <c r="A303"/>
      <c r="B303"/>
      <c r="C303"/>
    </row>
    <row r="304" spans="1:3" x14ac:dyDescent="0.35">
      <c r="A304"/>
      <c r="B304"/>
      <c r="C304"/>
    </row>
    <row r="305" spans="1:3" x14ac:dyDescent="0.35">
      <c r="A305"/>
      <c r="B305"/>
      <c r="C305"/>
    </row>
    <row r="306" spans="1:3" x14ac:dyDescent="0.35">
      <c r="A306"/>
      <c r="B306"/>
      <c r="C306"/>
    </row>
    <row r="307" spans="1:3" x14ac:dyDescent="0.35">
      <c r="A307"/>
      <c r="B307"/>
      <c r="C307"/>
    </row>
    <row r="308" spans="1:3" x14ac:dyDescent="0.35">
      <c r="A308"/>
      <c r="B308"/>
      <c r="C308"/>
    </row>
    <row r="309" spans="1:3" x14ac:dyDescent="0.35">
      <c r="A309"/>
      <c r="B309"/>
      <c r="C309"/>
    </row>
    <row r="310" spans="1:3" x14ac:dyDescent="0.35">
      <c r="A310"/>
      <c r="B310"/>
      <c r="C310"/>
    </row>
    <row r="311" spans="1:3" x14ac:dyDescent="0.35">
      <c r="A311"/>
      <c r="B311"/>
      <c r="C311"/>
    </row>
    <row r="312" spans="1:3" x14ac:dyDescent="0.35">
      <c r="A312"/>
      <c r="B312"/>
      <c r="C312"/>
    </row>
    <row r="313" spans="1:3" x14ac:dyDescent="0.35">
      <c r="A313"/>
      <c r="B313"/>
      <c r="C313"/>
    </row>
    <row r="314" spans="1:3" x14ac:dyDescent="0.35">
      <c r="A314"/>
      <c r="B314"/>
      <c r="C314"/>
    </row>
    <row r="315" spans="1:3" x14ac:dyDescent="0.35">
      <c r="A315"/>
      <c r="B315"/>
      <c r="C315"/>
    </row>
    <row r="316" spans="1:3" x14ac:dyDescent="0.35">
      <c r="A316"/>
      <c r="B316"/>
      <c r="C316"/>
    </row>
    <row r="317" spans="1:3" x14ac:dyDescent="0.35">
      <c r="A317"/>
      <c r="B317"/>
      <c r="C317"/>
    </row>
    <row r="318" spans="1:3" x14ac:dyDescent="0.35">
      <c r="A318"/>
      <c r="B318"/>
      <c r="C318"/>
    </row>
    <row r="319" spans="1:3" x14ac:dyDescent="0.35">
      <c r="A319"/>
      <c r="B319"/>
      <c r="C319"/>
    </row>
    <row r="320" spans="1:3" x14ac:dyDescent="0.35">
      <c r="A320"/>
      <c r="B320"/>
      <c r="C320"/>
    </row>
    <row r="321" spans="1:3" x14ac:dyDescent="0.35">
      <c r="A321"/>
      <c r="B321"/>
      <c r="C321"/>
    </row>
    <row r="322" spans="1:3" x14ac:dyDescent="0.35">
      <c r="A322"/>
      <c r="B322"/>
      <c r="C322"/>
    </row>
    <row r="323" spans="1:3" x14ac:dyDescent="0.35">
      <c r="A323"/>
      <c r="B323"/>
      <c r="C323"/>
    </row>
    <row r="324" spans="1:3" x14ac:dyDescent="0.35">
      <c r="A324"/>
      <c r="B324"/>
      <c r="C324"/>
    </row>
    <row r="325" spans="1:3" x14ac:dyDescent="0.35">
      <c r="A325"/>
      <c r="B325"/>
      <c r="C325"/>
    </row>
    <row r="326" spans="1:3" x14ac:dyDescent="0.35">
      <c r="A326"/>
      <c r="B326"/>
      <c r="C326"/>
    </row>
    <row r="327" spans="1:3" x14ac:dyDescent="0.35">
      <c r="A327"/>
      <c r="B327"/>
      <c r="C327"/>
    </row>
    <row r="328" spans="1:3" x14ac:dyDescent="0.35">
      <c r="A328"/>
      <c r="B328"/>
      <c r="C328"/>
    </row>
    <row r="329" spans="1:3" x14ac:dyDescent="0.35">
      <c r="A329"/>
      <c r="B329"/>
      <c r="C329"/>
    </row>
    <row r="330" spans="1:3" x14ac:dyDescent="0.35">
      <c r="A330"/>
      <c r="B330"/>
      <c r="C330"/>
    </row>
    <row r="331" spans="1:3" x14ac:dyDescent="0.35">
      <c r="A331"/>
      <c r="B331"/>
      <c r="C331"/>
    </row>
    <row r="332" spans="1:3" x14ac:dyDescent="0.35">
      <c r="A332"/>
      <c r="B332"/>
      <c r="C332"/>
    </row>
    <row r="333" spans="1:3" x14ac:dyDescent="0.35">
      <c r="A333"/>
      <c r="B333"/>
      <c r="C333"/>
    </row>
    <row r="334" spans="1:3" x14ac:dyDescent="0.35">
      <c r="A334"/>
      <c r="B334"/>
      <c r="C334"/>
    </row>
    <row r="335" spans="1:3" x14ac:dyDescent="0.35">
      <c r="A335"/>
      <c r="B335"/>
      <c r="C335"/>
    </row>
    <row r="336" spans="1:3" x14ac:dyDescent="0.35">
      <c r="A336"/>
      <c r="B336"/>
      <c r="C336"/>
    </row>
    <row r="337" spans="1:3" x14ac:dyDescent="0.35">
      <c r="A337"/>
      <c r="B337"/>
      <c r="C337"/>
    </row>
    <row r="338" spans="1:3" x14ac:dyDescent="0.35">
      <c r="A338"/>
      <c r="B338"/>
      <c r="C338"/>
    </row>
    <row r="339" spans="1:3" x14ac:dyDescent="0.35">
      <c r="A339"/>
      <c r="B339"/>
      <c r="C339"/>
    </row>
    <row r="340" spans="1:3" x14ac:dyDescent="0.35">
      <c r="A340"/>
      <c r="B340"/>
      <c r="C340"/>
    </row>
    <row r="341" spans="1:3" x14ac:dyDescent="0.35">
      <c r="A341"/>
      <c r="B341"/>
      <c r="C341"/>
    </row>
    <row r="342" spans="1:3" x14ac:dyDescent="0.35">
      <c r="A342"/>
      <c r="B342"/>
      <c r="C342"/>
    </row>
    <row r="343" spans="1:3" x14ac:dyDescent="0.35">
      <c r="A343"/>
      <c r="B343"/>
      <c r="C343"/>
    </row>
    <row r="344" spans="1:3" x14ac:dyDescent="0.35">
      <c r="A344"/>
      <c r="B344"/>
      <c r="C344"/>
    </row>
    <row r="345" spans="1:3" x14ac:dyDescent="0.35">
      <c r="A345"/>
      <c r="B345"/>
      <c r="C345"/>
    </row>
    <row r="346" spans="1:3" x14ac:dyDescent="0.35">
      <c r="A346"/>
      <c r="B346"/>
      <c r="C346"/>
    </row>
    <row r="347" spans="1:3" x14ac:dyDescent="0.35">
      <c r="A347"/>
      <c r="B347"/>
      <c r="C347"/>
    </row>
    <row r="348" spans="1:3" x14ac:dyDescent="0.35">
      <c r="A348"/>
      <c r="B348"/>
      <c r="C348"/>
    </row>
    <row r="349" spans="1:3" x14ac:dyDescent="0.35">
      <c r="A349"/>
      <c r="B349"/>
      <c r="C349"/>
    </row>
    <row r="350" spans="1:3" x14ac:dyDescent="0.35">
      <c r="A350"/>
      <c r="B350"/>
      <c r="C350"/>
    </row>
    <row r="351" spans="1:3" x14ac:dyDescent="0.35">
      <c r="A351"/>
      <c r="B351"/>
      <c r="C351"/>
    </row>
    <row r="352" spans="1:3" x14ac:dyDescent="0.35">
      <c r="A352"/>
      <c r="B352"/>
      <c r="C352"/>
    </row>
    <row r="353" spans="1:3" x14ac:dyDescent="0.35">
      <c r="A353"/>
      <c r="B353"/>
      <c r="C353"/>
    </row>
    <row r="354" spans="1:3" x14ac:dyDescent="0.35">
      <c r="A354"/>
      <c r="B354"/>
      <c r="C354"/>
    </row>
    <row r="355" spans="1:3" x14ac:dyDescent="0.35">
      <c r="A355"/>
      <c r="B355"/>
      <c r="C355"/>
    </row>
    <row r="356" spans="1:3" x14ac:dyDescent="0.35">
      <c r="A356"/>
      <c r="B356"/>
      <c r="C356"/>
    </row>
    <row r="357" spans="1:3" x14ac:dyDescent="0.35">
      <c r="A357"/>
      <c r="B357"/>
      <c r="C357"/>
    </row>
    <row r="358" spans="1:3" x14ac:dyDescent="0.35">
      <c r="A358"/>
      <c r="B358"/>
      <c r="C358"/>
    </row>
    <row r="359" spans="1:3" x14ac:dyDescent="0.35">
      <c r="A359"/>
      <c r="B359"/>
      <c r="C359"/>
    </row>
    <row r="360" spans="1:3" x14ac:dyDescent="0.35">
      <c r="A360"/>
      <c r="B360"/>
      <c r="C360"/>
    </row>
    <row r="361" spans="1:3" x14ac:dyDescent="0.35">
      <c r="A361"/>
      <c r="B361"/>
      <c r="C361"/>
    </row>
    <row r="362" spans="1:3" x14ac:dyDescent="0.35">
      <c r="A362"/>
      <c r="B362"/>
      <c r="C362"/>
    </row>
    <row r="363" spans="1:3" x14ac:dyDescent="0.35">
      <c r="A363"/>
      <c r="B363"/>
      <c r="C363"/>
    </row>
    <row r="364" spans="1:3" x14ac:dyDescent="0.35">
      <c r="A364"/>
      <c r="B364"/>
      <c r="C364"/>
    </row>
    <row r="365" spans="1:3" x14ac:dyDescent="0.35">
      <c r="A365"/>
      <c r="B365"/>
      <c r="C365"/>
    </row>
    <row r="366" spans="1:3" x14ac:dyDescent="0.35">
      <c r="A366"/>
      <c r="B366"/>
      <c r="C366"/>
    </row>
    <row r="367" spans="1:3" x14ac:dyDescent="0.35">
      <c r="A367"/>
      <c r="B367"/>
      <c r="C367"/>
    </row>
    <row r="368" spans="1:3" x14ac:dyDescent="0.35">
      <c r="A368"/>
      <c r="B368"/>
      <c r="C368"/>
    </row>
    <row r="369" spans="1:3" x14ac:dyDescent="0.35">
      <c r="A369"/>
      <c r="B369"/>
      <c r="C369"/>
    </row>
    <row r="370" spans="1:3" x14ac:dyDescent="0.35">
      <c r="A370"/>
      <c r="B370"/>
      <c r="C370"/>
    </row>
    <row r="371" spans="1:3" x14ac:dyDescent="0.35">
      <c r="A371"/>
      <c r="B371"/>
      <c r="C371"/>
    </row>
    <row r="372" spans="1:3" x14ac:dyDescent="0.35">
      <c r="A372"/>
      <c r="B372"/>
      <c r="C372"/>
    </row>
    <row r="373" spans="1:3" x14ac:dyDescent="0.35">
      <c r="A373"/>
      <c r="B373"/>
      <c r="C373"/>
    </row>
    <row r="374" spans="1:3" x14ac:dyDescent="0.35">
      <c r="A374"/>
      <c r="B374"/>
      <c r="C374"/>
    </row>
    <row r="375" spans="1:3" x14ac:dyDescent="0.35">
      <c r="A375"/>
      <c r="B375"/>
      <c r="C375"/>
    </row>
    <row r="376" spans="1:3" x14ac:dyDescent="0.35">
      <c r="A376"/>
      <c r="B376"/>
      <c r="C376"/>
    </row>
    <row r="377" spans="1:3" x14ac:dyDescent="0.35">
      <c r="A377"/>
      <c r="B377"/>
      <c r="C377"/>
    </row>
    <row r="378" spans="1:3" x14ac:dyDescent="0.35">
      <c r="A378"/>
      <c r="B378"/>
      <c r="C378"/>
    </row>
    <row r="379" spans="1:3" x14ac:dyDescent="0.35">
      <c r="A379"/>
      <c r="B379"/>
      <c r="C379"/>
    </row>
    <row r="380" spans="1:3" x14ac:dyDescent="0.35">
      <c r="A380"/>
      <c r="B380"/>
      <c r="C380"/>
    </row>
    <row r="381" spans="1:3" x14ac:dyDescent="0.35">
      <c r="A381"/>
      <c r="B381"/>
      <c r="C381"/>
    </row>
    <row r="382" spans="1:3" x14ac:dyDescent="0.35">
      <c r="A382"/>
      <c r="B382"/>
      <c r="C382"/>
    </row>
    <row r="383" spans="1:3" x14ac:dyDescent="0.35">
      <c r="A383"/>
      <c r="B383"/>
      <c r="C383"/>
    </row>
    <row r="384" spans="1:3" x14ac:dyDescent="0.35">
      <c r="A384"/>
      <c r="B384"/>
      <c r="C384"/>
    </row>
    <row r="385" spans="1:3" x14ac:dyDescent="0.35">
      <c r="A385"/>
      <c r="B385"/>
      <c r="C385"/>
    </row>
    <row r="386" spans="1:3" x14ac:dyDescent="0.35">
      <c r="A386"/>
      <c r="B386"/>
      <c r="C386"/>
    </row>
    <row r="387" spans="1:3" x14ac:dyDescent="0.35">
      <c r="A387"/>
      <c r="B387"/>
      <c r="C387"/>
    </row>
    <row r="388" spans="1:3" x14ac:dyDescent="0.35">
      <c r="A388"/>
      <c r="B388"/>
      <c r="C388"/>
    </row>
    <row r="389" spans="1:3" x14ac:dyDescent="0.35">
      <c r="A389"/>
      <c r="B389"/>
      <c r="C389"/>
    </row>
    <row r="390" spans="1:3" x14ac:dyDescent="0.35">
      <c r="A390"/>
      <c r="B390"/>
      <c r="C390"/>
    </row>
    <row r="391" spans="1:3" x14ac:dyDescent="0.35">
      <c r="A391"/>
      <c r="B391"/>
      <c r="C391"/>
    </row>
    <row r="392" spans="1:3" x14ac:dyDescent="0.35">
      <c r="A392"/>
      <c r="B392"/>
      <c r="C392"/>
    </row>
    <row r="393" spans="1:3" x14ac:dyDescent="0.35">
      <c r="A393"/>
      <c r="B393"/>
      <c r="C393"/>
    </row>
    <row r="394" spans="1:3" x14ac:dyDescent="0.35">
      <c r="A394"/>
      <c r="B394"/>
      <c r="C394"/>
    </row>
    <row r="395" spans="1:3" x14ac:dyDescent="0.35">
      <c r="A395"/>
      <c r="B395"/>
      <c r="C395"/>
    </row>
    <row r="396" spans="1:3" x14ac:dyDescent="0.35">
      <c r="A396"/>
      <c r="B396"/>
      <c r="C396"/>
    </row>
    <row r="397" spans="1:3" x14ac:dyDescent="0.35">
      <c r="A397"/>
      <c r="B397"/>
      <c r="C397"/>
    </row>
    <row r="398" spans="1:3" x14ac:dyDescent="0.35">
      <c r="A398"/>
      <c r="B398"/>
      <c r="C398"/>
    </row>
    <row r="399" spans="1:3" x14ac:dyDescent="0.35">
      <c r="A399"/>
      <c r="B399"/>
      <c r="C399"/>
    </row>
    <row r="400" spans="1:3" x14ac:dyDescent="0.35">
      <c r="A400"/>
      <c r="B400"/>
      <c r="C400"/>
    </row>
    <row r="401" spans="1:3" x14ac:dyDescent="0.35">
      <c r="A401"/>
      <c r="B401"/>
      <c r="C401"/>
    </row>
    <row r="402" spans="1:3" x14ac:dyDescent="0.35">
      <c r="A402"/>
      <c r="B402"/>
      <c r="C402"/>
    </row>
    <row r="403" spans="1:3" x14ac:dyDescent="0.35">
      <c r="A403"/>
      <c r="B403"/>
      <c r="C403"/>
    </row>
    <row r="404" spans="1:3" x14ac:dyDescent="0.35">
      <c r="A404"/>
      <c r="B404"/>
      <c r="C404"/>
    </row>
    <row r="405" spans="1:3" x14ac:dyDescent="0.35">
      <c r="A405"/>
      <c r="B405"/>
      <c r="C405"/>
    </row>
    <row r="406" spans="1:3" x14ac:dyDescent="0.35">
      <c r="A406"/>
      <c r="B406"/>
      <c r="C406"/>
    </row>
    <row r="407" spans="1:3" x14ac:dyDescent="0.35">
      <c r="A407"/>
      <c r="B407"/>
      <c r="C407"/>
    </row>
    <row r="408" spans="1:3" x14ac:dyDescent="0.35">
      <c r="A408"/>
      <c r="B408"/>
      <c r="C408"/>
    </row>
    <row r="409" spans="1:3" x14ac:dyDescent="0.35">
      <c r="A409"/>
      <c r="B409"/>
      <c r="C409"/>
    </row>
    <row r="410" spans="1:3" x14ac:dyDescent="0.35">
      <c r="A410"/>
      <c r="B410"/>
      <c r="C410"/>
    </row>
    <row r="411" spans="1:3" x14ac:dyDescent="0.35">
      <c r="A411"/>
      <c r="B411"/>
      <c r="C411"/>
    </row>
    <row r="412" spans="1:3" x14ac:dyDescent="0.35">
      <c r="A412"/>
      <c r="B412"/>
      <c r="C412"/>
    </row>
    <row r="413" spans="1:3" x14ac:dyDescent="0.35">
      <c r="A413"/>
      <c r="B413"/>
      <c r="C413"/>
    </row>
    <row r="414" spans="1:3" x14ac:dyDescent="0.35">
      <c r="A414"/>
      <c r="B414"/>
      <c r="C414"/>
    </row>
    <row r="415" spans="1:3" x14ac:dyDescent="0.35">
      <c r="A415"/>
      <c r="B415"/>
      <c r="C415"/>
    </row>
    <row r="416" spans="1:3" x14ac:dyDescent="0.35">
      <c r="A416"/>
      <c r="B416"/>
      <c r="C416"/>
    </row>
    <row r="417" spans="1:3" x14ac:dyDescent="0.35">
      <c r="A417"/>
      <c r="B417"/>
      <c r="C417"/>
    </row>
    <row r="418" spans="1:3" x14ac:dyDescent="0.35">
      <c r="A418"/>
      <c r="B418"/>
      <c r="C418"/>
    </row>
    <row r="419" spans="1:3" x14ac:dyDescent="0.35">
      <c r="A419"/>
      <c r="B419"/>
      <c r="C419"/>
    </row>
    <row r="420" spans="1:3" x14ac:dyDescent="0.35">
      <c r="A420"/>
      <c r="B420"/>
      <c r="C420"/>
    </row>
    <row r="421" spans="1:3" x14ac:dyDescent="0.35">
      <c r="A421"/>
      <c r="B421"/>
      <c r="C421"/>
    </row>
    <row r="422" spans="1:3" x14ac:dyDescent="0.35">
      <c r="A422"/>
      <c r="B422"/>
      <c r="C422"/>
    </row>
    <row r="423" spans="1:3" x14ac:dyDescent="0.35">
      <c r="A423"/>
      <c r="B423"/>
      <c r="C423"/>
    </row>
    <row r="424" spans="1:3" x14ac:dyDescent="0.35">
      <c r="A424"/>
      <c r="B424"/>
      <c r="C424"/>
    </row>
    <row r="425" spans="1:3" x14ac:dyDescent="0.35">
      <c r="A425"/>
      <c r="B425"/>
      <c r="C425"/>
    </row>
    <row r="426" spans="1:3" x14ac:dyDescent="0.35">
      <c r="A426"/>
      <c r="B426"/>
      <c r="C426"/>
    </row>
    <row r="427" spans="1:3" x14ac:dyDescent="0.35">
      <c r="A427"/>
      <c r="B427"/>
      <c r="C427"/>
    </row>
    <row r="428" spans="1:3" x14ac:dyDescent="0.35">
      <c r="A428"/>
      <c r="B428"/>
      <c r="C428"/>
    </row>
    <row r="429" spans="1:3" x14ac:dyDescent="0.35">
      <c r="A429"/>
      <c r="B429"/>
      <c r="C429"/>
    </row>
    <row r="430" spans="1:3" x14ac:dyDescent="0.35">
      <c r="A430"/>
      <c r="B430"/>
      <c r="C430"/>
    </row>
    <row r="431" spans="1:3" x14ac:dyDescent="0.35">
      <c r="A431"/>
      <c r="B431"/>
      <c r="C431"/>
    </row>
    <row r="432" spans="1:3" x14ac:dyDescent="0.35">
      <c r="A432"/>
      <c r="B432"/>
      <c r="C432"/>
    </row>
    <row r="433" spans="1:3" x14ac:dyDescent="0.35">
      <c r="A433"/>
      <c r="B433"/>
      <c r="C433"/>
    </row>
    <row r="434" spans="1:3" x14ac:dyDescent="0.35">
      <c r="A434"/>
      <c r="B434"/>
      <c r="C434"/>
    </row>
    <row r="435" spans="1:3" x14ac:dyDescent="0.35">
      <c r="A435"/>
      <c r="B435"/>
      <c r="C435"/>
    </row>
    <row r="436" spans="1:3" x14ac:dyDescent="0.35">
      <c r="A436"/>
      <c r="B436"/>
      <c r="C436"/>
    </row>
    <row r="437" spans="1:3" x14ac:dyDescent="0.35">
      <c r="A437"/>
      <c r="B437"/>
      <c r="C437"/>
    </row>
    <row r="438" spans="1:3" x14ac:dyDescent="0.35">
      <c r="A438"/>
      <c r="B438"/>
      <c r="C438"/>
    </row>
    <row r="439" spans="1:3" x14ac:dyDescent="0.35">
      <c r="A439"/>
      <c r="B439"/>
      <c r="C439"/>
    </row>
    <row r="440" spans="1:3" x14ac:dyDescent="0.35">
      <c r="A440"/>
      <c r="B440"/>
      <c r="C440"/>
    </row>
    <row r="441" spans="1:3" x14ac:dyDescent="0.35">
      <c r="A441"/>
      <c r="B441"/>
      <c r="C441"/>
    </row>
    <row r="442" spans="1:3" x14ac:dyDescent="0.35">
      <c r="A442"/>
      <c r="B442"/>
      <c r="C442"/>
    </row>
    <row r="443" spans="1:3" x14ac:dyDescent="0.35">
      <c r="A443"/>
      <c r="B443"/>
      <c r="C443"/>
    </row>
    <row r="444" spans="1:3" x14ac:dyDescent="0.35">
      <c r="A444"/>
      <c r="B444"/>
      <c r="C444"/>
    </row>
    <row r="445" spans="1:3" x14ac:dyDescent="0.35">
      <c r="A445"/>
      <c r="B445"/>
      <c r="C445"/>
    </row>
    <row r="446" spans="1:3" x14ac:dyDescent="0.35">
      <c r="A446"/>
      <c r="B446"/>
      <c r="C446"/>
    </row>
    <row r="447" spans="1:3" x14ac:dyDescent="0.35">
      <c r="A447"/>
      <c r="B447"/>
      <c r="C447"/>
    </row>
    <row r="448" spans="1:3" x14ac:dyDescent="0.35">
      <c r="A448"/>
      <c r="B448"/>
      <c r="C448"/>
    </row>
    <row r="449" spans="1:3" x14ac:dyDescent="0.35">
      <c r="A449"/>
      <c r="B449"/>
      <c r="C449"/>
    </row>
    <row r="450" spans="1:3" x14ac:dyDescent="0.35">
      <c r="A450"/>
      <c r="B450"/>
      <c r="C450"/>
    </row>
    <row r="451" spans="1:3" x14ac:dyDescent="0.35">
      <c r="A451"/>
      <c r="B451"/>
      <c r="C451"/>
    </row>
    <row r="452" spans="1:3" x14ac:dyDescent="0.35">
      <c r="A452"/>
      <c r="B452"/>
      <c r="C452"/>
    </row>
    <row r="453" spans="1:3" x14ac:dyDescent="0.35">
      <c r="A453"/>
      <c r="B453"/>
      <c r="C453"/>
    </row>
    <row r="454" spans="1:3" x14ac:dyDescent="0.35">
      <c r="A454"/>
      <c r="B454"/>
      <c r="C454"/>
    </row>
    <row r="455" spans="1:3" x14ac:dyDescent="0.35">
      <c r="A455"/>
      <c r="B455"/>
      <c r="C455"/>
    </row>
    <row r="456" spans="1:3" x14ac:dyDescent="0.35">
      <c r="A456"/>
      <c r="B456"/>
      <c r="C456"/>
    </row>
    <row r="457" spans="1:3" x14ac:dyDescent="0.35">
      <c r="A457"/>
      <c r="B457"/>
      <c r="C457"/>
    </row>
    <row r="458" spans="1:3" x14ac:dyDescent="0.35">
      <c r="A458"/>
      <c r="B458"/>
      <c r="C458"/>
    </row>
    <row r="459" spans="1:3" x14ac:dyDescent="0.35">
      <c r="A459"/>
      <c r="B459"/>
      <c r="C459"/>
    </row>
    <row r="460" spans="1:3" x14ac:dyDescent="0.35">
      <c r="A460"/>
      <c r="B460"/>
      <c r="C460"/>
    </row>
    <row r="461" spans="1:3" x14ac:dyDescent="0.35">
      <c r="A461"/>
      <c r="B461"/>
      <c r="C461"/>
    </row>
    <row r="462" spans="1:3" x14ac:dyDescent="0.35">
      <c r="A462"/>
      <c r="B462"/>
      <c r="C462"/>
    </row>
    <row r="463" spans="1:3" x14ac:dyDescent="0.35">
      <c r="A463"/>
      <c r="B463"/>
      <c r="C463"/>
    </row>
    <row r="464" spans="1:3" x14ac:dyDescent="0.35">
      <c r="A464"/>
      <c r="B464"/>
      <c r="C464"/>
    </row>
    <row r="465" spans="1:3" x14ac:dyDescent="0.35">
      <c r="A465"/>
      <c r="B465"/>
      <c r="C465"/>
    </row>
    <row r="466" spans="1:3" x14ac:dyDescent="0.35">
      <c r="A466"/>
      <c r="B466"/>
      <c r="C466"/>
    </row>
    <row r="467" spans="1:3" x14ac:dyDescent="0.35">
      <c r="A467"/>
      <c r="B467"/>
      <c r="C467"/>
    </row>
    <row r="468" spans="1:3" x14ac:dyDescent="0.35">
      <c r="A468"/>
      <c r="B468"/>
      <c r="C468"/>
    </row>
    <row r="469" spans="1:3" x14ac:dyDescent="0.35">
      <c r="A469"/>
      <c r="B469"/>
      <c r="C469"/>
    </row>
    <row r="470" spans="1:3" x14ac:dyDescent="0.35">
      <c r="A470"/>
      <c r="B470"/>
      <c r="C470"/>
    </row>
    <row r="471" spans="1:3" x14ac:dyDescent="0.35">
      <c r="A471"/>
      <c r="B471"/>
      <c r="C471"/>
    </row>
    <row r="472" spans="1:3" x14ac:dyDescent="0.35">
      <c r="A472"/>
      <c r="B472"/>
      <c r="C472"/>
    </row>
    <row r="473" spans="1:3" x14ac:dyDescent="0.35">
      <c r="A473"/>
      <c r="B473"/>
      <c r="C473"/>
    </row>
    <row r="474" spans="1:3" x14ac:dyDescent="0.35">
      <c r="A474"/>
      <c r="B474"/>
      <c r="C474"/>
    </row>
    <row r="475" spans="1:3" x14ac:dyDescent="0.35">
      <c r="A475"/>
      <c r="B475"/>
      <c r="C475"/>
    </row>
    <row r="476" spans="1:3" x14ac:dyDescent="0.35">
      <c r="A476"/>
      <c r="B476"/>
      <c r="C476"/>
    </row>
    <row r="477" spans="1:3" x14ac:dyDescent="0.35">
      <c r="A477"/>
      <c r="B477"/>
      <c r="C477"/>
    </row>
    <row r="478" spans="1:3" x14ac:dyDescent="0.35">
      <c r="A478"/>
      <c r="B478"/>
      <c r="C478"/>
    </row>
    <row r="479" spans="1:3" x14ac:dyDescent="0.35">
      <c r="A479"/>
      <c r="B479"/>
      <c r="C479"/>
    </row>
    <row r="480" spans="1:3" x14ac:dyDescent="0.35">
      <c r="A480"/>
      <c r="B480"/>
      <c r="C480"/>
    </row>
    <row r="481" spans="1:3" x14ac:dyDescent="0.35">
      <c r="A481"/>
      <c r="B481"/>
      <c r="C481"/>
    </row>
    <row r="482" spans="1:3" x14ac:dyDescent="0.35">
      <c r="A482"/>
      <c r="B482"/>
      <c r="C482"/>
    </row>
    <row r="483" spans="1:3" x14ac:dyDescent="0.35">
      <c r="A483"/>
      <c r="B483"/>
      <c r="C483"/>
    </row>
    <row r="484" spans="1:3" x14ac:dyDescent="0.35">
      <c r="A484"/>
      <c r="B484"/>
      <c r="C484"/>
    </row>
    <row r="485" spans="1:3" x14ac:dyDescent="0.35">
      <c r="A485"/>
      <c r="B485"/>
      <c r="C485"/>
    </row>
    <row r="486" spans="1:3" x14ac:dyDescent="0.35">
      <c r="A486"/>
      <c r="B486"/>
      <c r="C486"/>
    </row>
    <row r="487" spans="1:3" x14ac:dyDescent="0.35">
      <c r="A487"/>
      <c r="B487"/>
      <c r="C487"/>
    </row>
    <row r="488" spans="1:3" x14ac:dyDescent="0.35">
      <c r="A488"/>
      <c r="B488"/>
      <c r="C488"/>
    </row>
    <row r="489" spans="1:3" x14ac:dyDescent="0.35">
      <c r="A489"/>
      <c r="B489"/>
      <c r="C489"/>
    </row>
    <row r="490" spans="1:3" x14ac:dyDescent="0.35">
      <c r="A490"/>
      <c r="B490"/>
      <c r="C490"/>
    </row>
    <row r="491" spans="1:3" x14ac:dyDescent="0.35">
      <c r="A491"/>
      <c r="B491"/>
      <c r="C491"/>
    </row>
    <row r="492" spans="1:3" x14ac:dyDescent="0.35">
      <c r="A492"/>
      <c r="B492"/>
      <c r="C492"/>
    </row>
    <row r="493" spans="1:3" x14ac:dyDescent="0.35">
      <c r="A493"/>
      <c r="B493"/>
      <c r="C493"/>
    </row>
    <row r="494" spans="1:3" x14ac:dyDescent="0.35">
      <c r="A494"/>
      <c r="B494"/>
      <c r="C494"/>
    </row>
    <row r="495" spans="1:3" x14ac:dyDescent="0.35">
      <c r="A495"/>
      <c r="B495"/>
      <c r="C495"/>
    </row>
    <row r="496" spans="1:3" x14ac:dyDescent="0.35">
      <c r="A496"/>
      <c r="B496"/>
      <c r="C496"/>
    </row>
    <row r="497" spans="1:3" x14ac:dyDescent="0.35">
      <c r="A497"/>
      <c r="B497"/>
      <c r="C497"/>
    </row>
    <row r="498" spans="1:3" x14ac:dyDescent="0.35">
      <c r="A498"/>
      <c r="B498"/>
      <c r="C498"/>
    </row>
    <row r="499" spans="1:3" x14ac:dyDescent="0.35">
      <c r="A499"/>
      <c r="B499"/>
      <c r="C499"/>
    </row>
    <row r="500" spans="1:3" x14ac:dyDescent="0.35">
      <c r="A500"/>
      <c r="B500"/>
      <c r="C500"/>
    </row>
    <row r="501" spans="1:3" x14ac:dyDescent="0.35">
      <c r="A501"/>
      <c r="B501"/>
      <c r="C501"/>
    </row>
    <row r="502" spans="1:3" x14ac:dyDescent="0.35">
      <c r="A502"/>
      <c r="B502"/>
      <c r="C502"/>
    </row>
    <row r="503" spans="1:3" x14ac:dyDescent="0.35">
      <c r="A503"/>
      <c r="B503"/>
      <c r="C503"/>
    </row>
    <row r="504" spans="1:3" x14ac:dyDescent="0.35">
      <c r="A504"/>
      <c r="B504"/>
      <c r="C504"/>
    </row>
    <row r="505" spans="1:3" x14ac:dyDescent="0.35">
      <c r="A505"/>
      <c r="B505"/>
      <c r="C505"/>
    </row>
    <row r="506" spans="1:3" x14ac:dyDescent="0.35">
      <c r="A506"/>
      <c r="B506"/>
      <c r="C506"/>
    </row>
    <row r="507" spans="1:3" x14ac:dyDescent="0.35">
      <c r="A507"/>
      <c r="B507"/>
      <c r="C507"/>
    </row>
    <row r="508" spans="1:3" x14ac:dyDescent="0.35">
      <c r="A508"/>
      <c r="B508"/>
      <c r="C508"/>
    </row>
    <row r="509" spans="1:3" x14ac:dyDescent="0.35">
      <c r="A509"/>
      <c r="B509"/>
      <c r="C509"/>
    </row>
    <row r="510" spans="1:3" x14ac:dyDescent="0.35">
      <c r="A510"/>
      <c r="B510"/>
      <c r="C510"/>
    </row>
    <row r="511" spans="1:3" x14ac:dyDescent="0.35">
      <c r="A511"/>
      <c r="B511"/>
      <c r="C511"/>
    </row>
    <row r="512" spans="1:3" x14ac:dyDescent="0.35">
      <c r="A512"/>
      <c r="B512"/>
      <c r="C512"/>
    </row>
    <row r="513" spans="1:3" x14ac:dyDescent="0.35">
      <c r="A513"/>
      <c r="B513"/>
      <c r="C513"/>
    </row>
    <row r="514" spans="1:3" x14ac:dyDescent="0.35">
      <c r="A514"/>
      <c r="B514"/>
      <c r="C514"/>
    </row>
    <row r="515" spans="1:3" x14ac:dyDescent="0.35">
      <c r="A515"/>
      <c r="B515"/>
      <c r="C515"/>
    </row>
    <row r="516" spans="1:3" x14ac:dyDescent="0.35">
      <c r="A516"/>
      <c r="B516"/>
      <c r="C516"/>
    </row>
    <row r="517" spans="1:3" x14ac:dyDescent="0.35">
      <c r="A517"/>
      <c r="B517"/>
      <c r="C517"/>
    </row>
    <row r="518" spans="1:3" x14ac:dyDescent="0.35">
      <c r="A518"/>
      <c r="B518"/>
      <c r="C518"/>
    </row>
    <row r="519" spans="1:3" x14ac:dyDescent="0.35">
      <c r="A519"/>
      <c r="B519"/>
      <c r="C519"/>
    </row>
    <row r="520" spans="1:3" x14ac:dyDescent="0.35">
      <c r="A520"/>
      <c r="B520"/>
      <c r="C520"/>
    </row>
    <row r="521" spans="1:3" x14ac:dyDescent="0.35">
      <c r="A521"/>
      <c r="B521"/>
      <c r="C521"/>
    </row>
    <row r="522" spans="1:3" x14ac:dyDescent="0.35">
      <c r="A522"/>
      <c r="B522"/>
      <c r="C522"/>
    </row>
    <row r="523" spans="1:3" x14ac:dyDescent="0.35">
      <c r="A523"/>
      <c r="B523"/>
      <c r="C523"/>
    </row>
    <row r="524" spans="1:3" x14ac:dyDescent="0.35">
      <c r="A524"/>
      <c r="B524"/>
      <c r="C524"/>
    </row>
    <row r="525" spans="1:3" x14ac:dyDescent="0.35">
      <c r="A525"/>
      <c r="B525"/>
      <c r="C525"/>
    </row>
    <row r="526" spans="1:3" x14ac:dyDescent="0.35">
      <c r="A526"/>
      <c r="B526"/>
      <c r="C526"/>
    </row>
    <row r="527" spans="1:3" x14ac:dyDescent="0.35">
      <c r="A527"/>
      <c r="B527"/>
      <c r="C527"/>
    </row>
    <row r="528" spans="1:3" x14ac:dyDescent="0.35">
      <c r="A528"/>
      <c r="B528"/>
      <c r="C528"/>
    </row>
    <row r="529" spans="1:3" x14ac:dyDescent="0.35">
      <c r="A529"/>
      <c r="B529"/>
      <c r="C529"/>
    </row>
    <row r="530" spans="1:3" x14ac:dyDescent="0.35">
      <c r="A530"/>
      <c r="B530"/>
      <c r="C530"/>
    </row>
    <row r="531" spans="1:3" x14ac:dyDescent="0.35">
      <c r="A531"/>
      <c r="B531"/>
      <c r="C531"/>
    </row>
    <row r="532" spans="1:3" x14ac:dyDescent="0.35">
      <c r="A532"/>
      <c r="B532"/>
      <c r="C532"/>
    </row>
    <row r="533" spans="1:3" x14ac:dyDescent="0.35">
      <c r="A533"/>
      <c r="B533"/>
      <c r="C533"/>
    </row>
    <row r="534" spans="1:3" x14ac:dyDescent="0.35">
      <c r="A534"/>
      <c r="B534"/>
      <c r="C534"/>
    </row>
    <row r="535" spans="1:3" x14ac:dyDescent="0.35">
      <c r="A535"/>
      <c r="B535"/>
      <c r="C535"/>
    </row>
    <row r="536" spans="1:3" x14ac:dyDescent="0.35">
      <c r="A536"/>
      <c r="B536"/>
      <c r="C536"/>
    </row>
    <row r="537" spans="1:3" x14ac:dyDescent="0.35">
      <c r="A537"/>
      <c r="B537"/>
      <c r="C537"/>
    </row>
    <row r="538" spans="1:3" x14ac:dyDescent="0.35">
      <c r="A538"/>
      <c r="B538"/>
      <c r="C538"/>
    </row>
    <row r="539" spans="1:3" x14ac:dyDescent="0.35">
      <c r="A539"/>
      <c r="B539"/>
      <c r="C539"/>
    </row>
    <row r="540" spans="1:3" x14ac:dyDescent="0.35">
      <c r="A540"/>
      <c r="B540"/>
      <c r="C540"/>
    </row>
    <row r="541" spans="1:3" x14ac:dyDescent="0.35">
      <c r="A541"/>
      <c r="B541"/>
      <c r="C541"/>
    </row>
    <row r="542" spans="1:3" x14ac:dyDescent="0.35">
      <c r="A542"/>
      <c r="B542"/>
      <c r="C542"/>
    </row>
    <row r="543" spans="1:3" x14ac:dyDescent="0.35">
      <c r="A543"/>
      <c r="B543"/>
      <c r="C543"/>
    </row>
    <row r="544" spans="1:3" x14ac:dyDescent="0.35">
      <c r="A544"/>
      <c r="B544"/>
      <c r="C544"/>
    </row>
    <row r="545" spans="1:3" x14ac:dyDescent="0.35">
      <c r="A545"/>
      <c r="B545"/>
      <c r="C545"/>
    </row>
    <row r="546" spans="1:3" x14ac:dyDescent="0.35">
      <c r="A546"/>
      <c r="B546"/>
      <c r="C546"/>
    </row>
    <row r="547" spans="1:3" x14ac:dyDescent="0.35">
      <c r="A547"/>
      <c r="B547"/>
      <c r="C547"/>
    </row>
    <row r="548" spans="1:3" x14ac:dyDescent="0.35">
      <c r="A548"/>
      <c r="B548"/>
      <c r="C548"/>
    </row>
    <row r="549" spans="1:3" x14ac:dyDescent="0.35">
      <c r="A549"/>
      <c r="B549"/>
      <c r="C549"/>
    </row>
    <row r="550" spans="1:3" x14ac:dyDescent="0.35">
      <c r="A550"/>
      <c r="B550"/>
      <c r="C550"/>
    </row>
    <row r="551" spans="1:3" x14ac:dyDescent="0.35">
      <c r="A551"/>
      <c r="B551"/>
      <c r="C551"/>
    </row>
    <row r="552" spans="1:3" x14ac:dyDescent="0.35">
      <c r="A552"/>
      <c r="B552"/>
      <c r="C552"/>
    </row>
    <row r="553" spans="1:3" x14ac:dyDescent="0.35">
      <c r="A553"/>
      <c r="B553"/>
      <c r="C553"/>
    </row>
    <row r="554" spans="1:3" x14ac:dyDescent="0.35">
      <c r="A554"/>
      <c r="B554"/>
      <c r="C554"/>
    </row>
    <row r="555" spans="1:3" x14ac:dyDescent="0.35">
      <c r="A555"/>
      <c r="B555"/>
      <c r="C555"/>
    </row>
    <row r="556" spans="1:3" x14ac:dyDescent="0.35">
      <c r="A556"/>
      <c r="B556"/>
      <c r="C556"/>
    </row>
    <row r="557" spans="1:3" x14ac:dyDescent="0.35">
      <c r="A557"/>
      <c r="B557"/>
      <c r="C557"/>
    </row>
    <row r="558" spans="1:3" x14ac:dyDescent="0.35">
      <c r="A558"/>
      <c r="B558"/>
      <c r="C558"/>
    </row>
    <row r="559" spans="1:3" x14ac:dyDescent="0.35">
      <c r="A559"/>
      <c r="B559"/>
      <c r="C559"/>
    </row>
    <row r="560" spans="1:3" x14ac:dyDescent="0.35">
      <c r="A560"/>
      <c r="B560"/>
      <c r="C560"/>
    </row>
    <row r="561" spans="1:3" x14ac:dyDescent="0.35">
      <c r="A561"/>
      <c r="B561"/>
      <c r="C561"/>
    </row>
    <row r="562" spans="1:3" x14ac:dyDescent="0.35">
      <c r="A562"/>
      <c r="B562"/>
      <c r="C562"/>
    </row>
    <row r="563" spans="1:3" x14ac:dyDescent="0.35">
      <c r="A563"/>
      <c r="B563"/>
      <c r="C563"/>
    </row>
    <row r="564" spans="1:3" x14ac:dyDescent="0.35">
      <c r="A564"/>
      <c r="B564"/>
      <c r="C564"/>
    </row>
    <row r="565" spans="1:3" x14ac:dyDescent="0.35">
      <c r="A565"/>
      <c r="B565"/>
      <c r="C565"/>
    </row>
    <row r="566" spans="1:3" x14ac:dyDescent="0.35">
      <c r="A566"/>
      <c r="B566"/>
      <c r="C566"/>
    </row>
    <row r="567" spans="1:3" x14ac:dyDescent="0.35">
      <c r="A567"/>
      <c r="B567"/>
      <c r="C567"/>
    </row>
    <row r="568" spans="1:3" x14ac:dyDescent="0.35">
      <c r="A568"/>
      <c r="B568"/>
      <c r="C568"/>
    </row>
    <row r="569" spans="1:3" x14ac:dyDescent="0.35">
      <c r="A569"/>
      <c r="B569"/>
      <c r="C569"/>
    </row>
    <row r="570" spans="1:3" x14ac:dyDescent="0.35">
      <c r="A570"/>
      <c r="B570"/>
      <c r="C570"/>
    </row>
    <row r="571" spans="1:3" x14ac:dyDescent="0.35">
      <c r="A571"/>
      <c r="B571"/>
      <c r="C571"/>
    </row>
    <row r="572" spans="1:3" x14ac:dyDescent="0.35">
      <c r="A572"/>
      <c r="B572"/>
      <c r="C572"/>
    </row>
    <row r="573" spans="1:3" x14ac:dyDescent="0.35">
      <c r="A573"/>
      <c r="B573"/>
      <c r="C573"/>
    </row>
    <row r="574" spans="1:3" x14ac:dyDescent="0.35">
      <c r="A574"/>
      <c r="B574"/>
      <c r="C574"/>
    </row>
    <row r="575" spans="1:3" x14ac:dyDescent="0.35">
      <c r="A575"/>
      <c r="B575"/>
      <c r="C575"/>
    </row>
    <row r="576" spans="1:3" x14ac:dyDescent="0.35">
      <c r="A576"/>
      <c r="B576"/>
      <c r="C576"/>
    </row>
    <row r="577" spans="1:3" x14ac:dyDescent="0.35">
      <c r="A577"/>
      <c r="B577"/>
      <c r="C577"/>
    </row>
    <row r="578" spans="1:3" x14ac:dyDescent="0.35">
      <c r="A578"/>
      <c r="B578"/>
      <c r="C578"/>
    </row>
    <row r="579" spans="1:3" x14ac:dyDescent="0.35">
      <c r="A579"/>
      <c r="B579"/>
      <c r="C579"/>
    </row>
    <row r="580" spans="1:3" x14ac:dyDescent="0.35">
      <c r="A580"/>
      <c r="B580"/>
      <c r="C580"/>
    </row>
    <row r="581" spans="1:3" x14ac:dyDescent="0.35">
      <c r="A581"/>
      <c r="B581"/>
      <c r="C581"/>
    </row>
    <row r="582" spans="1:3" x14ac:dyDescent="0.35">
      <c r="A582"/>
      <c r="B582"/>
      <c r="C582"/>
    </row>
    <row r="583" spans="1:3" x14ac:dyDescent="0.35">
      <c r="A583"/>
      <c r="B583"/>
      <c r="C583"/>
    </row>
    <row r="584" spans="1:3" x14ac:dyDescent="0.35">
      <c r="A584"/>
      <c r="B584"/>
      <c r="C584"/>
    </row>
    <row r="585" spans="1:3" x14ac:dyDescent="0.35">
      <c r="A585"/>
      <c r="B585"/>
      <c r="C585"/>
    </row>
    <row r="586" spans="1:3" x14ac:dyDescent="0.35">
      <c r="A586"/>
      <c r="B586"/>
      <c r="C586"/>
    </row>
    <row r="587" spans="1:3" x14ac:dyDescent="0.35">
      <c r="A587"/>
      <c r="B587"/>
      <c r="C587"/>
    </row>
    <row r="588" spans="1:3" x14ac:dyDescent="0.35">
      <c r="A588"/>
      <c r="B588"/>
      <c r="C588"/>
    </row>
    <row r="589" spans="1:3" x14ac:dyDescent="0.35">
      <c r="A589"/>
      <c r="B589"/>
      <c r="C589"/>
    </row>
    <row r="590" spans="1:3" x14ac:dyDescent="0.35">
      <c r="A590"/>
      <c r="B590"/>
      <c r="C590"/>
    </row>
    <row r="591" spans="1:3" x14ac:dyDescent="0.35">
      <c r="A591"/>
      <c r="B591"/>
      <c r="C591"/>
    </row>
    <row r="592" spans="1:3" x14ac:dyDescent="0.35">
      <c r="A592"/>
      <c r="B592"/>
      <c r="C592"/>
    </row>
    <row r="593" spans="1:3" x14ac:dyDescent="0.35">
      <c r="A593"/>
      <c r="B593"/>
      <c r="C593"/>
    </row>
    <row r="594" spans="1:3" x14ac:dyDescent="0.35">
      <c r="A594"/>
      <c r="B594"/>
      <c r="C594"/>
    </row>
    <row r="595" spans="1:3" x14ac:dyDescent="0.35">
      <c r="A595"/>
      <c r="B595"/>
      <c r="C595"/>
    </row>
    <row r="596" spans="1:3" x14ac:dyDescent="0.35">
      <c r="A596"/>
      <c r="B596"/>
      <c r="C596"/>
    </row>
    <row r="597" spans="1:3" x14ac:dyDescent="0.35">
      <c r="A597"/>
      <c r="B597"/>
      <c r="C597"/>
    </row>
    <row r="598" spans="1:3" x14ac:dyDescent="0.35">
      <c r="A598"/>
      <c r="B598"/>
      <c r="C598"/>
    </row>
    <row r="599" spans="1:3" x14ac:dyDescent="0.35">
      <c r="A599"/>
      <c r="B599"/>
      <c r="C599"/>
    </row>
    <row r="600" spans="1:3" x14ac:dyDescent="0.35">
      <c r="A600"/>
      <c r="B600"/>
      <c r="C600"/>
    </row>
    <row r="601" spans="1:3" x14ac:dyDescent="0.35">
      <c r="A601"/>
      <c r="B601"/>
      <c r="C601"/>
    </row>
    <row r="602" spans="1:3" x14ac:dyDescent="0.35">
      <c r="A602"/>
      <c r="B602"/>
      <c r="C602"/>
    </row>
    <row r="603" spans="1:3" x14ac:dyDescent="0.35">
      <c r="A603"/>
      <c r="B603"/>
      <c r="C603"/>
    </row>
    <row r="604" spans="1:3" x14ac:dyDescent="0.35">
      <c r="A604"/>
      <c r="B604"/>
      <c r="C604"/>
    </row>
    <row r="605" spans="1:3" x14ac:dyDescent="0.35">
      <c r="A605"/>
      <c r="B605"/>
      <c r="C605"/>
    </row>
    <row r="606" spans="1:3" x14ac:dyDescent="0.35">
      <c r="A606"/>
      <c r="B606"/>
      <c r="C606"/>
    </row>
    <row r="607" spans="1:3" x14ac:dyDescent="0.35">
      <c r="A607"/>
      <c r="B607"/>
      <c r="C607"/>
    </row>
    <row r="608" spans="1:3" x14ac:dyDescent="0.35">
      <c r="A608"/>
      <c r="B608"/>
      <c r="C608"/>
    </row>
    <row r="609" spans="1:3" x14ac:dyDescent="0.35">
      <c r="A609"/>
      <c r="B609"/>
      <c r="C609"/>
    </row>
    <row r="610" spans="1:3" x14ac:dyDescent="0.35">
      <c r="A610"/>
      <c r="B610"/>
      <c r="C610"/>
    </row>
    <row r="611" spans="1:3" x14ac:dyDescent="0.35">
      <c r="A611"/>
      <c r="B611"/>
      <c r="C611"/>
    </row>
    <row r="612" spans="1:3" x14ac:dyDescent="0.35">
      <c r="A612"/>
      <c r="B612"/>
      <c r="C612"/>
    </row>
    <row r="613" spans="1:3" x14ac:dyDescent="0.35">
      <c r="A613"/>
      <c r="B613"/>
      <c r="C613"/>
    </row>
    <row r="614" spans="1:3" x14ac:dyDescent="0.35">
      <c r="A614"/>
      <c r="B614"/>
      <c r="C614"/>
    </row>
    <row r="615" spans="1:3" x14ac:dyDescent="0.35">
      <c r="A615"/>
      <c r="B615"/>
      <c r="C615"/>
    </row>
    <row r="616" spans="1:3" x14ac:dyDescent="0.35">
      <c r="A616"/>
      <c r="B616"/>
      <c r="C616"/>
    </row>
    <row r="617" spans="1:3" x14ac:dyDescent="0.35">
      <c r="A617"/>
      <c r="B617"/>
      <c r="C617"/>
    </row>
    <row r="618" spans="1:3" x14ac:dyDescent="0.35">
      <c r="A618"/>
      <c r="B618"/>
      <c r="C618"/>
    </row>
    <row r="619" spans="1:3" x14ac:dyDescent="0.35">
      <c r="A619"/>
      <c r="B619"/>
      <c r="C619"/>
    </row>
    <row r="620" spans="1:3" x14ac:dyDescent="0.35">
      <c r="A620"/>
      <c r="B620"/>
      <c r="C620"/>
    </row>
    <row r="621" spans="1:3" x14ac:dyDescent="0.35">
      <c r="A621"/>
      <c r="B621"/>
      <c r="C621"/>
    </row>
    <row r="622" spans="1:3" x14ac:dyDescent="0.35">
      <c r="A622"/>
      <c r="B622"/>
      <c r="C622"/>
    </row>
    <row r="623" spans="1:3" x14ac:dyDescent="0.35">
      <c r="A623"/>
      <c r="B623"/>
      <c r="C623"/>
    </row>
    <row r="624" spans="1:3" x14ac:dyDescent="0.35">
      <c r="A624"/>
      <c r="B624"/>
      <c r="C624"/>
    </row>
    <row r="625" spans="1:3" x14ac:dyDescent="0.35">
      <c r="A625"/>
      <c r="B625"/>
      <c r="C625"/>
    </row>
    <row r="626" spans="1:3" x14ac:dyDescent="0.35">
      <c r="A626"/>
      <c r="B626"/>
      <c r="C626"/>
    </row>
    <row r="627" spans="1:3" x14ac:dyDescent="0.35">
      <c r="A627"/>
      <c r="B627"/>
      <c r="C627"/>
    </row>
    <row r="628" spans="1:3" x14ac:dyDescent="0.35">
      <c r="A628"/>
      <c r="B628"/>
      <c r="C628"/>
    </row>
    <row r="629" spans="1:3" x14ac:dyDescent="0.35">
      <c r="A629"/>
      <c r="B629"/>
      <c r="C629"/>
    </row>
    <row r="630" spans="1:3" x14ac:dyDescent="0.35">
      <c r="A630"/>
      <c r="B630"/>
      <c r="C630"/>
    </row>
    <row r="631" spans="1:3" x14ac:dyDescent="0.35">
      <c r="A631"/>
      <c r="B631"/>
      <c r="C631"/>
    </row>
    <row r="632" spans="1:3" x14ac:dyDescent="0.35">
      <c r="A632"/>
      <c r="B632"/>
      <c r="C632"/>
    </row>
    <row r="633" spans="1:3" x14ac:dyDescent="0.35">
      <c r="A633"/>
      <c r="B633"/>
      <c r="C633"/>
    </row>
    <row r="634" spans="1:3" x14ac:dyDescent="0.35">
      <c r="A634"/>
      <c r="B634"/>
      <c r="C634"/>
    </row>
    <row r="635" spans="1:3" x14ac:dyDescent="0.35">
      <c r="A635"/>
      <c r="B635"/>
      <c r="C635"/>
    </row>
    <row r="636" spans="1:3" x14ac:dyDescent="0.35">
      <c r="A636"/>
      <c r="B636"/>
      <c r="C636"/>
    </row>
    <row r="637" spans="1:3" x14ac:dyDescent="0.35">
      <c r="A637"/>
      <c r="B637"/>
      <c r="C637"/>
    </row>
    <row r="638" spans="1:3" x14ac:dyDescent="0.35">
      <c r="A638"/>
      <c r="B638"/>
      <c r="C638"/>
    </row>
    <row r="639" spans="1:3" x14ac:dyDescent="0.35">
      <c r="A639"/>
      <c r="B639"/>
      <c r="C639"/>
    </row>
    <row r="640" spans="1:3" x14ac:dyDescent="0.35">
      <c r="A640"/>
      <c r="B640"/>
      <c r="C640"/>
    </row>
    <row r="641" spans="1:3" x14ac:dyDescent="0.35">
      <c r="A641"/>
      <c r="B641"/>
      <c r="C641"/>
    </row>
    <row r="642" spans="1:3" x14ac:dyDescent="0.35">
      <c r="A642"/>
      <c r="B642"/>
      <c r="C642"/>
    </row>
    <row r="643" spans="1:3" x14ac:dyDescent="0.35">
      <c r="A643"/>
      <c r="B643"/>
      <c r="C643"/>
    </row>
    <row r="644" spans="1:3" x14ac:dyDescent="0.35">
      <c r="A644"/>
      <c r="B644"/>
      <c r="C644"/>
    </row>
    <row r="645" spans="1:3" x14ac:dyDescent="0.35">
      <c r="A645"/>
      <c r="B645"/>
      <c r="C645"/>
    </row>
    <row r="646" spans="1:3" x14ac:dyDescent="0.35">
      <c r="A646"/>
      <c r="B646"/>
      <c r="C646"/>
    </row>
    <row r="647" spans="1:3" x14ac:dyDescent="0.35">
      <c r="A647"/>
      <c r="B647"/>
      <c r="C647"/>
    </row>
    <row r="648" spans="1:3" x14ac:dyDescent="0.35">
      <c r="A648"/>
      <c r="B648"/>
      <c r="C648"/>
    </row>
    <row r="649" spans="1:3" x14ac:dyDescent="0.35">
      <c r="A649"/>
      <c r="B649"/>
      <c r="C649"/>
    </row>
    <row r="650" spans="1:3" x14ac:dyDescent="0.35">
      <c r="A650"/>
      <c r="B650"/>
      <c r="C650"/>
    </row>
    <row r="651" spans="1:3" x14ac:dyDescent="0.35">
      <c r="A651"/>
      <c r="B651"/>
      <c r="C651"/>
    </row>
    <row r="652" spans="1:3" x14ac:dyDescent="0.35">
      <c r="A652"/>
      <c r="B652"/>
      <c r="C652"/>
    </row>
    <row r="653" spans="1:3" x14ac:dyDescent="0.35">
      <c r="A653"/>
      <c r="B653"/>
      <c r="C653"/>
    </row>
    <row r="654" spans="1:3" x14ac:dyDescent="0.35">
      <c r="A654"/>
      <c r="B654"/>
      <c r="C654"/>
    </row>
    <row r="655" spans="1:3" x14ac:dyDescent="0.35">
      <c r="A655"/>
      <c r="B655"/>
      <c r="C655"/>
    </row>
    <row r="656" spans="1:3" x14ac:dyDescent="0.35">
      <c r="A656"/>
      <c r="B656"/>
      <c r="C656"/>
    </row>
    <row r="657" spans="1:3" x14ac:dyDescent="0.35">
      <c r="A657"/>
      <c r="B657"/>
      <c r="C657"/>
    </row>
    <row r="658" spans="1:3" x14ac:dyDescent="0.35">
      <c r="A658"/>
      <c r="B658"/>
      <c r="C658"/>
    </row>
    <row r="659" spans="1:3" x14ac:dyDescent="0.35">
      <c r="A659"/>
      <c r="B659"/>
      <c r="C659"/>
    </row>
    <row r="660" spans="1:3" x14ac:dyDescent="0.35">
      <c r="A660"/>
      <c r="B660"/>
      <c r="C660"/>
    </row>
    <row r="661" spans="1:3" x14ac:dyDescent="0.35">
      <c r="A661"/>
      <c r="B661"/>
      <c r="C661"/>
    </row>
    <row r="662" spans="1:3" x14ac:dyDescent="0.35">
      <c r="A662"/>
      <c r="B662"/>
      <c r="C662"/>
    </row>
    <row r="663" spans="1:3" x14ac:dyDescent="0.35">
      <c r="A663"/>
      <c r="B663"/>
      <c r="C663"/>
    </row>
    <row r="664" spans="1:3" x14ac:dyDescent="0.35">
      <c r="A664"/>
      <c r="B664"/>
      <c r="C664"/>
    </row>
    <row r="665" spans="1:3" x14ac:dyDescent="0.35">
      <c r="A665"/>
      <c r="B665"/>
      <c r="C665"/>
    </row>
    <row r="666" spans="1:3" x14ac:dyDescent="0.35">
      <c r="A666"/>
      <c r="B666"/>
      <c r="C666"/>
    </row>
    <row r="667" spans="1:3" x14ac:dyDescent="0.35">
      <c r="A667"/>
      <c r="B667"/>
      <c r="C667"/>
    </row>
    <row r="668" spans="1:3" x14ac:dyDescent="0.35">
      <c r="A668"/>
      <c r="B668"/>
      <c r="C668"/>
    </row>
    <row r="669" spans="1:3" x14ac:dyDescent="0.35">
      <c r="A669"/>
      <c r="B669"/>
      <c r="C669"/>
    </row>
    <row r="670" spans="1:3" x14ac:dyDescent="0.35">
      <c r="A670"/>
      <c r="B670"/>
      <c r="C670"/>
    </row>
    <row r="671" spans="1:3" x14ac:dyDescent="0.35">
      <c r="A671"/>
      <c r="B671"/>
      <c r="C671"/>
    </row>
    <row r="672" spans="1:3" x14ac:dyDescent="0.35">
      <c r="A672"/>
      <c r="B672"/>
      <c r="C672"/>
    </row>
    <row r="673" spans="1:3" x14ac:dyDescent="0.35">
      <c r="A673"/>
      <c r="B673"/>
      <c r="C673"/>
    </row>
    <row r="674" spans="1:3" x14ac:dyDescent="0.35">
      <c r="A674"/>
      <c r="B674"/>
      <c r="C674"/>
    </row>
    <row r="675" spans="1:3" x14ac:dyDescent="0.35">
      <c r="A675"/>
      <c r="B675"/>
      <c r="C675"/>
    </row>
    <row r="676" spans="1:3" x14ac:dyDescent="0.35">
      <c r="A676"/>
      <c r="B676"/>
      <c r="C676"/>
    </row>
    <row r="677" spans="1:3" x14ac:dyDescent="0.35">
      <c r="A677"/>
      <c r="B677"/>
      <c r="C677"/>
    </row>
    <row r="678" spans="1:3" x14ac:dyDescent="0.35">
      <c r="A678"/>
      <c r="B678"/>
      <c r="C678"/>
    </row>
    <row r="679" spans="1:3" x14ac:dyDescent="0.35">
      <c r="A679"/>
      <c r="B679"/>
      <c r="C679"/>
    </row>
    <row r="680" spans="1:3" x14ac:dyDescent="0.35">
      <c r="A680"/>
      <c r="B680"/>
      <c r="C680"/>
    </row>
    <row r="681" spans="1:3" x14ac:dyDescent="0.35">
      <c r="A681"/>
      <c r="B681"/>
      <c r="C681"/>
    </row>
    <row r="682" spans="1:3" x14ac:dyDescent="0.35">
      <c r="A682"/>
      <c r="B682"/>
      <c r="C682"/>
    </row>
    <row r="683" spans="1:3" x14ac:dyDescent="0.35">
      <c r="A683"/>
      <c r="B683"/>
      <c r="C683"/>
    </row>
    <row r="684" spans="1:3" x14ac:dyDescent="0.35">
      <c r="A684"/>
      <c r="B684"/>
      <c r="C684"/>
    </row>
    <row r="685" spans="1:3" x14ac:dyDescent="0.35">
      <c r="A685"/>
      <c r="B685"/>
      <c r="C685"/>
    </row>
    <row r="686" spans="1:3" x14ac:dyDescent="0.35">
      <c r="A686"/>
      <c r="B686"/>
      <c r="C686"/>
    </row>
    <row r="687" spans="1:3" x14ac:dyDescent="0.35">
      <c r="A687"/>
      <c r="B687"/>
      <c r="C687"/>
    </row>
    <row r="688" spans="1:3" x14ac:dyDescent="0.35">
      <c r="A688"/>
      <c r="B688"/>
      <c r="C688"/>
    </row>
    <row r="689" spans="1:3" x14ac:dyDescent="0.35">
      <c r="A689"/>
      <c r="B689"/>
      <c r="C689"/>
    </row>
    <row r="690" spans="1:3" x14ac:dyDescent="0.35">
      <c r="A690"/>
      <c r="B690"/>
      <c r="C690"/>
    </row>
    <row r="691" spans="1:3" x14ac:dyDescent="0.35">
      <c r="A691"/>
      <c r="B691"/>
      <c r="C691"/>
    </row>
    <row r="692" spans="1:3" x14ac:dyDescent="0.35">
      <c r="A692"/>
      <c r="B692"/>
      <c r="C692"/>
    </row>
    <row r="693" spans="1:3" x14ac:dyDescent="0.35">
      <c r="A693"/>
      <c r="B693"/>
      <c r="C693"/>
    </row>
    <row r="694" spans="1:3" x14ac:dyDescent="0.35">
      <c r="A694"/>
      <c r="B694"/>
      <c r="C694"/>
    </row>
    <row r="695" spans="1:3" x14ac:dyDescent="0.35">
      <c r="A695"/>
      <c r="B695"/>
      <c r="C695"/>
    </row>
    <row r="696" spans="1:3" x14ac:dyDescent="0.35">
      <c r="A696"/>
      <c r="B696"/>
      <c r="C696"/>
    </row>
    <row r="697" spans="1:3" x14ac:dyDescent="0.35">
      <c r="A697"/>
      <c r="B697"/>
      <c r="C697"/>
    </row>
    <row r="698" spans="1:3" x14ac:dyDescent="0.35">
      <c r="A698"/>
      <c r="B698"/>
      <c r="C698"/>
    </row>
    <row r="699" spans="1:3" x14ac:dyDescent="0.35">
      <c r="A699"/>
      <c r="B699"/>
      <c r="C699"/>
    </row>
    <row r="700" spans="1:3" x14ac:dyDescent="0.35">
      <c r="A700"/>
      <c r="B700"/>
      <c r="C700"/>
    </row>
    <row r="701" spans="1:3" x14ac:dyDescent="0.35">
      <c r="A701"/>
      <c r="B701"/>
      <c r="C701"/>
    </row>
    <row r="702" spans="1:3" x14ac:dyDescent="0.35">
      <c r="A702"/>
      <c r="B702"/>
      <c r="C702"/>
    </row>
    <row r="703" spans="1:3" x14ac:dyDescent="0.35">
      <c r="A703"/>
      <c r="B703"/>
      <c r="C703"/>
    </row>
    <row r="704" spans="1:3" x14ac:dyDescent="0.35">
      <c r="A704"/>
      <c r="B704"/>
      <c r="C704"/>
    </row>
    <row r="705" spans="1:3" x14ac:dyDescent="0.35">
      <c r="A705"/>
      <c r="B705"/>
      <c r="C705"/>
    </row>
    <row r="706" spans="1:3" x14ac:dyDescent="0.35">
      <c r="A706"/>
      <c r="B706"/>
      <c r="C706"/>
    </row>
    <row r="707" spans="1:3" x14ac:dyDescent="0.35">
      <c r="A707"/>
      <c r="B707"/>
      <c r="C707"/>
    </row>
    <row r="708" spans="1:3" x14ac:dyDescent="0.35">
      <c r="A708"/>
      <c r="B708"/>
      <c r="C708"/>
    </row>
    <row r="709" spans="1:3" x14ac:dyDescent="0.35">
      <c r="A709"/>
      <c r="B709"/>
      <c r="C709"/>
    </row>
    <row r="710" spans="1:3" x14ac:dyDescent="0.35">
      <c r="A710"/>
      <c r="B710"/>
      <c r="C710"/>
    </row>
    <row r="711" spans="1:3" x14ac:dyDescent="0.35">
      <c r="A711"/>
      <c r="B711"/>
      <c r="C711"/>
    </row>
    <row r="712" spans="1:3" x14ac:dyDescent="0.35">
      <c r="A712"/>
      <c r="B712"/>
      <c r="C712"/>
    </row>
    <row r="713" spans="1:3" x14ac:dyDescent="0.35">
      <c r="A713"/>
      <c r="B713"/>
      <c r="C713"/>
    </row>
    <row r="714" spans="1:3" x14ac:dyDescent="0.35">
      <c r="A714"/>
      <c r="B714"/>
      <c r="C714"/>
    </row>
    <row r="715" spans="1:3" x14ac:dyDescent="0.35">
      <c r="A715"/>
      <c r="B715"/>
      <c r="C715"/>
    </row>
    <row r="716" spans="1:3" x14ac:dyDescent="0.35">
      <c r="A716"/>
      <c r="B716"/>
      <c r="C716"/>
    </row>
    <row r="717" spans="1:3" x14ac:dyDescent="0.35">
      <c r="A717"/>
      <c r="B717"/>
      <c r="C717"/>
    </row>
    <row r="718" spans="1:3" x14ac:dyDescent="0.35">
      <c r="A718"/>
      <c r="B718"/>
      <c r="C718"/>
    </row>
    <row r="719" spans="1:3" x14ac:dyDescent="0.35">
      <c r="A719"/>
      <c r="B719"/>
      <c r="C719"/>
    </row>
    <row r="720" spans="1:3" x14ac:dyDescent="0.35">
      <c r="A720"/>
      <c r="B720"/>
      <c r="C720"/>
    </row>
    <row r="721" spans="1:3" x14ac:dyDescent="0.35">
      <c r="A721"/>
      <c r="B721"/>
      <c r="C721"/>
    </row>
    <row r="722" spans="1:3" x14ac:dyDescent="0.35">
      <c r="A722"/>
      <c r="B722"/>
      <c r="C722"/>
    </row>
    <row r="723" spans="1:3" x14ac:dyDescent="0.35">
      <c r="A723"/>
      <c r="B723"/>
      <c r="C723"/>
    </row>
    <row r="724" spans="1:3" x14ac:dyDescent="0.35">
      <c r="A724"/>
      <c r="B724"/>
      <c r="C724"/>
    </row>
    <row r="725" spans="1:3" x14ac:dyDescent="0.35">
      <c r="A725"/>
      <c r="B725"/>
      <c r="C725"/>
    </row>
    <row r="726" spans="1:3" x14ac:dyDescent="0.35">
      <c r="A726"/>
      <c r="B726"/>
      <c r="C726"/>
    </row>
    <row r="727" spans="1:3" x14ac:dyDescent="0.35">
      <c r="A727"/>
      <c r="B727"/>
      <c r="C727"/>
    </row>
    <row r="728" spans="1:3" x14ac:dyDescent="0.35">
      <c r="A728"/>
      <c r="B728"/>
      <c r="C728"/>
    </row>
    <row r="729" spans="1:3" x14ac:dyDescent="0.35">
      <c r="A729"/>
      <c r="B729"/>
      <c r="C729"/>
    </row>
    <row r="730" spans="1:3" x14ac:dyDescent="0.35">
      <c r="A730"/>
      <c r="B730"/>
      <c r="C730"/>
    </row>
    <row r="731" spans="1:3" x14ac:dyDescent="0.35">
      <c r="A731"/>
      <c r="B731"/>
      <c r="C731"/>
    </row>
    <row r="732" spans="1:3" x14ac:dyDescent="0.35">
      <c r="A732"/>
      <c r="B732"/>
      <c r="C732"/>
    </row>
    <row r="733" spans="1:3" x14ac:dyDescent="0.35">
      <c r="A733"/>
      <c r="B733"/>
      <c r="C733"/>
    </row>
    <row r="734" spans="1:3" x14ac:dyDescent="0.35">
      <c r="A734"/>
      <c r="B734"/>
      <c r="C734"/>
    </row>
    <row r="735" spans="1:3" x14ac:dyDescent="0.35">
      <c r="A735"/>
      <c r="B735"/>
      <c r="C735"/>
    </row>
    <row r="736" spans="1:3" x14ac:dyDescent="0.35">
      <c r="A736"/>
      <c r="B736"/>
      <c r="C736"/>
    </row>
    <row r="737" spans="1:3" x14ac:dyDescent="0.35">
      <c r="A737"/>
      <c r="B737"/>
      <c r="C737"/>
    </row>
    <row r="738" spans="1:3" x14ac:dyDescent="0.35">
      <c r="A738"/>
      <c r="B738"/>
      <c r="C738"/>
    </row>
    <row r="739" spans="1:3" x14ac:dyDescent="0.35">
      <c r="A739"/>
      <c r="B739"/>
      <c r="C739"/>
    </row>
    <row r="740" spans="1:3" x14ac:dyDescent="0.35">
      <c r="A740"/>
      <c r="B740"/>
      <c r="C740"/>
    </row>
    <row r="741" spans="1:3" x14ac:dyDescent="0.35">
      <c r="A741"/>
      <c r="B741"/>
      <c r="C741"/>
    </row>
    <row r="742" spans="1:3" x14ac:dyDescent="0.35">
      <c r="A742"/>
      <c r="B742"/>
      <c r="C742"/>
    </row>
    <row r="743" spans="1:3" x14ac:dyDescent="0.35">
      <c r="A743"/>
      <c r="B743"/>
      <c r="C743"/>
    </row>
    <row r="744" spans="1:3" x14ac:dyDescent="0.35">
      <c r="A744"/>
      <c r="B744"/>
      <c r="C744"/>
    </row>
    <row r="745" spans="1:3" x14ac:dyDescent="0.35">
      <c r="A745"/>
      <c r="B745"/>
      <c r="C745"/>
    </row>
    <row r="746" spans="1:3" x14ac:dyDescent="0.35">
      <c r="A746"/>
      <c r="B746"/>
      <c r="C746"/>
    </row>
    <row r="747" spans="1:3" x14ac:dyDescent="0.35">
      <c r="A747"/>
      <c r="B747"/>
      <c r="C747"/>
    </row>
    <row r="748" spans="1:3" x14ac:dyDescent="0.35">
      <c r="A748"/>
      <c r="B748"/>
      <c r="C748"/>
    </row>
    <row r="749" spans="1:3" x14ac:dyDescent="0.35">
      <c r="A749"/>
      <c r="B749"/>
      <c r="C749"/>
    </row>
    <row r="750" spans="1:3" x14ac:dyDescent="0.35">
      <c r="A750"/>
      <c r="B750"/>
      <c r="C750"/>
    </row>
    <row r="751" spans="1:3" x14ac:dyDescent="0.35">
      <c r="A751"/>
      <c r="B751"/>
      <c r="C751"/>
    </row>
    <row r="752" spans="1:3" x14ac:dyDescent="0.35">
      <c r="A752"/>
      <c r="B752"/>
      <c r="C752"/>
    </row>
    <row r="753" spans="1:3" x14ac:dyDescent="0.35">
      <c r="A753"/>
      <c r="B753"/>
      <c r="C753"/>
    </row>
    <row r="754" spans="1:3" x14ac:dyDescent="0.35">
      <c r="A754"/>
      <c r="B754"/>
      <c r="C754"/>
    </row>
    <row r="755" spans="1:3" x14ac:dyDescent="0.35">
      <c r="A755"/>
      <c r="B755"/>
      <c r="C755"/>
    </row>
    <row r="756" spans="1:3" x14ac:dyDescent="0.35">
      <c r="A756"/>
      <c r="B756"/>
      <c r="C756"/>
    </row>
    <row r="757" spans="1:3" x14ac:dyDescent="0.35">
      <c r="A757"/>
      <c r="B757"/>
      <c r="C757"/>
    </row>
    <row r="758" spans="1:3" x14ac:dyDescent="0.35">
      <c r="A758"/>
      <c r="B758"/>
      <c r="C758"/>
    </row>
    <row r="759" spans="1:3" x14ac:dyDescent="0.35">
      <c r="A759"/>
      <c r="B759"/>
      <c r="C759"/>
    </row>
    <row r="760" spans="1:3" x14ac:dyDescent="0.35">
      <c r="A760"/>
      <c r="B760"/>
      <c r="C760"/>
    </row>
    <row r="761" spans="1:3" x14ac:dyDescent="0.35">
      <c r="A761"/>
      <c r="B761"/>
      <c r="C761"/>
    </row>
    <row r="762" spans="1:3" x14ac:dyDescent="0.35">
      <c r="A762"/>
      <c r="B762"/>
      <c r="C762"/>
    </row>
    <row r="763" spans="1:3" x14ac:dyDescent="0.35">
      <c r="A763"/>
      <c r="B763"/>
      <c r="C763"/>
    </row>
    <row r="764" spans="1:3" x14ac:dyDescent="0.35">
      <c r="A764"/>
      <c r="B764"/>
      <c r="C764"/>
    </row>
    <row r="765" spans="1:3" x14ac:dyDescent="0.35">
      <c r="A765"/>
      <c r="B765"/>
      <c r="C765"/>
    </row>
    <row r="766" spans="1:3" x14ac:dyDescent="0.35">
      <c r="A766"/>
      <c r="B766"/>
      <c r="C766"/>
    </row>
    <row r="767" spans="1:3" x14ac:dyDescent="0.35">
      <c r="A767"/>
      <c r="B767"/>
      <c r="C767"/>
    </row>
    <row r="768" spans="1:3" x14ac:dyDescent="0.35">
      <c r="A768"/>
      <c r="B768"/>
      <c r="C768"/>
    </row>
    <row r="769" spans="1:3" x14ac:dyDescent="0.35">
      <c r="A769"/>
      <c r="B769"/>
      <c r="C769"/>
    </row>
    <row r="770" spans="1:3" x14ac:dyDescent="0.35">
      <c r="A770"/>
      <c r="B770"/>
      <c r="C770"/>
    </row>
    <row r="771" spans="1:3" x14ac:dyDescent="0.35">
      <c r="A771"/>
      <c r="B771"/>
      <c r="C771"/>
    </row>
    <row r="772" spans="1:3" x14ac:dyDescent="0.35">
      <c r="A772"/>
      <c r="B772"/>
      <c r="C772"/>
    </row>
    <row r="773" spans="1:3" x14ac:dyDescent="0.35">
      <c r="A773"/>
      <c r="B773"/>
      <c r="C773"/>
    </row>
    <row r="774" spans="1:3" x14ac:dyDescent="0.35">
      <c r="A774"/>
      <c r="B774"/>
      <c r="C774"/>
    </row>
    <row r="775" spans="1:3" x14ac:dyDescent="0.35">
      <c r="A775"/>
      <c r="B775"/>
      <c r="C775"/>
    </row>
    <row r="776" spans="1:3" x14ac:dyDescent="0.35">
      <c r="A776"/>
      <c r="B776"/>
      <c r="C776"/>
    </row>
    <row r="777" spans="1:3" x14ac:dyDescent="0.35">
      <c r="A777"/>
      <c r="B777"/>
      <c r="C777"/>
    </row>
    <row r="778" spans="1:3" x14ac:dyDescent="0.35">
      <c r="A778"/>
      <c r="B778"/>
      <c r="C778"/>
    </row>
    <row r="779" spans="1:3" x14ac:dyDescent="0.35">
      <c r="A779"/>
      <c r="B779"/>
      <c r="C779"/>
    </row>
    <row r="780" spans="1:3" x14ac:dyDescent="0.35">
      <c r="A780"/>
      <c r="B780"/>
      <c r="C780"/>
    </row>
    <row r="781" spans="1:3" x14ac:dyDescent="0.35">
      <c r="A781"/>
      <c r="B781"/>
      <c r="C781"/>
    </row>
    <row r="782" spans="1:3" x14ac:dyDescent="0.35">
      <c r="A782"/>
      <c r="B782"/>
      <c r="C782"/>
    </row>
    <row r="783" spans="1:3" x14ac:dyDescent="0.35">
      <c r="A783"/>
      <c r="B783"/>
      <c r="C783"/>
    </row>
    <row r="784" spans="1:3" x14ac:dyDescent="0.35">
      <c r="A784"/>
      <c r="B784"/>
      <c r="C784"/>
    </row>
    <row r="785" spans="1:3" x14ac:dyDescent="0.35">
      <c r="A785"/>
      <c r="B785"/>
      <c r="C785"/>
    </row>
    <row r="786" spans="1:3" x14ac:dyDescent="0.35">
      <c r="A786"/>
      <c r="B786"/>
      <c r="C786"/>
    </row>
    <row r="787" spans="1:3" x14ac:dyDescent="0.35">
      <c r="A787"/>
      <c r="B787"/>
      <c r="C787"/>
    </row>
    <row r="788" spans="1:3" x14ac:dyDescent="0.35">
      <c r="A788"/>
      <c r="B788"/>
      <c r="C788"/>
    </row>
    <row r="789" spans="1:3" x14ac:dyDescent="0.35">
      <c r="A789"/>
      <c r="B789"/>
      <c r="C789"/>
    </row>
    <row r="790" spans="1:3" x14ac:dyDescent="0.35">
      <c r="A790"/>
      <c r="B790"/>
      <c r="C790"/>
    </row>
    <row r="791" spans="1:3" x14ac:dyDescent="0.35">
      <c r="A791"/>
      <c r="B791"/>
      <c r="C791"/>
    </row>
    <row r="792" spans="1:3" x14ac:dyDescent="0.35">
      <c r="A792"/>
      <c r="B792"/>
      <c r="C792"/>
    </row>
    <row r="793" spans="1:3" x14ac:dyDescent="0.35">
      <c r="A793"/>
      <c r="B793"/>
      <c r="C793"/>
    </row>
    <row r="794" spans="1:3" x14ac:dyDescent="0.35">
      <c r="A794"/>
      <c r="B794"/>
      <c r="C794"/>
    </row>
    <row r="795" spans="1:3" x14ac:dyDescent="0.35">
      <c r="A795"/>
      <c r="B795"/>
      <c r="C795"/>
    </row>
    <row r="796" spans="1:3" x14ac:dyDescent="0.35">
      <c r="A796"/>
      <c r="B796"/>
      <c r="C796"/>
    </row>
    <row r="797" spans="1:3" x14ac:dyDescent="0.35">
      <c r="A797"/>
      <c r="B797"/>
      <c r="C797"/>
    </row>
    <row r="798" spans="1:3" x14ac:dyDescent="0.35">
      <c r="A798"/>
      <c r="B798"/>
      <c r="C798"/>
    </row>
    <row r="799" spans="1:3" x14ac:dyDescent="0.35">
      <c r="A799"/>
      <c r="B799"/>
      <c r="C799"/>
    </row>
    <row r="800" spans="1:3" x14ac:dyDescent="0.35">
      <c r="A800"/>
      <c r="B800"/>
      <c r="C800"/>
    </row>
    <row r="801" spans="1:3" x14ac:dyDescent="0.35">
      <c r="A801"/>
      <c r="B801"/>
      <c r="C801"/>
    </row>
    <row r="802" spans="1:3" x14ac:dyDescent="0.35">
      <c r="A802"/>
      <c r="B802"/>
      <c r="C802"/>
    </row>
    <row r="803" spans="1:3" x14ac:dyDescent="0.35">
      <c r="A803"/>
      <c r="B803"/>
      <c r="C803"/>
    </row>
    <row r="804" spans="1:3" x14ac:dyDescent="0.35">
      <c r="A804"/>
      <c r="B804"/>
      <c r="C804"/>
    </row>
    <row r="805" spans="1:3" x14ac:dyDescent="0.35">
      <c r="A805"/>
      <c r="B805"/>
      <c r="C805"/>
    </row>
    <row r="806" spans="1:3" x14ac:dyDescent="0.35">
      <c r="A806"/>
      <c r="B806"/>
      <c r="C806"/>
    </row>
    <row r="807" spans="1:3" x14ac:dyDescent="0.35">
      <c r="A807"/>
      <c r="B807"/>
      <c r="C807"/>
    </row>
    <row r="808" spans="1:3" x14ac:dyDescent="0.35">
      <c r="A808"/>
      <c r="B808"/>
      <c r="C808"/>
    </row>
    <row r="809" spans="1:3" x14ac:dyDescent="0.35">
      <c r="A809"/>
      <c r="B809"/>
      <c r="C809"/>
    </row>
    <row r="810" spans="1:3" x14ac:dyDescent="0.35">
      <c r="A810"/>
      <c r="B810"/>
      <c r="C810"/>
    </row>
    <row r="811" spans="1:3" x14ac:dyDescent="0.35">
      <c r="A811"/>
      <c r="B811"/>
      <c r="C811"/>
    </row>
    <row r="812" spans="1:3" x14ac:dyDescent="0.35">
      <c r="A812"/>
      <c r="B812"/>
      <c r="C812"/>
    </row>
    <row r="813" spans="1:3" x14ac:dyDescent="0.35">
      <c r="A813"/>
      <c r="B813"/>
      <c r="C813"/>
    </row>
    <row r="814" spans="1:3" x14ac:dyDescent="0.35">
      <c r="A814"/>
      <c r="B814"/>
      <c r="C814"/>
    </row>
    <row r="815" spans="1:3" x14ac:dyDescent="0.35">
      <c r="A815"/>
      <c r="B815"/>
      <c r="C815"/>
    </row>
    <row r="816" spans="1:3" x14ac:dyDescent="0.35">
      <c r="A816"/>
      <c r="B816"/>
      <c r="C816"/>
    </row>
    <row r="817" spans="1:3" x14ac:dyDescent="0.35">
      <c r="A817"/>
      <c r="B817"/>
      <c r="C817"/>
    </row>
    <row r="818" spans="1:3" x14ac:dyDescent="0.35">
      <c r="A818"/>
      <c r="B818"/>
      <c r="C818"/>
    </row>
    <row r="819" spans="1:3" x14ac:dyDescent="0.35">
      <c r="A819"/>
      <c r="B819"/>
      <c r="C819"/>
    </row>
    <row r="820" spans="1:3" x14ac:dyDescent="0.35">
      <c r="A820"/>
      <c r="B820"/>
      <c r="C820"/>
    </row>
    <row r="821" spans="1:3" x14ac:dyDescent="0.35">
      <c r="A821"/>
      <c r="B821"/>
      <c r="C821"/>
    </row>
    <row r="822" spans="1:3" x14ac:dyDescent="0.35">
      <c r="A822"/>
      <c r="B822"/>
      <c r="C822"/>
    </row>
    <row r="823" spans="1:3" x14ac:dyDescent="0.35">
      <c r="A823"/>
      <c r="B823"/>
      <c r="C823"/>
    </row>
    <row r="824" spans="1:3" x14ac:dyDescent="0.35">
      <c r="A824"/>
      <c r="B824"/>
      <c r="C824"/>
    </row>
    <row r="825" spans="1:3" x14ac:dyDescent="0.35">
      <c r="A825"/>
      <c r="B825"/>
      <c r="C825"/>
    </row>
    <row r="826" spans="1:3" x14ac:dyDescent="0.35">
      <c r="A826"/>
      <c r="B826"/>
      <c r="C826"/>
    </row>
  </sheetData>
  <phoneticPr fontId="2" type="noConversion"/>
  <pageMargins left="0.7" right="0.7" top="0.75" bottom="0.75" header="0.3" footer="0.3"/>
  <pageSetup orientation="portrait" horizontalDpi="300" verticalDpi="3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603563F8-3C35-45E3-9C5D-CBB35342FE00}">
  <ds:schemaRefs/>
</ds:datastoreItem>
</file>

<file path=customXml/itemProps2.xml><?xml version="1.0" encoding="utf-8"?>
<ds:datastoreItem xmlns:ds="http://schemas.openxmlformats.org/officeDocument/2006/customXml" ds:itemID="{6C8C6C09-5F72-45DB-855E-B58506ABB300}">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1BBD2C6D-6F66-4F78-912A-BCCC90D225BC}">
  <ds:schemaRefs/>
</ds:datastoreItem>
</file>

<file path=customXml/itemProps4.xml><?xml version="1.0" encoding="utf-8"?>
<ds:datastoreItem xmlns:ds="http://schemas.openxmlformats.org/officeDocument/2006/customXml" ds:itemID="{A32B4FDA-E599-4A7B-BE04-C10F0179D2E7}">
  <ds:schemaRefs/>
</ds:datastoreItem>
</file>

<file path=customXml/itemProps5.xml><?xml version="1.0" encoding="utf-8"?>
<ds:datastoreItem xmlns:ds="http://schemas.openxmlformats.org/officeDocument/2006/customXml" ds:itemID="{B1C3EA3F-9833-45C8-8EB0-DE668CBCE8DE}">
  <ds:schemaRefs>
    <ds:schemaRef ds:uri="http://www.w3.org/2001/XMLSchema"/>
    <ds:schemaRef ds:uri="http://microsoft.data.visualization.engine.tours/1.0"/>
  </ds:schemaRefs>
</ds:datastoreItem>
</file>

<file path=customXml/itemProps6.xml><?xml version="1.0" encoding="utf-8"?>
<ds:datastoreItem xmlns:ds="http://schemas.openxmlformats.org/officeDocument/2006/customXml" ds:itemID="{896644BA-CCA0-4BD6-A49D-D85B6678F7A9}">
  <ds:schemaRefs/>
</ds:datastoreItem>
</file>

<file path=customXml/itemProps7.xml><?xml version="1.0" encoding="utf-8"?>
<ds:datastoreItem xmlns:ds="http://schemas.openxmlformats.org/officeDocument/2006/customXml" ds:itemID="{5BF07EAF-895A-4C4F-B3D4-DE4F53D69D6D}">
  <ds:schemaRefs>
    <ds:schemaRef ds:uri="http://www.w3.org/2001/XMLSchema"/>
    <ds:schemaRef ds:uri="http://microsoft.data.visualization.Client.Excel.LState/1.0"/>
  </ds:schemaRefs>
</ds:datastoreItem>
</file>

<file path=customXml/itemProps8.xml><?xml version="1.0" encoding="utf-8"?>
<ds:datastoreItem xmlns:ds="http://schemas.openxmlformats.org/officeDocument/2006/customXml" ds:itemID="{EEF80A10-7602-4BED-92DE-24325BDAD447}">
  <ds:schemaRefs/>
</ds:datastoreItem>
</file>

<file path=customXml/itemProps9.xml><?xml version="1.0" encoding="utf-8"?>
<ds:datastoreItem xmlns:ds="http://schemas.openxmlformats.org/officeDocument/2006/customXml" ds:itemID="{4E69C812-0ABA-4476-AC80-1C04A66FCF8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vt:lpstr>
      <vt:lpstr>DASHBOARD</vt:lpstr>
      <vt:lpstr>Input Data</vt:lpstr>
      <vt:lpstr>Target</vt:lpstr>
      <vt:lpstr>Customer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shaheen</cp:lastModifiedBy>
  <dcterms:created xsi:type="dcterms:W3CDTF">2021-11-03T11:40:02Z</dcterms:created>
  <dcterms:modified xsi:type="dcterms:W3CDTF">2025-04-13T15:34:28Z</dcterms:modified>
</cp:coreProperties>
</file>