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sign exel sheet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Q7" i="1"/>
  <c r="Q8" i="1"/>
  <c r="Q9" i="1"/>
  <c r="Q10" i="1"/>
  <c r="Q11" i="1"/>
  <c r="L11" i="1"/>
  <c r="M11" i="1" s="1"/>
  <c r="I6" i="1"/>
  <c r="L5" i="1" s="1"/>
  <c r="I7" i="1"/>
  <c r="L7" i="1" s="1"/>
  <c r="M7" i="1" s="1"/>
  <c r="I8" i="1"/>
  <c r="L8" i="1" s="1"/>
  <c r="M8" i="1" s="1"/>
  <c r="I9" i="1"/>
  <c r="I10" i="1"/>
  <c r="L9" i="1" s="1"/>
  <c r="M9" i="1" s="1"/>
  <c r="I11" i="1"/>
  <c r="I5" i="1"/>
  <c r="M5" i="1" l="1"/>
  <c r="Q5" i="1"/>
  <c r="L15" i="1" s="1"/>
  <c r="L6" i="1"/>
  <c r="L10" i="1"/>
  <c r="M10" i="1" s="1"/>
  <c r="B9" i="1"/>
  <c r="B8" i="1" s="1"/>
  <c r="B10" i="1" s="1"/>
  <c r="B12" i="1" s="1"/>
  <c r="D11" i="1"/>
  <c r="B11" i="1"/>
  <c r="M6" i="1" l="1"/>
  <c r="Q6" i="1"/>
  <c r="D12" i="1"/>
</calcChain>
</file>

<file path=xl/sharedStrings.xml><?xml version="1.0" encoding="utf-8"?>
<sst xmlns="http://schemas.openxmlformats.org/spreadsheetml/2006/main" count="44" uniqueCount="31">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</sst>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5"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</xdr:colOff>
      <xdr:row>0</xdr:row>
      <xdr:rowOff>99060</xdr:rowOff>
    </xdr:from>
    <xdr:to>
      <xdr:col>23</xdr:col>
      <xdr:colOff>464820</xdr:colOff>
      <xdr:row>20</xdr:row>
      <xdr:rowOff>104069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9860" y="99060"/>
          <a:ext cx="3467100" cy="5133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G20" sqref="G20"/>
    </sheetView>
  </sheetViews>
  <sheetFormatPr defaultRowHeight="14.4" x14ac:dyDescent="0.3"/>
  <cols>
    <col min="1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4" width="15.109375" customWidth="1"/>
  </cols>
  <sheetData>
    <row r="1" spans="1:18" ht="24" customHeight="1" thickBot="1" x14ac:dyDescent="0.45">
      <c r="A1" s="2" t="s">
        <v>0</v>
      </c>
      <c r="B1" s="7">
        <v>10</v>
      </c>
      <c r="C1" s="3" t="s">
        <v>5</v>
      </c>
      <c r="D1" s="6" t="s">
        <v>7</v>
      </c>
      <c r="H1" s="11" t="s">
        <v>17</v>
      </c>
      <c r="I1" s="12">
        <v>60</v>
      </c>
      <c r="J1" s="3" t="s">
        <v>19</v>
      </c>
      <c r="K1" s="3"/>
      <c r="L1" s="3"/>
      <c r="M1" s="3"/>
      <c r="N1" s="3"/>
    </row>
    <row r="2" spans="1:18" ht="24" customHeight="1" thickTop="1" thickBot="1" x14ac:dyDescent="0.45">
      <c r="A2" s="2" t="s">
        <v>1</v>
      </c>
      <c r="B2" s="7">
        <v>6</v>
      </c>
      <c r="C2" s="3" t="s">
        <v>5</v>
      </c>
      <c r="D2" s="6" t="s">
        <v>7</v>
      </c>
      <c r="H2" s="11" t="s">
        <v>18</v>
      </c>
      <c r="I2" s="12">
        <v>15350000000</v>
      </c>
      <c r="J2" s="3" t="s">
        <v>20</v>
      </c>
      <c r="K2" s="3"/>
      <c r="L2" s="3"/>
      <c r="M2" s="3"/>
      <c r="N2" s="3"/>
    </row>
    <row r="3" spans="1:18" ht="24" customHeight="1" thickTop="1" thickBot="1" x14ac:dyDescent="0.45">
      <c r="A3" s="2" t="s">
        <v>2</v>
      </c>
      <c r="B3" s="7">
        <f>E3-B2</f>
        <v>4</v>
      </c>
      <c r="C3" s="3" t="s">
        <v>5</v>
      </c>
      <c r="D3" s="6" t="s">
        <v>8</v>
      </c>
      <c r="E3">
        <v>10</v>
      </c>
      <c r="H3" s="3"/>
      <c r="I3" s="3"/>
      <c r="J3" s="3"/>
      <c r="K3" s="3"/>
      <c r="L3" s="3"/>
      <c r="M3" s="3"/>
      <c r="N3" s="3"/>
    </row>
    <row r="4" spans="1:18" ht="24" customHeight="1" thickTop="1" thickBot="1" x14ac:dyDescent="0.45">
      <c r="A4" s="2" t="s">
        <v>3</v>
      </c>
      <c r="B4" s="7">
        <v>4.59</v>
      </c>
      <c r="C4" s="3" t="s">
        <v>6</v>
      </c>
      <c r="D4" s="6" t="s">
        <v>8</v>
      </c>
      <c r="H4" s="10" t="s">
        <v>21</v>
      </c>
      <c r="I4" s="10" t="s">
        <v>22</v>
      </c>
      <c r="J4" s="10" t="s">
        <v>23</v>
      </c>
      <c r="K4" s="10" t="s">
        <v>24</v>
      </c>
      <c r="L4" s="10" t="s">
        <v>29</v>
      </c>
      <c r="M4" s="10" t="s">
        <v>25</v>
      </c>
      <c r="N4" s="10" t="s">
        <v>30</v>
      </c>
      <c r="O4" s="13" t="s">
        <v>26</v>
      </c>
      <c r="P4" s="13" t="s">
        <v>28</v>
      </c>
      <c r="Q4" s="13" t="s">
        <v>27</v>
      </c>
      <c r="R4" s="13"/>
    </row>
    <row r="5" spans="1:18" ht="24" customHeight="1" thickTop="1" thickBot="1" x14ac:dyDescent="0.45">
      <c r="A5" s="2" t="s">
        <v>15</v>
      </c>
      <c r="B5" s="7">
        <v>2</v>
      </c>
      <c r="C5" s="3" t="s">
        <v>5</v>
      </c>
      <c r="D5" s="6" t="s">
        <v>7</v>
      </c>
      <c r="H5" s="12">
        <v>425</v>
      </c>
      <c r="I5" s="12">
        <f>$I$1*100000*H5/$I$2</f>
        <v>0.16612377850162866</v>
      </c>
      <c r="J5" s="12">
        <v>10</v>
      </c>
      <c r="K5" s="12">
        <v>11.5</v>
      </c>
      <c r="L5" s="12">
        <f>(I5+I6)*J5*K5/2</f>
        <v>16.519543973941367</v>
      </c>
      <c r="M5" s="12">
        <f>L5/0.6</f>
        <v>27.532573289902281</v>
      </c>
      <c r="N5" s="12">
        <v>28.91</v>
      </c>
      <c r="O5" s="12">
        <v>3</v>
      </c>
      <c r="P5" s="12">
        <v>11.56</v>
      </c>
      <c r="Q5">
        <f>O5*P5*(1-L5/N5)</f>
        <v>14.863404184839618</v>
      </c>
    </row>
    <row r="6" spans="1:18" ht="24" customHeight="1" thickTop="1" thickBot="1" x14ac:dyDescent="0.45">
      <c r="A6" s="2" t="s">
        <v>11</v>
      </c>
      <c r="B6" s="7">
        <v>28.91</v>
      </c>
      <c r="C6" s="3" t="s">
        <v>9</v>
      </c>
      <c r="D6" s="6"/>
      <c r="H6" s="12">
        <v>310</v>
      </c>
      <c r="I6" s="12">
        <f t="shared" ref="I6:I11" si="0">$I$1*100000*H6/$I$2</f>
        <v>0.12117263843648209</v>
      </c>
      <c r="J6" s="12">
        <v>15</v>
      </c>
      <c r="K6" s="12">
        <v>9.5</v>
      </c>
      <c r="L6" s="12">
        <f>(I6+I7)*J6*K6/2</f>
        <v>14.621335504885995</v>
      </c>
      <c r="M6" s="12">
        <f t="shared" ref="M6:M11" si="1">L6/0.6</f>
        <v>24.368892508143325</v>
      </c>
      <c r="N6" s="12">
        <v>28.91</v>
      </c>
      <c r="O6" s="12">
        <v>2</v>
      </c>
      <c r="P6" s="12">
        <v>11.56</v>
      </c>
      <c r="Q6">
        <f t="shared" ref="Q6:Q11" si="2">O6*P6*(1-L6/N6)</f>
        <v>11.426977624594805</v>
      </c>
    </row>
    <row r="7" spans="1:18" ht="24" customHeight="1" thickTop="1" thickBot="1" x14ac:dyDescent="0.45">
      <c r="A7" s="2" t="s">
        <v>16</v>
      </c>
      <c r="B7" s="7">
        <v>16.5</v>
      </c>
      <c r="C7" s="3" t="s">
        <v>9</v>
      </c>
      <c r="D7" s="6"/>
      <c r="H7" s="12">
        <v>215</v>
      </c>
      <c r="I7" s="12">
        <f t="shared" si="0"/>
        <v>8.4039087947882743E-2</v>
      </c>
      <c r="J7" s="12">
        <v>15</v>
      </c>
      <c r="K7" s="12">
        <v>8</v>
      </c>
      <c r="L7" s="12">
        <f t="shared" ref="L7:L8" si="3">(I7+I8)*J7*K7/2</f>
        <v>8.2084690553745929</v>
      </c>
      <c r="M7" s="12">
        <f t="shared" si="1"/>
        <v>13.680781758957655</v>
      </c>
      <c r="N7" s="12">
        <v>15.43</v>
      </c>
      <c r="O7" s="12">
        <v>2</v>
      </c>
      <c r="P7" s="12">
        <v>6.17</v>
      </c>
      <c r="Q7">
        <f t="shared" si="2"/>
        <v>5.775352680277221</v>
      </c>
    </row>
    <row r="8" spans="1:18" ht="24" customHeight="1" thickTop="1" thickBot="1" x14ac:dyDescent="0.45">
      <c r="A8" s="2" t="s">
        <v>4</v>
      </c>
      <c r="B8" s="7">
        <f>B9*B7</f>
        <v>5.1638235772219643</v>
      </c>
      <c r="C8" s="3" t="s">
        <v>9</v>
      </c>
      <c r="D8" s="6"/>
      <c r="H8" s="12">
        <v>135</v>
      </c>
      <c r="I8" s="12">
        <f t="shared" si="0"/>
        <v>5.276872964169381E-2</v>
      </c>
      <c r="J8" s="12">
        <v>15</v>
      </c>
      <c r="K8" s="12">
        <v>13.5</v>
      </c>
      <c r="L8" s="12">
        <f t="shared" si="3"/>
        <v>5.3428338762214986</v>
      </c>
      <c r="M8" s="12">
        <f t="shared" si="1"/>
        <v>8.9047231270358314</v>
      </c>
      <c r="N8" s="12">
        <v>15.43</v>
      </c>
      <c r="O8" s="12">
        <v>2</v>
      </c>
      <c r="P8" s="12">
        <v>6.17</v>
      </c>
      <c r="Q8">
        <f t="shared" si="2"/>
        <v>8.0671179499304397</v>
      </c>
    </row>
    <row r="9" spans="1:18" ht="24" customHeight="1" thickTop="1" thickBot="1" x14ac:dyDescent="0.45">
      <c r="A9" s="2" t="s">
        <v>10</v>
      </c>
      <c r="B9" s="9">
        <f>(  0.5  -   (  B1 * POWER(B5,4)  )  / (  30 * B2 * POWER(B3, 2)  * B4)   )   /   (  ( 3*B2 / (4*B3) ) * (B2 / ( 4 * B3 ) + 1 )  +  (  B1 * POWER(B5,4)  )  / (  30 * B2 * POWER(B3, 2)  * B4))</f>
        <v>0.31295900468011906</v>
      </c>
      <c r="C9" s="9"/>
      <c r="D9" s="9"/>
      <c r="H9" s="12">
        <v>0</v>
      </c>
      <c r="I9" s="12">
        <f t="shared" si="0"/>
        <v>0</v>
      </c>
      <c r="J9" s="12">
        <v>15</v>
      </c>
      <c r="K9" s="12">
        <v>0</v>
      </c>
      <c r="L9" s="12">
        <f t="shared" ref="L9:L11" si="4">AVERAGE(I9:I10)*J9*K9</f>
        <v>0</v>
      </c>
      <c r="M9" s="12">
        <f t="shared" si="1"/>
        <v>0</v>
      </c>
      <c r="N9" s="12">
        <v>0</v>
      </c>
      <c r="O9" s="12">
        <v>0</v>
      </c>
      <c r="P9" s="12">
        <v>0</v>
      </c>
      <c r="Q9" t="e">
        <f t="shared" si="2"/>
        <v>#DIV/0!</v>
      </c>
    </row>
    <row r="10" spans="1:18" ht="24" customHeight="1" thickTop="1" thickBot="1" x14ac:dyDescent="0.35">
      <c r="A10" s="4" t="s">
        <v>12</v>
      </c>
      <c r="B10" s="7">
        <f>B8+B7</f>
        <v>21.663823577221965</v>
      </c>
      <c r="C10" s="3" t="s">
        <v>9</v>
      </c>
      <c r="D10" s="3"/>
      <c r="H10" s="12">
        <v>0</v>
      </c>
      <c r="I10" s="12">
        <f t="shared" si="0"/>
        <v>0</v>
      </c>
      <c r="J10" s="12">
        <v>15</v>
      </c>
      <c r="K10" s="12">
        <v>0</v>
      </c>
      <c r="L10" s="12">
        <f t="shared" si="4"/>
        <v>0</v>
      </c>
      <c r="M10" s="12">
        <f t="shared" si="1"/>
        <v>0</v>
      </c>
      <c r="N10" s="12">
        <v>0</v>
      </c>
      <c r="O10" s="12">
        <v>0</v>
      </c>
      <c r="P10" s="12">
        <v>0</v>
      </c>
      <c r="Q10" t="e">
        <f t="shared" si="2"/>
        <v>#DIV/0!</v>
      </c>
    </row>
    <row r="11" spans="1:18" ht="24" customHeight="1" thickTop="1" thickBot="1" x14ac:dyDescent="0.35">
      <c r="A11" s="5" t="s">
        <v>13</v>
      </c>
      <c r="B11" s="7">
        <f>B7/0.6</f>
        <v>27.5</v>
      </c>
      <c r="C11" s="3" t="s">
        <v>9</v>
      </c>
      <c r="D11" s="8" t="str">
        <f>IF(B7/0.6 &gt; B6, "not pass", "pass")</f>
        <v>pass</v>
      </c>
      <c r="H11" s="12">
        <v>0</v>
      </c>
      <c r="I11" s="12">
        <f t="shared" si="0"/>
        <v>0</v>
      </c>
      <c r="J11" s="12">
        <v>15</v>
      </c>
      <c r="K11" s="12">
        <v>0</v>
      </c>
      <c r="L11" s="12">
        <f t="shared" si="4"/>
        <v>0</v>
      </c>
      <c r="M11" s="12">
        <f t="shared" si="1"/>
        <v>0</v>
      </c>
      <c r="N11" s="12">
        <v>0</v>
      </c>
      <c r="O11" s="12">
        <v>0</v>
      </c>
      <c r="P11" s="12">
        <v>0</v>
      </c>
      <c r="Q11" t="e">
        <f t="shared" si="2"/>
        <v>#DIV/0!</v>
      </c>
    </row>
    <row r="12" spans="1:18" ht="24" customHeight="1" thickTop="1" thickBot="1" x14ac:dyDescent="0.35">
      <c r="A12" s="5" t="s">
        <v>14</v>
      </c>
      <c r="B12" s="7">
        <f>B10/0.8</f>
        <v>27.079779471527456</v>
      </c>
      <c r="C12" s="3" t="s">
        <v>9</v>
      </c>
      <c r="D12" s="8" t="str">
        <f>IF(B10/0.8 &gt; B6, "not pass", "pass")</f>
        <v>pass</v>
      </c>
    </row>
    <row r="13" spans="1:18" ht="15" thickTop="1" x14ac:dyDescent="0.3">
      <c r="B13" s="1"/>
      <c r="C13" s="1"/>
      <c r="D13" s="1"/>
    </row>
    <row r="15" spans="1:18" x14ac:dyDescent="0.3">
      <c r="J15" s="15" t="s">
        <v>27</v>
      </c>
      <c r="K15" s="15"/>
      <c r="L15" s="15">
        <f>SUM(Q5:Q8)</f>
        <v>40.132852439642086</v>
      </c>
      <c r="M15" s="14" t="s">
        <v>9</v>
      </c>
    </row>
    <row r="16" spans="1:18" x14ac:dyDescent="0.3">
      <c r="J16" s="15"/>
      <c r="K16" s="15"/>
      <c r="L16" s="15"/>
      <c r="M16" s="14"/>
    </row>
    <row r="17" spans="10:13" x14ac:dyDescent="0.3">
      <c r="J17" s="15"/>
      <c r="K17" s="15"/>
      <c r="L17" s="15"/>
      <c r="M17" s="14"/>
    </row>
  </sheetData>
  <mergeCells count="4">
    <mergeCell ref="B9:D9"/>
    <mergeCell ref="J15:K17"/>
    <mergeCell ref="L15:L17"/>
    <mergeCell ref="M15:M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2025-04-25T18:03:19Z</dcterms:modified>
</cp:coreProperties>
</file>