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1" i="1" l="1"/>
  <c r="G8" i="1"/>
  <c r="E13" i="1"/>
  <c r="H11" i="1"/>
  <c r="H9" i="1"/>
  <c r="G10" i="1" l="1"/>
  <c r="I9" i="1"/>
  <c r="E14" i="1" s="1"/>
  <c r="E15" i="1" s="1"/>
  <c r="H8" i="1"/>
  <c r="B11" i="1"/>
  <c r="I10" i="1"/>
  <c r="H10" i="1"/>
  <c r="I8" i="1"/>
  <c r="C9" i="1"/>
  <c r="B9" i="1"/>
  <c r="C8" i="1"/>
  <c r="B8" i="1"/>
  <c r="C7" i="1"/>
  <c r="B7" i="1"/>
  <c r="H3" i="1"/>
  <c r="H2" i="1"/>
  <c r="A4" i="1"/>
  <c r="A5" i="1" s="1"/>
  <c r="A6" i="1" s="1"/>
  <c r="A3" i="1"/>
  <c r="A2" i="1"/>
</calcChain>
</file>

<file path=xl/sharedStrings.xml><?xml version="1.0" encoding="utf-8"?>
<sst xmlns="http://schemas.openxmlformats.org/spreadsheetml/2006/main" count="25" uniqueCount="23">
  <si>
    <t>i</t>
  </si>
  <si>
    <t>t,c</t>
  </si>
  <si>
    <t>t2,c</t>
  </si>
  <si>
    <t>Действ</t>
  </si>
  <si>
    <t>СИ</t>
  </si>
  <si>
    <t>l1</t>
  </si>
  <si>
    <t>l2</t>
  </si>
  <si>
    <t>Min</t>
  </si>
  <si>
    <t>Max</t>
  </si>
  <si>
    <t>ср.знач</t>
  </si>
  <si>
    <t>g</t>
  </si>
  <si>
    <t>N</t>
  </si>
  <si>
    <t>Погрешности</t>
  </si>
  <si>
    <t>Величина</t>
  </si>
  <si>
    <t>Общ</t>
  </si>
  <si>
    <t>t</t>
  </si>
  <si>
    <t>Случ</t>
  </si>
  <si>
    <t>исматичная</t>
  </si>
  <si>
    <t>сигм g</t>
  </si>
  <si>
    <t xml:space="preserve">дельта </t>
  </si>
  <si>
    <t>ответ</t>
  </si>
  <si>
    <t>t2</t>
  </si>
  <si>
    <r>
      <t xml:space="preserve">10,3473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 xml:space="preserve">  2,17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</si>
</sst>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5" sqref="I15"/>
    </sheetView>
  </sheetViews>
  <sheetFormatPr defaultRowHeight="15" x14ac:dyDescent="0.25"/>
  <cols>
    <col min="5" max="5" width="15.28515625" customWidth="1"/>
    <col min="6" max="6" width="10.42578125" customWidth="1"/>
    <col min="8" max="8" width="14.5703125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9" x14ac:dyDescent="0.25">
      <c r="A2">
        <f>1</f>
        <v>1</v>
      </c>
      <c r="B2">
        <v>11.66</v>
      </c>
      <c r="C2">
        <v>9.25</v>
      </c>
      <c r="F2" t="s">
        <v>5</v>
      </c>
      <c r="G2">
        <v>35</v>
      </c>
      <c r="H2">
        <f>G2*0.01</f>
        <v>0.35000000000000003</v>
      </c>
    </row>
    <row r="3" spans="1:9" x14ac:dyDescent="0.25">
      <c r="A3">
        <f>A2+1</f>
        <v>2</v>
      </c>
      <c r="B3">
        <v>11.72</v>
      </c>
      <c r="C3">
        <v>9.83</v>
      </c>
      <c r="F3" t="s">
        <v>6</v>
      </c>
      <c r="G3">
        <v>22</v>
      </c>
      <c r="H3">
        <f>G3*0.01</f>
        <v>0.22</v>
      </c>
    </row>
    <row r="4" spans="1:9" x14ac:dyDescent="0.25">
      <c r="A4">
        <f t="shared" ref="A4:A6" si="0">A3+1</f>
        <v>3</v>
      </c>
      <c r="B4">
        <v>11.75</v>
      </c>
      <c r="C4">
        <v>9</v>
      </c>
      <c r="F4" t="s">
        <v>11</v>
      </c>
      <c r="G4">
        <v>10</v>
      </c>
    </row>
    <row r="5" spans="1:9" x14ac:dyDescent="0.25">
      <c r="A5">
        <f t="shared" si="0"/>
        <v>4</v>
      </c>
      <c r="B5">
        <v>11.52</v>
      </c>
      <c r="C5">
        <v>9.14</v>
      </c>
    </row>
    <row r="6" spans="1:9" x14ac:dyDescent="0.25">
      <c r="A6">
        <f t="shared" si="0"/>
        <v>5</v>
      </c>
      <c r="B6">
        <v>11.62</v>
      </c>
      <c r="C6">
        <v>9.2200000000000006</v>
      </c>
      <c r="F6" s="2" t="s">
        <v>12</v>
      </c>
      <c r="G6" s="2"/>
      <c r="H6" s="2"/>
      <c r="I6" s="2"/>
    </row>
    <row r="7" spans="1:9" x14ac:dyDescent="0.25">
      <c r="A7" t="s">
        <v>7</v>
      </c>
      <c r="B7">
        <f>MIN(B2:B6)</f>
        <v>11.52</v>
      </c>
      <c r="C7">
        <f>MIN(C2:C6)</f>
        <v>9</v>
      </c>
      <c r="F7" t="s">
        <v>13</v>
      </c>
      <c r="G7" t="s">
        <v>16</v>
      </c>
      <c r="H7" t="s">
        <v>17</v>
      </c>
      <c r="I7" t="s">
        <v>14</v>
      </c>
    </row>
    <row r="8" spans="1:9" x14ac:dyDescent="0.25">
      <c r="A8" t="s">
        <v>8</v>
      </c>
      <c r="B8">
        <f>MAX(B2:B6)</f>
        <v>11.75</v>
      </c>
      <c r="C8">
        <f>MAX(C2:C6)</f>
        <v>9.83</v>
      </c>
      <c r="F8" t="s">
        <v>15</v>
      </c>
      <c r="G8" s="1">
        <f>(B8-B7)/2</f>
        <v>0.11500000000000021</v>
      </c>
      <c r="H8" s="1">
        <f>2/3*0.5*0.01</f>
        <v>3.3333333333333331E-3</v>
      </c>
      <c r="I8" s="1">
        <f>SQRT(G8^2+H8^2)</f>
        <v>0.11504829903614899</v>
      </c>
    </row>
    <row r="9" spans="1:9" x14ac:dyDescent="0.25">
      <c r="A9" t="s">
        <v>9</v>
      </c>
      <c r="B9">
        <f>AVERAGE(B2:B6)</f>
        <v>11.654</v>
      </c>
      <c r="C9">
        <f>AVERAGE(C2:C6)</f>
        <v>9.2880000000000003</v>
      </c>
      <c r="F9" t="s">
        <v>5</v>
      </c>
      <c r="G9" s="1">
        <v>0</v>
      </c>
      <c r="H9" s="1">
        <f>2/3*0.5*0.001</f>
        <v>3.3333333333333332E-4</v>
      </c>
      <c r="I9" s="1">
        <f>SQRT(G9^2+H9^2)</f>
        <v>3.3333333333333332E-4</v>
      </c>
    </row>
    <row r="10" spans="1:9" x14ac:dyDescent="0.25">
      <c r="F10" t="s">
        <v>21</v>
      </c>
      <c r="G10" s="1">
        <f>(C8-C7)/2</f>
        <v>0.41500000000000004</v>
      </c>
      <c r="H10" s="1">
        <f>2/3*0.5*0.01</f>
        <v>3.3333333333333331E-3</v>
      </c>
      <c r="I10" s="1">
        <f>SQRT(G10^2+H10^2)</f>
        <v>0.4150133866649498</v>
      </c>
    </row>
    <row r="11" spans="1:9" x14ac:dyDescent="0.25">
      <c r="B11">
        <f>(B8+B7)/2</f>
        <v>11.635</v>
      </c>
      <c r="F11" t="s">
        <v>6</v>
      </c>
      <c r="G11" s="1">
        <v>0</v>
      </c>
      <c r="H11" s="1">
        <f>2/3*0.5*0.001</f>
        <v>3.3333333333333332E-4</v>
      </c>
      <c r="I11" s="1">
        <f>SQRT(G11^2+H11^2)</f>
        <v>3.3333333333333332E-4</v>
      </c>
    </row>
    <row r="13" spans="1:9" x14ac:dyDescent="0.25">
      <c r="D13" t="s">
        <v>10</v>
      </c>
      <c r="E13" s="1">
        <f>4*3.14^2*G4^2*(H2-H3)/(B9^2-C9^2)</f>
        <v>10.347364410968654</v>
      </c>
    </row>
    <row r="14" spans="1:9" x14ac:dyDescent="0.25">
      <c r="D14" t="s">
        <v>18</v>
      </c>
      <c r="E14" s="1">
        <f>SQRT((I9^2+I11^2)/((H2-H3)^2)+4*(B9*I8+C9*I10)^2/(B9^2-C9^2)^2)</f>
        <v>0.20974057073955824</v>
      </c>
    </row>
    <row r="15" spans="1:9" x14ac:dyDescent="0.25">
      <c r="D15" t="s">
        <v>19</v>
      </c>
      <c r="E15" s="1">
        <f>E13*E14</f>
        <v>2.1702621172067582</v>
      </c>
    </row>
    <row r="18" spans="4:5" x14ac:dyDescent="0.25">
      <c r="D18" t="s">
        <v>20</v>
      </c>
      <c r="E18" t="s">
        <v>22</v>
      </c>
    </row>
  </sheetData>
  <mergeCells count="1">
    <mergeCell ref="F6:I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2020-03-06T17:14:58Z</dcterms:modified>
</cp:coreProperties>
</file>