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9" i="1" l="1"/>
  <c r="D18" i="1"/>
  <c r="D14" i="1"/>
  <c r="D15" i="1"/>
  <c r="J10" i="1"/>
  <c r="D11" i="1"/>
  <c r="D10" i="1"/>
  <c r="D16" i="1" l="1"/>
  <c r="D12" i="1" l="1"/>
  <c r="K12" i="1"/>
  <c r="K11" i="1"/>
  <c r="L11" i="1"/>
  <c r="K10" i="1"/>
  <c r="L10" i="1" s="1"/>
  <c r="K9" i="1"/>
  <c r="J9" i="1"/>
  <c r="L9" i="1" s="1"/>
  <c r="L12" i="1"/>
  <c r="J11" i="1"/>
  <c r="M3" i="1" l="1"/>
  <c r="M4" i="1"/>
  <c r="M2" i="1"/>
  <c r="G3" i="1"/>
  <c r="I3" i="1" s="1"/>
  <c r="H3" i="1"/>
  <c r="I2" i="1"/>
  <c r="H2" i="1"/>
  <c r="G2" i="1"/>
</calcChain>
</file>

<file path=xl/sharedStrings.xml><?xml version="1.0" encoding="utf-8"?>
<sst xmlns="http://schemas.openxmlformats.org/spreadsheetml/2006/main" count="32" uniqueCount="30">
  <si>
    <t>N</t>
  </si>
  <si>
    <t>&lt;&gt;</t>
  </si>
  <si>
    <t>S1</t>
  </si>
  <si>
    <t>S2</t>
  </si>
  <si>
    <t>Max</t>
  </si>
  <si>
    <t>Min</t>
  </si>
  <si>
    <t>Величина</t>
  </si>
  <si>
    <t>Дано</t>
  </si>
  <si>
    <t>СИ</t>
  </si>
  <si>
    <t>mп</t>
  </si>
  <si>
    <t>mц2</t>
  </si>
  <si>
    <t>mц1</t>
  </si>
  <si>
    <t>V1</t>
  </si>
  <si>
    <t>V2</t>
  </si>
  <si>
    <t>Погрешности</t>
  </si>
  <si>
    <t>Случ</t>
  </si>
  <si>
    <t>s1</t>
  </si>
  <si>
    <t>s2</t>
  </si>
  <si>
    <t>m</t>
  </si>
  <si>
    <t>l</t>
  </si>
  <si>
    <t>сигма v1</t>
  </si>
  <si>
    <t>сигма v2</t>
  </si>
  <si>
    <t>ср V</t>
  </si>
  <si>
    <t>Ответ</t>
  </si>
  <si>
    <t>Cистематическая</t>
  </si>
  <si>
    <t>Общая</t>
  </si>
  <si>
    <t>ср сигма</t>
  </si>
  <si>
    <t>Абсолютная</t>
  </si>
  <si>
    <t>v</t>
  </si>
  <si>
    <t>2,5906+-0,0040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</si>
</sst>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C1" workbookViewId="0">
      <selection activeCell="D18" sqref="D18:D19"/>
    </sheetView>
  </sheetViews>
  <sheetFormatPr defaultRowHeight="15" x14ac:dyDescent="0.25"/>
  <cols>
    <col min="3" max="3" width="14.140625" customWidth="1"/>
    <col min="4" max="4" width="24.5703125" customWidth="1"/>
    <col min="11" max="11" width="16" customWidth="1"/>
  </cols>
  <sheetData>
    <row r="1" spans="1:13" ht="15.75" thickBot="1" x14ac:dyDescent="0.3">
      <c r="A1" s="2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 t="s">
        <v>1</v>
      </c>
      <c r="H1" s="3" t="s">
        <v>4</v>
      </c>
      <c r="I1" s="3" t="s">
        <v>5</v>
      </c>
      <c r="K1" s="1" t="s">
        <v>6</v>
      </c>
      <c r="L1" s="1" t="s">
        <v>7</v>
      </c>
      <c r="M1" s="1" t="s">
        <v>8</v>
      </c>
    </row>
    <row r="2" spans="1:13" ht="15.75" thickBot="1" x14ac:dyDescent="0.3">
      <c r="A2" s="4" t="s">
        <v>2</v>
      </c>
      <c r="B2" s="10">
        <v>25</v>
      </c>
      <c r="C2" s="11">
        <v>30</v>
      </c>
      <c r="D2" s="11">
        <v>25</v>
      </c>
      <c r="E2" s="11">
        <v>30</v>
      </c>
      <c r="F2" s="11">
        <v>33</v>
      </c>
      <c r="G2" s="12">
        <f>AVERAGE(B2:F2)</f>
        <v>28.6</v>
      </c>
      <c r="H2" s="5">
        <f>MAX(B2:F2)</f>
        <v>33</v>
      </c>
      <c r="I2" s="3">
        <f>MIN(B2:G2)</f>
        <v>25</v>
      </c>
      <c r="K2" s="1" t="s">
        <v>9</v>
      </c>
      <c r="L2" s="1">
        <v>5.7</v>
      </c>
      <c r="M2" s="1">
        <f>L2*0.001</f>
        <v>5.7000000000000002E-3</v>
      </c>
    </row>
    <row r="3" spans="1:13" ht="15.75" thickBot="1" x14ac:dyDescent="0.3">
      <c r="A3" s="4" t="s">
        <v>3</v>
      </c>
      <c r="B3" s="7">
        <v>18</v>
      </c>
      <c r="C3" s="8">
        <v>15</v>
      </c>
      <c r="D3" s="8">
        <v>16</v>
      </c>
      <c r="E3" s="8">
        <v>17</v>
      </c>
      <c r="F3" s="8">
        <v>18</v>
      </c>
      <c r="G3" s="9">
        <f>AVERAGE(B3:F3)</f>
        <v>16.8</v>
      </c>
      <c r="H3" s="5">
        <f>MAX(B3:F3)</f>
        <v>18</v>
      </c>
      <c r="I3" s="3">
        <f>MIN(B3:G3)</f>
        <v>15</v>
      </c>
      <c r="K3" s="1" t="s">
        <v>11</v>
      </c>
      <c r="L3" s="1">
        <v>140</v>
      </c>
      <c r="M3" s="1">
        <f t="shared" ref="M3:M4" si="0">L3*0.001</f>
        <v>0.14000000000000001</v>
      </c>
    </row>
    <row r="4" spans="1:13" x14ac:dyDescent="0.25">
      <c r="K4" s="1" t="s">
        <v>10</v>
      </c>
      <c r="L4" s="1">
        <v>279</v>
      </c>
      <c r="M4" s="1">
        <f t="shared" si="0"/>
        <v>0.27900000000000003</v>
      </c>
    </row>
    <row r="5" spans="1:13" x14ac:dyDescent="0.25">
      <c r="K5" s="13" t="s">
        <v>19</v>
      </c>
      <c r="L5" s="13">
        <v>90</v>
      </c>
      <c r="M5">
        <v>0.9</v>
      </c>
    </row>
    <row r="7" spans="1:13" x14ac:dyDescent="0.25">
      <c r="I7" s="15" t="s">
        <v>14</v>
      </c>
      <c r="J7" s="15"/>
      <c r="K7" s="15"/>
      <c r="L7" s="15"/>
    </row>
    <row r="8" spans="1:13" x14ac:dyDescent="0.25">
      <c r="I8" t="s">
        <v>6</v>
      </c>
      <c r="J8" t="s">
        <v>15</v>
      </c>
      <c r="K8" t="s">
        <v>24</v>
      </c>
      <c r="L8" t="s">
        <v>25</v>
      </c>
    </row>
    <row r="9" spans="1:13" x14ac:dyDescent="0.25">
      <c r="I9" t="s">
        <v>16</v>
      </c>
      <c r="J9" s="14">
        <f>(H2*0.001-I2*0.001)/2</f>
        <v>4.0000000000000001E-3</v>
      </c>
      <c r="K9" s="14">
        <f>2/3*0.5*0.001</f>
        <v>3.3333333333333332E-4</v>
      </c>
      <c r="L9" s="14">
        <f>SQRT(J9^2+K9^2)</f>
        <v>4.0138648595974321E-3</v>
      </c>
    </row>
    <row r="10" spans="1:13" x14ac:dyDescent="0.25">
      <c r="C10" t="s">
        <v>12</v>
      </c>
      <c r="D10">
        <f>(($M$2+$M$3)/$M$2)*G2*0.001*SQRT(9.8/$M$5)</f>
        <v>2.4123621865941254</v>
      </c>
      <c r="I10" t="s">
        <v>17</v>
      </c>
      <c r="J10" s="14">
        <f>(H3*0.001-I3*0.001)/2</f>
        <v>1.5000000000000013E-3</v>
      </c>
      <c r="K10" s="14">
        <f>2/3*0.5*0.001</f>
        <v>3.3333333333333332E-4</v>
      </c>
      <c r="L10" s="14">
        <f>SQRT(J10^2+K10^2)</f>
        <v>1.536590742882149E-3</v>
      </c>
    </row>
    <row r="11" spans="1:13" x14ac:dyDescent="0.25">
      <c r="C11" t="s">
        <v>13</v>
      </c>
      <c r="D11">
        <f>(($M$2+$M$4)/$M$2)*G3*0.001*SQRT(9.8/$M$5)</f>
        <v>2.7689408363752124</v>
      </c>
      <c r="I11" t="s">
        <v>18</v>
      </c>
      <c r="J11" s="14">
        <f>(F9-F8)/2</f>
        <v>0</v>
      </c>
      <c r="K11" s="14">
        <f>1/3*0.5*0.001</f>
        <v>1.6666666666666666E-4</v>
      </c>
      <c r="L11" s="14">
        <f>SQRT(J11^2+K11^2)</f>
        <v>1.6666666666666666E-4</v>
      </c>
    </row>
    <row r="12" spans="1:13" x14ac:dyDescent="0.25">
      <c r="C12" t="s">
        <v>22</v>
      </c>
      <c r="D12">
        <f>AVERAGE(D10:D11)</f>
        <v>2.5906515114846691</v>
      </c>
      <c r="I12" t="s">
        <v>19</v>
      </c>
      <c r="J12" s="14">
        <v>0</v>
      </c>
      <c r="K12" s="14">
        <f>1/3*0.5*0.001</f>
        <v>1.6666666666666666E-4</v>
      </c>
      <c r="L12" s="14">
        <f>SQRT(J12^2+K12^2)</f>
        <v>1.6666666666666666E-4</v>
      </c>
    </row>
    <row r="14" spans="1:13" x14ac:dyDescent="0.25">
      <c r="C14" t="s">
        <v>20</v>
      </c>
      <c r="D14">
        <f>SQRT((M3/($M$2+M3))^2*(2*$L$11^2)+$L$10^2)</f>
        <v>1.5531918305611897E-3</v>
      </c>
    </row>
    <row r="15" spans="1:13" x14ac:dyDescent="0.25">
      <c r="C15" t="s">
        <v>21</v>
      </c>
      <c r="D15">
        <f>SQRT((M4/($M$2+M4))^2*(2*$L$11^2)+$L$10^2)</f>
        <v>1.5538546817119325E-3</v>
      </c>
    </row>
    <row r="16" spans="1:13" x14ac:dyDescent="0.25">
      <c r="C16" t="s">
        <v>26</v>
      </c>
      <c r="D16">
        <f>AVERAGE(D14:D15)</f>
        <v>1.553523256136561E-3</v>
      </c>
    </row>
    <row r="18" spans="3:4" x14ac:dyDescent="0.25">
      <c r="C18" t="s">
        <v>27</v>
      </c>
      <c r="D18">
        <f>D14*D10</f>
        <v>3.7468612405727238E-3</v>
      </c>
    </row>
    <row r="19" spans="3:4" x14ac:dyDescent="0.25">
      <c r="D19">
        <f>D15*D11</f>
        <v>4.3025316819849781E-3</v>
      </c>
    </row>
    <row r="20" spans="3:4" x14ac:dyDescent="0.25">
      <c r="C20" t="s">
        <v>23</v>
      </c>
    </row>
    <row r="21" spans="3:4" x14ac:dyDescent="0.25">
      <c r="C21" t="s">
        <v>28</v>
      </c>
      <c r="D21" t="s">
        <v>29</v>
      </c>
    </row>
  </sheetData>
  <mergeCells count="1">
    <mergeCell ref="I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2020-03-13T23:08:15Z</dcterms:modified>
</cp:coreProperties>
</file>