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"/>
    </mc:Choice>
  </mc:AlternateContent>
  <xr:revisionPtr revIDLastSave="0" documentId="13_ncr:1_{A6880DB6-58F4-DE45-A7F7-CF2AC0E31FD9}" xr6:coauthVersionLast="47" xr6:coauthVersionMax="47" xr10:uidLastSave="{00000000-0000-0000-0000-000000000000}"/>
  <bookViews>
    <workbookView xWindow="0" yWindow="760" windowWidth="30240" windowHeight="18880" xr2:uid="{0E9B6F04-84CF-7349-B5EA-1343C1B06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2" i="1"/>
  <c r="K34" i="1" s="1"/>
  <c r="H32" i="1"/>
  <c r="H34" i="1" s="1"/>
  <c r="T9" i="1"/>
  <c r="T11" i="1" s="1"/>
  <c r="Q9" i="1"/>
  <c r="Q11" i="1" s="1"/>
  <c r="H12" i="1"/>
  <c r="H15" i="1" s="1"/>
  <c r="M15" i="1"/>
  <c r="M18" i="1" s="1"/>
  <c r="H36" i="1" l="1"/>
  <c r="H38" i="1" s="1"/>
  <c r="Q13" i="1"/>
</calcChain>
</file>

<file path=xl/sharedStrings.xml><?xml version="1.0" encoding="utf-8"?>
<sst xmlns="http://schemas.openxmlformats.org/spreadsheetml/2006/main" count="96" uniqueCount="60">
  <si>
    <t>RNA</t>
  </si>
  <si>
    <t>Metabolomics</t>
  </si>
  <si>
    <t xml:space="preserve">All metabolomic samples of adults and recruits and POC larvae </t>
  </si>
  <si>
    <t xml:space="preserve">Adults </t>
  </si>
  <si>
    <t>ACR</t>
  </si>
  <si>
    <t>POC</t>
  </si>
  <si>
    <t>POR</t>
  </si>
  <si>
    <t>Recruits</t>
  </si>
  <si>
    <t>Larvae</t>
  </si>
  <si>
    <t xml:space="preserve">POC </t>
  </si>
  <si>
    <t>TOTAL</t>
  </si>
  <si>
    <t xml:space="preserve">POC and ACR larval RNA </t>
  </si>
  <si>
    <t>ACR recruits</t>
  </si>
  <si>
    <t>TOTAL FUNDS</t>
  </si>
  <si>
    <t>Cost per sample</t>
  </si>
  <si>
    <t>Total</t>
  </si>
  <si>
    <t>P. mea  recruits</t>
  </si>
  <si>
    <t>P. mea larvae</t>
  </si>
  <si>
    <t>A. hya larvae</t>
  </si>
  <si>
    <t>n=6 per treatmnet</t>
  </si>
  <si>
    <t>n=3-4 per treatment</t>
  </si>
  <si>
    <t>P. mea recruit</t>
  </si>
  <si>
    <t>n=4-5 per treatment</t>
  </si>
  <si>
    <t>n=6 per treatment</t>
  </si>
  <si>
    <t>Metabolomics Project</t>
  </si>
  <si>
    <t>RNA Proejct</t>
  </si>
  <si>
    <t xml:space="preserve">POC only project </t>
  </si>
  <si>
    <t>SUM</t>
  </si>
  <si>
    <t>Total Cost</t>
  </si>
  <si>
    <t>Controls</t>
  </si>
  <si>
    <t>2 adult/recruit dark; 3 larvae dark</t>
  </si>
  <si>
    <t>Previous metabolomics w/ Rutgers</t>
  </si>
  <si>
    <t>1484 total / 28 samples</t>
  </si>
  <si>
    <t>OPTION 4: POC vs ACR RNA and Metabolomics</t>
  </si>
  <si>
    <t>OPTION 2: All species metabolomics</t>
  </si>
  <si>
    <t>OPTION 3: POC RNA and Metabolomics</t>
  </si>
  <si>
    <t>OPTION 1: POC vs ACR RNA</t>
  </si>
  <si>
    <t>POC and ACR RNA and metabolomics</t>
  </si>
  <si>
    <t>n=6 per sample</t>
  </si>
  <si>
    <t xml:space="preserve">RNA: TagSeq or RNAseq? </t>
  </si>
  <si>
    <t>Pending quotes</t>
  </si>
  <si>
    <t>Dark Controls</t>
  </si>
  <si>
    <t>$163 per sample for Standard PolyA RNAseq</t>
  </si>
  <si>
    <t>Still need final bill for ITS2 as well</t>
  </si>
  <si>
    <t xml:space="preserve">$53 per sample from previous work </t>
  </si>
  <si>
    <t>PREFERRED OPTION</t>
  </si>
  <si>
    <t>mixed species to get n=6 per</t>
  </si>
  <si>
    <t>A. hya/A. ret  recruit</t>
  </si>
  <si>
    <t>n=5-6 per treatment</t>
  </si>
  <si>
    <t>A. spp mix  recruit</t>
  </si>
  <si>
    <t>n=6  from P. mea larvae at 27C (DNA)</t>
  </si>
  <si>
    <t>CONFIRMED</t>
  </si>
  <si>
    <t>AVAILABLE</t>
  </si>
  <si>
    <t>n=3 per species</t>
  </si>
  <si>
    <t xml:space="preserve">Total Available </t>
  </si>
  <si>
    <t xml:space="preserve">40 each polarity </t>
  </si>
  <si>
    <t>extra</t>
  </si>
  <si>
    <t xml:space="preserve">CONFIRMED </t>
  </si>
  <si>
    <t xml:space="preserve">Do budget transfer for all to consulting </t>
  </si>
  <si>
    <t xml:space="preserve">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</si>
</sst>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2" borderId="0" xfId="0" applyFill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/>
    <xf numFmtId="0" fontId="0" fillId="3" borderId="0" xfId="0" applyFill="1"/>
    <xf numFmtId="0" fontId="1" fillId="5" borderId="7" xfId="0" applyFont="1" applyFill="1" applyBorder="1"/>
    <xf numFmtId="0" fontId="1" fillId="4" borderId="0" xfId="0" applyFont="1" applyFill="1"/>
    <xf numFmtId="0" fontId="1" fillId="6" borderId="7" xfId="0" applyFont="1" applyFill="1" applyBorder="1"/>
    <xf numFmtId="0" fontId="0" fillId="6" borderId="0" xfId="0" applyFill="1"/>
    <xf numFmtId="0" fontId="1" fillId="6" borderId="0" xfId="0" applyFont="1" applyFill="1"/>
    <xf numFmtId="0" fontId="1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6D95-23B3-7347-9DA6-89D7D1C793C1}">
  <dimension ref="D2:W43"/>
  <sheetViews>
    <sheetView tabSelected="1" topLeftCell="C5" zoomScale="113" zoomScaleNormal="110" workbookViewId="0">
      <selection activeCell="J43" sqref="J43"/>
    </sheetView>
  </sheetViews>
  <sheetFormatPr baseColWidth="10" defaultRowHeight="16" x14ac:dyDescent="0.2"/>
  <cols>
    <col min="4" max="4" width="37.6640625" customWidth="1"/>
    <col min="7" max="7" width="15.33203125" customWidth="1"/>
    <col min="8" max="8" width="10.6640625" customWidth="1"/>
    <col min="9" max="9" width="25" customWidth="1"/>
    <col min="10" max="10" width="18.6640625" customWidth="1"/>
    <col min="11" max="11" width="18.5" customWidth="1"/>
    <col min="12" max="12" width="19.6640625" customWidth="1"/>
    <col min="16" max="16" width="16.1640625" customWidth="1"/>
    <col min="18" max="18" width="23.1640625" customWidth="1"/>
    <col min="19" max="19" width="17.6640625" customWidth="1"/>
  </cols>
  <sheetData>
    <row r="2" spans="4:23" x14ac:dyDescent="0.2">
      <c r="G2" s="1" t="s">
        <v>36</v>
      </c>
      <c r="K2" s="1" t="s">
        <v>34</v>
      </c>
      <c r="P2" s="1" t="s">
        <v>35</v>
      </c>
    </row>
    <row r="3" spans="4:23" x14ac:dyDescent="0.2">
      <c r="G3" s="2" t="s">
        <v>25</v>
      </c>
      <c r="H3" s="3"/>
      <c r="I3" s="4"/>
      <c r="K3" s="2" t="s">
        <v>24</v>
      </c>
      <c r="L3" s="3"/>
      <c r="M3" s="3"/>
      <c r="N3" s="4"/>
      <c r="P3" s="2" t="s">
        <v>26</v>
      </c>
      <c r="Q3" s="3"/>
      <c r="R3" s="3"/>
      <c r="S3" s="3"/>
      <c r="T3" s="3"/>
      <c r="U3" s="3"/>
      <c r="V3" s="3"/>
      <c r="W3" s="4"/>
    </row>
    <row r="4" spans="4:23" x14ac:dyDescent="0.2">
      <c r="G4" s="5" t="s">
        <v>11</v>
      </c>
      <c r="I4" s="6"/>
      <c r="K4" s="5" t="s">
        <v>2</v>
      </c>
      <c r="N4" s="6"/>
      <c r="P4" s="5"/>
      <c r="W4" s="6"/>
    </row>
    <row r="5" spans="4:23" x14ac:dyDescent="0.2">
      <c r="G5" s="5"/>
      <c r="I5" s="6"/>
      <c r="K5" s="5" t="s">
        <v>3</v>
      </c>
      <c r="L5" t="s">
        <v>4</v>
      </c>
      <c r="M5">
        <v>15</v>
      </c>
      <c r="N5" s="6"/>
      <c r="P5" s="7" t="s">
        <v>0</v>
      </c>
      <c r="S5" s="1" t="s">
        <v>1</v>
      </c>
      <c r="W5" s="6"/>
    </row>
    <row r="6" spans="4:23" x14ac:dyDescent="0.2">
      <c r="G6" s="5" t="s">
        <v>17</v>
      </c>
      <c r="H6">
        <v>18</v>
      </c>
      <c r="I6" s="6" t="s">
        <v>19</v>
      </c>
      <c r="K6" s="5"/>
      <c r="L6" t="s">
        <v>5</v>
      </c>
      <c r="M6">
        <v>15</v>
      </c>
      <c r="N6" s="6"/>
      <c r="P6" s="5" t="s">
        <v>21</v>
      </c>
      <c r="Q6">
        <v>10</v>
      </c>
      <c r="R6" t="s">
        <v>20</v>
      </c>
      <c r="S6" t="s">
        <v>21</v>
      </c>
      <c r="T6">
        <v>15</v>
      </c>
      <c r="U6" t="s">
        <v>22</v>
      </c>
      <c r="W6" s="6"/>
    </row>
    <row r="7" spans="4:23" x14ac:dyDescent="0.2">
      <c r="G7" s="5" t="s">
        <v>18</v>
      </c>
      <c r="H7">
        <v>18</v>
      </c>
      <c r="I7" s="6" t="s">
        <v>19</v>
      </c>
      <c r="K7" s="5"/>
      <c r="L7" t="s">
        <v>6</v>
      </c>
      <c r="M7">
        <v>15</v>
      </c>
      <c r="N7" s="6"/>
      <c r="P7" s="5" t="s">
        <v>17</v>
      </c>
      <c r="Q7">
        <v>18</v>
      </c>
      <c r="R7" t="s">
        <v>23</v>
      </c>
      <c r="S7" t="s">
        <v>17</v>
      </c>
      <c r="T7">
        <v>18</v>
      </c>
      <c r="U7" t="s">
        <v>23</v>
      </c>
      <c r="W7" s="6"/>
    </row>
    <row r="8" spans="4:23" x14ac:dyDescent="0.2">
      <c r="G8" s="5"/>
      <c r="I8" s="6"/>
      <c r="K8" s="5"/>
      <c r="N8" s="6"/>
      <c r="P8" s="5"/>
      <c r="S8" t="s">
        <v>29</v>
      </c>
      <c r="T8">
        <v>5</v>
      </c>
      <c r="U8" t="s">
        <v>30</v>
      </c>
      <c r="W8" s="6"/>
    </row>
    <row r="9" spans="4:23" x14ac:dyDescent="0.2">
      <c r="G9" s="5" t="s">
        <v>16</v>
      </c>
      <c r="H9">
        <v>10</v>
      </c>
      <c r="I9" s="6" t="s">
        <v>20</v>
      </c>
      <c r="K9" s="5" t="s">
        <v>7</v>
      </c>
      <c r="L9" t="s">
        <v>4</v>
      </c>
      <c r="M9">
        <v>21</v>
      </c>
      <c r="N9" s="6"/>
      <c r="P9" s="5" t="s">
        <v>15</v>
      </c>
      <c r="Q9">
        <f>SUM(Q6,Q7)</f>
        <v>28</v>
      </c>
      <c r="S9" t="s">
        <v>15</v>
      </c>
      <c r="T9">
        <f>SUM(T6,T7,T8)</f>
        <v>38</v>
      </c>
      <c r="W9" s="6"/>
    </row>
    <row r="10" spans="4:23" x14ac:dyDescent="0.2">
      <c r="G10" s="5" t="s">
        <v>12</v>
      </c>
      <c r="H10">
        <v>18</v>
      </c>
      <c r="I10" s="6" t="s">
        <v>46</v>
      </c>
      <c r="K10" s="5"/>
      <c r="L10" t="s">
        <v>5</v>
      </c>
      <c r="M10">
        <v>21</v>
      </c>
      <c r="N10" s="6"/>
      <c r="P10" s="5" t="s">
        <v>14</v>
      </c>
      <c r="Q10" s="9">
        <v>163</v>
      </c>
      <c r="S10" t="s">
        <v>14</v>
      </c>
      <c r="T10" s="9">
        <v>53</v>
      </c>
      <c r="W10" s="6"/>
    </row>
    <row r="11" spans="4:23" x14ac:dyDescent="0.2">
      <c r="G11" s="5"/>
      <c r="I11" s="6"/>
      <c r="K11" s="5"/>
      <c r="L11" t="s">
        <v>6</v>
      </c>
      <c r="M11">
        <v>21</v>
      </c>
      <c r="N11" s="6"/>
      <c r="P11" s="7" t="s">
        <v>10</v>
      </c>
      <c r="Q11" s="1">
        <f>Q10*Q9</f>
        <v>4564</v>
      </c>
      <c r="S11" s="1" t="s">
        <v>10</v>
      </c>
      <c r="T11" s="1">
        <f>T10*T9</f>
        <v>2014</v>
      </c>
      <c r="W11" s="6"/>
    </row>
    <row r="12" spans="4:23" x14ac:dyDescent="0.2">
      <c r="G12" s="7" t="s">
        <v>10</v>
      </c>
      <c r="H12" s="1">
        <f>SUM(H6:H10)</f>
        <v>64</v>
      </c>
      <c r="I12" s="8"/>
      <c r="K12" s="5"/>
      <c r="N12" s="6"/>
      <c r="P12" s="5"/>
      <c r="W12" s="6"/>
    </row>
    <row r="13" spans="4:23" x14ac:dyDescent="0.2">
      <c r="G13" s="5" t="s">
        <v>14</v>
      </c>
      <c r="H13" s="9">
        <v>163</v>
      </c>
      <c r="I13" s="6"/>
      <c r="K13" s="5" t="s">
        <v>8</v>
      </c>
      <c r="L13" t="s">
        <v>9</v>
      </c>
      <c r="M13">
        <v>21</v>
      </c>
      <c r="N13" s="6"/>
      <c r="P13" s="10" t="s">
        <v>27</v>
      </c>
      <c r="Q13" s="17">
        <f>Q11+T11</f>
        <v>6578</v>
      </c>
      <c r="R13" s="14"/>
      <c r="S13" s="14"/>
      <c r="T13" s="14"/>
      <c r="U13" s="14"/>
      <c r="V13" s="14"/>
      <c r="W13" s="12"/>
    </row>
    <row r="14" spans="4:23" x14ac:dyDescent="0.2">
      <c r="G14" s="5"/>
      <c r="I14" s="6"/>
      <c r="K14" s="5"/>
      <c r="N14" s="6"/>
    </row>
    <row r="15" spans="4:23" x14ac:dyDescent="0.2">
      <c r="D15" s="15" t="s">
        <v>13</v>
      </c>
      <c r="G15" s="10" t="s">
        <v>28</v>
      </c>
      <c r="H15" s="17">
        <f>H13*H12</f>
        <v>10432</v>
      </c>
      <c r="I15" s="12"/>
      <c r="K15" s="5"/>
      <c r="L15" s="1" t="s">
        <v>10</v>
      </c>
      <c r="M15" s="1">
        <f>SUM(M5:M13)</f>
        <v>129</v>
      </c>
      <c r="N15" s="6"/>
    </row>
    <row r="16" spans="4:23" x14ac:dyDescent="0.2">
      <c r="D16" s="16">
        <v>11600</v>
      </c>
      <c r="K16" s="5"/>
      <c r="L16" t="s">
        <v>14</v>
      </c>
      <c r="M16" s="9">
        <v>53</v>
      </c>
      <c r="N16" s="6"/>
    </row>
    <row r="17" spans="4:14" x14ac:dyDescent="0.2">
      <c r="K17" s="5"/>
      <c r="N17" s="6"/>
    </row>
    <row r="18" spans="4:14" x14ac:dyDescent="0.2">
      <c r="K18" s="13"/>
      <c r="L18" s="11" t="s">
        <v>28</v>
      </c>
      <c r="M18" s="17">
        <f>M16*M15</f>
        <v>6837</v>
      </c>
      <c r="N18" s="12"/>
    </row>
    <row r="19" spans="4:14" x14ac:dyDescent="0.2">
      <c r="D19" s="1"/>
    </row>
    <row r="20" spans="4:14" x14ac:dyDescent="0.2">
      <c r="D20" s="9" t="s">
        <v>31</v>
      </c>
      <c r="E20" s="9"/>
    </row>
    <row r="21" spans="4:14" x14ac:dyDescent="0.2">
      <c r="D21" s="9" t="s">
        <v>32</v>
      </c>
      <c r="E21" s="9"/>
    </row>
    <row r="22" spans="4:14" x14ac:dyDescent="0.2">
      <c r="D22" s="9" t="s">
        <v>44</v>
      </c>
      <c r="E22" s="9"/>
      <c r="G22" s="1" t="s">
        <v>45</v>
      </c>
    </row>
    <row r="23" spans="4:14" x14ac:dyDescent="0.2">
      <c r="G23" s="2" t="s">
        <v>33</v>
      </c>
      <c r="H23" s="3"/>
      <c r="I23" s="3"/>
      <c r="J23" s="3"/>
      <c r="K23" s="3"/>
      <c r="L23" s="4"/>
    </row>
    <row r="24" spans="4:14" x14ac:dyDescent="0.2">
      <c r="D24" s="1"/>
      <c r="G24" s="5" t="s">
        <v>37</v>
      </c>
      <c r="L24" s="6"/>
    </row>
    <row r="25" spans="4:14" x14ac:dyDescent="0.2">
      <c r="G25" s="5"/>
      <c r="L25" s="6"/>
    </row>
    <row r="26" spans="4:14" x14ac:dyDescent="0.2">
      <c r="D26" s="9" t="s">
        <v>39</v>
      </c>
      <c r="G26" s="7" t="s">
        <v>0</v>
      </c>
      <c r="J26" s="1" t="s">
        <v>1</v>
      </c>
      <c r="L26" s="6"/>
    </row>
    <row r="27" spans="4:14" x14ac:dyDescent="0.2">
      <c r="D27" s="9" t="s">
        <v>40</v>
      </c>
      <c r="G27" s="5" t="s">
        <v>21</v>
      </c>
      <c r="H27">
        <v>10</v>
      </c>
      <c r="I27" t="s">
        <v>20</v>
      </c>
      <c r="J27" t="s">
        <v>21</v>
      </c>
      <c r="K27">
        <v>15</v>
      </c>
      <c r="L27" s="6" t="s">
        <v>22</v>
      </c>
    </row>
    <row r="28" spans="4:14" x14ac:dyDescent="0.2">
      <c r="D28" t="s">
        <v>42</v>
      </c>
      <c r="G28" s="5" t="s">
        <v>17</v>
      </c>
      <c r="H28">
        <v>18</v>
      </c>
      <c r="I28" t="s">
        <v>23</v>
      </c>
      <c r="J28" t="s">
        <v>17</v>
      </c>
      <c r="K28">
        <v>18</v>
      </c>
      <c r="L28" s="6" t="s">
        <v>38</v>
      </c>
    </row>
    <row r="29" spans="4:14" x14ac:dyDescent="0.2">
      <c r="D29" s="1"/>
      <c r="G29" s="5" t="s">
        <v>49</v>
      </c>
      <c r="H29">
        <v>18</v>
      </c>
      <c r="I29" t="s">
        <v>46</v>
      </c>
      <c r="J29" t="s">
        <v>47</v>
      </c>
      <c r="K29">
        <v>16</v>
      </c>
      <c r="L29" s="6" t="s">
        <v>48</v>
      </c>
    </row>
    <row r="30" spans="4:14" x14ac:dyDescent="0.2">
      <c r="G30" s="5" t="s">
        <v>18</v>
      </c>
      <c r="H30">
        <v>18</v>
      </c>
      <c r="I30" t="s">
        <v>23</v>
      </c>
      <c r="J30" t="s">
        <v>41</v>
      </c>
      <c r="K30">
        <v>6</v>
      </c>
      <c r="L30" s="6" t="s">
        <v>53</v>
      </c>
    </row>
    <row r="31" spans="4:14" x14ac:dyDescent="0.2">
      <c r="D31" s="1"/>
      <c r="G31" s="5"/>
      <c r="K31">
        <v>5</v>
      </c>
      <c r="L31" s="6" t="s">
        <v>56</v>
      </c>
    </row>
    <row r="32" spans="4:14" x14ac:dyDescent="0.2">
      <c r="D32" s="18" t="s">
        <v>43</v>
      </c>
      <c r="G32" s="7" t="s">
        <v>15</v>
      </c>
      <c r="H32" s="1">
        <f>SUM(H27:H30)</f>
        <v>64</v>
      </c>
      <c r="J32" s="1" t="s">
        <v>15</v>
      </c>
      <c r="K32" s="1">
        <f>SUM(K27:K31)</f>
        <v>60</v>
      </c>
      <c r="L32" s="6"/>
    </row>
    <row r="33" spans="4:12" x14ac:dyDescent="0.2">
      <c r="D33" s="18" t="s">
        <v>50</v>
      </c>
      <c r="G33" s="5" t="s">
        <v>14</v>
      </c>
      <c r="H33">
        <v>93.15</v>
      </c>
      <c r="J33" t="s">
        <v>14</v>
      </c>
      <c r="K33">
        <v>80</v>
      </c>
      <c r="L33" s="6" t="s">
        <v>55</v>
      </c>
    </row>
    <row r="34" spans="4:12" x14ac:dyDescent="0.2">
      <c r="G34" s="5" t="s">
        <v>10</v>
      </c>
      <c r="H34">
        <f>H32*H33</f>
        <v>5961.6</v>
      </c>
      <c r="I34" t="s">
        <v>51</v>
      </c>
      <c r="J34" t="s">
        <v>10</v>
      </c>
      <c r="K34" s="20">
        <f>K33*K32</f>
        <v>4800</v>
      </c>
      <c r="L34" s="6" t="s">
        <v>57</v>
      </c>
    </row>
    <row r="35" spans="4:12" x14ac:dyDescent="0.2">
      <c r="G35" s="5"/>
      <c r="J35" s="1" t="s">
        <v>52</v>
      </c>
      <c r="K35" s="1">
        <f>11600-H34</f>
        <v>5638.4</v>
      </c>
      <c r="L35" s="6"/>
    </row>
    <row r="36" spans="4:12" x14ac:dyDescent="0.2">
      <c r="G36" s="7" t="s">
        <v>28</v>
      </c>
      <c r="H36" s="21">
        <f>SUM(H34,K34)</f>
        <v>10761.6</v>
      </c>
      <c r="L36" s="6"/>
    </row>
    <row r="37" spans="4:12" x14ac:dyDescent="0.2">
      <c r="G37" s="5" t="s">
        <v>54</v>
      </c>
      <c r="H37">
        <v>11600</v>
      </c>
      <c r="L37" s="6"/>
    </row>
    <row r="38" spans="4:12" x14ac:dyDescent="0.2">
      <c r="G38" s="22" t="s">
        <v>59</v>
      </c>
      <c r="H38" s="19">
        <f>H37-H36</f>
        <v>838.39999999999964</v>
      </c>
      <c r="I38" s="14"/>
      <c r="J38" s="14"/>
      <c r="K38" s="14"/>
      <c r="L38" s="12"/>
    </row>
    <row r="41" spans="4:12" x14ac:dyDescent="0.2">
      <c r="G41" t="s">
        <v>58</v>
      </c>
    </row>
    <row r="43" spans="4:12" x14ac:dyDescent="0.2">
      <c r="G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2025-02-28T17:25:46Z</dcterms:created>
  <dcterms:modified xsi:type="dcterms:W3CDTF">2025-05-08T21:41:40Z</dcterms:modified>
</cp:coreProperties>
</file>