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Knowledge\"/>
    </mc:Choice>
  </mc:AlternateContent>
  <bookViews>
    <workbookView xWindow="0" yWindow="1350" windowWidth="25200" windowHeight="12570"/>
  </bookViews>
  <sheets>
    <sheet name="Wish List" sheetId="1" r:id="rId1"/>
    <sheet name="Keteragan" sheetId="2" r:id="rId2"/>
  </sheets>
  <definedNames>
    <definedName name="HighlightActivities">'Wish List'!$I$8</definedName>
    <definedName name="lstToDoHighlights">Keteragan!$E$5:$E$15</definedName>
    <definedName name="_xlnm.Print_Area" localSheetId="0">Print_Area_Reset</definedName>
    <definedName name="Print_Area_Reset">OFFSET('Wish List'!$A:$H,0,0,COUNTA('Wish List'!$B:$B)+5)</definedName>
    <definedName name="valHEnd">Keteragan!$C$19</definedName>
    <definedName name="valHStart">Keteragan!$C$18</definedName>
  </definedNames>
  <calcPr calcId="162913"/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E15" i="1" l="1"/>
  <c r="E16" i="1"/>
  <c r="G8" i="1" l="1"/>
  <c r="E12" i="1" l="1"/>
  <c r="E13" i="1"/>
  <c r="E14" i="1"/>
  <c r="E17" i="1"/>
  <c r="E18" i="1"/>
  <c r="E19" i="1"/>
  <c r="E20" i="1"/>
  <c r="E5" i="2" l="1"/>
  <c r="E15" i="2"/>
  <c r="D17" i="2"/>
  <c r="C10" i="2" l="1"/>
  <c r="C9" i="2"/>
  <c r="D9" i="2" s="1"/>
  <c r="C8" i="2"/>
  <c r="C7" i="2"/>
  <c r="E11" i="2" l="1"/>
  <c r="C15" i="2" l="1"/>
  <c r="E10" i="2"/>
  <c r="C14" i="2"/>
  <c r="C13" i="2"/>
  <c r="C12" i="2"/>
  <c r="D7" i="2"/>
  <c r="E7" i="2" s="1"/>
  <c r="D10" i="2"/>
  <c r="E9" i="2"/>
  <c r="D8" i="2"/>
  <c r="E8" i="2" s="1"/>
  <c r="D15" i="2" l="1"/>
  <c r="D14" i="2"/>
  <c r="E14" i="2" s="1"/>
  <c r="D13" i="2"/>
  <c r="E13" i="2" s="1"/>
  <c r="D12" i="2"/>
  <c r="E12" i="2" s="1"/>
  <c r="C17" i="2" l="1"/>
  <c r="E17" i="2" l="1"/>
  <c r="C18" i="2" s="1"/>
  <c r="C19" i="2" l="1"/>
</calcChain>
</file>

<file path=xl/sharedStrings.xml><?xml version="1.0" encoding="utf-8"?>
<sst xmlns="http://schemas.openxmlformats.org/spreadsheetml/2006/main" count="44" uniqueCount="40">
  <si>
    <t>% Done</t>
  </si>
  <si>
    <t>Activity</t>
  </si>
  <si>
    <t>Notes</t>
  </si>
  <si>
    <t>Budget</t>
  </si>
  <si>
    <t>Paperwork</t>
  </si>
  <si>
    <t>Hand-off</t>
  </si>
  <si>
    <t>Follow-up</t>
  </si>
  <si>
    <t>Progress</t>
  </si>
  <si>
    <t>Highlight Start</t>
  </si>
  <si>
    <t>Highlight End</t>
  </si>
  <si>
    <t>Task C</t>
  </si>
  <si>
    <t>Task D</t>
  </si>
  <si>
    <t>To be completed by:</t>
  </si>
  <si>
    <t>Deadline:</t>
  </si>
  <si>
    <t>Due By</t>
  </si>
  <si>
    <t>Highlight Activities</t>
  </si>
  <si>
    <t>The tables below store settings and calculations for the Highlight Activities drop down list.
Any changes could result in errors or loss of functionality.</t>
  </si>
  <si>
    <t xml:space="preserve">     This Week</t>
  </si>
  <si>
    <t xml:space="preserve">     This Month</t>
  </si>
  <si>
    <t xml:space="preserve">     This Quarter</t>
  </si>
  <si>
    <t xml:space="preserve">     This Year</t>
  </si>
  <si>
    <t xml:space="preserve">     Last Week</t>
  </si>
  <si>
    <t xml:space="preserve">     Last Month</t>
  </si>
  <si>
    <t xml:space="preserve">     Last Quarter</t>
  </si>
  <si>
    <t xml:space="preserve">     Last Year</t>
  </si>
  <si>
    <t>Due:</t>
  </si>
  <si>
    <t>Interval:</t>
  </si>
  <si>
    <t>Start:</t>
  </si>
  <si>
    <t>End:</t>
  </si>
  <si>
    <t>No Highlight</t>
  </si>
  <si>
    <t xml:space="preserve"> </t>
  </si>
  <si>
    <t>Selected Highlight:</t>
  </si>
  <si>
    <t>Highlight Settings</t>
  </si>
  <si>
    <t>Miftakul Azizi</t>
  </si>
  <si>
    <t xml:space="preserve">     This Week [14 Feb - 24 Mar]</t>
  </si>
  <si>
    <t>Wish List</t>
  </si>
  <si>
    <t>Masuk Kuliah Tahun Ini</t>
  </si>
  <si>
    <t>Menguasai Excel</t>
  </si>
  <si>
    <t>Menguasai Jalur Front-End</t>
  </si>
  <si>
    <t>Beli Rumah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</si>
</sst>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-F800]dddd\,\ mmmm\ dd\,\ yyyy"/>
    <numFmt numFmtId="166" formatCode="_-[$Rp-421]* #,##0.00_-;\-[$Rp-421]* #,##0.00_-;_-[$Rp-421]* &quot;-&quot;??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2"/>
      <color theme="0"/>
      <name val="Tahoma"/>
      <family val="2"/>
      <scheme val="minor"/>
    </font>
    <font>
      <sz val="12"/>
      <color theme="1"/>
      <name val="Tahoma"/>
      <family val="2"/>
      <scheme val="minor"/>
    </font>
  </fonts>
  <fills count="19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4C39D2"/>
        <bgColor indexed="64"/>
      </patternFill>
    </fill>
    <fill>
      <patternFill patternType="solid">
        <fgColor rgb="FF663FD8"/>
        <bgColor indexed="64"/>
      </patternFill>
    </fill>
    <fill>
      <patternFill patternType="solid">
        <fgColor rgb="FF7F46DF"/>
        <bgColor indexed="64"/>
      </patternFill>
    </fill>
    <fill>
      <patternFill patternType="solid">
        <fgColor rgb="FF994CE5"/>
        <bgColor indexed="64"/>
      </patternFill>
    </fill>
    <fill>
      <patternFill patternType="solid">
        <fgColor rgb="FFB252EB"/>
        <bgColor indexed="64"/>
      </patternFill>
    </fill>
    <fill>
      <patternFill patternType="solid">
        <fgColor rgb="FFCC59F2"/>
        <bgColor indexed="64"/>
      </patternFill>
    </fill>
    <fill>
      <patternFill patternType="solid">
        <fgColor rgb="FFE55FF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42BB9"/>
        <bgColor indexed="64"/>
      </patternFill>
    </fill>
    <fill>
      <patternFill patternType="solid">
        <fgColor rgb="FF4A31BE"/>
        <bgColor indexed="64"/>
      </patternFill>
    </fill>
    <fill>
      <patternFill patternType="solid">
        <fgColor rgb="FF6036C3"/>
        <bgColor indexed="64"/>
      </patternFill>
    </fill>
    <fill>
      <patternFill patternType="solid">
        <fgColor rgb="FF773BC7"/>
        <bgColor indexed="64"/>
      </patternFill>
    </fill>
    <fill>
      <patternFill patternType="solid">
        <fgColor rgb="FF8D41CC"/>
        <bgColor indexed="64"/>
      </patternFill>
    </fill>
    <fill>
      <patternFill patternType="solid">
        <fgColor rgb="FFA346D0"/>
        <bgColor indexed="64"/>
      </patternFill>
    </fill>
    <fill>
      <patternFill patternType="solid">
        <fgColor rgb="FFB94CD5"/>
        <bgColor indexed="64"/>
      </patternFill>
    </fill>
    <fill>
      <patternFill patternType="solid">
        <fgColor rgb="FFCF51DA"/>
        <bgColor indexed="64"/>
      </patternFill>
    </fill>
    <fill>
      <patternFill patternType="solid">
        <fgColor rgb="FFE557DE"/>
        <bgColor indexed="64"/>
      </patternFill>
    </fill>
    <fill>
      <patternFill patternType="solid">
        <fgColor rgb="FF422DD1"/>
        <bgColor indexed="64"/>
      </patternFill>
    </fill>
    <fill>
      <patternFill patternType="solid">
        <fgColor rgb="FF5933D4"/>
        <bgColor indexed="64"/>
      </patternFill>
    </fill>
    <fill>
      <patternFill patternType="solid">
        <fgColor rgb="FF7139D8"/>
        <bgColor indexed="64"/>
      </patternFill>
    </fill>
    <fill>
      <patternFill patternType="solid">
        <fgColor rgb="FF893FDC"/>
        <bgColor indexed="64"/>
      </patternFill>
    </fill>
    <fill>
      <patternFill patternType="solid">
        <fgColor rgb="FFA044E0"/>
        <bgColor indexed="64"/>
      </patternFill>
    </fill>
    <fill>
      <patternFill patternType="solid">
        <fgColor rgb="FFB84AE4"/>
        <bgColor indexed="64"/>
      </patternFill>
    </fill>
    <fill>
      <patternFill patternType="solid">
        <fgColor rgb="FFCF50E8"/>
        <bgColor indexed="64"/>
      </patternFill>
    </fill>
    <fill>
      <patternFill patternType="solid">
        <fgColor rgb="FFE756EB"/>
        <bgColor indexed="64"/>
      </patternFill>
    </fill>
    <fill>
      <patternFill patternType="solid">
        <fgColor rgb="FFFF5BEF"/>
        <bgColor indexed="64"/>
      </patternFill>
    </fill>
    <fill>
      <patternFill patternType="solid">
        <fgColor rgb="FF4227BE"/>
        <bgColor indexed="64"/>
      </patternFill>
    </fill>
    <fill>
      <patternFill patternType="solid">
        <fgColor rgb="FF562BC0"/>
        <bgColor indexed="64"/>
      </patternFill>
    </fill>
    <fill>
      <patternFill patternType="solid">
        <fgColor rgb="FF6B30C3"/>
        <bgColor indexed="64"/>
      </patternFill>
    </fill>
    <fill>
      <patternFill patternType="solid">
        <fgColor rgb="FF7F35C5"/>
        <bgColor indexed="64"/>
      </patternFill>
    </fill>
    <fill>
      <patternFill patternType="solid">
        <fgColor rgb="FF943AC7"/>
        <bgColor indexed="64"/>
      </patternFill>
    </fill>
    <fill>
      <patternFill patternType="solid">
        <fgColor rgb="FFA83FC9"/>
        <bgColor indexed="64"/>
      </patternFill>
    </fill>
    <fill>
      <patternFill patternType="solid">
        <fgColor rgb="FFBC44CC"/>
        <bgColor indexed="64"/>
      </patternFill>
    </fill>
    <fill>
      <patternFill patternType="solid">
        <fgColor rgb="FFD149CE"/>
        <bgColor indexed="64"/>
      </patternFill>
    </fill>
    <fill>
      <patternFill patternType="solid">
        <fgColor rgb="FFE54ED0"/>
        <bgColor indexed="64"/>
      </patternFill>
    </fill>
    <fill>
      <patternFill patternType="solid">
        <fgColor rgb="FF5128D6"/>
        <bgColor indexed="64"/>
      </patternFill>
    </fill>
    <fill>
      <patternFill patternType="solid">
        <fgColor rgb="FF672DD7"/>
        <bgColor indexed="64"/>
      </patternFill>
    </fill>
    <fill>
      <patternFill patternType="solid">
        <fgColor rgb="FF7C33D8"/>
        <bgColor indexed="64"/>
      </patternFill>
    </fill>
    <fill>
      <patternFill patternType="solid">
        <fgColor rgb="FF9238DA"/>
        <bgColor indexed="64"/>
      </patternFill>
    </fill>
    <fill>
      <patternFill patternType="solid">
        <fgColor rgb="FFA83DDB"/>
        <bgColor indexed="64"/>
      </patternFill>
    </fill>
    <fill>
      <patternFill patternType="solid">
        <fgColor rgb="FFBD42DC"/>
        <bgColor indexed="64"/>
      </patternFill>
    </fill>
    <fill>
      <patternFill patternType="solid">
        <fgColor rgb="FFD347DD"/>
        <bgColor indexed="64"/>
      </patternFill>
    </fill>
    <fill>
      <patternFill patternType="solid">
        <fgColor rgb="FFE94CDF"/>
        <bgColor indexed="64"/>
      </patternFill>
    </fill>
    <fill>
      <patternFill patternType="solid">
        <fgColor rgb="FFFF51E0"/>
        <bgColor indexed="64"/>
      </patternFill>
    </fill>
    <fill>
      <patternFill patternType="solid">
        <fgColor rgb="FF5022C3"/>
        <bgColor indexed="64"/>
      </patternFill>
    </fill>
    <fill>
      <patternFill patternType="solid">
        <fgColor rgb="FF6226C3"/>
        <bgColor indexed="64"/>
      </patternFill>
    </fill>
    <fill>
      <patternFill patternType="solid">
        <fgColor rgb="FF752BC3"/>
        <bgColor indexed="64"/>
      </patternFill>
    </fill>
    <fill>
      <patternFill patternType="solid">
        <fgColor rgb="FF882FC3"/>
        <bgColor indexed="64"/>
      </patternFill>
    </fill>
    <fill>
      <patternFill patternType="solid">
        <fgColor rgb="FF9A33C3"/>
        <bgColor indexed="64"/>
      </patternFill>
    </fill>
    <fill>
      <patternFill patternType="solid">
        <fgColor rgb="FFAD37C3"/>
        <bgColor indexed="64"/>
      </patternFill>
    </fill>
    <fill>
      <patternFill patternType="solid">
        <fgColor rgb="FFC03CC3"/>
        <bgColor indexed="64"/>
      </patternFill>
    </fill>
    <fill>
      <patternFill patternType="solid">
        <fgColor rgb="FFD240C3"/>
        <bgColor indexed="64"/>
      </patternFill>
    </fill>
    <fill>
      <patternFill patternType="solid">
        <fgColor rgb="FFE544C3"/>
        <bgColor indexed="64"/>
      </patternFill>
    </fill>
    <fill>
      <patternFill patternType="solid">
        <fgColor rgb="FF6023DB"/>
        <bgColor indexed="64"/>
      </patternFill>
    </fill>
    <fill>
      <patternFill patternType="solid">
        <fgColor rgb="FF7428DA"/>
        <bgColor indexed="64"/>
      </patternFill>
    </fill>
    <fill>
      <patternFill patternType="solid">
        <fgColor rgb="FF882CD8"/>
        <bgColor indexed="64"/>
      </patternFill>
    </fill>
    <fill>
      <patternFill patternType="solid">
        <fgColor rgb="FF9C31D7"/>
        <bgColor indexed="64"/>
      </patternFill>
    </fill>
    <fill>
      <patternFill patternType="solid">
        <fgColor rgb="FFAF35D6"/>
        <bgColor indexed="64"/>
      </patternFill>
    </fill>
    <fill>
      <patternFill patternType="solid">
        <fgColor rgb="FFC33AD4"/>
        <bgColor indexed="64"/>
      </patternFill>
    </fill>
    <fill>
      <patternFill patternType="solid">
        <fgColor rgb="FFD73ED3"/>
        <bgColor indexed="64"/>
      </patternFill>
    </fill>
    <fill>
      <patternFill patternType="solid">
        <fgColor rgb="FFEB42D2"/>
        <bgColor indexed="64"/>
      </patternFill>
    </fill>
    <fill>
      <patternFill patternType="solid">
        <fgColor rgb="FFFF47D1"/>
        <bgColor indexed="64"/>
      </patternFill>
    </fill>
    <fill>
      <patternFill patternType="solid">
        <fgColor rgb="FF5E1DC7"/>
        <bgColor indexed="64"/>
      </patternFill>
    </fill>
    <fill>
      <patternFill patternType="solid">
        <fgColor rgb="FF6F21C5"/>
        <bgColor indexed="64"/>
      </patternFill>
    </fill>
    <fill>
      <patternFill patternType="solid">
        <fgColor rgb="FF7F25C3"/>
        <bgColor indexed="64"/>
      </patternFill>
    </fill>
    <fill>
      <patternFill patternType="solid">
        <fgColor rgb="FF9029C0"/>
        <bgColor indexed="64"/>
      </patternFill>
    </fill>
    <fill>
      <patternFill patternType="solid">
        <fgColor rgb="FFA12CBE"/>
        <bgColor indexed="64"/>
      </patternFill>
    </fill>
    <fill>
      <patternFill patternType="solid">
        <fgColor rgb="FFB230BC"/>
        <bgColor indexed="64"/>
      </patternFill>
    </fill>
    <fill>
      <patternFill patternType="solid">
        <fgColor rgb="FFC334B9"/>
        <bgColor indexed="64"/>
      </patternFill>
    </fill>
    <fill>
      <patternFill patternType="solid">
        <fgColor rgb="FFD437B7"/>
        <bgColor indexed="64"/>
      </patternFill>
    </fill>
    <fill>
      <patternFill patternType="solid">
        <fgColor rgb="FFE53BB5"/>
        <bgColor indexed="64"/>
      </patternFill>
    </fill>
    <fill>
      <patternFill patternType="solid">
        <fgColor rgb="FF701EE0"/>
        <bgColor indexed="64"/>
      </patternFill>
    </fill>
    <fill>
      <patternFill patternType="solid">
        <fgColor rgb="FF8222DC"/>
        <bgColor indexed="64"/>
      </patternFill>
    </fill>
    <fill>
      <patternFill patternType="solid">
        <fgColor rgb="FF9326D8"/>
        <bgColor indexed="64"/>
      </patternFill>
    </fill>
    <fill>
      <patternFill patternType="solid">
        <fgColor rgb="FFA52AD4"/>
        <bgColor indexed="64"/>
      </patternFill>
    </fill>
    <fill>
      <patternFill patternType="solid">
        <fgColor rgb="FFB72DD1"/>
        <bgColor indexed="64"/>
      </patternFill>
    </fill>
    <fill>
      <patternFill patternType="solid">
        <fgColor rgb="FFC931CD"/>
        <bgColor indexed="64"/>
      </patternFill>
    </fill>
    <fill>
      <patternFill patternType="solid">
        <fgColor rgb="FFDB35C9"/>
        <bgColor indexed="64"/>
      </patternFill>
    </fill>
    <fill>
      <patternFill patternType="solid">
        <fgColor rgb="FFED39C5"/>
        <bgColor indexed="64"/>
      </patternFill>
    </fill>
    <fill>
      <patternFill patternType="solid">
        <fgColor rgb="FFFF3DC1"/>
        <bgColor indexed="64"/>
      </patternFill>
    </fill>
    <fill>
      <patternFill patternType="solid">
        <fgColor rgb="FF6B19CC"/>
        <bgColor indexed="64"/>
      </patternFill>
    </fill>
    <fill>
      <patternFill patternType="solid">
        <fgColor rgb="FF7B1CC7"/>
        <bgColor indexed="64"/>
      </patternFill>
    </fill>
    <fill>
      <patternFill patternType="solid">
        <fgColor rgb="FF8A1FC3"/>
        <bgColor indexed="64"/>
      </patternFill>
    </fill>
    <fill>
      <patternFill patternType="solid">
        <fgColor rgb="FF9922BE"/>
        <bgColor indexed="64"/>
      </patternFill>
    </fill>
    <fill>
      <patternFill patternType="solid">
        <fgColor rgb="FFA825B9"/>
        <bgColor indexed="64"/>
      </patternFill>
    </fill>
    <fill>
      <patternFill patternType="solid">
        <fgColor rgb="FFB729B5"/>
        <bgColor indexed="64"/>
      </patternFill>
    </fill>
    <fill>
      <patternFill patternType="solid">
        <fgColor rgb="FFC72CB0"/>
        <bgColor indexed="64"/>
      </patternFill>
    </fill>
    <fill>
      <patternFill patternType="solid">
        <fgColor rgb="FFD62FAC"/>
        <bgColor indexed="64"/>
      </patternFill>
    </fill>
    <fill>
      <patternFill patternType="solid">
        <fgColor rgb="FFE532A7"/>
        <bgColor indexed="64"/>
      </patternFill>
    </fill>
    <fill>
      <patternFill patternType="solid">
        <fgColor rgb="FF7F19E5"/>
        <bgColor indexed="64"/>
      </patternFill>
    </fill>
    <fill>
      <patternFill patternType="solid">
        <fgColor rgb="FF8F1CDF"/>
        <bgColor indexed="64"/>
      </patternFill>
    </fill>
    <fill>
      <patternFill patternType="solid">
        <fgColor rgb="FF9F1FD8"/>
        <bgColor indexed="64"/>
      </patternFill>
    </fill>
    <fill>
      <patternFill patternType="solid">
        <fgColor rgb="FFAF23D2"/>
        <bgColor indexed="64"/>
      </patternFill>
    </fill>
    <fill>
      <patternFill patternType="solid">
        <fgColor rgb="FFBF26CC"/>
        <bgColor indexed="64"/>
      </patternFill>
    </fill>
    <fill>
      <patternFill patternType="solid">
        <fgColor rgb="FFCF29C5"/>
        <bgColor indexed="64"/>
      </patternFill>
    </fill>
    <fill>
      <patternFill patternType="solid">
        <fgColor rgb="FFDF2CBF"/>
        <bgColor indexed="64"/>
      </patternFill>
    </fill>
    <fill>
      <patternFill patternType="solid">
        <fgColor rgb="FFEF2FB8"/>
        <bgColor indexed="64"/>
      </patternFill>
    </fill>
    <fill>
      <patternFill patternType="solid">
        <fgColor rgb="FFFF32B2"/>
        <bgColor indexed="64"/>
      </patternFill>
    </fill>
    <fill>
      <patternFill patternType="solid">
        <fgColor rgb="FF7914D0"/>
        <bgColor indexed="64"/>
      </patternFill>
    </fill>
    <fill>
      <patternFill patternType="solid">
        <fgColor rgb="FF8717C9"/>
        <bgColor indexed="64"/>
      </patternFill>
    </fill>
    <fill>
      <patternFill patternType="solid">
        <fgColor rgb="FF9419C3"/>
        <bgColor indexed="64"/>
      </patternFill>
    </fill>
    <fill>
      <patternFill patternType="solid">
        <fgColor rgb="FFA21CBC"/>
        <bgColor indexed="64"/>
      </patternFill>
    </fill>
    <fill>
      <patternFill patternType="solid">
        <fgColor rgb="FFAF1EB5"/>
        <bgColor indexed="64"/>
      </patternFill>
    </fill>
    <fill>
      <patternFill patternType="solid">
        <fgColor rgb="FFBD21AE"/>
        <bgColor indexed="64"/>
      </patternFill>
    </fill>
    <fill>
      <patternFill patternType="solid">
        <fgColor rgb="FFCA24A7"/>
        <bgColor indexed="64"/>
      </patternFill>
    </fill>
    <fill>
      <patternFill patternType="solid">
        <fgColor rgb="FFD826A0"/>
        <bgColor indexed="64"/>
      </patternFill>
    </fill>
    <fill>
      <patternFill patternType="solid">
        <fgColor rgb="FFE52999"/>
        <bgColor indexed="64"/>
      </patternFill>
    </fill>
    <fill>
      <patternFill patternType="solid">
        <fgColor rgb="FF8E14EA"/>
        <bgColor indexed="64"/>
      </patternFill>
    </fill>
    <fill>
      <patternFill patternType="solid">
        <fgColor rgb="FF9C16E1"/>
        <bgColor indexed="64"/>
      </patternFill>
    </fill>
    <fill>
      <patternFill patternType="solid">
        <fgColor rgb="FFAA19D8"/>
        <bgColor indexed="64"/>
      </patternFill>
    </fill>
    <fill>
      <patternFill patternType="solid">
        <fgColor rgb="FFB81CCF"/>
        <bgColor indexed="64"/>
      </patternFill>
    </fill>
    <fill>
      <patternFill patternType="solid">
        <fgColor rgb="FFC61EC6"/>
        <bgColor indexed="64"/>
      </patternFill>
    </fill>
    <fill>
      <patternFill patternType="solid">
        <fgColor rgb="FFD421BD"/>
        <bgColor indexed="64"/>
      </patternFill>
    </fill>
    <fill>
      <patternFill patternType="solid">
        <fgColor rgb="FFE223B5"/>
        <bgColor indexed="64"/>
      </patternFill>
    </fill>
    <fill>
      <patternFill patternType="solid">
        <fgColor rgb="FFF026AC"/>
        <bgColor indexed="64"/>
      </patternFill>
    </fill>
    <fill>
      <patternFill patternType="solid">
        <fgColor rgb="FFFF28A3"/>
        <bgColor indexed="64"/>
      </patternFill>
    </fill>
    <fill>
      <patternFill patternType="solid">
        <fgColor rgb="FF8710D5"/>
        <bgColor indexed="64"/>
      </patternFill>
    </fill>
    <fill>
      <patternFill patternType="solid">
        <fgColor rgb="FF9312CC"/>
        <bgColor indexed="64"/>
      </patternFill>
    </fill>
    <fill>
      <patternFill patternType="solid">
        <fgColor rgb="FF9E14C3"/>
        <bgColor indexed="64"/>
      </patternFill>
    </fill>
    <fill>
      <patternFill patternType="solid">
        <fgColor rgb="FFAA16B9"/>
        <bgColor indexed="64"/>
      </patternFill>
    </fill>
    <fill>
      <patternFill patternType="solid">
        <fgColor rgb="FFB618B0"/>
        <bgColor indexed="64"/>
      </patternFill>
    </fill>
    <fill>
      <patternFill patternType="solid">
        <fgColor rgb="FFC21AA7"/>
        <bgColor indexed="64"/>
      </patternFill>
    </fill>
    <fill>
      <patternFill patternType="solid">
        <fgColor rgb="FFCD1C9E"/>
        <bgColor indexed="64"/>
      </patternFill>
    </fill>
    <fill>
      <patternFill patternType="solid">
        <fgColor rgb="FFD91E95"/>
        <bgColor indexed="64"/>
      </patternFill>
    </fill>
    <fill>
      <patternFill patternType="solid">
        <fgColor rgb="FFE5208B"/>
        <bgColor indexed="64"/>
      </patternFill>
    </fill>
    <fill>
      <patternFill patternType="solid">
        <fgColor rgb="FF9E0FEF"/>
        <bgColor indexed="64"/>
      </patternFill>
    </fill>
    <fill>
      <patternFill patternType="solid">
        <fgColor rgb="FFAA11E4"/>
        <bgColor indexed="64"/>
      </patternFill>
    </fill>
    <fill>
      <patternFill patternType="solid">
        <fgColor rgb="FFB613D8"/>
        <bgColor indexed="64"/>
      </patternFill>
    </fill>
    <fill>
      <patternFill patternType="solid">
        <fgColor rgb="FFC215CD"/>
        <bgColor indexed="64"/>
      </patternFill>
    </fill>
    <fill>
      <patternFill patternType="solid">
        <fgColor rgb="FFCE16C1"/>
        <bgColor indexed="64"/>
      </patternFill>
    </fill>
    <fill>
      <patternFill patternType="solid">
        <fgColor rgb="FFDA18B6"/>
        <bgColor indexed="64"/>
      </patternFill>
    </fill>
    <fill>
      <patternFill patternType="solid">
        <fgColor rgb="FFE61AAA"/>
        <bgColor indexed="64"/>
      </patternFill>
    </fill>
    <fill>
      <patternFill patternType="solid">
        <fgColor rgb="FFF21C9F"/>
        <bgColor indexed="64"/>
      </patternFill>
    </fill>
    <fill>
      <patternFill patternType="solid">
        <fgColor rgb="FFFF1E93"/>
        <bgColor indexed="64"/>
      </patternFill>
    </fill>
    <fill>
      <patternFill patternType="solid">
        <fgColor rgb="FF950BDA"/>
        <bgColor indexed="64"/>
      </patternFill>
    </fill>
    <fill>
      <patternFill patternType="solid">
        <fgColor rgb="FF9F0CCE"/>
        <bgColor indexed="64"/>
      </patternFill>
    </fill>
    <fill>
      <patternFill patternType="solid">
        <fgColor rgb="FFA90EC3"/>
        <bgColor indexed="64"/>
      </patternFill>
    </fill>
    <fill>
      <patternFill patternType="solid">
        <fgColor rgb="FFB30FB7"/>
        <bgColor indexed="64"/>
      </patternFill>
    </fill>
    <fill>
      <patternFill patternType="solid">
        <fgColor rgb="FFBD11AC"/>
        <bgColor indexed="64"/>
      </patternFill>
    </fill>
    <fill>
      <patternFill patternType="solid">
        <fgColor rgb="FFC712A0"/>
        <bgColor indexed="64"/>
      </patternFill>
    </fill>
    <fill>
      <patternFill patternType="solid">
        <fgColor rgb="FFD11495"/>
        <bgColor indexed="64"/>
      </patternFill>
    </fill>
    <fill>
      <patternFill patternType="solid">
        <fgColor rgb="FFDB1589"/>
        <bgColor indexed="64"/>
      </patternFill>
    </fill>
    <fill>
      <patternFill patternType="solid">
        <fgColor rgb="FFE5167E"/>
        <bgColor indexed="64"/>
      </patternFill>
    </fill>
    <fill>
      <patternFill patternType="solid">
        <fgColor rgb="FFAD0AF4"/>
        <bgColor indexed="64"/>
      </patternFill>
    </fill>
    <fill>
      <patternFill patternType="solid">
        <fgColor rgb="FFB70BE6"/>
        <bgColor indexed="64"/>
      </patternFill>
    </fill>
    <fill>
      <patternFill patternType="solid">
        <fgColor rgb="FFC10CD8"/>
        <bgColor indexed="64"/>
      </patternFill>
    </fill>
    <fill>
      <patternFill patternType="solid">
        <fgColor rgb="FFCC0ECA"/>
        <bgColor indexed="64"/>
      </patternFill>
    </fill>
    <fill>
      <patternFill patternType="solid">
        <fgColor rgb="FFD60FBC"/>
        <bgColor indexed="64"/>
      </patternFill>
    </fill>
    <fill>
      <patternFill patternType="solid">
        <fgColor rgb="FFE010AE"/>
        <bgColor indexed="64"/>
      </patternFill>
    </fill>
    <fill>
      <patternFill patternType="solid">
        <fgColor rgb="FFEA11A0"/>
        <bgColor indexed="64"/>
      </patternFill>
    </fill>
    <fill>
      <patternFill patternType="solid">
        <fgColor rgb="FFF41392"/>
        <bgColor indexed="64"/>
      </patternFill>
    </fill>
    <fill>
      <patternFill patternType="solid">
        <fgColor rgb="FFFF1484"/>
        <bgColor indexed="64"/>
      </patternFill>
    </fill>
    <fill>
      <patternFill patternType="solid">
        <fgColor rgb="FFA206DE"/>
        <bgColor indexed="64"/>
      </patternFill>
    </fill>
    <fill>
      <patternFill patternType="solid">
        <fgColor rgb="FFAB07D0"/>
        <bgColor indexed="64"/>
      </patternFill>
    </fill>
    <fill>
      <patternFill patternType="solid">
        <fgColor rgb="FFB308C3"/>
        <bgColor indexed="64"/>
      </patternFill>
    </fill>
    <fill>
      <patternFill patternType="solid">
        <fgColor rgb="FFBB09B5"/>
        <bgColor indexed="64"/>
      </patternFill>
    </fill>
    <fill>
      <patternFill patternType="solid">
        <fgColor rgb="FFC40AA7"/>
        <bgColor indexed="64"/>
      </patternFill>
    </fill>
    <fill>
      <patternFill patternType="solid">
        <fgColor rgb="FFCC0B99"/>
        <bgColor indexed="64"/>
      </patternFill>
    </fill>
    <fill>
      <patternFill patternType="solid">
        <fgColor rgb="FFD40C8B"/>
        <bgColor indexed="64"/>
      </patternFill>
    </fill>
    <fill>
      <patternFill patternType="solid">
        <fgColor rgb="FFDD0C7E"/>
        <bgColor indexed="64"/>
      </patternFill>
    </fill>
    <fill>
      <patternFill patternType="solid">
        <fgColor rgb="FFE50D70"/>
        <bgColor indexed="64"/>
      </patternFill>
    </fill>
    <fill>
      <patternFill patternType="solid">
        <fgColor rgb="FFBC05F9"/>
        <bgColor indexed="64"/>
      </patternFill>
    </fill>
    <fill>
      <patternFill patternType="solid">
        <fgColor rgb="FFC405E9"/>
        <bgColor indexed="64"/>
      </patternFill>
    </fill>
    <fill>
      <patternFill patternType="solid">
        <fgColor rgb="FFCD06D8"/>
        <bgColor indexed="64"/>
      </patternFill>
    </fill>
    <fill>
      <patternFill patternType="solid">
        <fgColor rgb="FFD507C8"/>
        <bgColor indexed="64"/>
      </patternFill>
    </fill>
    <fill>
      <patternFill patternType="solid">
        <fgColor rgb="FFDD07B7"/>
        <bgColor indexed="64"/>
      </patternFill>
    </fill>
    <fill>
      <patternFill patternType="solid">
        <fgColor rgb="FFE608A7"/>
        <bgColor indexed="64"/>
      </patternFill>
    </fill>
    <fill>
      <patternFill patternType="solid">
        <fgColor rgb="FFEE0896"/>
        <bgColor indexed="64"/>
      </patternFill>
    </fill>
    <fill>
      <patternFill patternType="solid">
        <fgColor rgb="FFF60985"/>
        <bgColor indexed="64"/>
      </patternFill>
    </fill>
    <fill>
      <patternFill patternType="solid">
        <fgColor rgb="FFFF0A75"/>
        <bgColor indexed="64"/>
      </patternFill>
    </fill>
    <fill>
      <patternFill patternType="solid">
        <fgColor rgb="FFB002E3"/>
        <bgColor indexed="64"/>
      </patternFill>
    </fill>
    <fill>
      <patternFill patternType="solid">
        <fgColor rgb="FFB702D3"/>
        <bgColor indexed="64"/>
      </patternFill>
    </fill>
    <fill>
      <patternFill patternType="solid">
        <fgColor rgb="FFBD02C3"/>
        <bgColor indexed="64"/>
      </patternFill>
    </fill>
    <fill>
      <patternFill patternType="solid">
        <fgColor rgb="FFC403B3"/>
        <bgColor indexed="64"/>
      </patternFill>
    </fill>
    <fill>
      <patternFill patternType="solid">
        <fgColor rgb="FFCB03A2"/>
        <bgColor indexed="64"/>
      </patternFill>
    </fill>
    <fill>
      <patternFill patternType="solid">
        <fgColor rgb="FFD10392"/>
        <bgColor indexed="64"/>
      </patternFill>
    </fill>
    <fill>
      <patternFill patternType="solid">
        <fgColor rgb="FFD80482"/>
        <bgColor indexed="64"/>
      </patternFill>
    </fill>
    <fill>
      <patternFill patternType="solid">
        <fgColor rgb="FFDE0472"/>
        <bgColor indexed="64"/>
      </patternFill>
    </fill>
    <fill>
      <patternFill patternType="solid">
        <fgColor rgb="FFE50462"/>
        <bgColor indexed="64"/>
      </patternFill>
    </fill>
    <fill>
      <patternFill patternType="solid">
        <fgColor rgb="FFCB00FF"/>
        <bgColor indexed="64"/>
      </patternFill>
    </fill>
    <fill>
      <patternFill patternType="solid">
        <fgColor rgb="FFD200EB"/>
        <bgColor indexed="64"/>
      </patternFill>
    </fill>
    <fill>
      <patternFill patternType="solid">
        <fgColor rgb="FFD800D8"/>
        <bgColor indexed="64"/>
      </patternFill>
    </fill>
    <fill>
      <patternFill patternType="solid">
        <fgColor rgb="FFDF00C5"/>
        <bgColor indexed="64"/>
      </patternFill>
    </fill>
    <fill>
      <patternFill patternType="solid">
        <fgColor rgb="FFE500B2"/>
        <bgColor indexed="64"/>
      </patternFill>
    </fill>
    <fill>
      <patternFill patternType="solid">
        <fgColor rgb="FFEB009F"/>
        <bgColor indexed="64"/>
      </patternFill>
    </fill>
    <fill>
      <patternFill patternType="solid">
        <fgColor rgb="FFF2008C"/>
        <bgColor indexed="64"/>
      </patternFill>
    </fill>
    <fill>
      <patternFill patternType="solid">
        <fgColor rgb="FFF80079"/>
        <bgColor indexed="64"/>
      </patternFill>
    </fill>
    <fill>
      <patternFill patternType="solid">
        <fgColor rgb="FFFF0066"/>
        <bgColor indexed="64"/>
      </patternFill>
    </fill>
  </fills>
  <borders count="11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/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/>
      <top/>
      <bottom/>
      <diagonal/>
    </border>
    <border>
      <left/>
      <right/>
      <top style="double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2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220">
    <xf numFmtId="0" fontId="0" fillId="2" borderId="0" xfId="0"/>
    <xf numFmtId="0" fontId="0" fillId="2" borderId="0" xfId="0" applyFill="1"/>
    <xf numFmtId="0" fontId="0" fillId="3" borderId="0" xfId="0" applyFill="1"/>
    <xf numFmtId="0" fontId="0" fillId="2" borderId="0" xfId="0" applyFill="1" applyBorder="1"/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6" fillId="5" borderId="0" xfId="0" applyFont="1" applyFill="1" applyBorder="1" applyAlignment="1">
      <alignment horizontal="left" vertical="center" indent="1"/>
    </xf>
    <xf numFmtId="164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4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4" fontId="6" fillId="4" borderId="1" xfId="0" applyNumberFormat="1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164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indent="1"/>
    </xf>
    <xf numFmtId="0" fontId="8" fillId="5" borderId="0" xfId="0" applyFont="1" applyFill="1" applyBorder="1" applyAlignment="1">
      <alignment horizontal="left" vertical="center" indent="1"/>
    </xf>
    <xf numFmtId="0" fontId="8" fillId="5" borderId="1" xfId="0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left" vertical="center" indent="1"/>
    </xf>
    <xf numFmtId="0" fontId="0" fillId="6" borderId="0" xfId="0" applyFill="1"/>
    <xf numFmtId="0" fontId="0" fillId="6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7" fillId="26" borderId="0" xfId="3" applyFont="1" applyFill="1"/>
    <xf numFmtId="0" fontId="0" fillId="27" borderId="0" xfId="0" applyFill="1"/>
    <xf numFmtId="0" fontId="0" fillId="28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9" fillId="44" borderId="0" xfId="0" applyFont="1" applyFill="1" applyAlignment="1">
      <alignment horizontal="left"/>
    </xf>
    <xf numFmtId="0" fontId="0" fillId="45" borderId="0" xfId="0" applyFill="1"/>
    <xf numFmtId="0" fontId="0" fillId="48" borderId="0" xfId="0" applyFill="1"/>
    <xf numFmtId="0" fontId="9" fillId="49" borderId="0" xfId="0" applyFont="1" applyFill="1" applyAlignment="1">
      <alignment horizontal="right"/>
    </xf>
    <xf numFmtId="0" fontId="0" fillId="50" borderId="0" xfId="0" applyFill="1"/>
    <xf numFmtId="0" fontId="0" fillId="51" borderId="0" xfId="0" applyFill="1"/>
    <xf numFmtId="0" fontId="0" fillId="52" borderId="0" xfId="0" applyFill="1" applyAlignment="1">
      <alignment vertical="center"/>
    </xf>
    <xf numFmtId="0" fontId="3" fillId="53" borderId="2" xfId="0" applyFont="1" applyFill="1" applyBorder="1" applyAlignment="1"/>
    <xf numFmtId="0" fontId="3" fillId="55" borderId="0" xfId="0" applyFont="1" applyFill="1" applyBorder="1" applyAlignment="1">
      <alignment vertical="center"/>
    </xf>
    <xf numFmtId="0" fontId="3" fillId="58" borderId="0" xfId="0" applyFont="1" applyFill="1" applyBorder="1" applyAlignment="1">
      <alignment horizontal="right"/>
    </xf>
    <xf numFmtId="0" fontId="0" fillId="59" borderId="0" xfId="0" applyFill="1" applyAlignment="1">
      <alignment vertical="center"/>
    </xf>
    <xf numFmtId="0" fontId="0" fillId="60" borderId="0" xfId="0" applyFill="1" applyAlignment="1">
      <alignment vertical="center"/>
    </xf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 applyAlignment="1">
      <alignment vertical="center"/>
    </xf>
    <xf numFmtId="0" fontId="5" fillId="71" borderId="0" xfId="4" applyFill="1" applyBorder="1" applyAlignment="1">
      <alignment horizontal="left" vertical="center"/>
    </xf>
    <xf numFmtId="0" fontId="5" fillId="72" borderId="0" xfId="4" applyFill="1" applyBorder="1" applyAlignment="1">
      <alignment horizontal="left" vertical="center"/>
    </xf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 applyAlignment="1">
      <alignment vertical="center"/>
    </xf>
    <xf numFmtId="0" fontId="0" fillId="78" borderId="0" xfId="0" applyFill="1" applyAlignment="1">
      <alignment vertical="center"/>
    </xf>
    <xf numFmtId="0" fontId="0" fillId="79" borderId="0" xfId="0" applyFill="1"/>
    <xf numFmtId="0" fontId="10" fillId="83" borderId="0" xfId="0" applyFont="1" applyFill="1" applyBorder="1" applyAlignment="1">
      <alignment horizontal="center" vertical="center"/>
    </xf>
    <xf numFmtId="0" fontId="10" fillId="84" borderId="0" xfId="0" applyFont="1" applyFill="1" applyBorder="1" applyAlignment="1">
      <alignment horizontal="left" vertical="center" indent="1"/>
    </xf>
    <xf numFmtId="0" fontId="10" fillId="85" borderId="0" xfId="0" applyFont="1" applyFill="1" applyBorder="1" applyAlignment="1">
      <alignment horizontal="left" vertical="center" indent="1"/>
    </xf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96" borderId="0" xfId="0" applyFill="1"/>
    <xf numFmtId="0" fontId="0" fillId="97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11" fillId="112" borderId="0" xfId="0" applyFont="1" applyFill="1" applyBorder="1" applyAlignment="1">
      <alignment horizontal="left" vertical="center" indent="1"/>
    </xf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11" fillId="121" borderId="0" xfId="0" applyFont="1" applyFill="1" applyBorder="1" applyAlignment="1">
      <alignment horizontal="left" vertical="center" indent="1"/>
    </xf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11" fillId="130" borderId="0" xfId="0" applyFont="1" applyFill="1" applyBorder="1" applyAlignment="1">
      <alignment horizontal="left" vertical="center" indent="1"/>
    </xf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11" fillId="139" borderId="0" xfId="0" applyFont="1" applyFill="1" applyBorder="1" applyAlignment="1">
      <alignment horizontal="left" vertical="center" indent="1"/>
    </xf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11" fillId="148" borderId="0" xfId="0" applyFont="1" applyFill="1" applyBorder="1" applyAlignment="1">
      <alignment horizontal="left" vertical="center" indent="1"/>
    </xf>
    <xf numFmtId="0" fontId="0" fillId="149" borderId="0" xfId="0" applyFill="1"/>
    <xf numFmtId="0" fontId="0" fillId="150" borderId="0" xfId="0" applyFill="1"/>
    <xf numFmtId="0" fontId="0" fillId="151" borderId="0" xfId="0" applyFill="1"/>
    <xf numFmtId="0" fontId="11" fillId="157" borderId="0" xfId="0" applyFont="1" applyFill="1" applyBorder="1" applyAlignment="1">
      <alignment horizontal="left" vertical="center" indent="1"/>
    </xf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11" fillId="166" borderId="0" xfId="0" applyFont="1" applyFill="1" applyBorder="1" applyAlignment="1">
      <alignment horizontal="left" vertical="center" indent="1"/>
    </xf>
    <xf numFmtId="0" fontId="0" fillId="167" borderId="0" xfId="0" applyFill="1"/>
    <xf numFmtId="0" fontId="0" fillId="168" borderId="0" xfId="0" applyFill="1"/>
    <xf numFmtId="0" fontId="0" fillId="169" borderId="0" xfId="0" applyFill="1"/>
    <xf numFmtId="0" fontId="11" fillId="170" borderId="0" xfId="0" applyFont="1" applyFill="1"/>
    <xf numFmtId="0" fontId="11" fillId="171" borderId="0" xfId="0" applyFont="1" applyFill="1"/>
    <xf numFmtId="0" fontId="11" fillId="172" borderId="0" xfId="0" applyFont="1" applyFill="1"/>
    <xf numFmtId="0" fontId="11" fillId="173" borderId="0" xfId="0" applyFont="1" applyFill="1"/>
    <xf numFmtId="0" fontId="11" fillId="174" borderId="0" xfId="0" applyFont="1" applyFill="1"/>
    <xf numFmtId="0" fontId="11" fillId="175" borderId="0" xfId="0" applyFont="1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11" fillId="179" borderId="0" xfId="0" applyFont="1" applyFill="1"/>
    <xf numFmtId="0" fontId="11" fillId="180" borderId="0" xfId="0" applyFont="1" applyFill="1"/>
    <xf numFmtId="0" fontId="11" fillId="181" borderId="0" xfId="0" applyFont="1" applyFill="1"/>
    <xf numFmtId="0" fontId="11" fillId="182" borderId="0" xfId="0" applyFont="1" applyFill="1"/>
    <xf numFmtId="0" fontId="11" fillId="183" borderId="0" xfId="0" applyFont="1" applyFill="1"/>
    <xf numFmtId="0" fontId="11" fillId="184" borderId="0" xfId="0" applyFont="1" applyFill="1"/>
    <xf numFmtId="0" fontId="0" fillId="185" borderId="0" xfId="0" applyFill="1"/>
    <xf numFmtId="0" fontId="0" fillId="186" borderId="0" xfId="0" applyFill="1"/>
    <xf numFmtId="0" fontId="0" fillId="187" borderId="0" xfId="0" applyFill="1"/>
    <xf numFmtId="0" fontId="11" fillId="188" borderId="0" xfId="0" applyFont="1" applyFill="1"/>
    <xf numFmtId="0" fontId="11" fillId="189" borderId="0" xfId="0" applyFont="1" applyFill="1"/>
    <xf numFmtId="0" fontId="11" fillId="190" borderId="0" xfId="0" applyFont="1" applyFill="1"/>
    <xf numFmtId="0" fontId="11" fillId="191" borderId="0" xfId="0" applyFont="1" applyFill="1"/>
    <xf numFmtId="0" fontId="11" fillId="192" borderId="0" xfId="0" applyFont="1" applyFill="1"/>
    <xf numFmtId="0" fontId="11" fillId="193" borderId="0" xfId="0" applyFont="1" applyFill="1"/>
    <xf numFmtId="0" fontId="0" fillId="194" borderId="0" xfId="0" applyFill="1"/>
    <xf numFmtId="0" fontId="0" fillId="195" borderId="0" xfId="0" applyFill="1"/>
    <xf numFmtId="0" fontId="0" fillId="37" borderId="0" xfId="0" applyFill="1" applyBorder="1"/>
    <xf numFmtId="0" fontId="0" fillId="38" borderId="0" xfId="0" applyFill="1" applyBorder="1"/>
    <xf numFmtId="0" fontId="0" fillId="46" borderId="0" xfId="0" applyFill="1" applyBorder="1"/>
    <xf numFmtId="0" fontId="9" fillId="47" borderId="0" xfId="0" applyFont="1" applyFill="1" applyBorder="1" applyAlignment="1">
      <alignment horizontal="left"/>
    </xf>
    <xf numFmtId="14" fontId="3" fillId="56" borderId="0" xfId="0" applyNumberFormat="1" applyFont="1" applyFill="1" applyBorder="1" applyAlignment="1">
      <alignment horizontal="left"/>
    </xf>
    <xf numFmtId="0" fontId="10" fillId="80" borderId="3" xfId="0" applyFont="1" applyFill="1" applyBorder="1" applyAlignment="1">
      <alignment horizontal="left" vertical="center" indent="1"/>
    </xf>
    <xf numFmtId="0" fontId="10" fillId="81" borderId="3" xfId="0" applyFont="1" applyFill="1" applyBorder="1" applyAlignment="1">
      <alignment horizontal="left" vertical="center" indent="1"/>
    </xf>
    <xf numFmtId="0" fontId="10" fillId="82" borderId="3" xfId="0" applyFont="1" applyFill="1" applyBorder="1" applyAlignment="1">
      <alignment horizontal="center" vertical="center"/>
    </xf>
    <xf numFmtId="0" fontId="11" fillId="89" borderId="4" xfId="0" applyFont="1" applyFill="1" applyBorder="1" applyAlignment="1">
      <alignment horizontal="left" vertical="center" indent="1"/>
    </xf>
    <xf numFmtId="0" fontId="11" fillId="98" borderId="5" xfId="0" applyFont="1" applyFill="1" applyBorder="1" applyAlignment="1">
      <alignment horizontal="left" vertical="center" indent="1"/>
    </xf>
    <xf numFmtId="0" fontId="11" fillId="107" borderId="5" xfId="0" applyFont="1" applyFill="1" applyBorder="1" applyAlignment="1">
      <alignment horizontal="left" vertical="center" indent="1"/>
    </xf>
    <xf numFmtId="0" fontId="11" fillId="116" borderId="5" xfId="0" applyFont="1" applyFill="1" applyBorder="1" applyAlignment="1">
      <alignment horizontal="left" vertical="center" indent="1"/>
    </xf>
    <xf numFmtId="0" fontId="11" fillId="125" borderId="5" xfId="0" applyFont="1" applyFill="1" applyBorder="1" applyAlignment="1">
      <alignment horizontal="left" vertical="center" indent="1"/>
    </xf>
    <xf numFmtId="0" fontId="11" fillId="134" borderId="5" xfId="0" applyFont="1" applyFill="1" applyBorder="1" applyAlignment="1">
      <alignment horizontal="left" vertical="center" indent="1"/>
    </xf>
    <xf numFmtId="0" fontId="11" fillId="143" borderId="5" xfId="0" applyFont="1" applyFill="1" applyBorder="1" applyAlignment="1">
      <alignment horizontal="left" vertical="center" indent="1"/>
    </xf>
    <xf numFmtId="0" fontId="11" fillId="152" borderId="5" xfId="0" applyFont="1" applyFill="1" applyBorder="1" applyAlignment="1">
      <alignment horizontal="left" vertical="center" indent="1"/>
    </xf>
    <xf numFmtId="0" fontId="11" fillId="161" borderId="5" xfId="0" applyFont="1" applyFill="1" applyBorder="1" applyAlignment="1">
      <alignment horizontal="left" vertical="center" indent="1"/>
    </xf>
    <xf numFmtId="14" fontId="11" fillId="90" borderId="6" xfId="0" applyNumberFormat="1" applyFont="1" applyFill="1" applyBorder="1" applyAlignment="1">
      <alignment horizontal="left" vertical="center" indent="1"/>
    </xf>
    <xf numFmtId="14" fontId="11" fillId="99" borderId="7" xfId="0" applyNumberFormat="1" applyFont="1" applyFill="1" applyBorder="1" applyAlignment="1">
      <alignment horizontal="left" vertical="center" indent="1"/>
    </xf>
    <xf numFmtId="14" fontId="11" fillId="108" borderId="7" xfId="0" applyNumberFormat="1" applyFont="1" applyFill="1" applyBorder="1" applyAlignment="1">
      <alignment horizontal="left" vertical="center" indent="1"/>
    </xf>
    <xf numFmtId="14" fontId="11" fillId="117" borderId="7" xfId="0" applyNumberFormat="1" applyFont="1" applyFill="1" applyBorder="1" applyAlignment="1">
      <alignment horizontal="left" vertical="center" indent="1"/>
    </xf>
    <xf numFmtId="14" fontId="11" fillId="126" borderId="7" xfId="0" applyNumberFormat="1" applyFont="1" applyFill="1" applyBorder="1" applyAlignment="1">
      <alignment horizontal="left" vertical="center" indent="1"/>
    </xf>
    <xf numFmtId="14" fontId="11" fillId="135" borderId="7" xfId="0" applyNumberFormat="1" applyFont="1" applyFill="1" applyBorder="1" applyAlignment="1">
      <alignment horizontal="left" vertical="center" indent="1"/>
    </xf>
    <xf numFmtId="14" fontId="11" fillId="144" borderId="7" xfId="0" applyNumberFormat="1" applyFont="1" applyFill="1" applyBorder="1" applyAlignment="1">
      <alignment horizontal="left" vertical="center" indent="1"/>
    </xf>
    <xf numFmtId="14" fontId="11" fillId="153" borderId="7" xfId="0" applyNumberFormat="1" applyFont="1" applyFill="1" applyBorder="1" applyAlignment="1">
      <alignment horizontal="left" vertical="center" indent="1"/>
    </xf>
    <xf numFmtId="14" fontId="11" fillId="162" borderId="7" xfId="0" applyNumberFormat="1" applyFont="1" applyFill="1" applyBorder="1" applyAlignment="1">
      <alignment horizontal="left" vertical="center" indent="1"/>
    </xf>
    <xf numFmtId="9" fontId="11" fillId="101" borderId="7" xfId="2" applyFont="1" applyFill="1" applyBorder="1" applyAlignment="1">
      <alignment horizontal="center" vertical="center"/>
    </xf>
    <xf numFmtId="9" fontId="11" fillId="110" borderId="7" xfId="2" applyFont="1" applyFill="1" applyBorder="1" applyAlignment="1">
      <alignment horizontal="center" vertical="center"/>
    </xf>
    <xf numFmtId="9" fontId="11" fillId="119" borderId="7" xfId="2" applyFont="1" applyFill="1" applyBorder="1" applyAlignment="1">
      <alignment horizontal="center" vertical="center"/>
    </xf>
    <xf numFmtId="9" fontId="11" fillId="128" borderId="7" xfId="2" applyFont="1" applyFill="1" applyBorder="1" applyAlignment="1">
      <alignment horizontal="center" vertical="center"/>
    </xf>
    <xf numFmtId="9" fontId="11" fillId="137" borderId="7" xfId="2" applyFont="1" applyFill="1" applyBorder="1" applyAlignment="1">
      <alignment horizontal="center" vertical="center"/>
    </xf>
    <xf numFmtId="9" fontId="11" fillId="146" borderId="7" xfId="2" applyFont="1" applyFill="1" applyBorder="1" applyAlignment="1">
      <alignment horizontal="center" vertical="center"/>
    </xf>
    <xf numFmtId="9" fontId="11" fillId="155" borderId="7" xfId="2" applyFont="1" applyFill="1" applyBorder="1" applyAlignment="1">
      <alignment horizontal="center" vertical="center"/>
    </xf>
    <xf numFmtId="9" fontId="11" fillId="164" borderId="7" xfId="2" applyFont="1" applyFill="1" applyBorder="1" applyAlignment="1">
      <alignment horizontal="center" vertical="center"/>
    </xf>
    <xf numFmtId="9" fontId="11" fillId="102" borderId="7" xfId="2" applyFont="1" applyFill="1" applyBorder="1" applyAlignment="1">
      <alignment horizontal="center" vertical="center"/>
    </xf>
    <xf numFmtId="9" fontId="11" fillId="111" borderId="7" xfId="2" applyFont="1" applyFill="1" applyBorder="1" applyAlignment="1">
      <alignment horizontal="center" vertical="center"/>
    </xf>
    <xf numFmtId="9" fontId="11" fillId="120" borderId="7" xfId="2" applyFont="1" applyFill="1" applyBorder="1" applyAlignment="1">
      <alignment horizontal="center" vertical="center"/>
    </xf>
    <xf numFmtId="9" fontId="11" fillId="129" borderId="7" xfId="2" applyFont="1" applyFill="1" applyBorder="1" applyAlignment="1">
      <alignment horizontal="center" vertical="center"/>
    </xf>
    <xf numFmtId="9" fontId="11" fillId="138" borderId="7" xfId="2" applyFont="1" applyFill="1" applyBorder="1" applyAlignment="1">
      <alignment horizontal="center" vertical="center"/>
    </xf>
    <xf numFmtId="9" fontId="11" fillId="147" borderId="7" xfId="2" applyFont="1" applyFill="1" applyBorder="1" applyAlignment="1">
      <alignment horizontal="center" vertical="center"/>
    </xf>
    <xf numFmtId="9" fontId="11" fillId="156" borderId="7" xfId="2" applyFont="1" applyFill="1" applyBorder="1" applyAlignment="1">
      <alignment horizontal="center" vertical="center"/>
    </xf>
    <xf numFmtId="9" fontId="11" fillId="165" borderId="7" xfId="2" applyFont="1" applyFill="1" applyBorder="1" applyAlignment="1">
      <alignment horizontal="center" vertical="center"/>
    </xf>
    <xf numFmtId="9" fontId="11" fillId="93" borderId="6" xfId="2" applyFont="1" applyFill="1" applyBorder="1" applyAlignment="1">
      <alignment horizontal="center" vertical="center"/>
    </xf>
    <xf numFmtId="0" fontId="11" fillId="103" borderId="8" xfId="0" applyFont="1" applyFill="1" applyBorder="1" applyAlignment="1">
      <alignment horizontal="left" vertical="center" indent="1"/>
    </xf>
    <xf numFmtId="0" fontId="11" fillId="94" borderId="9" xfId="0" applyFont="1" applyFill="1" applyBorder="1" applyAlignment="1">
      <alignment horizontal="left" vertical="center" indent="1"/>
    </xf>
    <xf numFmtId="0" fontId="0" fillId="95" borderId="0" xfId="0" applyFill="1" applyBorder="1"/>
    <xf numFmtId="0" fontId="0" fillId="29" borderId="0" xfId="0" applyFill="1" applyBorder="1"/>
    <xf numFmtId="0" fontId="0" fillId="65" borderId="10" xfId="0" applyFill="1" applyBorder="1"/>
    <xf numFmtId="0" fontId="0" fillId="67" borderId="10" xfId="0" applyFill="1" applyBorder="1"/>
    <xf numFmtId="0" fontId="3" fillId="54" borderId="0" xfId="0" applyFont="1" applyFill="1" applyBorder="1" applyAlignment="1">
      <alignment vertical="center"/>
    </xf>
    <xf numFmtId="0" fontId="3" fillId="57" borderId="0" xfId="0" applyFont="1" applyFill="1" applyBorder="1" applyAlignment="1">
      <alignment vertical="center"/>
    </xf>
    <xf numFmtId="0" fontId="0" fillId="66" borderId="0" xfId="0" applyFill="1" applyBorder="1"/>
    <xf numFmtId="0" fontId="0" fillId="0" borderId="0" xfId="0" applyFill="1" applyBorder="1"/>
    <xf numFmtId="9" fontId="11" fillId="92" borderId="7" xfId="2" applyFont="1" applyFill="1" applyBorder="1" applyAlignment="1">
      <alignment horizontal="center" vertical="center"/>
    </xf>
    <xf numFmtId="166" fontId="11" fillId="91" borderId="6" xfId="1" applyNumberFormat="1" applyFont="1" applyFill="1" applyBorder="1" applyAlignment="1">
      <alignment horizontal="center" vertical="center"/>
    </xf>
    <xf numFmtId="166" fontId="11" fillId="100" borderId="7" xfId="1" applyNumberFormat="1" applyFont="1" applyFill="1" applyBorder="1" applyAlignment="1">
      <alignment horizontal="center" vertical="center"/>
    </xf>
    <xf numFmtId="166" fontId="11" fillId="109" borderId="7" xfId="1" applyNumberFormat="1" applyFont="1" applyFill="1" applyBorder="1" applyAlignment="1">
      <alignment horizontal="center" vertical="center"/>
    </xf>
    <xf numFmtId="166" fontId="11" fillId="118" borderId="7" xfId="1" applyNumberFormat="1" applyFont="1" applyFill="1" applyBorder="1" applyAlignment="1">
      <alignment horizontal="center" vertical="center"/>
    </xf>
    <xf numFmtId="166" fontId="11" fillId="127" borderId="7" xfId="1" applyNumberFormat="1" applyFont="1" applyFill="1" applyBorder="1" applyAlignment="1">
      <alignment horizontal="center" vertical="center"/>
    </xf>
    <xf numFmtId="166" fontId="11" fillId="136" borderId="7" xfId="1" applyNumberFormat="1" applyFont="1" applyFill="1" applyBorder="1" applyAlignment="1">
      <alignment horizontal="center" vertical="center"/>
    </xf>
    <xf numFmtId="166" fontId="11" fillId="145" borderId="7" xfId="1" applyNumberFormat="1" applyFont="1" applyFill="1" applyBorder="1" applyAlignment="1">
      <alignment horizontal="center" vertical="center"/>
    </xf>
    <xf numFmtId="166" fontId="11" fillId="154" borderId="7" xfId="1" applyNumberFormat="1" applyFont="1" applyFill="1" applyBorder="1" applyAlignment="1">
      <alignment horizontal="center" vertical="center"/>
    </xf>
    <xf numFmtId="166" fontId="11" fillId="163" borderId="7" xfId="1" applyNumberFormat="1" applyFont="1" applyFill="1" applyBorder="1" applyAlignment="1">
      <alignment horizontal="center" vertical="center"/>
    </xf>
  </cellXfs>
  <cellStyles count="5">
    <cellStyle name="Currency" xfId="1" builtinId="4"/>
    <cellStyle name="Heading 1" xfId="4" builtinId="16" customBuiltin="1"/>
    <cellStyle name="Normal" xfId="0" builtinId="0" customBuiltin="1"/>
    <cellStyle name="Percent" xfId="2" builtinId="5"/>
    <cellStyle name="Title" xfId="3" builtinId="15" customBuiltin="1"/>
  </cellStyles>
  <dxfs count="21">
    <dxf>
      <font>
        <strike val="0"/>
        <outline val="0"/>
        <shadow val="0"/>
        <u val="none"/>
        <vertAlign val="baseline"/>
        <sz val="12"/>
        <color theme="1"/>
        <name val="Tahoma"/>
        <scheme val="minor"/>
      </font>
      <numFmt numFmtId="13" formatCode="0%"/>
      <fill>
        <patternFill patternType="solid">
          <fgColor indexed="64"/>
          <bgColor rgb="FF6600CC"/>
        </patternFill>
      </fill>
      <border diagonalUp="0" diagonalDown="0">
        <left style="double">
          <color theme="0"/>
        </left>
        <right style="double">
          <color theme="0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ahoma"/>
        <scheme val="minor"/>
      </font>
      <numFmt numFmtId="166" formatCode="_-[$Rp-421]* #,##0.00_-;\-[$Rp-421]* #,##0.00_-;_-[$Rp-421]* &quot;-&quot;??_-;_-@_-"/>
      <fill>
        <patternFill patternType="solid">
          <fgColor indexed="64"/>
          <bgColor rgb="FF6600CC"/>
        </patternFill>
      </fill>
      <border diagonalUp="0" diagonalDown="0" outline="0">
        <left style="double">
          <color theme="0"/>
        </left>
        <right style="double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ahoma"/>
        <scheme val="minor"/>
      </font>
      <fill>
        <patternFill patternType="solid">
          <fgColor indexed="64"/>
          <bgColor rgb="FF6600CC"/>
        </patternFill>
      </fill>
      <border diagonalUp="0" diagonalDown="0" outline="0">
        <left style="double">
          <color theme="0"/>
        </left>
        <right style="double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ahoma"/>
        <scheme val="minor"/>
      </font>
      <fill>
        <patternFill patternType="solid">
          <fgColor indexed="64"/>
          <bgColor rgb="FF6600CC"/>
        </patternFill>
      </fill>
      <border diagonalUp="0" diagonalDown="0" outline="0">
        <left style="double">
          <color theme="0"/>
        </left>
        <right style="double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ahoma"/>
        <scheme val="minor"/>
      </font>
      <fill>
        <patternFill patternType="solid">
          <fgColor indexed="64"/>
          <bgColor rgb="FF6600CC"/>
        </patternFill>
      </fill>
      <border diagonalUp="0" diagonalDown="0">
        <left/>
        <right style="double">
          <color theme="0"/>
        </right>
        <top/>
        <bottom/>
        <vertical/>
        <horizontal/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scheme val="minor"/>
      </font>
      <fill>
        <patternFill patternType="solid">
          <fgColor indexed="64"/>
          <bgColor rgb="FF6600CC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Tahoma"/>
        <scheme val="minor"/>
      </font>
      <fill>
        <patternFill patternType="solid">
          <fgColor indexed="64"/>
          <bgColor rgb="FF6600CC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Tahoma"/>
        <scheme val="minor"/>
      </font>
      <fill>
        <patternFill patternType="solid">
          <fgColor indexed="64"/>
          <bgColor rgb="FF6600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ill>
        <patternFill patternType="solid">
          <fgColor indexed="64"/>
          <bgColor rgb="FF6600CC"/>
        </patternFill>
      </fill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20"/>
      <tableStyleElement type="headerRow" dxfId="19"/>
      <tableStyleElement type="totalRow" dxfId="18"/>
      <tableStyleElement type="firstRowStripe" dxfId="17"/>
      <tableStyleElement type="secondRowStripe" dxfId="16"/>
    </tableStyle>
  </tableStyles>
  <colors>
    <mruColors>
      <color rgb="FF6600CC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blToDoList" displayName="tblToDoList" ref="D11:I20" headerRowDxfId="9" dataDxfId="7" totalsRowDxfId="15">
  <autoFilter ref="D11:I20"/>
  <tableColumns count="6">
    <tableColumn id="2" name="Activity" dataDxfId="4" totalsRowDxfId="14"/>
    <tableColumn id="7" name="Due By" dataDxfId="3" totalsRowDxfId="13"/>
    <tableColumn id="4" name="Budget" dataDxfId="1" totalsRowDxfId="12"/>
    <tableColumn id="1" name="% Done" dataDxfId="2" totalsRowDxfId="6"/>
    <tableColumn id="6" name="Progress" dataDxfId="0" totalsRowDxfId="11">
      <calculatedColumnFormula>tblToDoList[[#This Row],[% Done]]</calculatedColumnFormula>
    </tableColumn>
    <tableColumn id="5" name="Notes" dataDxfId="8" totalsRowDxfId="1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6A81923-14B9-47F8-9E13-71A80ECAF1AF}">
  <we:reference id="wa104379955" version="1.0.0.0" store="en-001" storeType="OMEX"/>
  <we:alternateReferences>
    <we:reference id="wa104379955" version="1.0.0.0" store="wa10437995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U32"/>
  <sheetViews>
    <sheetView showGridLines="0" tabSelected="1" topLeftCell="B2" zoomScale="80" zoomScaleNormal="80" workbookViewId="0">
      <selection activeCell="G17" sqref="G17"/>
    </sheetView>
  </sheetViews>
  <sheetFormatPr defaultRowHeight="18.75" customHeight="1" x14ac:dyDescent="0.2"/>
  <cols>
    <col min="1" max="1" width="4" style="24" customWidth="1"/>
    <col min="2" max="2" width="3.42578125" style="24" customWidth="1"/>
    <col min="3" max="3" width="7.7109375" style="24" customWidth="1"/>
    <col min="4" max="4" width="30.85546875" style="24" bestFit="1" customWidth="1"/>
    <col min="5" max="5" width="15.140625" style="24" bestFit="1" customWidth="1"/>
    <col min="6" max="6" width="21" style="24" bestFit="1" customWidth="1"/>
    <col min="7" max="7" width="26.140625" style="24" customWidth="1"/>
    <col min="8" max="8" width="22.5703125" style="24" customWidth="1"/>
    <col min="9" max="9" width="32.7109375" style="24" bestFit="1" customWidth="1"/>
    <col min="10" max="11" width="9.140625" style="24"/>
    <col min="12" max="12" width="4" style="24" customWidth="1"/>
    <col min="13" max="16384" width="9.140625" style="24"/>
  </cols>
  <sheetData>
    <row r="1" spans="1:21" ht="18.75" customHeight="1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" customHeight="1" x14ac:dyDescent="0.2">
      <c r="A2" s="28"/>
      <c r="B2" s="28"/>
      <c r="C2" s="28"/>
      <c r="D2" s="28"/>
      <c r="E2" s="28"/>
      <c r="F2" s="28"/>
      <c r="G2" s="209"/>
      <c r="H2" s="209"/>
      <c r="I2" s="28"/>
      <c r="J2" s="28"/>
      <c r="K2" s="28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25" customHeight="1" x14ac:dyDescent="0.2">
      <c r="A3" s="28"/>
      <c r="B3" s="28"/>
      <c r="C3" s="30"/>
      <c r="D3" s="31"/>
      <c r="E3" s="32"/>
      <c r="F3" s="33"/>
      <c r="G3" s="34"/>
      <c r="H3" s="35"/>
      <c r="I3" s="36"/>
      <c r="J3" s="37" t="s">
        <v>30</v>
      </c>
      <c r="K3" s="38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4.5" customHeight="1" x14ac:dyDescent="0.2">
      <c r="A4" s="28"/>
      <c r="B4" s="28"/>
      <c r="C4" s="39"/>
      <c r="D4" s="40"/>
      <c r="E4" s="41"/>
      <c r="F4" s="42"/>
      <c r="G4" s="43"/>
      <c r="H4" s="44"/>
      <c r="I4" s="45"/>
      <c r="J4" s="46" t="s">
        <v>30</v>
      </c>
      <c r="K4" s="47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30.75" customHeight="1" x14ac:dyDescent="0.45">
      <c r="A5" s="28"/>
      <c r="B5" s="28"/>
      <c r="C5" s="48"/>
      <c r="D5" s="49" t="s">
        <v>35</v>
      </c>
      <c r="E5" s="50"/>
      <c r="F5" s="51"/>
      <c r="G5" s="203"/>
      <c r="H5" s="52"/>
      <c r="I5" s="53"/>
      <c r="J5" s="54"/>
      <c r="K5" s="55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s="25" customFormat="1" ht="19.5" customHeight="1" x14ac:dyDescent="0.2">
      <c r="A6" s="29"/>
      <c r="B6" s="29"/>
      <c r="C6" s="56"/>
      <c r="D6" s="57"/>
      <c r="E6" s="58"/>
      <c r="F6" s="157"/>
      <c r="G6" s="158"/>
      <c r="H6" s="59"/>
      <c r="I6" s="60"/>
      <c r="J6" s="61"/>
      <c r="K6" s="62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ht="18.75" customHeight="1" x14ac:dyDescent="0.2">
      <c r="A7" s="28"/>
      <c r="B7" s="28"/>
      <c r="C7" s="63"/>
      <c r="D7" s="64" t="s">
        <v>12</v>
      </c>
      <c r="E7" s="65"/>
      <c r="F7" s="159"/>
      <c r="G7" s="160" t="s">
        <v>13</v>
      </c>
      <c r="H7" s="66"/>
      <c r="I7" s="67" t="s">
        <v>15</v>
      </c>
      <c r="J7" s="68"/>
      <c r="K7" s="69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s="25" customFormat="1" ht="24" customHeight="1" x14ac:dyDescent="0.2">
      <c r="A8" s="29"/>
      <c r="B8" s="29"/>
      <c r="C8" s="70"/>
      <c r="D8" s="71" t="s">
        <v>33</v>
      </c>
      <c r="E8" s="206"/>
      <c r="F8" s="72"/>
      <c r="G8" s="161">
        <f ca="1">TODAY()+2222</f>
        <v>46469</v>
      </c>
      <c r="H8" s="207"/>
      <c r="I8" s="73" t="s">
        <v>34</v>
      </c>
      <c r="J8" s="74"/>
      <c r="K8" s="75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ht="18.75" customHeight="1" x14ac:dyDescent="0.2">
      <c r="A9" s="28"/>
      <c r="B9" s="28"/>
      <c r="C9" s="76"/>
      <c r="D9" s="77"/>
      <c r="E9" s="78"/>
      <c r="F9" s="79"/>
      <c r="G9" s="204"/>
      <c r="H9" s="208"/>
      <c r="I9" s="205"/>
      <c r="J9" s="80"/>
      <c r="K9" s="81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8.75" customHeight="1" x14ac:dyDescent="0.2">
      <c r="A10" s="28"/>
      <c r="B10" s="28"/>
      <c r="C10" s="82"/>
      <c r="D10" s="83"/>
      <c r="E10" s="84"/>
      <c r="F10" s="85"/>
      <c r="G10" s="86"/>
      <c r="H10" s="87"/>
      <c r="I10" s="88"/>
      <c r="J10" s="89"/>
      <c r="K10" s="90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8.75" customHeight="1" thickBot="1" x14ac:dyDescent="0.25">
      <c r="A11" s="28"/>
      <c r="B11" s="28"/>
      <c r="C11" s="91"/>
      <c r="D11" s="162" t="s">
        <v>1</v>
      </c>
      <c r="E11" s="163" t="s">
        <v>14</v>
      </c>
      <c r="F11" s="164" t="s">
        <v>3</v>
      </c>
      <c r="G11" s="92" t="s">
        <v>0</v>
      </c>
      <c r="H11" s="93" t="s">
        <v>7</v>
      </c>
      <c r="I11" s="94" t="s">
        <v>2</v>
      </c>
      <c r="J11" s="95" t="s">
        <v>30</v>
      </c>
      <c r="K11" s="96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8.75" customHeight="1" thickTop="1" x14ac:dyDescent="0.2">
      <c r="A12" s="28"/>
      <c r="B12" s="28"/>
      <c r="C12" s="97"/>
      <c r="D12" s="165" t="s">
        <v>36</v>
      </c>
      <c r="E12" s="174">
        <f t="shared" ref="E12" ca="1" si="0">TODAY()-90</f>
        <v>44157</v>
      </c>
      <c r="F12" s="211">
        <v>150000</v>
      </c>
      <c r="G12" s="210"/>
      <c r="H12" s="199">
        <f>tblToDoList[[#This Row],[% Done]]</f>
        <v>0</v>
      </c>
      <c r="I12" s="201"/>
      <c r="J12" s="202"/>
      <c r="K12" s="98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8.75" customHeight="1" x14ac:dyDescent="0.2">
      <c r="A13" s="28"/>
      <c r="B13" s="28"/>
      <c r="C13" s="99"/>
      <c r="D13" s="166" t="s">
        <v>37</v>
      </c>
      <c r="E13" s="175">
        <f ca="1">TODAY()-2</f>
        <v>44245</v>
      </c>
      <c r="F13" s="212">
        <v>90000</v>
      </c>
      <c r="G13" s="183">
        <v>0.35</v>
      </c>
      <c r="H13" s="191">
        <f>tblToDoList[[#This Row],[% Done]]</f>
        <v>0.35</v>
      </c>
      <c r="I13" s="200"/>
      <c r="J13" s="100"/>
      <c r="K13" s="101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8.75" customHeight="1" x14ac:dyDescent="0.2">
      <c r="A14" s="28"/>
      <c r="B14" s="28"/>
      <c r="C14" s="102"/>
      <c r="D14" s="167" t="s">
        <v>38</v>
      </c>
      <c r="E14" s="176">
        <f ca="1">TODAY()-7</f>
        <v>44240</v>
      </c>
      <c r="F14" s="213">
        <v>16000000</v>
      </c>
      <c r="G14" s="184">
        <v>0.1</v>
      </c>
      <c r="H14" s="192">
        <f>tblToDoList[[#This Row],[% Done]]</f>
        <v>0.1</v>
      </c>
      <c r="I14" s="103"/>
      <c r="J14" s="104"/>
      <c r="K14" s="105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8.75" customHeight="1" x14ac:dyDescent="0.2">
      <c r="A15" s="28"/>
      <c r="B15" s="28"/>
      <c r="C15" s="106"/>
      <c r="D15" s="168" t="s">
        <v>39</v>
      </c>
      <c r="E15" s="177">
        <f ca="1">TODAY()+600</f>
        <v>44847</v>
      </c>
      <c r="F15" s="214"/>
      <c r="G15" s="185">
        <v>0.05</v>
      </c>
      <c r="H15" s="193">
        <f>tblToDoList[[#This Row],[% Done]]</f>
        <v>0.05</v>
      </c>
      <c r="I15" s="107"/>
      <c r="J15" s="108"/>
      <c r="K15" s="109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8.75" customHeight="1" x14ac:dyDescent="0.2">
      <c r="A16" s="28"/>
      <c r="B16" s="28"/>
      <c r="C16" s="110"/>
      <c r="D16" s="169" t="s">
        <v>10</v>
      </c>
      <c r="E16" s="178">
        <f ca="1">TODAY()+40</f>
        <v>44287</v>
      </c>
      <c r="F16" s="215"/>
      <c r="G16" s="186">
        <v>0.35</v>
      </c>
      <c r="H16" s="194">
        <f>tblToDoList[[#This Row],[% Done]]</f>
        <v>0.35</v>
      </c>
      <c r="I16" s="111"/>
      <c r="J16" s="112"/>
      <c r="K16" s="113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8.75" customHeight="1" x14ac:dyDescent="0.2">
      <c r="A17" s="28"/>
      <c r="B17" s="28"/>
      <c r="C17" s="114"/>
      <c r="D17" s="170" t="s">
        <v>11</v>
      </c>
      <c r="E17" s="179">
        <f ca="1">TODAY()+45</f>
        <v>44292</v>
      </c>
      <c r="F17" s="216"/>
      <c r="G17" s="187"/>
      <c r="H17" s="195">
        <f>tblToDoList[[#This Row],[% Done]]</f>
        <v>0</v>
      </c>
      <c r="I17" s="115"/>
      <c r="J17" s="116"/>
      <c r="K17" s="117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8.75" customHeight="1" x14ac:dyDescent="0.2">
      <c r="A18" s="28"/>
      <c r="B18" s="28"/>
      <c r="C18" s="118"/>
      <c r="D18" s="171" t="s">
        <v>4</v>
      </c>
      <c r="E18" s="180">
        <f ca="1">TODAY()+55</f>
        <v>44302</v>
      </c>
      <c r="F18" s="217"/>
      <c r="G18" s="188"/>
      <c r="H18" s="196">
        <f>tblToDoList[[#This Row],[% Done]]</f>
        <v>0</v>
      </c>
      <c r="I18" s="119"/>
      <c r="J18" s="120"/>
      <c r="K18" s="121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8.75" customHeight="1" x14ac:dyDescent="0.2">
      <c r="A19" s="28"/>
      <c r="B19" s="28"/>
      <c r="C19" s="122"/>
      <c r="D19" s="172" t="s">
        <v>5</v>
      </c>
      <c r="E19" s="181">
        <f ca="1">TODAY()+70</f>
        <v>44317</v>
      </c>
      <c r="F19" s="218"/>
      <c r="G19" s="189"/>
      <c r="H19" s="197">
        <f>tblToDoList[[#This Row],[% Done]]</f>
        <v>0</v>
      </c>
      <c r="I19" s="123"/>
      <c r="J19" s="124"/>
      <c r="K19" s="125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8.75" customHeight="1" x14ac:dyDescent="0.2">
      <c r="A20" s="28"/>
      <c r="B20" s="28"/>
      <c r="C20" s="126"/>
      <c r="D20" s="173" t="s">
        <v>6</v>
      </c>
      <c r="E20" s="182">
        <f ca="1">TODAY()+90</f>
        <v>44337</v>
      </c>
      <c r="F20" s="219"/>
      <c r="G20" s="190"/>
      <c r="H20" s="198">
        <f>tblToDoList[[#This Row],[% Done]]</f>
        <v>0</v>
      </c>
      <c r="I20" s="127"/>
      <c r="J20" s="128"/>
      <c r="K20" s="129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8.75" customHeight="1" x14ac:dyDescent="0.2">
      <c r="A21" s="28"/>
      <c r="B21" s="28"/>
      <c r="C21" s="130"/>
      <c r="D21" s="131"/>
      <c r="E21" s="132"/>
      <c r="F21" s="133"/>
      <c r="G21" s="134"/>
      <c r="H21" s="135"/>
      <c r="I21" s="136"/>
      <c r="J21" s="137"/>
      <c r="K21" s="138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8.75" customHeight="1" x14ac:dyDescent="0.2">
      <c r="A22" s="28"/>
      <c r="B22" s="28"/>
      <c r="C22" s="139"/>
      <c r="D22" s="140"/>
      <c r="E22" s="141"/>
      <c r="F22" s="142"/>
      <c r="G22" s="143"/>
      <c r="H22" s="144"/>
      <c r="I22" s="145"/>
      <c r="J22" s="146"/>
      <c r="K22" s="147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8.75" customHeight="1" x14ac:dyDescent="0.2">
      <c r="A23" s="28"/>
      <c r="B23" s="28"/>
      <c r="C23" s="148"/>
      <c r="D23" s="149"/>
      <c r="E23" s="150"/>
      <c r="F23" s="151"/>
      <c r="G23" s="152"/>
      <c r="H23" s="153"/>
      <c r="I23" s="154"/>
      <c r="J23" s="155"/>
      <c r="K23" s="156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8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21" ht="18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21" ht="18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21" ht="18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1" ht="18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21" ht="18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21" ht="18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21" ht="18.75" customHeight="1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21" ht="18.75" customHeight="1" x14ac:dyDescent="0.2">
      <c r="A32" s="2"/>
      <c r="B32" s="2"/>
      <c r="C32" s="2"/>
      <c r="D32" s="2"/>
      <c r="E32" s="2"/>
      <c r="F32" s="2"/>
      <c r="G32" s="2"/>
      <c r="H32" s="2"/>
      <c r="I32" s="2"/>
    </row>
  </sheetData>
  <mergeCells count="1">
    <mergeCell ref="D10:E10"/>
  </mergeCells>
  <conditionalFormatting sqref="D12:I20">
    <cfRule type="expression" dxfId="5" priority="13">
      <formula>($E12&gt;=valHStart)*($E12&lt;=valHEnd)</formula>
    </cfRule>
  </conditionalFormatting>
  <conditionalFormatting sqref="H12:H20">
    <cfRule type="dataBar" priority="18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I8">
      <formula1>lstToDoHighlights</formula1>
    </dataValidation>
    <dataValidation type="list" allowBlank="1" sqref="G12:G20">
      <formula1>"0%,10%,20%,25%,30%,35%,40%,45%,50%,55%,60%,65%,70%,75%,80%,85%,90%,95%,100%"</formula1>
    </dataValidation>
  </dataValidations>
  <pageMargins left="0.7" right="0.7" top="0.75" bottom="0.75" header="0.3" footer="0.3"/>
  <pageSetup scale="80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H12:H20</xm:sqref>
        </x14:conditionalFormatting>
        <x14:conditionalFormatting xmlns:xm="http://schemas.microsoft.com/office/excel/2006/main">
          <x14:cfRule type="iconSet" priority="19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G12:G20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>
      <selection activeCell="B12" sqref="B12"/>
    </sheetView>
  </sheetViews>
  <sheetFormatPr defaultRowHeight="18.75" customHeight="1" x14ac:dyDescent="0.2"/>
  <cols>
    <col min="1" max="1" width="4" style="3" customWidth="1"/>
    <col min="2" max="2" width="21" style="3" customWidth="1"/>
    <col min="3" max="3" width="40" style="3" customWidth="1"/>
    <col min="4" max="4" width="32.28515625" style="3" customWidth="1"/>
    <col min="5" max="5" width="36.28515625" style="3" customWidth="1"/>
    <col min="6" max="16384" width="9.140625" style="3"/>
  </cols>
  <sheetData>
    <row r="2" spans="2:6" s="1" customFormat="1" ht="4.5" customHeight="1" x14ac:dyDescent="0.2">
      <c r="B2" s="2"/>
      <c r="C2" s="2"/>
      <c r="D2" s="2"/>
      <c r="E2" s="2"/>
      <c r="F2" s="1" t="s">
        <v>30</v>
      </c>
    </row>
    <row r="3" spans="2:6" ht="30" customHeight="1" x14ac:dyDescent="0.35">
      <c r="B3" s="5" t="s">
        <v>32</v>
      </c>
      <c r="C3" s="4"/>
      <c r="D3" s="4"/>
      <c r="E3" s="4"/>
    </row>
    <row r="4" spans="2:6" ht="37.5" customHeight="1" x14ac:dyDescent="0.2">
      <c r="B4" s="27" t="s">
        <v>16</v>
      </c>
      <c r="C4" s="27"/>
      <c r="D4" s="27"/>
      <c r="E4" s="27"/>
    </row>
    <row r="5" spans="2:6" s="6" customFormat="1" ht="18.75" customHeight="1" x14ac:dyDescent="0.2">
      <c r="B5" s="8" t="s">
        <v>29</v>
      </c>
      <c r="C5" s="9"/>
      <c r="D5" s="9"/>
      <c r="E5" s="10" t="str">
        <f>B5</f>
        <v>No Highlight</v>
      </c>
    </row>
    <row r="6" spans="2:6" s="6" customFormat="1" ht="18.75" customHeight="1" x14ac:dyDescent="0.2">
      <c r="B6" s="17" t="s">
        <v>26</v>
      </c>
      <c r="C6" s="18" t="s">
        <v>27</v>
      </c>
      <c r="D6" s="19" t="s">
        <v>28</v>
      </c>
      <c r="E6" s="20" t="s">
        <v>25</v>
      </c>
    </row>
    <row r="7" spans="2:6" s="6" customFormat="1" ht="18.75" customHeight="1" x14ac:dyDescent="0.2">
      <c r="B7" s="8" t="s">
        <v>17</v>
      </c>
      <c r="C7" s="9">
        <f ca="1">TODAY()-WEEKDAY(TODAY(),2)+1</f>
        <v>44242</v>
      </c>
      <c r="D7" s="9">
        <f ca="1">C7+6</f>
        <v>44248</v>
      </c>
      <c r="E7" s="10" t="str">
        <f ca="1">B7&amp;" ["&amp;TEXT(C7,"d mmm")&amp;" - "&amp;TEXT(D7,"d mmm")&amp;"]"</f>
        <v xml:space="preserve">     This Week [15 Feb - 21 Feb]</v>
      </c>
    </row>
    <row r="8" spans="2:6" s="6" customFormat="1" ht="18.75" customHeight="1" x14ac:dyDescent="0.2">
      <c r="B8" s="11" t="s">
        <v>18</v>
      </c>
      <c r="C8" s="13">
        <f ca="1">EOMONTH(TODAY(),-1)+1</f>
        <v>44228</v>
      </c>
      <c r="D8" s="13">
        <f ca="1">EDATE(C8,1)-1</f>
        <v>44255</v>
      </c>
      <c r="E8" s="12" t="str">
        <f ca="1">B8&amp;" ["&amp;TEXT(C8,"d")&amp;" - "&amp;TEXT(D8,"d, mmm")&amp;"]"</f>
        <v xml:space="preserve">     This Month [1 - 28, Feb]</v>
      </c>
    </row>
    <row r="9" spans="2:6" s="6" customFormat="1" ht="18.75" customHeight="1" x14ac:dyDescent="0.2">
      <c r="B9" s="8" t="s">
        <v>19</v>
      </c>
      <c r="C9" s="9">
        <f ca="1">DATE(YEAR(TODAY()),INT(MONTH(TODAY())/3)+1,1)</f>
        <v>44197</v>
      </c>
      <c r="D9" s="9">
        <f ca="1">EDATE(C9,4)-1</f>
        <v>44316</v>
      </c>
      <c r="E9" s="10" t="str">
        <f ca="1">B9&amp;" ["&amp;TEXT(C9,"d mmm")&amp;" - "&amp;TEXT(D9,"d mmm")&amp;"]"</f>
        <v xml:space="preserve">     This Quarter [1 Jan - 30 Apr]</v>
      </c>
    </row>
    <row r="10" spans="2:6" s="6" customFormat="1" ht="18.75" customHeight="1" x14ac:dyDescent="0.2">
      <c r="B10" s="11" t="s">
        <v>20</v>
      </c>
      <c r="C10" s="13">
        <f ca="1">DATE(YEAR(TODAY()),1,1)</f>
        <v>44197</v>
      </c>
      <c r="D10" s="13">
        <f ca="1">EDATE(C10,12)-1</f>
        <v>44561</v>
      </c>
      <c r="E10" s="12" t="str">
        <f ca="1">B10&amp;" ["&amp;TEXT(C10,"yyyy")&amp;"]"</f>
        <v xml:space="preserve">     This Year [2021]</v>
      </c>
    </row>
    <row r="11" spans="2:6" s="6" customFormat="1" ht="18.75" customHeight="1" x14ac:dyDescent="0.2">
      <c r="B11" s="21" t="s">
        <v>26</v>
      </c>
      <c r="C11" s="9"/>
      <c r="D11" s="9"/>
      <c r="E11" s="22" t="str">
        <f>B11</f>
        <v>Interval:</v>
      </c>
    </row>
    <row r="12" spans="2:6" s="6" customFormat="1" ht="18.75" customHeight="1" x14ac:dyDescent="0.2">
      <c r="B12" s="11" t="s">
        <v>21</v>
      </c>
      <c r="C12" s="13">
        <f ca="1">C7-7</f>
        <v>44235</v>
      </c>
      <c r="D12" s="13">
        <f ca="1">C12+6</f>
        <v>44241</v>
      </c>
      <c r="E12" s="12" t="str">
        <f ca="1">B12&amp;" ["&amp;TEXT(C12,"d mmm")&amp;" - "&amp;TEXT(D12,"d mmm")&amp;"]"</f>
        <v xml:space="preserve">     Last Week [8 Feb - 14 Feb]</v>
      </c>
    </row>
    <row r="13" spans="2:6" s="6" customFormat="1" ht="18.75" customHeight="1" x14ac:dyDescent="0.2">
      <c r="B13" s="8" t="s">
        <v>22</v>
      </c>
      <c r="C13" s="9">
        <f ca="1">EDATE(C8,-1)</f>
        <v>44197</v>
      </c>
      <c r="D13" s="9">
        <f ca="1">EDATE(C13,1)-1</f>
        <v>44227</v>
      </c>
      <c r="E13" s="10" t="str">
        <f ca="1">B13&amp;" ["&amp;TEXT(C13,"d")&amp;" - "&amp;TEXT(D13,"d, mmm")&amp;"]"</f>
        <v xml:space="preserve">     Last Month [1 - 31, Jan]</v>
      </c>
    </row>
    <row r="14" spans="2:6" s="6" customFormat="1" ht="18.75" customHeight="1" x14ac:dyDescent="0.2">
      <c r="B14" s="11" t="s">
        <v>23</v>
      </c>
      <c r="C14" s="13">
        <f ca="1">EDATE(C9,-3)</f>
        <v>44105</v>
      </c>
      <c r="D14" s="13">
        <f ca="1">EDATE(C14,3)-1</f>
        <v>44196</v>
      </c>
      <c r="E14" s="12" t="str">
        <f ca="1">B14&amp;" ["&amp;TEXT(C14,"d mmm")&amp;" - "&amp;TEXT(D14,"d mmm")&amp;"]"</f>
        <v xml:space="preserve">     Last Quarter [1 Oct - 31 Dec]</v>
      </c>
    </row>
    <row r="15" spans="2:6" s="6" customFormat="1" ht="18.75" customHeight="1" x14ac:dyDescent="0.2">
      <c r="B15" s="8" t="s">
        <v>24</v>
      </c>
      <c r="C15" s="9">
        <f ca="1">EDATE(C10,-12)</f>
        <v>43831</v>
      </c>
      <c r="D15" s="9">
        <f ca="1">EDATE(C15,12)-1</f>
        <v>44196</v>
      </c>
      <c r="E15" s="10" t="str">
        <f>B15</f>
        <v xml:space="preserve">     Last Year</v>
      </c>
    </row>
    <row r="16" spans="2:6" ht="18.75" customHeight="1" x14ac:dyDescent="0.2">
      <c r="B16" s="11"/>
      <c r="C16" s="13"/>
      <c r="D16" s="13"/>
      <c r="E16" s="12"/>
    </row>
    <row r="17" spans="2:5" ht="18.75" customHeight="1" x14ac:dyDescent="0.2">
      <c r="B17" s="23" t="s">
        <v>31</v>
      </c>
      <c r="C17" s="15" t="str">
        <f ca="1">IFERROR(MATCH(HighlightActivities,lstToDoHighlights,0),"")</f>
        <v/>
      </c>
      <c r="D17" s="15" t="str">
        <f>HighlightActivities</f>
        <v xml:space="preserve">     This Week [14 Feb - 24 Mar]</v>
      </c>
      <c r="E17" s="15" t="b">
        <f ca="1">ISNUMBER(INDEX($C$6:$C$15,C17))</f>
        <v>0</v>
      </c>
    </row>
    <row r="18" spans="2:5" ht="18.75" customHeight="1" x14ac:dyDescent="0.2">
      <c r="B18" s="11" t="s">
        <v>8</v>
      </c>
      <c r="C18" s="13" t="str">
        <f ca="1">IFERROR(IF(C17=1,"",IF(E17,INDEX($C$6:$C$15,$C$17),"")),"")</f>
        <v/>
      </c>
      <c r="D18" s="12"/>
      <c r="E18" s="12"/>
    </row>
    <row r="19" spans="2:5" ht="18.75" customHeight="1" x14ac:dyDescent="0.2">
      <c r="B19" s="14" t="s">
        <v>9</v>
      </c>
      <c r="C19" s="16" t="str">
        <f ca="1">IFERROR(IF(C17=1,"",IF(E17,INDEX($D$6:$D$15,$C$17),"")),"")</f>
        <v/>
      </c>
      <c r="D19" s="15"/>
      <c r="E19" s="15"/>
    </row>
    <row r="20" spans="2:5" ht="18.75" customHeight="1" x14ac:dyDescent="0.2">
      <c r="B20" s="7"/>
      <c r="C20" s="7"/>
      <c r="D20" s="7"/>
      <c r="E20" s="7"/>
    </row>
  </sheetData>
  <mergeCells count="1">
    <mergeCell ref="B4:E4"/>
  </mergeCells>
  <pageMargins left="0.7" right="0.7" top="0.75" bottom="0.75" header="0.3" footer="0.3"/>
  <pageSetup scale="70" fitToHeight="0" orientation="portrait" r:id="rId1"/>
  <ignoredErrors>
    <ignoredError sqref="E8 E1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845884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 xsi:nil="true"/>
    <Markets xmlns="4873beb7-5857-4685-be1f-d57550cc96cc"/>
    <OriginAsset xmlns="4873beb7-5857-4685-be1f-d57550cc96cc" xsi:nil="true"/>
    <AssetStart xmlns="4873beb7-5857-4685-be1f-d57550cc96cc">2012-06-28T22:28:16+00:00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1589969</Value>
    </PublishStatusLookup>
    <APAuthor xmlns="4873beb7-5857-4685-be1f-d57550cc96cc">
      <UserInfo>
        <DisplayName/>
        <AccountId>2566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 xsi:nil="true"/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false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LocMarketGroupTiers2 xmlns="4873beb7-5857-4685-be1f-d57550cc96cc" xsi:nil="true"/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TP102929978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14A3F8-E631-45ED-BAB0-F6B4C56D5460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4873beb7-5857-4685-be1f-d57550cc96c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69C7D95-0EE0-4769-AC8E-827159D2F4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Wish List</vt:lpstr>
      <vt:lpstr>Keteragan</vt:lpstr>
      <vt:lpstr>HighlightActivities</vt:lpstr>
      <vt:lpstr>lstToDoHighlights</vt:lpstr>
      <vt:lpstr>valHEnd</vt:lpstr>
      <vt:lpstr>valHStart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Intan Safitri</dc:creator>
  <cp:lastModifiedBy>Intan Safitri</cp:lastModifiedBy>
  <dcterms:created xsi:type="dcterms:W3CDTF">2012-06-20T19:13:14Z</dcterms:created>
  <dcterms:modified xsi:type="dcterms:W3CDTF">2021-02-20T13:56:48Z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</Properties>
</file>