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Sheet2!$A$1:$A$122</definedName>
  </definedNames>
  <calcPr calcId="144525"/>
</workbook>
</file>

<file path=xl/sharedStrings.xml><?xml version="1.0" encoding="utf-8"?>
<sst xmlns="http://schemas.openxmlformats.org/spreadsheetml/2006/main" count="101" uniqueCount="29">
  <si>
    <t>11个科室9项整体护理评价指标得分表</t>
  </si>
  <si>
    <t>科室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</si>
  <si>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</si>
  <si>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</si>
  <si>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</si>
  <si>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</si>
  <si>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</si>
  <si>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</si>
  <si>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</si>
  <si>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</si>
  <si>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</si>
  <si>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</si>
  <si>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</si>
  <si>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</si>
  <si>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</si>
  <si>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</si>
  <si>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</si>
  <si>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</si>
  <si>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</si>
  <si>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</si>
  <si>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</si>
  <si>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</si>
  <si>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数据标准化</t>
  </si>
  <si>
    <t>计算第j个指标在第i个方案中所占比重</t>
  </si>
  <si>
    <t>计算信息熵</t>
  </si>
  <si>
    <t>信息熵</t>
  </si>
  <si>
    <t>计算权重值</t>
  </si>
  <si>
    <t>权重</t>
  </si>
  <si>
    <t>得分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</si>
</sst>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openxmlformats.org/officeDocument/2006/relationships/image" Target="../media/image3.jpeg"/><Relationship Id="rId3" Type="http://schemas.openxmlformats.org/officeDocument/2006/relationships/image" Target="../media/image2.jpeg"/><Relationship Id="rId2" Type="http://schemas.openxmlformats.org/officeDocument/2006/relationships/image" Target="NULL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10160</xdr:colOff>
      <xdr:row>13</xdr:row>
      <xdr:rowOff>120650</xdr:rowOff>
    </xdr:from>
    <xdr:to>
      <xdr:col>1</xdr:col>
      <xdr:colOff>695960</xdr:colOff>
      <xdr:row>15</xdr:row>
      <xdr:rowOff>67310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0160" y="2498090"/>
          <a:ext cx="1303020" cy="3124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45720</xdr:colOff>
      <xdr:row>28</xdr:row>
      <xdr:rowOff>40005</xdr:rowOff>
    </xdr:from>
    <xdr:to>
      <xdr:col>2</xdr:col>
      <xdr:colOff>411480</xdr:colOff>
      <xdr:row>30</xdr:row>
      <xdr:rowOff>146685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5720" y="5160645"/>
          <a:ext cx="1950720" cy="47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43</xdr:row>
      <xdr:rowOff>69850</xdr:rowOff>
    </xdr:from>
    <xdr:to>
      <xdr:col>1</xdr:col>
      <xdr:colOff>709295</xdr:colOff>
      <xdr:row>45</xdr:row>
      <xdr:rowOff>176530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635" y="7933690"/>
          <a:ext cx="1325880" cy="47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635</xdr:colOff>
      <xdr:row>48</xdr:row>
      <xdr:rowOff>25400</xdr:rowOff>
    </xdr:from>
    <xdr:to>
      <xdr:col>1</xdr:col>
      <xdr:colOff>907415</xdr:colOff>
      <xdr:row>50</xdr:row>
      <xdr:rowOff>132080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635" y="8803640"/>
          <a:ext cx="1524000" cy="472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53975</xdr:colOff>
      <xdr:row>52</xdr:row>
      <xdr:rowOff>182245</xdr:rowOff>
    </xdr:from>
    <xdr:to>
      <xdr:col>1</xdr:col>
      <xdr:colOff>236855</xdr:colOff>
      <xdr:row>55</xdr:row>
      <xdr:rowOff>106045</xdr:rowOff>
    </xdr:to>
    <xdr:pic>
      <xdr:nvPicPr>
        <xdr:cNvPr id="7" name="图片 6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53975" y="9692005"/>
          <a:ext cx="800100" cy="472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"/>
  <sheetViews>
    <sheetView tabSelected="1" zoomScale="115" zoomScaleNormal="115" topLeftCell="A51" workbookViewId="0">
      <selection activeCell="D58" sqref="D58:E70"/>
    </sheetView>
  </sheetViews>
  <sheetFormatPr defaultColWidth="9" defaultRowHeight="14.4"/>
  <cols>
    <col min="2" max="2" width="14.1111111111111"/>
    <col min="3" max="10" width="12.8888888888889"/>
  </cols>
  <sheetData>
    <row r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>
        <v>100</v>
      </c>
      <c r="C3">
        <v>90</v>
      </c>
      <c r="D3">
        <v>100</v>
      </c>
      <c r="E3">
        <v>84</v>
      </c>
      <c r="F3">
        <v>90</v>
      </c>
      <c r="G3">
        <v>100</v>
      </c>
      <c r="H3">
        <v>100</v>
      </c>
      <c r="I3">
        <v>100</v>
      </c>
      <c r="J3">
        <v>100</v>
      </c>
    </row>
    <row r="4" spans="1:10">
      <c r="A4" t="s">
        <v>12</v>
      </c>
      <c r="B4">
        <v>100</v>
      </c>
      <c r="C4">
        <v>100</v>
      </c>
      <c r="D4">
        <v>78.6</v>
      </c>
      <c r="E4" s="2">
        <v>100</v>
      </c>
      <c r="F4">
        <v>90</v>
      </c>
      <c r="G4">
        <v>100</v>
      </c>
      <c r="H4">
        <v>100</v>
      </c>
      <c r="I4">
        <v>100</v>
      </c>
      <c r="J4">
        <v>100</v>
      </c>
    </row>
    <row r="5" spans="1:10">
      <c r="A5" t="s">
        <v>13</v>
      </c>
      <c r="B5">
        <v>75</v>
      </c>
      <c r="C5">
        <v>100</v>
      </c>
      <c r="D5">
        <v>85.7</v>
      </c>
      <c r="E5" s="2">
        <v>100</v>
      </c>
      <c r="F5">
        <v>90</v>
      </c>
      <c r="G5">
        <v>100</v>
      </c>
      <c r="H5">
        <v>100</v>
      </c>
      <c r="I5">
        <v>100</v>
      </c>
      <c r="J5">
        <v>100</v>
      </c>
    </row>
    <row r="6" spans="1:10">
      <c r="A6" t="s">
        <v>14</v>
      </c>
      <c r="B6">
        <v>100</v>
      </c>
      <c r="C6">
        <v>100</v>
      </c>
      <c r="D6">
        <v>78.6</v>
      </c>
      <c r="E6" s="2">
        <v>100</v>
      </c>
      <c r="F6">
        <v>90</v>
      </c>
      <c r="G6">
        <v>100</v>
      </c>
      <c r="H6">
        <v>94.4</v>
      </c>
      <c r="I6">
        <v>100</v>
      </c>
      <c r="J6">
        <v>100</v>
      </c>
    </row>
    <row r="7" spans="1:10">
      <c r="A7" t="s">
        <v>15</v>
      </c>
      <c r="B7">
        <v>100</v>
      </c>
      <c r="C7">
        <v>90</v>
      </c>
      <c r="D7">
        <v>100</v>
      </c>
      <c r="E7" s="2">
        <v>100</v>
      </c>
      <c r="F7">
        <v>100</v>
      </c>
      <c r="G7">
        <v>90</v>
      </c>
      <c r="H7">
        <v>100</v>
      </c>
      <c r="I7">
        <v>100</v>
      </c>
      <c r="J7">
        <v>80</v>
      </c>
    </row>
    <row r="8" spans="1:10">
      <c r="A8" t="s">
        <v>16</v>
      </c>
      <c r="B8">
        <v>100</v>
      </c>
      <c r="C8">
        <v>100</v>
      </c>
      <c r="D8">
        <v>100</v>
      </c>
      <c r="E8" s="2">
        <v>100</v>
      </c>
      <c r="F8">
        <v>90</v>
      </c>
      <c r="G8">
        <v>55.6</v>
      </c>
      <c r="H8">
        <v>100</v>
      </c>
      <c r="I8">
        <v>85.7</v>
      </c>
      <c r="J8">
        <v>100</v>
      </c>
    </row>
    <row r="9" spans="1:10">
      <c r="A9" t="s">
        <v>17</v>
      </c>
      <c r="B9">
        <v>100</v>
      </c>
      <c r="C9">
        <v>100</v>
      </c>
      <c r="D9">
        <v>78.6</v>
      </c>
      <c r="E9" s="2">
        <v>100</v>
      </c>
      <c r="F9">
        <v>90</v>
      </c>
      <c r="G9">
        <v>100</v>
      </c>
      <c r="H9">
        <v>55.6</v>
      </c>
      <c r="I9">
        <v>100</v>
      </c>
      <c r="J9">
        <v>100</v>
      </c>
    </row>
    <row r="10" spans="1:10">
      <c r="A10" t="s">
        <v>18</v>
      </c>
      <c r="B10">
        <v>87.5</v>
      </c>
      <c r="C10">
        <v>100</v>
      </c>
      <c r="D10">
        <v>85.7</v>
      </c>
      <c r="E10" s="2">
        <v>100</v>
      </c>
      <c r="F10">
        <v>100</v>
      </c>
      <c r="G10">
        <v>100</v>
      </c>
      <c r="H10">
        <v>100</v>
      </c>
      <c r="I10">
        <v>100</v>
      </c>
      <c r="J10">
        <v>100</v>
      </c>
    </row>
    <row r="11" spans="1:10">
      <c r="A11" t="s">
        <v>19</v>
      </c>
      <c r="B11">
        <v>100</v>
      </c>
      <c r="C11">
        <v>100</v>
      </c>
      <c r="D11">
        <v>92.9</v>
      </c>
      <c r="E11" s="2">
        <v>100</v>
      </c>
      <c r="F11">
        <v>80</v>
      </c>
      <c r="G11">
        <v>100</v>
      </c>
      <c r="H11">
        <v>100</v>
      </c>
      <c r="I11">
        <v>100</v>
      </c>
      <c r="J11">
        <v>100</v>
      </c>
    </row>
    <row r="12" spans="1:10">
      <c r="A12" t="s">
        <v>20</v>
      </c>
      <c r="B12">
        <v>100</v>
      </c>
      <c r="C12">
        <v>90</v>
      </c>
      <c r="D12">
        <v>100</v>
      </c>
      <c r="E12" s="2">
        <v>100</v>
      </c>
      <c r="F12">
        <v>100</v>
      </c>
      <c r="G12">
        <v>100</v>
      </c>
      <c r="H12">
        <v>100</v>
      </c>
      <c r="I12">
        <v>100</v>
      </c>
      <c r="J12">
        <v>100</v>
      </c>
    </row>
    <row r="13" spans="1:10">
      <c r="A13" t="s">
        <v>21</v>
      </c>
      <c r="B13">
        <v>100</v>
      </c>
      <c r="C13">
        <v>100</v>
      </c>
      <c r="D13">
        <v>92.9</v>
      </c>
      <c r="E13" s="2">
        <v>100</v>
      </c>
      <c r="F13">
        <v>90</v>
      </c>
      <c r="G13">
        <v>100</v>
      </c>
      <c r="H13">
        <v>100</v>
      </c>
      <c r="I13">
        <v>100</v>
      </c>
      <c r="J13">
        <v>100</v>
      </c>
    </row>
    <row r="16" spans="1:10">
      <c r="A16" s="1" t="s">
        <v>22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t="s">
        <v>1</v>
      </c>
      <c r="B17" t="s">
        <v>2</v>
      </c>
      <c r="C17" t="s">
        <v>3</v>
      </c>
      <c r="D17" t="s">
        <v>4</v>
      </c>
      <c r="E17" t="s">
        <v>5</v>
      </c>
      <c r="F17" t="s">
        <v>6</v>
      </c>
      <c r="G17" t="s">
        <v>7</v>
      </c>
      <c r="H17" t="s">
        <v>8</v>
      </c>
      <c r="I17" t="s">
        <v>9</v>
      </c>
      <c r="J17" t="s">
        <v>10</v>
      </c>
    </row>
    <row r="18" spans="1:10">
      <c r="A18" t="s">
        <v>11</v>
      </c>
      <c r="B18" s="3">
        <f>(B3-MIN(B$3:B$13))/(MAX(B$3:B$13)-MIN(B$3:B$13))</f>
        <v>1</v>
      </c>
      <c r="C18" s="3">
        <f>(C3-MIN(C$3:C$13))/(MAX(C$3:C$13)-MIN(C$3:C$13))</f>
        <v>0</v>
      </c>
      <c r="D18" s="3">
        <f t="shared" ref="D18:J18" si="0">(D3-MIN(D$3:D$13))/(MAX(D$3:D$13)-MIN(D$3:D$13))</f>
        <v>1</v>
      </c>
      <c r="E18" s="3">
        <f t="shared" si="0"/>
        <v>0</v>
      </c>
      <c r="F18" s="3">
        <f t="shared" si="0"/>
        <v>0.5</v>
      </c>
      <c r="G18" s="3">
        <f t="shared" si="0"/>
        <v>1</v>
      </c>
      <c r="H18" s="3">
        <f t="shared" si="0"/>
        <v>1</v>
      </c>
      <c r="I18" s="3">
        <f t="shared" si="0"/>
        <v>1</v>
      </c>
      <c r="J18" s="3">
        <f t="shared" si="0"/>
        <v>1</v>
      </c>
    </row>
    <row r="19" spans="1:10">
      <c r="A19" t="s">
        <v>12</v>
      </c>
      <c r="B19" s="3">
        <f t="shared" ref="B19:B28" si="1">(B4-MIN(B$3:B$13))/(MAX(B$3:B$13)-MIN(B$3:B$13))</f>
        <v>1</v>
      </c>
      <c r="C19" s="3">
        <f t="shared" ref="C19:C28" si="2">(C4-MIN(C$3:C$13))/(MAX(C$3:C$13)-MIN(C$3:C$13))</f>
        <v>1</v>
      </c>
      <c r="D19" s="3">
        <f t="shared" ref="D19:D28" si="3">(D4-MIN(D$3:D$13))/(MAX(D$3:D$13)-MIN(D$3:D$13))</f>
        <v>0</v>
      </c>
      <c r="E19" s="3">
        <f t="shared" ref="E19:E28" si="4">(E4-MIN(E$3:E$13))/(MAX(E$3:E$13)-MIN(E$3:E$13))</f>
        <v>1</v>
      </c>
      <c r="F19" s="3">
        <f t="shared" ref="F19:F28" si="5">(F4-MIN(F$3:F$13))/(MAX(F$3:F$13)-MIN(F$3:F$13))</f>
        <v>0.5</v>
      </c>
      <c r="G19" s="3">
        <f t="shared" ref="G19:G28" si="6">(G4-MIN(G$3:G$13))/(MAX(G$3:G$13)-MIN(G$3:G$13))</f>
        <v>1</v>
      </c>
      <c r="H19" s="3">
        <f t="shared" ref="H19:H28" si="7">(H4-MIN(H$3:H$13))/(MAX(H$3:H$13)-MIN(H$3:H$13))</f>
        <v>1</v>
      </c>
      <c r="I19" s="3">
        <f t="shared" ref="I19:I28" si="8">(I4-MIN(I$3:I$13))/(MAX(I$3:I$13)-MIN(I$3:I$13))</f>
        <v>1</v>
      </c>
      <c r="J19" s="3">
        <f t="shared" ref="J19:J28" si="9">(J4-MIN(J$3:J$13))/(MAX(J$3:J$13)-MIN(J$3:J$13))</f>
        <v>1</v>
      </c>
    </row>
    <row r="20" spans="1:10">
      <c r="A20" t="s">
        <v>13</v>
      </c>
      <c r="B20" s="3">
        <f t="shared" si="1"/>
        <v>0</v>
      </c>
      <c r="C20" s="3">
        <f t="shared" si="2"/>
        <v>1</v>
      </c>
      <c r="D20" s="3">
        <f t="shared" si="3"/>
        <v>0.33177570093458</v>
      </c>
      <c r="E20" s="3">
        <f t="shared" si="4"/>
        <v>1</v>
      </c>
      <c r="F20" s="3">
        <f t="shared" si="5"/>
        <v>0.5</v>
      </c>
      <c r="G20" s="3">
        <f t="shared" si="6"/>
        <v>1</v>
      </c>
      <c r="H20" s="3">
        <f t="shared" si="7"/>
        <v>1</v>
      </c>
      <c r="I20" s="3">
        <f t="shared" si="8"/>
        <v>1</v>
      </c>
      <c r="J20" s="3">
        <f t="shared" si="9"/>
        <v>1</v>
      </c>
    </row>
    <row r="21" spans="1:10">
      <c r="A21" t="s">
        <v>14</v>
      </c>
      <c r="B21" s="3">
        <f t="shared" si="1"/>
        <v>1</v>
      </c>
      <c r="C21" s="3">
        <f t="shared" si="2"/>
        <v>1</v>
      </c>
      <c r="D21" s="3">
        <f t="shared" si="3"/>
        <v>0</v>
      </c>
      <c r="E21" s="3">
        <f t="shared" si="4"/>
        <v>1</v>
      </c>
      <c r="F21" s="3">
        <f t="shared" si="5"/>
        <v>0.5</v>
      </c>
      <c r="G21" s="3">
        <f t="shared" si="6"/>
        <v>1</v>
      </c>
      <c r="H21" s="3">
        <f t="shared" si="7"/>
        <v>0.873873873873874</v>
      </c>
      <c r="I21" s="3">
        <f t="shared" si="8"/>
        <v>1</v>
      </c>
      <c r="J21" s="3">
        <f t="shared" si="9"/>
        <v>1</v>
      </c>
    </row>
    <row r="22" spans="1:10">
      <c r="A22" t="s">
        <v>15</v>
      </c>
      <c r="B22" s="3">
        <f t="shared" si="1"/>
        <v>1</v>
      </c>
      <c r="C22" s="3">
        <f t="shared" si="2"/>
        <v>0</v>
      </c>
      <c r="D22" s="3">
        <f t="shared" si="3"/>
        <v>1</v>
      </c>
      <c r="E22" s="3">
        <f t="shared" si="4"/>
        <v>1</v>
      </c>
      <c r="F22" s="3">
        <f t="shared" si="5"/>
        <v>1</v>
      </c>
      <c r="G22" s="3">
        <f t="shared" si="6"/>
        <v>0.774774774774775</v>
      </c>
      <c r="H22" s="3">
        <f t="shared" si="7"/>
        <v>1</v>
      </c>
      <c r="I22" s="3">
        <f t="shared" si="8"/>
        <v>1</v>
      </c>
      <c r="J22" s="3">
        <f t="shared" si="9"/>
        <v>0</v>
      </c>
    </row>
    <row r="23" spans="1:10">
      <c r="A23" t="s">
        <v>16</v>
      </c>
      <c r="B23" s="3">
        <f t="shared" si="1"/>
        <v>1</v>
      </c>
      <c r="C23" s="3">
        <f t="shared" si="2"/>
        <v>1</v>
      </c>
      <c r="D23" s="3">
        <f t="shared" si="3"/>
        <v>1</v>
      </c>
      <c r="E23" s="3">
        <f t="shared" si="4"/>
        <v>1</v>
      </c>
      <c r="F23" s="3">
        <f t="shared" si="5"/>
        <v>0.5</v>
      </c>
      <c r="G23" s="3">
        <f t="shared" si="6"/>
        <v>0</v>
      </c>
      <c r="H23" s="3">
        <f t="shared" si="7"/>
        <v>1</v>
      </c>
      <c r="I23" s="3">
        <f t="shared" si="8"/>
        <v>0</v>
      </c>
      <c r="J23" s="3">
        <f t="shared" si="9"/>
        <v>1</v>
      </c>
    </row>
    <row r="24" spans="1:10">
      <c r="A24" t="s">
        <v>17</v>
      </c>
      <c r="B24" s="3">
        <f t="shared" si="1"/>
        <v>1</v>
      </c>
      <c r="C24" s="3">
        <f t="shared" si="2"/>
        <v>1</v>
      </c>
      <c r="D24" s="3">
        <f t="shared" si="3"/>
        <v>0</v>
      </c>
      <c r="E24" s="3">
        <f t="shared" si="4"/>
        <v>1</v>
      </c>
      <c r="F24" s="3">
        <f t="shared" si="5"/>
        <v>0.5</v>
      </c>
      <c r="G24" s="3">
        <f t="shared" si="6"/>
        <v>1</v>
      </c>
      <c r="H24" s="3">
        <f t="shared" si="7"/>
        <v>0</v>
      </c>
      <c r="I24" s="3">
        <f t="shared" si="8"/>
        <v>1</v>
      </c>
      <c r="J24" s="3">
        <f t="shared" si="9"/>
        <v>1</v>
      </c>
    </row>
    <row r="25" spans="1:10">
      <c r="A25" t="s">
        <v>18</v>
      </c>
      <c r="B25" s="3">
        <f t="shared" si="1"/>
        <v>0.5</v>
      </c>
      <c r="C25" s="3">
        <f t="shared" si="2"/>
        <v>1</v>
      </c>
      <c r="D25" s="3">
        <f t="shared" si="3"/>
        <v>0.33177570093458</v>
      </c>
      <c r="E25" s="3">
        <f t="shared" si="4"/>
        <v>1</v>
      </c>
      <c r="F25" s="3">
        <f t="shared" si="5"/>
        <v>1</v>
      </c>
      <c r="G25" s="3">
        <f t="shared" si="6"/>
        <v>1</v>
      </c>
      <c r="H25" s="3">
        <f t="shared" si="7"/>
        <v>1</v>
      </c>
      <c r="I25" s="3">
        <f t="shared" si="8"/>
        <v>1</v>
      </c>
      <c r="J25" s="3">
        <f t="shared" si="9"/>
        <v>1</v>
      </c>
    </row>
    <row r="26" spans="1:10">
      <c r="A26" t="s">
        <v>19</v>
      </c>
      <c r="B26" s="3">
        <f t="shared" si="1"/>
        <v>1</v>
      </c>
      <c r="C26" s="3">
        <f t="shared" si="2"/>
        <v>1</v>
      </c>
      <c r="D26" s="3">
        <f t="shared" si="3"/>
        <v>0.668224299065421</v>
      </c>
      <c r="E26" s="3">
        <f t="shared" si="4"/>
        <v>1</v>
      </c>
      <c r="F26" s="3">
        <f t="shared" si="5"/>
        <v>0</v>
      </c>
      <c r="G26" s="3">
        <f t="shared" si="6"/>
        <v>1</v>
      </c>
      <c r="H26" s="3">
        <f t="shared" si="7"/>
        <v>1</v>
      </c>
      <c r="I26" s="3">
        <f t="shared" si="8"/>
        <v>1</v>
      </c>
      <c r="J26" s="3">
        <f t="shared" si="9"/>
        <v>1</v>
      </c>
    </row>
    <row r="27" spans="1:10">
      <c r="A27" t="s">
        <v>20</v>
      </c>
      <c r="B27" s="3">
        <f t="shared" si="1"/>
        <v>1</v>
      </c>
      <c r="C27" s="3">
        <f t="shared" si="2"/>
        <v>0</v>
      </c>
      <c r="D27" s="3">
        <f t="shared" si="3"/>
        <v>1</v>
      </c>
      <c r="E27" s="3">
        <f t="shared" si="4"/>
        <v>1</v>
      </c>
      <c r="F27" s="3">
        <f t="shared" si="5"/>
        <v>1</v>
      </c>
      <c r="G27" s="3">
        <f t="shared" si="6"/>
        <v>1</v>
      </c>
      <c r="H27" s="3">
        <f t="shared" si="7"/>
        <v>1</v>
      </c>
      <c r="I27" s="3">
        <f t="shared" si="8"/>
        <v>1</v>
      </c>
      <c r="J27" s="3">
        <f t="shared" si="9"/>
        <v>1</v>
      </c>
    </row>
    <row r="28" spans="1:10">
      <c r="A28" t="s">
        <v>21</v>
      </c>
      <c r="B28" s="3">
        <f t="shared" si="1"/>
        <v>1</v>
      </c>
      <c r="C28" s="3">
        <f t="shared" si="2"/>
        <v>1</v>
      </c>
      <c r="D28" s="3">
        <f t="shared" si="3"/>
        <v>0.668224299065421</v>
      </c>
      <c r="E28" s="3">
        <f t="shared" si="4"/>
        <v>1</v>
      </c>
      <c r="F28" s="3">
        <f t="shared" si="5"/>
        <v>0.5</v>
      </c>
      <c r="G28" s="3">
        <f t="shared" si="6"/>
        <v>1</v>
      </c>
      <c r="H28" s="3">
        <f t="shared" si="7"/>
        <v>1</v>
      </c>
      <c r="I28" s="3">
        <f t="shared" si="8"/>
        <v>1</v>
      </c>
      <c r="J28" s="3">
        <f t="shared" si="9"/>
        <v>1</v>
      </c>
    </row>
    <row r="31" spans="1:10">
      <c r="A31" s="1" t="s">
        <v>23</v>
      </c>
      <c r="B31" s="1"/>
      <c r="C31" s="1"/>
      <c r="D31" s="1"/>
      <c r="E31" s="1"/>
      <c r="F31" s="1"/>
      <c r="G31" s="1"/>
      <c r="H31" s="1"/>
      <c r="I31" s="1"/>
      <c r="J31" s="1"/>
    </row>
    <row r="32" spans="1:10">
      <c r="A32" t="s">
        <v>1</v>
      </c>
      <c r="B32" t="s">
        <v>2</v>
      </c>
      <c r="C32" t="s">
        <v>3</v>
      </c>
      <c r="D32" t="s">
        <v>4</v>
      </c>
      <c r="E32" t="s">
        <v>5</v>
      </c>
      <c r="F32" t="s">
        <v>6</v>
      </c>
      <c r="G32" t="s">
        <v>7</v>
      </c>
      <c r="H32" t="s">
        <v>8</v>
      </c>
      <c r="I32" t="s">
        <v>9</v>
      </c>
      <c r="J32" t="s">
        <v>10</v>
      </c>
    </row>
    <row r="33" spans="1:10">
      <c r="A33" t="s">
        <v>11</v>
      </c>
      <c r="B33" s="3">
        <f>B18/SUM(B$18:B$28)</f>
        <v>0.105263157894737</v>
      </c>
      <c r="C33" s="3">
        <f t="shared" ref="C33:J33" si="10">C18/SUM(C$18:C$28)</f>
        <v>0</v>
      </c>
      <c r="D33" s="3">
        <f t="shared" si="10"/>
        <v>0.166666666666667</v>
      </c>
      <c r="E33" s="3">
        <f t="shared" si="10"/>
        <v>0</v>
      </c>
      <c r="F33" s="3">
        <f t="shared" si="10"/>
        <v>0.0769230769230769</v>
      </c>
      <c r="G33" s="3">
        <f t="shared" si="10"/>
        <v>0.102304147465438</v>
      </c>
      <c r="H33" s="3">
        <f t="shared" si="10"/>
        <v>0.101277372262774</v>
      </c>
      <c r="I33" s="3">
        <f t="shared" si="10"/>
        <v>0.1</v>
      </c>
      <c r="J33" s="3">
        <f t="shared" si="10"/>
        <v>0.1</v>
      </c>
    </row>
    <row r="34" spans="1:10">
      <c r="A34" t="s">
        <v>12</v>
      </c>
      <c r="B34" s="3">
        <f t="shared" ref="B34:B44" si="11">B19/SUM(B$18:B$28)</f>
        <v>0.105263157894737</v>
      </c>
      <c r="C34" s="3">
        <f t="shared" ref="C34:C44" si="12">C19/SUM(C$18:C$28)</f>
        <v>0.125</v>
      </c>
      <c r="D34" s="3">
        <f t="shared" ref="D34:D44" si="13">D19/SUM(D$18:D$28)</f>
        <v>0</v>
      </c>
      <c r="E34" s="3">
        <f t="shared" ref="E34:E44" si="14">E19/SUM(E$18:E$28)</f>
        <v>0.1</v>
      </c>
      <c r="F34" s="3">
        <f t="shared" ref="F34:F44" si="15">F19/SUM(F$18:F$28)</f>
        <v>0.0769230769230769</v>
      </c>
      <c r="G34" s="3">
        <f t="shared" ref="G34:G44" si="16">G19/SUM(G$18:G$28)</f>
        <v>0.102304147465438</v>
      </c>
      <c r="H34" s="3">
        <f t="shared" ref="H34:H44" si="17">H19/SUM(H$18:H$28)</f>
        <v>0.101277372262774</v>
      </c>
      <c r="I34" s="3">
        <f t="shared" ref="I34:I44" si="18">I19/SUM(I$18:I$28)</f>
        <v>0.1</v>
      </c>
      <c r="J34" s="3">
        <f t="shared" ref="J34:J44" si="19">J19/SUM(J$18:J$28)</f>
        <v>0.1</v>
      </c>
    </row>
    <row r="35" spans="1:10">
      <c r="A35" t="s">
        <v>13</v>
      </c>
      <c r="B35" s="3">
        <f t="shared" si="11"/>
        <v>0</v>
      </c>
      <c r="C35" s="3">
        <f t="shared" si="12"/>
        <v>0.125</v>
      </c>
      <c r="D35" s="3">
        <f t="shared" si="13"/>
        <v>0.0552959501557633</v>
      </c>
      <c r="E35" s="3">
        <f t="shared" si="14"/>
        <v>0.1</v>
      </c>
      <c r="F35" s="3">
        <f t="shared" si="15"/>
        <v>0.0769230769230769</v>
      </c>
      <c r="G35" s="3">
        <f t="shared" si="16"/>
        <v>0.102304147465438</v>
      </c>
      <c r="H35" s="3">
        <f t="shared" si="17"/>
        <v>0.101277372262774</v>
      </c>
      <c r="I35" s="3">
        <f t="shared" si="18"/>
        <v>0.1</v>
      </c>
      <c r="J35" s="3">
        <f t="shared" si="19"/>
        <v>0.1</v>
      </c>
    </row>
    <row r="36" spans="1:10">
      <c r="A36" t="s">
        <v>14</v>
      </c>
      <c r="B36" s="3">
        <f t="shared" si="11"/>
        <v>0.105263157894737</v>
      </c>
      <c r="C36" s="3">
        <f t="shared" si="12"/>
        <v>0.125</v>
      </c>
      <c r="D36" s="3">
        <f t="shared" si="13"/>
        <v>0</v>
      </c>
      <c r="E36" s="3">
        <f t="shared" si="14"/>
        <v>0.1</v>
      </c>
      <c r="F36" s="3">
        <f t="shared" si="15"/>
        <v>0.0769230769230769</v>
      </c>
      <c r="G36" s="3">
        <f t="shared" si="16"/>
        <v>0.102304147465438</v>
      </c>
      <c r="H36" s="3">
        <f t="shared" si="17"/>
        <v>0.0885036496350365</v>
      </c>
      <c r="I36" s="3">
        <f t="shared" si="18"/>
        <v>0.1</v>
      </c>
      <c r="J36" s="3">
        <f t="shared" si="19"/>
        <v>0.1</v>
      </c>
    </row>
    <row r="37" spans="1:10">
      <c r="A37" t="s">
        <v>15</v>
      </c>
      <c r="B37" s="3">
        <f t="shared" si="11"/>
        <v>0.105263157894737</v>
      </c>
      <c r="C37" s="3">
        <f t="shared" si="12"/>
        <v>0</v>
      </c>
      <c r="D37" s="3">
        <f t="shared" si="13"/>
        <v>0.166666666666667</v>
      </c>
      <c r="E37" s="3">
        <f t="shared" si="14"/>
        <v>0.1</v>
      </c>
      <c r="F37" s="3">
        <f t="shared" si="15"/>
        <v>0.153846153846154</v>
      </c>
      <c r="G37" s="3">
        <f t="shared" si="16"/>
        <v>0.0792626728110599</v>
      </c>
      <c r="H37" s="3">
        <f t="shared" si="17"/>
        <v>0.101277372262774</v>
      </c>
      <c r="I37" s="3">
        <f t="shared" si="18"/>
        <v>0.1</v>
      </c>
      <c r="J37" s="3">
        <f t="shared" si="19"/>
        <v>0</v>
      </c>
    </row>
    <row r="38" spans="1:10">
      <c r="A38" t="s">
        <v>16</v>
      </c>
      <c r="B38" s="3">
        <f t="shared" si="11"/>
        <v>0.105263157894737</v>
      </c>
      <c r="C38" s="3">
        <f t="shared" si="12"/>
        <v>0.125</v>
      </c>
      <c r="D38" s="3">
        <f t="shared" si="13"/>
        <v>0.166666666666667</v>
      </c>
      <c r="E38" s="3">
        <f t="shared" si="14"/>
        <v>0.1</v>
      </c>
      <c r="F38" s="3">
        <f t="shared" si="15"/>
        <v>0.0769230769230769</v>
      </c>
      <c r="G38" s="3">
        <f t="shared" si="16"/>
        <v>0</v>
      </c>
      <c r="H38" s="3">
        <f t="shared" si="17"/>
        <v>0.101277372262774</v>
      </c>
      <c r="I38" s="3">
        <f t="shared" si="18"/>
        <v>0</v>
      </c>
      <c r="J38" s="3">
        <f t="shared" si="19"/>
        <v>0.1</v>
      </c>
    </row>
    <row r="39" spans="1:10">
      <c r="A39" t="s">
        <v>17</v>
      </c>
      <c r="B39" s="3">
        <f t="shared" si="11"/>
        <v>0.105263157894737</v>
      </c>
      <c r="C39" s="3">
        <f t="shared" si="12"/>
        <v>0.125</v>
      </c>
      <c r="D39" s="3">
        <f t="shared" si="13"/>
        <v>0</v>
      </c>
      <c r="E39" s="3">
        <f t="shared" si="14"/>
        <v>0.1</v>
      </c>
      <c r="F39" s="3">
        <f t="shared" si="15"/>
        <v>0.0769230769230769</v>
      </c>
      <c r="G39" s="3">
        <f t="shared" si="16"/>
        <v>0.102304147465438</v>
      </c>
      <c r="H39" s="3">
        <f t="shared" si="17"/>
        <v>0</v>
      </c>
      <c r="I39" s="3">
        <f t="shared" si="18"/>
        <v>0.1</v>
      </c>
      <c r="J39" s="3">
        <f t="shared" si="19"/>
        <v>0.1</v>
      </c>
    </row>
    <row r="40" spans="1:10">
      <c r="A40" t="s">
        <v>18</v>
      </c>
      <c r="B40" s="3">
        <f t="shared" si="11"/>
        <v>0.0526315789473684</v>
      </c>
      <c r="C40" s="3">
        <f t="shared" si="12"/>
        <v>0.125</v>
      </c>
      <c r="D40" s="3">
        <f t="shared" si="13"/>
        <v>0.0552959501557633</v>
      </c>
      <c r="E40" s="3">
        <f t="shared" si="14"/>
        <v>0.1</v>
      </c>
      <c r="F40" s="3">
        <f t="shared" si="15"/>
        <v>0.153846153846154</v>
      </c>
      <c r="G40" s="3">
        <f t="shared" si="16"/>
        <v>0.102304147465438</v>
      </c>
      <c r="H40" s="3">
        <f t="shared" si="17"/>
        <v>0.101277372262774</v>
      </c>
      <c r="I40" s="3">
        <f t="shared" si="18"/>
        <v>0.1</v>
      </c>
      <c r="J40" s="3">
        <f t="shared" si="19"/>
        <v>0.1</v>
      </c>
    </row>
    <row r="41" spans="1:10">
      <c r="A41" t="s">
        <v>19</v>
      </c>
      <c r="B41" s="3">
        <f t="shared" si="11"/>
        <v>0.105263157894737</v>
      </c>
      <c r="C41" s="3">
        <f t="shared" si="12"/>
        <v>0.125</v>
      </c>
      <c r="D41" s="3">
        <f t="shared" si="13"/>
        <v>0.111370716510903</v>
      </c>
      <c r="E41" s="3">
        <f t="shared" si="14"/>
        <v>0.1</v>
      </c>
      <c r="F41" s="3">
        <f t="shared" si="15"/>
        <v>0</v>
      </c>
      <c r="G41" s="3">
        <f t="shared" si="16"/>
        <v>0.102304147465438</v>
      </c>
      <c r="H41" s="3">
        <f t="shared" si="17"/>
        <v>0.101277372262774</v>
      </c>
      <c r="I41" s="3">
        <f t="shared" si="18"/>
        <v>0.1</v>
      </c>
      <c r="J41" s="3">
        <f t="shared" si="19"/>
        <v>0.1</v>
      </c>
    </row>
    <row r="42" spans="1:10">
      <c r="A42" t="s">
        <v>20</v>
      </c>
      <c r="B42" s="3">
        <f t="shared" si="11"/>
        <v>0.105263157894737</v>
      </c>
      <c r="C42" s="3">
        <f t="shared" si="12"/>
        <v>0</v>
      </c>
      <c r="D42" s="3">
        <f t="shared" si="13"/>
        <v>0.166666666666667</v>
      </c>
      <c r="E42" s="3">
        <f t="shared" si="14"/>
        <v>0.1</v>
      </c>
      <c r="F42" s="3">
        <f t="shared" si="15"/>
        <v>0.153846153846154</v>
      </c>
      <c r="G42" s="3">
        <f t="shared" si="16"/>
        <v>0.102304147465438</v>
      </c>
      <c r="H42" s="3">
        <f t="shared" si="17"/>
        <v>0.101277372262774</v>
      </c>
      <c r="I42" s="3">
        <f t="shared" si="18"/>
        <v>0.1</v>
      </c>
      <c r="J42" s="3">
        <f t="shared" si="19"/>
        <v>0.1</v>
      </c>
    </row>
    <row r="43" spans="1:10">
      <c r="A43" t="s">
        <v>21</v>
      </c>
      <c r="B43" s="3">
        <f t="shared" si="11"/>
        <v>0.105263157894737</v>
      </c>
      <c r="C43" s="3">
        <f t="shared" si="12"/>
        <v>0.125</v>
      </c>
      <c r="D43" s="3">
        <f t="shared" si="13"/>
        <v>0.111370716510903</v>
      </c>
      <c r="E43" s="3">
        <f t="shared" si="14"/>
        <v>0.1</v>
      </c>
      <c r="F43" s="3">
        <f t="shared" si="15"/>
        <v>0.0769230769230769</v>
      </c>
      <c r="G43" s="3">
        <f t="shared" si="16"/>
        <v>0.102304147465438</v>
      </c>
      <c r="H43" s="3">
        <f t="shared" si="17"/>
        <v>0.101277372262774</v>
      </c>
      <c r="I43" s="3">
        <f t="shared" si="18"/>
        <v>0.1</v>
      </c>
      <c r="J43" s="3">
        <f t="shared" si="19"/>
        <v>0.1</v>
      </c>
    </row>
    <row r="46" spans="1:10">
      <c r="A46" s="1" t="s">
        <v>24</v>
      </c>
      <c r="B46" s="1"/>
      <c r="C46" s="1"/>
      <c r="D46" s="1"/>
      <c r="E46" s="1"/>
      <c r="F46" s="1"/>
      <c r="G46" s="1"/>
      <c r="H46" s="1"/>
      <c r="I46" s="1"/>
      <c r="J46" s="1"/>
    </row>
    <row r="47" spans="2:10">
      <c r="B47" t="s">
        <v>2</v>
      </c>
      <c r="C47" t="s">
        <v>3</v>
      </c>
      <c r="D47" t="s">
        <v>4</v>
      </c>
      <c r="E47" t="s">
        <v>5</v>
      </c>
      <c r="F47" t="s">
        <v>6</v>
      </c>
      <c r="G47" t="s">
        <v>7</v>
      </c>
      <c r="H47" t="s">
        <v>8</v>
      </c>
      <c r="I47" t="s">
        <v>9</v>
      </c>
      <c r="J47" t="s">
        <v>10</v>
      </c>
    </row>
    <row r="48" spans="1:10">
      <c r="A48" t="s">
        <v>25</v>
      </c>
      <c r="B48" s="3">
        <f>-1/LN(11)*(SUMPRODUCT(B33:B43,IFERROR(LN(B33:B43),0)))</f>
        <v>0.954075540793917</v>
      </c>
      <c r="C48" s="3">
        <f t="shared" ref="C48:J48" si="20">-1/LN(11)*(SUMPRODUCT(C33:C43,IFERROR(LN(C33:C43),0)))</f>
        <v>0.867194478953663</v>
      </c>
      <c r="D48" s="3">
        <f t="shared" si="20"/>
        <v>0.835553233204152</v>
      </c>
      <c r="E48" s="3">
        <f t="shared" si="20"/>
        <v>0.960252567789127</v>
      </c>
      <c r="F48" s="3">
        <f t="shared" si="20"/>
        <v>0.936252429200628</v>
      </c>
      <c r="G48" s="3">
        <f t="shared" si="20"/>
        <v>0.959187655050805</v>
      </c>
      <c r="H48" s="3">
        <f t="shared" si="20"/>
        <v>0.959935275558938</v>
      </c>
      <c r="I48" s="3">
        <f t="shared" si="20"/>
        <v>0.960252567789127</v>
      </c>
      <c r="J48" s="3">
        <f t="shared" si="20"/>
        <v>0.960252567789127</v>
      </c>
    </row>
    <row r="49" spans="2:10">
      <c r="B49" s="3"/>
      <c r="C49" s="3"/>
      <c r="D49" s="3"/>
      <c r="E49" s="3"/>
      <c r="F49" s="3"/>
      <c r="G49" s="3"/>
      <c r="H49" s="3"/>
      <c r="I49" s="3"/>
      <c r="J49" s="3"/>
    </row>
    <row r="50" spans="2:10"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1" t="s">
        <v>26</v>
      </c>
      <c r="B51" s="1"/>
      <c r="C51" s="1"/>
      <c r="D51" s="1"/>
      <c r="E51" s="1"/>
      <c r="F51" s="1"/>
      <c r="G51" s="1"/>
      <c r="H51" s="1"/>
      <c r="I51" s="1"/>
      <c r="J51" s="1"/>
    </row>
    <row r="52" spans="2:10">
      <c r="B52" t="s">
        <v>2</v>
      </c>
      <c r="C52" t="s">
        <v>3</v>
      </c>
      <c r="D52" t="s">
        <v>4</v>
      </c>
      <c r="E52" t="s">
        <v>5</v>
      </c>
      <c r="F52" t="s">
        <v>6</v>
      </c>
      <c r="G52" t="s">
        <v>7</v>
      </c>
      <c r="H52" t="s">
        <v>8</v>
      </c>
      <c r="I52" t="s">
        <v>9</v>
      </c>
      <c r="J52" t="s">
        <v>10</v>
      </c>
    </row>
    <row r="53" spans="1:10">
      <c r="A53" t="s">
        <v>27</v>
      </c>
      <c r="B53" s="3">
        <f>(1-B48)/(9-SUM($B48:$J48))</f>
        <v>0.0756526431726756</v>
      </c>
      <c r="C53" s="3">
        <f t="shared" ref="C53:J53" si="21">(1-C48)/(9-SUM($B48:$J48))</f>
        <v>0.21877424075903</v>
      </c>
      <c r="D53" s="3">
        <f t="shared" si="21"/>
        <v>0.27089774783148</v>
      </c>
      <c r="E53" s="3">
        <f t="shared" si="21"/>
        <v>0.0654770542334662</v>
      </c>
      <c r="F53" s="3">
        <f t="shared" si="21"/>
        <v>0.105013152254409</v>
      </c>
      <c r="G53" s="3">
        <f t="shared" si="21"/>
        <v>0.0672313147037047</v>
      </c>
      <c r="H53" s="3">
        <f t="shared" si="21"/>
        <v>0.0659997385782995</v>
      </c>
      <c r="I53" s="3">
        <f t="shared" si="21"/>
        <v>0.0654770542334662</v>
      </c>
      <c r="J53" s="3">
        <f t="shared" si="21"/>
        <v>0.0654770542334662</v>
      </c>
    </row>
    <row r="54" spans="2:10">
      <c r="B54" s="3"/>
      <c r="C54" s="3"/>
      <c r="D54" s="3"/>
      <c r="E54" s="3"/>
      <c r="F54" s="3"/>
      <c r="G54" s="3"/>
      <c r="H54" s="3"/>
      <c r="I54" s="3"/>
      <c r="J54" s="3"/>
    </row>
    <row r="55" spans="2:10">
      <c r="B55" s="3"/>
      <c r="C55" s="3"/>
      <c r="D55" s="3"/>
      <c r="E55" s="3"/>
      <c r="F55" s="3"/>
      <c r="G55" s="3"/>
      <c r="H55" s="3"/>
      <c r="I55" s="3"/>
      <c r="J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2">
      <c r="A57" t="s">
        <v>1</v>
      </c>
      <c r="B57" t="s">
        <v>28</v>
      </c>
    </row>
    <row r="58" spans="1:10">
      <c r="A58" t="s">
        <v>11</v>
      </c>
      <c r="B58" s="3">
        <f>SUMPRODUCT($B$53:$J$53,B3:J3)</f>
        <v>95.7144932021299</v>
      </c>
      <c r="C58" s="3"/>
      <c r="D58" s="3"/>
      <c r="E58" s="3"/>
      <c r="F58" s="3"/>
      <c r="G58" s="3"/>
      <c r="H58" s="3"/>
      <c r="I58" s="3"/>
      <c r="J58" s="3"/>
    </row>
    <row r="59" spans="1:4">
      <c r="A59" t="s">
        <v>12</v>
      </c>
      <c r="B59" s="3">
        <f t="shared" ref="B59:B71" si="22">SUMPRODUCT($B$53:$J$53,B4:J4)</f>
        <v>93.1526566738621</v>
      </c>
      <c r="D59" s="3"/>
    </row>
    <row r="60" spans="1:4">
      <c r="A60" t="s">
        <v>13</v>
      </c>
      <c r="B60" s="3">
        <f t="shared" si="22"/>
        <v>93.1847146041487</v>
      </c>
      <c r="D60" s="3"/>
    </row>
    <row r="61" spans="1:4">
      <c r="A61" t="s">
        <v>14</v>
      </c>
      <c r="B61" s="3">
        <f t="shared" si="22"/>
        <v>92.7830581378236</v>
      </c>
      <c r="D61" s="3"/>
    </row>
    <row r="62" spans="1:4">
      <c r="A62" t="s">
        <v>15</v>
      </c>
      <c r="B62" s="3">
        <f t="shared" si="22"/>
        <v>95.8304033607031</v>
      </c>
      <c r="D62" s="3"/>
    </row>
    <row r="63" spans="1:4">
      <c r="A63" t="s">
        <v>16</v>
      </c>
      <c r="B63" s="3">
        <f t="shared" si="22"/>
        <v>95.0284762290727</v>
      </c>
      <c r="D63" s="3"/>
    </row>
    <row r="64" spans="1:4">
      <c r="A64" t="s">
        <v>17</v>
      </c>
      <c r="B64" s="3">
        <f t="shared" si="22"/>
        <v>90.2222682809856</v>
      </c>
      <c r="D64" s="3"/>
    </row>
    <row r="65" spans="1:5">
      <c r="A65" t="s">
        <v>18</v>
      </c>
      <c r="B65" s="3">
        <f t="shared" si="22"/>
        <v>95.1805041663512</v>
      </c>
      <c r="D65" s="3"/>
      <c r="E65" s="2"/>
    </row>
    <row r="66" spans="1:5">
      <c r="A66" t="s">
        <v>19</v>
      </c>
      <c r="B66" s="3">
        <f t="shared" si="22"/>
        <v>95.9763629453081</v>
      </c>
      <c r="D66" s="3"/>
      <c r="E66" s="2"/>
    </row>
    <row r="67" spans="1:4">
      <c r="A67" t="s">
        <v>20</v>
      </c>
      <c r="B67" s="3">
        <f t="shared" si="22"/>
        <v>97.8122575924095</v>
      </c>
      <c r="D67" s="3"/>
    </row>
    <row r="68" spans="1:4">
      <c r="A68" t="s">
        <v>21</v>
      </c>
      <c r="B68" s="3">
        <f t="shared" si="22"/>
        <v>97.0264944678522</v>
      </c>
      <c r="D68" s="3"/>
    </row>
    <row r="69" spans="2:2">
      <c r="B69" s="3"/>
    </row>
    <row r="70" spans="2:5">
      <c r="B70" s="3"/>
      <c r="E70" s="2"/>
    </row>
    <row r="71" spans="2:5">
      <c r="B71" s="3"/>
      <c r="E71" s="2"/>
    </row>
    <row r="72" spans="5:5">
      <c r="E72" s="2"/>
    </row>
    <row r="74" spans="2:10">
      <c r="B74" s="3"/>
      <c r="C74" s="3"/>
      <c r="D74" s="3"/>
      <c r="E74" s="3"/>
      <c r="F74" s="3"/>
      <c r="G74" s="3"/>
      <c r="H74" s="3"/>
      <c r="I74" s="3"/>
      <c r="J74" s="3"/>
    </row>
  </sheetData>
  <mergeCells count="5">
    <mergeCell ref="A1:J1"/>
    <mergeCell ref="A16:J16"/>
    <mergeCell ref="A31:J31"/>
    <mergeCell ref="A46:J46"/>
    <mergeCell ref="A51:J5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F19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初诺</cp:lastModifiedBy>
  <dcterms:created xsi:type="dcterms:W3CDTF">2022-03-28T08:09:00Z</dcterms:created>
  <dcterms:modified xsi:type="dcterms:W3CDTF">2022-04-15T04:46:51Z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FD7BD15391CB47A7A24904C745847DC3</vt:lpwstr>
  </property>
  <property fmtid="{D5CDD505-2E9C-101B-9397-08002B2CF9AE}" pid="3" name="KSOProductBuildVer">
    <vt:lpwstr>2052-11.1.0.11365</vt:lpwstr>
  </property>
</Properties>
</file>