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282404.HCAD\kpi\matmodmed\article\data\"/>
    </mc:Choice>
  </mc:AlternateContent>
  <xr:revisionPtr revIDLastSave="0" documentId="13_ncr:1_{58520836-8A23-4623-BF1D-193C9473CA7E}" xr6:coauthVersionLast="47" xr6:coauthVersionMax="47" xr10:uidLastSave="{00000000-0000-0000-0000-000000000000}"/>
  <bookViews>
    <workbookView xWindow="-120" yWindow="-120" windowWidth="29040" windowHeight="15720" tabRatio="811" firstSheet="6" activeTab="7" xr2:uid="{00000000-000D-0000-FFFF-FFFF00000000}"/>
  </bookViews>
  <sheets>
    <sheet name="час культивування" sheetId="1" r:id="rId1"/>
    <sheet name="Температура" sheetId="6" r:id="rId2"/>
    <sheet name="Сезонність Ph" sheetId="2" r:id="rId3"/>
    <sheet name="Сезонність ОГ" sheetId="3" r:id="rId4"/>
    <sheet name="Аерація в качалці" sheetId="4" r:id="rId5"/>
    <sheet name="площ аерац в пробірках" sheetId="5" r:id="rId6"/>
    <sheet name="площа аерац в колб при перем" sheetId="7" r:id="rId7"/>
    <sheet name="Кореляційний аналіз" sheetId="9" r:id="rId8"/>
  </sheets>
  <definedNames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'Кореляційний аналіз'!$Y$16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B34" i="4" l="1"/>
  <c r="B31" i="4"/>
  <c r="O62" i="1"/>
  <c r="P62" i="1"/>
  <c r="P6" i="1"/>
  <c r="P20" i="1"/>
  <c r="P33" i="1"/>
  <c r="O33" i="1"/>
  <c r="S11" i="7"/>
  <c r="S8" i="7"/>
  <c r="R8" i="5"/>
  <c r="R5" i="5"/>
  <c r="J22" i="2"/>
  <c r="I22" i="2"/>
  <c r="H22" i="2"/>
  <c r="G22" i="2"/>
  <c r="F22" i="2"/>
  <c r="E22" i="2"/>
  <c r="P5" i="6"/>
  <c r="O5" i="6"/>
  <c r="O6" i="1"/>
  <c r="P47" i="1"/>
  <c r="O47" i="1"/>
  <c r="O20" i="1"/>
</calcChain>
</file>

<file path=xl/sharedStrings.xml><?xml version="1.0" encoding="utf-8"?>
<sst xmlns="http://schemas.openxmlformats.org/spreadsheetml/2006/main" count="325" uniqueCount="54">
  <si>
    <t>лб3</t>
  </si>
  <si>
    <t>ле</t>
  </si>
  <si>
    <t>час</t>
  </si>
  <si>
    <t>god</t>
  </si>
  <si>
    <t>pH</t>
  </si>
  <si>
    <t>LE</t>
  </si>
  <si>
    <t>LB3</t>
  </si>
  <si>
    <t>os</t>
  </si>
  <si>
    <t>zim</t>
  </si>
  <si>
    <t>ves</t>
  </si>
  <si>
    <t>lit</t>
  </si>
  <si>
    <t>OD</t>
  </si>
  <si>
    <t>Ряд 1 - Осінь LE</t>
  </si>
  <si>
    <t>Ряд 2 - Зима ЛЕ</t>
  </si>
  <si>
    <t>Ряд 3 - Весна ЛЕ</t>
  </si>
  <si>
    <t>Ряд 4 - Літо ЛЕ</t>
  </si>
  <si>
    <t>Ряд 5 - Осінь ЛБ3</t>
  </si>
  <si>
    <t>Ряд 6 - Зима ЛБ3</t>
  </si>
  <si>
    <t>Ряд 7 - Весна ЛБ3</t>
  </si>
  <si>
    <t>Ряд 8 - Літо ЛБ3</t>
  </si>
  <si>
    <t>рН</t>
  </si>
  <si>
    <t>ОГ</t>
  </si>
  <si>
    <t>Площа</t>
  </si>
  <si>
    <t>PH</t>
  </si>
  <si>
    <t>Оптична густина</t>
  </si>
  <si>
    <t>Кислотність</t>
  </si>
  <si>
    <t>Глюккоза, мг/мл</t>
  </si>
  <si>
    <t>Білок, мг/мл</t>
  </si>
  <si>
    <t>t, С</t>
  </si>
  <si>
    <t>Корельція Ph v Кислотність LB3</t>
  </si>
  <si>
    <t>Корельція Ph v Кислотність LE</t>
  </si>
  <si>
    <t>Кореляція Оптична Густина v Білок LB3</t>
  </si>
  <si>
    <t>Кореляція Оптична Густина v Білок LE</t>
  </si>
  <si>
    <t>Кореляція Глюкоза v Ph LB3</t>
  </si>
  <si>
    <t>Кореляція Глюкоза v Ph LE</t>
  </si>
  <si>
    <t>Кореляція ОГ v Ph LB3 (t)</t>
  </si>
  <si>
    <t>Кореляція ОГ v Ph LE (t)</t>
  </si>
  <si>
    <t>Кореляція Ph v ОГ</t>
  </si>
  <si>
    <t>Осінь</t>
  </si>
  <si>
    <t>Зима</t>
  </si>
  <si>
    <t>Весна</t>
  </si>
  <si>
    <t>Літо</t>
  </si>
  <si>
    <t>Кореляці ОГ v Ph LB3</t>
  </si>
  <si>
    <t>Кореляці ОГ v Ph LE</t>
  </si>
  <si>
    <t>Кореляція Кислотність v Білок LB3</t>
  </si>
  <si>
    <t>Кореляція Кислотність v Білок LE</t>
  </si>
  <si>
    <t>Кореляція Білок  v Глюкоза LB3</t>
  </si>
  <si>
    <t>ог</t>
  </si>
  <si>
    <t>І</t>
  </si>
  <si>
    <t>Площа аерації, мм2</t>
  </si>
  <si>
    <t>(в пробірках)</t>
  </si>
  <si>
    <t>Кількість обертів качалки (об/хв)</t>
  </si>
  <si>
    <t>(в колбах при перемішуванні)</t>
  </si>
  <si>
    <t>Глюкоза, мг/мл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</si>
</sst>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1" xfId="1" applyBorder="1"/>
    <xf numFmtId="0" fontId="0" fillId="3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/>
    <xf numFmtId="0" fontId="6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0" xfId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4" xfId="0" applyFill="1" applyBorder="1" applyAlignment="1"/>
    <xf numFmtId="0" fontId="1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/>
    <xf numFmtId="0" fontId="0" fillId="6" borderId="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5" borderId="13" xfId="0" applyFill="1" applyBorder="1" applyAlignment="1"/>
    <xf numFmtId="0" fontId="0" fillId="5" borderId="6" xfId="0" applyFill="1" applyBorder="1" applyAlignment="1"/>
    <xf numFmtId="0" fontId="4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</cellXfs>
  <cellStyles count="2">
    <cellStyle name="Normal" xfId="0" builtinId="0"/>
    <cellStyle name="Звичайний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2225" cap="rnd" cmpd="sng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'час культивування'!$B$7:$B$14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культивування'!$C$7:$C$14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0.37</c:v>
                </c:pt>
                <c:pt idx="2">
                  <c:v>0.94899999999999995</c:v>
                </c:pt>
                <c:pt idx="3">
                  <c:v>0.97199999999999998</c:v>
                </c:pt>
                <c:pt idx="4">
                  <c:v>1.0309999999999999</c:v>
                </c:pt>
                <c:pt idx="5">
                  <c:v>1.0456000000000001</c:v>
                </c:pt>
                <c:pt idx="6">
                  <c:v>1.0569999999999999</c:v>
                </c:pt>
                <c:pt idx="7">
                  <c:v>1.0229999999999999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7-41B6-840E-F9F5EA56120D}"/>
            </c:ext>
          </c:extLst>
        </c:ser>
        <c:ser>
          <c:idx val="1"/>
          <c:order val="1"/>
          <c:tx>
            <c:v>LE</c:v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'час культивування'!$B$7:$B$14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культивування'!$D$7:$D$14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0.13400000000000001</c:v>
                </c:pt>
                <c:pt idx="2">
                  <c:v>0.47799999999999998</c:v>
                </c:pt>
                <c:pt idx="3">
                  <c:v>0.48599999999999999</c:v>
                </c:pt>
                <c:pt idx="4">
                  <c:v>0.54800000000000004</c:v>
                </c:pt>
                <c:pt idx="5">
                  <c:v>0.55149999999999999</c:v>
                </c:pt>
                <c:pt idx="6">
                  <c:v>0.55400000000000005</c:v>
                </c:pt>
                <c:pt idx="7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7-41B6-840E-F9F5EA56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7323"/>
        <c:axId val="40586533"/>
      </c:lineChart>
      <c:catAx>
        <c:axId val="1400732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kern="1200" cap="all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533"/>
        <c:crosses val="autoZero"/>
        <c:auto val="1"/>
        <c:lblAlgn val="ctr"/>
        <c:lblOffset val="100"/>
        <c:noMultiLvlLbl val="0"/>
      </c:catAx>
      <c:valAx>
        <c:axId val="4058653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оптичної густини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323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Осінь LE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Ph'!$C$4:$C$14</c:f>
              <c:numCache>
                <c:formatCode>General</c:formatCode>
                <c:ptCount val="11"/>
                <c:pt idx="0">
                  <c:v>5.7</c:v>
                </c:pt>
                <c:pt idx="1">
                  <c:v>5.7</c:v>
                </c:pt>
                <c:pt idx="2">
                  <c:v>5.6</c:v>
                </c:pt>
                <c:pt idx="3">
                  <c:v>5.4</c:v>
                </c:pt>
                <c:pt idx="4">
                  <c:v>5.0750000000000002</c:v>
                </c:pt>
                <c:pt idx="5">
                  <c:v>4.8</c:v>
                </c:pt>
                <c:pt idx="6">
                  <c:v>4.6500000000000004</c:v>
                </c:pt>
                <c:pt idx="7">
                  <c:v>4.5999999999999996</c:v>
                </c:pt>
                <c:pt idx="8">
                  <c:v>4.5</c:v>
                </c:pt>
                <c:pt idx="9">
                  <c:v>4.4000000000000004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0-471F-8F15-93B0458616B0}"/>
            </c:ext>
          </c:extLst>
        </c:ser>
        <c:ser>
          <c:idx val="1"/>
          <c:order val="1"/>
          <c:tx>
            <c:v>Зима 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Ph'!$D$4:$D$14</c:f>
              <c:numCache>
                <c:formatCode>General</c:formatCode>
                <c:ptCount val="11"/>
                <c:pt idx="0">
                  <c:v>5.73</c:v>
                </c:pt>
                <c:pt idx="1">
                  <c:v>5.72</c:v>
                </c:pt>
                <c:pt idx="2">
                  <c:v>5.67</c:v>
                </c:pt>
                <c:pt idx="3">
                  <c:v>5.54</c:v>
                </c:pt>
                <c:pt idx="4">
                  <c:v>5.22</c:v>
                </c:pt>
                <c:pt idx="5">
                  <c:v>4.92</c:v>
                </c:pt>
                <c:pt idx="6">
                  <c:v>4.71</c:v>
                </c:pt>
                <c:pt idx="7">
                  <c:v>4.63</c:v>
                </c:pt>
                <c:pt idx="8">
                  <c:v>4.5</c:v>
                </c:pt>
                <c:pt idx="9">
                  <c:v>4.43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0-471F-8F15-93B0458616B0}"/>
            </c:ext>
          </c:extLst>
        </c:ser>
        <c:ser>
          <c:idx val="2"/>
          <c:order val="2"/>
          <c:tx>
            <c:v>Весна LE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Ph'!$E$4:$E$14</c:f>
              <c:numCache>
                <c:formatCode>General</c:formatCode>
                <c:ptCount val="11"/>
                <c:pt idx="0">
                  <c:v>6.41</c:v>
                </c:pt>
                <c:pt idx="1">
                  <c:v>6.43</c:v>
                </c:pt>
                <c:pt idx="2">
                  <c:v>6.36</c:v>
                </c:pt>
                <c:pt idx="3">
                  <c:v>6.23</c:v>
                </c:pt>
                <c:pt idx="4">
                  <c:v>5.86</c:v>
                </c:pt>
                <c:pt idx="5">
                  <c:v>5.08</c:v>
                </c:pt>
                <c:pt idx="6">
                  <c:v>4.6500000000000004</c:v>
                </c:pt>
                <c:pt idx="7">
                  <c:v>4.66</c:v>
                </c:pt>
                <c:pt idx="8">
                  <c:v>4.49</c:v>
                </c:pt>
                <c:pt idx="9">
                  <c:v>4.45</c:v>
                </c:pt>
                <c:pt idx="1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0-471F-8F15-93B0458616B0}"/>
            </c:ext>
          </c:extLst>
        </c:ser>
        <c:ser>
          <c:idx val="3"/>
          <c:order val="3"/>
          <c:tx>
            <c:v>Літо LE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Ph'!$F$4:$F$14</c:f>
              <c:numCache>
                <c:formatCode>General</c:formatCode>
                <c:ptCount val="11"/>
                <c:pt idx="0">
                  <c:v>6.34</c:v>
                </c:pt>
                <c:pt idx="1">
                  <c:v>6.3</c:v>
                </c:pt>
                <c:pt idx="2">
                  <c:v>6.21</c:v>
                </c:pt>
                <c:pt idx="3">
                  <c:v>6</c:v>
                </c:pt>
                <c:pt idx="4">
                  <c:v>5.38</c:v>
                </c:pt>
                <c:pt idx="5">
                  <c:v>4.95</c:v>
                </c:pt>
                <c:pt idx="6">
                  <c:v>4.72</c:v>
                </c:pt>
                <c:pt idx="7">
                  <c:v>4.62</c:v>
                </c:pt>
                <c:pt idx="8">
                  <c:v>4.53</c:v>
                </c:pt>
                <c:pt idx="9">
                  <c:v>4.46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0-471F-8F15-93B0458616B0}"/>
            </c:ext>
          </c:extLst>
        </c:ser>
        <c:ser>
          <c:idx val="4"/>
          <c:order val="4"/>
          <c:tx>
            <c:v>Осінь LB3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>
                <a:solidFill>
                  <a:schemeClr val="accent5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Ph'!$G$4:$G$14</c:f>
              <c:numCache>
                <c:formatCode>General</c:formatCode>
                <c:ptCount val="11"/>
                <c:pt idx="0">
                  <c:v>5.625</c:v>
                </c:pt>
                <c:pt idx="1">
                  <c:v>5.5</c:v>
                </c:pt>
                <c:pt idx="2">
                  <c:v>5.35</c:v>
                </c:pt>
                <c:pt idx="3">
                  <c:v>4.8499999999999996</c:v>
                </c:pt>
                <c:pt idx="4">
                  <c:v>4.3499999999999996</c:v>
                </c:pt>
                <c:pt idx="5">
                  <c:v>4.24</c:v>
                </c:pt>
                <c:pt idx="6">
                  <c:v>4.2</c:v>
                </c:pt>
                <c:pt idx="7">
                  <c:v>4.0999999999999996</c:v>
                </c:pt>
                <c:pt idx="8">
                  <c:v>4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B0-471F-8F15-93B0458616B0}"/>
            </c:ext>
          </c:extLst>
        </c:ser>
        <c:ser>
          <c:idx val="5"/>
          <c:order val="5"/>
          <c:tx>
            <c:v>Зима LB3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Ph'!$H$4:$H$14</c:f>
              <c:numCache>
                <c:formatCode>General</c:formatCode>
                <c:ptCount val="11"/>
                <c:pt idx="0">
                  <c:v>5.67</c:v>
                </c:pt>
                <c:pt idx="1">
                  <c:v>5.62</c:v>
                </c:pt>
                <c:pt idx="2">
                  <c:v>5.45</c:v>
                </c:pt>
                <c:pt idx="3">
                  <c:v>5.15</c:v>
                </c:pt>
                <c:pt idx="4">
                  <c:v>4.5999999999999996</c:v>
                </c:pt>
                <c:pt idx="5">
                  <c:v>4.34</c:v>
                </c:pt>
                <c:pt idx="6">
                  <c:v>4.2300000000000004</c:v>
                </c:pt>
                <c:pt idx="7">
                  <c:v>4.17</c:v>
                </c:pt>
                <c:pt idx="8">
                  <c:v>4.05</c:v>
                </c:pt>
                <c:pt idx="9">
                  <c:v>3.96</c:v>
                </c:pt>
                <c:pt idx="10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0-471F-8F15-93B0458616B0}"/>
            </c:ext>
          </c:extLst>
        </c:ser>
        <c:ser>
          <c:idx val="6"/>
          <c:order val="6"/>
          <c:tx>
            <c:v>Весна LB3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Ph'!$I$4:$I$14</c:f>
              <c:numCache>
                <c:formatCode>General</c:formatCode>
                <c:ptCount val="11"/>
                <c:pt idx="0">
                  <c:v>6.18</c:v>
                </c:pt>
                <c:pt idx="1">
                  <c:v>6.18</c:v>
                </c:pt>
                <c:pt idx="2">
                  <c:v>5.83</c:v>
                </c:pt>
                <c:pt idx="3">
                  <c:v>5.41</c:v>
                </c:pt>
                <c:pt idx="4">
                  <c:v>4.6900000000000004</c:v>
                </c:pt>
                <c:pt idx="5">
                  <c:v>4.49</c:v>
                </c:pt>
                <c:pt idx="6">
                  <c:v>4.43</c:v>
                </c:pt>
                <c:pt idx="7">
                  <c:v>4.3899999999999997</c:v>
                </c:pt>
                <c:pt idx="8">
                  <c:v>4.21</c:v>
                </c:pt>
                <c:pt idx="9">
                  <c:v>4.1500000000000004</c:v>
                </c:pt>
                <c:pt idx="1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0-471F-8F15-93B0458616B0}"/>
            </c:ext>
          </c:extLst>
        </c:ser>
        <c:ser>
          <c:idx val="7"/>
          <c:order val="7"/>
          <c:tx>
            <c:v>Літо LB3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Ph'!$J$4:$J$14</c:f>
              <c:numCache>
                <c:formatCode>General</c:formatCode>
                <c:ptCount val="11"/>
                <c:pt idx="0">
                  <c:v>6.23</c:v>
                </c:pt>
                <c:pt idx="1">
                  <c:v>6.18</c:v>
                </c:pt>
                <c:pt idx="2">
                  <c:v>5.73</c:v>
                </c:pt>
                <c:pt idx="3">
                  <c:v>5.22</c:v>
                </c:pt>
                <c:pt idx="4">
                  <c:v>4.72</c:v>
                </c:pt>
                <c:pt idx="5">
                  <c:v>4.47</c:v>
                </c:pt>
                <c:pt idx="6">
                  <c:v>4.43</c:v>
                </c:pt>
                <c:pt idx="7">
                  <c:v>4.3099999999999996</c:v>
                </c:pt>
                <c:pt idx="8">
                  <c:v>4.2</c:v>
                </c:pt>
                <c:pt idx="9">
                  <c:v>4.12</c:v>
                </c:pt>
                <c:pt idx="10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0-471F-8F15-93B04586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4804"/>
        <c:axId val="37193896"/>
      </c:lineChart>
      <c:catAx>
        <c:axId val="62754804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3896"/>
        <c:crosses val="autoZero"/>
        <c:auto val="1"/>
        <c:lblAlgn val="ctr"/>
        <c:lblOffset val="100"/>
        <c:noMultiLvlLbl val="0"/>
      </c:catAx>
      <c:valAx>
        <c:axId val="37193896"/>
        <c:scaling>
          <c:orientation val="minMax"/>
          <c:max val="6.5"/>
          <c:min val="3.5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рН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4804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Осінь LE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ОГ'!$C$4:$C$14</c:f>
              <c:numCache>
                <c:formatCode>General</c:formatCode>
                <c:ptCount val="11"/>
                <c:pt idx="0">
                  <c:v>3.9E-2</c:v>
                </c:pt>
                <c:pt idx="1">
                  <c:v>5.2999999999999999E-2</c:v>
                </c:pt>
                <c:pt idx="2">
                  <c:v>8.7999999999999995E-2</c:v>
                </c:pt>
                <c:pt idx="3">
                  <c:v>0.17699999999999999</c:v>
                </c:pt>
                <c:pt idx="4">
                  <c:v>0.34</c:v>
                </c:pt>
                <c:pt idx="5">
                  <c:v>0.42599999999999999</c:v>
                </c:pt>
                <c:pt idx="6">
                  <c:v>0.46600000000000003</c:v>
                </c:pt>
                <c:pt idx="7">
                  <c:v>0.505</c:v>
                </c:pt>
                <c:pt idx="8">
                  <c:v>0.60199999999999998</c:v>
                </c:pt>
                <c:pt idx="9">
                  <c:v>0.63</c:v>
                </c:pt>
                <c:pt idx="10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9-4500-A939-FD9AD22C93AA}"/>
            </c:ext>
          </c:extLst>
        </c:ser>
        <c:ser>
          <c:idx val="1"/>
          <c:order val="1"/>
          <c:tx>
            <c:v>Зима 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ОГ'!$D$4:$D$14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4.5999999999999999E-2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0.27</c:v>
                </c:pt>
                <c:pt idx="5">
                  <c:v>0.39700000000000002</c:v>
                </c:pt>
                <c:pt idx="6">
                  <c:v>0.47799999999999998</c:v>
                </c:pt>
                <c:pt idx="7">
                  <c:v>0.48599999999999999</c:v>
                </c:pt>
                <c:pt idx="8">
                  <c:v>0.54800000000000004</c:v>
                </c:pt>
                <c:pt idx="9">
                  <c:v>0.55400000000000005</c:v>
                </c:pt>
                <c:pt idx="1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9-4500-A939-FD9AD22C93AA}"/>
            </c:ext>
          </c:extLst>
        </c:ser>
        <c:ser>
          <c:idx val="2"/>
          <c:order val="2"/>
          <c:tx>
            <c:v>Весна LE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ОГ'!$E$4:$E$14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3.2000000000000001E-2</c:v>
                </c:pt>
                <c:pt idx="2">
                  <c:v>3.6999999999999998E-2</c:v>
                </c:pt>
                <c:pt idx="3">
                  <c:v>4.3999999999999997E-2</c:v>
                </c:pt>
                <c:pt idx="4">
                  <c:v>0.14499999999999999</c:v>
                </c:pt>
                <c:pt idx="5">
                  <c:v>0.44700000000000001</c:v>
                </c:pt>
                <c:pt idx="6">
                  <c:v>0.61799999999999999</c:v>
                </c:pt>
                <c:pt idx="7">
                  <c:v>0.63900000000000001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9-4500-A939-FD9AD22C93AA}"/>
            </c:ext>
          </c:extLst>
        </c:ser>
        <c:ser>
          <c:idx val="3"/>
          <c:order val="3"/>
          <c:tx>
            <c:v>Літо LE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ОГ'!$F$4:$F$14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3.6999999999999998E-2</c:v>
                </c:pt>
                <c:pt idx="2">
                  <c:v>5.5E-2</c:v>
                </c:pt>
                <c:pt idx="3">
                  <c:v>0.13300000000000001</c:v>
                </c:pt>
                <c:pt idx="4">
                  <c:v>0.40100000000000002</c:v>
                </c:pt>
                <c:pt idx="5">
                  <c:v>0.60899999999999999</c:v>
                </c:pt>
                <c:pt idx="6">
                  <c:v>0.71499999999999997</c:v>
                </c:pt>
                <c:pt idx="7">
                  <c:v>0.751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9-4500-A939-FD9AD22C93AA}"/>
            </c:ext>
          </c:extLst>
        </c:ser>
        <c:ser>
          <c:idx val="4"/>
          <c:order val="4"/>
          <c:tx>
            <c:v>Осінь LB3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>
                <a:solidFill>
                  <a:schemeClr val="accent5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ОГ'!$G$4:$G$14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0.12</c:v>
                </c:pt>
                <c:pt idx="2">
                  <c:v>0.24199999999999999</c:v>
                </c:pt>
                <c:pt idx="3">
                  <c:v>0.48499999999999999</c:v>
                </c:pt>
                <c:pt idx="4">
                  <c:v>0.91</c:v>
                </c:pt>
                <c:pt idx="5">
                  <c:v>0.92100000000000004</c:v>
                </c:pt>
                <c:pt idx="6">
                  <c:v>0.97</c:v>
                </c:pt>
                <c:pt idx="7">
                  <c:v>0.98599999999999999</c:v>
                </c:pt>
                <c:pt idx="8">
                  <c:v>1.399</c:v>
                </c:pt>
                <c:pt idx="9">
                  <c:v>1.4850000000000001</c:v>
                </c:pt>
                <c:pt idx="10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9-4500-A939-FD9AD22C93AA}"/>
            </c:ext>
          </c:extLst>
        </c:ser>
        <c:ser>
          <c:idx val="5"/>
          <c:order val="5"/>
          <c:tx>
            <c:v>Зима LB3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ОГ'!$H$4:$H$14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9.4E-2</c:v>
                </c:pt>
                <c:pt idx="2">
                  <c:v>0.18</c:v>
                </c:pt>
                <c:pt idx="3">
                  <c:v>0.37</c:v>
                </c:pt>
                <c:pt idx="4">
                  <c:v>0.72899999999999998</c:v>
                </c:pt>
                <c:pt idx="5">
                  <c:v>0.88800000000000001</c:v>
                </c:pt>
                <c:pt idx="6">
                  <c:v>0.94899999999999995</c:v>
                </c:pt>
                <c:pt idx="7">
                  <c:v>0.97199999999999998</c:v>
                </c:pt>
                <c:pt idx="8">
                  <c:v>1.0309999999999999</c:v>
                </c:pt>
                <c:pt idx="9">
                  <c:v>1.0569999999999999</c:v>
                </c:pt>
                <c:pt idx="1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39-4500-A939-FD9AD22C93AA}"/>
            </c:ext>
          </c:extLst>
        </c:ser>
        <c:ser>
          <c:idx val="6"/>
          <c:order val="6"/>
          <c:tx>
            <c:v>Весна LB3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ОГ'!$I$4:$I$14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8.4000000000000005E-2</c:v>
                </c:pt>
                <c:pt idx="2">
                  <c:v>0.191</c:v>
                </c:pt>
                <c:pt idx="3">
                  <c:v>0.38600000000000001</c:v>
                </c:pt>
                <c:pt idx="4">
                  <c:v>0.73399999999999999</c:v>
                </c:pt>
                <c:pt idx="5">
                  <c:v>0.85599999999999998</c:v>
                </c:pt>
                <c:pt idx="6">
                  <c:v>0.89100000000000001</c:v>
                </c:pt>
                <c:pt idx="7">
                  <c:v>0.91500000000000004</c:v>
                </c:pt>
                <c:pt idx="8">
                  <c:v>0.92400000000000004</c:v>
                </c:pt>
                <c:pt idx="9">
                  <c:v>0.93700000000000006</c:v>
                </c:pt>
                <c:pt idx="1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39-4500-A939-FD9AD22C93AA}"/>
            </c:ext>
          </c:extLst>
        </c:ser>
        <c:ser>
          <c:idx val="7"/>
          <c:order val="7"/>
          <c:tx>
            <c:v>Літо LB3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ОГ'!$J$4:$J$14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7.1999999999999995E-2</c:v>
                </c:pt>
                <c:pt idx="2">
                  <c:v>0.251</c:v>
                </c:pt>
                <c:pt idx="3">
                  <c:v>0.53</c:v>
                </c:pt>
                <c:pt idx="4">
                  <c:v>0.85099999999999998</c:v>
                </c:pt>
                <c:pt idx="5">
                  <c:v>1.0669999999999999</c:v>
                </c:pt>
                <c:pt idx="6">
                  <c:v>1.1259999999999999</c:v>
                </c:pt>
                <c:pt idx="7">
                  <c:v>1.1659999999999999</c:v>
                </c:pt>
                <c:pt idx="8">
                  <c:v>1.2010000000000001</c:v>
                </c:pt>
                <c:pt idx="9">
                  <c:v>1.2769999999999999</c:v>
                </c:pt>
                <c:pt idx="1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39-4500-A939-FD9AD22C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2130"/>
        <c:axId val="44990082"/>
      </c:lineChart>
      <c:catAx>
        <c:axId val="2487213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90082"/>
        <c:crosses val="autoZero"/>
        <c:auto val="1"/>
        <c:lblAlgn val="ctr"/>
        <c:lblOffset val="100"/>
        <c:noMultiLvlLbl val="0"/>
      </c:catAx>
      <c:valAx>
        <c:axId val="4499008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4.9019607843137298E-3"/>
              <c:y val="0.18832394157567001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72130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1" i="0" u="non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(а)</a:t>
            </a:r>
          </a:p>
        </c:rich>
      </c:tx>
      <c:layout>
        <c:manualLayout>
          <c:xMode val="edge"/>
          <c:yMode val="edge"/>
          <c:x val="1.07044917257683E-2"/>
          <c:y val="0.93528183716075197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ОГ'!$C$4:$C$14</c:f>
              <c:numCache>
                <c:formatCode>General</c:formatCode>
                <c:ptCount val="11"/>
                <c:pt idx="0">
                  <c:v>3.9E-2</c:v>
                </c:pt>
                <c:pt idx="1">
                  <c:v>5.2999999999999999E-2</c:v>
                </c:pt>
                <c:pt idx="2">
                  <c:v>8.7999999999999995E-2</c:v>
                </c:pt>
                <c:pt idx="3">
                  <c:v>0.17699999999999999</c:v>
                </c:pt>
                <c:pt idx="4">
                  <c:v>0.34</c:v>
                </c:pt>
                <c:pt idx="5">
                  <c:v>0.42599999999999999</c:v>
                </c:pt>
                <c:pt idx="6">
                  <c:v>0.46600000000000003</c:v>
                </c:pt>
                <c:pt idx="7">
                  <c:v>0.505</c:v>
                </c:pt>
                <c:pt idx="8">
                  <c:v>0.60199999999999998</c:v>
                </c:pt>
                <c:pt idx="9">
                  <c:v>0.63</c:v>
                </c:pt>
                <c:pt idx="10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8-42EF-83DC-2D2406203D8F}"/>
            </c:ext>
          </c:extLst>
        </c:ser>
        <c:ser>
          <c:idx val="1"/>
          <c:order val="1"/>
          <c:tx>
            <c:v>Зима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ОГ'!$D$4:$D$14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4.5999999999999999E-2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0.27</c:v>
                </c:pt>
                <c:pt idx="5">
                  <c:v>0.39700000000000002</c:v>
                </c:pt>
                <c:pt idx="6">
                  <c:v>0.47799999999999998</c:v>
                </c:pt>
                <c:pt idx="7">
                  <c:v>0.48599999999999999</c:v>
                </c:pt>
                <c:pt idx="8">
                  <c:v>0.54800000000000004</c:v>
                </c:pt>
                <c:pt idx="9">
                  <c:v>0.55400000000000005</c:v>
                </c:pt>
                <c:pt idx="1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8-42EF-83DC-2D2406203D8F}"/>
            </c:ext>
          </c:extLst>
        </c:ser>
        <c:ser>
          <c:idx val="2"/>
          <c:order val="2"/>
          <c:tx>
            <c:v>Весна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ОГ'!$E$4:$E$14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3.2000000000000001E-2</c:v>
                </c:pt>
                <c:pt idx="2">
                  <c:v>3.6999999999999998E-2</c:v>
                </c:pt>
                <c:pt idx="3">
                  <c:v>4.3999999999999997E-2</c:v>
                </c:pt>
                <c:pt idx="4">
                  <c:v>0.14499999999999999</c:v>
                </c:pt>
                <c:pt idx="5">
                  <c:v>0.44700000000000001</c:v>
                </c:pt>
                <c:pt idx="6">
                  <c:v>0.61799999999999999</c:v>
                </c:pt>
                <c:pt idx="7">
                  <c:v>0.63900000000000001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8-42EF-83DC-2D2406203D8F}"/>
            </c:ext>
          </c:extLst>
        </c:ser>
        <c:ser>
          <c:idx val="3"/>
          <c:order val="3"/>
          <c:tx>
            <c:v>Літо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ОГ'!$F$4:$F$14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3.6999999999999998E-2</c:v>
                </c:pt>
                <c:pt idx="2">
                  <c:v>5.5E-2</c:v>
                </c:pt>
                <c:pt idx="3">
                  <c:v>0.13300000000000001</c:v>
                </c:pt>
                <c:pt idx="4">
                  <c:v>0.40100000000000002</c:v>
                </c:pt>
                <c:pt idx="5">
                  <c:v>0.60899999999999999</c:v>
                </c:pt>
                <c:pt idx="6">
                  <c:v>0.71499999999999997</c:v>
                </c:pt>
                <c:pt idx="7">
                  <c:v>0.751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8-42EF-83DC-2D240620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571"/>
        <c:axId val="36867245"/>
      </c:lineChart>
      <c:catAx>
        <c:axId val="13150571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67245"/>
        <c:crosses val="autoZero"/>
        <c:auto val="1"/>
        <c:lblAlgn val="ctr"/>
        <c:lblOffset val="100"/>
        <c:noMultiLvlLbl val="0"/>
      </c:catAx>
      <c:valAx>
        <c:axId val="36867245"/>
        <c:scaling>
          <c:orientation val="minMax"/>
          <c:max val="0.8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2.8848365254007901E-3"/>
              <c:y val="0.115950881922641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50571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1" i="0" u="non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(б)</a:t>
            </a:r>
          </a:p>
        </c:rich>
      </c:tx>
      <c:layout>
        <c:manualLayout>
          <c:xMode val="edge"/>
          <c:yMode val="edge"/>
          <c:x val="8.7255926104814596E-3"/>
          <c:y val="0.93528183716075197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ОГ'!$G$4:$G$14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0.12</c:v>
                </c:pt>
                <c:pt idx="2">
                  <c:v>0.24199999999999999</c:v>
                </c:pt>
                <c:pt idx="3">
                  <c:v>0.48499999999999999</c:v>
                </c:pt>
                <c:pt idx="4">
                  <c:v>0.91</c:v>
                </c:pt>
                <c:pt idx="5">
                  <c:v>0.92100000000000004</c:v>
                </c:pt>
                <c:pt idx="6">
                  <c:v>0.97</c:v>
                </c:pt>
                <c:pt idx="7">
                  <c:v>0.98599999999999999</c:v>
                </c:pt>
                <c:pt idx="8">
                  <c:v>1.399</c:v>
                </c:pt>
                <c:pt idx="9">
                  <c:v>1.4850000000000001</c:v>
                </c:pt>
                <c:pt idx="10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C-4A2E-9F9E-02E926F12793}"/>
            </c:ext>
          </c:extLst>
        </c:ser>
        <c:ser>
          <c:idx val="1"/>
          <c:order val="1"/>
          <c:tx>
            <c:v>Зима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ОГ'!$H$4:$H$14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9.4E-2</c:v>
                </c:pt>
                <c:pt idx="2">
                  <c:v>0.18</c:v>
                </c:pt>
                <c:pt idx="3">
                  <c:v>0.37</c:v>
                </c:pt>
                <c:pt idx="4">
                  <c:v>0.72899999999999998</c:v>
                </c:pt>
                <c:pt idx="5">
                  <c:v>0.88800000000000001</c:v>
                </c:pt>
                <c:pt idx="6">
                  <c:v>0.94899999999999995</c:v>
                </c:pt>
                <c:pt idx="7">
                  <c:v>0.97199999999999998</c:v>
                </c:pt>
                <c:pt idx="8">
                  <c:v>1.0309999999999999</c:v>
                </c:pt>
                <c:pt idx="9">
                  <c:v>1.0569999999999999</c:v>
                </c:pt>
                <c:pt idx="1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C-4A2E-9F9E-02E926F12793}"/>
            </c:ext>
          </c:extLst>
        </c:ser>
        <c:ser>
          <c:idx val="2"/>
          <c:order val="2"/>
          <c:tx>
            <c:v>Весна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ОГ'!$I$4:$I$14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8.4000000000000005E-2</c:v>
                </c:pt>
                <c:pt idx="2">
                  <c:v>0.191</c:v>
                </c:pt>
                <c:pt idx="3">
                  <c:v>0.38600000000000001</c:v>
                </c:pt>
                <c:pt idx="4">
                  <c:v>0.73399999999999999</c:v>
                </c:pt>
                <c:pt idx="5">
                  <c:v>0.85599999999999998</c:v>
                </c:pt>
                <c:pt idx="6">
                  <c:v>0.89100000000000001</c:v>
                </c:pt>
                <c:pt idx="7">
                  <c:v>0.91500000000000004</c:v>
                </c:pt>
                <c:pt idx="8">
                  <c:v>0.92400000000000004</c:v>
                </c:pt>
                <c:pt idx="9">
                  <c:v>0.93700000000000006</c:v>
                </c:pt>
                <c:pt idx="1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C-4A2E-9F9E-02E926F12793}"/>
            </c:ext>
          </c:extLst>
        </c:ser>
        <c:ser>
          <c:idx val="3"/>
          <c:order val="3"/>
          <c:tx>
            <c:v>Літо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ОГ'!$B$4:$B$14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ОГ'!$J$4:$J$14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7.1999999999999995E-2</c:v>
                </c:pt>
                <c:pt idx="2">
                  <c:v>0.251</c:v>
                </c:pt>
                <c:pt idx="3">
                  <c:v>0.53</c:v>
                </c:pt>
                <c:pt idx="4">
                  <c:v>0.85099999999999998</c:v>
                </c:pt>
                <c:pt idx="5">
                  <c:v>1.0669999999999999</c:v>
                </c:pt>
                <c:pt idx="6">
                  <c:v>1.1259999999999999</c:v>
                </c:pt>
                <c:pt idx="7">
                  <c:v>1.1659999999999999</c:v>
                </c:pt>
                <c:pt idx="8">
                  <c:v>1.2010000000000001</c:v>
                </c:pt>
                <c:pt idx="9">
                  <c:v>1.2769999999999999</c:v>
                </c:pt>
                <c:pt idx="1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C-4A2E-9F9E-02E926F1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6379"/>
        <c:axId val="54799600"/>
      </c:lineChart>
      <c:catAx>
        <c:axId val="59946379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99600"/>
        <c:crosses val="autoZero"/>
        <c:auto val="1"/>
        <c:lblAlgn val="ctr"/>
        <c:lblOffset val="100"/>
        <c:noMultiLvlLbl val="0"/>
      </c:catAx>
      <c:valAx>
        <c:axId val="54799600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3.1122615353785998E-3"/>
              <c:y val="0.113167305026329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94637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'Аерація в качалці'!$B$4:$B$7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'Аерація в качалці'!$C$4:$C$7</c:f>
              <c:numCache>
                <c:formatCode>General</c:formatCode>
                <c:ptCount val="4"/>
                <c:pt idx="0">
                  <c:v>0.94825000000000004</c:v>
                </c:pt>
                <c:pt idx="1">
                  <c:v>0.6835</c:v>
                </c:pt>
                <c:pt idx="2">
                  <c:v>0.53949999999999998</c:v>
                </c:pt>
                <c:pt idx="3">
                  <c:v>0.48025000000000001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C-463F-BCF8-305AC577C648}"/>
            </c:ext>
          </c:extLst>
        </c:ser>
        <c:ser>
          <c:idx val="1"/>
          <c:order val="1"/>
          <c:tx>
            <c:v>LB3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'Аерація в качалці'!$B$4:$B$7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'Аерація в качалці'!$D$4:$D$7</c:f>
              <c:numCache>
                <c:formatCode>General</c:formatCode>
                <c:ptCount val="4"/>
                <c:pt idx="0">
                  <c:v>0.83550000000000002</c:v>
                </c:pt>
                <c:pt idx="1">
                  <c:v>1.056</c:v>
                </c:pt>
                <c:pt idx="2">
                  <c:v>0.91900000000000004</c:v>
                </c:pt>
                <c:pt idx="3">
                  <c:v>0.81225000000000003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C-463F-BCF8-305AC577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57906"/>
        <c:axId val="39684781"/>
      </c:lineChart>
      <c:catAx>
        <c:axId val="30257906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обертів качалки за хвилину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684781"/>
        <c:crosses val="autoZero"/>
        <c:auto val="1"/>
        <c:lblAlgn val="ctr"/>
        <c:lblOffset val="100"/>
        <c:noMultiLvlLbl val="0"/>
      </c:catAx>
      <c:valAx>
        <c:axId val="39684781"/>
        <c:scaling>
          <c:orientation val="minMax"/>
          <c:min val="0.4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9.3764636881308403E-3"/>
              <c:y val="8.3495535226251694E-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57906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'Аерація в качалці'!$S$4:$S$7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'Аерація в качалці'!$T$4:$T$7</c:f>
              <c:numCache>
                <c:formatCode>General</c:formatCode>
                <c:ptCount val="4"/>
                <c:pt idx="0">
                  <c:v>4.09</c:v>
                </c:pt>
                <c:pt idx="1">
                  <c:v>4.51</c:v>
                </c:pt>
                <c:pt idx="2">
                  <c:v>4.6500000000000004</c:v>
                </c:pt>
                <c:pt idx="3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B-4CD6-89D9-CE863126B91A}"/>
            </c:ext>
          </c:extLst>
        </c:ser>
        <c:ser>
          <c:idx val="1"/>
          <c:order val="1"/>
          <c:tx>
            <c:v>LB3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'Аерація в качалці'!$S$4:$S$7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cat>
          <c:val>
            <c:numRef>
              <c:f>'Аерація в качалці'!$U$4:$U$7</c:f>
              <c:numCache>
                <c:formatCode>General</c:formatCode>
                <c:ptCount val="4"/>
                <c:pt idx="0">
                  <c:v>4.1950000000000003</c:v>
                </c:pt>
                <c:pt idx="1">
                  <c:v>3.95</c:v>
                </c:pt>
                <c:pt idx="2">
                  <c:v>4.28</c:v>
                </c:pt>
                <c:pt idx="3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B-4CD6-89D9-CE863126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53"/>
        <c:axId val="30199354"/>
      </c:lineChart>
      <c:catAx>
        <c:axId val="810725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 обертів качалки за хвилину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99354"/>
        <c:crosses val="autoZero"/>
        <c:auto val="1"/>
        <c:lblAlgn val="ctr"/>
        <c:lblOffset val="100"/>
        <c:noMultiLvlLbl val="0"/>
      </c:catAx>
      <c:valAx>
        <c:axId val="30199354"/>
        <c:scaling>
          <c:orientation val="minMax"/>
          <c:max val="5.0999999999999996"/>
          <c:min val="3.9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рН</a:t>
                </a:r>
              </a:p>
            </c:rich>
          </c:tx>
          <c:layout>
            <c:manualLayout>
              <c:xMode val="edge"/>
              <c:yMode val="edge"/>
              <c:x val="9.3765127608076201E-3"/>
              <c:y val="0.29805490208468499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07253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'площ аерац в пробірках'!$B$3:$B$5</c:f>
              <c:numCache>
                <c:formatCode>General</c:formatCode>
                <c:ptCount val="3"/>
                <c:pt idx="0">
                  <c:v>154</c:v>
                </c:pt>
                <c:pt idx="1">
                  <c:v>214</c:v>
                </c:pt>
                <c:pt idx="2">
                  <c:v>517</c:v>
                </c:pt>
              </c:numCache>
            </c:numRef>
          </c:cat>
          <c:val>
            <c:numRef>
              <c:f>'площ аерац в пробірках'!$C$3:$C$5</c:f>
              <c:numCache>
                <c:formatCode>General</c:formatCode>
                <c:ptCount val="3"/>
                <c:pt idx="0">
                  <c:v>0.9415</c:v>
                </c:pt>
                <c:pt idx="1">
                  <c:v>0.98870000000000002</c:v>
                </c:pt>
                <c:pt idx="2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F-49F8-A4F9-7F45E212463B}"/>
            </c:ext>
          </c:extLst>
        </c:ser>
        <c:ser>
          <c:idx val="1"/>
          <c:order val="1"/>
          <c:tx>
            <c:v>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'площ аерац в пробірках'!$B$3:$B$5</c:f>
              <c:numCache>
                <c:formatCode>General</c:formatCode>
                <c:ptCount val="3"/>
                <c:pt idx="0">
                  <c:v>154</c:v>
                </c:pt>
                <c:pt idx="1">
                  <c:v>214</c:v>
                </c:pt>
                <c:pt idx="2">
                  <c:v>517</c:v>
                </c:pt>
              </c:numCache>
            </c:numRef>
          </c:cat>
          <c:val>
            <c:numRef>
              <c:f>'площ аерац в пробірках'!$D$3:$D$5</c:f>
              <c:numCache>
                <c:formatCode>General</c:formatCode>
                <c:ptCount val="3"/>
                <c:pt idx="0">
                  <c:v>0.81730000000000003</c:v>
                </c:pt>
                <c:pt idx="1">
                  <c:v>0.69950000000000001</c:v>
                </c:pt>
                <c:pt idx="2">
                  <c:v>0.63070000000000004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F-49F8-A4F9-7F45E212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92152"/>
        <c:axId val="64571443"/>
      </c:lineChart>
      <c:catAx>
        <c:axId val="6459215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Площа аерації, мм2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71443"/>
        <c:crosses val="autoZero"/>
        <c:auto val="1"/>
        <c:lblAlgn val="ctr"/>
        <c:lblOffset val="100"/>
        <c:noMultiLvlLbl val="0"/>
      </c:catAx>
      <c:valAx>
        <c:axId val="64571443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5.6818181818181802E-3"/>
              <c:y val="6.1171472268571898E-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92152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'площ аерац в пробірках'!$B$27:$B$29</c:f>
              <c:numCache>
                <c:formatCode>General</c:formatCode>
                <c:ptCount val="3"/>
                <c:pt idx="0">
                  <c:v>154</c:v>
                </c:pt>
                <c:pt idx="1">
                  <c:v>214</c:v>
                </c:pt>
                <c:pt idx="2">
                  <c:v>517</c:v>
                </c:pt>
              </c:numCache>
            </c:numRef>
          </c:cat>
          <c:val>
            <c:numRef>
              <c:f>'площ аерац в пробірках'!$C$27:$C$29</c:f>
              <c:numCache>
                <c:formatCode>General</c:formatCode>
                <c:ptCount val="3"/>
                <c:pt idx="0">
                  <c:v>4.3739999999999997</c:v>
                </c:pt>
                <c:pt idx="1">
                  <c:v>4.3579999999999997</c:v>
                </c:pt>
                <c:pt idx="2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F-411E-B6B7-03D8350399D5}"/>
            </c:ext>
          </c:extLst>
        </c:ser>
        <c:ser>
          <c:idx val="1"/>
          <c:order val="1"/>
          <c:tx>
            <c:v>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'площ аерац в пробірках'!$B$27:$B$29</c:f>
              <c:numCache>
                <c:formatCode>General</c:formatCode>
                <c:ptCount val="3"/>
                <c:pt idx="0">
                  <c:v>154</c:v>
                </c:pt>
                <c:pt idx="1">
                  <c:v>214</c:v>
                </c:pt>
                <c:pt idx="2">
                  <c:v>517</c:v>
                </c:pt>
              </c:numCache>
            </c:numRef>
          </c:cat>
          <c:val>
            <c:numRef>
              <c:f>'площ аерац в пробірках'!$D$27:$D$29</c:f>
              <c:numCache>
                <c:formatCode>General</c:formatCode>
                <c:ptCount val="3"/>
                <c:pt idx="0">
                  <c:v>4.4420000000000002</c:v>
                </c:pt>
                <c:pt idx="1">
                  <c:v>4.5979999999999999</c:v>
                </c:pt>
                <c:pt idx="2">
                  <c:v>4.694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F-411E-B6B7-03D83503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4471"/>
        <c:axId val="34225088"/>
      </c:lineChart>
      <c:catAx>
        <c:axId val="31474471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Площа аерації, мм2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25088"/>
        <c:crosses val="autoZero"/>
        <c:auto val="1"/>
        <c:lblAlgn val="ctr"/>
        <c:lblOffset val="100"/>
        <c:noMultiLvlLbl val="0"/>
      </c:catAx>
      <c:valAx>
        <c:axId val="34225088"/>
        <c:scaling>
          <c:orientation val="minMax"/>
          <c:max val="5"/>
          <c:min val="4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Значення рН</a:t>
                </a:r>
              </a:p>
            </c:rich>
          </c:tx>
          <c:layout>
            <c:manualLayout>
              <c:xMode val="edge"/>
              <c:yMode val="edge"/>
              <c:x val="3.7878787878787902E-3"/>
              <c:y val="0.28818620117485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74471"/>
        <c:crosses val="autoZero"/>
        <c:crossBetween val="midCat"/>
        <c:majorUnit val="0.2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'площа аерац в колб при перем'!$B$3:$B$5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'площа аерац в колб при перем'!$C$3:$C$5</c:f>
              <c:numCache>
                <c:formatCode>General</c:formatCode>
                <c:ptCount val="3"/>
                <c:pt idx="0">
                  <c:v>1.1234999999999999</c:v>
                </c:pt>
                <c:pt idx="1">
                  <c:v>1.1724000000000001</c:v>
                </c:pt>
                <c:pt idx="2">
                  <c:v>1.1933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6-4CAE-A3D8-45D3332C7E32}"/>
            </c:ext>
          </c:extLst>
        </c:ser>
        <c:ser>
          <c:idx val="1"/>
          <c:order val="1"/>
          <c:tx>
            <c:v>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'площа аерац в колб при перем'!$B$3:$B$5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'площа аерац в колб при перем'!$D$3:$D$5</c:f>
              <c:numCache>
                <c:formatCode>General</c:formatCode>
                <c:ptCount val="3"/>
                <c:pt idx="0">
                  <c:v>0.77349999999999997</c:v>
                </c:pt>
                <c:pt idx="1">
                  <c:v>0.69910000000000005</c:v>
                </c:pt>
                <c:pt idx="2">
                  <c:v>0.53949999999999998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6-4CAE-A3D8-45D3332C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6812"/>
        <c:axId val="3500863"/>
      </c:lineChart>
      <c:catAx>
        <c:axId val="3086681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Площа аерації, мм2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863"/>
        <c:crosses val="autoZero"/>
        <c:auto val="1"/>
        <c:lblAlgn val="ctr"/>
        <c:lblOffset val="100"/>
        <c:noMultiLvlLbl val="0"/>
      </c:catAx>
      <c:valAx>
        <c:axId val="3500863"/>
        <c:scaling>
          <c:orientation val="minMax"/>
          <c:min val="0.4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1.70721297481861E-3"/>
              <c:y val="0.10679647697295599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866812"/>
        <c:crosses val="autoZero"/>
        <c:crossBetween val="midCat"/>
        <c:majorUnit val="0.2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4881768780182898"/>
          <c:y val="0.42561183941145297"/>
          <c:w val="0.111916413777343"/>
          <c:h val="0.148776321177094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'площа аерац в колб при перем'!$B$30:$B$32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'площа аерац в колб при перем'!$C$30:$C$32</c:f>
              <c:numCache>
                <c:formatCode>General</c:formatCode>
                <c:ptCount val="3"/>
                <c:pt idx="0">
                  <c:v>4.3920000000000003</c:v>
                </c:pt>
                <c:pt idx="1">
                  <c:v>4.4260000000000002</c:v>
                </c:pt>
                <c:pt idx="2">
                  <c:v>4.4180000000000001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9-43F2-A353-C68DF6C2603B}"/>
            </c:ext>
          </c:extLst>
        </c:ser>
        <c:ser>
          <c:idx val="1"/>
          <c:order val="1"/>
          <c:tx>
            <c:v>LE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'площа аерац в колб при перем'!$B$30:$B$32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'площа аерац в колб при перем'!$D$30:$D$32</c:f>
              <c:numCache>
                <c:formatCode>General</c:formatCode>
                <c:ptCount val="3"/>
                <c:pt idx="0">
                  <c:v>4.6879999999999997</c:v>
                </c:pt>
                <c:pt idx="1">
                  <c:v>4.8499999999999996</c:v>
                </c:pt>
                <c:pt idx="2">
                  <c:v>5.1740000000000004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9-43F2-A353-C68DF6C2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460"/>
        <c:axId val="36455515"/>
      </c:lineChart>
      <c:catAx>
        <c:axId val="731246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Площа аерації, мм2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455515"/>
        <c:crosses val="autoZero"/>
        <c:auto val="1"/>
        <c:lblAlgn val="ctr"/>
        <c:lblOffset val="100"/>
        <c:noMultiLvlLbl val="0"/>
      </c:catAx>
      <c:valAx>
        <c:axId val="36455515"/>
        <c:scaling>
          <c:orientation val="minMax"/>
          <c:max val="5.2"/>
          <c:min val="4.2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2000" b="0" i="0" u="none" baseline="0">
                    <a:solidFill>
                      <a:schemeClr val="tx1"/>
                    </a:solidFill>
                  </a:rPr>
                  <a:t>Значення pH</a:t>
                </a:r>
              </a:p>
            </c:rich>
          </c:tx>
          <c:layout>
            <c:manualLayout>
              <c:xMode val="edge"/>
              <c:yMode val="edge"/>
              <c:x val="0"/>
              <c:y val="0.31991662303577101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12460"/>
        <c:crosses val="autoZero"/>
        <c:crossBetween val="midCat"/>
        <c:majorUnit val="0.2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4881768780182898"/>
          <c:y val="0.42561183941145297"/>
          <c:w val="0.111916413777343"/>
          <c:h val="0.148776321177094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2225" cap="rnd" cmpd="sng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'час культивування'!$B$20:$B$27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культивування'!$C$20:$C$27</c:f>
              <c:numCache>
                <c:formatCode>General</c:formatCode>
                <c:ptCount val="8"/>
                <c:pt idx="0">
                  <c:v>5.67</c:v>
                </c:pt>
                <c:pt idx="1">
                  <c:v>5.15</c:v>
                </c:pt>
                <c:pt idx="2">
                  <c:v>4.2300000000000004</c:v>
                </c:pt>
                <c:pt idx="3">
                  <c:v>4.17</c:v>
                </c:pt>
                <c:pt idx="4">
                  <c:v>4.05</c:v>
                </c:pt>
                <c:pt idx="5">
                  <c:v>4.01</c:v>
                </c:pt>
                <c:pt idx="6">
                  <c:v>3.96</c:v>
                </c:pt>
                <c:pt idx="7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FF6-8698-3C5693059214}"/>
            </c:ext>
          </c:extLst>
        </c:ser>
        <c:ser>
          <c:idx val="1"/>
          <c:order val="1"/>
          <c:tx>
            <c:v>LE</c:v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'час культивування'!$B$20:$B$27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культивування'!$D$20:$D$27</c:f>
              <c:numCache>
                <c:formatCode>General</c:formatCode>
                <c:ptCount val="8"/>
                <c:pt idx="0">
                  <c:v>5.73</c:v>
                </c:pt>
                <c:pt idx="1">
                  <c:v>5.54</c:v>
                </c:pt>
                <c:pt idx="2">
                  <c:v>4.71</c:v>
                </c:pt>
                <c:pt idx="3">
                  <c:v>4.63</c:v>
                </c:pt>
                <c:pt idx="4">
                  <c:v>4.5</c:v>
                </c:pt>
                <c:pt idx="5">
                  <c:v>4.4749999999999996</c:v>
                </c:pt>
                <c:pt idx="6">
                  <c:v>4.43</c:v>
                </c:pt>
                <c:pt idx="7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FF6-8698-3C569305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4381"/>
        <c:axId val="503827"/>
      </c:lineChart>
      <c:catAx>
        <c:axId val="47104381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kern="1200" cap="all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27"/>
        <c:crosses val="autoZero"/>
        <c:auto val="1"/>
        <c:lblAlgn val="ctr"/>
        <c:lblOffset val="100"/>
        <c:noMultiLvlLbl val="0"/>
      </c:catAx>
      <c:valAx>
        <c:axId val="503827"/>
        <c:scaling>
          <c:orientation val="minMax"/>
          <c:min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рН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381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2225" cap="rnd" cmpd="sng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'час культивування'!$B$34:$B$41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культивування'!$C$34:$C$41</c:f>
              <c:numCache>
                <c:formatCode>General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95</c:v>
                </c:pt>
                <c:pt idx="3">
                  <c:v>165</c:v>
                </c:pt>
                <c:pt idx="4">
                  <c:v>190</c:v>
                </c:pt>
                <c:pt idx="5">
                  <c:v>210</c:v>
                </c:pt>
                <c:pt idx="6">
                  <c:v>225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991-91D0-85ABE5CA6F9F}"/>
            </c:ext>
          </c:extLst>
        </c:ser>
        <c:ser>
          <c:idx val="1"/>
          <c:order val="1"/>
          <c:tx>
            <c:v>LE</c:v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'час культивування'!$B$34:$B$41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культивування'!$D$34:$D$41</c:f>
              <c:numCache>
                <c:formatCode>General</c:formatCode>
                <c:ptCount val="8"/>
                <c:pt idx="0">
                  <c:v>41</c:v>
                </c:pt>
                <c:pt idx="1">
                  <c:v>48</c:v>
                </c:pt>
                <c:pt idx="2">
                  <c:v>90</c:v>
                </c:pt>
                <c:pt idx="3">
                  <c:v>135</c:v>
                </c:pt>
                <c:pt idx="4">
                  <c:v>145</c:v>
                </c:pt>
                <c:pt idx="5">
                  <c:v>155</c:v>
                </c:pt>
                <c:pt idx="6">
                  <c:v>160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5-4991-91D0-85ABE5CA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2954"/>
        <c:axId val="44892874"/>
      </c:lineChart>
      <c:catAx>
        <c:axId val="28622954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kern="1200" cap="all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874"/>
        <c:crosses val="autoZero"/>
        <c:auto val="1"/>
        <c:lblAlgn val="ctr"/>
        <c:lblOffset val="100"/>
        <c:noMultiLvlLbl val="0"/>
      </c:catAx>
      <c:valAx>
        <c:axId val="4489287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Кислотність, Т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2954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2225" cap="rnd" cmpd="sng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'час культивування'!$B$48:$B$55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культивування'!$C$48:$C$55</c:f>
              <c:numCache>
                <c:formatCode>General</c:formatCode>
                <c:ptCount val="8"/>
                <c:pt idx="0">
                  <c:v>20</c:v>
                </c:pt>
                <c:pt idx="1">
                  <c:v>17.526</c:v>
                </c:pt>
                <c:pt idx="2">
                  <c:v>11.526</c:v>
                </c:pt>
                <c:pt idx="3">
                  <c:v>10.231</c:v>
                </c:pt>
                <c:pt idx="4">
                  <c:v>8.01</c:v>
                </c:pt>
                <c:pt idx="5">
                  <c:v>5.78</c:v>
                </c:pt>
                <c:pt idx="6">
                  <c:v>4.95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3-4892-B9CB-6B7854E94F95}"/>
            </c:ext>
          </c:extLst>
        </c:ser>
        <c:ser>
          <c:idx val="1"/>
          <c:order val="1"/>
          <c:tx>
            <c:v>LE</c:v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'час культивування'!$B$48:$B$55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культивування'!$D$48:$D$55</c:f>
              <c:numCache>
                <c:formatCode>General</c:formatCode>
                <c:ptCount val="8"/>
                <c:pt idx="0">
                  <c:v>20</c:v>
                </c:pt>
                <c:pt idx="1">
                  <c:v>19.527000000000001</c:v>
                </c:pt>
                <c:pt idx="2">
                  <c:v>16.225000000000001</c:v>
                </c:pt>
                <c:pt idx="3">
                  <c:v>15.324999999999999</c:v>
                </c:pt>
                <c:pt idx="4">
                  <c:v>11.753</c:v>
                </c:pt>
                <c:pt idx="5">
                  <c:v>9.6430000000000007</c:v>
                </c:pt>
                <c:pt idx="6">
                  <c:v>6.327</c:v>
                </c:pt>
                <c:pt idx="7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3-4892-B9CB-6B7854E9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6720"/>
        <c:axId val="34357452"/>
      </c:lineChart>
      <c:catAx>
        <c:axId val="3522672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kern="1200" cap="all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7452"/>
        <c:crosses val="autoZero"/>
        <c:auto val="1"/>
        <c:lblAlgn val="ctr"/>
        <c:lblOffset val="100"/>
        <c:noMultiLvlLbl val="0"/>
      </c:catAx>
      <c:valAx>
        <c:axId val="343574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Глюккоза, мг/мл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720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2225" cap="rnd" cmpd="sng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'час культивування'!$B$63:$B$70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культивування'!$C$63:$C$70</c:f>
              <c:numCache>
                <c:formatCode>General</c:formatCode>
                <c:ptCount val="8"/>
                <c:pt idx="0">
                  <c:v>10.25</c:v>
                </c:pt>
                <c:pt idx="1">
                  <c:v>11.3</c:v>
                </c:pt>
                <c:pt idx="2">
                  <c:v>11</c:v>
                </c:pt>
                <c:pt idx="3">
                  <c:v>10.9</c:v>
                </c:pt>
                <c:pt idx="4">
                  <c:v>10.85</c:v>
                </c:pt>
                <c:pt idx="5">
                  <c:v>10.85</c:v>
                </c:pt>
                <c:pt idx="6">
                  <c:v>10.75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E-414E-8F04-D4435B2FA7DB}"/>
            </c:ext>
          </c:extLst>
        </c:ser>
        <c:ser>
          <c:idx val="1"/>
          <c:order val="1"/>
          <c:tx>
            <c:v>LE</c:v>
          </c:tx>
          <c:spPr>
            <a:ln w="22225" cap="rnd" cmpd="sng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'час культивування'!$B$63:$B$70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cat>
          <c:val>
            <c:numRef>
              <c:f>'час культивування'!$D$63:$D$70</c:f>
              <c:numCache>
                <c:formatCode>General</c:formatCode>
                <c:ptCount val="8"/>
                <c:pt idx="0">
                  <c:v>10.25</c:v>
                </c:pt>
                <c:pt idx="1">
                  <c:v>9.9</c:v>
                </c:pt>
                <c:pt idx="2">
                  <c:v>11.8</c:v>
                </c:pt>
                <c:pt idx="3">
                  <c:v>11.85</c:v>
                </c:pt>
                <c:pt idx="4">
                  <c:v>11.3</c:v>
                </c:pt>
                <c:pt idx="5">
                  <c:v>11</c:v>
                </c:pt>
                <c:pt idx="6">
                  <c:v>10.7</c:v>
                </c:pt>
                <c:pt idx="7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E-414E-8F04-D4435B2F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6433"/>
        <c:axId val="5637527"/>
      </c:lineChart>
      <c:catAx>
        <c:axId val="3004643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kern="1200" cap="all" spc="1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27"/>
        <c:crosses val="autoZero"/>
        <c:auto val="1"/>
        <c:lblAlgn val="ctr"/>
        <c:lblOffset val="100"/>
        <c:noMultiLvlLbl val="0"/>
      </c:catAx>
      <c:valAx>
        <c:axId val="5637527"/>
        <c:scaling>
          <c:orientation val="minMax"/>
          <c:max val="14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900" b="0" i="0" u="non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Білок, мг/мл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433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Температура!$B$5:$B$8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Температура!$C$5:$C$8</c:f>
              <c:numCache>
                <c:formatCode>General</c:formatCode>
                <c:ptCount val="4"/>
                <c:pt idx="0">
                  <c:v>0.97499999999999998</c:v>
                </c:pt>
                <c:pt idx="1">
                  <c:v>1.0235000000000001</c:v>
                </c:pt>
                <c:pt idx="2">
                  <c:v>1.056</c:v>
                </c:pt>
                <c:pt idx="3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2E7-B705-5A5475F69492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Температура!$B$5:$B$8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Температура!$D$5:$D$8</c:f>
              <c:numCache>
                <c:formatCode>General</c:formatCode>
                <c:ptCount val="4"/>
                <c:pt idx="0">
                  <c:v>1.0249999999999999</c:v>
                </c:pt>
                <c:pt idx="1">
                  <c:v>1.075</c:v>
                </c:pt>
                <c:pt idx="2">
                  <c:v>1.0349999999999999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2E7-B705-5A5475F6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4247"/>
        <c:axId val="2450089"/>
      </c:lineChart>
      <c:catAx>
        <c:axId val="50034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Температура,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89"/>
        <c:crosses val="autoZero"/>
        <c:auto val="1"/>
        <c:lblAlgn val="ctr"/>
        <c:lblOffset val="100"/>
        <c:noMultiLvlLbl val="0"/>
      </c:catAx>
      <c:valAx>
        <c:axId val="2450089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3.7825059101654801E-3"/>
              <c:y val="0.119316142466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24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Температура!$B$17:$B$20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Температура!$C$17:$C$20</c:f>
              <c:numCache>
                <c:formatCode>General</c:formatCode>
                <c:ptCount val="4"/>
                <c:pt idx="0">
                  <c:v>4.1269999999999998</c:v>
                </c:pt>
                <c:pt idx="1">
                  <c:v>3.97</c:v>
                </c:pt>
                <c:pt idx="2">
                  <c:v>3.9550000000000001</c:v>
                </c:pt>
                <c:pt idx="3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50D-B533-AFF57A704EB2}"/>
            </c:ext>
          </c:extLst>
        </c:ser>
        <c:ser>
          <c:idx val="1"/>
          <c:order val="1"/>
          <c:tx>
            <c:v>LB3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Температура!$B$17:$B$20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Температура!$D$17:$D$20</c:f>
              <c:numCache>
                <c:formatCode>General</c:formatCode>
                <c:ptCount val="4"/>
                <c:pt idx="0">
                  <c:v>5.05</c:v>
                </c:pt>
                <c:pt idx="1">
                  <c:v>4.6449999999999996</c:v>
                </c:pt>
                <c:pt idx="2">
                  <c:v>4.7380000000000004</c:v>
                </c:pt>
                <c:pt idx="3">
                  <c:v>4.9530000000000003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5-450D-B533-AFF57A70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9513"/>
        <c:axId val="52413927"/>
      </c:lineChart>
      <c:catAx>
        <c:axId val="1949951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Температура,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927"/>
        <c:crosses val="autoZero"/>
        <c:auto val="1"/>
        <c:lblAlgn val="ctr"/>
        <c:lblOffset val="100"/>
        <c:noMultiLvlLbl val="0"/>
      </c:catAx>
      <c:valAx>
        <c:axId val="52413927"/>
        <c:scaling>
          <c:orientation val="minMax"/>
          <c:max val="5.2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Значення pH</a:t>
                </a:r>
              </a:p>
            </c:rich>
          </c:tx>
          <c:layout>
            <c:manualLayout>
              <c:xMode val="edge"/>
              <c:yMode val="edge"/>
              <c:x val="2.0509251728636001E-3"/>
              <c:y val="0.28615097174825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51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2000" b="1" i="0" u="non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(а)</a:t>
            </a:r>
          </a:p>
        </c:rich>
      </c:tx>
      <c:layout>
        <c:manualLayout>
          <c:xMode val="edge"/>
          <c:yMode val="edge"/>
          <c:x val="2.10957290469414E-3"/>
          <c:y val="0.95346930603937596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31821430818"/>
          <c:y val="3.7306146431934299E-2"/>
          <c:w val="0.85256708924456304"/>
          <c:h val="0.77332034177324604"/>
        </c:manualLayout>
      </c:layout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Ph'!$C$4:$C$14</c:f>
              <c:numCache>
                <c:formatCode>General</c:formatCode>
                <c:ptCount val="11"/>
                <c:pt idx="0">
                  <c:v>5.7</c:v>
                </c:pt>
                <c:pt idx="1">
                  <c:v>5.7</c:v>
                </c:pt>
                <c:pt idx="2">
                  <c:v>5.6</c:v>
                </c:pt>
                <c:pt idx="3">
                  <c:v>5.4</c:v>
                </c:pt>
                <c:pt idx="4">
                  <c:v>5.0750000000000002</c:v>
                </c:pt>
                <c:pt idx="5">
                  <c:v>4.8</c:v>
                </c:pt>
                <c:pt idx="6">
                  <c:v>4.6500000000000004</c:v>
                </c:pt>
                <c:pt idx="7">
                  <c:v>4.5999999999999996</c:v>
                </c:pt>
                <c:pt idx="8">
                  <c:v>4.5</c:v>
                </c:pt>
                <c:pt idx="9">
                  <c:v>4.4000000000000004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FA9-9925-734021CC30E2}"/>
            </c:ext>
          </c:extLst>
        </c:ser>
        <c:ser>
          <c:idx val="1"/>
          <c:order val="1"/>
          <c:tx>
            <c:v>Зима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Ph'!$D$4:$D$14</c:f>
              <c:numCache>
                <c:formatCode>General</c:formatCode>
                <c:ptCount val="11"/>
                <c:pt idx="0">
                  <c:v>5.73</c:v>
                </c:pt>
                <c:pt idx="1">
                  <c:v>5.72</c:v>
                </c:pt>
                <c:pt idx="2">
                  <c:v>5.67</c:v>
                </c:pt>
                <c:pt idx="3">
                  <c:v>5.54</c:v>
                </c:pt>
                <c:pt idx="4">
                  <c:v>5.22</c:v>
                </c:pt>
                <c:pt idx="5">
                  <c:v>4.92</c:v>
                </c:pt>
                <c:pt idx="6">
                  <c:v>4.71</c:v>
                </c:pt>
                <c:pt idx="7">
                  <c:v>4.63</c:v>
                </c:pt>
                <c:pt idx="8">
                  <c:v>4.5</c:v>
                </c:pt>
                <c:pt idx="9">
                  <c:v>4.43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FA9-9925-734021CC30E2}"/>
            </c:ext>
          </c:extLst>
        </c:ser>
        <c:ser>
          <c:idx val="2"/>
          <c:order val="2"/>
          <c:tx>
            <c:v>Весна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Ph'!$E$4:$E$14</c:f>
              <c:numCache>
                <c:formatCode>General</c:formatCode>
                <c:ptCount val="11"/>
                <c:pt idx="0">
                  <c:v>6.41</c:v>
                </c:pt>
                <c:pt idx="1">
                  <c:v>6.43</c:v>
                </c:pt>
                <c:pt idx="2">
                  <c:v>6.36</c:v>
                </c:pt>
                <c:pt idx="3">
                  <c:v>6.23</c:v>
                </c:pt>
                <c:pt idx="4">
                  <c:v>5.86</c:v>
                </c:pt>
                <c:pt idx="5">
                  <c:v>5.08</c:v>
                </c:pt>
                <c:pt idx="6">
                  <c:v>4.6500000000000004</c:v>
                </c:pt>
                <c:pt idx="7">
                  <c:v>4.66</c:v>
                </c:pt>
                <c:pt idx="8">
                  <c:v>4.49</c:v>
                </c:pt>
                <c:pt idx="9">
                  <c:v>4.45</c:v>
                </c:pt>
                <c:pt idx="1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4FA9-9925-734021CC30E2}"/>
            </c:ext>
          </c:extLst>
        </c:ser>
        <c:ser>
          <c:idx val="3"/>
          <c:order val="3"/>
          <c:tx>
            <c:v>Літо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Ph'!$F$4:$F$14</c:f>
              <c:numCache>
                <c:formatCode>General</c:formatCode>
                <c:ptCount val="11"/>
                <c:pt idx="0">
                  <c:v>6.34</c:v>
                </c:pt>
                <c:pt idx="1">
                  <c:v>6.3</c:v>
                </c:pt>
                <c:pt idx="2">
                  <c:v>6.21</c:v>
                </c:pt>
                <c:pt idx="3">
                  <c:v>6</c:v>
                </c:pt>
                <c:pt idx="4">
                  <c:v>5.38</c:v>
                </c:pt>
                <c:pt idx="5">
                  <c:v>4.95</c:v>
                </c:pt>
                <c:pt idx="6">
                  <c:v>4.72</c:v>
                </c:pt>
                <c:pt idx="7">
                  <c:v>4.62</c:v>
                </c:pt>
                <c:pt idx="8">
                  <c:v>4.53</c:v>
                </c:pt>
                <c:pt idx="9">
                  <c:v>4.46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4FA9-9925-734021CC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3765"/>
        <c:axId val="28465491"/>
      </c:lineChart>
      <c:catAx>
        <c:axId val="62283765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65491"/>
        <c:crosses val="autoZero"/>
        <c:auto val="1"/>
        <c:lblAlgn val="ctr"/>
        <c:lblOffset val="100"/>
        <c:noMultiLvlLbl val="0"/>
      </c:catAx>
      <c:valAx>
        <c:axId val="28465491"/>
        <c:scaling>
          <c:orientation val="minMax"/>
          <c:min val="4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рН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283765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2000" b="1" i="0" u="non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(б)</a:t>
            </a:r>
          </a:p>
        </c:rich>
      </c:tx>
      <c:layout>
        <c:manualLayout>
          <c:xMode val="edge"/>
          <c:yMode val="edge"/>
          <c:x val="2.10957290469414E-3"/>
          <c:y val="0.95346930603937596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31821430818"/>
          <c:y val="3.7306146431934299E-2"/>
          <c:w val="0.72039570217121596"/>
          <c:h val="0.77304106341545997"/>
        </c:manualLayout>
      </c:layout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Ph'!$G$4:$G$14</c:f>
              <c:numCache>
                <c:formatCode>General</c:formatCode>
                <c:ptCount val="11"/>
                <c:pt idx="0">
                  <c:v>5.625</c:v>
                </c:pt>
                <c:pt idx="1">
                  <c:v>5.5</c:v>
                </c:pt>
                <c:pt idx="2">
                  <c:v>5.35</c:v>
                </c:pt>
                <c:pt idx="3">
                  <c:v>4.8499999999999996</c:v>
                </c:pt>
                <c:pt idx="4">
                  <c:v>4.3499999999999996</c:v>
                </c:pt>
                <c:pt idx="5">
                  <c:v>4.24</c:v>
                </c:pt>
                <c:pt idx="6">
                  <c:v>4.2</c:v>
                </c:pt>
                <c:pt idx="7">
                  <c:v>4.0999999999999996</c:v>
                </c:pt>
                <c:pt idx="8">
                  <c:v>4</c:v>
                </c:pt>
                <c:pt idx="9">
                  <c:v>3.9</c:v>
                </c:pt>
                <c:pt idx="1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5-4FBE-B8D8-BBBB06652102}"/>
            </c:ext>
          </c:extLst>
        </c:ser>
        <c:ser>
          <c:idx val="1"/>
          <c:order val="1"/>
          <c:tx>
            <c:v>Зима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Ph'!$H$4:$H$14</c:f>
              <c:numCache>
                <c:formatCode>General</c:formatCode>
                <c:ptCount val="11"/>
                <c:pt idx="0">
                  <c:v>5.67</c:v>
                </c:pt>
                <c:pt idx="1">
                  <c:v>5.62</c:v>
                </c:pt>
                <c:pt idx="2">
                  <c:v>5.45</c:v>
                </c:pt>
                <c:pt idx="3">
                  <c:v>5.15</c:v>
                </c:pt>
                <c:pt idx="4">
                  <c:v>4.5999999999999996</c:v>
                </c:pt>
                <c:pt idx="5">
                  <c:v>4.34</c:v>
                </c:pt>
                <c:pt idx="6">
                  <c:v>4.2300000000000004</c:v>
                </c:pt>
                <c:pt idx="7">
                  <c:v>4.17</c:v>
                </c:pt>
                <c:pt idx="8">
                  <c:v>4.05</c:v>
                </c:pt>
                <c:pt idx="9">
                  <c:v>3.96</c:v>
                </c:pt>
                <c:pt idx="10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5-4FBE-B8D8-BBBB06652102}"/>
            </c:ext>
          </c:extLst>
        </c:ser>
        <c:ser>
          <c:idx val="2"/>
          <c:order val="2"/>
          <c:tx>
            <c:v>Весна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Ph'!$I$4:$I$14</c:f>
              <c:numCache>
                <c:formatCode>General</c:formatCode>
                <c:ptCount val="11"/>
                <c:pt idx="0">
                  <c:v>6.18</c:v>
                </c:pt>
                <c:pt idx="1">
                  <c:v>6.18</c:v>
                </c:pt>
                <c:pt idx="2">
                  <c:v>5.83</c:v>
                </c:pt>
                <c:pt idx="3">
                  <c:v>5.41</c:v>
                </c:pt>
                <c:pt idx="4">
                  <c:v>4.6900000000000004</c:v>
                </c:pt>
                <c:pt idx="5">
                  <c:v>4.49</c:v>
                </c:pt>
                <c:pt idx="6">
                  <c:v>4.43</c:v>
                </c:pt>
                <c:pt idx="7">
                  <c:v>4.3899999999999997</c:v>
                </c:pt>
                <c:pt idx="8">
                  <c:v>4.21</c:v>
                </c:pt>
                <c:pt idx="9">
                  <c:v>4.1500000000000004</c:v>
                </c:pt>
                <c:pt idx="1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5-4FBE-B8D8-BBBB06652102}"/>
            </c:ext>
          </c:extLst>
        </c:ser>
        <c:ser>
          <c:idx val="3"/>
          <c:order val="3"/>
          <c:tx>
            <c:v>Літо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cat>
            <c:numRef>
              <c:f>'Сезонність Ph'!$B$4:$B$14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'Сезонність Ph'!$J$4:$J$14</c:f>
              <c:numCache>
                <c:formatCode>General</c:formatCode>
                <c:ptCount val="11"/>
                <c:pt idx="0">
                  <c:v>6.23</c:v>
                </c:pt>
                <c:pt idx="1">
                  <c:v>6.18</c:v>
                </c:pt>
                <c:pt idx="2">
                  <c:v>5.73</c:v>
                </c:pt>
                <c:pt idx="3">
                  <c:v>5.22</c:v>
                </c:pt>
                <c:pt idx="4">
                  <c:v>4.72</c:v>
                </c:pt>
                <c:pt idx="5">
                  <c:v>4.47</c:v>
                </c:pt>
                <c:pt idx="6">
                  <c:v>4.43</c:v>
                </c:pt>
                <c:pt idx="7">
                  <c:v>4.3099999999999996</c:v>
                </c:pt>
                <c:pt idx="8">
                  <c:v>4.2</c:v>
                </c:pt>
                <c:pt idx="9">
                  <c:v>4.12</c:v>
                </c:pt>
                <c:pt idx="10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5-4FBE-B8D8-BBBB0665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495"/>
        <c:axId val="17059865"/>
      </c:lineChart>
      <c:catAx>
        <c:axId val="15528495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 культивування, год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59865"/>
        <c:crosses val="autoZero"/>
        <c:auto val="1"/>
        <c:lblAlgn val="ctr"/>
        <c:lblOffset val="100"/>
        <c:noMultiLvlLbl val="0"/>
      </c:catAx>
      <c:valAx>
        <c:axId val="17059865"/>
        <c:scaling>
          <c:orientation val="minMax"/>
          <c:min val="3.5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uk-UA" sz="2000" b="0" i="0" u="non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 рН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>
            <a:noFill/>
          </a:ln>
          <a:effectLst/>
        </c:spPr>
        <c:txPr>
          <a:bodyPr wrap="square"/>
          <a:lstStyle/>
          <a:p>
            <a:pPr>
              <a:defRPr lang="en-US" sz="2000" b="0" i="0" u="non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28495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>
      <a:noFill/>
      <a:round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605111</xdr:colOff>
      <xdr:row>4</xdr:row>
      <xdr:rowOff>1133</xdr:rowOff>
    </xdr:from>
    <xdr:to>
      <xdr:col>12</xdr:col>
      <xdr:colOff>0</xdr:colOff>
      <xdr:row>16</xdr:row>
      <xdr:rowOff>111760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EB5FFCC-787E-4959-9506-C93623A7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607696</xdr:colOff>
      <xdr:row>17</xdr:row>
      <xdr:rowOff>167817</xdr:rowOff>
    </xdr:from>
    <xdr:to>
      <xdr:col>11</xdr:col>
      <xdr:colOff>585787</xdr:colOff>
      <xdr:row>29</xdr:row>
      <xdr:rowOff>101601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BB6E40A-4C87-467B-9895-DB402F45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1328</xdr:colOff>
      <xdr:row>31</xdr:row>
      <xdr:rowOff>160973</xdr:rowOff>
    </xdr:from>
    <xdr:to>
      <xdr:col>11</xdr:col>
      <xdr:colOff>607694</xdr:colOff>
      <xdr:row>43</xdr:row>
      <xdr:rowOff>69850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88241A2-B615-44A6-B833-045A8F1F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603249</xdr:colOff>
      <xdr:row>44</xdr:row>
      <xdr:rowOff>165661</xdr:rowOff>
    </xdr:from>
    <xdr:to>
      <xdr:col>11</xdr:col>
      <xdr:colOff>603249</xdr:colOff>
      <xdr:row>57</xdr:row>
      <xdr:rowOff>89647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7868185-0649-4A5E-9272-DE3333853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603436</xdr:colOff>
      <xdr:row>59</xdr:row>
      <xdr:rowOff>178265</xdr:rowOff>
    </xdr:from>
    <xdr:to>
      <xdr:col>11</xdr:col>
      <xdr:colOff>501836</xdr:colOff>
      <xdr:row>72</xdr:row>
      <xdr:rowOff>116541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F3BCCA01-FBA3-4504-85C7-24148BCC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396239</xdr:colOff>
      <xdr:row>0</xdr:row>
      <xdr:rowOff>30480</xdr:rowOff>
    </xdr:from>
    <xdr:to>
      <xdr:col>10</xdr:col>
      <xdr:colOff>594360</xdr:colOff>
      <xdr:row>11</xdr:row>
      <xdr:rowOff>106680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8B7176C-63EF-456A-8697-E680B0502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426721</xdr:colOff>
      <xdr:row>13</xdr:row>
      <xdr:rowOff>7620</xdr:rowOff>
    </xdr:from>
    <xdr:to>
      <xdr:col>11</xdr:col>
      <xdr:colOff>7620</xdr:colOff>
      <xdr:row>25</xdr:row>
      <xdr:rowOff>99060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94A1C6C-691E-4D62-9FC1-2F93FB43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3609</xdr:rowOff>
    </xdr:from>
    <xdr:to>
      <xdr:col>37</xdr:col>
      <xdr:colOff>209550</xdr:colOff>
      <xdr:row>32</xdr:row>
      <xdr:rowOff>0</xdr:rowOff>
    </xdr:to>
    <xdr:grpSp>
      <xdr:nvGrpSpPr>
        <xdr:cNvPr id="2" name="Групувати 3">
          <a:extLst>
            <a:ext uri="{FF2B5EF4-FFF2-40B4-BE49-F238E27FC236}">
              <a16:creationId xmlns:a16="http://schemas.microsoft.com/office/drawing/2014/main" id="{28BF38A2-753B-4D6E-8866-3A6337EE6165}"/>
            </a:ext>
          </a:extLst>
        </xdr:cNvPr>
        <xdr:cNvGrpSpPr>
          <a:grpSpLocks/>
        </xdr:cNvGrpSpPr>
      </xdr:nvGrpSpPr>
      <xdr:grpSpPr>
        <a:xfrm>
          <a:off x="6755230" y="191602"/>
          <a:ext cx="16176458" cy="5824187"/>
          <a:chOff x="6705600" y="180975"/>
          <a:chExt cx="16051062" cy="5911447"/>
        </a:xfrm>
      </xdr:grpSpPr>
      <xdr:graphicFrame macro="">
        <xdr:nvGraphicFramePr>
          <xdr:cNvPr id="3" name="Діаграма 1">
            <a:extLst>
              <a:ext uri="{FF2B5EF4-FFF2-40B4-BE49-F238E27FC236}">
                <a16:creationId xmlns:a16="http://schemas.microsoft.com/office/drawing/2014/main" id="{01366854-2D2B-4674-85B3-0F273B61F3CA}"/>
              </a:ext>
            </a:extLst>
          </xdr:cNvPr>
          <xdr:cNvGraphicFramePr/>
        </xdr:nvGraphicFramePr>
        <xdr:xfrm>
          <a:off x="6705600" y="180975"/>
          <a:ext cx="7315200" cy="5905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іаграма 2">
            <a:extLst>
              <a:ext uri="{FF2B5EF4-FFF2-40B4-BE49-F238E27FC236}">
                <a16:creationId xmlns:a16="http://schemas.microsoft.com/office/drawing/2014/main" id="{975803F7-9885-47D9-B376-B835ADAE13D1}"/>
              </a:ext>
            </a:extLst>
          </xdr:cNvPr>
          <xdr:cNvGraphicFramePr/>
        </xdr:nvGraphicFramePr>
        <xdr:xfrm>
          <a:off x="14018609" y="194233"/>
          <a:ext cx="8738053" cy="5898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17</xdr:col>
      <xdr:colOff>426518</xdr:colOff>
      <xdr:row>34</xdr:row>
      <xdr:rowOff>138813</xdr:rowOff>
    </xdr:from>
    <xdr:to>
      <xdr:col>31</xdr:col>
      <xdr:colOff>422709</xdr:colOff>
      <xdr:row>59</xdr:row>
      <xdr:rowOff>164532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A249FE89-B3BC-4CBB-BADA-6CD3655C8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176211</xdr:rowOff>
    </xdr:from>
    <xdr:to>
      <xdr:col>21</xdr:col>
      <xdr:colOff>47625</xdr:colOff>
      <xdr:row>20</xdr:row>
      <xdr:rowOff>152400</xdr:rowOff>
    </xdr:to>
    <xdr:graphicFrame macro="">
      <xdr:nvGraphicFramePr>
        <xdr:cNvPr id="2" name="Діаграма 2">
          <a:extLst>
            <a:ext uri="{FF2B5EF4-FFF2-40B4-BE49-F238E27FC236}">
              <a16:creationId xmlns:a16="http://schemas.microsoft.com/office/drawing/2014/main" id="{3295A1AD-0741-4C6D-9AB7-BABB08C5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22</xdr:row>
      <xdr:rowOff>0</xdr:rowOff>
    </xdr:from>
    <xdr:to>
      <xdr:col>30</xdr:col>
      <xdr:colOff>1809751</xdr:colOff>
      <xdr:row>45</xdr:row>
      <xdr:rowOff>180975</xdr:rowOff>
    </xdr:to>
    <xdr:grpSp>
      <xdr:nvGrpSpPr>
        <xdr:cNvPr id="3" name="Групувати 1">
          <a:extLst>
            <a:ext uri="{FF2B5EF4-FFF2-40B4-BE49-F238E27FC236}">
              <a16:creationId xmlns:a16="http://schemas.microsoft.com/office/drawing/2014/main" id="{00C87725-EBE6-4446-B356-1AE7349C874D}"/>
            </a:ext>
          </a:extLst>
        </xdr:cNvPr>
        <xdr:cNvGrpSpPr>
          <a:grpSpLocks/>
        </xdr:cNvGrpSpPr>
      </xdr:nvGrpSpPr>
      <xdr:grpSpPr>
        <a:xfrm>
          <a:off x="6705601" y="4191000"/>
          <a:ext cx="13392150" cy="4562475"/>
          <a:chOff x="6705601" y="4191000"/>
          <a:chExt cx="13392150" cy="4562475"/>
        </a:xfrm>
      </xdr:grpSpPr>
      <xdr:graphicFrame macro="">
        <xdr:nvGraphicFramePr>
          <xdr:cNvPr id="4" name="Діаграма 3">
            <a:extLst>
              <a:ext uri="{FF2B5EF4-FFF2-40B4-BE49-F238E27FC236}">
                <a16:creationId xmlns:a16="http://schemas.microsoft.com/office/drawing/2014/main" id="{DA5B2C5B-CB65-4122-8128-DA54111D8FD2}"/>
              </a:ext>
            </a:extLst>
          </xdr:cNvPr>
          <xdr:cNvGraphicFramePr/>
        </xdr:nvGraphicFramePr>
        <xdr:xfrm>
          <a:off x="6705601" y="4191000"/>
          <a:ext cx="6296024" cy="4562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Діаграма 4">
            <a:extLst>
              <a:ext uri="{FF2B5EF4-FFF2-40B4-BE49-F238E27FC236}">
                <a16:creationId xmlns:a16="http://schemas.microsoft.com/office/drawing/2014/main" id="{4A0F423D-E6BC-44F1-9A46-18F3DAD9C8FC}"/>
              </a:ext>
            </a:extLst>
          </xdr:cNvPr>
          <xdr:cNvGraphicFramePr/>
        </xdr:nvGraphicFramePr>
        <xdr:xfrm>
          <a:off x="13001625" y="4191000"/>
          <a:ext cx="7096126" cy="4562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4761</xdr:rowOff>
    </xdr:from>
    <xdr:to>
      <xdr:col>17</xdr:col>
      <xdr:colOff>9524</xdr:colOff>
      <xdr:row>24</xdr:row>
      <xdr:rowOff>180975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FFF8BE6-AE49-403C-9256-A24AC6CC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34</xdr:col>
      <xdr:colOff>28575</xdr:colOff>
      <xdr:row>25</xdr:row>
      <xdr:rowOff>176214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981042D-906C-4959-83E8-2BAA000F5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185736</xdr:rowOff>
    </xdr:from>
    <xdr:to>
      <xdr:col>16</xdr:col>
      <xdr:colOff>0</xdr:colOff>
      <xdr:row>22</xdr:row>
      <xdr:rowOff>190499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6BE7EB9-CE2F-45F8-9626-2C1818F9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16</xdr:col>
      <xdr:colOff>0</xdr:colOff>
      <xdr:row>47</xdr:row>
      <xdr:rowOff>4763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DBD06AA-80B6-4092-8EFD-FA2713EA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14287</xdr:rowOff>
    </xdr:from>
    <xdr:to>
      <xdr:col>17</xdr:col>
      <xdr:colOff>104774</xdr:colOff>
      <xdr:row>26</xdr:row>
      <xdr:rowOff>19051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8762C4A-2552-40F9-BED6-7EABF1D57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17</xdr:col>
      <xdr:colOff>123825</xdr:colOff>
      <xdr:row>53</xdr:row>
      <xdr:rowOff>4764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EEB6314-D8F5-4F44-8334-DBFCE6458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D5D4-454F-424C-B214-B7C172B222E7}">
  <dimension ref="A5:P144"/>
  <sheetViews>
    <sheetView topLeftCell="A61" zoomScale="90" zoomScaleNormal="85" workbookViewId="0">
      <selection activeCell="B79" sqref="B79:B87"/>
    </sheetView>
  </sheetViews>
  <sheetFormatPr defaultRowHeight="15" x14ac:dyDescent="0.25"/>
  <cols>
    <col min="5" max="5" width="13.28515625" customWidth="1"/>
    <col min="6" max="6" width="10.140625" customWidth="1"/>
    <col min="9" max="9" width="16.140625" bestFit="1" customWidth="1"/>
    <col min="10" max="10" width="11.5703125" customWidth="1"/>
    <col min="13" max="13" width="10.7109375" customWidth="1"/>
    <col min="15" max="15" width="34" customWidth="1"/>
    <col min="16" max="16" width="32.85546875" bestFit="1" customWidth="1"/>
  </cols>
  <sheetData>
    <row r="5" spans="2:16" ht="30" x14ac:dyDescent="0.25">
      <c r="B5" s="73" t="s">
        <v>24</v>
      </c>
      <c r="C5" s="73"/>
      <c r="D5" s="73"/>
      <c r="O5" s="13" t="s">
        <v>31</v>
      </c>
      <c r="P5" s="13" t="s">
        <v>32</v>
      </c>
    </row>
    <row r="6" spans="2:16" x14ac:dyDescent="0.25">
      <c r="B6" s="1" t="s">
        <v>2</v>
      </c>
      <c r="C6" s="2" t="s">
        <v>6</v>
      </c>
      <c r="D6" s="2" t="s">
        <v>5</v>
      </c>
      <c r="O6" s="10">
        <f>CORREL(C7:C14,C63:C70)</f>
        <v>0.2034088457365219</v>
      </c>
      <c r="P6" s="10">
        <f>CORREL(D7:D14,D63:D70)</f>
        <v>0.68104980942023596</v>
      </c>
    </row>
    <row r="7" spans="2:16" x14ac:dyDescent="0.25">
      <c r="B7" s="2">
        <v>0</v>
      </c>
      <c r="C7" s="2">
        <v>8.7999999999999995E-2</v>
      </c>
      <c r="D7" s="2">
        <v>4.5999999999999999E-2</v>
      </c>
    </row>
    <row r="8" spans="2:16" x14ac:dyDescent="0.25">
      <c r="B8" s="2">
        <v>6</v>
      </c>
      <c r="C8" s="2">
        <v>0.37</v>
      </c>
      <c r="D8" s="2">
        <v>0.13400000000000001</v>
      </c>
    </row>
    <row r="9" spans="2:16" x14ac:dyDescent="0.25">
      <c r="B9" s="2">
        <v>12</v>
      </c>
      <c r="C9" s="2">
        <v>0.94899999999999995</v>
      </c>
      <c r="D9" s="2">
        <v>0.47799999999999998</v>
      </c>
    </row>
    <row r="10" spans="2:16" x14ac:dyDescent="0.25">
      <c r="B10" s="2">
        <v>16</v>
      </c>
      <c r="C10" s="2">
        <v>0.97199999999999998</v>
      </c>
      <c r="D10" s="2">
        <v>0.48599999999999999</v>
      </c>
    </row>
    <row r="11" spans="2:16" x14ac:dyDescent="0.25">
      <c r="B11" s="2">
        <v>18</v>
      </c>
      <c r="C11" s="2">
        <v>1.0309999999999999</v>
      </c>
      <c r="D11" s="2">
        <v>0.54800000000000004</v>
      </c>
    </row>
    <row r="12" spans="2:16" x14ac:dyDescent="0.25">
      <c r="B12" s="2">
        <v>20</v>
      </c>
      <c r="C12" s="2">
        <v>1.0456000000000001</v>
      </c>
      <c r="D12" s="2">
        <v>0.55149999999999999</v>
      </c>
    </row>
    <row r="13" spans="2:16" x14ac:dyDescent="0.25">
      <c r="B13" s="2">
        <v>22</v>
      </c>
      <c r="C13" s="2">
        <v>1.0569999999999999</v>
      </c>
      <c r="D13" s="2">
        <v>0.55400000000000005</v>
      </c>
    </row>
    <row r="14" spans="2:16" x14ac:dyDescent="0.25">
      <c r="B14" s="2">
        <v>24</v>
      </c>
      <c r="C14" s="2">
        <v>1.0229999999999999</v>
      </c>
      <c r="D14" s="2">
        <v>0.495</v>
      </c>
    </row>
    <row r="18" spans="2:16" x14ac:dyDescent="0.25">
      <c r="B18" s="73" t="s">
        <v>23</v>
      </c>
      <c r="C18" s="73"/>
      <c r="D18" s="73"/>
    </row>
    <row r="19" spans="2:16" x14ac:dyDescent="0.25">
      <c r="B19" s="1" t="s">
        <v>2</v>
      </c>
      <c r="C19" s="2" t="s">
        <v>6</v>
      </c>
      <c r="D19" s="2" t="s">
        <v>5</v>
      </c>
      <c r="O19" s="13" t="s">
        <v>29</v>
      </c>
      <c r="P19" s="13" t="s">
        <v>30</v>
      </c>
    </row>
    <row r="20" spans="2:16" x14ac:dyDescent="0.25">
      <c r="B20" s="3">
        <v>0</v>
      </c>
      <c r="C20" s="3">
        <v>5.67</v>
      </c>
      <c r="D20" s="3">
        <v>5.73</v>
      </c>
      <c r="O20" s="11">
        <f>CORREL(C20:C27,C34:C41)</f>
        <v>-0.89631409737601042</v>
      </c>
      <c r="P20" s="11">
        <f>CORREL(D20:D27,D34:D41)</f>
        <v>-0.94728071262217284</v>
      </c>
    </row>
    <row r="21" spans="2:16" x14ac:dyDescent="0.25">
      <c r="B21" s="3">
        <v>6</v>
      </c>
      <c r="C21" s="3">
        <v>5.15</v>
      </c>
      <c r="D21" s="3">
        <v>5.54</v>
      </c>
    </row>
    <row r="22" spans="2:16" x14ac:dyDescent="0.25">
      <c r="B22" s="3">
        <v>12</v>
      </c>
      <c r="C22" s="3">
        <v>4.2300000000000004</v>
      </c>
      <c r="D22" s="3">
        <v>4.71</v>
      </c>
    </row>
    <row r="23" spans="2:16" x14ac:dyDescent="0.25">
      <c r="B23" s="3">
        <v>16</v>
      </c>
      <c r="C23" s="3">
        <v>4.17</v>
      </c>
      <c r="D23" s="3">
        <v>4.63</v>
      </c>
    </row>
    <row r="24" spans="2:16" x14ac:dyDescent="0.25">
      <c r="B24" s="3">
        <v>18</v>
      </c>
      <c r="C24" s="3">
        <v>4.05</v>
      </c>
      <c r="D24" s="3">
        <v>4.5</v>
      </c>
    </row>
    <row r="25" spans="2:16" x14ac:dyDescent="0.25">
      <c r="B25" s="3">
        <v>20</v>
      </c>
      <c r="C25" s="3">
        <v>4.01</v>
      </c>
      <c r="D25" s="3">
        <v>4.4749999999999996</v>
      </c>
    </row>
    <row r="26" spans="2:16" x14ac:dyDescent="0.25">
      <c r="B26" s="3">
        <v>22</v>
      </c>
      <c r="C26" s="3">
        <v>3.96</v>
      </c>
      <c r="D26" s="3">
        <v>4.43</v>
      </c>
    </row>
    <row r="27" spans="2:16" x14ac:dyDescent="0.25">
      <c r="B27" s="3">
        <v>24</v>
      </c>
      <c r="C27" s="3">
        <v>3.98</v>
      </c>
      <c r="D27" s="3">
        <v>4.6100000000000003</v>
      </c>
    </row>
    <row r="32" spans="2:16" x14ac:dyDescent="0.25">
      <c r="B32" s="72" t="s">
        <v>25</v>
      </c>
      <c r="C32" s="72"/>
      <c r="D32" s="72"/>
      <c r="O32" s="13" t="s">
        <v>44</v>
      </c>
      <c r="P32" s="13" t="s">
        <v>45</v>
      </c>
    </row>
    <row r="33" spans="2:16" x14ac:dyDescent="0.25">
      <c r="B33" s="6" t="s">
        <v>2</v>
      </c>
      <c r="C33" s="7" t="s">
        <v>6</v>
      </c>
      <c r="D33" s="7" t="s">
        <v>5</v>
      </c>
      <c r="O33" s="10">
        <f>CORREL(C34:C41,C63:C70)</f>
        <v>-0.11678814571307579</v>
      </c>
      <c r="P33" s="11">
        <f>CORREL(D6:D13,D34:D41)</f>
        <v>0.97944611208548549</v>
      </c>
    </row>
    <row r="34" spans="2:16" x14ac:dyDescent="0.25">
      <c r="B34" s="3">
        <v>0</v>
      </c>
      <c r="C34" s="3">
        <v>38</v>
      </c>
      <c r="D34" s="3">
        <v>41</v>
      </c>
    </row>
    <row r="35" spans="2:16" x14ac:dyDescent="0.25">
      <c r="B35" s="3">
        <v>6</v>
      </c>
      <c r="C35" s="3">
        <v>45</v>
      </c>
      <c r="D35" s="3">
        <v>48</v>
      </c>
    </row>
    <row r="36" spans="2:16" x14ac:dyDescent="0.25">
      <c r="B36" s="3">
        <v>12</v>
      </c>
      <c r="C36" s="3">
        <v>95</v>
      </c>
      <c r="D36" s="3">
        <v>90</v>
      </c>
    </row>
    <row r="37" spans="2:16" x14ac:dyDescent="0.25">
      <c r="B37" s="3">
        <v>16</v>
      </c>
      <c r="C37" s="3">
        <v>165</v>
      </c>
      <c r="D37" s="3">
        <v>135</v>
      </c>
    </row>
    <row r="38" spans="2:16" x14ac:dyDescent="0.25">
      <c r="B38" s="3">
        <v>18</v>
      </c>
      <c r="C38" s="3">
        <v>190</v>
      </c>
      <c r="D38" s="3">
        <v>145</v>
      </c>
    </row>
    <row r="39" spans="2:16" x14ac:dyDescent="0.25">
      <c r="B39" s="3">
        <v>20</v>
      </c>
      <c r="C39" s="3">
        <v>210</v>
      </c>
      <c r="D39" s="3">
        <v>155</v>
      </c>
    </row>
    <row r="40" spans="2:16" x14ac:dyDescent="0.25">
      <c r="B40" s="3">
        <v>22</v>
      </c>
      <c r="C40" s="3">
        <v>225</v>
      </c>
      <c r="D40" s="3">
        <v>160</v>
      </c>
    </row>
    <row r="41" spans="2:16" x14ac:dyDescent="0.25">
      <c r="B41" s="3">
        <v>24</v>
      </c>
      <c r="C41" s="3">
        <v>220</v>
      </c>
      <c r="D41" s="3">
        <v>150</v>
      </c>
    </row>
    <row r="46" spans="2:16" x14ac:dyDescent="0.25">
      <c r="B46" s="72" t="s">
        <v>26</v>
      </c>
      <c r="C46" s="72"/>
      <c r="D46" s="72"/>
      <c r="O46" s="13" t="s">
        <v>33</v>
      </c>
      <c r="P46" s="13" t="s">
        <v>34</v>
      </c>
    </row>
    <row r="47" spans="2:16" x14ac:dyDescent="0.25">
      <c r="B47" s="6" t="s">
        <v>2</v>
      </c>
      <c r="C47" s="7" t="s">
        <v>6</v>
      </c>
      <c r="D47" s="7" t="s">
        <v>5</v>
      </c>
      <c r="O47" s="11">
        <f>CORREL(C48:C55,C20:C27)</f>
        <v>0.94970253259815529</v>
      </c>
      <c r="P47" s="10">
        <f>CORREL(D20:D27,D48:D55)</f>
        <v>0.80757583999906379</v>
      </c>
    </row>
    <row r="48" spans="2:16" x14ac:dyDescent="0.25">
      <c r="B48" s="3">
        <v>0</v>
      </c>
      <c r="C48" s="3">
        <v>20</v>
      </c>
      <c r="D48" s="3">
        <v>20</v>
      </c>
    </row>
    <row r="49" spans="2:16" x14ac:dyDescent="0.25">
      <c r="B49" s="3">
        <v>6</v>
      </c>
      <c r="C49" s="3">
        <v>17.526</v>
      </c>
      <c r="D49" s="3">
        <v>19.527000000000001</v>
      </c>
    </row>
    <row r="50" spans="2:16" x14ac:dyDescent="0.25">
      <c r="B50" s="3">
        <v>12</v>
      </c>
      <c r="C50" s="3">
        <v>11.526</v>
      </c>
      <c r="D50" s="3">
        <v>16.225000000000001</v>
      </c>
    </row>
    <row r="51" spans="2:16" x14ac:dyDescent="0.25">
      <c r="B51" s="3">
        <v>16</v>
      </c>
      <c r="C51" s="3">
        <v>10.231</v>
      </c>
      <c r="D51" s="3">
        <v>15.324999999999999</v>
      </c>
    </row>
    <row r="52" spans="2:16" x14ac:dyDescent="0.25">
      <c r="B52" s="3">
        <v>18</v>
      </c>
      <c r="C52" s="3">
        <v>8.01</v>
      </c>
      <c r="D52" s="3">
        <v>11.753</v>
      </c>
    </row>
    <row r="53" spans="2:16" x14ac:dyDescent="0.25">
      <c r="B53" s="3">
        <v>20</v>
      </c>
      <c r="C53" s="3">
        <v>5.78</v>
      </c>
      <c r="D53" s="3">
        <v>9.6430000000000007</v>
      </c>
    </row>
    <row r="54" spans="2:16" x14ac:dyDescent="0.25">
      <c r="B54" s="3">
        <v>22</v>
      </c>
      <c r="C54" s="3">
        <v>4.95</v>
      </c>
      <c r="D54" s="3">
        <v>6.327</v>
      </c>
    </row>
    <row r="55" spans="2:16" x14ac:dyDescent="0.25">
      <c r="B55" s="3">
        <v>24</v>
      </c>
      <c r="C55" s="3">
        <v>4.2</v>
      </c>
      <c r="D55" s="3">
        <v>5.98</v>
      </c>
    </row>
    <row r="61" spans="2:16" x14ac:dyDescent="0.25">
      <c r="B61" s="72" t="s">
        <v>27</v>
      </c>
      <c r="C61" s="72"/>
      <c r="D61" s="72"/>
      <c r="O61" s="13" t="s">
        <v>46</v>
      </c>
      <c r="P61" s="13" t="s">
        <v>34</v>
      </c>
    </row>
    <row r="62" spans="2:16" x14ac:dyDescent="0.25">
      <c r="B62" s="6" t="s">
        <v>2</v>
      </c>
      <c r="C62" s="7" t="s">
        <v>6</v>
      </c>
      <c r="D62" s="7" t="s">
        <v>5</v>
      </c>
      <c r="O62" s="10">
        <f>CORREL(C63:C70,C48:C55)</f>
        <v>2.1115664201077917E-2</v>
      </c>
      <c r="P62" s="10">
        <f>CORREL(D48:D55,D63:D70)</f>
        <v>-0.15226157542504989</v>
      </c>
    </row>
    <row r="63" spans="2:16" x14ac:dyDescent="0.25">
      <c r="B63" s="3">
        <v>0</v>
      </c>
      <c r="C63" s="3">
        <v>10.25</v>
      </c>
      <c r="D63" s="3">
        <v>10.25</v>
      </c>
    </row>
    <row r="64" spans="2:16" x14ac:dyDescent="0.25">
      <c r="B64" s="3">
        <v>6</v>
      </c>
      <c r="C64" s="3">
        <v>11.3</v>
      </c>
      <c r="D64" s="3">
        <v>9.9</v>
      </c>
    </row>
    <row r="65" spans="1:16" x14ac:dyDescent="0.25">
      <c r="B65" s="3">
        <v>12</v>
      </c>
      <c r="C65" s="3">
        <v>11</v>
      </c>
      <c r="D65" s="3">
        <v>11.8</v>
      </c>
    </row>
    <row r="66" spans="1:16" x14ac:dyDescent="0.25">
      <c r="B66" s="3">
        <v>16</v>
      </c>
      <c r="C66" s="3">
        <v>10.9</v>
      </c>
      <c r="D66" s="3">
        <v>11.85</v>
      </c>
    </row>
    <row r="67" spans="1:16" x14ac:dyDescent="0.25">
      <c r="B67" s="3">
        <v>18</v>
      </c>
      <c r="C67" s="3">
        <v>10.85</v>
      </c>
      <c r="D67" s="3">
        <v>11.3</v>
      </c>
    </row>
    <row r="68" spans="1:16" x14ac:dyDescent="0.25">
      <c r="B68" s="3">
        <v>20</v>
      </c>
      <c r="C68" s="3">
        <v>10.85</v>
      </c>
      <c r="D68" s="3">
        <v>11</v>
      </c>
    </row>
    <row r="69" spans="1:16" x14ac:dyDescent="0.25">
      <c r="B69" s="3">
        <v>22</v>
      </c>
      <c r="C69" s="3">
        <v>10.75</v>
      </c>
      <c r="D69" s="3">
        <v>10.7</v>
      </c>
    </row>
    <row r="70" spans="1:16" x14ac:dyDescent="0.25">
      <c r="B70" s="3">
        <v>24</v>
      </c>
      <c r="C70" s="3">
        <v>10.5</v>
      </c>
      <c r="D70" s="3">
        <v>10.7</v>
      </c>
    </row>
    <row r="78" spans="1:16" ht="16.5" thickBot="1" x14ac:dyDescent="0.3">
      <c r="A78" s="25" t="s">
        <v>6</v>
      </c>
      <c r="B78" s="26"/>
      <c r="C78" s="27"/>
      <c r="D78" s="27"/>
      <c r="E78" s="26"/>
      <c r="F78" s="27"/>
      <c r="G78" s="27"/>
      <c r="H78" s="19"/>
      <c r="I78" s="19"/>
      <c r="J78" s="19"/>
      <c r="K78" s="19"/>
      <c r="L78" s="19"/>
      <c r="M78" s="19"/>
      <c r="N78" s="19"/>
      <c r="O78" s="22"/>
      <c r="P78" s="22"/>
    </row>
    <row r="79" spans="1:16" ht="30" x14ac:dyDescent="0.25">
      <c r="B79" s="28" t="s">
        <v>2</v>
      </c>
      <c r="C79" s="28" t="s">
        <v>24</v>
      </c>
      <c r="D79" s="28" t="s">
        <v>23</v>
      </c>
      <c r="E79" s="29" t="s">
        <v>25</v>
      </c>
      <c r="F79" s="29" t="s">
        <v>26</v>
      </c>
      <c r="G79" s="29" t="s">
        <v>27</v>
      </c>
      <c r="H79" s="23"/>
      <c r="I79" s="38" t="s">
        <v>6</v>
      </c>
      <c r="J79" s="36" t="s">
        <v>24</v>
      </c>
      <c r="K79" s="36" t="s">
        <v>23</v>
      </c>
      <c r="L79" s="36" t="s">
        <v>25</v>
      </c>
      <c r="M79" s="36" t="s">
        <v>26</v>
      </c>
      <c r="N79" s="36" t="s">
        <v>27</v>
      </c>
      <c r="O79" s="34"/>
      <c r="P79" s="17"/>
    </row>
    <row r="80" spans="1:16" x14ac:dyDescent="0.25">
      <c r="B80" s="2">
        <v>0</v>
      </c>
      <c r="C80" s="20">
        <v>8.7999999999999995E-2</v>
      </c>
      <c r="D80" s="21">
        <v>5.67</v>
      </c>
      <c r="E80" s="21">
        <v>38</v>
      </c>
      <c r="F80" s="21">
        <v>20</v>
      </c>
      <c r="G80" s="21">
        <v>10.25</v>
      </c>
      <c r="H80" s="18"/>
      <c r="I80" s="22" t="s">
        <v>24</v>
      </c>
      <c r="J80" s="31">
        <v>1</v>
      </c>
      <c r="K80" s="31"/>
      <c r="L80" s="31"/>
      <c r="M80" s="31"/>
      <c r="N80" s="31"/>
      <c r="O80" s="31"/>
      <c r="P80" s="18"/>
    </row>
    <row r="81" spans="1:16" x14ac:dyDescent="0.25">
      <c r="B81" s="2">
        <v>6</v>
      </c>
      <c r="C81" s="20">
        <v>0.37</v>
      </c>
      <c r="D81" s="21">
        <v>5.15</v>
      </c>
      <c r="E81" s="21">
        <v>45</v>
      </c>
      <c r="F81" s="21">
        <v>17.526</v>
      </c>
      <c r="G81" s="21">
        <v>11.3</v>
      </c>
      <c r="H81" s="18"/>
      <c r="I81" s="22" t="s">
        <v>23</v>
      </c>
      <c r="J81" s="31">
        <v>-0.99818566562771738</v>
      </c>
      <c r="K81" s="31">
        <v>1</v>
      </c>
      <c r="L81" s="31"/>
      <c r="M81" s="31"/>
      <c r="N81" s="31"/>
      <c r="O81" s="31"/>
      <c r="P81" s="18"/>
    </row>
    <row r="82" spans="1:16" x14ac:dyDescent="0.25">
      <c r="B82" s="2">
        <v>12</v>
      </c>
      <c r="C82" s="20">
        <v>0.94899999999999995</v>
      </c>
      <c r="D82" s="21">
        <v>4.2300000000000004</v>
      </c>
      <c r="E82" s="21">
        <v>95</v>
      </c>
      <c r="F82" s="21">
        <v>11.526</v>
      </c>
      <c r="G82" s="21">
        <v>11</v>
      </c>
      <c r="H82" s="18"/>
      <c r="I82" s="22" t="s">
        <v>25</v>
      </c>
      <c r="J82" s="31">
        <v>0.87774297961974557</v>
      </c>
      <c r="K82" s="31">
        <v>-0.89631409737601042</v>
      </c>
      <c r="L82" s="31">
        <v>1</v>
      </c>
      <c r="M82" s="31"/>
      <c r="N82" s="31"/>
      <c r="O82" s="31"/>
      <c r="P82" s="18"/>
    </row>
    <row r="83" spans="1:16" x14ac:dyDescent="0.25">
      <c r="B83" s="2">
        <v>16</v>
      </c>
      <c r="C83" s="20">
        <v>0.97199999999999998</v>
      </c>
      <c r="D83" s="21">
        <v>4.17</v>
      </c>
      <c r="E83" s="21">
        <v>165</v>
      </c>
      <c r="F83" s="21">
        <v>10.231</v>
      </c>
      <c r="G83" s="21">
        <v>10.9</v>
      </c>
      <c r="H83" s="18"/>
      <c r="I83" s="22" t="s">
        <v>26</v>
      </c>
      <c r="J83" s="31">
        <v>-0.93254947421978407</v>
      </c>
      <c r="K83" s="31">
        <v>0.94970253259815529</v>
      </c>
      <c r="L83" s="31">
        <v>-0.97327586449476045</v>
      </c>
      <c r="M83" s="31">
        <v>1</v>
      </c>
      <c r="N83" s="31"/>
      <c r="O83" s="31"/>
      <c r="P83" s="18"/>
    </row>
    <row r="84" spans="1:16" ht="15.75" thickBot="1" x14ac:dyDescent="0.3">
      <c r="B84" s="2">
        <v>18</v>
      </c>
      <c r="C84" s="20">
        <v>1.0309999999999999</v>
      </c>
      <c r="D84" s="21">
        <v>4.05</v>
      </c>
      <c r="E84" s="21">
        <v>190</v>
      </c>
      <c r="F84" s="21">
        <v>8.01</v>
      </c>
      <c r="G84" s="21">
        <v>10.85</v>
      </c>
      <c r="H84" s="18"/>
      <c r="I84" s="37" t="s">
        <v>27</v>
      </c>
      <c r="J84" s="32">
        <v>0.2034088457365219</v>
      </c>
      <c r="K84" s="32">
        <v>-0.18909487262692981</v>
      </c>
      <c r="L84" s="32">
        <v>-0.11678814571307579</v>
      </c>
      <c r="M84" s="32">
        <v>2.1115664201077917E-2</v>
      </c>
      <c r="N84" s="32">
        <v>1</v>
      </c>
      <c r="O84" s="31"/>
      <c r="P84" s="18"/>
    </row>
    <row r="85" spans="1:16" x14ac:dyDescent="0.25">
      <c r="B85" s="2">
        <v>20</v>
      </c>
      <c r="C85" s="20">
        <v>1.0456000000000001</v>
      </c>
      <c r="D85" s="21">
        <v>4.01</v>
      </c>
      <c r="E85" s="21">
        <v>210</v>
      </c>
      <c r="F85" s="21">
        <v>5.78</v>
      </c>
      <c r="G85" s="21">
        <v>10.85</v>
      </c>
      <c r="H85" s="18"/>
      <c r="I85" s="31"/>
      <c r="J85" s="31"/>
      <c r="K85" s="31"/>
      <c r="L85" s="31"/>
      <c r="M85" s="31"/>
      <c r="N85" s="31"/>
      <c r="O85" s="31"/>
      <c r="P85" s="18" t="s">
        <v>48</v>
      </c>
    </row>
    <row r="86" spans="1:16" x14ac:dyDescent="0.25">
      <c r="B86" s="2">
        <v>22</v>
      </c>
      <c r="C86" s="20">
        <v>1.0569999999999999</v>
      </c>
      <c r="D86" s="21">
        <v>3.96</v>
      </c>
      <c r="E86" s="21">
        <v>225</v>
      </c>
      <c r="F86" s="21">
        <v>4.95</v>
      </c>
      <c r="G86" s="21">
        <v>10.75</v>
      </c>
      <c r="H86" s="18"/>
      <c r="J86" s="18"/>
      <c r="K86" s="18"/>
      <c r="M86" s="18"/>
      <c r="N86" s="18"/>
      <c r="P86" s="18"/>
    </row>
    <row r="87" spans="1:16" x14ac:dyDescent="0.25">
      <c r="B87" s="2">
        <v>24</v>
      </c>
      <c r="C87" s="20">
        <v>1.0229999999999999</v>
      </c>
      <c r="D87" s="21">
        <v>3.98</v>
      </c>
      <c r="E87" s="21">
        <v>220</v>
      </c>
      <c r="F87" s="21">
        <v>4.2</v>
      </c>
      <c r="G87" s="21">
        <v>10.5</v>
      </c>
      <c r="H87" s="18"/>
      <c r="J87" s="18"/>
      <c r="K87" s="18"/>
      <c r="M87" s="18"/>
      <c r="N87" s="18"/>
      <c r="P87" s="18"/>
    </row>
    <row r="90" spans="1:16" ht="16.5" thickBot="1" x14ac:dyDescent="0.3">
      <c r="A90" s="25" t="s">
        <v>5</v>
      </c>
      <c r="B90" s="26"/>
      <c r="C90" s="27"/>
      <c r="D90" s="27"/>
      <c r="E90" s="27"/>
      <c r="F90" s="27"/>
      <c r="G90" s="27"/>
      <c r="H90" s="22"/>
      <c r="I90" s="22"/>
      <c r="J90" s="22"/>
      <c r="K90" s="22"/>
      <c r="L90" s="22"/>
      <c r="M90" s="22"/>
      <c r="N90" s="22"/>
      <c r="O90" s="22"/>
      <c r="P90" s="22"/>
    </row>
    <row r="91" spans="1:16" ht="30" x14ac:dyDescent="0.25">
      <c r="B91" s="30" t="s">
        <v>2</v>
      </c>
      <c r="C91" s="28" t="s">
        <v>24</v>
      </c>
      <c r="D91" s="28" t="s">
        <v>23</v>
      </c>
      <c r="E91" s="29" t="s">
        <v>25</v>
      </c>
      <c r="F91" s="29" t="s">
        <v>26</v>
      </c>
      <c r="G91" s="29" t="s">
        <v>27</v>
      </c>
      <c r="H91" s="15"/>
      <c r="I91" s="38" t="s">
        <v>5</v>
      </c>
      <c r="J91" s="36" t="s">
        <v>24</v>
      </c>
      <c r="K91" s="36" t="s">
        <v>23</v>
      </c>
      <c r="L91" s="36" t="s">
        <v>25</v>
      </c>
      <c r="M91" s="36" t="s">
        <v>26</v>
      </c>
      <c r="N91" s="36" t="s">
        <v>27</v>
      </c>
      <c r="O91" s="14"/>
      <c r="P91" s="14"/>
    </row>
    <row r="92" spans="1:16" x14ac:dyDescent="0.25">
      <c r="B92" s="2">
        <v>0</v>
      </c>
      <c r="C92" s="2">
        <v>4.5999999999999999E-2</v>
      </c>
      <c r="D92" s="3">
        <v>5.73</v>
      </c>
      <c r="E92" s="3">
        <v>41</v>
      </c>
      <c r="F92" s="3">
        <v>20</v>
      </c>
      <c r="G92" s="3">
        <v>10.25</v>
      </c>
      <c r="I92" s="22" t="s">
        <v>24</v>
      </c>
      <c r="J92" s="31">
        <v>1</v>
      </c>
      <c r="K92" s="31"/>
      <c r="L92" s="31"/>
      <c r="M92" s="31"/>
      <c r="N92" s="31"/>
      <c r="O92" s="15"/>
      <c r="P92" s="15"/>
    </row>
    <row r="93" spans="1:16" x14ac:dyDescent="0.25">
      <c r="B93" s="2">
        <v>6</v>
      </c>
      <c r="C93" s="2">
        <v>0.13400000000000001</v>
      </c>
      <c r="D93" s="3">
        <v>5.54</v>
      </c>
      <c r="E93" s="3">
        <v>48</v>
      </c>
      <c r="F93" s="3">
        <v>19.527000000000001</v>
      </c>
      <c r="G93" s="3">
        <v>9.9</v>
      </c>
      <c r="I93" s="22" t="s">
        <v>23</v>
      </c>
      <c r="J93" s="31">
        <v>-0.99864680003650563</v>
      </c>
      <c r="K93" s="31">
        <v>1</v>
      </c>
      <c r="L93" s="31"/>
      <c r="M93" s="31"/>
      <c r="N93" s="31"/>
      <c r="O93" s="15"/>
      <c r="P93" s="15"/>
    </row>
    <row r="94" spans="1:16" x14ac:dyDescent="0.25">
      <c r="B94" s="2">
        <v>12</v>
      </c>
      <c r="C94" s="2">
        <v>0.47799999999999998</v>
      </c>
      <c r="D94" s="3">
        <v>4.71</v>
      </c>
      <c r="E94" s="3">
        <v>90</v>
      </c>
      <c r="F94" s="3">
        <v>16.225000000000001</v>
      </c>
      <c r="G94" s="3">
        <v>11.8</v>
      </c>
      <c r="I94" s="22" t="s">
        <v>25</v>
      </c>
      <c r="J94" s="31">
        <v>0.93205708953745114</v>
      </c>
      <c r="K94" s="31">
        <v>-0.94728071262217284</v>
      </c>
      <c r="L94" s="31">
        <v>1</v>
      </c>
      <c r="M94" s="31"/>
      <c r="N94" s="31"/>
      <c r="O94" s="15"/>
      <c r="P94" s="15"/>
    </row>
    <row r="95" spans="1:16" x14ac:dyDescent="0.25">
      <c r="B95" s="2">
        <v>16</v>
      </c>
      <c r="C95" s="2">
        <v>0.48599999999999999</v>
      </c>
      <c r="D95" s="3">
        <v>4.63</v>
      </c>
      <c r="E95" s="3">
        <v>135</v>
      </c>
      <c r="F95" s="3">
        <v>15.324999999999999</v>
      </c>
      <c r="G95" s="3">
        <v>11.85</v>
      </c>
      <c r="I95" s="22" t="s">
        <v>26</v>
      </c>
      <c r="J95" s="31">
        <v>-0.7872663111242344</v>
      </c>
      <c r="K95" s="31">
        <v>0.80757583999906379</v>
      </c>
      <c r="L95" s="31">
        <v>-0.90227013092524577</v>
      </c>
      <c r="M95" s="31">
        <v>1</v>
      </c>
      <c r="N95" s="31"/>
      <c r="O95" s="15"/>
      <c r="P95" s="15"/>
    </row>
    <row r="96" spans="1:16" ht="15.75" thickBot="1" x14ac:dyDescent="0.3">
      <c r="B96" s="2">
        <v>18</v>
      </c>
      <c r="C96" s="2">
        <v>0.54800000000000004</v>
      </c>
      <c r="D96" s="3">
        <v>4.5</v>
      </c>
      <c r="E96" s="3">
        <v>145</v>
      </c>
      <c r="F96" s="3">
        <v>11.753</v>
      </c>
      <c r="G96" s="3">
        <v>11.3</v>
      </c>
      <c r="I96" s="37" t="s">
        <v>27</v>
      </c>
      <c r="J96" s="32">
        <v>0.68104980942023596</v>
      </c>
      <c r="K96" s="32">
        <v>-0.66169142381623858</v>
      </c>
      <c r="L96" s="32">
        <v>0.46899891961110274</v>
      </c>
      <c r="M96" s="32">
        <v>-0.15226157542504989</v>
      </c>
      <c r="N96" s="32">
        <v>1</v>
      </c>
      <c r="O96" s="15"/>
      <c r="P96" s="15"/>
    </row>
    <row r="97" spans="2:16" x14ac:dyDescent="0.25">
      <c r="B97" s="2">
        <v>20</v>
      </c>
      <c r="C97" s="2">
        <v>0.55149999999999999</v>
      </c>
      <c r="D97" s="3">
        <v>4.4749999999999996</v>
      </c>
      <c r="E97" s="3">
        <v>155</v>
      </c>
      <c r="F97" s="3">
        <v>9.6430000000000007</v>
      </c>
      <c r="G97" s="3">
        <v>11</v>
      </c>
      <c r="K97" s="15"/>
      <c r="L97" s="15"/>
      <c r="M97" s="15"/>
      <c r="N97" s="15"/>
      <c r="O97" s="15"/>
      <c r="P97" s="15"/>
    </row>
    <row r="98" spans="2:16" x14ac:dyDescent="0.25">
      <c r="B98" s="2">
        <v>22</v>
      </c>
      <c r="C98" s="2">
        <v>0.55400000000000005</v>
      </c>
      <c r="D98" s="3">
        <v>4.43</v>
      </c>
      <c r="E98" s="3">
        <v>160</v>
      </c>
      <c r="F98" s="3">
        <v>6.327</v>
      </c>
      <c r="G98" s="3">
        <v>10.7</v>
      </c>
      <c r="K98" s="15"/>
      <c r="L98" s="15"/>
      <c r="M98" s="15"/>
      <c r="N98" s="15"/>
      <c r="O98" s="15"/>
      <c r="P98" s="15"/>
    </row>
    <row r="99" spans="2:16" x14ac:dyDescent="0.25">
      <c r="B99" s="2">
        <v>24</v>
      </c>
      <c r="C99" s="2">
        <v>0.495</v>
      </c>
      <c r="D99" s="3">
        <v>4.6100000000000003</v>
      </c>
      <c r="E99" s="3">
        <v>150</v>
      </c>
      <c r="F99" s="3">
        <v>5.98</v>
      </c>
      <c r="G99" s="3">
        <v>10.7</v>
      </c>
      <c r="K99" s="15"/>
      <c r="L99" s="15"/>
      <c r="M99" s="15"/>
      <c r="N99" s="15"/>
      <c r="O99" s="15"/>
      <c r="P99" s="15"/>
    </row>
    <row r="100" spans="2:16" x14ac:dyDescent="0.25">
      <c r="B100" s="18"/>
      <c r="C100" s="18"/>
      <c r="D100" s="18"/>
    </row>
    <row r="101" spans="2:16" x14ac:dyDescent="0.25">
      <c r="B101" s="18"/>
      <c r="C101" s="18"/>
      <c r="D101" s="18"/>
    </row>
    <row r="102" spans="2:16" x14ac:dyDescent="0.25">
      <c r="B102" s="18"/>
      <c r="C102" s="18"/>
      <c r="D102" s="18"/>
    </row>
    <row r="103" spans="2:16" x14ac:dyDescent="0.25">
      <c r="B103" s="18"/>
      <c r="C103" s="18"/>
      <c r="D103" s="18"/>
    </row>
    <row r="104" spans="2:16" x14ac:dyDescent="0.25">
      <c r="B104" s="18"/>
      <c r="C104" s="18"/>
      <c r="D104" s="18"/>
    </row>
    <row r="105" spans="2:16" x14ac:dyDescent="0.25">
      <c r="B105" s="71"/>
      <c r="C105" s="71"/>
      <c r="D105" s="71"/>
    </row>
    <row r="106" spans="2:16" x14ac:dyDescent="0.25">
      <c r="B106" s="16"/>
      <c r="C106" s="17"/>
      <c r="D106" s="17"/>
    </row>
    <row r="107" spans="2:16" x14ac:dyDescent="0.25">
      <c r="B107" s="18"/>
      <c r="C107" s="18"/>
      <c r="D107" s="18"/>
    </row>
    <row r="108" spans="2:16" x14ac:dyDescent="0.25">
      <c r="B108" s="18"/>
      <c r="C108" s="18"/>
      <c r="D108" s="18"/>
    </row>
    <row r="109" spans="2:16" x14ac:dyDescent="0.25">
      <c r="B109" s="18"/>
      <c r="C109" s="18"/>
      <c r="D109" s="18"/>
    </row>
    <row r="110" spans="2:16" x14ac:dyDescent="0.25">
      <c r="B110" s="18"/>
      <c r="C110" s="18"/>
      <c r="D110" s="18"/>
    </row>
    <row r="111" spans="2:16" x14ac:dyDescent="0.25">
      <c r="B111" s="18"/>
      <c r="C111" s="18"/>
      <c r="D111" s="18"/>
    </row>
    <row r="112" spans="2:16" x14ac:dyDescent="0.25">
      <c r="B112" s="18"/>
      <c r="C112" s="18"/>
      <c r="D112" s="18"/>
    </row>
    <row r="113" spans="2:4" x14ac:dyDescent="0.25">
      <c r="B113" s="18"/>
      <c r="C113" s="18"/>
      <c r="D113" s="18"/>
    </row>
    <row r="114" spans="2:4" x14ac:dyDescent="0.25">
      <c r="B114" s="18"/>
      <c r="C114" s="18"/>
      <c r="D114" s="18"/>
    </row>
    <row r="115" spans="2:4" x14ac:dyDescent="0.25">
      <c r="B115" s="18"/>
      <c r="C115" s="18"/>
      <c r="D115" s="18"/>
    </row>
    <row r="116" spans="2:4" x14ac:dyDescent="0.25">
      <c r="B116" s="18"/>
      <c r="C116" s="18"/>
      <c r="D116" s="18"/>
    </row>
    <row r="117" spans="2:4" x14ac:dyDescent="0.25">
      <c r="B117" s="18"/>
      <c r="C117" s="18"/>
      <c r="D117" s="18"/>
    </row>
    <row r="118" spans="2:4" x14ac:dyDescent="0.25">
      <c r="B118" s="18"/>
      <c r="C118" s="18"/>
      <c r="D118" s="18"/>
    </row>
    <row r="119" spans="2:4" x14ac:dyDescent="0.25">
      <c r="B119" s="71"/>
      <c r="C119" s="71"/>
      <c r="D119" s="71"/>
    </row>
    <row r="120" spans="2:4" x14ac:dyDescent="0.25">
      <c r="B120" s="16"/>
      <c r="C120" s="17"/>
      <c r="D120" s="17"/>
    </row>
    <row r="121" spans="2:4" x14ac:dyDescent="0.25">
      <c r="B121" s="18"/>
      <c r="C121" s="18"/>
      <c r="D121" s="18"/>
    </row>
    <row r="122" spans="2:4" x14ac:dyDescent="0.25">
      <c r="B122" s="18"/>
      <c r="C122" s="18"/>
      <c r="D122" s="18"/>
    </row>
    <row r="123" spans="2:4" x14ac:dyDescent="0.25">
      <c r="B123" s="18"/>
      <c r="C123" s="18"/>
      <c r="D123" s="18"/>
    </row>
    <row r="124" spans="2:4" x14ac:dyDescent="0.25">
      <c r="B124" s="18"/>
      <c r="C124" s="18"/>
      <c r="D124" s="18"/>
    </row>
    <row r="125" spans="2:4" x14ac:dyDescent="0.25">
      <c r="B125" s="18"/>
      <c r="C125" s="18"/>
      <c r="D125" s="18"/>
    </row>
    <row r="126" spans="2:4" x14ac:dyDescent="0.25">
      <c r="B126" s="18"/>
      <c r="C126" s="18"/>
      <c r="D126" s="18"/>
    </row>
    <row r="127" spans="2:4" x14ac:dyDescent="0.25">
      <c r="B127" s="18"/>
      <c r="C127" s="18"/>
      <c r="D127" s="18"/>
    </row>
    <row r="128" spans="2:4" x14ac:dyDescent="0.25">
      <c r="B128" s="18"/>
      <c r="C128" s="18"/>
      <c r="D128" s="18"/>
    </row>
    <row r="129" spans="2:4" x14ac:dyDescent="0.25">
      <c r="B129" s="18"/>
      <c r="C129" s="18"/>
      <c r="D129" s="18"/>
    </row>
    <row r="130" spans="2:4" x14ac:dyDescent="0.25">
      <c r="B130" s="18"/>
      <c r="C130" s="18"/>
      <c r="D130" s="18"/>
    </row>
    <row r="131" spans="2:4" x14ac:dyDescent="0.25">
      <c r="B131" s="18"/>
      <c r="C131" s="18"/>
      <c r="D131" s="18"/>
    </row>
    <row r="132" spans="2:4" x14ac:dyDescent="0.25">
      <c r="B132" s="18"/>
      <c r="C132" s="18"/>
      <c r="D132" s="18"/>
    </row>
    <row r="133" spans="2:4" x14ac:dyDescent="0.25">
      <c r="B133" s="18"/>
      <c r="C133" s="18"/>
      <c r="D133" s="18"/>
    </row>
    <row r="134" spans="2:4" x14ac:dyDescent="0.25">
      <c r="B134" s="71"/>
      <c r="C134" s="71"/>
      <c r="D134" s="71"/>
    </row>
    <row r="135" spans="2:4" x14ac:dyDescent="0.25">
      <c r="B135" s="16"/>
      <c r="C135" s="17"/>
      <c r="D135" s="17"/>
    </row>
    <row r="136" spans="2:4" x14ac:dyDescent="0.25">
      <c r="B136" s="18"/>
      <c r="C136" s="18"/>
      <c r="D136" s="18"/>
    </row>
    <row r="137" spans="2:4" x14ac:dyDescent="0.25">
      <c r="B137" s="18"/>
      <c r="C137" s="18"/>
      <c r="D137" s="18"/>
    </row>
    <row r="138" spans="2:4" x14ac:dyDescent="0.25">
      <c r="B138" s="18"/>
      <c r="C138" s="18"/>
      <c r="D138" s="18"/>
    </row>
    <row r="139" spans="2:4" x14ac:dyDescent="0.25">
      <c r="B139" s="18"/>
      <c r="C139" s="18"/>
      <c r="D139" s="18"/>
    </row>
    <row r="140" spans="2:4" x14ac:dyDescent="0.25">
      <c r="B140" s="18"/>
      <c r="C140" s="18"/>
      <c r="D140" s="18"/>
    </row>
    <row r="141" spans="2:4" x14ac:dyDescent="0.25">
      <c r="B141" s="18"/>
      <c r="C141" s="18"/>
      <c r="D141" s="18"/>
    </row>
    <row r="142" spans="2:4" x14ac:dyDescent="0.25">
      <c r="B142" s="18"/>
      <c r="C142" s="18"/>
      <c r="D142" s="18"/>
    </row>
    <row r="143" spans="2:4" x14ac:dyDescent="0.25">
      <c r="B143" s="18"/>
      <c r="C143" s="18"/>
      <c r="D143" s="18"/>
    </row>
    <row r="144" spans="2:4" x14ac:dyDescent="0.25">
      <c r="B144" s="18"/>
      <c r="C144" s="18"/>
      <c r="D144" s="18"/>
    </row>
  </sheetData>
  <mergeCells count="8">
    <mergeCell ref="B134:D134"/>
    <mergeCell ref="B32:D32"/>
    <mergeCell ref="B18:D18"/>
    <mergeCell ref="B5:D5"/>
    <mergeCell ref="B46:D46"/>
    <mergeCell ref="B61:D61"/>
    <mergeCell ref="B105:D105"/>
    <mergeCell ref="B119:D119"/>
  </mergeCells>
  <phoneticPr fontId="5" type="noConversion"/>
  <conditionalFormatting sqref="J80:N8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2:N9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C866-2C49-4CFC-866B-BE3653933523}">
  <dimension ref="B3:P20"/>
  <sheetViews>
    <sheetView workbookViewId="0">
      <selection activeCell="B3" sqref="B3:D21"/>
    </sheetView>
  </sheetViews>
  <sheetFormatPr defaultRowHeight="15" x14ac:dyDescent="0.25"/>
  <cols>
    <col min="15" max="15" width="21.7109375" bestFit="1" customWidth="1"/>
    <col min="16" max="16" width="20.7109375" bestFit="1" customWidth="1"/>
  </cols>
  <sheetData>
    <row r="3" spans="2:16" x14ac:dyDescent="0.25">
      <c r="B3" s="74" t="s">
        <v>24</v>
      </c>
      <c r="C3" s="74"/>
      <c r="D3" s="74"/>
    </row>
    <row r="4" spans="2:16" x14ac:dyDescent="0.25">
      <c r="B4" s="2" t="s">
        <v>28</v>
      </c>
      <c r="C4" s="2" t="s">
        <v>5</v>
      </c>
      <c r="D4" s="2" t="s">
        <v>6</v>
      </c>
      <c r="O4" s="9" t="s">
        <v>35</v>
      </c>
      <c r="P4" s="9" t="s">
        <v>36</v>
      </c>
    </row>
    <row r="5" spans="2:16" x14ac:dyDescent="0.25">
      <c r="B5" s="12">
        <v>35</v>
      </c>
      <c r="C5" s="12">
        <v>0.97499999999999998</v>
      </c>
      <c r="D5" s="12">
        <v>1.0249999999999999</v>
      </c>
      <c r="O5" s="10">
        <f>CORREL(D5:D8,D17:D20)</f>
        <v>-0.55093162701329601</v>
      </c>
      <c r="P5" s="11">
        <f>CORREL(C5:C8,C17:C20)</f>
        <v>-0.95282390648824933</v>
      </c>
    </row>
    <row r="6" spans="2:16" x14ac:dyDescent="0.25">
      <c r="B6" s="12">
        <v>37</v>
      </c>
      <c r="C6" s="12">
        <v>1.0235000000000001</v>
      </c>
      <c r="D6" s="12">
        <v>1.075</v>
      </c>
    </row>
    <row r="7" spans="2:16" x14ac:dyDescent="0.25">
      <c r="B7" s="12">
        <v>40</v>
      </c>
      <c r="C7" s="12">
        <v>1.056</v>
      </c>
      <c r="D7" s="12">
        <v>1.0349999999999999</v>
      </c>
    </row>
    <row r="8" spans="2:16" x14ac:dyDescent="0.25">
      <c r="B8" s="12">
        <v>45</v>
      </c>
      <c r="C8" s="12">
        <v>0.98699999999999999</v>
      </c>
      <c r="D8" s="12">
        <v>0.875</v>
      </c>
    </row>
    <row r="15" spans="2:16" x14ac:dyDescent="0.25">
      <c r="B15" s="74" t="s">
        <v>23</v>
      </c>
      <c r="C15" s="74"/>
      <c r="D15" s="74"/>
    </row>
    <row r="16" spans="2:16" x14ac:dyDescent="0.25">
      <c r="B16" s="2" t="s">
        <v>28</v>
      </c>
      <c r="C16" s="2" t="s">
        <v>5</v>
      </c>
      <c r="D16" s="2" t="s">
        <v>6</v>
      </c>
    </row>
    <row r="17" spans="2:4" x14ac:dyDescent="0.25">
      <c r="B17" s="12">
        <v>35</v>
      </c>
      <c r="C17" s="12">
        <v>4.1269999999999998</v>
      </c>
      <c r="D17" s="12">
        <v>5.05</v>
      </c>
    </row>
    <row r="18" spans="2:4" x14ac:dyDescent="0.25">
      <c r="B18" s="12">
        <v>37</v>
      </c>
      <c r="C18" s="12">
        <v>3.97</v>
      </c>
      <c r="D18" s="12">
        <v>4.6449999999999996</v>
      </c>
    </row>
    <row r="19" spans="2:4" x14ac:dyDescent="0.25">
      <c r="B19" s="12">
        <v>40</v>
      </c>
      <c r="C19" s="12">
        <v>3.9550000000000001</v>
      </c>
      <c r="D19" s="12">
        <v>4.7380000000000004</v>
      </c>
    </row>
    <row r="20" spans="2:4" x14ac:dyDescent="0.25">
      <c r="B20" s="12">
        <v>45</v>
      </c>
      <c r="C20" s="12">
        <v>4.08</v>
      </c>
      <c r="D20" s="12">
        <v>4.9530000000000003</v>
      </c>
    </row>
  </sheetData>
  <mergeCells count="2">
    <mergeCell ref="B3:D3"/>
    <mergeCell ref="B15:D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5D49-20B3-43F3-BB09-EFDA4A6B38E4}">
  <dimension ref="B2:J22"/>
  <sheetViews>
    <sheetView zoomScale="76" workbookViewId="0">
      <selection activeCell="D22" sqref="D22"/>
    </sheetView>
  </sheetViews>
  <sheetFormatPr defaultRowHeight="15" x14ac:dyDescent="0.25"/>
  <sheetData>
    <row r="2" spans="2:10" x14ac:dyDescent="0.25">
      <c r="B2" t="s">
        <v>3</v>
      </c>
      <c r="C2" t="s">
        <v>4</v>
      </c>
      <c r="D2" t="s">
        <v>5</v>
      </c>
      <c r="G2" t="s">
        <v>4</v>
      </c>
      <c r="H2" t="s">
        <v>6</v>
      </c>
    </row>
    <row r="3" spans="2:10" x14ac:dyDescent="0.25">
      <c r="C3" t="s">
        <v>7</v>
      </c>
      <c r="D3" t="s">
        <v>8</v>
      </c>
      <c r="E3" t="s">
        <v>9</v>
      </c>
      <c r="F3" s="4" t="s">
        <v>10</v>
      </c>
      <c r="G3" t="s">
        <v>7</v>
      </c>
      <c r="H3" t="s">
        <v>8</v>
      </c>
      <c r="I3" t="s">
        <v>9</v>
      </c>
      <c r="J3" t="s">
        <v>10</v>
      </c>
    </row>
    <row r="4" spans="2:10" x14ac:dyDescent="0.25">
      <c r="B4">
        <v>0</v>
      </c>
      <c r="C4">
        <v>5.7</v>
      </c>
      <c r="D4">
        <v>5.73</v>
      </c>
      <c r="E4">
        <v>6.41</v>
      </c>
      <c r="F4" s="4">
        <v>6.34</v>
      </c>
      <c r="G4">
        <v>5.625</v>
      </c>
      <c r="H4">
        <v>5.67</v>
      </c>
      <c r="I4">
        <v>6.18</v>
      </c>
      <c r="J4">
        <v>6.23</v>
      </c>
    </row>
    <row r="5" spans="2:10" x14ac:dyDescent="0.25">
      <c r="B5">
        <v>2</v>
      </c>
      <c r="C5">
        <v>5.7</v>
      </c>
      <c r="D5">
        <v>5.72</v>
      </c>
      <c r="E5">
        <v>6.43</v>
      </c>
      <c r="F5" s="4">
        <v>6.3</v>
      </c>
      <c r="G5">
        <v>5.5</v>
      </c>
      <c r="H5">
        <v>5.62</v>
      </c>
      <c r="I5">
        <v>6.18</v>
      </c>
      <c r="J5">
        <v>6.18</v>
      </c>
    </row>
    <row r="6" spans="2:10" x14ac:dyDescent="0.25">
      <c r="B6">
        <v>4</v>
      </c>
      <c r="C6">
        <v>5.6</v>
      </c>
      <c r="D6">
        <v>5.67</v>
      </c>
      <c r="E6">
        <v>6.36</v>
      </c>
      <c r="F6" s="4">
        <v>6.21</v>
      </c>
      <c r="G6">
        <v>5.35</v>
      </c>
      <c r="H6">
        <v>5.45</v>
      </c>
      <c r="I6">
        <v>5.83</v>
      </c>
      <c r="J6">
        <v>5.73</v>
      </c>
    </row>
    <row r="7" spans="2:10" x14ac:dyDescent="0.25">
      <c r="B7">
        <v>6</v>
      </c>
      <c r="C7">
        <v>5.4</v>
      </c>
      <c r="D7">
        <v>5.54</v>
      </c>
      <c r="E7">
        <v>6.23</v>
      </c>
      <c r="F7" s="4">
        <v>6</v>
      </c>
      <c r="G7">
        <v>4.8499999999999996</v>
      </c>
      <c r="H7">
        <v>5.15</v>
      </c>
      <c r="I7">
        <v>5.41</v>
      </c>
      <c r="J7">
        <v>5.22</v>
      </c>
    </row>
    <row r="8" spans="2:10" x14ac:dyDescent="0.25">
      <c r="B8">
        <v>9</v>
      </c>
      <c r="C8">
        <v>5.0750000000000002</v>
      </c>
      <c r="D8">
        <v>5.22</v>
      </c>
      <c r="E8">
        <v>5.86</v>
      </c>
      <c r="F8" s="4">
        <v>5.38</v>
      </c>
      <c r="G8">
        <v>4.3499999999999996</v>
      </c>
      <c r="H8">
        <v>4.5999999999999996</v>
      </c>
      <c r="I8">
        <v>4.6900000000000004</v>
      </c>
      <c r="J8">
        <v>4.72</v>
      </c>
    </row>
    <row r="9" spans="2:10" x14ac:dyDescent="0.25">
      <c r="B9">
        <v>11</v>
      </c>
      <c r="C9">
        <v>4.8</v>
      </c>
      <c r="D9">
        <v>4.92</v>
      </c>
      <c r="E9">
        <v>5.08</v>
      </c>
      <c r="F9" s="4">
        <v>4.95</v>
      </c>
      <c r="G9">
        <v>4.24</v>
      </c>
      <c r="H9">
        <v>4.34</v>
      </c>
      <c r="I9">
        <v>4.49</v>
      </c>
      <c r="J9">
        <v>4.47</v>
      </c>
    </row>
    <row r="10" spans="2:10" x14ac:dyDescent="0.25">
      <c r="B10">
        <v>12</v>
      </c>
      <c r="C10">
        <v>4.6500000000000004</v>
      </c>
      <c r="D10">
        <v>4.71</v>
      </c>
      <c r="E10">
        <v>4.6500000000000004</v>
      </c>
      <c r="F10" s="4">
        <v>4.72</v>
      </c>
      <c r="G10">
        <v>4.2</v>
      </c>
      <c r="H10">
        <v>4.2300000000000004</v>
      </c>
      <c r="I10">
        <v>4.43</v>
      </c>
      <c r="J10">
        <v>4.43</v>
      </c>
    </row>
    <row r="11" spans="2:10" x14ac:dyDescent="0.25">
      <c r="B11">
        <v>14</v>
      </c>
      <c r="C11">
        <v>4.5999999999999996</v>
      </c>
      <c r="D11">
        <v>4.63</v>
      </c>
      <c r="E11">
        <v>4.66</v>
      </c>
      <c r="F11" s="4">
        <v>4.62</v>
      </c>
      <c r="G11">
        <v>4.0999999999999996</v>
      </c>
      <c r="H11">
        <v>4.17</v>
      </c>
      <c r="I11">
        <v>4.3899999999999997</v>
      </c>
      <c r="J11">
        <v>4.3099999999999996</v>
      </c>
    </row>
    <row r="12" spans="2:10" x14ac:dyDescent="0.25">
      <c r="B12">
        <v>18</v>
      </c>
      <c r="C12">
        <v>4.5</v>
      </c>
      <c r="D12">
        <v>4.5</v>
      </c>
      <c r="E12">
        <v>4.49</v>
      </c>
      <c r="F12" s="4">
        <v>4.53</v>
      </c>
      <c r="G12">
        <v>4</v>
      </c>
      <c r="H12">
        <v>4.05</v>
      </c>
      <c r="I12">
        <v>4.21</v>
      </c>
      <c r="J12">
        <v>4.2</v>
      </c>
    </row>
    <row r="13" spans="2:10" x14ac:dyDescent="0.25">
      <c r="B13">
        <v>22</v>
      </c>
      <c r="C13">
        <v>4.4000000000000004</v>
      </c>
      <c r="D13">
        <v>4.43</v>
      </c>
      <c r="E13">
        <v>4.45</v>
      </c>
      <c r="F13" s="4">
        <v>4.46</v>
      </c>
      <c r="G13">
        <v>3.9</v>
      </c>
      <c r="H13">
        <v>3.96</v>
      </c>
      <c r="I13">
        <v>4.1500000000000004</v>
      </c>
      <c r="J13">
        <v>4.12</v>
      </c>
    </row>
    <row r="14" spans="2:10" x14ac:dyDescent="0.25">
      <c r="B14">
        <v>24</v>
      </c>
      <c r="C14">
        <v>4.5</v>
      </c>
      <c r="D14">
        <v>4.6100000000000003</v>
      </c>
      <c r="E14">
        <v>4.63</v>
      </c>
      <c r="F14" s="4">
        <v>4.6100000000000003</v>
      </c>
      <c r="G14">
        <v>3.9</v>
      </c>
      <c r="H14">
        <v>3.92</v>
      </c>
      <c r="I14">
        <v>4.08</v>
      </c>
      <c r="J14">
        <v>4.0599999999999996</v>
      </c>
    </row>
    <row r="19" spans="3:10" x14ac:dyDescent="0.25">
      <c r="C19" s="75" t="s">
        <v>37</v>
      </c>
      <c r="D19" s="75"/>
      <c r="E19" s="75"/>
      <c r="F19" s="75"/>
      <c r="G19" s="75"/>
      <c r="H19" s="75"/>
      <c r="I19" s="75"/>
      <c r="J19" s="75"/>
    </row>
    <row r="20" spans="3:10" x14ac:dyDescent="0.25">
      <c r="C20" s="76" t="s">
        <v>5</v>
      </c>
      <c r="D20" s="76"/>
      <c r="E20" s="76"/>
      <c r="F20" s="76"/>
      <c r="G20" s="76" t="s">
        <v>6</v>
      </c>
      <c r="H20" s="76"/>
      <c r="I20" s="76"/>
      <c r="J20" s="76"/>
    </row>
    <row r="21" spans="3:10" x14ac:dyDescent="0.25">
      <c r="C21" s="2" t="s">
        <v>38</v>
      </c>
      <c r="D21" s="2" t="s">
        <v>39</v>
      </c>
      <c r="E21" s="2" t="s">
        <v>40</v>
      </c>
      <c r="F21" s="2" t="s">
        <v>41</v>
      </c>
      <c r="G21" s="2" t="s">
        <v>38</v>
      </c>
      <c r="H21" s="2" t="s">
        <v>39</v>
      </c>
      <c r="I21" s="2" t="s">
        <v>40</v>
      </c>
      <c r="J21" s="2" t="s">
        <v>41</v>
      </c>
    </row>
    <row r="22" spans="3:10" x14ac:dyDescent="0.25">
      <c r="C22" s="11">
        <f>CORREL(C4:C14,'Сезонність ОГ'!C4:C14)</f>
        <v>-0.99587688249559203</v>
      </c>
      <c r="D22" s="11">
        <f>CORREL(D4:D14,'Сезонність ОГ'!D4:D14)</f>
        <v>-0.99819895775687772</v>
      </c>
      <c r="E22" s="11">
        <f>CORREL(E4:E14,'Сезонність ОГ'!E4:E14)</f>
        <v>-0.99553316427555194</v>
      </c>
      <c r="F22" s="11">
        <f>CORREL(F4:F14,'Сезонність ОГ'!F4:F14)</f>
        <v>-0.99829591741125612</v>
      </c>
      <c r="G22" s="11">
        <f>CORREL(G4:G14,'Сезонність ОГ'!G4:G14)</f>
        <v>-0.97208399200173745</v>
      </c>
      <c r="H22" s="11">
        <f>CORREL(H4:H14,'Сезонність ОГ'!H4:H14)</f>
        <v>-0.9982574448383098</v>
      </c>
      <c r="I22" s="11">
        <f>CORREL(I4:I14,'Сезонність ОГ'!I4:I14)</f>
        <v>-0.99625401259895885</v>
      </c>
      <c r="J22" s="11">
        <f>CORREL(J4:J14,'Сезонність ОГ'!J4:J14)</f>
        <v>-0.99534596705273537</v>
      </c>
    </row>
  </sheetData>
  <mergeCells count="3">
    <mergeCell ref="C19:J19"/>
    <mergeCell ref="C20:F20"/>
    <mergeCell ref="G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72B7-A6FC-4C21-8865-DFAC30D5BAC1}">
  <dimension ref="B2:AE14"/>
  <sheetViews>
    <sheetView workbookViewId="0">
      <selection activeCell="B2" sqref="B2:J14"/>
    </sheetView>
  </sheetViews>
  <sheetFormatPr defaultRowHeight="15" x14ac:dyDescent="0.25"/>
  <cols>
    <col min="31" max="31" width="27.5703125" customWidth="1"/>
  </cols>
  <sheetData>
    <row r="2" spans="2:31" x14ac:dyDescent="0.25">
      <c r="B2" t="s">
        <v>3</v>
      </c>
      <c r="C2" t="s">
        <v>11</v>
      </c>
      <c r="D2" t="s">
        <v>5</v>
      </c>
      <c r="F2" s="4"/>
      <c r="G2" t="s">
        <v>11</v>
      </c>
      <c r="H2" t="s">
        <v>6</v>
      </c>
    </row>
    <row r="3" spans="2:31" x14ac:dyDescent="0.25">
      <c r="C3" t="s">
        <v>7</v>
      </c>
      <c r="D3" t="s">
        <v>8</v>
      </c>
      <c r="E3" t="s">
        <v>9</v>
      </c>
      <c r="F3" s="4" t="s">
        <v>10</v>
      </c>
      <c r="G3" t="s">
        <v>7</v>
      </c>
      <c r="H3" t="s">
        <v>8</v>
      </c>
      <c r="I3" t="s">
        <v>9</v>
      </c>
      <c r="J3" t="s">
        <v>10</v>
      </c>
    </row>
    <row r="4" spans="2:31" x14ac:dyDescent="0.25">
      <c r="B4">
        <v>0</v>
      </c>
      <c r="C4">
        <v>3.9E-2</v>
      </c>
      <c r="D4">
        <v>4.5999999999999999E-2</v>
      </c>
      <c r="E4">
        <v>3.2000000000000001E-2</v>
      </c>
      <c r="F4" s="4">
        <v>4.2999999999999997E-2</v>
      </c>
      <c r="G4">
        <v>8.4000000000000005E-2</v>
      </c>
      <c r="H4">
        <v>8.7999999999999995E-2</v>
      </c>
      <c r="I4">
        <v>8.2000000000000003E-2</v>
      </c>
      <c r="J4">
        <v>8.2000000000000003E-2</v>
      </c>
    </row>
    <row r="5" spans="2:31" x14ac:dyDescent="0.25">
      <c r="B5">
        <v>2</v>
      </c>
      <c r="C5">
        <v>5.2999999999999999E-2</v>
      </c>
      <c r="D5">
        <v>4.5999999999999999E-2</v>
      </c>
      <c r="E5">
        <v>3.2000000000000001E-2</v>
      </c>
      <c r="F5" s="4">
        <v>3.6999999999999998E-2</v>
      </c>
      <c r="G5">
        <v>0.12</v>
      </c>
      <c r="H5">
        <v>9.4E-2</v>
      </c>
      <c r="I5">
        <v>8.4000000000000005E-2</v>
      </c>
      <c r="J5">
        <v>7.1999999999999995E-2</v>
      </c>
    </row>
    <row r="6" spans="2:31" x14ac:dyDescent="0.25">
      <c r="B6">
        <v>4</v>
      </c>
      <c r="C6">
        <v>8.7999999999999995E-2</v>
      </c>
      <c r="D6">
        <v>6.6000000000000003E-2</v>
      </c>
      <c r="E6">
        <v>3.6999999999999998E-2</v>
      </c>
      <c r="F6" s="4">
        <v>5.5E-2</v>
      </c>
      <c r="G6">
        <v>0.24199999999999999</v>
      </c>
      <c r="H6">
        <v>0.18</v>
      </c>
      <c r="I6">
        <v>0.191</v>
      </c>
      <c r="J6">
        <v>0.251</v>
      </c>
      <c r="AE6" t="s">
        <v>12</v>
      </c>
    </row>
    <row r="7" spans="2:31" x14ac:dyDescent="0.25">
      <c r="B7">
        <v>6</v>
      </c>
      <c r="C7">
        <v>0.17699999999999999</v>
      </c>
      <c r="D7">
        <v>0.13400000000000001</v>
      </c>
      <c r="E7">
        <v>4.3999999999999997E-2</v>
      </c>
      <c r="F7" s="4">
        <v>0.13300000000000001</v>
      </c>
      <c r="G7">
        <v>0.48499999999999999</v>
      </c>
      <c r="H7">
        <v>0.37</v>
      </c>
      <c r="I7">
        <v>0.38600000000000001</v>
      </c>
      <c r="J7">
        <v>0.53</v>
      </c>
      <c r="AE7" t="s">
        <v>13</v>
      </c>
    </row>
    <row r="8" spans="2:31" x14ac:dyDescent="0.25">
      <c r="B8">
        <v>9</v>
      </c>
      <c r="C8">
        <v>0.34</v>
      </c>
      <c r="D8">
        <v>0.27</v>
      </c>
      <c r="E8">
        <v>0.14499999999999999</v>
      </c>
      <c r="F8" s="4">
        <v>0.40100000000000002</v>
      </c>
      <c r="G8">
        <v>0.91</v>
      </c>
      <c r="H8">
        <v>0.72899999999999998</v>
      </c>
      <c r="I8">
        <v>0.73399999999999999</v>
      </c>
      <c r="J8">
        <v>0.85099999999999998</v>
      </c>
      <c r="AE8" t="s">
        <v>14</v>
      </c>
    </row>
    <row r="9" spans="2:31" x14ac:dyDescent="0.25">
      <c r="B9">
        <v>11</v>
      </c>
      <c r="C9">
        <v>0.42599999999999999</v>
      </c>
      <c r="D9">
        <v>0.39700000000000002</v>
      </c>
      <c r="E9">
        <v>0.44700000000000001</v>
      </c>
      <c r="F9" s="4">
        <v>0.60899999999999999</v>
      </c>
      <c r="G9">
        <v>0.92100000000000004</v>
      </c>
      <c r="H9">
        <v>0.88800000000000001</v>
      </c>
      <c r="I9">
        <v>0.85599999999999998</v>
      </c>
      <c r="J9">
        <v>1.0669999999999999</v>
      </c>
      <c r="AE9" t="s">
        <v>15</v>
      </c>
    </row>
    <row r="10" spans="2:31" x14ac:dyDescent="0.25">
      <c r="B10">
        <v>12</v>
      </c>
      <c r="C10">
        <v>0.46600000000000003</v>
      </c>
      <c r="D10">
        <v>0.47799999999999998</v>
      </c>
      <c r="E10">
        <v>0.61799999999999999</v>
      </c>
      <c r="F10" s="4">
        <v>0.71499999999999997</v>
      </c>
      <c r="G10">
        <v>0.97</v>
      </c>
      <c r="H10">
        <v>0.94899999999999995</v>
      </c>
      <c r="I10">
        <v>0.89100000000000001</v>
      </c>
      <c r="J10">
        <v>1.1259999999999999</v>
      </c>
      <c r="AE10" t="s">
        <v>16</v>
      </c>
    </row>
    <row r="11" spans="2:31" x14ac:dyDescent="0.25">
      <c r="B11">
        <v>14</v>
      </c>
      <c r="C11">
        <v>0.505</v>
      </c>
      <c r="D11">
        <v>0.48599999999999999</v>
      </c>
      <c r="E11">
        <v>0.63900000000000001</v>
      </c>
      <c r="F11" s="4">
        <v>0.751</v>
      </c>
      <c r="G11">
        <v>0.98599999999999999</v>
      </c>
      <c r="H11">
        <v>0.97199999999999998</v>
      </c>
      <c r="I11">
        <v>0.91500000000000004</v>
      </c>
      <c r="J11">
        <v>1.1659999999999999</v>
      </c>
      <c r="AE11" t="s">
        <v>17</v>
      </c>
    </row>
    <row r="12" spans="2:31" x14ac:dyDescent="0.25">
      <c r="B12">
        <v>18</v>
      </c>
      <c r="C12">
        <v>0.60199999999999998</v>
      </c>
      <c r="D12">
        <v>0.54800000000000004</v>
      </c>
      <c r="E12">
        <v>0.66200000000000003</v>
      </c>
      <c r="F12" s="4">
        <v>0.78500000000000003</v>
      </c>
      <c r="G12">
        <v>1.399</v>
      </c>
      <c r="H12">
        <v>1.0309999999999999</v>
      </c>
      <c r="I12">
        <v>0.92400000000000004</v>
      </c>
      <c r="J12">
        <v>1.2010000000000001</v>
      </c>
      <c r="AE12" t="s">
        <v>18</v>
      </c>
    </row>
    <row r="13" spans="2:31" x14ac:dyDescent="0.25">
      <c r="B13">
        <v>22</v>
      </c>
      <c r="C13">
        <v>0.63</v>
      </c>
      <c r="D13">
        <v>0.55400000000000005</v>
      </c>
      <c r="E13">
        <v>0.65800000000000003</v>
      </c>
      <c r="F13" s="4">
        <v>0.78100000000000003</v>
      </c>
      <c r="G13">
        <v>1.4850000000000001</v>
      </c>
      <c r="H13">
        <v>1.0569999999999999</v>
      </c>
      <c r="I13">
        <v>0.93700000000000006</v>
      </c>
      <c r="J13">
        <v>1.2769999999999999</v>
      </c>
      <c r="AE13" t="s">
        <v>19</v>
      </c>
    </row>
    <row r="14" spans="2:31" x14ac:dyDescent="0.25">
      <c r="B14">
        <v>24</v>
      </c>
      <c r="C14">
        <v>0.55200000000000005</v>
      </c>
      <c r="D14">
        <v>0.495</v>
      </c>
      <c r="E14">
        <v>0.58099999999999996</v>
      </c>
      <c r="F14" s="4">
        <v>0.72099999999999997</v>
      </c>
      <c r="G14">
        <v>1.256</v>
      </c>
      <c r="H14">
        <v>1.0629999999999999</v>
      </c>
      <c r="I14">
        <v>0.97599999999999998</v>
      </c>
      <c r="J14">
        <v>1.2749999999999999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C786-0E1C-439A-99CA-6D74BD1449E8}">
  <dimension ref="B2:U34"/>
  <sheetViews>
    <sheetView workbookViewId="0">
      <selection activeCell="S2" activeCellId="1" sqref="B2:D7 S2:U7"/>
    </sheetView>
  </sheetViews>
  <sheetFormatPr defaultRowHeight="15" x14ac:dyDescent="0.25"/>
  <sheetData>
    <row r="2" spans="2:21" x14ac:dyDescent="0.25">
      <c r="B2" s="78" t="s">
        <v>47</v>
      </c>
      <c r="C2" s="78"/>
      <c r="D2" s="78"/>
      <c r="S2" s="78" t="s">
        <v>20</v>
      </c>
      <c r="T2" s="78"/>
      <c r="U2" s="78"/>
    </row>
    <row r="3" spans="2:21" x14ac:dyDescent="0.25">
      <c r="B3" s="5"/>
      <c r="C3" s="5" t="s">
        <v>1</v>
      </c>
      <c r="D3" s="5" t="s">
        <v>0</v>
      </c>
      <c r="S3" s="5"/>
      <c r="T3" s="5" t="s">
        <v>1</v>
      </c>
      <c r="U3" s="5" t="s">
        <v>0</v>
      </c>
    </row>
    <row r="4" spans="2:21" x14ac:dyDescent="0.25">
      <c r="B4" s="5">
        <v>0</v>
      </c>
      <c r="C4" s="5">
        <v>0.94825000000000004</v>
      </c>
      <c r="D4" s="5">
        <v>0.83550000000000002</v>
      </c>
      <c r="S4" s="5">
        <v>0</v>
      </c>
      <c r="T4" s="5">
        <v>4.09</v>
      </c>
      <c r="U4" s="5">
        <v>4.1950000000000003</v>
      </c>
    </row>
    <row r="5" spans="2:21" x14ac:dyDescent="0.25">
      <c r="B5" s="5">
        <v>50</v>
      </c>
      <c r="C5" s="5">
        <v>0.6835</v>
      </c>
      <c r="D5" s="5">
        <v>1.056</v>
      </c>
      <c r="S5" s="5">
        <v>50</v>
      </c>
      <c r="T5" s="5">
        <v>4.51</v>
      </c>
      <c r="U5" s="5">
        <v>3.95</v>
      </c>
    </row>
    <row r="6" spans="2:21" x14ac:dyDescent="0.25">
      <c r="B6" s="5">
        <v>100</v>
      </c>
      <c r="C6" s="5">
        <v>0.53949999999999998</v>
      </c>
      <c r="D6" s="5">
        <v>0.91900000000000004</v>
      </c>
      <c r="S6" s="5">
        <v>100</v>
      </c>
      <c r="T6" s="5">
        <v>4.6500000000000004</v>
      </c>
      <c r="U6" s="5">
        <v>4.28</v>
      </c>
    </row>
    <row r="7" spans="2:21" x14ac:dyDescent="0.25">
      <c r="B7" s="5">
        <v>150</v>
      </c>
      <c r="C7" s="5">
        <v>0.48025000000000001</v>
      </c>
      <c r="D7" s="5">
        <v>0.81225000000000003</v>
      </c>
      <c r="S7" s="5">
        <v>150</v>
      </c>
      <c r="T7" s="5">
        <v>4.95</v>
      </c>
      <c r="U7" s="5">
        <v>4.3899999999999997</v>
      </c>
    </row>
    <row r="30" spans="2:5" x14ac:dyDescent="0.25">
      <c r="B30" s="75" t="s">
        <v>42</v>
      </c>
      <c r="C30" s="75"/>
      <c r="D30" s="75"/>
      <c r="E30" s="75"/>
    </row>
    <row r="31" spans="2:5" x14ac:dyDescent="0.25">
      <c r="B31" s="79">
        <f>CORREL(D4:D7,U4:U7)</f>
        <v>-0.87189646278651955</v>
      </c>
      <c r="C31" s="79"/>
      <c r="D31" s="79"/>
      <c r="E31" s="79"/>
    </row>
    <row r="33" spans="2:5" x14ac:dyDescent="0.25">
      <c r="B33" s="75" t="s">
        <v>43</v>
      </c>
      <c r="C33" s="75"/>
      <c r="D33" s="75"/>
      <c r="E33" s="75"/>
    </row>
    <row r="34" spans="2:5" x14ac:dyDescent="0.25">
      <c r="B34" s="77">
        <f>CORREL(C4:C7,T4:T7)</f>
        <v>-0.9727813179038044</v>
      </c>
      <c r="C34" s="77"/>
      <c r="D34" s="77"/>
      <c r="E34" s="77"/>
    </row>
  </sheetData>
  <mergeCells count="6">
    <mergeCell ref="B34:E34"/>
    <mergeCell ref="B2:D2"/>
    <mergeCell ref="S2:U2"/>
    <mergeCell ref="B31:E31"/>
    <mergeCell ref="B30:E30"/>
    <mergeCell ref="B33:E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688-38EE-40DA-BA57-1C69062280F6}">
  <dimension ref="B1:U29"/>
  <sheetViews>
    <sheetView topLeftCell="A9" workbookViewId="0">
      <selection activeCell="B25" activeCellId="1" sqref="B1:D5 B25:D29"/>
    </sheetView>
  </sheetViews>
  <sheetFormatPr defaultRowHeight="15" x14ac:dyDescent="0.25"/>
  <sheetData>
    <row r="1" spans="2:21" x14ac:dyDescent="0.25">
      <c r="B1" t="s">
        <v>21</v>
      </c>
    </row>
    <row r="2" spans="2:21" x14ac:dyDescent="0.25">
      <c r="B2" t="s">
        <v>22</v>
      </c>
      <c r="C2" t="s">
        <v>6</v>
      </c>
      <c r="D2" t="s">
        <v>5</v>
      </c>
    </row>
    <row r="3" spans="2:21" x14ac:dyDescent="0.25">
      <c r="B3">
        <v>154</v>
      </c>
      <c r="C3">
        <v>0.9415</v>
      </c>
      <c r="D3">
        <v>0.81730000000000003</v>
      </c>
    </row>
    <row r="4" spans="2:21" x14ac:dyDescent="0.25">
      <c r="B4">
        <v>214</v>
      </c>
      <c r="C4">
        <v>0.98870000000000002</v>
      </c>
      <c r="D4">
        <v>0.69950000000000001</v>
      </c>
      <c r="R4" s="75" t="s">
        <v>42</v>
      </c>
      <c r="S4" s="75"/>
      <c r="T4" s="75"/>
      <c r="U4" s="75"/>
    </row>
    <row r="5" spans="2:21" x14ac:dyDescent="0.25">
      <c r="B5">
        <v>517</v>
      </c>
      <c r="C5">
        <v>0.94399999999999995</v>
      </c>
      <c r="D5">
        <v>0.63070000000000004</v>
      </c>
      <c r="R5" s="79">
        <f>CORREL(C3:C5,C27:C29)</f>
        <v>-0.86168736070430152</v>
      </c>
      <c r="S5" s="79"/>
      <c r="T5" s="79"/>
      <c r="U5" s="79"/>
    </row>
    <row r="7" spans="2:21" x14ac:dyDescent="0.25">
      <c r="R7" s="75" t="s">
        <v>43</v>
      </c>
      <c r="S7" s="75"/>
      <c r="T7" s="75"/>
      <c r="U7" s="75"/>
    </row>
    <row r="8" spans="2:21" x14ac:dyDescent="0.25">
      <c r="R8" s="77">
        <f>CORREL(D3:D5,D27:D29)</f>
        <v>-0.99990402661682387</v>
      </c>
      <c r="S8" s="77"/>
      <c r="T8" s="77"/>
      <c r="U8" s="77"/>
    </row>
    <row r="25" spans="2:4" x14ac:dyDescent="0.25">
      <c r="B25" t="s">
        <v>20</v>
      </c>
    </row>
    <row r="26" spans="2:4" x14ac:dyDescent="0.25">
      <c r="B26" t="s">
        <v>22</v>
      </c>
      <c r="C26" t="s">
        <v>6</v>
      </c>
      <c r="D26" t="s">
        <v>5</v>
      </c>
    </row>
    <row r="27" spans="2:4" x14ac:dyDescent="0.25">
      <c r="B27">
        <v>154</v>
      </c>
      <c r="C27">
        <v>4.3739999999999997</v>
      </c>
      <c r="D27">
        <v>4.4420000000000002</v>
      </c>
    </row>
    <row r="28" spans="2:4" x14ac:dyDescent="0.25">
      <c r="B28">
        <v>214</v>
      </c>
      <c r="C28">
        <v>4.3579999999999997</v>
      </c>
      <c r="D28">
        <v>4.5979999999999999</v>
      </c>
    </row>
    <row r="29" spans="2:4" x14ac:dyDescent="0.25">
      <c r="B29">
        <v>517</v>
      </c>
      <c r="C29">
        <v>4.3879999999999999</v>
      </c>
      <c r="D29">
        <v>4.694</v>
      </c>
    </row>
  </sheetData>
  <mergeCells count="4">
    <mergeCell ref="R4:U4"/>
    <mergeCell ref="R5:U5"/>
    <mergeCell ref="R7:U7"/>
    <mergeCell ref="R8:U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8205-CBF8-4FB2-A7F2-8DB8B6ED8A14}">
  <dimension ref="B1:V32"/>
  <sheetViews>
    <sheetView workbookViewId="0">
      <selection activeCell="B28" activeCellId="1" sqref="B1:D5 B28:D32"/>
    </sheetView>
  </sheetViews>
  <sheetFormatPr defaultRowHeight="15" x14ac:dyDescent="0.25"/>
  <sheetData>
    <row r="1" spans="2:22" x14ac:dyDescent="0.25">
      <c r="B1" t="s">
        <v>21</v>
      </c>
    </row>
    <row r="2" spans="2:22" x14ac:dyDescent="0.25">
      <c r="B2" t="s">
        <v>22</v>
      </c>
      <c r="C2" t="s">
        <v>6</v>
      </c>
      <c r="D2" t="s">
        <v>5</v>
      </c>
    </row>
    <row r="3" spans="2:22" x14ac:dyDescent="0.25">
      <c r="B3">
        <v>2289</v>
      </c>
      <c r="C3">
        <v>1.1234999999999999</v>
      </c>
      <c r="D3">
        <v>0.77349999999999997</v>
      </c>
    </row>
    <row r="4" spans="2:22" x14ac:dyDescent="0.25">
      <c r="B4">
        <v>2826</v>
      </c>
      <c r="C4">
        <v>1.1724000000000001</v>
      </c>
      <c r="D4">
        <v>0.69910000000000005</v>
      </c>
    </row>
    <row r="5" spans="2:22" x14ac:dyDescent="0.25">
      <c r="B5">
        <v>3017.5</v>
      </c>
      <c r="C5">
        <v>1.1933</v>
      </c>
      <c r="D5">
        <v>0.53949999999999998</v>
      </c>
    </row>
    <row r="7" spans="2:22" x14ac:dyDescent="0.25">
      <c r="S7" s="75" t="s">
        <v>42</v>
      </c>
      <c r="T7" s="75"/>
      <c r="U7" s="75"/>
      <c r="V7" s="75"/>
    </row>
    <row r="8" spans="2:22" x14ac:dyDescent="0.25">
      <c r="S8" s="79">
        <f>CORREL(C3:C5,C30:C32)</f>
        <v>0.86633929467850535</v>
      </c>
      <c r="T8" s="79"/>
      <c r="U8" s="79"/>
      <c r="V8" s="79"/>
    </row>
    <row r="10" spans="2:22" x14ac:dyDescent="0.25">
      <c r="S10" s="75" t="s">
        <v>43</v>
      </c>
      <c r="T10" s="75"/>
      <c r="U10" s="75"/>
      <c r="V10" s="75"/>
    </row>
    <row r="11" spans="2:22" x14ac:dyDescent="0.25">
      <c r="S11" s="77">
        <f>CORREL(D3:D5,D30:D32)</f>
        <v>-0.99985427308127539</v>
      </c>
      <c r="T11" s="77"/>
      <c r="U11" s="77"/>
      <c r="V11" s="77"/>
    </row>
    <row r="28" spans="2:4" x14ac:dyDescent="0.25">
      <c r="B28" t="s">
        <v>20</v>
      </c>
    </row>
    <row r="29" spans="2:4" x14ac:dyDescent="0.25">
      <c r="B29" t="s">
        <v>22</v>
      </c>
      <c r="C29" t="s">
        <v>6</v>
      </c>
      <c r="D29" t="s">
        <v>5</v>
      </c>
    </row>
    <row r="30" spans="2:4" x14ac:dyDescent="0.25">
      <c r="B30">
        <v>2289</v>
      </c>
      <c r="C30">
        <v>4.3920000000000003</v>
      </c>
      <c r="D30">
        <v>4.6879999999999997</v>
      </c>
    </row>
    <row r="31" spans="2:4" x14ac:dyDescent="0.25">
      <c r="B31">
        <v>2826</v>
      </c>
      <c r="C31">
        <v>4.4260000000000002</v>
      </c>
      <c r="D31">
        <v>4.8499999999999996</v>
      </c>
    </row>
    <row r="32" spans="2:4" x14ac:dyDescent="0.25">
      <c r="B32">
        <v>3017.5</v>
      </c>
      <c r="C32">
        <v>4.4180000000000001</v>
      </c>
      <c r="D32">
        <v>5.1740000000000004</v>
      </c>
    </row>
  </sheetData>
  <mergeCells count="4">
    <mergeCell ref="S7:V7"/>
    <mergeCell ref="S8:V8"/>
    <mergeCell ref="S10:V10"/>
    <mergeCell ref="S11:V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5F24-DB91-4E8F-86E5-888983087349}">
  <dimension ref="A1:AV44"/>
  <sheetViews>
    <sheetView tabSelected="1" zoomScaleNormal="100" workbookViewId="0">
      <selection activeCell="T9" sqref="T9"/>
    </sheetView>
  </sheetViews>
  <sheetFormatPr defaultRowHeight="15" x14ac:dyDescent="0.25"/>
  <cols>
    <col min="3" max="3" width="15.28515625" bestFit="1" customWidth="1"/>
    <col min="6" max="6" width="12.7109375" bestFit="1" customWidth="1"/>
    <col min="7" max="7" width="10.28515625" customWidth="1"/>
    <col min="10" max="10" width="8.28515625" bestFit="1" customWidth="1"/>
    <col min="11" max="12" width="12.28515625" bestFit="1" customWidth="1"/>
    <col min="13" max="13" width="3.85546875" bestFit="1" customWidth="1"/>
    <col min="15" max="15" width="12" bestFit="1" customWidth="1"/>
    <col min="16" max="17" width="12.28515625" bestFit="1" customWidth="1"/>
    <col min="18" max="18" width="3.85546875" bestFit="1" customWidth="1"/>
    <col min="20" max="20" width="11.5703125" customWidth="1"/>
    <col min="21" max="21" width="12.28515625" bestFit="1" customWidth="1"/>
    <col min="22" max="22" width="11.5703125" bestFit="1" customWidth="1"/>
    <col min="23" max="23" width="3.85546875" bestFit="1" customWidth="1"/>
    <col min="25" max="25" width="15.7109375" bestFit="1" customWidth="1"/>
    <col min="26" max="26" width="14.7109375" bestFit="1" customWidth="1"/>
    <col min="27" max="27" width="11.42578125" customWidth="1"/>
    <col min="40" max="40" width="15.42578125" bestFit="1" customWidth="1"/>
  </cols>
  <sheetData>
    <row r="1" spans="1:48" x14ac:dyDescent="0.25">
      <c r="AO1" s="15"/>
      <c r="AP1" s="15"/>
      <c r="AQ1" s="15"/>
      <c r="AR1" s="15"/>
      <c r="AS1" s="15"/>
      <c r="AT1" s="15"/>
      <c r="AU1" s="15"/>
      <c r="AV1" s="15"/>
    </row>
    <row r="2" spans="1:48" ht="16.5" thickBot="1" x14ac:dyDescent="0.3">
      <c r="A2" s="26"/>
      <c r="B2" s="25" t="s">
        <v>6</v>
      </c>
      <c r="C2" s="26"/>
      <c r="D2" s="27"/>
      <c r="E2" s="27"/>
      <c r="F2" s="26"/>
      <c r="G2" s="27"/>
      <c r="H2" s="27"/>
      <c r="I2" s="26"/>
      <c r="J2" s="26"/>
      <c r="K2" s="26"/>
      <c r="L2" s="26"/>
      <c r="M2" s="26"/>
      <c r="N2" s="26"/>
      <c r="O2" s="80" t="s">
        <v>50</v>
      </c>
      <c r="P2" s="80"/>
      <c r="Q2" s="80"/>
      <c r="R2" s="26"/>
      <c r="S2" s="26"/>
      <c r="T2" s="89" t="s">
        <v>52</v>
      </c>
      <c r="U2" s="89"/>
      <c r="V2" s="89"/>
      <c r="W2" s="26"/>
      <c r="X2" s="26"/>
      <c r="Y2" s="26"/>
      <c r="Z2" s="26"/>
      <c r="AA2" s="26"/>
      <c r="AB2" s="26"/>
      <c r="AC2" s="26"/>
      <c r="AD2" s="52"/>
      <c r="AE2" s="83" t="s">
        <v>38</v>
      </c>
      <c r="AF2" s="84"/>
      <c r="AG2" s="83" t="s">
        <v>39</v>
      </c>
      <c r="AH2" s="84"/>
      <c r="AI2" s="85" t="s">
        <v>40</v>
      </c>
      <c r="AJ2" s="86"/>
      <c r="AK2" s="83" t="s">
        <v>41</v>
      </c>
      <c r="AL2" s="87"/>
      <c r="AM2" s="54"/>
      <c r="AN2" s="54"/>
      <c r="AO2" s="88" t="s">
        <v>38</v>
      </c>
      <c r="AP2" s="88"/>
      <c r="AQ2" s="88" t="s">
        <v>39</v>
      </c>
      <c r="AR2" s="88"/>
      <c r="AS2" s="88" t="s">
        <v>40</v>
      </c>
      <c r="AT2" s="88"/>
      <c r="AU2" s="88" t="s">
        <v>41</v>
      </c>
      <c r="AV2" s="88"/>
    </row>
    <row r="3" spans="1:48" ht="45.75" thickBot="1" x14ac:dyDescent="0.3">
      <c r="B3" s="14"/>
      <c r="C3" s="28" t="s">
        <v>2</v>
      </c>
      <c r="D3" s="28" t="s">
        <v>24</v>
      </c>
      <c r="E3" s="28" t="s">
        <v>23</v>
      </c>
      <c r="F3" s="29"/>
      <c r="G3" s="29" t="s">
        <v>53</v>
      </c>
      <c r="H3" s="29" t="s">
        <v>27</v>
      </c>
      <c r="I3" s="23"/>
      <c r="J3" s="28" t="s">
        <v>28</v>
      </c>
      <c r="K3" s="28" t="s">
        <v>24</v>
      </c>
      <c r="L3" s="28" t="s">
        <v>23</v>
      </c>
      <c r="M3" s="44"/>
      <c r="N3" s="39"/>
      <c r="O3" s="28" t="s">
        <v>49</v>
      </c>
      <c r="P3" s="28" t="s">
        <v>24</v>
      </c>
      <c r="Q3" s="28" t="s">
        <v>23</v>
      </c>
      <c r="T3" s="28" t="s">
        <v>49</v>
      </c>
      <c r="U3" s="28" t="s">
        <v>24</v>
      </c>
      <c r="V3" s="28" t="s">
        <v>23</v>
      </c>
      <c r="Y3" s="28" t="s">
        <v>51</v>
      </c>
      <c r="Z3" s="28" t="s">
        <v>24</v>
      </c>
      <c r="AA3" s="28" t="s">
        <v>23</v>
      </c>
      <c r="AD3" s="30" t="s">
        <v>2</v>
      </c>
      <c r="AE3" s="28" t="s">
        <v>24</v>
      </c>
      <c r="AF3" s="28" t="s">
        <v>23</v>
      </c>
      <c r="AG3" s="28" t="s">
        <v>24</v>
      </c>
      <c r="AH3" s="28" t="s">
        <v>23</v>
      </c>
      <c r="AI3" s="28" t="s">
        <v>24</v>
      </c>
      <c r="AJ3" s="28" t="s">
        <v>23</v>
      </c>
      <c r="AK3" s="28" t="s">
        <v>24</v>
      </c>
      <c r="AL3" s="53" t="s">
        <v>23</v>
      </c>
      <c r="AM3" s="44"/>
      <c r="AN3" s="33"/>
      <c r="AO3" s="59" t="s">
        <v>24</v>
      </c>
      <c r="AP3" s="59" t="s">
        <v>23</v>
      </c>
      <c r="AQ3" s="60" t="s">
        <v>24</v>
      </c>
      <c r="AR3" s="60" t="s">
        <v>23</v>
      </c>
      <c r="AS3" s="60" t="s">
        <v>24</v>
      </c>
      <c r="AT3" s="60" t="s">
        <v>23</v>
      </c>
      <c r="AU3" s="60" t="s">
        <v>24</v>
      </c>
      <c r="AV3" s="61" t="s">
        <v>23</v>
      </c>
    </row>
    <row r="4" spans="1:48" x14ac:dyDescent="0.25">
      <c r="C4" s="2">
        <v>0</v>
      </c>
      <c r="D4" s="20">
        <v>8.7999999999999995E-2</v>
      </c>
      <c r="E4" s="21">
        <v>5.67</v>
      </c>
      <c r="F4" s="21"/>
      <c r="G4" s="21">
        <v>20</v>
      </c>
      <c r="H4" s="21">
        <v>10.25</v>
      </c>
      <c r="I4" s="18"/>
      <c r="J4" s="12">
        <v>35</v>
      </c>
      <c r="K4" s="12">
        <v>1.0249999999999999</v>
      </c>
      <c r="L4" s="12">
        <v>5.05</v>
      </c>
      <c r="M4" s="45"/>
      <c r="N4" s="31"/>
      <c r="O4" s="3">
        <v>154</v>
      </c>
      <c r="P4" s="3">
        <v>0.9415</v>
      </c>
      <c r="Q4" s="3"/>
      <c r="T4" s="3">
        <v>2289</v>
      </c>
      <c r="U4" s="3">
        <v>1.1234999999999999</v>
      </c>
      <c r="V4" s="3">
        <v>4.3920000000000003</v>
      </c>
      <c r="Y4" s="2">
        <v>0</v>
      </c>
      <c r="Z4" s="2">
        <v>0.83550000000000002</v>
      </c>
      <c r="AA4" s="2">
        <v>4.1950000000000003</v>
      </c>
      <c r="AD4" s="3">
        <v>0</v>
      </c>
      <c r="AE4" s="3">
        <v>8.4000000000000005E-2</v>
      </c>
      <c r="AF4" s="3">
        <v>5.625</v>
      </c>
      <c r="AG4" s="3">
        <v>8.7999999999999995E-2</v>
      </c>
      <c r="AH4" s="3">
        <v>5.67</v>
      </c>
      <c r="AI4" s="3">
        <v>8.2000000000000003E-2</v>
      </c>
      <c r="AJ4" s="3">
        <v>6.18</v>
      </c>
      <c r="AK4" s="3">
        <v>8.2000000000000003E-2</v>
      </c>
      <c r="AL4" s="3">
        <v>6.23</v>
      </c>
      <c r="AM4" s="18"/>
      <c r="AN4" s="31" t="s">
        <v>24</v>
      </c>
      <c r="AO4" s="56">
        <v>1</v>
      </c>
      <c r="AP4" s="57"/>
      <c r="AQ4" s="31"/>
      <c r="AR4" s="31"/>
      <c r="AS4" s="31"/>
      <c r="AT4" s="31"/>
      <c r="AU4" s="31"/>
      <c r="AV4" s="31"/>
    </row>
    <row r="5" spans="1:48" ht="15.75" thickBot="1" x14ac:dyDescent="0.3">
      <c r="C5" s="2">
        <v>4</v>
      </c>
      <c r="D5" s="20">
        <v>0.22900000000000001</v>
      </c>
      <c r="E5" s="21">
        <v>5.41</v>
      </c>
      <c r="F5" s="21"/>
      <c r="G5" s="21">
        <v>18.763000000000002</v>
      </c>
      <c r="H5" s="21">
        <v>10.775</v>
      </c>
      <c r="I5" s="18"/>
      <c r="J5" s="12">
        <v>37</v>
      </c>
      <c r="K5" s="12">
        <v>1.075</v>
      </c>
      <c r="L5" s="12">
        <v>4.6449999999999996</v>
      </c>
      <c r="M5" s="45"/>
      <c r="N5" s="31"/>
      <c r="O5" s="3">
        <v>214</v>
      </c>
      <c r="P5" s="3">
        <v>0.98870000000000002</v>
      </c>
      <c r="Q5" s="3"/>
      <c r="T5" s="3">
        <v>2826</v>
      </c>
      <c r="U5" s="3">
        <v>1.1724000000000001</v>
      </c>
      <c r="V5" s="3">
        <v>4.4260000000000002</v>
      </c>
      <c r="Y5" s="2">
        <v>50</v>
      </c>
      <c r="Z5" s="2">
        <v>1.056</v>
      </c>
      <c r="AA5" s="2">
        <v>3.95</v>
      </c>
      <c r="AD5" s="3">
        <v>2</v>
      </c>
      <c r="AE5" s="3">
        <v>0.12</v>
      </c>
      <c r="AF5" s="3">
        <v>5.5</v>
      </c>
      <c r="AG5" s="3">
        <v>9.4E-2</v>
      </c>
      <c r="AH5" s="3">
        <v>5.62</v>
      </c>
      <c r="AI5" s="3">
        <v>8.4000000000000005E-2</v>
      </c>
      <c r="AJ5" s="3">
        <v>6.18</v>
      </c>
      <c r="AK5" s="3">
        <v>7.1999999999999995E-2</v>
      </c>
      <c r="AL5" s="3">
        <v>6.18</v>
      </c>
      <c r="AM5" s="18"/>
      <c r="AN5" s="31" t="s">
        <v>23</v>
      </c>
      <c r="AO5" s="69">
        <v>-0.97208399200173745</v>
      </c>
      <c r="AP5" s="58">
        <v>1</v>
      </c>
      <c r="AQ5" s="31"/>
      <c r="AR5" s="31"/>
      <c r="AS5" s="31"/>
      <c r="AT5" s="31"/>
      <c r="AU5" s="31"/>
      <c r="AV5" s="31"/>
    </row>
    <row r="6" spans="1:48" x14ac:dyDescent="0.25">
      <c r="C6" s="2">
        <v>8</v>
      </c>
      <c r="D6" s="20">
        <v>0.65949999999999998</v>
      </c>
      <c r="E6" s="21">
        <v>4.6900000000000004</v>
      </c>
      <c r="F6" s="21"/>
      <c r="G6" s="21">
        <v>14.526</v>
      </c>
      <c r="H6" s="21">
        <v>11.15</v>
      </c>
      <c r="I6" s="18"/>
      <c r="J6" s="12">
        <v>40</v>
      </c>
      <c r="K6" s="12">
        <v>1.0349999999999999</v>
      </c>
      <c r="L6" s="12">
        <v>4.7380000000000004</v>
      </c>
      <c r="M6" s="45"/>
      <c r="N6" s="31"/>
      <c r="O6" s="3">
        <v>517</v>
      </c>
      <c r="P6" s="3">
        <v>0.94399999999999995</v>
      </c>
      <c r="Q6" s="3"/>
      <c r="T6" s="3">
        <v>3017.5</v>
      </c>
      <c r="U6" s="3">
        <v>1.1933</v>
      </c>
      <c r="V6" s="3">
        <v>4.4180000000000001</v>
      </c>
      <c r="Y6" s="2">
        <v>100</v>
      </c>
      <c r="Z6" s="2">
        <v>0.91900000000000004</v>
      </c>
      <c r="AA6" s="2">
        <v>4.28</v>
      </c>
      <c r="AD6" s="3">
        <v>4</v>
      </c>
      <c r="AE6" s="3">
        <v>0.24199999999999999</v>
      </c>
      <c r="AF6" s="3">
        <v>5.35</v>
      </c>
      <c r="AG6" s="3">
        <v>0.18</v>
      </c>
      <c r="AH6" s="3">
        <v>5.45</v>
      </c>
      <c r="AI6" s="3">
        <v>0.191</v>
      </c>
      <c r="AJ6" s="3">
        <v>5.83</v>
      </c>
      <c r="AK6" s="3">
        <v>0.251</v>
      </c>
      <c r="AL6" s="3">
        <v>5.73</v>
      </c>
      <c r="AM6" s="18"/>
      <c r="AN6" s="31" t="s">
        <v>24</v>
      </c>
      <c r="AO6" s="64">
        <v>0.96777978552951627</v>
      </c>
      <c r="AP6" s="64">
        <v>-0.99100143972237131</v>
      </c>
      <c r="AQ6" s="56">
        <v>1</v>
      </c>
      <c r="AR6" s="57"/>
      <c r="AS6" s="31"/>
      <c r="AT6" s="31"/>
      <c r="AU6" s="31"/>
      <c r="AV6" s="31"/>
    </row>
    <row r="7" spans="1:48" ht="15.75" thickBot="1" x14ac:dyDescent="0.3">
      <c r="C7" s="2">
        <v>12</v>
      </c>
      <c r="D7" s="20">
        <v>0.94899999999999995</v>
      </c>
      <c r="E7" s="21">
        <v>4.2300000000000004</v>
      </c>
      <c r="F7" s="21"/>
      <c r="G7" s="21">
        <v>11.526</v>
      </c>
      <c r="H7" s="21">
        <v>11</v>
      </c>
      <c r="I7" s="18"/>
      <c r="J7" s="12">
        <v>45</v>
      </c>
      <c r="K7" s="12">
        <v>0.875</v>
      </c>
      <c r="L7" s="12">
        <v>4.9530000000000003</v>
      </c>
      <c r="M7" s="45"/>
      <c r="N7" s="31"/>
      <c r="O7" s="3">
        <v>2289</v>
      </c>
      <c r="P7" s="3">
        <v>1.1234999999999999</v>
      </c>
      <c r="Q7" s="3">
        <v>4.3739999999999997</v>
      </c>
      <c r="W7" s="42"/>
      <c r="X7" s="42"/>
      <c r="Y7" s="2">
        <v>150</v>
      </c>
      <c r="Z7" s="2">
        <v>0.81225000000000003</v>
      </c>
      <c r="AA7" s="2">
        <v>4.3899999999999997</v>
      </c>
      <c r="AB7" s="42"/>
      <c r="AC7" s="42"/>
      <c r="AD7" s="3">
        <v>6</v>
      </c>
      <c r="AE7" s="3">
        <v>0.48499999999999999</v>
      </c>
      <c r="AF7" s="3">
        <v>4.8499999999999996</v>
      </c>
      <c r="AG7" s="3">
        <v>0.37</v>
      </c>
      <c r="AH7" s="3">
        <v>5.15</v>
      </c>
      <c r="AI7" s="3">
        <v>0.38600000000000001</v>
      </c>
      <c r="AJ7" s="3">
        <v>5.41</v>
      </c>
      <c r="AK7" s="3">
        <v>0.53</v>
      </c>
      <c r="AL7" s="3">
        <v>5.22</v>
      </c>
      <c r="AM7" s="18"/>
      <c r="AN7" s="31" t="s">
        <v>23</v>
      </c>
      <c r="AO7" s="64">
        <v>-0.97396138097358487</v>
      </c>
      <c r="AP7" s="64">
        <v>0.99174943936541171</v>
      </c>
      <c r="AQ7" s="69">
        <v>-0.9982574448383098</v>
      </c>
      <c r="AR7" s="58">
        <v>1</v>
      </c>
      <c r="AS7" s="31"/>
      <c r="AT7" s="31"/>
      <c r="AU7" s="31"/>
      <c r="AV7" s="31"/>
    </row>
    <row r="8" spans="1:48" x14ac:dyDescent="0.25">
      <c r="C8" s="2">
        <v>16</v>
      </c>
      <c r="D8" s="20">
        <v>0.97199999999999998</v>
      </c>
      <c r="E8" s="21">
        <v>4.17</v>
      </c>
      <c r="F8" s="21"/>
      <c r="G8" s="21">
        <v>10.231</v>
      </c>
      <c r="H8" s="21">
        <v>10.9</v>
      </c>
      <c r="I8" s="18"/>
      <c r="J8" s="22"/>
      <c r="K8" s="31"/>
      <c r="N8" s="31"/>
      <c r="O8" s="3">
        <v>2826</v>
      </c>
      <c r="P8" s="3">
        <v>1.1724000000000001</v>
      </c>
      <c r="Q8" s="3">
        <v>4.3579999999999997</v>
      </c>
      <c r="W8" s="8"/>
      <c r="X8" s="8"/>
      <c r="Y8" s="8"/>
      <c r="Z8" s="8"/>
      <c r="AA8" s="8"/>
      <c r="AB8" s="8"/>
      <c r="AC8" s="8"/>
      <c r="AD8" s="3">
        <v>9</v>
      </c>
      <c r="AE8" s="3">
        <v>0.91</v>
      </c>
      <c r="AF8" s="3">
        <v>4.3499999999999996</v>
      </c>
      <c r="AG8" s="3">
        <v>0.72899999999999998</v>
      </c>
      <c r="AH8" s="3">
        <v>4.5999999999999996</v>
      </c>
      <c r="AI8" s="3">
        <v>0.73399999999999999</v>
      </c>
      <c r="AJ8" s="3">
        <v>4.6900000000000004</v>
      </c>
      <c r="AK8" s="3">
        <v>0.85099999999999998</v>
      </c>
      <c r="AL8" s="3">
        <v>4.72</v>
      </c>
      <c r="AM8" s="18"/>
      <c r="AN8" s="31" t="s">
        <v>24</v>
      </c>
      <c r="AO8" s="64">
        <v>0.95456805316469517</v>
      </c>
      <c r="AP8" s="64">
        <v>-0.99243016098490044</v>
      </c>
      <c r="AQ8" s="64">
        <v>0.99688742883289028</v>
      </c>
      <c r="AR8" s="64">
        <v>-0.99285313525849594</v>
      </c>
      <c r="AS8" s="56">
        <v>1</v>
      </c>
      <c r="AT8" s="57"/>
      <c r="AU8" s="31"/>
      <c r="AV8" s="31"/>
    </row>
    <row r="9" spans="1:48" ht="15.75" thickBot="1" x14ac:dyDescent="0.3">
      <c r="C9" s="2">
        <v>20</v>
      </c>
      <c r="D9" s="20">
        <v>1.0456000000000001</v>
      </c>
      <c r="E9" s="21">
        <v>4.01</v>
      </c>
      <c r="F9" s="21"/>
      <c r="G9" s="21">
        <v>5.78</v>
      </c>
      <c r="H9" s="21">
        <v>10.85</v>
      </c>
      <c r="I9" s="18"/>
      <c r="O9" s="3">
        <v>3017.5</v>
      </c>
      <c r="P9" s="3">
        <v>1.1933</v>
      </c>
      <c r="Q9" s="3">
        <v>4.3879999999999999</v>
      </c>
      <c r="W9" s="8"/>
      <c r="X9" s="8"/>
      <c r="Y9" s="8"/>
      <c r="Z9" s="8"/>
      <c r="AA9" s="8"/>
      <c r="AB9" s="8"/>
      <c r="AC9" s="8"/>
      <c r="AD9" s="3">
        <v>11</v>
      </c>
      <c r="AE9" s="3">
        <v>0.92100000000000004</v>
      </c>
      <c r="AF9" s="3">
        <v>4.24</v>
      </c>
      <c r="AG9" s="3">
        <v>0.88800000000000001</v>
      </c>
      <c r="AH9" s="3">
        <v>4.34</v>
      </c>
      <c r="AI9" s="3">
        <v>0.85599999999999998</v>
      </c>
      <c r="AJ9" s="3">
        <v>4.49</v>
      </c>
      <c r="AK9" s="3">
        <v>1.0669999999999999</v>
      </c>
      <c r="AL9" s="3">
        <v>4.47</v>
      </c>
      <c r="AM9" s="18"/>
      <c r="AN9" s="31" t="s">
        <v>23</v>
      </c>
      <c r="AO9" s="64">
        <v>-0.97139917425778999</v>
      </c>
      <c r="AP9" s="64">
        <v>0.99689869591421909</v>
      </c>
      <c r="AQ9" s="64">
        <v>-0.99535674395590135</v>
      </c>
      <c r="AR9" s="64">
        <v>0.99533314543871576</v>
      </c>
      <c r="AS9" s="69">
        <v>-0.99625401259895885</v>
      </c>
      <c r="AT9" s="58">
        <v>1</v>
      </c>
      <c r="AU9" s="31"/>
      <c r="AV9" s="31"/>
    </row>
    <row r="10" spans="1:48" x14ac:dyDescent="0.25">
      <c r="C10" s="2">
        <v>24</v>
      </c>
      <c r="D10" s="20">
        <v>1.0229999999999999</v>
      </c>
      <c r="E10" s="21">
        <v>3.98</v>
      </c>
      <c r="F10" s="21"/>
      <c r="G10" s="21">
        <v>4.2</v>
      </c>
      <c r="H10" s="21">
        <v>10.5</v>
      </c>
      <c r="I10" s="18"/>
      <c r="W10" s="8"/>
      <c r="X10" s="8"/>
      <c r="Y10" s="8"/>
      <c r="Z10" s="8"/>
      <c r="AA10" s="8"/>
      <c r="AB10" s="8"/>
      <c r="AC10" s="8"/>
      <c r="AD10" s="3">
        <v>12</v>
      </c>
      <c r="AE10" s="3">
        <v>0.97</v>
      </c>
      <c r="AF10" s="3">
        <v>4.2</v>
      </c>
      <c r="AG10" s="3">
        <v>0.94899999999999995</v>
      </c>
      <c r="AH10" s="3">
        <v>4.2300000000000004</v>
      </c>
      <c r="AI10" s="3">
        <v>0.89100000000000001</v>
      </c>
      <c r="AJ10" s="3">
        <v>4.43</v>
      </c>
      <c r="AK10" s="3">
        <v>1.1259999999999999</v>
      </c>
      <c r="AL10" s="3">
        <v>4.43</v>
      </c>
      <c r="AM10" s="18"/>
      <c r="AN10" s="31" t="s">
        <v>24</v>
      </c>
      <c r="AO10" s="64">
        <v>0.96584593843612176</v>
      </c>
      <c r="AP10" s="64">
        <v>-0.99444396565455828</v>
      </c>
      <c r="AQ10" s="64">
        <v>0.99729024774559183</v>
      </c>
      <c r="AR10" s="64">
        <v>-0.996948284529655</v>
      </c>
      <c r="AS10" s="64">
        <v>0.99617694505532406</v>
      </c>
      <c r="AT10" s="64">
        <v>-0.99704734058755007</v>
      </c>
      <c r="AU10" s="56">
        <v>1</v>
      </c>
      <c r="AV10" s="57"/>
    </row>
    <row r="11" spans="1:48" ht="15.75" thickBot="1" x14ac:dyDescent="0.3">
      <c r="C11" s="2"/>
      <c r="D11" s="20"/>
      <c r="E11" s="21"/>
      <c r="F11" s="21"/>
      <c r="G11" s="21"/>
      <c r="H11" s="21"/>
      <c r="I11" s="18"/>
      <c r="W11" s="8"/>
      <c r="X11" s="8"/>
      <c r="Y11" s="8"/>
      <c r="Z11" s="8"/>
      <c r="AA11" s="8"/>
      <c r="AB11" s="8"/>
      <c r="AC11" s="8"/>
      <c r="AD11" s="3">
        <v>14</v>
      </c>
      <c r="AE11" s="3">
        <v>0.98599999999999999</v>
      </c>
      <c r="AF11" s="3">
        <v>4.0999999999999996</v>
      </c>
      <c r="AG11" s="3">
        <v>0.97199999999999998</v>
      </c>
      <c r="AH11" s="3">
        <v>4.17</v>
      </c>
      <c r="AI11" s="3">
        <v>0.91500000000000004</v>
      </c>
      <c r="AJ11" s="3">
        <v>4.3899999999999997</v>
      </c>
      <c r="AK11" s="3">
        <v>1.1659999999999999</v>
      </c>
      <c r="AL11" s="3">
        <v>4.3099999999999996</v>
      </c>
      <c r="AM11" s="18"/>
      <c r="AN11" s="32" t="s">
        <v>23</v>
      </c>
      <c r="AO11" s="70">
        <v>-0.96505259455034753</v>
      </c>
      <c r="AP11" s="70">
        <v>0.99650377482749208</v>
      </c>
      <c r="AQ11" s="70">
        <v>-0.98824136219331138</v>
      </c>
      <c r="AR11" s="70">
        <v>0.98988872345902967</v>
      </c>
      <c r="AS11" s="70">
        <v>-0.99077741603033587</v>
      </c>
      <c r="AT11" s="70">
        <v>0.99667069034753963</v>
      </c>
      <c r="AU11" s="69">
        <v>-0.99534596705273537</v>
      </c>
      <c r="AV11" s="58">
        <v>1</v>
      </c>
    </row>
    <row r="12" spans="1:48" x14ac:dyDescent="0.25">
      <c r="C12" s="14"/>
      <c r="D12" s="17"/>
      <c r="E12" s="18"/>
      <c r="F12" s="18"/>
      <c r="G12" s="18"/>
      <c r="H12" s="18"/>
      <c r="I12" s="18"/>
      <c r="W12" s="8"/>
      <c r="X12" s="8"/>
      <c r="Y12" s="8"/>
      <c r="Z12" s="8"/>
      <c r="AA12" s="8"/>
      <c r="AB12" s="8"/>
      <c r="AC12" s="8"/>
      <c r="AD12" s="3">
        <v>18</v>
      </c>
      <c r="AE12" s="3">
        <v>1.399</v>
      </c>
      <c r="AF12" s="3">
        <v>4</v>
      </c>
      <c r="AG12" s="3">
        <v>1.0309999999999999</v>
      </c>
      <c r="AH12" s="3">
        <v>4.05</v>
      </c>
      <c r="AI12" s="3">
        <v>0.92400000000000004</v>
      </c>
      <c r="AJ12" s="3">
        <v>4.21</v>
      </c>
      <c r="AK12" s="3">
        <v>1.2010000000000001</v>
      </c>
      <c r="AL12" s="3">
        <v>4.2</v>
      </c>
      <c r="AM12" s="18"/>
      <c r="AN12" s="18"/>
      <c r="AO12" s="18"/>
      <c r="AP12" s="18"/>
      <c r="AQ12" s="18"/>
      <c r="AT12" s="15"/>
      <c r="AU12" s="15"/>
      <c r="AV12" s="15"/>
    </row>
    <row r="13" spans="1:48" x14ac:dyDescent="0.25">
      <c r="C13" s="14"/>
      <c r="D13" s="17"/>
      <c r="E13" s="18"/>
      <c r="F13" s="18"/>
      <c r="G13" s="18"/>
      <c r="H13" s="18"/>
      <c r="I13" s="18"/>
      <c r="W13" s="8"/>
      <c r="X13" s="8"/>
      <c r="Y13" s="8"/>
      <c r="Z13" s="8"/>
      <c r="AA13" s="8"/>
      <c r="AB13" s="8"/>
      <c r="AC13" s="8"/>
      <c r="AD13" s="3">
        <v>22</v>
      </c>
      <c r="AE13" s="3">
        <v>1.4850000000000001</v>
      </c>
      <c r="AF13" s="3">
        <v>3.9</v>
      </c>
      <c r="AG13" s="3">
        <v>1.0569999999999999</v>
      </c>
      <c r="AH13" s="3">
        <v>3.96</v>
      </c>
      <c r="AI13" s="3">
        <v>0.93700000000000006</v>
      </c>
      <c r="AJ13" s="3">
        <v>4.1500000000000004</v>
      </c>
      <c r="AK13" s="3">
        <v>1.2769999999999999</v>
      </c>
      <c r="AL13" s="3">
        <v>4.12</v>
      </c>
      <c r="AM13" s="18"/>
      <c r="AN13" s="18"/>
      <c r="AO13" s="18"/>
      <c r="AP13" s="18"/>
      <c r="AQ13" s="18"/>
      <c r="AT13" s="15"/>
      <c r="AU13" s="15"/>
      <c r="AV13" s="15"/>
    </row>
    <row r="14" spans="1:48" x14ac:dyDescent="0.25">
      <c r="C14" s="14"/>
      <c r="D14" s="17"/>
      <c r="E14" s="18"/>
      <c r="F14" s="18"/>
      <c r="G14" s="18"/>
      <c r="H14" s="18"/>
      <c r="I14" s="18"/>
      <c r="W14" s="8"/>
      <c r="X14" s="8"/>
      <c r="Y14" s="8"/>
      <c r="Z14" s="8"/>
      <c r="AA14" s="8"/>
      <c r="AB14" s="8"/>
      <c r="AC14" s="8"/>
      <c r="AD14" s="3">
        <v>24</v>
      </c>
      <c r="AE14" s="3">
        <v>1.256</v>
      </c>
      <c r="AF14" s="3">
        <v>3.9</v>
      </c>
      <c r="AG14" s="3">
        <v>1.0629999999999999</v>
      </c>
      <c r="AH14" s="3">
        <v>3.92</v>
      </c>
      <c r="AI14" s="3">
        <v>0.97599999999999998</v>
      </c>
      <c r="AJ14" s="3">
        <v>4.08</v>
      </c>
      <c r="AK14" s="3">
        <v>1.2749999999999999</v>
      </c>
      <c r="AL14" s="3">
        <v>4.0599999999999996</v>
      </c>
      <c r="AM14" s="18"/>
      <c r="AN14" s="18"/>
      <c r="AO14" s="18"/>
      <c r="AP14" s="18"/>
      <c r="AQ14" s="18"/>
      <c r="AT14" s="15"/>
      <c r="AU14" s="15"/>
      <c r="AV14" s="15"/>
    </row>
    <row r="15" spans="1:48" ht="15.75" thickBot="1" x14ac:dyDescent="0.3">
      <c r="C15" s="14"/>
      <c r="D15" s="17"/>
      <c r="E15" s="18"/>
      <c r="F15" s="18"/>
      <c r="G15" s="18"/>
      <c r="H15" s="18"/>
      <c r="I15" s="18"/>
      <c r="W15" s="8"/>
      <c r="X15" s="8"/>
      <c r="Y15" s="8"/>
      <c r="Z15" s="8"/>
      <c r="AA15" s="8"/>
      <c r="AB15" s="8"/>
      <c r="AC15" s="8"/>
      <c r="AM15" s="18"/>
      <c r="AN15" s="18"/>
      <c r="AO15" s="18"/>
      <c r="AP15" s="18"/>
      <c r="AQ15" s="18"/>
      <c r="AT15" s="15"/>
      <c r="AU15" s="15"/>
      <c r="AV15" s="15"/>
    </row>
    <row r="16" spans="1:48" ht="60" x14ac:dyDescent="0.25">
      <c r="C16" s="35"/>
      <c r="D16" s="35" t="s">
        <v>24</v>
      </c>
      <c r="E16" s="35" t="s">
        <v>23</v>
      </c>
      <c r="F16" s="35" t="s">
        <v>25</v>
      </c>
      <c r="G16" s="35" t="s">
        <v>26</v>
      </c>
      <c r="H16" s="35" t="s">
        <v>27</v>
      </c>
      <c r="I16" s="24"/>
      <c r="J16" s="35"/>
      <c r="K16" s="35" t="s">
        <v>28</v>
      </c>
      <c r="L16" s="35" t="s">
        <v>24</v>
      </c>
      <c r="M16" s="35" t="s">
        <v>23</v>
      </c>
      <c r="N16" s="24"/>
      <c r="O16" s="35"/>
      <c r="P16" s="35" t="s">
        <v>49</v>
      </c>
      <c r="Q16" s="35" t="s">
        <v>24</v>
      </c>
      <c r="R16" s="35" t="s">
        <v>23</v>
      </c>
      <c r="S16" s="46"/>
      <c r="T16" s="35"/>
      <c r="U16" s="35" t="s">
        <v>49</v>
      </c>
      <c r="V16" s="35" t="s">
        <v>24</v>
      </c>
      <c r="W16" s="35" t="s">
        <v>23</v>
      </c>
      <c r="X16" s="47"/>
      <c r="Y16" s="35"/>
      <c r="Z16" s="35" t="s">
        <v>51</v>
      </c>
      <c r="AA16" s="35" t="s">
        <v>24</v>
      </c>
      <c r="AB16" s="35" t="s">
        <v>23</v>
      </c>
      <c r="AC16" s="8"/>
      <c r="AM16" s="18"/>
      <c r="AN16" s="18"/>
      <c r="AO16" s="18"/>
      <c r="AP16" s="18"/>
      <c r="AQ16" s="18"/>
      <c r="AT16" s="15"/>
      <c r="AU16" s="15"/>
      <c r="AV16" s="15"/>
    </row>
    <row r="17" spans="1:48" ht="45" x14ac:dyDescent="0.25">
      <c r="C17" s="24" t="s">
        <v>24</v>
      </c>
      <c r="D17" s="24">
        <v>1</v>
      </c>
      <c r="E17" s="24"/>
      <c r="F17" s="24"/>
      <c r="G17" s="24"/>
      <c r="H17" s="24"/>
      <c r="I17" s="24"/>
      <c r="J17" s="24" t="s">
        <v>28</v>
      </c>
      <c r="K17" s="24">
        <v>1</v>
      </c>
      <c r="L17" s="24"/>
      <c r="M17" s="24"/>
      <c r="N17" s="24"/>
      <c r="O17" s="24" t="s">
        <v>49</v>
      </c>
      <c r="P17" s="24">
        <v>1</v>
      </c>
      <c r="Q17" s="24"/>
      <c r="R17" s="24"/>
      <c r="S17" s="24"/>
      <c r="T17" s="24" t="s">
        <v>49</v>
      </c>
      <c r="U17" s="24">
        <v>1</v>
      </c>
      <c r="V17" s="24"/>
      <c r="W17" s="24"/>
      <c r="X17" s="47"/>
      <c r="Y17" s="24" t="s">
        <v>51</v>
      </c>
      <c r="Z17" s="24">
        <v>1</v>
      </c>
      <c r="AA17" s="24"/>
      <c r="AB17" s="24"/>
      <c r="AC17" s="8"/>
      <c r="AT17" s="15"/>
      <c r="AU17" s="15"/>
      <c r="AV17" s="15"/>
    </row>
    <row r="18" spans="1:48" ht="45" x14ac:dyDescent="0.25">
      <c r="C18" s="24" t="s">
        <v>23</v>
      </c>
      <c r="D18" s="62">
        <v>-0.99818566562771738</v>
      </c>
      <c r="E18" s="24">
        <v>1</v>
      </c>
      <c r="F18" s="24"/>
      <c r="G18" s="24"/>
      <c r="H18" s="24"/>
      <c r="I18" s="24"/>
      <c r="J18" s="24" t="s">
        <v>24</v>
      </c>
      <c r="K18" s="24">
        <v>-0.84546802183416581</v>
      </c>
      <c r="L18" s="24">
        <v>1</v>
      </c>
      <c r="M18" s="24"/>
      <c r="N18" s="24"/>
      <c r="O18" s="24" t="s">
        <v>24</v>
      </c>
      <c r="P18" s="24">
        <v>-0.31620204852658268</v>
      </c>
      <c r="Q18" s="24">
        <v>1</v>
      </c>
      <c r="R18" s="24"/>
      <c r="S18" s="24"/>
      <c r="T18" s="24" t="s">
        <v>24</v>
      </c>
      <c r="U18" s="68">
        <v>0.99921303611223411</v>
      </c>
      <c r="V18" s="24">
        <v>1</v>
      </c>
      <c r="W18" s="24"/>
      <c r="X18" s="47"/>
      <c r="Y18" s="24" t="s">
        <v>24</v>
      </c>
      <c r="Z18" s="24">
        <v>-0.24222185298865254</v>
      </c>
      <c r="AA18" s="24">
        <v>1</v>
      </c>
      <c r="AB18" s="24"/>
      <c r="AC18" s="8"/>
      <c r="AT18" s="15"/>
      <c r="AU18" s="15"/>
      <c r="AV18" s="15"/>
    </row>
    <row r="19" spans="1:48" ht="15.75" thickBot="1" x14ac:dyDescent="0.3">
      <c r="C19" s="24" t="s">
        <v>25</v>
      </c>
      <c r="D19" s="24">
        <v>0.87774297961974557</v>
      </c>
      <c r="E19" s="62">
        <v>-0.89631409737601042</v>
      </c>
      <c r="F19" s="24">
        <v>1</v>
      </c>
      <c r="G19" s="24"/>
      <c r="H19" s="24"/>
      <c r="I19" s="24"/>
      <c r="J19" s="48" t="s">
        <v>23</v>
      </c>
      <c r="K19" s="48">
        <v>4.8924196934266653E-2</v>
      </c>
      <c r="L19" s="48">
        <v>-0.55093162701329601</v>
      </c>
      <c r="M19" s="48">
        <v>1</v>
      </c>
      <c r="N19" s="24"/>
      <c r="O19" s="48" t="s">
        <v>23</v>
      </c>
      <c r="P19" s="48">
        <v>0.75387108011863302</v>
      </c>
      <c r="Q19" s="48">
        <v>-0.86168736070430152</v>
      </c>
      <c r="R19" s="48">
        <v>1</v>
      </c>
      <c r="S19" s="24"/>
      <c r="T19" s="48" t="s">
        <v>23</v>
      </c>
      <c r="U19" s="48">
        <v>0.88546841273874677</v>
      </c>
      <c r="V19" s="48">
        <v>0.86633929467850535</v>
      </c>
      <c r="W19" s="48">
        <v>1</v>
      </c>
      <c r="X19" s="47"/>
      <c r="Y19" s="48" t="s">
        <v>23</v>
      </c>
      <c r="Z19" s="48">
        <v>0.63150396759609451</v>
      </c>
      <c r="AA19" s="48">
        <v>-0.87189646278651955</v>
      </c>
      <c r="AB19" s="48">
        <v>1</v>
      </c>
      <c r="AC19" s="8"/>
      <c r="AT19" s="15"/>
      <c r="AU19" s="15"/>
      <c r="AV19" s="15"/>
    </row>
    <row r="20" spans="1:48" ht="30" x14ac:dyDescent="0.25">
      <c r="C20" s="24" t="s">
        <v>26</v>
      </c>
      <c r="D20" s="66">
        <v>-0.93254947421978407</v>
      </c>
      <c r="E20" s="66">
        <v>0.94970253259815529</v>
      </c>
      <c r="F20" s="64">
        <v>-0.97327586449476045</v>
      </c>
      <c r="G20" s="31">
        <v>1</v>
      </c>
      <c r="H20" s="31"/>
      <c r="I20" s="18"/>
      <c r="J20" s="18"/>
      <c r="K20" s="18"/>
      <c r="L20" s="18"/>
      <c r="M20" s="18"/>
      <c r="N20" s="18"/>
      <c r="W20" s="8"/>
      <c r="X20" s="8"/>
      <c r="Y20" s="8"/>
      <c r="Z20" s="8"/>
      <c r="AA20" s="8"/>
      <c r="AB20" s="8"/>
      <c r="AC20" s="8"/>
      <c r="AT20" s="15"/>
      <c r="AU20" s="15"/>
      <c r="AV20" s="15"/>
    </row>
    <row r="21" spans="1:48" ht="15.75" thickBot="1" x14ac:dyDescent="0.3">
      <c r="C21" s="48" t="s">
        <v>27</v>
      </c>
      <c r="D21" s="32">
        <v>0.2034088457365219</v>
      </c>
      <c r="E21" s="32">
        <v>-0.18909487262692981</v>
      </c>
      <c r="F21" s="32">
        <v>-0.11678814571307579</v>
      </c>
      <c r="G21" s="32">
        <v>2.1115664201077917E-2</v>
      </c>
      <c r="H21" s="32">
        <v>1</v>
      </c>
      <c r="I21" s="18"/>
      <c r="J21" s="18"/>
      <c r="K21" s="18"/>
      <c r="L21" s="18"/>
      <c r="M21" s="18"/>
      <c r="N21" s="18"/>
      <c r="W21" s="8"/>
      <c r="X21" s="8"/>
      <c r="Y21" s="8"/>
      <c r="Z21" s="8"/>
      <c r="AA21" s="8"/>
      <c r="AB21" s="8"/>
      <c r="AC21" s="8"/>
      <c r="AT21" s="15"/>
      <c r="AU21" s="15"/>
      <c r="AV21" s="15"/>
    </row>
    <row r="22" spans="1:48" x14ac:dyDescent="0.25">
      <c r="C22" s="14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W22" s="8"/>
      <c r="X22" s="8"/>
      <c r="Y22" s="8"/>
      <c r="Z22" s="8"/>
      <c r="AA22" s="8"/>
      <c r="AB22" s="8"/>
      <c r="AC22" s="8"/>
      <c r="AT22" s="15"/>
      <c r="AU22" s="15"/>
      <c r="AV22" s="15"/>
    </row>
    <row r="23" spans="1:48" x14ac:dyDescent="0.25">
      <c r="J23" s="18"/>
      <c r="K23" s="18"/>
      <c r="L23" s="18"/>
      <c r="M23" s="18"/>
      <c r="N23" s="18"/>
      <c r="AT23" s="15"/>
      <c r="AU23" s="15"/>
      <c r="AV23" s="15"/>
    </row>
    <row r="24" spans="1:48" ht="16.5" thickBot="1" x14ac:dyDescent="0.3">
      <c r="A24" s="26"/>
      <c r="B24" s="25" t="s">
        <v>5</v>
      </c>
      <c r="C24" s="26"/>
      <c r="D24" s="27"/>
      <c r="E24" s="27"/>
      <c r="F24" s="27"/>
      <c r="G24" s="27"/>
      <c r="H24" s="27"/>
      <c r="I24" s="40"/>
      <c r="J24" s="40"/>
      <c r="K24" s="40"/>
      <c r="L24" s="40"/>
      <c r="M24" s="40"/>
      <c r="N24" s="40"/>
      <c r="O24" s="81" t="s">
        <v>50</v>
      </c>
      <c r="P24" s="81"/>
      <c r="Q24" s="81"/>
      <c r="R24" s="26"/>
      <c r="S24" s="26"/>
      <c r="T24" s="82" t="s">
        <v>52</v>
      </c>
      <c r="U24" s="82"/>
      <c r="V24" s="82"/>
      <c r="W24" s="26"/>
      <c r="X24" s="26"/>
      <c r="Y24" s="26"/>
      <c r="Z24" s="26"/>
      <c r="AA24" s="26"/>
      <c r="AB24" s="26"/>
      <c r="AC24" s="26"/>
      <c r="AD24" s="52"/>
      <c r="AE24" s="83" t="s">
        <v>38</v>
      </c>
      <c r="AF24" s="84"/>
      <c r="AG24" s="83" t="s">
        <v>39</v>
      </c>
      <c r="AH24" s="84"/>
      <c r="AI24" s="85" t="s">
        <v>40</v>
      </c>
      <c r="AJ24" s="86"/>
      <c r="AK24" s="83" t="s">
        <v>41</v>
      </c>
      <c r="AL24" s="87"/>
      <c r="AM24" s="55"/>
      <c r="AN24" s="54"/>
      <c r="AO24" s="88" t="s">
        <v>38</v>
      </c>
      <c r="AP24" s="88"/>
      <c r="AQ24" s="88" t="s">
        <v>39</v>
      </c>
      <c r="AR24" s="88"/>
      <c r="AS24" s="88" t="s">
        <v>40</v>
      </c>
      <c r="AT24" s="88"/>
      <c r="AU24" s="88" t="s">
        <v>41</v>
      </c>
      <c r="AV24" s="88"/>
    </row>
    <row r="25" spans="1:48" ht="45.75" thickBot="1" x14ac:dyDescent="0.3">
      <c r="C25" s="30" t="s">
        <v>2</v>
      </c>
      <c r="D25" s="28" t="s">
        <v>24</v>
      </c>
      <c r="E25" s="28" t="s">
        <v>23</v>
      </c>
      <c r="F25" s="29" t="s">
        <v>25</v>
      </c>
      <c r="G25" s="29" t="s">
        <v>53</v>
      </c>
      <c r="H25" s="29" t="s">
        <v>27</v>
      </c>
      <c r="I25" s="15"/>
      <c r="J25" s="28" t="s">
        <v>28</v>
      </c>
      <c r="K25" s="28" t="s">
        <v>24</v>
      </c>
      <c r="L25" s="28" t="s">
        <v>23</v>
      </c>
      <c r="M25" s="41"/>
      <c r="N25" s="39"/>
      <c r="O25" s="28" t="s">
        <v>49</v>
      </c>
      <c r="P25" s="28" t="s">
        <v>24</v>
      </c>
      <c r="Q25" s="28" t="s">
        <v>23</v>
      </c>
      <c r="T25" s="28" t="s">
        <v>49</v>
      </c>
      <c r="U25" s="28" t="s">
        <v>24</v>
      </c>
      <c r="V25" s="28" t="s">
        <v>23</v>
      </c>
      <c r="Y25" s="28" t="s">
        <v>51</v>
      </c>
      <c r="Z25" s="28" t="s">
        <v>24</v>
      </c>
      <c r="AA25" s="28" t="s">
        <v>23</v>
      </c>
      <c r="AD25" s="30" t="s">
        <v>2</v>
      </c>
      <c r="AE25" s="28" t="s">
        <v>24</v>
      </c>
      <c r="AF25" s="28" t="s">
        <v>23</v>
      </c>
      <c r="AG25" s="28" t="s">
        <v>24</v>
      </c>
      <c r="AH25" s="28" t="s">
        <v>23</v>
      </c>
      <c r="AI25" s="28" t="s">
        <v>24</v>
      </c>
      <c r="AJ25" s="28" t="s">
        <v>23</v>
      </c>
      <c r="AK25" s="28" t="s">
        <v>24</v>
      </c>
      <c r="AL25" s="53" t="s">
        <v>23</v>
      </c>
      <c r="AM25" s="54"/>
      <c r="AN25" s="33"/>
      <c r="AO25" s="59" t="s">
        <v>24</v>
      </c>
      <c r="AP25" s="59" t="s">
        <v>23</v>
      </c>
      <c r="AQ25" s="60" t="s">
        <v>24</v>
      </c>
      <c r="AR25" s="60" t="s">
        <v>23</v>
      </c>
      <c r="AS25" s="60" t="s">
        <v>24</v>
      </c>
      <c r="AT25" s="60" t="s">
        <v>23</v>
      </c>
      <c r="AU25" s="60" t="s">
        <v>24</v>
      </c>
      <c r="AV25" s="61" t="s">
        <v>23</v>
      </c>
    </row>
    <row r="26" spans="1:48" x14ac:dyDescent="0.25">
      <c r="C26" s="2">
        <v>0</v>
      </c>
      <c r="D26" s="2">
        <v>4.5999999999999999E-2</v>
      </c>
      <c r="E26" s="3">
        <v>5.73</v>
      </c>
      <c r="F26" s="3">
        <v>41</v>
      </c>
      <c r="G26" s="3">
        <v>20</v>
      </c>
      <c r="H26" s="3">
        <v>10.25</v>
      </c>
      <c r="J26" s="12">
        <v>35</v>
      </c>
      <c r="K26" s="12">
        <v>0.97499999999999998</v>
      </c>
      <c r="L26" s="12">
        <v>4.1269999999999998</v>
      </c>
      <c r="M26" s="43"/>
      <c r="N26" s="31"/>
      <c r="O26" s="3">
        <v>154</v>
      </c>
      <c r="P26" s="3">
        <v>0.81730000000000003</v>
      </c>
      <c r="Q26" s="3">
        <v>4.4420000000000002</v>
      </c>
      <c r="T26" s="3">
        <v>2289</v>
      </c>
      <c r="U26" s="3">
        <v>0.77349999999999997</v>
      </c>
      <c r="V26" s="3">
        <v>4.6879999999999997</v>
      </c>
      <c r="Y26" s="2">
        <v>0</v>
      </c>
      <c r="Z26" s="2">
        <v>0.94825000000000004</v>
      </c>
      <c r="AA26" s="2">
        <v>4.09</v>
      </c>
      <c r="AD26" s="3">
        <v>0</v>
      </c>
      <c r="AE26" s="3">
        <v>3.9E-2</v>
      </c>
      <c r="AF26" s="3">
        <v>5.7</v>
      </c>
      <c r="AG26" s="3">
        <v>4.5999999999999999E-2</v>
      </c>
      <c r="AH26" s="3">
        <v>5.73</v>
      </c>
      <c r="AI26" s="3">
        <v>3.2000000000000001E-2</v>
      </c>
      <c r="AJ26" s="3">
        <v>6.41</v>
      </c>
      <c r="AK26" s="3">
        <v>4.2999999999999997E-2</v>
      </c>
      <c r="AL26" s="3">
        <v>6.34</v>
      </c>
      <c r="AM26" s="18"/>
      <c r="AN26" s="31" t="s">
        <v>24</v>
      </c>
      <c r="AO26" s="56">
        <v>1</v>
      </c>
      <c r="AP26" s="57"/>
      <c r="AQ26" s="31"/>
      <c r="AR26" s="31"/>
      <c r="AS26" s="31"/>
      <c r="AT26" s="31"/>
      <c r="AU26" s="31"/>
      <c r="AV26" s="31"/>
    </row>
    <row r="27" spans="1:48" ht="15.75" thickBot="1" x14ac:dyDescent="0.3">
      <c r="C27" s="2">
        <v>6</v>
      </c>
      <c r="D27" s="2">
        <v>0.13400000000000001</v>
      </c>
      <c r="E27" s="3">
        <v>5.54</v>
      </c>
      <c r="F27" s="3">
        <v>48</v>
      </c>
      <c r="G27" s="3">
        <v>19.527000000000001</v>
      </c>
      <c r="H27" s="3">
        <v>9.9</v>
      </c>
      <c r="J27" s="12">
        <v>37</v>
      </c>
      <c r="K27" s="12">
        <v>1.0235000000000001</v>
      </c>
      <c r="L27" s="12">
        <v>3.97</v>
      </c>
      <c r="M27" s="43"/>
      <c r="N27" s="31"/>
      <c r="O27" s="3">
        <v>214</v>
      </c>
      <c r="P27" s="3">
        <v>0.69950000000000001</v>
      </c>
      <c r="Q27" s="3">
        <v>4.5979999999999999</v>
      </c>
      <c r="T27" s="3">
        <v>2826</v>
      </c>
      <c r="U27" s="3">
        <v>0.69910000000000005</v>
      </c>
      <c r="V27" s="3">
        <v>4.8499999999999996</v>
      </c>
      <c r="Y27" s="2">
        <v>50</v>
      </c>
      <c r="Z27" s="2">
        <v>0.6835</v>
      </c>
      <c r="AA27" s="2">
        <v>4.51</v>
      </c>
      <c r="AD27" s="3">
        <v>2</v>
      </c>
      <c r="AE27" s="3">
        <v>5.2999999999999999E-2</v>
      </c>
      <c r="AF27" s="3">
        <v>5.7</v>
      </c>
      <c r="AG27" s="3">
        <v>4.5999999999999999E-2</v>
      </c>
      <c r="AH27" s="3">
        <v>5.72</v>
      </c>
      <c r="AI27" s="3">
        <v>3.2000000000000001E-2</v>
      </c>
      <c r="AJ27" s="3">
        <v>6.43</v>
      </c>
      <c r="AK27" s="3">
        <v>3.6999999999999998E-2</v>
      </c>
      <c r="AL27" s="3">
        <v>6.3</v>
      </c>
      <c r="AM27" s="18"/>
      <c r="AN27" s="31" t="s">
        <v>23</v>
      </c>
      <c r="AO27" s="69">
        <v>-0.99587688249559203</v>
      </c>
      <c r="AP27" s="58">
        <v>1</v>
      </c>
      <c r="AQ27" s="31"/>
      <c r="AR27" s="31"/>
      <c r="AS27" s="31"/>
      <c r="AT27" s="31"/>
      <c r="AU27" s="31"/>
      <c r="AV27" s="31"/>
    </row>
    <row r="28" spans="1:48" x14ac:dyDescent="0.25">
      <c r="C28" s="2">
        <v>12</v>
      </c>
      <c r="D28" s="2">
        <v>0.47799999999999998</v>
      </c>
      <c r="E28" s="3">
        <v>4.71</v>
      </c>
      <c r="F28" s="3">
        <v>90</v>
      </c>
      <c r="G28" s="3">
        <v>16.225000000000001</v>
      </c>
      <c r="H28" s="3">
        <v>11.8</v>
      </c>
      <c r="J28" s="12">
        <v>40</v>
      </c>
      <c r="K28" s="12">
        <v>1.056</v>
      </c>
      <c r="L28" s="12">
        <v>3.9550000000000001</v>
      </c>
      <c r="M28" s="43"/>
      <c r="N28" s="31"/>
      <c r="O28" s="3">
        <v>517</v>
      </c>
      <c r="P28" s="3">
        <v>0.63070000000000004</v>
      </c>
      <c r="Q28" s="3">
        <v>4.694</v>
      </c>
      <c r="T28" s="3">
        <v>3017.5</v>
      </c>
      <c r="U28" s="3">
        <v>0.53949999999999998</v>
      </c>
      <c r="V28" s="3">
        <v>5.1740000000000004</v>
      </c>
      <c r="Y28" s="2">
        <v>100</v>
      </c>
      <c r="Z28" s="2">
        <v>0.53949999999999998</v>
      </c>
      <c r="AA28" s="2">
        <v>4.6500000000000004</v>
      </c>
      <c r="AD28" s="3">
        <v>4</v>
      </c>
      <c r="AE28" s="3">
        <v>8.7999999999999995E-2</v>
      </c>
      <c r="AF28" s="3">
        <v>5.6</v>
      </c>
      <c r="AG28" s="3">
        <v>6.6000000000000003E-2</v>
      </c>
      <c r="AH28" s="3">
        <v>5.67</v>
      </c>
      <c r="AI28" s="3">
        <v>3.6999999999999998E-2</v>
      </c>
      <c r="AJ28" s="3">
        <v>6.36</v>
      </c>
      <c r="AK28" s="3">
        <v>5.5E-2</v>
      </c>
      <c r="AL28" s="3">
        <v>6.21</v>
      </c>
      <c r="AM28" s="18"/>
      <c r="AN28" s="31" t="s">
        <v>24</v>
      </c>
      <c r="AO28" s="64">
        <v>0.9927108085030466</v>
      </c>
      <c r="AP28" s="64">
        <v>-0.99669430209220633</v>
      </c>
      <c r="AQ28" s="56">
        <v>1</v>
      </c>
      <c r="AR28" s="57"/>
      <c r="AS28" s="31"/>
      <c r="AT28" s="31"/>
      <c r="AU28" s="31"/>
      <c r="AV28" s="31"/>
    </row>
    <row r="29" spans="1:48" ht="15.75" thickBot="1" x14ac:dyDescent="0.3">
      <c r="C29" s="2">
        <v>16</v>
      </c>
      <c r="D29" s="2">
        <v>0.48599999999999999</v>
      </c>
      <c r="E29" s="3">
        <v>4.63</v>
      </c>
      <c r="F29" s="3">
        <v>135</v>
      </c>
      <c r="G29" s="3">
        <v>15.324999999999999</v>
      </c>
      <c r="H29" s="3">
        <v>11.85</v>
      </c>
      <c r="J29" s="12">
        <v>45</v>
      </c>
      <c r="K29" s="12">
        <v>0.98699999999999999</v>
      </c>
      <c r="L29" s="12">
        <v>4.08</v>
      </c>
      <c r="M29" s="43"/>
      <c r="N29" s="31"/>
      <c r="Y29" s="2">
        <v>150</v>
      </c>
      <c r="Z29" s="2">
        <v>0.48025000000000001</v>
      </c>
      <c r="AA29" s="2">
        <v>4.95</v>
      </c>
      <c r="AD29" s="3">
        <v>6</v>
      </c>
      <c r="AE29" s="3">
        <v>0.17699999999999999</v>
      </c>
      <c r="AF29" s="3">
        <v>5.4</v>
      </c>
      <c r="AG29" s="3">
        <v>0.13400000000000001</v>
      </c>
      <c r="AH29" s="3">
        <v>5.54</v>
      </c>
      <c r="AI29" s="3">
        <v>4.3999999999999997E-2</v>
      </c>
      <c r="AJ29" s="3">
        <v>6.23</v>
      </c>
      <c r="AK29" s="3">
        <v>0.13300000000000001</v>
      </c>
      <c r="AL29" s="3">
        <v>6</v>
      </c>
      <c r="AM29" s="18"/>
      <c r="AN29" s="31" t="s">
        <v>23</v>
      </c>
      <c r="AO29" s="64">
        <v>-0.99237640717487574</v>
      </c>
      <c r="AP29" s="64">
        <v>0.99512539702864522</v>
      </c>
      <c r="AQ29" s="69">
        <v>-0.99819895775687772</v>
      </c>
      <c r="AR29" s="58">
        <v>1</v>
      </c>
      <c r="AS29" s="31"/>
      <c r="AT29" s="31"/>
      <c r="AU29" s="31"/>
      <c r="AV29" s="31"/>
    </row>
    <row r="30" spans="1:48" x14ac:dyDescent="0.25">
      <c r="C30" s="2">
        <v>18</v>
      </c>
      <c r="D30" s="2">
        <v>0.54800000000000004</v>
      </c>
      <c r="E30" s="3">
        <v>4.5</v>
      </c>
      <c r="F30" s="3">
        <v>145</v>
      </c>
      <c r="G30" s="3">
        <v>11.753</v>
      </c>
      <c r="H30" s="3">
        <v>11.3</v>
      </c>
      <c r="J30" s="22"/>
      <c r="K30" s="31"/>
      <c r="N30" s="31"/>
      <c r="AD30" s="3">
        <v>9</v>
      </c>
      <c r="AE30" s="3">
        <v>0.34</v>
      </c>
      <c r="AF30" s="3">
        <v>5.0750000000000002</v>
      </c>
      <c r="AG30" s="3">
        <v>0.27</v>
      </c>
      <c r="AH30" s="3">
        <v>5.22</v>
      </c>
      <c r="AI30" s="3">
        <v>0.14499999999999999</v>
      </c>
      <c r="AJ30" s="3">
        <v>5.86</v>
      </c>
      <c r="AK30" s="3">
        <v>0.40100000000000002</v>
      </c>
      <c r="AL30" s="3">
        <v>5.38</v>
      </c>
      <c r="AM30" s="18"/>
      <c r="AN30" s="31" t="s">
        <v>24</v>
      </c>
      <c r="AO30" s="64">
        <v>0.95196918740265113</v>
      </c>
      <c r="AP30" s="64">
        <v>-0.96529401592953668</v>
      </c>
      <c r="AQ30" s="64">
        <v>0.97887326992831047</v>
      </c>
      <c r="AR30" s="64">
        <v>-0.98163771444448766</v>
      </c>
      <c r="AS30" s="56">
        <v>1</v>
      </c>
      <c r="AT30" s="57"/>
      <c r="AU30" s="31"/>
      <c r="AV30" s="31"/>
    </row>
    <row r="31" spans="1:48" ht="15.75" thickBot="1" x14ac:dyDescent="0.3">
      <c r="C31" s="2">
        <v>20</v>
      </c>
      <c r="D31" s="2">
        <v>0.55149999999999999</v>
      </c>
      <c r="E31" s="3">
        <v>4.4749999999999996</v>
      </c>
      <c r="F31" s="3">
        <v>155</v>
      </c>
      <c r="G31" s="3">
        <v>9.6430000000000007</v>
      </c>
      <c r="H31" s="3">
        <v>11</v>
      </c>
      <c r="J31" s="18"/>
      <c r="K31" s="18"/>
      <c r="L31" s="18"/>
      <c r="M31" s="18"/>
      <c r="N31" s="18"/>
      <c r="AD31" s="3">
        <v>11</v>
      </c>
      <c r="AE31" s="3">
        <v>0.42599999999999999</v>
      </c>
      <c r="AF31" s="3">
        <v>4.8</v>
      </c>
      <c r="AG31" s="3">
        <v>0.39700000000000002</v>
      </c>
      <c r="AH31" s="3">
        <v>4.92</v>
      </c>
      <c r="AI31" s="3">
        <v>0.44700000000000001</v>
      </c>
      <c r="AJ31" s="3">
        <v>5.08</v>
      </c>
      <c r="AK31" s="3">
        <v>0.60899999999999999</v>
      </c>
      <c r="AL31" s="3">
        <v>4.95</v>
      </c>
      <c r="AM31" s="18"/>
      <c r="AN31" s="31" t="s">
        <v>23</v>
      </c>
      <c r="AO31" s="64">
        <v>-0.97413559788497683</v>
      </c>
      <c r="AP31" s="64">
        <v>0.9846092118253611</v>
      </c>
      <c r="AQ31" s="64">
        <v>-0.99245141225911493</v>
      </c>
      <c r="AR31" s="64">
        <v>0.99336666490784364</v>
      </c>
      <c r="AS31" s="69">
        <v>-0.99553316427555194</v>
      </c>
      <c r="AT31" s="58">
        <v>1</v>
      </c>
      <c r="AU31" s="31"/>
      <c r="AV31" s="31"/>
    </row>
    <row r="32" spans="1:48" x14ac:dyDescent="0.25">
      <c r="C32" s="2">
        <v>22</v>
      </c>
      <c r="D32" s="2">
        <v>0.55400000000000005</v>
      </c>
      <c r="E32" s="3">
        <v>4.43</v>
      </c>
      <c r="F32" s="3">
        <v>160</v>
      </c>
      <c r="G32" s="3">
        <v>6.327</v>
      </c>
      <c r="H32" s="3">
        <v>10.7</v>
      </c>
      <c r="J32" s="18"/>
      <c r="K32" s="18"/>
      <c r="L32" s="18"/>
      <c r="M32" s="18"/>
      <c r="N32" s="18"/>
      <c r="AD32" s="3">
        <v>12</v>
      </c>
      <c r="AE32" s="3">
        <v>0.46600000000000003</v>
      </c>
      <c r="AF32" s="3">
        <v>4.6500000000000004</v>
      </c>
      <c r="AG32" s="3">
        <v>0.47799999999999998</v>
      </c>
      <c r="AH32" s="3">
        <v>4.71</v>
      </c>
      <c r="AI32" s="3">
        <v>0.61799999999999999</v>
      </c>
      <c r="AJ32" s="3">
        <v>4.6500000000000004</v>
      </c>
      <c r="AK32" s="3">
        <v>0.71499999999999997</v>
      </c>
      <c r="AL32" s="3">
        <v>4.72</v>
      </c>
      <c r="AM32" s="18"/>
      <c r="AN32" s="31" t="s">
        <v>24</v>
      </c>
      <c r="AO32" s="64">
        <v>0.98487328713041955</v>
      </c>
      <c r="AP32" s="64">
        <v>-0.99236933477828182</v>
      </c>
      <c r="AQ32" s="64">
        <v>0.99687584163806675</v>
      </c>
      <c r="AR32" s="64">
        <v>-0.99303538095598987</v>
      </c>
      <c r="AS32" s="64">
        <v>0.9785808787864676</v>
      </c>
      <c r="AT32" s="64">
        <v>-0.9900614110596474</v>
      </c>
      <c r="AU32" s="56">
        <v>1</v>
      </c>
      <c r="AV32" s="57"/>
    </row>
    <row r="33" spans="3:48" ht="15.75" thickBot="1" x14ac:dyDescent="0.3">
      <c r="C33" s="2">
        <v>24</v>
      </c>
      <c r="D33" s="2">
        <v>0.495</v>
      </c>
      <c r="E33" s="3">
        <v>4.6100000000000003</v>
      </c>
      <c r="F33" s="3">
        <v>150</v>
      </c>
      <c r="G33" s="3">
        <v>5.98</v>
      </c>
      <c r="H33" s="3">
        <v>10.7</v>
      </c>
      <c r="J33" s="18"/>
      <c r="K33" s="18"/>
      <c r="L33" s="18"/>
      <c r="M33" s="18"/>
      <c r="N33" s="18"/>
      <c r="AD33" s="3">
        <v>14</v>
      </c>
      <c r="AE33" s="3">
        <v>0.505</v>
      </c>
      <c r="AF33" s="3">
        <v>4.5999999999999996</v>
      </c>
      <c r="AG33" s="3">
        <v>0.48599999999999999</v>
      </c>
      <c r="AH33" s="3">
        <v>4.63</v>
      </c>
      <c r="AI33" s="3">
        <v>0.63900000000000001</v>
      </c>
      <c r="AJ33" s="3">
        <v>4.66</v>
      </c>
      <c r="AK33" s="3">
        <v>0.751</v>
      </c>
      <c r="AL33" s="3">
        <v>4.62</v>
      </c>
      <c r="AM33" s="18"/>
      <c r="AN33" s="32" t="s">
        <v>23</v>
      </c>
      <c r="AO33" s="70">
        <v>-0.99172122811143526</v>
      </c>
      <c r="AP33" s="70">
        <v>0.9973031566132845</v>
      </c>
      <c r="AQ33" s="70">
        <v>-0.99783838934710356</v>
      </c>
      <c r="AR33" s="70">
        <v>0.99487633800171771</v>
      </c>
      <c r="AS33" s="70">
        <v>-0.97188323610474903</v>
      </c>
      <c r="AT33" s="70">
        <v>0.98732518898268951</v>
      </c>
      <c r="AU33" s="69">
        <v>-0.99829591741125612</v>
      </c>
      <c r="AV33" s="58">
        <v>1</v>
      </c>
    </row>
    <row r="34" spans="3:48" x14ac:dyDescent="0.25">
      <c r="C34" s="14"/>
      <c r="D34" s="14"/>
      <c r="E34" s="15"/>
      <c r="F34" s="15"/>
      <c r="G34" s="15"/>
      <c r="H34" s="15"/>
      <c r="J34" s="18"/>
      <c r="K34" s="18"/>
      <c r="L34" s="18"/>
      <c r="M34" s="18"/>
      <c r="N34" s="18"/>
      <c r="AD34" s="3">
        <v>18</v>
      </c>
      <c r="AE34" s="3">
        <v>0.60199999999999998</v>
      </c>
      <c r="AF34" s="3">
        <v>4.5</v>
      </c>
      <c r="AG34" s="3">
        <v>0.54800000000000004</v>
      </c>
      <c r="AH34" s="3">
        <v>4.5</v>
      </c>
      <c r="AI34" s="3">
        <v>0.66200000000000003</v>
      </c>
      <c r="AJ34" s="3">
        <v>4.49</v>
      </c>
      <c r="AK34" s="3">
        <v>0.78500000000000003</v>
      </c>
      <c r="AL34" s="3">
        <v>4.53</v>
      </c>
      <c r="AM34" s="18"/>
      <c r="AN34" s="18"/>
      <c r="AO34" s="18"/>
      <c r="AP34" s="18"/>
    </row>
    <row r="35" spans="3:48" x14ac:dyDescent="0.25">
      <c r="C35" s="14"/>
      <c r="D35" s="14"/>
      <c r="E35" s="15"/>
      <c r="F35" s="15"/>
      <c r="G35" s="15"/>
      <c r="H35" s="15"/>
      <c r="J35" s="18"/>
      <c r="K35" s="18"/>
      <c r="L35" s="18"/>
      <c r="M35" s="18"/>
      <c r="N35" s="18"/>
      <c r="AD35" s="3">
        <v>22</v>
      </c>
      <c r="AE35" s="3">
        <v>0.63</v>
      </c>
      <c r="AF35" s="3">
        <v>4.4000000000000004</v>
      </c>
      <c r="AG35" s="3">
        <v>0.55400000000000005</v>
      </c>
      <c r="AH35" s="3">
        <v>4.43</v>
      </c>
      <c r="AI35" s="3">
        <v>0.65800000000000003</v>
      </c>
      <c r="AJ35" s="3">
        <v>4.45</v>
      </c>
      <c r="AK35" s="3">
        <v>0.78100000000000003</v>
      </c>
      <c r="AL35" s="3">
        <v>4.46</v>
      </c>
      <c r="AM35" s="18"/>
      <c r="AN35" s="18"/>
      <c r="AO35" s="18"/>
      <c r="AP35" s="18"/>
    </row>
    <row r="36" spans="3:48" x14ac:dyDescent="0.25">
      <c r="C36" s="14"/>
      <c r="D36" s="14"/>
      <c r="E36" s="15"/>
      <c r="F36" s="15"/>
      <c r="G36" s="15"/>
      <c r="H36" s="15"/>
      <c r="J36" s="18"/>
      <c r="K36" s="18"/>
      <c r="L36" s="18"/>
      <c r="M36" s="18"/>
      <c r="N36" s="18"/>
      <c r="AD36" s="3">
        <v>24</v>
      </c>
      <c r="AE36" s="3">
        <v>0.55200000000000005</v>
      </c>
      <c r="AF36" s="3">
        <v>4.5</v>
      </c>
      <c r="AG36" s="3">
        <v>0.495</v>
      </c>
      <c r="AH36" s="3">
        <v>4.6100000000000003</v>
      </c>
      <c r="AI36" s="3">
        <v>0.58099999999999996</v>
      </c>
      <c r="AJ36" s="3">
        <v>4.63</v>
      </c>
      <c r="AK36" s="3">
        <v>0.72099999999999997</v>
      </c>
      <c r="AL36" s="3">
        <v>4.6100000000000003</v>
      </c>
      <c r="AM36" s="18"/>
      <c r="AN36" s="18"/>
      <c r="AO36" s="18"/>
      <c r="AP36" s="18"/>
    </row>
    <row r="37" spans="3:48" ht="15.75" thickBot="1" x14ac:dyDescent="0.3">
      <c r="C37" s="18"/>
      <c r="D37" s="18"/>
      <c r="E37" s="18"/>
      <c r="J37" s="18"/>
      <c r="K37" s="18"/>
      <c r="L37" s="18"/>
      <c r="M37" s="18"/>
      <c r="N37" s="18"/>
    </row>
    <row r="38" spans="3:48" ht="60" x14ac:dyDescent="0.25">
      <c r="C38" s="33"/>
      <c r="D38" s="35" t="s">
        <v>24</v>
      </c>
      <c r="E38" s="35" t="s">
        <v>23</v>
      </c>
      <c r="F38" s="35" t="s">
        <v>25</v>
      </c>
      <c r="G38" s="35" t="s">
        <v>26</v>
      </c>
      <c r="H38" s="35" t="s">
        <v>27</v>
      </c>
      <c r="J38" s="35"/>
      <c r="K38" s="35" t="s">
        <v>28</v>
      </c>
      <c r="L38" s="35" t="s">
        <v>24</v>
      </c>
      <c r="M38" s="35" t="s">
        <v>23</v>
      </c>
      <c r="N38" s="24"/>
      <c r="O38" s="35"/>
      <c r="P38" s="35" t="s">
        <v>49</v>
      </c>
      <c r="Q38" s="35" t="s">
        <v>24</v>
      </c>
      <c r="R38" s="35" t="s">
        <v>23</v>
      </c>
      <c r="S38" s="46"/>
      <c r="T38" s="35"/>
      <c r="U38" s="35" t="s">
        <v>49</v>
      </c>
      <c r="V38" s="35" t="s">
        <v>24</v>
      </c>
      <c r="W38" s="35" t="s">
        <v>23</v>
      </c>
      <c r="X38" s="47"/>
      <c r="Y38" s="35"/>
      <c r="Z38" s="35" t="s">
        <v>51</v>
      </c>
      <c r="AA38" s="35" t="s">
        <v>24</v>
      </c>
      <c r="AB38" s="35" t="s">
        <v>23</v>
      </c>
    </row>
    <row r="39" spans="3:48" ht="45" x14ac:dyDescent="0.25">
      <c r="C39" s="16" t="s">
        <v>24</v>
      </c>
      <c r="D39" s="16">
        <v>1</v>
      </c>
      <c r="E39" s="16"/>
      <c r="F39" s="16"/>
      <c r="G39" s="16"/>
      <c r="H39" s="16"/>
      <c r="I39" s="50"/>
      <c r="J39" s="24" t="s">
        <v>28</v>
      </c>
      <c r="K39" s="24">
        <v>1</v>
      </c>
      <c r="L39" s="24"/>
      <c r="M39" s="24"/>
      <c r="N39" s="47"/>
      <c r="O39" s="24" t="s">
        <v>49</v>
      </c>
      <c r="P39" s="24">
        <v>1</v>
      </c>
      <c r="Q39" s="24"/>
      <c r="R39" s="24"/>
      <c r="S39" s="47"/>
      <c r="T39" s="24" t="s">
        <v>49</v>
      </c>
      <c r="U39" s="24">
        <v>1</v>
      </c>
      <c r="V39" s="24"/>
      <c r="W39" s="24"/>
      <c r="X39" s="47"/>
      <c r="Y39" s="24" t="s">
        <v>51</v>
      </c>
      <c r="Z39" s="24">
        <v>1</v>
      </c>
      <c r="AA39" s="24"/>
      <c r="AB39" s="24"/>
    </row>
    <row r="40" spans="3:48" ht="45" x14ac:dyDescent="0.25">
      <c r="C40" s="16" t="s">
        <v>23</v>
      </c>
      <c r="D40" s="63">
        <v>-0.99864680003650563</v>
      </c>
      <c r="E40" s="16">
        <v>1</v>
      </c>
      <c r="F40" s="16"/>
      <c r="G40" s="16"/>
      <c r="H40" s="16"/>
      <c r="I40" s="50"/>
      <c r="J40" s="24" t="s">
        <v>24</v>
      </c>
      <c r="K40" s="24">
        <v>4.3012338355269221E-2</v>
      </c>
      <c r="L40" s="24">
        <v>1</v>
      </c>
      <c r="M40" s="24"/>
      <c r="N40" s="47"/>
      <c r="O40" s="24" t="s">
        <v>24</v>
      </c>
      <c r="P40" s="24">
        <v>-0.868182064627123</v>
      </c>
      <c r="Q40" s="24">
        <v>1</v>
      </c>
      <c r="R40" s="24"/>
      <c r="S40" s="47"/>
      <c r="T40" s="24" t="s">
        <v>24</v>
      </c>
      <c r="U40" s="24">
        <v>-0.88953846136509185</v>
      </c>
      <c r="V40" s="24">
        <v>1</v>
      </c>
      <c r="W40" s="24"/>
      <c r="X40" s="47"/>
      <c r="Y40" s="24" t="s">
        <v>24</v>
      </c>
      <c r="Z40" s="68">
        <v>-0.95841724896455327</v>
      </c>
      <c r="AA40" s="24">
        <v>1</v>
      </c>
      <c r="AB40" s="24"/>
    </row>
    <row r="41" spans="3:48" ht="15.75" thickBot="1" x14ac:dyDescent="0.3">
      <c r="C41" s="16" t="s">
        <v>25</v>
      </c>
      <c r="D41" s="65">
        <v>0.93205708953745114</v>
      </c>
      <c r="E41" s="63">
        <v>-0.94728071262217284</v>
      </c>
      <c r="F41" s="16">
        <v>1</v>
      </c>
      <c r="G41" s="16"/>
      <c r="H41" s="16"/>
      <c r="I41" s="50"/>
      <c r="J41" s="48" t="s">
        <v>23</v>
      </c>
      <c r="K41" s="48">
        <v>-4.203918179020364E-2</v>
      </c>
      <c r="L41" s="67">
        <v>-0.95282390648824933</v>
      </c>
      <c r="M41" s="48">
        <v>1</v>
      </c>
      <c r="N41" s="47"/>
      <c r="O41" s="48" t="s">
        <v>23</v>
      </c>
      <c r="P41" s="48">
        <v>0.87497380761866761</v>
      </c>
      <c r="Q41" s="67">
        <v>-0.99990402661682387</v>
      </c>
      <c r="R41" s="48">
        <v>1</v>
      </c>
      <c r="S41" s="47"/>
      <c r="T41" s="48" t="s">
        <v>23</v>
      </c>
      <c r="U41" s="67">
        <v>0.89720807514677325</v>
      </c>
      <c r="V41" s="67">
        <v>-0.99985427308127539</v>
      </c>
      <c r="W41" s="48">
        <v>1</v>
      </c>
      <c r="X41" s="47"/>
      <c r="Y41" s="48" t="s">
        <v>23</v>
      </c>
      <c r="Z41" s="67">
        <v>0.98251944898862875</v>
      </c>
      <c r="AA41" s="67">
        <v>-0.9727813179038044</v>
      </c>
      <c r="AB41" s="48">
        <v>1</v>
      </c>
    </row>
    <row r="42" spans="3:48" x14ac:dyDescent="0.25">
      <c r="C42" s="16" t="s">
        <v>26</v>
      </c>
      <c r="D42" s="16">
        <v>-0.7872663111242344</v>
      </c>
      <c r="E42" s="16">
        <v>0.80757583999906379</v>
      </c>
      <c r="F42" s="63">
        <v>-0.90227013092524577</v>
      </c>
      <c r="G42" s="16">
        <v>1</v>
      </c>
      <c r="H42" s="16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3:48" ht="15.75" thickBot="1" x14ac:dyDescent="0.3">
      <c r="C43" s="49" t="s">
        <v>27</v>
      </c>
      <c r="D43" s="49">
        <v>0.68104980942023596</v>
      </c>
      <c r="E43" s="49">
        <v>-0.66169142381623858</v>
      </c>
      <c r="F43" s="49">
        <v>0.46899891961110274</v>
      </c>
      <c r="G43" s="49">
        <v>-0.15226157542504989</v>
      </c>
      <c r="H43" s="49">
        <v>1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spans="3:48" x14ac:dyDescent="0.25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</sheetData>
  <mergeCells count="20">
    <mergeCell ref="AS2:AT2"/>
    <mergeCell ref="AU2:AV2"/>
    <mergeCell ref="AO24:AP24"/>
    <mergeCell ref="AQ24:AR24"/>
    <mergeCell ref="AS24:AT24"/>
    <mergeCell ref="AU24:AV24"/>
    <mergeCell ref="AQ2:AR2"/>
    <mergeCell ref="AG24:AH24"/>
    <mergeCell ref="AI24:AJ24"/>
    <mergeCell ref="AK24:AL24"/>
    <mergeCell ref="AO2:AP2"/>
    <mergeCell ref="AK2:AL2"/>
    <mergeCell ref="AI2:AJ2"/>
    <mergeCell ref="AG2:AH2"/>
    <mergeCell ref="O2:Q2"/>
    <mergeCell ref="O24:Q24"/>
    <mergeCell ref="T2:V2"/>
    <mergeCell ref="T24:V24"/>
    <mergeCell ref="AE24:AF24"/>
    <mergeCell ref="AE2:AF2"/>
  </mergeCells>
  <conditionalFormatting sqref="B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8 K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час культивування</vt:lpstr>
      <vt:lpstr>Температура</vt:lpstr>
      <vt:lpstr>Сезонність Ph</vt:lpstr>
      <vt:lpstr>Сезонність ОГ</vt:lpstr>
      <vt:lpstr>Аерація в качалці</vt:lpstr>
      <vt:lpstr>площ аерац в пробірках</vt:lpstr>
      <vt:lpstr>площа аерац в колб при перем</vt:lpstr>
      <vt:lpstr>Кореляційний аналіз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Vadym Pits</dc:creator>
  <cp:keywords/>
  <dc:description/>
  <cp:lastModifiedBy>Kryshchuk, Stanislav (Consultant)</cp:lastModifiedBy>
  <dcterms:created xsi:type="dcterms:W3CDTF">2025-01-16T11:37:48Z</dcterms:created>
  <dcterms:modified xsi:type="dcterms:W3CDTF">2025-07-09T11:14:52Z</dcterms:modified>
  <cp:category/>
</cp:coreProperties>
</file>