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12" i="1"/>
  <c r="P12" i="1" s="1"/>
  <c r="Q12" i="1" s="1"/>
  <c r="N11" i="1"/>
  <c r="N10" i="1"/>
  <c r="N9" i="1"/>
  <c r="P9" i="1" s="1"/>
  <c r="Q9" i="1" s="1"/>
  <c r="N8" i="1"/>
  <c r="P8" i="1" s="1"/>
  <c r="Q8" i="1" s="1"/>
  <c r="N7" i="1"/>
  <c r="N6" i="1"/>
  <c r="N5" i="1"/>
  <c r="N4" i="1"/>
  <c r="P4" i="1" s="1"/>
  <c r="Q4" i="1" s="1"/>
  <c r="O12" i="1"/>
  <c r="O11" i="1"/>
  <c r="O10" i="1"/>
  <c r="O9" i="1"/>
  <c r="O8" i="1"/>
  <c r="O7" i="1"/>
  <c r="O6" i="1"/>
  <c r="O5" i="1"/>
  <c r="O4" i="1"/>
  <c r="O3" i="1"/>
  <c r="P11" i="1"/>
  <c r="Q11" i="1" s="1"/>
  <c r="P7" i="1"/>
  <c r="Q7" i="1" s="1"/>
  <c r="P10" i="1"/>
  <c r="Q10" i="1" s="1"/>
  <c r="P6" i="1"/>
  <c r="Q6" i="1" s="1"/>
  <c r="M12" i="1"/>
  <c r="M11" i="1"/>
  <c r="M10" i="1"/>
  <c r="M9" i="1"/>
  <c r="M8" i="1"/>
  <c r="M7" i="1"/>
  <c r="M6" i="1"/>
  <c r="M5" i="1"/>
  <c r="M4" i="1"/>
  <c r="M3" i="1"/>
  <c r="L12" i="1"/>
  <c r="L11" i="1"/>
  <c r="L10" i="1"/>
  <c r="L9" i="1"/>
  <c r="L8" i="1"/>
  <c r="L7" i="1"/>
  <c r="L6" i="1"/>
  <c r="L5" i="1"/>
  <c r="L4" i="1"/>
  <c r="L3" i="1"/>
  <c r="K12" i="1"/>
  <c r="K11" i="1"/>
  <c r="K10" i="1"/>
  <c r="K9" i="1"/>
  <c r="K8" i="1"/>
  <c r="K7" i="1"/>
  <c r="K6" i="1"/>
  <c r="K5" i="1"/>
  <c r="K4" i="1"/>
  <c r="K3" i="1"/>
  <c r="J12" i="1"/>
  <c r="J11" i="1"/>
  <c r="J10" i="1"/>
  <c r="J9" i="1"/>
  <c r="J8" i="1"/>
  <c r="J7" i="1"/>
  <c r="J6" i="1"/>
  <c r="J5" i="1"/>
  <c r="J4" i="1"/>
  <c r="H12" i="1"/>
  <c r="H11" i="1"/>
  <c r="H10" i="1"/>
  <c r="H9" i="1"/>
  <c r="H8" i="1"/>
  <c r="H7" i="1"/>
  <c r="H6" i="1"/>
  <c r="H4" i="1"/>
  <c r="H5" i="1"/>
  <c r="J3" i="1"/>
  <c r="P3" i="1" l="1"/>
  <c r="Q3" i="1" s="1"/>
  <c r="P5" i="1"/>
  <c r="Q5" i="1" s="1"/>
</calcChain>
</file>

<file path=xl/sharedStrings.xml><?xml version="1.0" encoding="utf-8"?>
<sst xmlns="http://schemas.openxmlformats.org/spreadsheetml/2006/main" count="51" uniqueCount="22">
  <si>
    <t>Sl. No.</t>
  </si>
  <si>
    <t>Employee Number</t>
  </si>
  <si>
    <t>Age</t>
  </si>
  <si>
    <t>Martial Status</t>
  </si>
  <si>
    <t>Salary</t>
  </si>
  <si>
    <t>Work Nature</t>
  </si>
  <si>
    <t>Native</t>
  </si>
  <si>
    <t>Carrer goals</t>
  </si>
  <si>
    <t>Personal goals</t>
  </si>
  <si>
    <t>Not Local</t>
  </si>
  <si>
    <t>Local</t>
  </si>
  <si>
    <t>Married</t>
  </si>
  <si>
    <t>Single</t>
  </si>
  <si>
    <t>Loyalty</t>
  </si>
  <si>
    <t>Years of exp in this company</t>
  </si>
  <si>
    <t>Resignation indication</t>
  </si>
  <si>
    <t>Market Salary for same work</t>
  </si>
  <si>
    <t>Repetitive work</t>
  </si>
  <si>
    <t>Creative work</t>
  </si>
  <si>
    <t>Salary comparison</t>
  </si>
  <si>
    <t>Probable period of resignation</t>
  </si>
  <si>
    <t>Indication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</si>
</sst>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C1" zoomScale="70" zoomScaleNormal="70" workbookViewId="0">
      <selection activeCell="I7" sqref="I7"/>
    </sheetView>
  </sheetViews>
  <sheetFormatPr defaultRowHeight="15" x14ac:dyDescent="0.25"/>
  <cols>
    <col min="1" max="1" width="6.7109375" bestFit="1" customWidth="1"/>
    <col min="2" max="2" width="23.5703125" bestFit="1" customWidth="1"/>
    <col min="3" max="3" width="26.7109375" bestFit="1" customWidth="1"/>
    <col min="4" max="7" width="17.85546875" customWidth="1"/>
    <col min="8" max="8" width="26.7109375" bestFit="1" customWidth="1"/>
    <col min="9" max="9" width="17.85546875" customWidth="1"/>
    <col min="10" max="10" width="26.7109375" bestFit="1" customWidth="1"/>
    <col min="11" max="11" width="8.5703125" customWidth="1"/>
    <col min="12" max="12" width="13.42578125" bestFit="1" customWidth="1"/>
    <col min="13" max="13" width="13.42578125" customWidth="1"/>
    <col min="14" max="14" width="24.28515625" bestFit="1" customWidth="1"/>
    <col min="15" max="15" width="17" bestFit="1" customWidth="1"/>
    <col min="16" max="16" width="22.7109375" bestFit="1" customWidth="1"/>
    <col min="17" max="17" width="18.85546875" customWidth="1"/>
  </cols>
  <sheetData>
    <row r="1" spans="1:17" ht="24.75" customHeight="1" x14ac:dyDescent="0.25">
      <c r="A1" s="2" t="s">
        <v>0</v>
      </c>
      <c r="B1" s="2" t="s">
        <v>1</v>
      </c>
      <c r="C1" s="3" t="s">
        <v>13</v>
      </c>
      <c r="D1" s="2" t="s">
        <v>8</v>
      </c>
      <c r="E1" s="2"/>
      <c r="F1" s="2"/>
      <c r="G1" s="2" t="s">
        <v>7</v>
      </c>
      <c r="H1" s="2"/>
      <c r="I1" s="2"/>
      <c r="J1" s="2" t="s">
        <v>15</v>
      </c>
      <c r="K1" s="2"/>
      <c r="L1" s="2"/>
      <c r="M1" s="2"/>
      <c r="N1" s="2"/>
      <c r="O1" s="2"/>
      <c r="P1" s="2" t="s">
        <v>21</v>
      </c>
      <c r="Q1" s="4" t="s">
        <v>20</v>
      </c>
    </row>
    <row r="2" spans="1:17" s="1" customFormat="1" ht="18.75" customHeight="1" x14ac:dyDescent="0.25">
      <c r="A2" s="2"/>
      <c r="B2" s="2"/>
      <c r="C2" s="3" t="s">
        <v>14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16</v>
      </c>
      <c r="I2" s="3" t="s">
        <v>5</v>
      </c>
      <c r="J2" s="3" t="s">
        <v>14</v>
      </c>
      <c r="K2" s="3" t="s">
        <v>2</v>
      </c>
      <c r="L2" s="3" t="s">
        <v>6</v>
      </c>
      <c r="M2" s="3" t="s">
        <v>3</v>
      </c>
      <c r="N2" s="3" t="s">
        <v>19</v>
      </c>
      <c r="O2" s="3" t="s">
        <v>5</v>
      </c>
      <c r="P2" s="2"/>
      <c r="Q2" s="4"/>
    </row>
    <row r="3" spans="1:17" s="1" customFormat="1" x14ac:dyDescent="0.25">
      <c r="A3" s="7">
        <v>1</v>
      </c>
      <c r="B3" s="7">
        <v>101</v>
      </c>
      <c r="C3" s="7">
        <v>5</v>
      </c>
      <c r="D3" s="7">
        <v>28</v>
      </c>
      <c r="E3" s="5" t="s">
        <v>9</v>
      </c>
      <c r="F3" s="5" t="s">
        <v>12</v>
      </c>
      <c r="G3" s="5">
        <v>10000</v>
      </c>
      <c r="H3" s="5">
        <v>10000</v>
      </c>
      <c r="I3" s="5" t="s">
        <v>17</v>
      </c>
      <c r="J3" s="5">
        <f>IF(C3&gt;5,10,0)</f>
        <v>0</v>
      </c>
      <c r="K3" s="5">
        <f>IF(D3&gt;32,10,0)</f>
        <v>0</v>
      </c>
      <c r="L3" s="5">
        <f>IF(E3="Local",10,0)</f>
        <v>0</v>
      </c>
      <c r="M3" s="5">
        <f>IF(F3="Married",10,0)</f>
        <v>0</v>
      </c>
      <c r="N3" s="5">
        <f>IF((H3-G3)&lt;1000,10,0)</f>
        <v>10</v>
      </c>
      <c r="O3" s="5">
        <f>IF(I3="Creative work",10,0)</f>
        <v>0</v>
      </c>
      <c r="P3" s="5">
        <f>SUM(J3+K3+L3+M3+N3+O3)</f>
        <v>10</v>
      </c>
      <c r="Q3" s="6" t="str">
        <f>IF(P3&lt;10,"This month",IF(P3&lt;20,"Next month",IF(P3&lt;30,"Third month",IF(P3&lt;40,"Fourth month",IF(P3&lt;50,"Fifith month",IF(P3&lt;60,"Sixth month",IF(P3&lt;70,"Seventh month","Never")))))))</f>
        <v>Next month</v>
      </c>
    </row>
    <row r="4" spans="1:17" x14ac:dyDescent="0.25">
      <c r="A4" s="7">
        <v>2</v>
      </c>
      <c r="B4" s="7">
        <v>102</v>
      </c>
      <c r="C4" s="7">
        <v>2</v>
      </c>
      <c r="D4" s="7">
        <v>29</v>
      </c>
      <c r="E4" s="5" t="s">
        <v>10</v>
      </c>
      <c r="F4" s="5" t="s">
        <v>12</v>
      </c>
      <c r="G4" s="5">
        <v>11000</v>
      </c>
      <c r="H4" s="5">
        <f>11000+2500</f>
        <v>13500</v>
      </c>
      <c r="I4" s="5" t="s">
        <v>18</v>
      </c>
      <c r="J4" s="5">
        <f t="shared" ref="J4:J12" si="0">IF(C4&gt;5,10,0)</f>
        <v>0</v>
      </c>
      <c r="K4" s="5">
        <f t="shared" ref="K4:K12" si="1">IF(D4&gt;32,10,0)</f>
        <v>0</v>
      </c>
      <c r="L4" s="5">
        <f t="shared" ref="L4:L12" si="2">IF(E4="Local",10,0)</f>
        <v>10</v>
      </c>
      <c r="M4" s="5">
        <f t="shared" ref="M4:M12" si="3">IF(F4="Married",10,0)</f>
        <v>0</v>
      </c>
      <c r="N4" s="5">
        <f t="shared" ref="N4:N12" si="4">IF((H4-G4)&lt;1000,10,0)</f>
        <v>0</v>
      </c>
      <c r="O4" s="5">
        <f t="shared" ref="O4:O12" si="5">IF(I4="Creative work",10,0)</f>
        <v>10</v>
      </c>
      <c r="P4" s="5">
        <f t="shared" ref="P4:P12" si="6">SUM(J4+K4+L4+M4+N4+O4)</f>
        <v>20</v>
      </c>
      <c r="Q4" s="6" t="str">
        <f t="shared" ref="Q4:Q12" si="7">IF(P4&lt;10,"This month",IF(P4&lt;20,"Next month",IF(P4&lt;30,"Third month",IF(P4&lt;40,"Fourth month",IF(P4&lt;50,"Fifith month",IF(P4&lt;60,"Sixth month",IF(P4&lt;70,"Seventh month","Never")))))))</f>
        <v>Third month</v>
      </c>
    </row>
    <row r="5" spans="1:17" x14ac:dyDescent="0.25">
      <c r="A5" s="7">
        <v>3</v>
      </c>
      <c r="B5" s="7">
        <v>103</v>
      </c>
      <c r="C5" s="7">
        <v>3</v>
      </c>
      <c r="D5" s="7">
        <v>30</v>
      </c>
      <c r="E5" s="5" t="s">
        <v>9</v>
      </c>
      <c r="F5" s="5" t="s">
        <v>12</v>
      </c>
      <c r="G5" s="5">
        <v>12000</v>
      </c>
      <c r="H5" s="5">
        <f>G5+5000</f>
        <v>17000</v>
      </c>
      <c r="I5" s="5" t="s">
        <v>17</v>
      </c>
      <c r="J5" s="5">
        <f t="shared" si="0"/>
        <v>0</v>
      </c>
      <c r="K5" s="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5">
        <f t="shared" si="5"/>
        <v>0</v>
      </c>
      <c r="P5" s="5">
        <f t="shared" si="6"/>
        <v>0</v>
      </c>
      <c r="Q5" s="6" t="str">
        <f t="shared" si="7"/>
        <v>This month</v>
      </c>
    </row>
    <row r="6" spans="1:17" x14ac:dyDescent="0.25">
      <c r="A6" s="7">
        <v>4</v>
      </c>
      <c r="B6" s="7">
        <v>104</v>
      </c>
      <c r="C6" s="7">
        <v>4</v>
      </c>
      <c r="D6" s="7">
        <v>31</v>
      </c>
      <c r="E6" s="5" t="s">
        <v>10</v>
      </c>
      <c r="F6" s="5" t="s">
        <v>11</v>
      </c>
      <c r="G6" s="5">
        <v>13000</v>
      </c>
      <c r="H6" s="5">
        <f>13000+2500</f>
        <v>15500</v>
      </c>
      <c r="I6" s="5" t="s">
        <v>18</v>
      </c>
      <c r="J6" s="5">
        <f t="shared" si="0"/>
        <v>0</v>
      </c>
      <c r="K6" s="5">
        <f t="shared" si="1"/>
        <v>0</v>
      </c>
      <c r="L6" s="5">
        <f t="shared" si="2"/>
        <v>10</v>
      </c>
      <c r="M6" s="5">
        <f t="shared" si="3"/>
        <v>10</v>
      </c>
      <c r="N6" s="5">
        <f t="shared" si="4"/>
        <v>0</v>
      </c>
      <c r="O6" s="5">
        <f t="shared" si="5"/>
        <v>10</v>
      </c>
      <c r="P6" s="5">
        <f t="shared" si="6"/>
        <v>30</v>
      </c>
      <c r="Q6" s="6" t="str">
        <f t="shared" si="7"/>
        <v>Fourth month</v>
      </c>
    </row>
    <row r="7" spans="1:17" x14ac:dyDescent="0.25">
      <c r="A7" s="7">
        <v>5</v>
      </c>
      <c r="B7" s="7">
        <v>105</v>
      </c>
      <c r="C7" s="7">
        <v>5</v>
      </c>
      <c r="D7" s="7">
        <v>32</v>
      </c>
      <c r="E7" s="5" t="s">
        <v>9</v>
      </c>
      <c r="F7" s="5" t="s">
        <v>12</v>
      </c>
      <c r="G7" s="5">
        <v>14000</v>
      </c>
      <c r="H7" s="5">
        <f>14000+3000</f>
        <v>17000</v>
      </c>
      <c r="I7" s="5" t="s">
        <v>18</v>
      </c>
      <c r="J7" s="5">
        <f t="shared" si="0"/>
        <v>0</v>
      </c>
      <c r="K7" s="5">
        <f t="shared" si="1"/>
        <v>0</v>
      </c>
      <c r="L7" s="5">
        <f t="shared" si="2"/>
        <v>0</v>
      </c>
      <c r="M7" s="5">
        <f t="shared" si="3"/>
        <v>0</v>
      </c>
      <c r="N7" s="5">
        <f t="shared" si="4"/>
        <v>0</v>
      </c>
      <c r="O7" s="5">
        <f t="shared" si="5"/>
        <v>10</v>
      </c>
      <c r="P7" s="5">
        <f t="shared" si="6"/>
        <v>10</v>
      </c>
      <c r="Q7" s="6" t="str">
        <f t="shared" si="7"/>
        <v>Next month</v>
      </c>
    </row>
    <row r="8" spans="1:17" x14ac:dyDescent="0.25">
      <c r="A8" s="7">
        <v>6</v>
      </c>
      <c r="B8" s="7">
        <v>106</v>
      </c>
      <c r="C8" s="7">
        <v>6</v>
      </c>
      <c r="D8" s="7">
        <v>33</v>
      </c>
      <c r="E8" s="5" t="s">
        <v>10</v>
      </c>
      <c r="F8" s="5" t="s">
        <v>11</v>
      </c>
      <c r="G8" s="5">
        <v>15000</v>
      </c>
      <c r="H8" s="5">
        <f>15000+10000</f>
        <v>25000</v>
      </c>
      <c r="I8" s="5" t="s">
        <v>17</v>
      </c>
      <c r="J8" s="5">
        <f t="shared" si="0"/>
        <v>10</v>
      </c>
      <c r="K8" s="5">
        <f t="shared" si="1"/>
        <v>10</v>
      </c>
      <c r="L8" s="5">
        <f t="shared" si="2"/>
        <v>10</v>
      </c>
      <c r="M8" s="5">
        <f t="shared" si="3"/>
        <v>10</v>
      </c>
      <c r="N8" s="5">
        <f t="shared" si="4"/>
        <v>0</v>
      </c>
      <c r="O8" s="5">
        <f t="shared" si="5"/>
        <v>0</v>
      </c>
      <c r="P8" s="5">
        <f t="shared" si="6"/>
        <v>40</v>
      </c>
      <c r="Q8" s="6" t="str">
        <f t="shared" si="7"/>
        <v>Fifith month</v>
      </c>
    </row>
    <row r="9" spans="1:17" x14ac:dyDescent="0.25">
      <c r="A9" s="7">
        <v>7</v>
      </c>
      <c r="B9" s="7">
        <v>107</v>
      </c>
      <c r="C9" s="7">
        <v>10</v>
      </c>
      <c r="D9" s="7">
        <v>34</v>
      </c>
      <c r="E9" s="5" t="s">
        <v>9</v>
      </c>
      <c r="F9" s="5" t="s">
        <v>11</v>
      </c>
      <c r="G9" s="5">
        <v>20000</v>
      </c>
      <c r="H9" s="5">
        <f>20000+5000</f>
        <v>25000</v>
      </c>
      <c r="I9" s="5" t="s">
        <v>17</v>
      </c>
      <c r="J9" s="5">
        <f t="shared" si="0"/>
        <v>10</v>
      </c>
      <c r="K9" s="5">
        <f t="shared" si="1"/>
        <v>10</v>
      </c>
      <c r="L9" s="5">
        <f t="shared" si="2"/>
        <v>0</v>
      </c>
      <c r="M9" s="5">
        <f t="shared" si="3"/>
        <v>10</v>
      </c>
      <c r="N9" s="5">
        <f t="shared" si="4"/>
        <v>0</v>
      </c>
      <c r="O9" s="5">
        <f t="shared" si="5"/>
        <v>0</v>
      </c>
      <c r="P9" s="5">
        <f t="shared" si="6"/>
        <v>30</v>
      </c>
      <c r="Q9" s="6" t="str">
        <f t="shared" si="7"/>
        <v>Fourth month</v>
      </c>
    </row>
    <row r="10" spans="1:17" x14ac:dyDescent="0.25">
      <c r="A10" s="7">
        <v>8</v>
      </c>
      <c r="B10" s="7">
        <v>108</v>
      </c>
      <c r="C10" s="7">
        <v>11</v>
      </c>
      <c r="D10" s="7">
        <v>35</v>
      </c>
      <c r="E10" s="5" t="s">
        <v>10</v>
      </c>
      <c r="F10" s="5" t="s">
        <v>11</v>
      </c>
      <c r="G10" s="5">
        <v>25000</v>
      </c>
      <c r="H10" s="5">
        <f>25000+5000</f>
        <v>30000</v>
      </c>
      <c r="I10" s="5" t="s">
        <v>18</v>
      </c>
      <c r="J10" s="5">
        <f t="shared" si="0"/>
        <v>10</v>
      </c>
      <c r="K10" s="5">
        <f t="shared" si="1"/>
        <v>10</v>
      </c>
      <c r="L10" s="5">
        <f t="shared" si="2"/>
        <v>10</v>
      </c>
      <c r="M10" s="5">
        <f t="shared" si="3"/>
        <v>10</v>
      </c>
      <c r="N10" s="5">
        <f t="shared" si="4"/>
        <v>0</v>
      </c>
      <c r="O10" s="5">
        <f t="shared" si="5"/>
        <v>10</v>
      </c>
      <c r="P10" s="5">
        <f t="shared" si="6"/>
        <v>50</v>
      </c>
      <c r="Q10" s="6" t="str">
        <f t="shared" si="7"/>
        <v>Sixth month</v>
      </c>
    </row>
    <row r="11" spans="1:17" x14ac:dyDescent="0.25">
      <c r="A11" s="7">
        <v>9</v>
      </c>
      <c r="B11" s="7">
        <v>109</v>
      </c>
      <c r="C11" s="7">
        <v>12</v>
      </c>
      <c r="D11" s="7">
        <v>36</v>
      </c>
      <c r="E11" s="5" t="s">
        <v>9</v>
      </c>
      <c r="F11" s="5" t="s">
        <v>12</v>
      </c>
      <c r="G11" s="5">
        <v>30000</v>
      </c>
      <c r="H11" s="5">
        <f>30000</f>
        <v>30000</v>
      </c>
      <c r="I11" s="5" t="s">
        <v>18</v>
      </c>
      <c r="J11" s="5">
        <f t="shared" si="0"/>
        <v>10</v>
      </c>
      <c r="K11" s="5">
        <f t="shared" si="1"/>
        <v>10</v>
      </c>
      <c r="L11" s="5">
        <f t="shared" si="2"/>
        <v>0</v>
      </c>
      <c r="M11" s="5">
        <f t="shared" si="3"/>
        <v>0</v>
      </c>
      <c r="N11" s="5">
        <f t="shared" si="4"/>
        <v>10</v>
      </c>
      <c r="O11" s="5">
        <f t="shared" si="5"/>
        <v>10</v>
      </c>
      <c r="P11" s="5">
        <f t="shared" si="6"/>
        <v>40</v>
      </c>
      <c r="Q11" s="6" t="str">
        <f t="shared" si="7"/>
        <v>Fifith month</v>
      </c>
    </row>
    <row r="12" spans="1:17" x14ac:dyDescent="0.25">
      <c r="A12" s="7">
        <v>10</v>
      </c>
      <c r="B12" s="7">
        <v>110</v>
      </c>
      <c r="C12" s="7">
        <v>12</v>
      </c>
      <c r="D12" s="7">
        <v>37</v>
      </c>
      <c r="E12" s="5" t="s">
        <v>10</v>
      </c>
      <c r="F12" s="5" t="s">
        <v>11</v>
      </c>
      <c r="G12" s="5">
        <v>30000</v>
      </c>
      <c r="H12" s="5">
        <f>30000-2000</f>
        <v>28000</v>
      </c>
      <c r="I12" s="5" t="s">
        <v>17</v>
      </c>
      <c r="J12" s="5">
        <f t="shared" si="0"/>
        <v>10</v>
      </c>
      <c r="K12" s="5">
        <f t="shared" si="1"/>
        <v>10</v>
      </c>
      <c r="L12" s="5">
        <f t="shared" si="2"/>
        <v>10</v>
      </c>
      <c r="M12" s="5">
        <f t="shared" si="3"/>
        <v>10</v>
      </c>
      <c r="N12" s="5">
        <f t="shared" si="4"/>
        <v>10</v>
      </c>
      <c r="O12" s="5">
        <f t="shared" si="5"/>
        <v>0</v>
      </c>
      <c r="P12" s="5">
        <f t="shared" si="6"/>
        <v>50</v>
      </c>
      <c r="Q12" s="6" t="str">
        <f t="shared" si="7"/>
        <v>Sixth month</v>
      </c>
    </row>
  </sheetData>
  <mergeCells count="7">
    <mergeCell ref="Q1:Q2"/>
    <mergeCell ref="A1:A2"/>
    <mergeCell ref="B1:B2"/>
    <mergeCell ref="D1:F1"/>
    <mergeCell ref="G1:I1"/>
    <mergeCell ref="J1:O1"/>
    <mergeCell ref="P1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2025-04-20T15:29:40Z</dcterms:created>
  <dcterms:modified xsi:type="dcterms:W3CDTF">2025-04-20T17:23:42Z</dcterms:modified>
</cp:coreProperties>
</file>