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1\OneDrive - Stony Brook University\SBU\Grad\507\ModelsimWork\Project 3\Evaluation_5\"/>
    </mc:Choice>
  </mc:AlternateContent>
  <xr:revisionPtr revIDLastSave="0" documentId="13_ncr:1_{E5EE8F60-D03E-488C-8C7A-01A831190A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3" i="1" l="1"/>
  <c r="G4" i="1"/>
  <c r="G5" i="1"/>
  <c r="G2" i="1"/>
  <c r="B4" i="1" l="1"/>
  <c r="B5" i="1"/>
  <c r="B2" i="1"/>
  <c r="B3" i="1"/>
  <c r="I4" i="1" l="1"/>
  <c r="I3" i="1"/>
  <c r="I5" i="1"/>
  <c r="I2" i="1"/>
</calcChain>
</file>

<file path=xl/sharedStrings.xml><?xml version="1.0" encoding="utf-8"?>
<sst xmlns="http://schemas.openxmlformats.org/spreadsheetml/2006/main" count="14" uniqueCount="14">
  <si>
    <t>M</t>
  </si>
  <si>
    <t>Power(uW)</t>
  </si>
  <si>
    <t>Area(um^2)</t>
  </si>
  <si>
    <t>Cycles(c)</t>
  </si>
  <si>
    <t>N(words)</t>
  </si>
  <si>
    <t>Throughput</t>
  </si>
  <si>
    <t>N</t>
  </si>
  <si>
    <t>ClockPeriod</t>
  </si>
  <si>
    <t>Clock(GHz)</t>
  </si>
  <si>
    <t>Critical Path</t>
  </si>
  <si>
    <t>matrixRom/z_reg[3] to datapathMod/result_reg[0]</t>
  </si>
  <si>
    <t>matrixRom/z_reg[5] to datapathMod/result_reg[15]</t>
  </si>
  <si>
    <t>matrixRom/z_reg[15] to datapathMod/result_reg[2]</t>
  </si>
  <si>
    <t>matrixRom/z_reg[5] to datapathMod/result_reg[16]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</si>
</sst>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/>
    <xf numFmtId="0" fontId="1" fillId="0" borderId="0" xfId="0" applyFont="1" applyAlignment="1">
      <alignment vertical="center"/>
    </xf>
    <xf numFmtId="11" fontId="1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Sheet1!$E$2:$E$5</c:f>
              <c:numCache>
                <c:formatCode>0.00</c:formatCode>
                <c:ptCount val="4"/>
                <c:pt idx="0">
                  <c:v>1795.2339770000001</c:v>
                </c:pt>
                <c:pt idx="1">
                  <c:v>2103.7939759999999</c:v>
                </c:pt>
                <c:pt idx="2">
                  <c:v>2262.0639729999998</c:v>
                </c:pt>
                <c:pt idx="3">
                  <c:v>2690.5899690000001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8EA-B705-B8B7F2437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Sheet1!$F$2:$F$5</c:f>
              <c:numCache>
                <c:formatCode>0.00</c:formatCode>
                <c:ptCount val="4"/>
                <c:pt idx="0">
                  <c:v>1052.8</c:v>
                </c:pt>
                <c:pt idx="1">
                  <c:v>1212</c:v>
                </c:pt>
                <c:pt idx="2">
                  <c:v>1308.3</c:v>
                </c:pt>
                <c:pt idx="3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CC4-B029-229355A0A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Sheet1!$I$2:$I$5</c:f>
              <c:numCache>
                <c:formatCode>0.00E+00</c:formatCode>
                <c:ptCount val="4"/>
                <c:pt idx="0">
                  <c:v>53988392.495613441</c:v>
                </c:pt>
                <c:pt idx="1">
                  <c:v>62890444.845079869</c:v>
                </c:pt>
                <c:pt idx="2">
                  <c:v>68311843.565878227</c:v>
                </c:pt>
                <c:pt idx="3">
                  <c:v>71839080.459770128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CC4-B029-229355A0A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8473490813648296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Throughput(words/second)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95250</xdr:rowOff>
    </xdr:from>
    <xdr:to>
      <xdr:col>6</xdr:col>
      <xdr:colOff>371475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EDE6A-7254-4C32-83DF-429081E0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7</xdr:row>
      <xdr:rowOff>123825</xdr:rowOff>
    </xdr:from>
    <xdr:to>
      <xdr:col>10</xdr:col>
      <xdr:colOff>47625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6515E-7CD0-4D86-BB8D-B8105AC3D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7</xdr:row>
      <xdr:rowOff>76200</xdr:rowOff>
    </xdr:from>
    <xdr:to>
      <xdr:col>18</xdr:col>
      <xdr:colOff>257175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57842-A598-496D-9384-9A2AB774E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455DD-5066-41AD-8D84-3BE540EE00D8}" name="Table1" displayName="Table1" ref="A1:J5" totalsRowShown="0" headerRowDxfId="9">
  <autoFilter ref="A1:J5" xr:uid="{F5B35001-1F61-4CBC-B159-EB740C662662}"/>
  <tableColumns count="10">
    <tableColumn id="1" xr3:uid="{B538DAB2-44FE-4430-B4BE-26A8DE81CFAD}" name="ClockPeriod" dataDxfId="8"/>
    <tableColumn id="2" xr3:uid="{6A78EF35-69B6-4E91-96E0-A6AAC7A8D1CF}" name="Clock(GHz)" dataDxfId="7">
      <calculatedColumnFormula>(1/A2)</calculatedColumnFormula>
    </tableColumn>
    <tableColumn id="3" xr3:uid="{B8BACA66-03BC-44E7-9EF6-76518CF47115}" name="N" dataDxfId="6"/>
    <tableColumn id="4" xr3:uid="{1BF87E77-AD5B-4DB4-B8C4-BFF6368981D5}" name="M" dataDxfId="5"/>
    <tableColumn id="5" xr3:uid="{CFA3D18B-CC3E-442E-82DA-5E27A84A71EF}" name="Area(um^2)" dataDxfId="4"/>
    <tableColumn id="6" xr3:uid="{A626EE9F-C796-423E-A332-84B0138A567C}" name="Power(uW)" dataDxfId="3"/>
    <tableColumn id="7" xr3:uid="{5EBFB74D-1785-4AE2-85FC-9582B59C0A4C}" name="N(words)" dataDxfId="2">
      <calculatedColumnFormula>Table1[[#This Row],[N]]</calculatedColumnFormula>
    </tableColumn>
    <tableColumn id="8" xr3:uid="{72B19D55-7B1B-4AFD-9F01-DD42B332F8F2}" name="Cycles(c)" dataDxfId="0">
      <calculatedColumnFormula>(C2+1) + D2*(C2+3) + 1</calculatedColumnFormula>
    </tableColumn>
    <tableColumn id="9" xr3:uid="{689D5470-7C71-421A-8C78-97F40B85D526}" name="Throughput" dataDxfId="1">
      <calculatedColumnFormula>(G2/H2)*B2*(10^9)</calculatedColumnFormula>
    </tableColumn>
    <tableColumn id="10" xr3:uid="{3CCC7801-3DEE-46B2-9D58-C43D3F14A231}" name="Critical 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Q5" sqref="Q5"/>
    </sheetView>
  </sheetViews>
  <sheetFormatPr defaultRowHeight="15" x14ac:dyDescent="0.25"/>
  <cols>
    <col min="1" max="1" width="14.85546875" customWidth="1"/>
    <col min="2" max="2" width="14.28515625" customWidth="1"/>
    <col min="5" max="5" width="15.28515625" customWidth="1"/>
    <col min="6" max="6" width="13.5703125" customWidth="1"/>
    <col min="7" max="7" width="12.5703125" customWidth="1"/>
    <col min="8" max="8" width="11.85546875" customWidth="1"/>
    <col min="9" max="9" width="14.140625" customWidth="1"/>
    <col min="10" max="10" width="45" customWidth="1"/>
  </cols>
  <sheetData>
    <row r="1" spans="1:10" x14ac:dyDescent="0.25">
      <c r="A1" s="1" t="s">
        <v>7</v>
      </c>
      <c r="B1" s="1" t="s">
        <v>8</v>
      </c>
      <c r="C1" s="1" t="s">
        <v>6</v>
      </c>
      <c r="D1" s="1" t="s">
        <v>0</v>
      </c>
      <c r="E1" s="1" t="s">
        <v>2</v>
      </c>
      <c r="F1" s="1" t="s">
        <v>1</v>
      </c>
      <c r="G1" s="1" t="s">
        <v>4</v>
      </c>
      <c r="H1" s="1" t="s">
        <v>3</v>
      </c>
      <c r="I1" s="1" t="s">
        <v>5</v>
      </c>
      <c r="J1" s="1" t="s">
        <v>9</v>
      </c>
    </row>
    <row r="2" spans="1:10" x14ac:dyDescent="0.25">
      <c r="A2" s="1">
        <v>1.1950000000000001</v>
      </c>
      <c r="B2" s="4">
        <f>(1/A2)</f>
        <v>0.83682008368200833</v>
      </c>
      <c r="C2" s="1">
        <v>4</v>
      </c>
      <c r="D2" s="1">
        <v>8</v>
      </c>
      <c r="E2" s="4">
        <v>1795.2339770000001</v>
      </c>
      <c r="F2" s="2">
        <v>1052.8</v>
      </c>
      <c r="G2" s="1">
        <f>Table1[[#This Row],[N]]</f>
        <v>4</v>
      </c>
      <c r="H2" s="1">
        <f>(C2+1) + D2*(C2+3) + 1</f>
        <v>62</v>
      </c>
      <c r="I2" s="6">
        <f>(G2/H2)*B2*(10^9)</f>
        <v>53988392.495613441</v>
      </c>
      <c r="J2" s="1" t="s">
        <v>12</v>
      </c>
    </row>
    <row r="3" spans="1:10" x14ac:dyDescent="0.25">
      <c r="A3" s="1">
        <v>1.19255</v>
      </c>
      <c r="B3" s="4">
        <f>(1/A3)</f>
        <v>0.83853926460106498</v>
      </c>
      <c r="C3" s="1">
        <v>6</v>
      </c>
      <c r="D3" s="1">
        <v>8</v>
      </c>
      <c r="E3" s="2">
        <v>2103.7939759999999</v>
      </c>
      <c r="F3" s="2">
        <v>1212</v>
      </c>
      <c r="G3" s="1">
        <f>Table1[[#This Row],[N]]</f>
        <v>6</v>
      </c>
      <c r="H3" s="1">
        <f t="shared" ref="H2:H5" si="0">(C3+1) + D3*(C3+3) + 1</f>
        <v>80</v>
      </c>
      <c r="I3" s="6">
        <f t="shared" ref="I3:I5" si="1">(G3/H3)*B3*(10^9)</f>
        <v>62890444.845079869</v>
      </c>
      <c r="J3" s="3" t="s">
        <v>11</v>
      </c>
    </row>
    <row r="4" spans="1:10" x14ac:dyDescent="0.25">
      <c r="A4" s="1">
        <v>1.1950000000000001</v>
      </c>
      <c r="B4" s="4">
        <f t="shared" ref="B4:B5" si="2">(1/A4)</f>
        <v>0.83682008368200833</v>
      </c>
      <c r="C4" s="1">
        <v>8</v>
      </c>
      <c r="D4" s="1">
        <v>8</v>
      </c>
      <c r="E4" s="2">
        <v>2262.0639729999998</v>
      </c>
      <c r="F4" s="2">
        <v>1308.3</v>
      </c>
      <c r="G4" s="1">
        <f>Table1[[#This Row],[N]]</f>
        <v>8</v>
      </c>
      <c r="H4" s="1">
        <f t="shared" si="0"/>
        <v>98</v>
      </c>
      <c r="I4" s="6">
        <f t="shared" si="1"/>
        <v>68311843.565878227</v>
      </c>
      <c r="J4" s="5" t="s">
        <v>13</v>
      </c>
    </row>
    <row r="5" spans="1:10" x14ac:dyDescent="0.25">
      <c r="A5" s="1">
        <v>1.2</v>
      </c>
      <c r="B5" s="4">
        <f t="shared" si="2"/>
        <v>0.83333333333333337</v>
      </c>
      <c r="C5" s="1">
        <v>10</v>
      </c>
      <c r="D5" s="1">
        <v>8</v>
      </c>
      <c r="E5" s="2">
        <v>2690.5899690000001</v>
      </c>
      <c r="F5" s="2">
        <v>1455</v>
      </c>
      <c r="G5" s="1">
        <f>Table1[[#This Row],[N]]</f>
        <v>10</v>
      </c>
      <c r="H5" s="1">
        <f t="shared" si="0"/>
        <v>116</v>
      </c>
      <c r="I5" s="6">
        <f t="shared" si="1"/>
        <v>71839080.459770128</v>
      </c>
      <c r="J5" s="5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dcterms:created xsi:type="dcterms:W3CDTF">2015-06-05T18:17:20Z</dcterms:created>
  <dcterms:modified xsi:type="dcterms:W3CDTF">2020-12-06T03:04:27Z</dcterms:modified>
</cp:coreProperties>
</file>