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asif1\OneDrive - Stony Brook University\SBU\Grad\507\ModelsimWork\Project 3\Evaluation_9\"/>
    </mc:Choice>
  </mc:AlternateContent>
  <xr:revisionPtr revIDLastSave="0" documentId="13_ncr:1_{487773D3-38F2-4552-974D-F6F1AE51ACF2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4" i="1" l="1"/>
  <c r="P5" i="1"/>
  <c r="P6" i="1"/>
  <c r="P7" i="1"/>
  <c r="P2" i="1"/>
  <c r="I3" i="1"/>
  <c r="I4" i="1"/>
  <c r="I5" i="1"/>
  <c r="I6" i="1"/>
  <c r="I7" i="1"/>
  <c r="I2" i="1"/>
  <c r="H3" i="1"/>
  <c r="H4" i="1"/>
  <c r="H5" i="1"/>
  <c r="H6" i="1"/>
  <c r="H7" i="1"/>
  <c r="H2" i="1"/>
  <c r="P3" i="1" l="1"/>
  <c r="F6" i="1"/>
  <c r="F7" i="1"/>
  <c r="F2" i="1"/>
  <c r="F3" i="1"/>
  <c r="F4" i="1"/>
  <c r="F5" i="1"/>
</calcChain>
</file>

<file path=xl/sharedStrings.xml><?xml version="1.0" encoding="utf-8"?>
<sst xmlns="http://schemas.openxmlformats.org/spreadsheetml/2006/main" count="31" uniqueCount="23">
  <si>
    <t>ClockPeriod</t>
  </si>
  <si>
    <t>Clock(GHz)</t>
  </si>
  <si>
    <t>M1</t>
  </si>
  <si>
    <t>M2</t>
  </si>
  <si>
    <t>M3</t>
  </si>
  <si>
    <t>N1</t>
  </si>
  <si>
    <t>N2</t>
  </si>
  <si>
    <t>N3</t>
  </si>
  <si>
    <t>B</t>
  </si>
  <si>
    <t>Area(um^2)</t>
  </si>
  <si>
    <t>Power(uW)</t>
  </si>
  <si>
    <t>Critical Path</t>
  </si>
  <si>
    <t>P1</t>
  </si>
  <si>
    <t>P2</t>
  </si>
  <si>
    <t>P3</t>
  </si>
  <si>
    <t>Cycle(C)</t>
  </si>
  <si>
    <t>Throughput(Words/s)</t>
  </si>
  <si>
    <t>layer1/matrixRom/z1_reg[0] to layer1/datapathMod1/result_reg[13]</t>
  </si>
  <si>
    <t>layer1/matrixRom/z0_reg[1] to layer1/datapathMod0/result_reg[0]</t>
  </si>
  <si>
    <t>layer3/matrixRom/z2_reg[0] to layer3/datapathMod2/result_reg[16]</t>
  </si>
  <si>
    <t>layer3/matrixRom/z3_reg[1] to layer3/datapathMod3/result_reg[0]</t>
  </si>
  <si>
    <t>layer3/matrixRom/z1_reg[1] to layer3/datapathMod1/result_reg[5]</t>
  </si>
  <si>
    <t>layer3/matrixRom/z0_reg[1] to layer3/datapathMod0/result_reg[16]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</si>
</sst>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11" fontId="0" fillId="0" borderId="0" xfId="0" applyNumberFormat="1"/>
    <xf numFmtId="2" fontId="0" fillId="0" borderId="0" xfId="0" applyNumberFormat="1"/>
    <xf numFmtId="0" fontId="0" fillId="0" borderId="0" xfId="0" applyAlignment="1">
      <alignment horizontal="right"/>
    </xf>
    <xf numFmtId="0" fontId="0" fillId="3" borderId="1" xfId="0" applyFont="1" applyFill="1" applyBorder="1"/>
    <xf numFmtId="0" fontId="0" fillId="0" borderId="1" xfId="0" applyFont="1" applyBorder="1"/>
    <xf numFmtId="0" fontId="1" fillId="2" borderId="2" xfId="0" applyFont="1" applyFill="1" applyBorder="1"/>
    <xf numFmtId="0" fontId="0" fillId="0" borderId="3" xfId="0" applyFont="1" applyBorder="1"/>
  </cellXfs>
  <cellStyles count="1">
    <cellStyle name="Normal" xfId="0" builtinId="0"/>
  </cellStyles>
  <dxfs count="12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numFmt numFmtId="15" formatCode="0.00E+00"/>
    </dxf>
    <dxf>
      <numFmt numFmtId="2" formatCode="0.00"/>
    </dxf>
    <dxf>
      <numFmt numFmtId="15" formatCode="0.00E+00"/>
    </dxf>
    <dxf>
      <numFmt numFmtId="15" formatCode="0.00E+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Power vs 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Sheet1!$A$2:$A$7</c:f>
              <c:numCache>
                <c:formatCode>General</c:formatCode>
                <c:ptCount val="6"/>
                <c:pt idx="0">
                  <c:v>3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36</c:v>
                </c:pt>
                <c:pt idx="5">
                  <c:v>50</c:v>
                </c:pt>
              </c:numCache>
            </c:numRef>
          </c:cat>
          <c:val>
            <c:numRef>
              <c:f>Sheet1!$N$2:$N$7</c:f>
              <c:numCache>
                <c:formatCode>0.00E+00</c:formatCode>
                <c:ptCount val="6"/>
                <c:pt idx="0">
                  <c:v>5030.8</c:v>
                </c:pt>
                <c:pt idx="1">
                  <c:v>4955.5</c:v>
                </c:pt>
                <c:pt idx="2">
                  <c:v>6835</c:v>
                </c:pt>
                <c:pt idx="3">
                  <c:v>8818.5</c:v>
                </c:pt>
                <c:pt idx="4">
                  <c:v>10703</c:v>
                </c:pt>
                <c:pt idx="5">
                  <c:v>10503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212-414D-9077-2759E9A476E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56394719"/>
        <c:axId val="762731551"/>
      </c:barChart>
      <c:catAx>
        <c:axId val="3563947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b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</a:t>
                </a:r>
              </a:p>
            </c:rich>
          </c:tx>
          <c:layout>
            <c:manualLayout>
              <c:xMode val="edge"/>
              <c:yMode val="edge"/>
              <c:x val="0.49029046369203849"/>
              <c:y val="0.884328521434820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b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731551"/>
        <c:crosses val="autoZero"/>
        <c:auto val="1"/>
        <c:lblAlgn val="ctr"/>
        <c:lblOffset val="100"/>
        <c:noMultiLvlLbl val="0"/>
      </c:catAx>
      <c:valAx>
        <c:axId val="762731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Power(uw)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394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Area vs 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Sheet1!$A$2:$A$7</c:f>
              <c:numCache>
                <c:formatCode>General</c:formatCode>
                <c:ptCount val="6"/>
                <c:pt idx="0">
                  <c:v>3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36</c:v>
                </c:pt>
                <c:pt idx="5">
                  <c:v>50</c:v>
                </c:pt>
              </c:numCache>
            </c:numRef>
          </c:cat>
          <c:val>
            <c:numRef>
              <c:f>Sheet1!$M$2:$M$7</c:f>
              <c:numCache>
                <c:formatCode>0.00E+00</c:formatCode>
                <c:ptCount val="6"/>
                <c:pt idx="0">
                  <c:v>12844.60786</c:v>
                </c:pt>
                <c:pt idx="1">
                  <c:v>12517.161867999999</c:v>
                </c:pt>
                <c:pt idx="2">
                  <c:v>20514.185799999999</c:v>
                </c:pt>
                <c:pt idx="3">
                  <c:v>28052.625732</c:v>
                </c:pt>
                <c:pt idx="4">
                  <c:v>35857.597693000003</c:v>
                </c:pt>
                <c:pt idx="5">
                  <c:v>35740.823683000002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93-486F-9691-EEB4C18229F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56394719"/>
        <c:axId val="762731551"/>
      </c:barChart>
      <c:catAx>
        <c:axId val="3563947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b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</a:t>
                </a:r>
              </a:p>
            </c:rich>
          </c:tx>
          <c:layout>
            <c:manualLayout>
              <c:xMode val="edge"/>
              <c:yMode val="edge"/>
              <c:x val="0.49029046369203849"/>
              <c:y val="0.884328521434820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b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731551"/>
        <c:crosses val="autoZero"/>
        <c:auto val="1"/>
        <c:lblAlgn val="ctr"/>
        <c:lblOffset val="100"/>
        <c:noMultiLvlLbl val="0"/>
      </c:catAx>
      <c:valAx>
        <c:axId val="762731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Area(um^2)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394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Throughput vs 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Sheet1!$A$2:$A$7</c:f>
              <c:numCache>
                <c:formatCode>General</c:formatCode>
                <c:ptCount val="6"/>
                <c:pt idx="0">
                  <c:v>3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36</c:v>
                </c:pt>
                <c:pt idx="5">
                  <c:v>50</c:v>
                </c:pt>
              </c:numCache>
            </c:numRef>
          </c:cat>
          <c:val>
            <c:numRef>
              <c:f>Sheet1!$P$2:$P$7</c:f>
              <c:numCache>
                <c:formatCode>0.00E+00</c:formatCode>
                <c:ptCount val="6"/>
                <c:pt idx="0">
                  <c:v>43793103.448275864</c:v>
                </c:pt>
                <c:pt idx="1">
                  <c:v>44482758.62068966</c:v>
                </c:pt>
                <c:pt idx="2">
                  <c:v>79411764.705882356</c:v>
                </c:pt>
                <c:pt idx="3">
                  <c:v>72207792.207792208</c:v>
                </c:pt>
                <c:pt idx="4">
                  <c:v>128181818.18181817</c:v>
                </c:pt>
                <c:pt idx="5">
                  <c:v>128181818.18181817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95-4ED3-8C88-F046DFED745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56394719"/>
        <c:axId val="762731551"/>
      </c:barChart>
      <c:catAx>
        <c:axId val="3563947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b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</a:t>
                </a:r>
              </a:p>
            </c:rich>
          </c:tx>
          <c:layout>
            <c:manualLayout>
              <c:xMode val="edge"/>
              <c:yMode val="edge"/>
              <c:x val="0.49029046369203849"/>
              <c:y val="0.884328521434820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b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731551"/>
        <c:crosses val="autoZero"/>
        <c:auto val="1"/>
        <c:lblAlgn val="ctr"/>
        <c:lblOffset val="100"/>
        <c:noMultiLvlLbl val="0"/>
      </c:catAx>
      <c:valAx>
        <c:axId val="762731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Throughput(Words/s)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394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14</xdr:row>
      <xdr:rowOff>0</xdr:rowOff>
    </xdr:from>
    <xdr:to>
      <xdr:col>8</xdr:col>
      <xdr:colOff>114299</xdr:colOff>
      <xdr:row>27</xdr:row>
      <xdr:rowOff>123824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C0A4F4F-B129-4756-B91C-A2505BEE6B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247650</xdr:colOff>
      <xdr:row>13</xdr:row>
      <xdr:rowOff>180975</xdr:rowOff>
    </xdr:from>
    <xdr:to>
      <xdr:col>15</xdr:col>
      <xdr:colOff>0</xdr:colOff>
      <xdr:row>27</xdr:row>
      <xdr:rowOff>114299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12E4424-2E30-43E3-8B8E-F8335D0451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9524</xdr:colOff>
      <xdr:row>13</xdr:row>
      <xdr:rowOff>171450</xdr:rowOff>
    </xdr:from>
    <xdr:to>
      <xdr:col>16</xdr:col>
      <xdr:colOff>3200400</xdr:colOff>
      <xdr:row>27</xdr:row>
      <xdr:rowOff>104774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C65341C-277E-432A-BBCF-6B5EA98F22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6113715-F0D6-46C8-A622-3A962E24A97C}" name="Table1" displayName="Table1" ref="A1:Q7" totalsRowShown="0">
  <autoFilter ref="A1:Q7" xr:uid="{667A9082-35D7-4DA1-AE2D-2AB70714B437}"/>
  <tableColumns count="17">
    <tableColumn id="1" xr3:uid="{6A2A26DD-62DA-4F37-86B1-4FE69A3F4C33}" name="B"/>
    <tableColumn id="2" xr3:uid="{71AEA040-040F-4793-85C6-8C2741FACDD9}" name="P1"/>
    <tableColumn id="3" xr3:uid="{0CB1193F-E8D0-49FE-8118-001BF9047638}" name="P2"/>
    <tableColumn id="4" xr3:uid="{84B1128E-68E8-48FA-94A1-ECE1D495D780}" name="P3"/>
    <tableColumn id="5" xr3:uid="{E2E531E2-B890-41DF-9B92-DD25A096C1DA}" name="ClockPeriod"/>
    <tableColumn id="6" xr3:uid="{0A457896-439F-4AEF-BDA7-43CC1C1D76C9}" name="Clock(GHz)" dataDxfId="11">
      <calculatedColumnFormula>1/(E2)</calculatedColumnFormula>
    </tableColumn>
    <tableColumn id="7" xr3:uid="{BFCB7CA4-86A5-4FB6-98C8-E0ED984ECF0E}" name="N1"/>
    <tableColumn id="8" xr3:uid="{BAFAB93E-6A57-4D0B-8399-1C3D45B5626F}" name="N2">
      <calculatedColumnFormula>J2</calculatedColumnFormula>
    </tableColumn>
    <tableColumn id="9" xr3:uid="{4A2B695C-612E-4B0E-AB5F-447FDBA2EF5B}" name="N3">
      <calculatedColumnFormula>K2</calculatedColumnFormula>
    </tableColumn>
    <tableColumn id="10" xr3:uid="{CEB69169-F40E-493D-8AD0-E17A4B5939E9}" name="M1"/>
    <tableColumn id="11" xr3:uid="{1A15ABB7-4883-43FC-BF39-BC737E775280}" name="M2"/>
    <tableColumn id="12" xr3:uid="{B330D4A5-6B4C-4885-9499-B0B15A5824A0}" name="M3"/>
    <tableColumn id="13" xr3:uid="{02D120A2-2869-4EEE-BC1C-98806A0F126A}" name="Area(um^2)" dataDxfId="10"/>
    <tableColumn id="14" xr3:uid="{E7A10A0B-AB0F-47CD-80E2-5955D228D0DE}" name="Power(uW)" dataDxfId="9"/>
    <tableColumn id="15" xr3:uid="{3013388C-9C54-4674-A101-0115D92F2D50}" name="Cycle(C)" dataDxfId="8"/>
    <tableColumn id="16" xr3:uid="{544DA6FC-B507-4B38-948A-BBA9DEE42BBD}" name="Throughput(Words/s)" dataDxfId="7">
      <calculatedColumnFormula>(G2/O2)*E2*10^9</calculatedColumnFormula>
    </tableColumn>
    <tableColumn id="17" xr3:uid="{0448E4CD-1226-4CCD-9CBE-B48F79887272}" name="Critical Path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E8029E8-C4FC-4FDE-9A8B-4F2DB9E6EF7A}" name="Table2" displayName="Table2" ref="S14:T20" totalsRowShown="0" headerRowDxfId="0" dataDxfId="1" headerRowBorderDxfId="5" tableBorderDxfId="6" totalsRowBorderDxfId="4">
  <autoFilter ref="S14:T20" xr:uid="{F424A752-85E8-479F-83B1-88B2BA14F3A0}"/>
  <tableColumns count="2">
    <tableColumn id="1" xr3:uid="{88DEF958-3DC0-4F53-A684-DFE65FD19115}" name="B" dataDxfId="3"/>
    <tableColumn id="2" xr3:uid="{0FA4B23F-2663-4078-ABE8-F468FF9352E9}" name="Critical Path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20"/>
  <sheetViews>
    <sheetView tabSelected="1" workbookViewId="0">
      <selection activeCell="L34" sqref="L34"/>
    </sheetView>
  </sheetViews>
  <sheetFormatPr defaultRowHeight="15" x14ac:dyDescent="0.25"/>
  <cols>
    <col min="5" max="5" width="15.7109375" customWidth="1"/>
    <col min="6" max="6" width="12.85546875" customWidth="1"/>
    <col min="13" max="13" width="13.5703125" customWidth="1"/>
    <col min="14" max="14" width="13.42578125" customWidth="1"/>
    <col min="15" max="15" width="11.5703125" customWidth="1"/>
    <col min="16" max="16" width="22.42578125" customWidth="1"/>
    <col min="17" max="17" width="61.85546875" bestFit="1" customWidth="1"/>
    <col min="20" max="20" width="63" bestFit="1" customWidth="1"/>
    <col min="26" max="28" width="17.7109375" bestFit="1" customWidth="1"/>
  </cols>
  <sheetData>
    <row r="1" spans="1:31" x14ac:dyDescent="0.25">
      <c r="A1" t="s">
        <v>8</v>
      </c>
      <c r="B1" t="s">
        <v>12</v>
      </c>
      <c r="C1" t="s">
        <v>13</v>
      </c>
      <c r="D1" t="s">
        <v>14</v>
      </c>
      <c r="E1" t="s">
        <v>0</v>
      </c>
      <c r="F1" t="s">
        <v>1</v>
      </c>
      <c r="G1" t="s">
        <v>5</v>
      </c>
      <c r="H1" t="s">
        <v>6</v>
      </c>
      <c r="I1" t="s">
        <v>7</v>
      </c>
      <c r="J1" t="s">
        <v>2</v>
      </c>
      <c r="K1" t="s">
        <v>3</v>
      </c>
      <c r="L1" t="s">
        <v>4</v>
      </c>
      <c r="M1" t="s">
        <v>9</v>
      </c>
      <c r="N1" t="s">
        <v>10</v>
      </c>
      <c r="O1" t="s">
        <v>15</v>
      </c>
      <c r="P1" t="s">
        <v>16</v>
      </c>
      <c r="Q1" t="s">
        <v>11</v>
      </c>
      <c r="Z1" s="1"/>
    </row>
    <row r="2" spans="1:31" x14ac:dyDescent="0.25">
      <c r="A2">
        <v>3</v>
      </c>
      <c r="B2">
        <v>1</v>
      </c>
      <c r="C2">
        <v>1</v>
      </c>
      <c r="D2">
        <v>1</v>
      </c>
      <c r="E2">
        <v>1.27</v>
      </c>
      <c r="F2" s="2">
        <f t="shared" ref="F2:F7" si="0">1/(E2)</f>
        <v>0.78740157480314954</v>
      </c>
      <c r="G2">
        <v>4</v>
      </c>
      <c r="H2">
        <f>J2</f>
        <v>8</v>
      </c>
      <c r="I2">
        <f>K2</f>
        <v>12</v>
      </c>
      <c r="J2">
        <v>8</v>
      </c>
      <c r="K2">
        <v>12</v>
      </c>
      <c r="L2">
        <v>16</v>
      </c>
      <c r="M2" s="1">
        <v>12844.60786</v>
      </c>
      <c r="N2" s="1">
        <v>5030.8</v>
      </c>
      <c r="O2" s="2">
        <v>116</v>
      </c>
      <c r="P2" s="1">
        <f t="shared" ref="P2:P7" si="1">(G2/O2)*E2*10^9</f>
        <v>43793103.448275864</v>
      </c>
      <c r="Q2" t="s">
        <v>17</v>
      </c>
      <c r="Z2" s="1"/>
      <c r="AA2" s="1"/>
      <c r="AB2" s="1"/>
      <c r="AC2" s="2"/>
      <c r="AD2" s="2"/>
      <c r="AE2" s="2"/>
    </row>
    <row r="3" spans="1:31" x14ac:dyDescent="0.25">
      <c r="A3">
        <v>10</v>
      </c>
      <c r="B3">
        <v>2</v>
      </c>
      <c r="C3">
        <v>3</v>
      </c>
      <c r="D3">
        <v>4</v>
      </c>
      <c r="E3">
        <v>1.29</v>
      </c>
      <c r="F3" s="2">
        <f t="shared" si="0"/>
        <v>0.77519379844961234</v>
      </c>
      <c r="G3">
        <v>4</v>
      </c>
      <c r="H3">
        <f t="shared" ref="H3:H7" si="2">J3</f>
        <v>8</v>
      </c>
      <c r="I3">
        <f t="shared" ref="I3:I7" si="3">K3</f>
        <v>12</v>
      </c>
      <c r="J3">
        <v>8</v>
      </c>
      <c r="K3">
        <v>12</v>
      </c>
      <c r="L3">
        <v>16</v>
      </c>
      <c r="M3" s="1">
        <v>12517.161867999999</v>
      </c>
      <c r="N3" s="1">
        <v>4955.5</v>
      </c>
      <c r="O3" s="2">
        <v>116</v>
      </c>
      <c r="P3" s="1">
        <f t="shared" si="1"/>
        <v>44482758.62068966</v>
      </c>
      <c r="Q3" t="s">
        <v>18</v>
      </c>
      <c r="Z3" s="1"/>
      <c r="AA3" s="1"/>
      <c r="AB3" s="1"/>
      <c r="AC3" s="2"/>
      <c r="AD3" s="2"/>
      <c r="AE3" s="2"/>
    </row>
    <row r="4" spans="1:31" x14ac:dyDescent="0.25">
      <c r="A4">
        <v>20</v>
      </c>
      <c r="B4">
        <v>4</v>
      </c>
      <c r="C4">
        <v>6</v>
      </c>
      <c r="D4">
        <v>8</v>
      </c>
      <c r="E4">
        <v>1.35</v>
      </c>
      <c r="F4" s="2">
        <f t="shared" si="0"/>
        <v>0.7407407407407407</v>
      </c>
      <c r="G4">
        <v>4</v>
      </c>
      <c r="H4">
        <f t="shared" si="2"/>
        <v>8</v>
      </c>
      <c r="I4">
        <f t="shared" si="3"/>
        <v>12</v>
      </c>
      <c r="J4">
        <v>8</v>
      </c>
      <c r="K4">
        <v>12</v>
      </c>
      <c r="L4">
        <v>16</v>
      </c>
      <c r="M4" s="1">
        <v>20514.185799999999</v>
      </c>
      <c r="N4" s="1">
        <v>6835</v>
      </c>
      <c r="O4" s="2">
        <v>68</v>
      </c>
      <c r="P4" s="1">
        <f t="shared" si="1"/>
        <v>79411764.705882356</v>
      </c>
      <c r="Q4" t="s">
        <v>19</v>
      </c>
      <c r="Z4" s="1"/>
      <c r="AA4" s="1"/>
      <c r="AB4" s="1"/>
      <c r="AC4" s="2"/>
      <c r="AD4" s="2"/>
      <c r="AE4" s="2"/>
    </row>
    <row r="5" spans="1:31" x14ac:dyDescent="0.25">
      <c r="A5">
        <v>30</v>
      </c>
      <c r="B5">
        <v>8</v>
      </c>
      <c r="C5">
        <v>12</v>
      </c>
      <c r="D5">
        <v>8</v>
      </c>
      <c r="E5">
        <v>1.39</v>
      </c>
      <c r="F5" s="2">
        <f>1/(E5)</f>
        <v>0.71942446043165476</v>
      </c>
      <c r="G5">
        <v>4</v>
      </c>
      <c r="H5">
        <f t="shared" si="2"/>
        <v>8</v>
      </c>
      <c r="I5">
        <f t="shared" si="3"/>
        <v>12</v>
      </c>
      <c r="J5">
        <v>8</v>
      </c>
      <c r="K5">
        <v>12</v>
      </c>
      <c r="L5">
        <v>16</v>
      </c>
      <c r="M5" s="1">
        <v>28052.625732</v>
      </c>
      <c r="N5" s="1">
        <v>8818.5</v>
      </c>
      <c r="O5" s="2">
        <v>77</v>
      </c>
      <c r="P5" s="1">
        <f t="shared" si="1"/>
        <v>72207792.207792208</v>
      </c>
      <c r="Q5" t="s">
        <v>20</v>
      </c>
      <c r="Z5" s="1"/>
      <c r="AA5" s="1"/>
      <c r="AB5" s="1"/>
      <c r="AC5" s="2"/>
      <c r="AD5" s="2"/>
      <c r="AE5" s="2"/>
    </row>
    <row r="6" spans="1:31" x14ac:dyDescent="0.25">
      <c r="A6">
        <v>36</v>
      </c>
      <c r="B6">
        <v>8</v>
      </c>
      <c r="C6">
        <v>12</v>
      </c>
      <c r="D6">
        <v>16</v>
      </c>
      <c r="E6">
        <v>1.41</v>
      </c>
      <c r="F6" s="2">
        <f t="shared" si="0"/>
        <v>0.70921985815602839</v>
      </c>
      <c r="G6">
        <v>4</v>
      </c>
      <c r="H6">
        <f t="shared" si="2"/>
        <v>8</v>
      </c>
      <c r="I6">
        <f t="shared" si="3"/>
        <v>12</v>
      </c>
      <c r="J6">
        <v>8</v>
      </c>
      <c r="K6">
        <v>12</v>
      </c>
      <c r="L6">
        <v>16</v>
      </c>
      <c r="M6" s="1">
        <v>35857.597693000003</v>
      </c>
      <c r="N6" s="1">
        <v>10703</v>
      </c>
      <c r="O6" s="2">
        <v>44</v>
      </c>
      <c r="P6" s="1">
        <f t="shared" si="1"/>
        <v>128181818.18181817</v>
      </c>
      <c r="Q6" t="s">
        <v>22</v>
      </c>
    </row>
    <row r="7" spans="1:31" x14ac:dyDescent="0.25">
      <c r="A7">
        <v>50</v>
      </c>
      <c r="B7">
        <v>8</v>
      </c>
      <c r="C7">
        <v>12</v>
      </c>
      <c r="D7">
        <v>16</v>
      </c>
      <c r="E7">
        <v>1.41</v>
      </c>
      <c r="F7" s="2">
        <f t="shared" si="0"/>
        <v>0.70921985815602839</v>
      </c>
      <c r="G7">
        <v>4</v>
      </c>
      <c r="H7">
        <f t="shared" si="2"/>
        <v>8</v>
      </c>
      <c r="I7">
        <f t="shared" si="3"/>
        <v>12</v>
      </c>
      <c r="J7">
        <v>8</v>
      </c>
      <c r="K7">
        <v>12</v>
      </c>
      <c r="L7">
        <v>16</v>
      </c>
      <c r="M7" s="1">
        <v>35740.823683000002</v>
      </c>
      <c r="N7" s="1">
        <v>10503</v>
      </c>
      <c r="O7" s="2">
        <v>44</v>
      </c>
      <c r="P7" s="1">
        <f t="shared" si="1"/>
        <v>128181818.18181817</v>
      </c>
      <c r="Q7" t="s">
        <v>21</v>
      </c>
    </row>
    <row r="9" spans="1:31" x14ac:dyDescent="0.25"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</row>
    <row r="10" spans="1:31" x14ac:dyDescent="0.25">
      <c r="F10" s="2"/>
    </row>
    <row r="11" spans="1:31" x14ac:dyDescent="0.25">
      <c r="F11" s="2"/>
    </row>
    <row r="14" spans="1:31" x14ac:dyDescent="0.25">
      <c r="S14" s="6" t="s">
        <v>8</v>
      </c>
      <c r="T14" s="6" t="s">
        <v>11</v>
      </c>
    </row>
    <row r="15" spans="1:31" x14ac:dyDescent="0.25">
      <c r="S15" s="4">
        <v>3</v>
      </c>
      <c r="T15" s="4" t="s">
        <v>17</v>
      </c>
    </row>
    <row r="16" spans="1:31" x14ac:dyDescent="0.25">
      <c r="S16" s="5">
        <v>10</v>
      </c>
      <c r="T16" s="5" t="s">
        <v>18</v>
      </c>
    </row>
    <row r="17" spans="19:20" x14ac:dyDescent="0.25">
      <c r="S17" s="4">
        <v>20</v>
      </c>
      <c r="T17" s="4" t="s">
        <v>19</v>
      </c>
    </row>
    <row r="18" spans="19:20" x14ac:dyDescent="0.25">
      <c r="S18" s="5">
        <v>30</v>
      </c>
      <c r="T18" s="5" t="s">
        <v>20</v>
      </c>
    </row>
    <row r="19" spans="19:20" x14ac:dyDescent="0.25">
      <c r="S19" s="4">
        <v>36</v>
      </c>
      <c r="T19" s="4" t="s">
        <v>22</v>
      </c>
    </row>
    <row r="20" spans="19:20" x14ac:dyDescent="0.25">
      <c r="S20" s="7">
        <v>50</v>
      </c>
      <c r="T20" s="7" t="s">
        <v>21</v>
      </c>
    </row>
  </sheetData>
  <pageMargins left="0.7" right="0.7" top="0.75" bottom="0.75" header="0.3" footer="0.3"/>
  <pageSetup orientation="portrait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Asif Iqbal</dc:creator>
  <cp:lastModifiedBy>Asif Iqbal</cp:lastModifiedBy>
  <dcterms:created xsi:type="dcterms:W3CDTF">2015-06-05T18:17:20Z</dcterms:created>
  <dcterms:modified xsi:type="dcterms:W3CDTF">2020-12-06T22:12:30Z</dcterms:modified>
</cp:coreProperties>
</file>