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91B7A2C-4322-4E68-B8BA-60B8DC77E6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aw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H13" i="1"/>
  <c r="G13" i="1"/>
  <c r="H14" i="1"/>
  <c r="G14" i="1"/>
  <c r="G15" i="1"/>
  <c r="H15" i="1"/>
  <c r="H7" i="1"/>
  <c r="H6" i="1"/>
  <c r="H5" i="1"/>
  <c r="H4" i="1"/>
  <c r="G7" i="1"/>
  <c r="G6" i="1"/>
  <c r="G5" i="1"/>
  <c r="C4" i="1"/>
  <c r="G4" i="1"/>
</calcChain>
</file>

<file path=xl/sharedStrings.xml><?xml version="1.0" encoding="utf-8"?>
<sst xmlns="http://schemas.openxmlformats.org/spreadsheetml/2006/main" count="13" uniqueCount="10">
  <si>
    <t>Speaker</t>
  </si>
  <si>
    <t>Enrollment Samples</t>
  </si>
  <si>
    <t>Accuracy</t>
  </si>
  <si>
    <t>F1-SCORE</t>
  </si>
  <si>
    <t>Testing results on Text-Dependent Dataset - GE2E LSTM</t>
  </si>
  <si>
    <t>Enrollment samples</t>
  </si>
  <si>
    <t>Per-speaker mean</t>
  </si>
  <si>
    <t>F1-score</t>
  </si>
  <si>
    <t>EER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</si>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</sst>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One-Class Neural 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'Raw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'Raw Data'!#REF!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DED-40F2-ADDD-7473EB95322E}"/>
            </c:ext>
          </c:extLst>
        </c:ser>
        <c:ser>
          <c:idx val="1"/>
          <c:order val="1"/>
          <c:tx>
            <c:v>F1-Score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'Raw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'Raw Data'!#REF!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DED-40F2-ADDD-7473EB953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742128"/>
        <c:axId val="394194880"/>
      </c:lineChart>
      <c:catAx>
        <c:axId val="40174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enrollment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4194880"/>
        <c:crosses val="autoZero"/>
        <c:auto val="1"/>
        <c:lblAlgn val="ctr"/>
        <c:lblOffset val="100"/>
        <c:noMultiLvlLbl val="0"/>
      </c:catAx>
      <c:valAx>
        <c:axId val="3941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174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609297</xdr:colOff>
      <xdr:row>18</xdr:row>
      <xdr:rowOff>0</xdr:rowOff>
    </xdr:from>
    <xdr:to>
      <xdr:col>18</xdr:col>
      <xdr:colOff>282726</xdr:colOff>
      <xdr:row>18</xdr:row>
      <xdr:rowOff>7105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134B5BB-8747-449B-A67F-A1DBE7E3F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90" zoomScaleNormal="90" workbookViewId="0">
      <selection activeCell="I12" sqref="I12"/>
    </sheetView>
  </sheetViews>
  <sheetFormatPr defaultRowHeight="14.4" x14ac:dyDescent="0.3"/>
  <cols>
    <col min="1" max="1" width="13.21875" customWidth="1"/>
    <col min="2" max="2" width="19.109375" customWidth="1"/>
    <col min="3" max="3" width="14.5546875" style="1" customWidth="1"/>
    <col min="4" max="4" width="17.109375" style="1" customWidth="1"/>
    <col min="5" max="5" width="17.33203125" customWidth="1"/>
    <col min="6" max="6" width="21.77734375" customWidth="1"/>
    <col min="7" max="7" width="10.6640625" customWidth="1"/>
    <col min="8" max="8" width="12.88671875" customWidth="1"/>
    <col min="9" max="9" width="10.6640625" customWidth="1"/>
    <col min="10" max="10" width="10.77734375" customWidth="1"/>
  </cols>
  <sheetData>
    <row r="1" spans="1:8" x14ac:dyDescent="0.3">
      <c r="A1" s="9" t="s">
        <v>4</v>
      </c>
      <c r="B1" s="10"/>
      <c r="C1" s="10"/>
      <c r="D1" s="11"/>
    </row>
    <row r="2" spans="1:8" x14ac:dyDescent="0.3">
      <c r="A2" s="3" t="s">
        <v>0</v>
      </c>
      <c r="B2" s="4" t="s">
        <v>1</v>
      </c>
      <c r="C2" s="5" t="s">
        <v>2</v>
      </c>
      <c r="D2" s="5" t="s">
        <v>3</v>
      </c>
      <c r="F2" s="12" t="s">
        <v>6</v>
      </c>
      <c r="G2" s="12"/>
      <c r="H2" s="12"/>
    </row>
    <row r="3" spans="1:8" x14ac:dyDescent="0.3">
      <c r="A3" s="2">
        <v>0</v>
      </c>
      <c r="B3" s="2">
        <v>1</v>
      </c>
      <c r="C3" s="2">
        <v>0.96599999999999997</v>
      </c>
      <c r="D3" s="2">
        <v>0.92800000000000005</v>
      </c>
      <c r="F3" s="8" t="s">
        <v>5</v>
      </c>
      <c r="G3" s="7" t="s">
        <v>2</v>
      </c>
      <c r="H3" s="7" t="s">
        <v>7</v>
      </c>
    </row>
    <row r="4" spans="1:8" x14ac:dyDescent="0.3">
      <c r="A4" s="2">
        <v>1</v>
      </c>
      <c r="B4" s="2">
        <v>1</v>
      </c>
      <c r="C4" s="2">
        <f>0.916</f>
        <v>0.91600000000000004</v>
      </c>
      <c r="D4" s="2">
        <v>0.8</v>
      </c>
      <c r="F4" s="2">
        <v>1</v>
      </c>
      <c r="G4" s="6">
        <f xml:space="preserve"> SUM(C3:C6)/4</f>
        <v>0.88300000000000001</v>
      </c>
      <c r="H4" s="6">
        <f>SUM(D3:D6)/4</f>
        <v>0.81525000000000003</v>
      </c>
    </row>
    <row r="5" spans="1:8" x14ac:dyDescent="0.3">
      <c r="A5" s="2">
        <v>2</v>
      </c>
      <c r="B5" s="2">
        <v>1</v>
      </c>
      <c r="C5" s="2">
        <v>0.65</v>
      </c>
      <c r="D5" s="2">
        <v>0.53300000000000003</v>
      </c>
      <c r="F5" s="2">
        <v>8</v>
      </c>
      <c r="G5" s="6">
        <f xml:space="preserve"> SUM(C7:C10)/4</f>
        <v>0.9375</v>
      </c>
      <c r="H5" s="6">
        <f>SUM(D7:D10)/4</f>
        <v>0.87624999999999997</v>
      </c>
    </row>
    <row r="6" spans="1:8" x14ac:dyDescent="0.3">
      <c r="A6" s="2">
        <v>3</v>
      </c>
      <c r="B6" s="2">
        <v>1</v>
      </c>
      <c r="C6" s="2">
        <v>1</v>
      </c>
      <c r="D6" s="2">
        <v>1</v>
      </c>
      <c r="F6" s="2">
        <v>16</v>
      </c>
      <c r="G6" s="6">
        <f xml:space="preserve"> SUM(C11:C14)/4</f>
        <v>0.96650000000000003</v>
      </c>
      <c r="H6" s="6">
        <f>SUM(D11:D14)/4</f>
        <v>0.93200000000000005</v>
      </c>
    </row>
    <row r="7" spans="1:8" x14ac:dyDescent="0.3">
      <c r="A7" s="2">
        <v>0</v>
      </c>
      <c r="B7" s="2">
        <v>8</v>
      </c>
      <c r="C7" s="2">
        <v>1</v>
      </c>
      <c r="D7" s="2">
        <v>1</v>
      </c>
      <c r="F7" s="2">
        <v>64</v>
      </c>
      <c r="G7" s="6">
        <f xml:space="preserve"> SUM(C15:C18)/4</f>
        <v>0.97499999999999998</v>
      </c>
      <c r="H7" s="6">
        <f>SUM(D15:D18)/4</f>
        <v>0.94599999999999995</v>
      </c>
    </row>
    <row r="8" spans="1:8" x14ac:dyDescent="0.3">
      <c r="A8" s="2">
        <v>1</v>
      </c>
      <c r="B8" s="2">
        <v>8</v>
      </c>
      <c r="C8" s="2">
        <v>0.9</v>
      </c>
      <c r="D8" s="2">
        <v>0.749</v>
      </c>
    </row>
    <row r="9" spans="1:8" x14ac:dyDescent="0.3">
      <c r="A9" s="2">
        <v>2</v>
      </c>
      <c r="B9" s="2">
        <v>8</v>
      </c>
      <c r="C9" s="2">
        <v>0.85</v>
      </c>
      <c r="D9" s="2">
        <v>0.75600000000000001</v>
      </c>
    </row>
    <row r="10" spans="1:8" x14ac:dyDescent="0.3">
      <c r="A10" s="2">
        <v>3</v>
      </c>
      <c r="B10" s="2">
        <v>8</v>
      </c>
      <c r="C10" s="2">
        <v>1</v>
      </c>
      <c r="D10" s="2">
        <v>1</v>
      </c>
      <c r="F10" s="12" t="s">
        <v>6</v>
      </c>
      <c r="G10" s="12"/>
      <c r="H10" s="12"/>
    </row>
    <row r="11" spans="1:8" x14ac:dyDescent="0.3">
      <c r="A11" s="2">
        <v>0</v>
      </c>
      <c r="B11" s="2">
        <v>16</v>
      </c>
      <c r="C11" s="2">
        <v>1</v>
      </c>
      <c r="D11" s="2">
        <v>1</v>
      </c>
      <c r="F11" s="8" t="s">
        <v>5</v>
      </c>
      <c r="G11" s="7" t="s">
        <v>8</v>
      </c>
      <c r="H11" s="7" t="s">
        <v>9</v>
      </c>
    </row>
    <row r="12" spans="1:8" x14ac:dyDescent="0.3">
      <c r="A12" s="2">
        <v>1</v>
      </c>
      <c r="B12" s="2">
        <v>16</v>
      </c>
      <c r="C12" s="2">
        <v>0.93300000000000005</v>
      </c>
      <c r="D12" s="2">
        <v>0.84599999999999997</v>
      </c>
      <c r="F12" s="2">
        <v>1</v>
      </c>
      <c r="G12" s="6">
        <f>(0+0+0.4+0)/4</f>
        <v>0.1</v>
      </c>
      <c r="H12" s="6">
        <f>(1+1+0.57+1)/4</f>
        <v>0.89249999999999996</v>
      </c>
    </row>
    <row r="13" spans="1:8" x14ac:dyDescent="0.3">
      <c r="A13" s="2">
        <v>2</v>
      </c>
      <c r="B13" s="2">
        <v>16</v>
      </c>
      <c r="C13" s="2">
        <v>0.93300000000000005</v>
      </c>
      <c r="D13" s="2">
        <v>0.88200000000000001</v>
      </c>
      <c r="F13" s="2">
        <v>8</v>
      </c>
      <c r="G13" s="6">
        <f>(0+0+0.15+0)/4</f>
        <v>3.7499999999999999E-2</v>
      </c>
      <c r="H13" s="6">
        <f>(1+1+0.94+1)/4</f>
        <v>0.98499999999999999</v>
      </c>
    </row>
    <row r="14" spans="1:8" x14ac:dyDescent="0.3">
      <c r="A14" s="2">
        <v>3</v>
      </c>
      <c r="B14" s="2">
        <v>16</v>
      </c>
      <c r="C14" s="2">
        <v>1</v>
      </c>
      <c r="D14" s="2">
        <v>1</v>
      </c>
      <c r="F14" s="2">
        <v>16</v>
      </c>
      <c r="G14" s="6">
        <f>(0+0+0.08+0)/4</f>
        <v>0.02</v>
      </c>
      <c r="H14" s="6">
        <f>(1+1+0.99+1)/4</f>
        <v>0.99750000000000005</v>
      </c>
    </row>
    <row r="15" spans="1:8" x14ac:dyDescent="0.3">
      <c r="A15" s="2">
        <v>0</v>
      </c>
      <c r="B15" s="2">
        <v>64</v>
      </c>
      <c r="C15" s="2">
        <v>1</v>
      </c>
      <c r="D15" s="2">
        <v>1</v>
      </c>
      <c r="F15" s="2">
        <v>64</v>
      </c>
      <c r="G15" s="6">
        <f>(0+0+0+0)/4</f>
        <v>0</v>
      </c>
      <c r="H15" s="6">
        <f>(1+1+1+1)/4</f>
        <v>1</v>
      </c>
    </row>
    <row r="16" spans="1:8" x14ac:dyDescent="0.3">
      <c r="A16" s="2">
        <v>1</v>
      </c>
      <c r="B16" s="2">
        <v>64</v>
      </c>
      <c r="C16" s="2">
        <v>0.95</v>
      </c>
      <c r="D16" s="2">
        <v>0.89600000000000002</v>
      </c>
    </row>
    <row r="17" spans="1:4" x14ac:dyDescent="0.3">
      <c r="A17" s="2">
        <v>2</v>
      </c>
      <c r="B17" s="2">
        <v>64</v>
      </c>
      <c r="C17" s="2">
        <v>0.95</v>
      </c>
      <c r="D17" s="2">
        <v>0.88800000000000001</v>
      </c>
    </row>
    <row r="18" spans="1:4" x14ac:dyDescent="0.3">
      <c r="A18" s="2">
        <v>3</v>
      </c>
      <c r="B18" s="2">
        <v>64</v>
      </c>
      <c r="C18" s="2">
        <v>1</v>
      </c>
      <c r="D18" s="2">
        <v>1</v>
      </c>
    </row>
  </sheetData>
  <mergeCells count="3">
    <mergeCell ref="A1:D1"/>
    <mergeCell ref="F2:H2"/>
    <mergeCell ref="F10:H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6912-73F3-48D7-BFD6-2FE2B05D68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2023-06-24T07:30:46Z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3f3b1f86-58de-42e0-b7a2-d87644b60751</vt:lpwstr>
  </property>
  <property fmtid="{D5CDD505-2E9C-101B-9397-08002B2CF9AE}" pid="8" name="MSIP_Label_a15a25aa-e944-415d-b7a7-40f6b9180b6b_ContentBits">
    <vt:lpwstr>0</vt:lpwstr>
  </property>
</Properties>
</file>