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Exports_T1" sheetId="2" r:id="rId2"/>
    <sheet name="Exports_T2" sheetId="3" r:id="rId3"/>
    <sheet name="Rates" sheetId="4" r:id="rId4"/>
    <sheet name="R2_ChartData" sheetId="5" r:id="rId5"/>
    <sheet name="Charts" sheetId="6" r:id="rId6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<sst xmlns="http://schemas.openxmlformats.org/spreadsheetml/2006/main" count="79" uniqueCount="37">
  <si>
    <t>Instructions</t>
  </si>
  <si>
    <t>How to use this template</t>
  </si>
  <si>
    <t>1) Paste Dynamics Center exports into the 'Exports_T1' and 'Exports_T2' tables (append rows or replace the examples).</t>
  </si>
  <si>
    <t xml:space="preserve">   Required columns: Residue (e.g., 'Ala5'), Day (1..7), T1_s &amp; T1_err_s, T2_s &amp; T2_err_s.</t>
  </si>
  <si>
    <t>2) 'Rates' pulls T1/T2 (and errors) via XLOOKUP using the Key = Residue|Day, then computes R1, R2, and R2/R1 with error bars.</t>
  </si>
  <si>
    <t>3) 'R2_ChartData' arranges per-residue R2 by day for plotting; extend the residue list as needed (formulas will spill).</t>
  </si>
  <si>
    <t>4) 'Charts' contains an example clustered bar chart with error bars for R2 (per residue, per day).</t>
  </si>
  <si>
    <t>Tip: Keep residue names consistent with your day-0 HSQC peak list; use the same Day numbering across T1 and T2.</t>
  </si>
  <si>
    <t>Residue</t>
  </si>
  <si>
    <t>Day</t>
  </si>
  <si>
    <t>T1_s</t>
  </si>
  <si>
    <t>T1_err_s</t>
  </si>
  <si>
    <t>Ala5</t>
  </si>
  <si>
    <t>Gly12</t>
  </si>
  <si>
    <t>Leu27</t>
  </si>
  <si>
    <t>T2_s</t>
  </si>
  <si>
    <t>T2_err_s</t>
  </si>
  <si>
    <t>Key</t>
  </si>
  <si>
    <t>R1_s-1</t>
  </si>
  <si>
    <t>R1_err</t>
  </si>
  <si>
    <t>R2_s-1</t>
  </si>
  <si>
    <t>R2_err</t>
  </si>
  <si>
    <t>R2_over_R1</t>
  </si>
  <si>
    <t>Day1_R2</t>
  </si>
  <si>
    <t>Day1_R2_err</t>
  </si>
  <si>
    <t>Day2_R2</t>
  </si>
  <si>
    <t>Day2_R2_err</t>
  </si>
  <si>
    <t>Day3_R2</t>
  </si>
  <si>
    <t>Day3_R2_err</t>
  </si>
  <si>
    <t>Day4_R2</t>
  </si>
  <si>
    <t>Day4_R2_err</t>
  </si>
  <si>
    <t>Day5_R2</t>
  </si>
  <si>
    <t>Day5_R2_err</t>
  </si>
  <si>
    <t>Day6_R2</t>
  </si>
  <si>
    <t>Day6_R2_err</t>
  </si>
  <si>
    <t>Day7_R2</t>
  </si>
  <si>
    <t>Day7_R2_err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</si>
</sst>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R2 by Residue and Day (with error bars)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Day 1</c:v>
          </c:tx>
          <c:errBars>
            <c:errBarType val="both"/>
            <c:errValType val="cust"/>
            <c:plus>
              <c:numRef>
                <c:f>R2_ChartData!$I$2:$I$51</c:f>
                <c:numCache>
                  <c:formatCode>General</c:formatCode>
                  <c:ptCount val="0"/>
                </c:numCache>
              </c:numRef>
            </c:plus>
            <c:minus>
              <c:numRef>
                <c:f>R2_ChartData!$I$2:$I$51</c:f>
                <c:numCache>
                  <c:formatCode>General</c:formatCode>
                  <c:ptCount val="0"/>
                </c:numCache>
              </c:numRef>
            </c:minus>
          </c:errBars>
          <c:cat>
            <c:numRef>
              <c:f>R2_ChartData!$A$2:$A$51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R2_ChartData!$B$2:$B$51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ser>
          <c:idx val="1"/>
          <c:order val="1"/>
          <c:tx>
            <c:v>Day 2</c:v>
          </c:tx>
          <c:errBars>
            <c:errBarType val="both"/>
            <c:errValType val="cust"/>
            <c:plus>
              <c:numRef>
                <c:f>R2_ChartData!$J$2:$J$51</c:f>
                <c:numCache>
                  <c:formatCode>General</c:formatCode>
                  <c:ptCount val="0"/>
                </c:numCache>
              </c:numRef>
            </c:plus>
            <c:minus>
              <c:numRef>
                <c:f>R2_ChartData!$J$2:$J$51</c:f>
                <c:numCache>
                  <c:formatCode>General</c:formatCode>
                  <c:ptCount val="0"/>
                </c:numCache>
              </c:numRef>
            </c:minus>
          </c:errBars>
          <c:cat>
            <c:numRef>
              <c:f>R2_ChartData!$A$2:$A$51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R2_ChartData!$C$2:$C$51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ser>
          <c:idx val="2"/>
          <c:order val="2"/>
          <c:tx>
            <c:v>Day 3</c:v>
          </c:tx>
          <c:errBars>
            <c:errBarType val="both"/>
            <c:errValType val="cust"/>
            <c:plus>
              <c:numRef>
                <c:f>R2_ChartData!$K$2:$K$51</c:f>
                <c:numCache>
                  <c:formatCode>General</c:formatCode>
                  <c:ptCount val="0"/>
                </c:numCache>
              </c:numRef>
            </c:plus>
            <c:minus>
              <c:numRef>
                <c:f>R2_ChartData!$K$2:$K$51</c:f>
                <c:numCache>
                  <c:formatCode>General</c:formatCode>
                  <c:ptCount val="0"/>
                </c:numCache>
              </c:numRef>
            </c:minus>
          </c:errBars>
          <c:cat>
            <c:numRef>
              <c:f>R2_ChartData!$A$2:$A$51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R2_ChartData!$D$2:$D$51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ser>
          <c:idx val="3"/>
          <c:order val="3"/>
          <c:tx>
            <c:v>Day 4</c:v>
          </c:tx>
          <c:errBars>
            <c:errBarType val="both"/>
            <c:errValType val="cust"/>
            <c:plus>
              <c:numRef>
                <c:f>R2_ChartData!$L$2:$L$51</c:f>
                <c:numCache>
                  <c:formatCode>General</c:formatCode>
                  <c:ptCount val="0"/>
                </c:numCache>
              </c:numRef>
            </c:plus>
            <c:minus>
              <c:numRef>
                <c:f>R2_ChartData!$L$2:$L$51</c:f>
                <c:numCache>
                  <c:formatCode>General</c:formatCode>
                  <c:ptCount val="0"/>
                </c:numCache>
              </c:numRef>
            </c:minus>
          </c:errBars>
          <c:cat>
            <c:numRef>
              <c:f>R2_ChartData!$A$2:$A$51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R2_ChartData!$E$2:$E$51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ser>
          <c:idx val="4"/>
          <c:order val="4"/>
          <c:tx>
            <c:v>Day 5</c:v>
          </c:tx>
          <c:errBars>
            <c:errBarType val="both"/>
            <c:errValType val="cust"/>
            <c:plus>
              <c:numRef>
                <c:f>R2_ChartData!$M$2:$M$51</c:f>
                <c:numCache>
                  <c:formatCode>General</c:formatCode>
                  <c:ptCount val="0"/>
                </c:numCache>
              </c:numRef>
            </c:plus>
            <c:minus>
              <c:numRef>
                <c:f>R2_ChartData!$M$2:$M$51</c:f>
                <c:numCache>
                  <c:formatCode>General</c:formatCode>
                  <c:ptCount val="0"/>
                </c:numCache>
              </c:numRef>
            </c:minus>
          </c:errBars>
          <c:cat>
            <c:numRef>
              <c:f>R2_ChartData!$A$2:$A$51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R2_ChartData!$F$2:$F$51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ser>
          <c:idx val="5"/>
          <c:order val="5"/>
          <c:tx>
            <c:v>Day 6</c:v>
          </c:tx>
          <c:errBars>
            <c:errBarType val="both"/>
            <c:errValType val="cust"/>
            <c:plus>
              <c:numRef>
                <c:f>R2_ChartData!$N$2:$N$51</c:f>
                <c:numCache>
                  <c:formatCode>General</c:formatCode>
                  <c:ptCount val="0"/>
                </c:numCache>
              </c:numRef>
            </c:plus>
            <c:minus>
              <c:numRef>
                <c:f>R2_ChartData!$N$2:$N$51</c:f>
                <c:numCache>
                  <c:formatCode>General</c:formatCode>
                  <c:ptCount val="0"/>
                </c:numCache>
              </c:numRef>
            </c:minus>
          </c:errBars>
          <c:cat>
            <c:numRef>
              <c:f>R2_ChartData!$A$2:$A$51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R2_ChartData!$G$2:$G$51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ser>
          <c:idx val="6"/>
          <c:order val="6"/>
          <c:tx>
            <c:v>Day 7</c:v>
          </c:tx>
          <c:errBars>
            <c:errBarType val="both"/>
            <c:errValType val="cust"/>
            <c:plus>
              <c:numRef>
                <c:f>R2_ChartData!$O$2:$O$51</c:f>
                <c:numCache>
                  <c:formatCode>General</c:formatCode>
                  <c:ptCount val="0"/>
                </c:numCache>
              </c:numRef>
            </c:plus>
            <c:minus>
              <c:numRef>
                <c:f>R2_ChartData!$O$2:$O$51</c:f>
                <c:numCache>
                  <c:formatCode>General</c:formatCode>
                  <c:ptCount val="0"/>
                </c:numCache>
              </c:numRef>
            </c:minus>
          </c:errBars>
          <c:cat>
            <c:numRef>
              <c:f>R2_ChartData!$A$2:$A$51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cat>
          <c:val>
            <c:numRef>
              <c:f>R2_ChartData!$H$2:$H$51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R2 (s^-1)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304800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1Tbl" displayName="T1Tbl" ref="A1:E201" totalsRowShown="0">
  <autoFilter ref="A1:E201"/>
  <tableColumns count="5">
    <tableColumn id="1" name="Residue"/>
    <tableColumn id="2" name="Day"/>
    <tableColumn id="3" name="T1_s"/>
    <tableColumn id="4" name="T1_err_s"/>
    <tableColumn id="5" name="Ke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2Tbl" displayName="T2Tbl" ref="A1:E201" totalsRowShown="0">
  <autoFilter ref="A1:E201"/>
  <tableColumns count="5">
    <tableColumn id="1" name="Residue"/>
    <tableColumn id="2" name="Day"/>
    <tableColumn id="3" name="T2_s"/>
    <tableColumn id="4" name="T2_err_s"/>
    <tableColumn id="5" name="Ke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tesTbl" displayName="RatesTbl" ref="A1:L301" totalsRowShown="0">
  <autoFilter ref="A1:L301"/>
  <tableColumns count="12">
    <tableColumn id="1" name="Residue"/>
    <tableColumn id="2" name="Day"/>
    <tableColumn id="3" name="Key"/>
    <tableColumn id="4" name="T1_s"/>
    <tableColumn id="5" name="T1_err_s"/>
    <tableColumn id="6" name="T2_s"/>
    <tableColumn id="7" name="T2_err_s"/>
    <tableColumn id="8" name="R1_s-1"/>
    <tableColumn id="9" name="R1_err"/>
    <tableColumn id="10" name="R2_s-1"/>
    <tableColumn id="11" name="R2_err"/>
    <tableColumn id="12" name="R2_over_R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17</v>
      </c>
    </row>
    <row r="2" spans="1:5">
      <c r="A2" t="s">
        <v>12</v>
      </c>
      <c r="B2">
        <v>1</v>
      </c>
      <c r="C2">
        <v>0.95</v>
      </c>
      <c r="D2">
        <v>0.05</v>
      </c>
      <c r="E2">
        <f>IF(AND(A2&lt;&gt;"",B2&lt;&gt;""), A2&amp;"|"&amp;B2, "")</f>
        <v>0</v>
      </c>
    </row>
    <row r="3" spans="1:5">
      <c r="A3" t="s">
        <v>13</v>
      </c>
      <c r="B3">
        <v>1</v>
      </c>
      <c r="C3">
        <v>1.1</v>
      </c>
      <c r="D3">
        <v>0.06</v>
      </c>
      <c r="E3">
        <f>IF(AND(A3&lt;&gt;"",B3&lt;&gt;""), A3&amp;"|"&amp;B3, "")</f>
        <v>0</v>
      </c>
    </row>
    <row r="4" spans="1:5">
      <c r="A4" t="s">
        <v>14</v>
      </c>
      <c r="B4">
        <v>1</v>
      </c>
      <c r="C4">
        <v>0.88</v>
      </c>
      <c r="D4">
        <v>0.05</v>
      </c>
      <c r="E4">
        <f>IF(AND(A4&lt;&gt;"",B4&lt;&gt;""), A4&amp;"|"&amp;B4, "")</f>
        <v>0</v>
      </c>
    </row>
    <row r="5" spans="1:5">
      <c r="A5" t="s">
        <v>12</v>
      </c>
      <c r="B5">
        <v>7</v>
      </c>
      <c r="C5">
        <v>0.9</v>
      </c>
      <c r="D5">
        <v>0.05</v>
      </c>
      <c r="E5">
        <f>IF(AND(A5&lt;&gt;"",B5&lt;&gt;""), A5&amp;"|"&amp;B5, "")</f>
        <v>0</v>
      </c>
    </row>
    <row r="6" spans="1:5">
      <c r="A6" t="s">
        <v>13</v>
      </c>
      <c r="B6">
        <v>7</v>
      </c>
      <c r="C6">
        <v>1.05</v>
      </c>
      <c r="D6">
        <v>0.06</v>
      </c>
      <c r="E6">
        <f>IF(AND(A6&lt;&gt;"",B6&lt;&gt;""), A6&amp;"|"&amp;B6, "")</f>
        <v>0</v>
      </c>
    </row>
    <row r="7" spans="1:5">
      <c r="A7" t="s">
        <v>14</v>
      </c>
      <c r="B7">
        <v>7</v>
      </c>
      <c r="C7">
        <v>0.83</v>
      </c>
      <c r="D7">
        <v>0.05</v>
      </c>
      <c r="E7">
        <f>IF(AND(A7&lt;&gt;"",B7&lt;&gt;""), A7&amp;"|"&amp;B7, "")</f>
        <v>0</v>
      </c>
    </row>
    <row r="8" spans="1:5">
      <c r="E8">
        <f>IF(AND(A8&lt;&gt;"",B8&lt;&gt;""), A8&amp;"|"&amp;B8, "")</f>
        <v>0</v>
      </c>
    </row>
    <row r="9" spans="1:5">
      <c r="E9">
        <f>IF(AND(A9&lt;&gt;"",B9&lt;&gt;""), A9&amp;"|"&amp;B9, "")</f>
        <v>0</v>
      </c>
    </row>
    <row r="10" spans="1:5">
      <c r="E10">
        <f>IF(AND(A10&lt;&gt;"",B10&lt;&gt;""), A10&amp;"|"&amp;B10, "")</f>
        <v>0</v>
      </c>
    </row>
    <row r="11" spans="1:5">
      <c r="E11">
        <f>IF(AND(A11&lt;&gt;"",B11&lt;&gt;""), A11&amp;"|"&amp;B11, "")</f>
        <v>0</v>
      </c>
    </row>
    <row r="12" spans="1:5">
      <c r="E12">
        <f>IF(AND(A12&lt;&gt;"",B12&lt;&gt;""), A12&amp;"|"&amp;B12, "")</f>
        <v>0</v>
      </c>
    </row>
    <row r="13" spans="1:5">
      <c r="E13">
        <f>IF(AND(A13&lt;&gt;"",B13&lt;&gt;""), A13&amp;"|"&amp;B13, "")</f>
        <v>0</v>
      </c>
    </row>
    <row r="14" spans="1:5">
      <c r="E14">
        <f>IF(AND(A14&lt;&gt;"",B14&lt;&gt;""), A14&amp;"|"&amp;B14, "")</f>
        <v>0</v>
      </c>
    </row>
    <row r="15" spans="1:5">
      <c r="E15">
        <f>IF(AND(A15&lt;&gt;"",B15&lt;&gt;""), A15&amp;"|"&amp;B15, "")</f>
        <v>0</v>
      </c>
    </row>
    <row r="16" spans="1:5">
      <c r="E16">
        <f>IF(AND(A16&lt;&gt;"",B16&lt;&gt;""), A16&amp;"|"&amp;B16, "")</f>
        <v>0</v>
      </c>
    </row>
    <row r="17" spans="5:5">
      <c r="E17">
        <f>IF(AND(A17&lt;&gt;"",B17&lt;&gt;""), A17&amp;"|"&amp;B17, "")</f>
        <v>0</v>
      </c>
    </row>
    <row r="18" spans="5:5">
      <c r="E18">
        <f>IF(AND(A18&lt;&gt;"",B18&lt;&gt;""), A18&amp;"|"&amp;B18, "")</f>
        <v>0</v>
      </c>
    </row>
    <row r="19" spans="5:5">
      <c r="E19">
        <f>IF(AND(A19&lt;&gt;"",B19&lt;&gt;""), A19&amp;"|"&amp;B19, "")</f>
        <v>0</v>
      </c>
    </row>
    <row r="20" spans="5:5">
      <c r="E20">
        <f>IF(AND(A20&lt;&gt;"",B20&lt;&gt;""), A20&amp;"|"&amp;B20, "")</f>
        <v>0</v>
      </c>
    </row>
    <row r="21" spans="5:5">
      <c r="E21">
        <f>IF(AND(A21&lt;&gt;"",B21&lt;&gt;""), A21&amp;"|"&amp;B21, "")</f>
        <v>0</v>
      </c>
    </row>
    <row r="22" spans="5:5">
      <c r="E22">
        <f>IF(AND(A22&lt;&gt;"",B22&lt;&gt;""), A22&amp;"|"&amp;B22, "")</f>
        <v>0</v>
      </c>
    </row>
    <row r="23" spans="5:5">
      <c r="E23">
        <f>IF(AND(A23&lt;&gt;"",B23&lt;&gt;""), A23&amp;"|"&amp;B23, "")</f>
        <v>0</v>
      </c>
    </row>
    <row r="24" spans="5:5">
      <c r="E24">
        <f>IF(AND(A24&lt;&gt;"",B24&lt;&gt;""), A24&amp;"|"&amp;B24, "")</f>
        <v>0</v>
      </c>
    </row>
    <row r="25" spans="5:5">
      <c r="E25">
        <f>IF(AND(A25&lt;&gt;"",B25&lt;&gt;""), A25&amp;"|"&amp;B25, "")</f>
        <v>0</v>
      </c>
    </row>
    <row r="26" spans="5:5">
      <c r="E26">
        <f>IF(AND(A26&lt;&gt;"",B26&lt;&gt;""), A26&amp;"|"&amp;B26, "")</f>
        <v>0</v>
      </c>
    </row>
    <row r="27" spans="5:5">
      <c r="E27">
        <f>IF(AND(A27&lt;&gt;"",B27&lt;&gt;""), A27&amp;"|"&amp;B27, "")</f>
        <v>0</v>
      </c>
    </row>
    <row r="28" spans="5:5">
      <c r="E28">
        <f>IF(AND(A28&lt;&gt;"",B28&lt;&gt;""), A28&amp;"|"&amp;B28, "")</f>
        <v>0</v>
      </c>
    </row>
    <row r="29" spans="5:5">
      <c r="E29">
        <f>IF(AND(A29&lt;&gt;"",B29&lt;&gt;""), A29&amp;"|"&amp;B29, "")</f>
        <v>0</v>
      </c>
    </row>
    <row r="30" spans="5:5">
      <c r="E30">
        <f>IF(AND(A30&lt;&gt;"",B30&lt;&gt;""), A30&amp;"|"&amp;B30, "")</f>
        <v>0</v>
      </c>
    </row>
    <row r="31" spans="5:5">
      <c r="E31">
        <f>IF(AND(A31&lt;&gt;"",B31&lt;&gt;""), A31&amp;"|"&amp;B31, "")</f>
        <v>0</v>
      </c>
    </row>
    <row r="32" spans="5:5">
      <c r="E32">
        <f>IF(AND(A32&lt;&gt;"",B32&lt;&gt;""), A32&amp;"|"&amp;B32, "")</f>
        <v>0</v>
      </c>
    </row>
    <row r="33" spans="5:5">
      <c r="E33">
        <f>IF(AND(A33&lt;&gt;"",B33&lt;&gt;""), A33&amp;"|"&amp;B33, "")</f>
        <v>0</v>
      </c>
    </row>
    <row r="34" spans="5:5">
      <c r="E34">
        <f>IF(AND(A34&lt;&gt;"",B34&lt;&gt;""), A34&amp;"|"&amp;B34, "")</f>
        <v>0</v>
      </c>
    </row>
    <row r="35" spans="5:5">
      <c r="E35">
        <f>IF(AND(A35&lt;&gt;"",B35&lt;&gt;""), A35&amp;"|"&amp;B35, "")</f>
        <v>0</v>
      </c>
    </row>
    <row r="36" spans="5:5">
      <c r="E36">
        <f>IF(AND(A36&lt;&gt;"",B36&lt;&gt;""), A36&amp;"|"&amp;B36, "")</f>
        <v>0</v>
      </c>
    </row>
    <row r="37" spans="5:5">
      <c r="E37">
        <f>IF(AND(A37&lt;&gt;"",B37&lt;&gt;""), A37&amp;"|"&amp;B37, "")</f>
        <v>0</v>
      </c>
    </row>
    <row r="38" spans="5:5">
      <c r="E38">
        <f>IF(AND(A38&lt;&gt;"",B38&lt;&gt;""), A38&amp;"|"&amp;B38, "")</f>
        <v>0</v>
      </c>
    </row>
    <row r="39" spans="5:5">
      <c r="E39">
        <f>IF(AND(A39&lt;&gt;"",B39&lt;&gt;""), A39&amp;"|"&amp;B39, "")</f>
        <v>0</v>
      </c>
    </row>
    <row r="40" spans="5:5">
      <c r="E40">
        <f>IF(AND(A40&lt;&gt;"",B40&lt;&gt;""), A40&amp;"|"&amp;B40, "")</f>
        <v>0</v>
      </c>
    </row>
    <row r="41" spans="5:5">
      <c r="E41">
        <f>IF(AND(A41&lt;&gt;"",B41&lt;&gt;""), A41&amp;"|"&amp;B41, "")</f>
        <v>0</v>
      </c>
    </row>
    <row r="42" spans="5:5">
      <c r="E42">
        <f>IF(AND(A42&lt;&gt;"",B42&lt;&gt;""), A42&amp;"|"&amp;B42, "")</f>
        <v>0</v>
      </c>
    </row>
    <row r="43" spans="5:5">
      <c r="E43">
        <f>IF(AND(A43&lt;&gt;"",B43&lt;&gt;""), A43&amp;"|"&amp;B43, "")</f>
        <v>0</v>
      </c>
    </row>
    <row r="44" spans="5:5">
      <c r="E44">
        <f>IF(AND(A44&lt;&gt;"",B44&lt;&gt;""), A44&amp;"|"&amp;B44, "")</f>
        <v>0</v>
      </c>
    </row>
    <row r="45" spans="5:5">
      <c r="E45">
        <f>IF(AND(A45&lt;&gt;"",B45&lt;&gt;""), A45&amp;"|"&amp;B45, "")</f>
        <v>0</v>
      </c>
    </row>
    <row r="46" spans="5:5">
      <c r="E46">
        <f>IF(AND(A46&lt;&gt;"",B46&lt;&gt;""), A46&amp;"|"&amp;B46, "")</f>
        <v>0</v>
      </c>
    </row>
    <row r="47" spans="5:5">
      <c r="E47">
        <f>IF(AND(A47&lt;&gt;"",B47&lt;&gt;""), A47&amp;"|"&amp;B47, "")</f>
        <v>0</v>
      </c>
    </row>
    <row r="48" spans="5:5">
      <c r="E48">
        <f>IF(AND(A48&lt;&gt;"",B48&lt;&gt;""), A48&amp;"|"&amp;B48, "")</f>
        <v>0</v>
      </c>
    </row>
    <row r="49" spans="5:5">
      <c r="E49">
        <f>IF(AND(A49&lt;&gt;"",B49&lt;&gt;""), A49&amp;"|"&amp;B49, "")</f>
        <v>0</v>
      </c>
    </row>
    <row r="50" spans="5:5">
      <c r="E50">
        <f>IF(AND(A50&lt;&gt;"",B50&lt;&gt;""), A50&amp;"|"&amp;B50, "")</f>
        <v>0</v>
      </c>
    </row>
    <row r="51" spans="5:5">
      <c r="E51">
        <f>IF(AND(A51&lt;&gt;"",B51&lt;&gt;""), A51&amp;"|"&amp;B51, "")</f>
        <v>0</v>
      </c>
    </row>
    <row r="52" spans="5:5">
      <c r="E52">
        <f>IF(AND(A52&lt;&gt;"",B52&lt;&gt;""), A52&amp;"|"&amp;B52, "")</f>
        <v>0</v>
      </c>
    </row>
    <row r="53" spans="5:5">
      <c r="E53">
        <f>IF(AND(A53&lt;&gt;"",B53&lt;&gt;""), A53&amp;"|"&amp;B53, "")</f>
        <v>0</v>
      </c>
    </row>
    <row r="54" spans="5:5">
      <c r="E54">
        <f>IF(AND(A54&lt;&gt;"",B54&lt;&gt;""), A54&amp;"|"&amp;B54, "")</f>
        <v>0</v>
      </c>
    </row>
    <row r="55" spans="5:5">
      <c r="E55">
        <f>IF(AND(A55&lt;&gt;"",B55&lt;&gt;""), A55&amp;"|"&amp;B55, "")</f>
        <v>0</v>
      </c>
    </row>
    <row r="56" spans="5:5">
      <c r="E56">
        <f>IF(AND(A56&lt;&gt;"",B56&lt;&gt;""), A56&amp;"|"&amp;B56, "")</f>
        <v>0</v>
      </c>
    </row>
    <row r="57" spans="5:5">
      <c r="E57">
        <f>IF(AND(A57&lt;&gt;"",B57&lt;&gt;""), A57&amp;"|"&amp;B57, "")</f>
        <v>0</v>
      </c>
    </row>
    <row r="58" spans="5:5">
      <c r="E58">
        <f>IF(AND(A58&lt;&gt;"",B58&lt;&gt;""), A58&amp;"|"&amp;B58, "")</f>
        <v>0</v>
      </c>
    </row>
    <row r="59" spans="5:5">
      <c r="E59">
        <f>IF(AND(A59&lt;&gt;"",B59&lt;&gt;""), A59&amp;"|"&amp;B59, "")</f>
        <v>0</v>
      </c>
    </row>
    <row r="60" spans="5:5">
      <c r="E60">
        <f>IF(AND(A60&lt;&gt;"",B60&lt;&gt;""), A60&amp;"|"&amp;B60, "")</f>
        <v>0</v>
      </c>
    </row>
    <row r="61" spans="5:5">
      <c r="E61">
        <f>IF(AND(A61&lt;&gt;"",B61&lt;&gt;""), A61&amp;"|"&amp;B61, "")</f>
        <v>0</v>
      </c>
    </row>
    <row r="62" spans="5:5">
      <c r="E62">
        <f>IF(AND(A62&lt;&gt;"",B62&lt;&gt;""), A62&amp;"|"&amp;B62, "")</f>
        <v>0</v>
      </c>
    </row>
    <row r="63" spans="5:5">
      <c r="E63">
        <f>IF(AND(A63&lt;&gt;"",B63&lt;&gt;""), A63&amp;"|"&amp;B63, "")</f>
        <v>0</v>
      </c>
    </row>
    <row r="64" spans="5:5">
      <c r="E64">
        <f>IF(AND(A64&lt;&gt;"",B64&lt;&gt;""), A64&amp;"|"&amp;B64, "")</f>
        <v>0</v>
      </c>
    </row>
    <row r="65" spans="5:5">
      <c r="E65">
        <f>IF(AND(A65&lt;&gt;"",B65&lt;&gt;""), A65&amp;"|"&amp;B65, "")</f>
        <v>0</v>
      </c>
    </row>
    <row r="66" spans="5:5">
      <c r="E66">
        <f>IF(AND(A66&lt;&gt;"",B66&lt;&gt;""), A66&amp;"|"&amp;B66, "")</f>
        <v>0</v>
      </c>
    </row>
    <row r="67" spans="5:5">
      <c r="E67">
        <f>IF(AND(A67&lt;&gt;"",B67&lt;&gt;""), A67&amp;"|"&amp;B67, "")</f>
        <v>0</v>
      </c>
    </row>
    <row r="68" spans="5:5">
      <c r="E68">
        <f>IF(AND(A68&lt;&gt;"",B68&lt;&gt;""), A68&amp;"|"&amp;B68, "")</f>
        <v>0</v>
      </c>
    </row>
    <row r="69" spans="5:5">
      <c r="E69">
        <f>IF(AND(A69&lt;&gt;"",B69&lt;&gt;""), A69&amp;"|"&amp;B69, "")</f>
        <v>0</v>
      </c>
    </row>
    <row r="70" spans="5:5">
      <c r="E70">
        <f>IF(AND(A70&lt;&gt;"",B70&lt;&gt;""), A70&amp;"|"&amp;B70, "")</f>
        <v>0</v>
      </c>
    </row>
    <row r="71" spans="5:5">
      <c r="E71">
        <f>IF(AND(A71&lt;&gt;"",B71&lt;&gt;""), A71&amp;"|"&amp;B71, "")</f>
        <v>0</v>
      </c>
    </row>
    <row r="72" spans="5:5">
      <c r="E72">
        <f>IF(AND(A72&lt;&gt;"",B72&lt;&gt;""), A72&amp;"|"&amp;B72, "")</f>
        <v>0</v>
      </c>
    </row>
    <row r="73" spans="5:5">
      <c r="E73">
        <f>IF(AND(A73&lt;&gt;"",B73&lt;&gt;""), A73&amp;"|"&amp;B73, "")</f>
        <v>0</v>
      </c>
    </row>
    <row r="74" spans="5:5">
      <c r="E74">
        <f>IF(AND(A74&lt;&gt;"",B74&lt;&gt;""), A74&amp;"|"&amp;B74, "")</f>
        <v>0</v>
      </c>
    </row>
    <row r="75" spans="5:5">
      <c r="E75">
        <f>IF(AND(A75&lt;&gt;"",B75&lt;&gt;""), A75&amp;"|"&amp;B75, "")</f>
        <v>0</v>
      </c>
    </row>
    <row r="76" spans="5:5">
      <c r="E76">
        <f>IF(AND(A76&lt;&gt;"",B76&lt;&gt;""), A76&amp;"|"&amp;B76, "")</f>
        <v>0</v>
      </c>
    </row>
    <row r="77" spans="5:5">
      <c r="E77">
        <f>IF(AND(A77&lt;&gt;"",B77&lt;&gt;""), A77&amp;"|"&amp;B77, "")</f>
        <v>0</v>
      </c>
    </row>
    <row r="78" spans="5:5">
      <c r="E78">
        <f>IF(AND(A78&lt;&gt;"",B78&lt;&gt;""), A78&amp;"|"&amp;B78, "")</f>
        <v>0</v>
      </c>
    </row>
    <row r="79" spans="5:5">
      <c r="E79">
        <f>IF(AND(A79&lt;&gt;"",B79&lt;&gt;""), A79&amp;"|"&amp;B79, "")</f>
        <v>0</v>
      </c>
    </row>
    <row r="80" spans="5:5">
      <c r="E80">
        <f>IF(AND(A80&lt;&gt;"",B80&lt;&gt;""), A80&amp;"|"&amp;B80, "")</f>
        <v>0</v>
      </c>
    </row>
    <row r="81" spans="5:5">
      <c r="E81">
        <f>IF(AND(A81&lt;&gt;"",B81&lt;&gt;""), A81&amp;"|"&amp;B81, "")</f>
        <v>0</v>
      </c>
    </row>
    <row r="82" spans="5:5">
      <c r="E82">
        <f>IF(AND(A82&lt;&gt;"",B82&lt;&gt;""), A82&amp;"|"&amp;B82, "")</f>
        <v>0</v>
      </c>
    </row>
    <row r="83" spans="5:5">
      <c r="E83">
        <f>IF(AND(A83&lt;&gt;"",B83&lt;&gt;""), A83&amp;"|"&amp;B83, "")</f>
        <v>0</v>
      </c>
    </row>
    <row r="84" spans="5:5">
      <c r="E84">
        <f>IF(AND(A84&lt;&gt;"",B84&lt;&gt;""), A84&amp;"|"&amp;B84, "")</f>
        <v>0</v>
      </c>
    </row>
    <row r="85" spans="5:5">
      <c r="E85">
        <f>IF(AND(A85&lt;&gt;"",B85&lt;&gt;""), A85&amp;"|"&amp;B85, "")</f>
        <v>0</v>
      </c>
    </row>
    <row r="86" spans="5:5">
      <c r="E86">
        <f>IF(AND(A86&lt;&gt;"",B86&lt;&gt;""), A86&amp;"|"&amp;B86, "")</f>
        <v>0</v>
      </c>
    </row>
    <row r="87" spans="5:5">
      <c r="E87">
        <f>IF(AND(A87&lt;&gt;"",B87&lt;&gt;""), A87&amp;"|"&amp;B87, "")</f>
        <v>0</v>
      </c>
    </row>
    <row r="88" spans="5:5">
      <c r="E88">
        <f>IF(AND(A88&lt;&gt;"",B88&lt;&gt;""), A88&amp;"|"&amp;B88, "")</f>
        <v>0</v>
      </c>
    </row>
    <row r="89" spans="5:5">
      <c r="E89">
        <f>IF(AND(A89&lt;&gt;"",B89&lt;&gt;""), A89&amp;"|"&amp;B89, "")</f>
        <v>0</v>
      </c>
    </row>
    <row r="90" spans="5:5">
      <c r="E90">
        <f>IF(AND(A90&lt;&gt;"",B90&lt;&gt;""), A90&amp;"|"&amp;B90, "")</f>
        <v>0</v>
      </c>
    </row>
    <row r="91" spans="5:5">
      <c r="E91">
        <f>IF(AND(A91&lt;&gt;"",B91&lt;&gt;""), A91&amp;"|"&amp;B91, "")</f>
        <v>0</v>
      </c>
    </row>
    <row r="92" spans="5:5">
      <c r="E92">
        <f>IF(AND(A92&lt;&gt;"",B92&lt;&gt;""), A92&amp;"|"&amp;B92, "")</f>
        <v>0</v>
      </c>
    </row>
    <row r="93" spans="5:5">
      <c r="E93">
        <f>IF(AND(A93&lt;&gt;"",B93&lt;&gt;""), A93&amp;"|"&amp;B93, "")</f>
        <v>0</v>
      </c>
    </row>
    <row r="94" spans="5:5">
      <c r="E94">
        <f>IF(AND(A94&lt;&gt;"",B94&lt;&gt;""), A94&amp;"|"&amp;B94, "")</f>
        <v>0</v>
      </c>
    </row>
    <row r="95" spans="5:5">
      <c r="E95">
        <f>IF(AND(A95&lt;&gt;"",B95&lt;&gt;""), A95&amp;"|"&amp;B95, "")</f>
        <v>0</v>
      </c>
    </row>
    <row r="96" spans="5:5">
      <c r="E96">
        <f>IF(AND(A96&lt;&gt;"",B96&lt;&gt;""), A96&amp;"|"&amp;B96, "")</f>
        <v>0</v>
      </c>
    </row>
    <row r="97" spans="5:5">
      <c r="E97">
        <f>IF(AND(A97&lt;&gt;"",B97&lt;&gt;""), A97&amp;"|"&amp;B97, "")</f>
        <v>0</v>
      </c>
    </row>
    <row r="98" spans="5:5">
      <c r="E98">
        <f>IF(AND(A98&lt;&gt;"",B98&lt;&gt;""), A98&amp;"|"&amp;B98, "")</f>
        <v>0</v>
      </c>
    </row>
    <row r="99" spans="5:5">
      <c r="E99">
        <f>IF(AND(A99&lt;&gt;"",B99&lt;&gt;""), A99&amp;"|"&amp;B99, "")</f>
        <v>0</v>
      </c>
    </row>
    <row r="100" spans="5:5">
      <c r="E100">
        <f>IF(AND(A100&lt;&gt;"",B100&lt;&gt;""), A100&amp;"|"&amp;B100, "")</f>
        <v>0</v>
      </c>
    </row>
    <row r="101" spans="5:5">
      <c r="E101">
        <f>IF(AND(A101&lt;&gt;"",B101&lt;&gt;""), A101&amp;"|"&amp;B101, "")</f>
        <v>0</v>
      </c>
    </row>
    <row r="102" spans="5:5">
      <c r="E102">
        <f>IF(AND(A102&lt;&gt;"",B102&lt;&gt;""), A102&amp;"|"&amp;B102, "")</f>
        <v>0</v>
      </c>
    </row>
    <row r="103" spans="5:5">
      <c r="E103">
        <f>IF(AND(A103&lt;&gt;"",B103&lt;&gt;""), A103&amp;"|"&amp;B103, "")</f>
        <v>0</v>
      </c>
    </row>
    <row r="104" spans="5:5">
      <c r="E104">
        <f>IF(AND(A104&lt;&gt;"",B104&lt;&gt;""), A104&amp;"|"&amp;B104, "")</f>
        <v>0</v>
      </c>
    </row>
    <row r="105" spans="5:5">
      <c r="E105">
        <f>IF(AND(A105&lt;&gt;"",B105&lt;&gt;""), A105&amp;"|"&amp;B105, "")</f>
        <v>0</v>
      </c>
    </row>
    <row r="106" spans="5:5">
      <c r="E106">
        <f>IF(AND(A106&lt;&gt;"",B106&lt;&gt;""), A106&amp;"|"&amp;B106, "")</f>
        <v>0</v>
      </c>
    </row>
    <row r="107" spans="5:5">
      <c r="E107">
        <f>IF(AND(A107&lt;&gt;"",B107&lt;&gt;""), A107&amp;"|"&amp;B107, "")</f>
        <v>0</v>
      </c>
    </row>
    <row r="108" spans="5:5">
      <c r="E108">
        <f>IF(AND(A108&lt;&gt;"",B108&lt;&gt;""), A108&amp;"|"&amp;B108, "")</f>
        <v>0</v>
      </c>
    </row>
    <row r="109" spans="5:5">
      <c r="E109">
        <f>IF(AND(A109&lt;&gt;"",B109&lt;&gt;""), A109&amp;"|"&amp;B109, "")</f>
        <v>0</v>
      </c>
    </row>
    <row r="110" spans="5:5">
      <c r="E110">
        <f>IF(AND(A110&lt;&gt;"",B110&lt;&gt;""), A110&amp;"|"&amp;B110, "")</f>
        <v>0</v>
      </c>
    </row>
    <row r="111" spans="5:5">
      <c r="E111">
        <f>IF(AND(A111&lt;&gt;"",B111&lt;&gt;""), A111&amp;"|"&amp;B111, "")</f>
        <v>0</v>
      </c>
    </row>
    <row r="112" spans="5:5">
      <c r="E112">
        <f>IF(AND(A112&lt;&gt;"",B112&lt;&gt;""), A112&amp;"|"&amp;B112, "")</f>
        <v>0</v>
      </c>
    </row>
    <row r="113" spans="5:5">
      <c r="E113">
        <f>IF(AND(A113&lt;&gt;"",B113&lt;&gt;""), A113&amp;"|"&amp;B113, "")</f>
        <v>0</v>
      </c>
    </row>
    <row r="114" spans="5:5">
      <c r="E114">
        <f>IF(AND(A114&lt;&gt;"",B114&lt;&gt;""), A114&amp;"|"&amp;B114, "")</f>
        <v>0</v>
      </c>
    </row>
    <row r="115" spans="5:5">
      <c r="E115">
        <f>IF(AND(A115&lt;&gt;"",B115&lt;&gt;""), A115&amp;"|"&amp;B115, "")</f>
        <v>0</v>
      </c>
    </row>
    <row r="116" spans="5:5">
      <c r="E116">
        <f>IF(AND(A116&lt;&gt;"",B116&lt;&gt;""), A116&amp;"|"&amp;B116, "")</f>
        <v>0</v>
      </c>
    </row>
    <row r="117" spans="5:5">
      <c r="E117">
        <f>IF(AND(A117&lt;&gt;"",B117&lt;&gt;""), A117&amp;"|"&amp;B117, "")</f>
        <v>0</v>
      </c>
    </row>
    <row r="118" spans="5:5">
      <c r="E118">
        <f>IF(AND(A118&lt;&gt;"",B118&lt;&gt;""), A118&amp;"|"&amp;B118, "")</f>
        <v>0</v>
      </c>
    </row>
    <row r="119" spans="5:5">
      <c r="E119">
        <f>IF(AND(A119&lt;&gt;"",B119&lt;&gt;""), A119&amp;"|"&amp;B119, "")</f>
        <v>0</v>
      </c>
    </row>
    <row r="120" spans="5:5">
      <c r="E120">
        <f>IF(AND(A120&lt;&gt;"",B120&lt;&gt;""), A120&amp;"|"&amp;B120, "")</f>
        <v>0</v>
      </c>
    </row>
    <row r="121" spans="5:5">
      <c r="E121">
        <f>IF(AND(A121&lt;&gt;"",B121&lt;&gt;""), A121&amp;"|"&amp;B121, "")</f>
        <v>0</v>
      </c>
    </row>
    <row r="122" spans="5:5">
      <c r="E122">
        <f>IF(AND(A122&lt;&gt;"",B122&lt;&gt;""), A122&amp;"|"&amp;B122, "")</f>
        <v>0</v>
      </c>
    </row>
    <row r="123" spans="5:5">
      <c r="E123">
        <f>IF(AND(A123&lt;&gt;"",B123&lt;&gt;""), A123&amp;"|"&amp;B123, "")</f>
        <v>0</v>
      </c>
    </row>
    <row r="124" spans="5:5">
      <c r="E124">
        <f>IF(AND(A124&lt;&gt;"",B124&lt;&gt;""), A124&amp;"|"&amp;B124, "")</f>
        <v>0</v>
      </c>
    </row>
    <row r="125" spans="5:5">
      <c r="E125">
        <f>IF(AND(A125&lt;&gt;"",B125&lt;&gt;""), A125&amp;"|"&amp;B125, "")</f>
        <v>0</v>
      </c>
    </row>
    <row r="126" spans="5:5">
      <c r="E126">
        <f>IF(AND(A126&lt;&gt;"",B126&lt;&gt;""), A126&amp;"|"&amp;B126, "")</f>
        <v>0</v>
      </c>
    </row>
    <row r="127" spans="5:5">
      <c r="E127">
        <f>IF(AND(A127&lt;&gt;"",B127&lt;&gt;""), A127&amp;"|"&amp;B127, "")</f>
        <v>0</v>
      </c>
    </row>
    <row r="128" spans="5:5">
      <c r="E128">
        <f>IF(AND(A128&lt;&gt;"",B128&lt;&gt;""), A128&amp;"|"&amp;B128, "")</f>
        <v>0</v>
      </c>
    </row>
    <row r="129" spans="5:5">
      <c r="E129">
        <f>IF(AND(A129&lt;&gt;"",B129&lt;&gt;""), A129&amp;"|"&amp;B129, "")</f>
        <v>0</v>
      </c>
    </row>
    <row r="130" spans="5:5">
      <c r="E130">
        <f>IF(AND(A130&lt;&gt;"",B130&lt;&gt;""), A130&amp;"|"&amp;B130, "")</f>
        <v>0</v>
      </c>
    </row>
    <row r="131" spans="5:5">
      <c r="E131">
        <f>IF(AND(A131&lt;&gt;"",B131&lt;&gt;""), A131&amp;"|"&amp;B131, "")</f>
        <v>0</v>
      </c>
    </row>
    <row r="132" spans="5:5">
      <c r="E132">
        <f>IF(AND(A132&lt;&gt;"",B132&lt;&gt;""), A132&amp;"|"&amp;B132, "")</f>
        <v>0</v>
      </c>
    </row>
    <row r="133" spans="5:5">
      <c r="E133">
        <f>IF(AND(A133&lt;&gt;"",B133&lt;&gt;""), A133&amp;"|"&amp;B133, "")</f>
        <v>0</v>
      </c>
    </row>
    <row r="134" spans="5:5">
      <c r="E134">
        <f>IF(AND(A134&lt;&gt;"",B134&lt;&gt;""), A134&amp;"|"&amp;B134, "")</f>
        <v>0</v>
      </c>
    </row>
    <row r="135" spans="5:5">
      <c r="E135">
        <f>IF(AND(A135&lt;&gt;"",B135&lt;&gt;""), A135&amp;"|"&amp;B135, "")</f>
        <v>0</v>
      </c>
    </row>
    <row r="136" spans="5:5">
      <c r="E136">
        <f>IF(AND(A136&lt;&gt;"",B136&lt;&gt;""), A136&amp;"|"&amp;B136, "")</f>
        <v>0</v>
      </c>
    </row>
    <row r="137" spans="5:5">
      <c r="E137">
        <f>IF(AND(A137&lt;&gt;"",B137&lt;&gt;""), A137&amp;"|"&amp;B137, "")</f>
        <v>0</v>
      </c>
    </row>
    <row r="138" spans="5:5">
      <c r="E138">
        <f>IF(AND(A138&lt;&gt;"",B138&lt;&gt;""), A138&amp;"|"&amp;B138, "")</f>
        <v>0</v>
      </c>
    </row>
    <row r="139" spans="5:5">
      <c r="E139">
        <f>IF(AND(A139&lt;&gt;"",B139&lt;&gt;""), A139&amp;"|"&amp;B139, "")</f>
        <v>0</v>
      </c>
    </row>
    <row r="140" spans="5:5">
      <c r="E140">
        <f>IF(AND(A140&lt;&gt;"",B140&lt;&gt;""), A140&amp;"|"&amp;B140, "")</f>
        <v>0</v>
      </c>
    </row>
    <row r="141" spans="5:5">
      <c r="E141">
        <f>IF(AND(A141&lt;&gt;"",B141&lt;&gt;""), A141&amp;"|"&amp;B141, "")</f>
        <v>0</v>
      </c>
    </row>
    <row r="142" spans="5:5">
      <c r="E142">
        <f>IF(AND(A142&lt;&gt;"",B142&lt;&gt;""), A142&amp;"|"&amp;B142, "")</f>
        <v>0</v>
      </c>
    </row>
    <row r="143" spans="5:5">
      <c r="E143">
        <f>IF(AND(A143&lt;&gt;"",B143&lt;&gt;""), A143&amp;"|"&amp;B143, "")</f>
        <v>0</v>
      </c>
    </row>
    <row r="144" spans="5:5">
      <c r="E144">
        <f>IF(AND(A144&lt;&gt;"",B144&lt;&gt;""), A144&amp;"|"&amp;B144, "")</f>
        <v>0</v>
      </c>
    </row>
    <row r="145" spans="5:5">
      <c r="E145">
        <f>IF(AND(A145&lt;&gt;"",B145&lt;&gt;""), A145&amp;"|"&amp;B145, "")</f>
        <v>0</v>
      </c>
    </row>
    <row r="146" spans="5:5">
      <c r="E146">
        <f>IF(AND(A146&lt;&gt;"",B146&lt;&gt;""), A146&amp;"|"&amp;B146, "")</f>
        <v>0</v>
      </c>
    </row>
    <row r="147" spans="5:5">
      <c r="E147">
        <f>IF(AND(A147&lt;&gt;"",B147&lt;&gt;""), A147&amp;"|"&amp;B147, "")</f>
        <v>0</v>
      </c>
    </row>
    <row r="148" spans="5:5">
      <c r="E148">
        <f>IF(AND(A148&lt;&gt;"",B148&lt;&gt;""), A148&amp;"|"&amp;B148, "")</f>
        <v>0</v>
      </c>
    </row>
    <row r="149" spans="5:5">
      <c r="E149">
        <f>IF(AND(A149&lt;&gt;"",B149&lt;&gt;""), A149&amp;"|"&amp;B149, "")</f>
        <v>0</v>
      </c>
    </row>
    <row r="150" spans="5:5">
      <c r="E150">
        <f>IF(AND(A150&lt;&gt;"",B150&lt;&gt;""), A150&amp;"|"&amp;B150, "")</f>
        <v>0</v>
      </c>
    </row>
    <row r="151" spans="5:5">
      <c r="E151">
        <f>IF(AND(A151&lt;&gt;"",B151&lt;&gt;""), A151&amp;"|"&amp;B151, "")</f>
        <v>0</v>
      </c>
    </row>
    <row r="152" spans="5:5">
      <c r="E152">
        <f>IF(AND(A152&lt;&gt;"",B152&lt;&gt;""), A152&amp;"|"&amp;B152, "")</f>
        <v>0</v>
      </c>
    </row>
    <row r="153" spans="5:5">
      <c r="E153">
        <f>IF(AND(A153&lt;&gt;"",B153&lt;&gt;""), A153&amp;"|"&amp;B153, "")</f>
        <v>0</v>
      </c>
    </row>
    <row r="154" spans="5:5">
      <c r="E154">
        <f>IF(AND(A154&lt;&gt;"",B154&lt;&gt;""), A154&amp;"|"&amp;B154, "")</f>
        <v>0</v>
      </c>
    </row>
    <row r="155" spans="5:5">
      <c r="E155">
        <f>IF(AND(A155&lt;&gt;"",B155&lt;&gt;""), A155&amp;"|"&amp;B155, "")</f>
        <v>0</v>
      </c>
    </row>
    <row r="156" spans="5:5">
      <c r="E156">
        <f>IF(AND(A156&lt;&gt;"",B156&lt;&gt;""), A156&amp;"|"&amp;B156, "")</f>
        <v>0</v>
      </c>
    </row>
    <row r="157" spans="5:5">
      <c r="E157">
        <f>IF(AND(A157&lt;&gt;"",B157&lt;&gt;""), A157&amp;"|"&amp;B157, "")</f>
        <v>0</v>
      </c>
    </row>
    <row r="158" spans="5:5">
      <c r="E158">
        <f>IF(AND(A158&lt;&gt;"",B158&lt;&gt;""), A158&amp;"|"&amp;B158, "")</f>
        <v>0</v>
      </c>
    </row>
    <row r="159" spans="5:5">
      <c r="E159">
        <f>IF(AND(A159&lt;&gt;"",B159&lt;&gt;""), A159&amp;"|"&amp;B159, "")</f>
        <v>0</v>
      </c>
    </row>
    <row r="160" spans="5:5">
      <c r="E160">
        <f>IF(AND(A160&lt;&gt;"",B160&lt;&gt;""), A160&amp;"|"&amp;B160, "")</f>
        <v>0</v>
      </c>
    </row>
    <row r="161" spans="5:5">
      <c r="E161">
        <f>IF(AND(A161&lt;&gt;"",B161&lt;&gt;""), A161&amp;"|"&amp;B161, "")</f>
        <v>0</v>
      </c>
    </row>
    <row r="162" spans="5:5">
      <c r="E162">
        <f>IF(AND(A162&lt;&gt;"",B162&lt;&gt;""), A162&amp;"|"&amp;B162, "")</f>
        <v>0</v>
      </c>
    </row>
    <row r="163" spans="5:5">
      <c r="E163">
        <f>IF(AND(A163&lt;&gt;"",B163&lt;&gt;""), A163&amp;"|"&amp;B163, "")</f>
        <v>0</v>
      </c>
    </row>
    <row r="164" spans="5:5">
      <c r="E164">
        <f>IF(AND(A164&lt;&gt;"",B164&lt;&gt;""), A164&amp;"|"&amp;B164, "")</f>
        <v>0</v>
      </c>
    </row>
    <row r="165" spans="5:5">
      <c r="E165">
        <f>IF(AND(A165&lt;&gt;"",B165&lt;&gt;""), A165&amp;"|"&amp;B165, "")</f>
        <v>0</v>
      </c>
    </row>
    <row r="166" spans="5:5">
      <c r="E166">
        <f>IF(AND(A166&lt;&gt;"",B166&lt;&gt;""), A166&amp;"|"&amp;B166, "")</f>
        <v>0</v>
      </c>
    </row>
    <row r="167" spans="5:5">
      <c r="E167">
        <f>IF(AND(A167&lt;&gt;"",B167&lt;&gt;""), A167&amp;"|"&amp;B167, "")</f>
        <v>0</v>
      </c>
    </row>
    <row r="168" spans="5:5">
      <c r="E168">
        <f>IF(AND(A168&lt;&gt;"",B168&lt;&gt;""), A168&amp;"|"&amp;B168, "")</f>
        <v>0</v>
      </c>
    </row>
    <row r="169" spans="5:5">
      <c r="E169">
        <f>IF(AND(A169&lt;&gt;"",B169&lt;&gt;""), A169&amp;"|"&amp;B169, "")</f>
        <v>0</v>
      </c>
    </row>
    <row r="170" spans="5:5">
      <c r="E170">
        <f>IF(AND(A170&lt;&gt;"",B170&lt;&gt;""), A170&amp;"|"&amp;B170, "")</f>
        <v>0</v>
      </c>
    </row>
    <row r="171" spans="5:5">
      <c r="E171">
        <f>IF(AND(A171&lt;&gt;"",B171&lt;&gt;""), A171&amp;"|"&amp;B171, "")</f>
        <v>0</v>
      </c>
    </row>
    <row r="172" spans="5:5">
      <c r="E172">
        <f>IF(AND(A172&lt;&gt;"",B172&lt;&gt;""), A172&amp;"|"&amp;B172, "")</f>
        <v>0</v>
      </c>
    </row>
    <row r="173" spans="5:5">
      <c r="E173">
        <f>IF(AND(A173&lt;&gt;"",B173&lt;&gt;""), A173&amp;"|"&amp;B173, "")</f>
        <v>0</v>
      </c>
    </row>
    <row r="174" spans="5:5">
      <c r="E174">
        <f>IF(AND(A174&lt;&gt;"",B174&lt;&gt;""), A174&amp;"|"&amp;B174, "")</f>
        <v>0</v>
      </c>
    </row>
    <row r="175" spans="5:5">
      <c r="E175">
        <f>IF(AND(A175&lt;&gt;"",B175&lt;&gt;""), A175&amp;"|"&amp;B175, "")</f>
        <v>0</v>
      </c>
    </row>
    <row r="176" spans="5:5">
      <c r="E176">
        <f>IF(AND(A176&lt;&gt;"",B176&lt;&gt;""), A176&amp;"|"&amp;B176, "")</f>
        <v>0</v>
      </c>
    </row>
    <row r="177" spans="5:5">
      <c r="E177">
        <f>IF(AND(A177&lt;&gt;"",B177&lt;&gt;""), A177&amp;"|"&amp;B177, "")</f>
        <v>0</v>
      </c>
    </row>
    <row r="178" spans="5:5">
      <c r="E178">
        <f>IF(AND(A178&lt;&gt;"",B178&lt;&gt;""), A178&amp;"|"&amp;B178, "")</f>
        <v>0</v>
      </c>
    </row>
    <row r="179" spans="5:5">
      <c r="E179">
        <f>IF(AND(A179&lt;&gt;"",B179&lt;&gt;""), A179&amp;"|"&amp;B179, "")</f>
        <v>0</v>
      </c>
    </row>
    <row r="180" spans="5:5">
      <c r="E180">
        <f>IF(AND(A180&lt;&gt;"",B180&lt;&gt;""), A180&amp;"|"&amp;B180, "")</f>
        <v>0</v>
      </c>
    </row>
    <row r="181" spans="5:5">
      <c r="E181">
        <f>IF(AND(A181&lt;&gt;"",B181&lt;&gt;""), A181&amp;"|"&amp;B181, "")</f>
        <v>0</v>
      </c>
    </row>
    <row r="182" spans="5:5">
      <c r="E182">
        <f>IF(AND(A182&lt;&gt;"",B182&lt;&gt;""), A182&amp;"|"&amp;B182, "")</f>
        <v>0</v>
      </c>
    </row>
    <row r="183" spans="5:5">
      <c r="E183">
        <f>IF(AND(A183&lt;&gt;"",B183&lt;&gt;""), A183&amp;"|"&amp;B183, "")</f>
        <v>0</v>
      </c>
    </row>
    <row r="184" spans="5:5">
      <c r="E184">
        <f>IF(AND(A184&lt;&gt;"",B184&lt;&gt;""), A184&amp;"|"&amp;B184, "")</f>
        <v>0</v>
      </c>
    </row>
    <row r="185" spans="5:5">
      <c r="E185">
        <f>IF(AND(A185&lt;&gt;"",B185&lt;&gt;""), A185&amp;"|"&amp;B185, "")</f>
        <v>0</v>
      </c>
    </row>
    <row r="186" spans="5:5">
      <c r="E186">
        <f>IF(AND(A186&lt;&gt;"",B186&lt;&gt;""), A186&amp;"|"&amp;B186, "")</f>
        <v>0</v>
      </c>
    </row>
    <row r="187" spans="5:5">
      <c r="E187">
        <f>IF(AND(A187&lt;&gt;"",B187&lt;&gt;""), A187&amp;"|"&amp;B187, "")</f>
        <v>0</v>
      </c>
    </row>
    <row r="188" spans="5:5">
      <c r="E188">
        <f>IF(AND(A188&lt;&gt;"",B188&lt;&gt;""), A188&amp;"|"&amp;B188, "")</f>
        <v>0</v>
      </c>
    </row>
    <row r="189" spans="5:5">
      <c r="E189">
        <f>IF(AND(A189&lt;&gt;"",B189&lt;&gt;""), A189&amp;"|"&amp;B189, "")</f>
        <v>0</v>
      </c>
    </row>
    <row r="190" spans="5:5">
      <c r="E190">
        <f>IF(AND(A190&lt;&gt;"",B190&lt;&gt;""), A190&amp;"|"&amp;B190, "")</f>
        <v>0</v>
      </c>
    </row>
    <row r="191" spans="5:5">
      <c r="E191">
        <f>IF(AND(A191&lt;&gt;"",B191&lt;&gt;""), A191&amp;"|"&amp;B191, "")</f>
        <v>0</v>
      </c>
    </row>
    <row r="192" spans="5:5">
      <c r="E192">
        <f>IF(AND(A192&lt;&gt;"",B192&lt;&gt;""), A192&amp;"|"&amp;B192, "")</f>
        <v>0</v>
      </c>
    </row>
    <row r="193" spans="5:5">
      <c r="E193">
        <f>IF(AND(A193&lt;&gt;"",B193&lt;&gt;""), A193&amp;"|"&amp;B193, "")</f>
        <v>0</v>
      </c>
    </row>
    <row r="194" spans="5:5">
      <c r="E194">
        <f>IF(AND(A194&lt;&gt;"",B194&lt;&gt;""), A194&amp;"|"&amp;B194, "")</f>
        <v>0</v>
      </c>
    </row>
    <row r="195" spans="5:5">
      <c r="E195">
        <f>IF(AND(A195&lt;&gt;"",B195&lt;&gt;""), A195&amp;"|"&amp;B195, "")</f>
        <v>0</v>
      </c>
    </row>
    <row r="196" spans="5:5">
      <c r="E196">
        <f>IF(AND(A196&lt;&gt;"",B196&lt;&gt;""), A196&amp;"|"&amp;B196, "")</f>
        <v>0</v>
      </c>
    </row>
    <row r="197" spans="5:5">
      <c r="E197">
        <f>IF(AND(A197&lt;&gt;"",B197&lt;&gt;""), A197&amp;"|"&amp;B197, "")</f>
        <v>0</v>
      </c>
    </row>
    <row r="198" spans="5:5">
      <c r="E198">
        <f>IF(AND(A198&lt;&gt;"",B198&lt;&gt;""), A198&amp;"|"&amp;B198, "")</f>
        <v>0</v>
      </c>
    </row>
    <row r="199" spans="5:5">
      <c r="E199">
        <f>IF(AND(A199&lt;&gt;"",B199&lt;&gt;""), A199&amp;"|"&amp;B199, "")</f>
        <v>0</v>
      </c>
    </row>
    <row r="200" spans="5:5">
      <c r="E200">
        <f>IF(AND(A200&lt;&gt;"",B200&lt;&gt;""), A200&amp;"|"&amp;B200, "")</f>
        <v>0</v>
      </c>
    </row>
    <row r="201" spans="5:5">
      <c r="E201">
        <f>IF(AND(A201&lt;&gt;"",B201&lt;&gt;""), A201&amp;"|"&amp;B201, "")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15</v>
      </c>
      <c r="D1" t="s">
        <v>16</v>
      </c>
      <c r="E1" t="s">
        <v>17</v>
      </c>
    </row>
    <row r="2" spans="1:5">
      <c r="A2" t="s">
        <v>12</v>
      </c>
      <c r="B2">
        <v>1</v>
      </c>
      <c r="C2">
        <v>0.08</v>
      </c>
      <c r="D2">
        <v>0.006</v>
      </c>
      <c r="E2">
        <f>IF(AND(A2&lt;&gt;"",B2&lt;&gt;""), A2&amp;"|"&amp;B2, "")</f>
        <v>0</v>
      </c>
    </row>
    <row r="3" spans="1:5">
      <c r="A3" t="s">
        <v>13</v>
      </c>
      <c r="B3">
        <v>1</v>
      </c>
      <c r="C3">
        <v>0.065</v>
      </c>
      <c r="D3">
        <v>0.005</v>
      </c>
      <c r="E3">
        <f>IF(AND(A3&lt;&gt;"",B3&lt;&gt;""), A3&amp;"|"&amp;B3, "")</f>
        <v>0</v>
      </c>
    </row>
    <row r="4" spans="1:5">
      <c r="A4" t="s">
        <v>14</v>
      </c>
      <c r="B4">
        <v>1</v>
      </c>
      <c r="C4">
        <v>0.05</v>
      </c>
      <c r="D4">
        <v>0.004</v>
      </c>
      <c r="E4">
        <f>IF(AND(A4&lt;&gt;"",B4&lt;&gt;""), A4&amp;"|"&amp;B4, "")</f>
        <v>0</v>
      </c>
    </row>
    <row r="5" spans="1:5">
      <c r="A5" t="s">
        <v>12</v>
      </c>
      <c r="B5">
        <v>7</v>
      </c>
      <c r="C5">
        <v>0.095</v>
      </c>
      <c r="D5">
        <v>0.006</v>
      </c>
      <c r="E5">
        <f>IF(AND(A5&lt;&gt;"",B5&lt;&gt;""), A5&amp;"|"&amp;B5, "")</f>
        <v>0</v>
      </c>
    </row>
    <row r="6" spans="1:5">
      <c r="A6" t="s">
        <v>13</v>
      </c>
      <c r="B6">
        <v>7</v>
      </c>
      <c r="C6">
        <v>0.075</v>
      </c>
      <c r="D6">
        <v>0.005</v>
      </c>
      <c r="E6">
        <f>IF(AND(A6&lt;&gt;"",B6&lt;&gt;""), A6&amp;"|"&amp;B6, "")</f>
        <v>0</v>
      </c>
    </row>
    <row r="7" spans="1:5">
      <c r="A7" t="s">
        <v>14</v>
      </c>
      <c r="B7">
        <v>7</v>
      </c>
      <c r="C7">
        <v>0.06</v>
      </c>
      <c r="D7">
        <v>0.004</v>
      </c>
      <c r="E7">
        <f>IF(AND(A7&lt;&gt;"",B7&lt;&gt;""), A7&amp;"|"&amp;B7, "")</f>
        <v>0</v>
      </c>
    </row>
    <row r="8" spans="1:5">
      <c r="E8">
        <f>IF(AND(A8&lt;&gt;"",B8&lt;&gt;""), A8&amp;"|"&amp;B8, "")</f>
        <v>0</v>
      </c>
    </row>
    <row r="9" spans="1:5">
      <c r="E9">
        <f>IF(AND(A9&lt;&gt;"",B9&lt;&gt;""), A9&amp;"|"&amp;B9, "")</f>
        <v>0</v>
      </c>
    </row>
    <row r="10" spans="1:5">
      <c r="E10">
        <f>IF(AND(A10&lt;&gt;"",B10&lt;&gt;""), A10&amp;"|"&amp;B10, "")</f>
        <v>0</v>
      </c>
    </row>
    <row r="11" spans="1:5">
      <c r="E11">
        <f>IF(AND(A11&lt;&gt;"",B11&lt;&gt;""), A11&amp;"|"&amp;B11, "")</f>
        <v>0</v>
      </c>
    </row>
    <row r="12" spans="1:5">
      <c r="E12">
        <f>IF(AND(A12&lt;&gt;"",B12&lt;&gt;""), A12&amp;"|"&amp;B12, "")</f>
        <v>0</v>
      </c>
    </row>
    <row r="13" spans="1:5">
      <c r="E13">
        <f>IF(AND(A13&lt;&gt;"",B13&lt;&gt;""), A13&amp;"|"&amp;B13, "")</f>
        <v>0</v>
      </c>
    </row>
    <row r="14" spans="1:5">
      <c r="E14">
        <f>IF(AND(A14&lt;&gt;"",B14&lt;&gt;""), A14&amp;"|"&amp;B14, "")</f>
        <v>0</v>
      </c>
    </row>
    <row r="15" spans="1:5">
      <c r="E15">
        <f>IF(AND(A15&lt;&gt;"",B15&lt;&gt;""), A15&amp;"|"&amp;B15, "")</f>
        <v>0</v>
      </c>
    </row>
    <row r="16" spans="1:5">
      <c r="E16">
        <f>IF(AND(A16&lt;&gt;"",B16&lt;&gt;""), A16&amp;"|"&amp;B16, "")</f>
        <v>0</v>
      </c>
    </row>
    <row r="17" spans="5:5">
      <c r="E17">
        <f>IF(AND(A17&lt;&gt;"",B17&lt;&gt;""), A17&amp;"|"&amp;B17, "")</f>
        <v>0</v>
      </c>
    </row>
    <row r="18" spans="5:5">
      <c r="E18">
        <f>IF(AND(A18&lt;&gt;"",B18&lt;&gt;""), A18&amp;"|"&amp;B18, "")</f>
        <v>0</v>
      </c>
    </row>
    <row r="19" spans="5:5">
      <c r="E19">
        <f>IF(AND(A19&lt;&gt;"",B19&lt;&gt;""), A19&amp;"|"&amp;B19, "")</f>
        <v>0</v>
      </c>
    </row>
    <row r="20" spans="5:5">
      <c r="E20">
        <f>IF(AND(A20&lt;&gt;"",B20&lt;&gt;""), A20&amp;"|"&amp;B20, "")</f>
        <v>0</v>
      </c>
    </row>
    <row r="21" spans="5:5">
      <c r="E21">
        <f>IF(AND(A21&lt;&gt;"",B21&lt;&gt;""), A21&amp;"|"&amp;B21, "")</f>
        <v>0</v>
      </c>
    </row>
    <row r="22" spans="5:5">
      <c r="E22">
        <f>IF(AND(A22&lt;&gt;"",B22&lt;&gt;""), A22&amp;"|"&amp;B22, "")</f>
        <v>0</v>
      </c>
    </row>
    <row r="23" spans="5:5">
      <c r="E23">
        <f>IF(AND(A23&lt;&gt;"",B23&lt;&gt;""), A23&amp;"|"&amp;B23, "")</f>
        <v>0</v>
      </c>
    </row>
    <row r="24" spans="5:5">
      <c r="E24">
        <f>IF(AND(A24&lt;&gt;"",B24&lt;&gt;""), A24&amp;"|"&amp;B24, "")</f>
        <v>0</v>
      </c>
    </row>
    <row r="25" spans="5:5">
      <c r="E25">
        <f>IF(AND(A25&lt;&gt;"",B25&lt;&gt;""), A25&amp;"|"&amp;B25, "")</f>
        <v>0</v>
      </c>
    </row>
    <row r="26" spans="5:5">
      <c r="E26">
        <f>IF(AND(A26&lt;&gt;"",B26&lt;&gt;""), A26&amp;"|"&amp;B26, "")</f>
        <v>0</v>
      </c>
    </row>
    <row r="27" spans="5:5">
      <c r="E27">
        <f>IF(AND(A27&lt;&gt;"",B27&lt;&gt;""), A27&amp;"|"&amp;B27, "")</f>
        <v>0</v>
      </c>
    </row>
    <row r="28" spans="5:5">
      <c r="E28">
        <f>IF(AND(A28&lt;&gt;"",B28&lt;&gt;""), A28&amp;"|"&amp;B28, "")</f>
        <v>0</v>
      </c>
    </row>
    <row r="29" spans="5:5">
      <c r="E29">
        <f>IF(AND(A29&lt;&gt;"",B29&lt;&gt;""), A29&amp;"|"&amp;B29, "")</f>
        <v>0</v>
      </c>
    </row>
    <row r="30" spans="5:5">
      <c r="E30">
        <f>IF(AND(A30&lt;&gt;"",B30&lt;&gt;""), A30&amp;"|"&amp;B30, "")</f>
        <v>0</v>
      </c>
    </row>
    <row r="31" spans="5:5">
      <c r="E31">
        <f>IF(AND(A31&lt;&gt;"",B31&lt;&gt;""), A31&amp;"|"&amp;B31, "")</f>
        <v>0</v>
      </c>
    </row>
    <row r="32" spans="5:5">
      <c r="E32">
        <f>IF(AND(A32&lt;&gt;"",B32&lt;&gt;""), A32&amp;"|"&amp;B32, "")</f>
        <v>0</v>
      </c>
    </row>
    <row r="33" spans="5:5">
      <c r="E33">
        <f>IF(AND(A33&lt;&gt;"",B33&lt;&gt;""), A33&amp;"|"&amp;B33, "")</f>
        <v>0</v>
      </c>
    </row>
    <row r="34" spans="5:5">
      <c r="E34">
        <f>IF(AND(A34&lt;&gt;"",B34&lt;&gt;""), A34&amp;"|"&amp;B34, "")</f>
        <v>0</v>
      </c>
    </row>
    <row r="35" spans="5:5">
      <c r="E35">
        <f>IF(AND(A35&lt;&gt;"",B35&lt;&gt;""), A35&amp;"|"&amp;B35, "")</f>
        <v>0</v>
      </c>
    </row>
    <row r="36" spans="5:5">
      <c r="E36">
        <f>IF(AND(A36&lt;&gt;"",B36&lt;&gt;""), A36&amp;"|"&amp;B36, "")</f>
        <v>0</v>
      </c>
    </row>
    <row r="37" spans="5:5">
      <c r="E37">
        <f>IF(AND(A37&lt;&gt;"",B37&lt;&gt;""), A37&amp;"|"&amp;B37, "")</f>
        <v>0</v>
      </c>
    </row>
    <row r="38" spans="5:5">
      <c r="E38">
        <f>IF(AND(A38&lt;&gt;"",B38&lt;&gt;""), A38&amp;"|"&amp;B38, "")</f>
        <v>0</v>
      </c>
    </row>
    <row r="39" spans="5:5">
      <c r="E39">
        <f>IF(AND(A39&lt;&gt;"",B39&lt;&gt;""), A39&amp;"|"&amp;B39, "")</f>
        <v>0</v>
      </c>
    </row>
    <row r="40" spans="5:5">
      <c r="E40">
        <f>IF(AND(A40&lt;&gt;"",B40&lt;&gt;""), A40&amp;"|"&amp;B40, "")</f>
        <v>0</v>
      </c>
    </row>
    <row r="41" spans="5:5">
      <c r="E41">
        <f>IF(AND(A41&lt;&gt;"",B41&lt;&gt;""), A41&amp;"|"&amp;B41, "")</f>
        <v>0</v>
      </c>
    </row>
    <row r="42" spans="5:5">
      <c r="E42">
        <f>IF(AND(A42&lt;&gt;"",B42&lt;&gt;""), A42&amp;"|"&amp;B42, "")</f>
        <v>0</v>
      </c>
    </row>
    <row r="43" spans="5:5">
      <c r="E43">
        <f>IF(AND(A43&lt;&gt;"",B43&lt;&gt;""), A43&amp;"|"&amp;B43, "")</f>
        <v>0</v>
      </c>
    </row>
    <row r="44" spans="5:5">
      <c r="E44">
        <f>IF(AND(A44&lt;&gt;"",B44&lt;&gt;""), A44&amp;"|"&amp;B44, "")</f>
        <v>0</v>
      </c>
    </row>
    <row r="45" spans="5:5">
      <c r="E45">
        <f>IF(AND(A45&lt;&gt;"",B45&lt;&gt;""), A45&amp;"|"&amp;B45, "")</f>
        <v>0</v>
      </c>
    </row>
    <row r="46" spans="5:5">
      <c r="E46">
        <f>IF(AND(A46&lt;&gt;"",B46&lt;&gt;""), A46&amp;"|"&amp;B46, "")</f>
        <v>0</v>
      </c>
    </row>
    <row r="47" spans="5:5">
      <c r="E47">
        <f>IF(AND(A47&lt;&gt;"",B47&lt;&gt;""), A47&amp;"|"&amp;B47, "")</f>
        <v>0</v>
      </c>
    </row>
    <row r="48" spans="5:5">
      <c r="E48">
        <f>IF(AND(A48&lt;&gt;"",B48&lt;&gt;""), A48&amp;"|"&amp;B48, "")</f>
        <v>0</v>
      </c>
    </row>
    <row r="49" spans="5:5">
      <c r="E49">
        <f>IF(AND(A49&lt;&gt;"",B49&lt;&gt;""), A49&amp;"|"&amp;B49, "")</f>
        <v>0</v>
      </c>
    </row>
    <row r="50" spans="5:5">
      <c r="E50">
        <f>IF(AND(A50&lt;&gt;"",B50&lt;&gt;""), A50&amp;"|"&amp;B50, "")</f>
        <v>0</v>
      </c>
    </row>
    <row r="51" spans="5:5">
      <c r="E51">
        <f>IF(AND(A51&lt;&gt;"",B51&lt;&gt;""), A51&amp;"|"&amp;B51, "")</f>
        <v>0</v>
      </c>
    </row>
    <row r="52" spans="5:5">
      <c r="E52">
        <f>IF(AND(A52&lt;&gt;"",B52&lt;&gt;""), A52&amp;"|"&amp;B52, "")</f>
        <v>0</v>
      </c>
    </row>
    <row r="53" spans="5:5">
      <c r="E53">
        <f>IF(AND(A53&lt;&gt;"",B53&lt;&gt;""), A53&amp;"|"&amp;B53, "")</f>
        <v>0</v>
      </c>
    </row>
    <row r="54" spans="5:5">
      <c r="E54">
        <f>IF(AND(A54&lt;&gt;"",B54&lt;&gt;""), A54&amp;"|"&amp;B54, "")</f>
        <v>0</v>
      </c>
    </row>
    <row r="55" spans="5:5">
      <c r="E55">
        <f>IF(AND(A55&lt;&gt;"",B55&lt;&gt;""), A55&amp;"|"&amp;B55, "")</f>
        <v>0</v>
      </c>
    </row>
    <row r="56" spans="5:5">
      <c r="E56">
        <f>IF(AND(A56&lt;&gt;"",B56&lt;&gt;""), A56&amp;"|"&amp;B56, "")</f>
        <v>0</v>
      </c>
    </row>
    <row r="57" spans="5:5">
      <c r="E57">
        <f>IF(AND(A57&lt;&gt;"",B57&lt;&gt;""), A57&amp;"|"&amp;B57, "")</f>
        <v>0</v>
      </c>
    </row>
    <row r="58" spans="5:5">
      <c r="E58">
        <f>IF(AND(A58&lt;&gt;"",B58&lt;&gt;""), A58&amp;"|"&amp;B58, "")</f>
        <v>0</v>
      </c>
    </row>
    <row r="59" spans="5:5">
      <c r="E59">
        <f>IF(AND(A59&lt;&gt;"",B59&lt;&gt;""), A59&amp;"|"&amp;B59, "")</f>
        <v>0</v>
      </c>
    </row>
    <row r="60" spans="5:5">
      <c r="E60">
        <f>IF(AND(A60&lt;&gt;"",B60&lt;&gt;""), A60&amp;"|"&amp;B60, "")</f>
        <v>0</v>
      </c>
    </row>
    <row r="61" spans="5:5">
      <c r="E61">
        <f>IF(AND(A61&lt;&gt;"",B61&lt;&gt;""), A61&amp;"|"&amp;B61, "")</f>
        <v>0</v>
      </c>
    </row>
    <row r="62" spans="5:5">
      <c r="E62">
        <f>IF(AND(A62&lt;&gt;"",B62&lt;&gt;""), A62&amp;"|"&amp;B62, "")</f>
        <v>0</v>
      </c>
    </row>
    <row r="63" spans="5:5">
      <c r="E63">
        <f>IF(AND(A63&lt;&gt;"",B63&lt;&gt;""), A63&amp;"|"&amp;B63, "")</f>
        <v>0</v>
      </c>
    </row>
    <row r="64" spans="5:5">
      <c r="E64">
        <f>IF(AND(A64&lt;&gt;"",B64&lt;&gt;""), A64&amp;"|"&amp;B64, "")</f>
        <v>0</v>
      </c>
    </row>
    <row r="65" spans="5:5">
      <c r="E65">
        <f>IF(AND(A65&lt;&gt;"",B65&lt;&gt;""), A65&amp;"|"&amp;B65, "")</f>
        <v>0</v>
      </c>
    </row>
    <row r="66" spans="5:5">
      <c r="E66">
        <f>IF(AND(A66&lt;&gt;"",B66&lt;&gt;""), A66&amp;"|"&amp;B66, "")</f>
        <v>0</v>
      </c>
    </row>
    <row r="67" spans="5:5">
      <c r="E67">
        <f>IF(AND(A67&lt;&gt;"",B67&lt;&gt;""), A67&amp;"|"&amp;B67, "")</f>
        <v>0</v>
      </c>
    </row>
    <row r="68" spans="5:5">
      <c r="E68">
        <f>IF(AND(A68&lt;&gt;"",B68&lt;&gt;""), A68&amp;"|"&amp;B68, "")</f>
        <v>0</v>
      </c>
    </row>
    <row r="69" spans="5:5">
      <c r="E69">
        <f>IF(AND(A69&lt;&gt;"",B69&lt;&gt;""), A69&amp;"|"&amp;B69, "")</f>
        <v>0</v>
      </c>
    </row>
    <row r="70" spans="5:5">
      <c r="E70">
        <f>IF(AND(A70&lt;&gt;"",B70&lt;&gt;""), A70&amp;"|"&amp;B70, "")</f>
        <v>0</v>
      </c>
    </row>
    <row r="71" spans="5:5">
      <c r="E71">
        <f>IF(AND(A71&lt;&gt;"",B71&lt;&gt;""), A71&amp;"|"&amp;B71, "")</f>
        <v>0</v>
      </c>
    </row>
    <row r="72" spans="5:5">
      <c r="E72">
        <f>IF(AND(A72&lt;&gt;"",B72&lt;&gt;""), A72&amp;"|"&amp;B72, "")</f>
        <v>0</v>
      </c>
    </row>
    <row r="73" spans="5:5">
      <c r="E73">
        <f>IF(AND(A73&lt;&gt;"",B73&lt;&gt;""), A73&amp;"|"&amp;B73, "")</f>
        <v>0</v>
      </c>
    </row>
    <row r="74" spans="5:5">
      <c r="E74">
        <f>IF(AND(A74&lt;&gt;"",B74&lt;&gt;""), A74&amp;"|"&amp;B74, "")</f>
        <v>0</v>
      </c>
    </row>
    <row r="75" spans="5:5">
      <c r="E75">
        <f>IF(AND(A75&lt;&gt;"",B75&lt;&gt;""), A75&amp;"|"&amp;B75, "")</f>
        <v>0</v>
      </c>
    </row>
    <row r="76" spans="5:5">
      <c r="E76">
        <f>IF(AND(A76&lt;&gt;"",B76&lt;&gt;""), A76&amp;"|"&amp;B76, "")</f>
        <v>0</v>
      </c>
    </row>
    <row r="77" spans="5:5">
      <c r="E77">
        <f>IF(AND(A77&lt;&gt;"",B77&lt;&gt;""), A77&amp;"|"&amp;B77, "")</f>
        <v>0</v>
      </c>
    </row>
    <row r="78" spans="5:5">
      <c r="E78">
        <f>IF(AND(A78&lt;&gt;"",B78&lt;&gt;""), A78&amp;"|"&amp;B78, "")</f>
        <v>0</v>
      </c>
    </row>
    <row r="79" spans="5:5">
      <c r="E79">
        <f>IF(AND(A79&lt;&gt;"",B79&lt;&gt;""), A79&amp;"|"&amp;B79, "")</f>
        <v>0</v>
      </c>
    </row>
    <row r="80" spans="5:5">
      <c r="E80">
        <f>IF(AND(A80&lt;&gt;"",B80&lt;&gt;""), A80&amp;"|"&amp;B80, "")</f>
        <v>0</v>
      </c>
    </row>
    <row r="81" spans="5:5">
      <c r="E81">
        <f>IF(AND(A81&lt;&gt;"",B81&lt;&gt;""), A81&amp;"|"&amp;B81, "")</f>
        <v>0</v>
      </c>
    </row>
    <row r="82" spans="5:5">
      <c r="E82">
        <f>IF(AND(A82&lt;&gt;"",B82&lt;&gt;""), A82&amp;"|"&amp;B82, "")</f>
        <v>0</v>
      </c>
    </row>
    <row r="83" spans="5:5">
      <c r="E83">
        <f>IF(AND(A83&lt;&gt;"",B83&lt;&gt;""), A83&amp;"|"&amp;B83, "")</f>
        <v>0</v>
      </c>
    </row>
    <row r="84" spans="5:5">
      <c r="E84">
        <f>IF(AND(A84&lt;&gt;"",B84&lt;&gt;""), A84&amp;"|"&amp;B84, "")</f>
        <v>0</v>
      </c>
    </row>
    <row r="85" spans="5:5">
      <c r="E85">
        <f>IF(AND(A85&lt;&gt;"",B85&lt;&gt;""), A85&amp;"|"&amp;B85, "")</f>
        <v>0</v>
      </c>
    </row>
    <row r="86" spans="5:5">
      <c r="E86">
        <f>IF(AND(A86&lt;&gt;"",B86&lt;&gt;""), A86&amp;"|"&amp;B86, "")</f>
        <v>0</v>
      </c>
    </row>
    <row r="87" spans="5:5">
      <c r="E87">
        <f>IF(AND(A87&lt;&gt;"",B87&lt;&gt;""), A87&amp;"|"&amp;B87, "")</f>
        <v>0</v>
      </c>
    </row>
    <row r="88" spans="5:5">
      <c r="E88">
        <f>IF(AND(A88&lt;&gt;"",B88&lt;&gt;""), A88&amp;"|"&amp;B88, "")</f>
        <v>0</v>
      </c>
    </row>
    <row r="89" spans="5:5">
      <c r="E89">
        <f>IF(AND(A89&lt;&gt;"",B89&lt;&gt;""), A89&amp;"|"&amp;B89, "")</f>
        <v>0</v>
      </c>
    </row>
    <row r="90" spans="5:5">
      <c r="E90">
        <f>IF(AND(A90&lt;&gt;"",B90&lt;&gt;""), A90&amp;"|"&amp;B90, "")</f>
        <v>0</v>
      </c>
    </row>
    <row r="91" spans="5:5">
      <c r="E91">
        <f>IF(AND(A91&lt;&gt;"",B91&lt;&gt;""), A91&amp;"|"&amp;B91, "")</f>
        <v>0</v>
      </c>
    </row>
    <row r="92" spans="5:5">
      <c r="E92">
        <f>IF(AND(A92&lt;&gt;"",B92&lt;&gt;""), A92&amp;"|"&amp;B92, "")</f>
        <v>0</v>
      </c>
    </row>
    <row r="93" spans="5:5">
      <c r="E93">
        <f>IF(AND(A93&lt;&gt;"",B93&lt;&gt;""), A93&amp;"|"&amp;B93, "")</f>
        <v>0</v>
      </c>
    </row>
    <row r="94" spans="5:5">
      <c r="E94">
        <f>IF(AND(A94&lt;&gt;"",B94&lt;&gt;""), A94&amp;"|"&amp;B94, "")</f>
        <v>0</v>
      </c>
    </row>
    <row r="95" spans="5:5">
      <c r="E95">
        <f>IF(AND(A95&lt;&gt;"",B95&lt;&gt;""), A95&amp;"|"&amp;B95, "")</f>
        <v>0</v>
      </c>
    </row>
    <row r="96" spans="5:5">
      <c r="E96">
        <f>IF(AND(A96&lt;&gt;"",B96&lt;&gt;""), A96&amp;"|"&amp;B96, "")</f>
        <v>0</v>
      </c>
    </row>
    <row r="97" spans="5:5">
      <c r="E97">
        <f>IF(AND(A97&lt;&gt;"",B97&lt;&gt;""), A97&amp;"|"&amp;B97, "")</f>
        <v>0</v>
      </c>
    </row>
    <row r="98" spans="5:5">
      <c r="E98">
        <f>IF(AND(A98&lt;&gt;"",B98&lt;&gt;""), A98&amp;"|"&amp;B98, "")</f>
        <v>0</v>
      </c>
    </row>
    <row r="99" spans="5:5">
      <c r="E99">
        <f>IF(AND(A99&lt;&gt;"",B99&lt;&gt;""), A99&amp;"|"&amp;B99, "")</f>
        <v>0</v>
      </c>
    </row>
    <row r="100" spans="5:5">
      <c r="E100">
        <f>IF(AND(A100&lt;&gt;"",B100&lt;&gt;""), A100&amp;"|"&amp;B100, "")</f>
        <v>0</v>
      </c>
    </row>
    <row r="101" spans="5:5">
      <c r="E101">
        <f>IF(AND(A101&lt;&gt;"",B101&lt;&gt;""), A101&amp;"|"&amp;B101, "")</f>
        <v>0</v>
      </c>
    </row>
    <row r="102" spans="5:5">
      <c r="E102">
        <f>IF(AND(A102&lt;&gt;"",B102&lt;&gt;""), A102&amp;"|"&amp;B102, "")</f>
        <v>0</v>
      </c>
    </row>
    <row r="103" spans="5:5">
      <c r="E103">
        <f>IF(AND(A103&lt;&gt;"",B103&lt;&gt;""), A103&amp;"|"&amp;B103, "")</f>
        <v>0</v>
      </c>
    </row>
    <row r="104" spans="5:5">
      <c r="E104">
        <f>IF(AND(A104&lt;&gt;"",B104&lt;&gt;""), A104&amp;"|"&amp;B104, "")</f>
        <v>0</v>
      </c>
    </row>
    <row r="105" spans="5:5">
      <c r="E105">
        <f>IF(AND(A105&lt;&gt;"",B105&lt;&gt;""), A105&amp;"|"&amp;B105, "")</f>
        <v>0</v>
      </c>
    </row>
    <row r="106" spans="5:5">
      <c r="E106">
        <f>IF(AND(A106&lt;&gt;"",B106&lt;&gt;""), A106&amp;"|"&amp;B106, "")</f>
        <v>0</v>
      </c>
    </row>
    <row r="107" spans="5:5">
      <c r="E107">
        <f>IF(AND(A107&lt;&gt;"",B107&lt;&gt;""), A107&amp;"|"&amp;B107, "")</f>
        <v>0</v>
      </c>
    </row>
    <row r="108" spans="5:5">
      <c r="E108">
        <f>IF(AND(A108&lt;&gt;"",B108&lt;&gt;""), A108&amp;"|"&amp;B108, "")</f>
        <v>0</v>
      </c>
    </row>
    <row r="109" spans="5:5">
      <c r="E109">
        <f>IF(AND(A109&lt;&gt;"",B109&lt;&gt;""), A109&amp;"|"&amp;B109, "")</f>
        <v>0</v>
      </c>
    </row>
    <row r="110" spans="5:5">
      <c r="E110">
        <f>IF(AND(A110&lt;&gt;"",B110&lt;&gt;""), A110&amp;"|"&amp;B110, "")</f>
        <v>0</v>
      </c>
    </row>
    <row r="111" spans="5:5">
      <c r="E111">
        <f>IF(AND(A111&lt;&gt;"",B111&lt;&gt;""), A111&amp;"|"&amp;B111, "")</f>
        <v>0</v>
      </c>
    </row>
    <row r="112" spans="5:5">
      <c r="E112">
        <f>IF(AND(A112&lt;&gt;"",B112&lt;&gt;""), A112&amp;"|"&amp;B112, "")</f>
        <v>0</v>
      </c>
    </row>
    <row r="113" spans="5:5">
      <c r="E113">
        <f>IF(AND(A113&lt;&gt;"",B113&lt;&gt;""), A113&amp;"|"&amp;B113, "")</f>
        <v>0</v>
      </c>
    </row>
    <row r="114" spans="5:5">
      <c r="E114">
        <f>IF(AND(A114&lt;&gt;"",B114&lt;&gt;""), A114&amp;"|"&amp;B114, "")</f>
        <v>0</v>
      </c>
    </row>
    <row r="115" spans="5:5">
      <c r="E115">
        <f>IF(AND(A115&lt;&gt;"",B115&lt;&gt;""), A115&amp;"|"&amp;B115, "")</f>
        <v>0</v>
      </c>
    </row>
    <row r="116" spans="5:5">
      <c r="E116">
        <f>IF(AND(A116&lt;&gt;"",B116&lt;&gt;""), A116&amp;"|"&amp;B116, "")</f>
        <v>0</v>
      </c>
    </row>
    <row r="117" spans="5:5">
      <c r="E117">
        <f>IF(AND(A117&lt;&gt;"",B117&lt;&gt;""), A117&amp;"|"&amp;B117, "")</f>
        <v>0</v>
      </c>
    </row>
    <row r="118" spans="5:5">
      <c r="E118">
        <f>IF(AND(A118&lt;&gt;"",B118&lt;&gt;""), A118&amp;"|"&amp;B118, "")</f>
        <v>0</v>
      </c>
    </row>
    <row r="119" spans="5:5">
      <c r="E119">
        <f>IF(AND(A119&lt;&gt;"",B119&lt;&gt;""), A119&amp;"|"&amp;B119, "")</f>
        <v>0</v>
      </c>
    </row>
    <row r="120" spans="5:5">
      <c r="E120">
        <f>IF(AND(A120&lt;&gt;"",B120&lt;&gt;""), A120&amp;"|"&amp;B120, "")</f>
        <v>0</v>
      </c>
    </row>
    <row r="121" spans="5:5">
      <c r="E121">
        <f>IF(AND(A121&lt;&gt;"",B121&lt;&gt;""), A121&amp;"|"&amp;B121, "")</f>
        <v>0</v>
      </c>
    </row>
    <row r="122" spans="5:5">
      <c r="E122">
        <f>IF(AND(A122&lt;&gt;"",B122&lt;&gt;""), A122&amp;"|"&amp;B122, "")</f>
        <v>0</v>
      </c>
    </row>
    <row r="123" spans="5:5">
      <c r="E123">
        <f>IF(AND(A123&lt;&gt;"",B123&lt;&gt;""), A123&amp;"|"&amp;B123, "")</f>
        <v>0</v>
      </c>
    </row>
    <row r="124" spans="5:5">
      <c r="E124">
        <f>IF(AND(A124&lt;&gt;"",B124&lt;&gt;""), A124&amp;"|"&amp;B124, "")</f>
        <v>0</v>
      </c>
    </row>
    <row r="125" spans="5:5">
      <c r="E125">
        <f>IF(AND(A125&lt;&gt;"",B125&lt;&gt;""), A125&amp;"|"&amp;B125, "")</f>
        <v>0</v>
      </c>
    </row>
    <row r="126" spans="5:5">
      <c r="E126">
        <f>IF(AND(A126&lt;&gt;"",B126&lt;&gt;""), A126&amp;"|"&amp;B126, "")</f>
        <v>0</v>
      </c>
    </row>
    <row r="127" spans="5:5">
      <c r="E127">
        <f>IF(AND(A127&lt;&gt;"",B127&lt;&gt;""), A127&amp;"|"&amp;B127, "")</f>
        <v>0</v>
      </c>
    </row>
    <row r="128" spans="5:5">
      <c r="E128">
        <f>IF(AND(A128&lt;&gt;"",B128&lt;&gt;""), A128&amp;"|"&amp;B128, "")</f>
        <v>0</v>
      </c>
    </row>
    <row r="129" spans="5:5">
      <c r="E129">
        <f>IF(AND(A129&lt;&gt;"",B129&lt;&gt;""), A129&amp;"|"&amp;B129, "")</f>
        <v>0</v>
      </c>
    </row>
    <row r="130" spans="5:5">
      <c r="E130">
        <f>IF(AND(A130&lt;&gt;"",B130&lt;&gt;""), A130&amp;"|"&amp;B130, "")</f>
        <v>0</v>
      </c>
    </row>
    <row r="131" spans="5:5">
      <c r="E131">
        <f>IF(AND(A131&lt;&gt;"",B131&lt;&gt;""), A131&amp;"|"&amp;B131, "")</f>
        <v>0</v>
      </c>
    </row>
    <row r="132" spans="5:5">
      <c r="E132">
        <f>IF(AND(A132&lt;&gt;"",B132&lt;&gt;""), A132&amp;"|"&amp;B132, "")</f>
        <v>0</v>
      </c>
    </row>
    <row r="133" spans="5:5">
      <c r="E133">
        <f>IF(AND(A133&lt;&gt;"",B133&lt;&gt;""), A133&amp;"|"&amp;B133, "")</f>
        <v>0</v>
      </c>
    </row>
    <row r="134" spans="5:5">
      <c r="E134">
        <f>IF(AND(A134&lt;&gt;"",B134&lt;&gt;""), A134&amp;"|"&amp;B134, "")</f>
        <v>0</v>
      </c>
    </row>
    <row r="135" spans="5:5">
      <c r="E135">
        <f>IF(AND(A135&lt;&gt;"",B135&lt;&gt;""), A135&amp;"|"&amp;B135, "")</f>
        <v>0</v>
      </c>
    </row>
    <row r="136" spans="5:5">
      <c r="E136">
        <f>IF(AND(A136&lt;&gt;"",B136&lt;&gt;""), A136&amp;"|"&amp;B136, "")</f>
        <v>0</v>
      </c>
    </row>
    <row r="137" spans="5:5">
      <c r="E137">
        <f>IF(AND(A137&lt;&gt;"",B137&lt;&gt;""), A137&amp;"|"&amp;B137, "")</f>
        <v>0</v>
      </c>
    </row>
    <row r="138" spans="5:5">
      <c r="E138">
        <f>IF(AND(A138&lt;&gt;"",B138&lt;&gt;""), A138&amp;"|"&amp;B138, "")</f>
        <v>0</v>
      </c>
    </row>
    <row r="139" spans="5:5">
      <c r="E139">
        <f>IF(AND(A139&lt;&gt;"",B139&lt;&gt;""), A139&amp;"|"&amp;B139, "")</f>
        <v>0</v>
      </c>
    </row>
    <row r="140" spans="5:5">
      <c r="E140">
        <f>IF(AND(A140&lt;&gt;"",B140&lt;&gt;""), A140&amp;"|"&amp;B140, "")</f>
        <v>0</v>
      </c>
    </row>
    <row r="141" spans="5:5">
      <c r="E141">
        <f>IF(AND(A141&lt;&gt;"",B141&lt;&gt;""), A141&amp;"|"&amp;B141, "")</f>
        <v>0</v>
      </c>
    </row>
    <row r="142" spans="5:5">
      <c r="E142">
        <f>IF(AND(A142&lt;&gt;"",B142&lt;&gt;""), A142&amp;"|"&amp;B142, "")</f>
        <v>0</v>
      </c>
    </row>
    <row r="143" spans="5:5">
      <c r="E143">
        <f>IF(AND(A143&lt;&gt;"",B143&lt;&gt;""), A143&amp;"|"&amp;B143, "")</f>
        <v>0</v>
      </c>
    </row>
    <row r="144" spans="5:5">
      <c r="E144">
        <f>IF(AND(A144&lt;&gt;"",B144&lt;&gt;""), A144&amp;"|"&amp;B144, "")</f>
        <v>0</v>
      </c>
    </row>
    <row r="145" spans="5:5">
      <c r="E145">
        <f>IF(AND(A145&lt;&gt;"",B145&lt;&gt;""), A145&amp;"|"&amp;B145, "")</f>
        <v>0</v>
      </c>
    </row>
    <row r="146" spans="5:5">
      <c r="E146">
        <f>IF(AND(A146&lt;&gt;"",B146&lt;&gt;""), A146&amp;"|"&amp;B146, "")</f>
        <v>0</v>
      </c>
    </row>
    <row r="147" spans="5:5">
      <c r="E147">
        <f>IF(AND(A147&lt;&gt;"",B147&lt;&gt;""), A147&amp;"|"&amp;B147, "")</f>
        <v>0</v>
      </c>
    </row>
    <row r="148" spans="5:5">
      <c r="E148">
        <f>IF(AND(A148&lt;&gt;"",B148&lt;&gt;""), A148&amp;"|"&amp;B148, "")</f>
        <v>0</v>
      </c>
    </row>
    <row r="149" spans="5:5">
      <c r="E149">
        <f>IF(AND(A149&lt;&gt;"",B149&lt;&gt;""), A149&amp;"|"&amp;B149, "")</f>
        <v>0</v>
      </c>
    </row>
    <row r="150" spans="5:5">
      <c r="E150">
        <f>IF(AND(A150&lt;&gt;"",B150&lt;&gt;""), A150&amp;"|"&amp;B150, "")</f>
        <v>0</v>
      </c>
    </row>
    <row r="151" spans="5:5">
      <c r="E151">
        <f>IF(AND(A151&lt;&gt;"",B151&lt;&gt;""), A151&amp;"|"&amp;B151, "")</f>
        <v>0</v>
      </c>
    </row>
    <row r="152" spans="5:5">
      <c r="E152">
        <f>IF(AND(A152&lt;&gt;"",B152&lt;&gt;""), A152&amp;"|"&amp;B152, "")</f>
        <v>0</v>
      </c>
    </row>
    <row r="153" spans="5:5">
      <c r="E153">
        <f>IF(AND(A153&lt;&gt;"",B153&lt;&gt;""), A153&amp;"|"&amp;B153, "")</f>
        <v>0</v>
      </c>
    </row>
    <row r="154" spans="5:5">
      <c r="E154">
        <f>IF(AND(A154&lt;&gt;"",B154&lt;&gt;""), A154&amp;"|"&amp;B154, "")</f>
        <v>0</v>
      </c>
    </row>
    <row r="155" spans="5:5">
      <c r="E155">
        <f>IF(AND(A155&lt;&gt;"",B155&lt;&gt;""), A155&amp;"|"&amp;B155, "")</f>
        <v>0</v>
      </c>
    </row>
    <row r="156" spans="5:5">
      <c r="E156">
        <f>IF(AND(A156&lt;&gt;"",B156&lt;&gt;""), A156&amp;"|"&amp;B156, "")</f>
        <v>0</v>
      </c>
    </row>
    <row r="157" spans="5:5">
      <c r="E157">
        <f>IF(AND(A157&lt;&gt;"",B157&lt;&gt;""), A157&amp;"|"&amp;B157, "")</f>
        <v>0</v>
      </c>
    </row>
    <row r="158" spans="5:5">
      <c r="E158">
        <f>IF(AND(A158&lt;&gt;"",B158&lt;&gt;""), A158&amp;"|"&amp;B158, "")</f>
        <v>0</v>
      </c>
    </row>
    <row r="159" spans="5:5">
      <c r="E159">
        <f>IF(AND(A159&lt;&gt;"",B159&lt;&gt;""), A159&amp;"|"&amp;B159, "")</f>
        <v>0</v>
      </c>
    </row>
    <row r="160" spans="5:5">
      <c r="E160">
        <f>IF(AND(A160&lt;&gt;"",B160&lt;&gt;""), A160&amp;"|"&amp;B160, "")</f>
        <v>0</v>
      </c>
    </row>
    <row r="161" spans="5:5">
      <c r="E161">
        <f>IF(AND(A161&lt;&gt;"",B161&lt;&gt;""), A161&amp;"|"&amp;B161, "")</f>
        <v>0</v>
      </c>
    </row>
    <row r="162" spans="5:5">
      <c r="E162">
        <f>IF(AND(A162&lt;&gt;"",B162&lt;&gt;""), A162&amp;"|"&amp;B162, "")</f>
        <v>0</v>
      </c>
    </row>
    <row r="163" spans="5:5">
      <c r="E163">
        <f>IF(AND(A163&lt;&gt;"",B163&lt;&gt;""), A163&amp;"|"&amp;B163, "")</f>
        <v>0</v>
      </c>
    </row>
    <row r="164" spans="5:5">
      <c r="E164">
        <f>IF(AND(A164&lt;&gt;"",B164&lt;&gt;""), A164&amp;"|"&amp;B164, "")</f>
        <v>0</v>
      </c>
    </row>
    <row r="165" spans="5:5">
      <c r="E165">
        <f>IF(AND(A165&lt;&gt;"",B165&lt;&gt;""), A165&amp;"|"&amp;B165, "")</f>
        <v>0</v>
      </c>
    </row>
    <row r="166" spans="5:5">
      <c r="E166">
        <f>IF(AND(A166&lt;&gt;"",B166&lt;&gt;""), A166&amp;"|"&amp;B166, "")</f>
        <v>0</v>
      </c>
    </row>
    <row r="167" spans="5:5">
      <c r="E167">
        <f>IF(AND(A167&lt;&gt;"",B167&lt;&gt;""), A167&amp;"|"&amp;B167, "")</f>
        <v>0</v>
      </c>
    </row>
    <row r="168" spans="5:5">
      <c r="E168">
        <f>IF(AND(A168&lt;&gt;"",B168&lt;&gt;""), A168&amp;"|"&amp;B168, "")</f>
        <v>0</v>
      </c>
    </row>
    <row r="169" spans="5:5">
      <c r="E169">
        <f>IF(AND(A169&lt;&gt;"",B169&lt;&gt;""), A169&amp;"|"&amp;B169, "")</f>
        <v>0</v>
      </c>
    </row>
    <row r="170" spans="5:5">
      <c r="E170">
        <f>IF(AND(A170&lt;&gt;"",B170&lt;&gt;""), A170&amp;"|"&amp;B170, "")</f>
        <v>0</v>
      </c>
    </row>
    <row r="171" spans="5:5">
      <c r="E171">
        <f>IF(AND(A171&lt;&gt;"",B171&lt;&gt;""), A171&amp;"|"&amp;B171, "")</f>
        <v>0</v>
      </c>
    </row>
    <row r="172" spans="5:5">
      <c r="E172">
        <f>IF(AND(A172&lt;&gt;"",B172&lt;&gt;""), A172&amp;"|"&amp;B172, "")</f>
        <v>0</v>
      </c>
    </row>
    <row r="173" spans="5:5">
      <c r="E173">
        <f>IF(AND(A173&lt;&gt;"",B173&lt;&gt;""), A173&amp;"|"&amp;B173, "")</f>
        <v>0</v>
      </c>
    </row>
    <row r="174" spans="5:5">
      <c r="E174">
        <f>IF(AND(A174&lt;&gt;"",B174&lt;&gt;""), A174&amp;"|"&amp;B174, "")</f>
        <v>0</v>
      </c>
    </row>
    <row r="175" spans="5:5">
      <c r="E175">
        <f>IF(AND(A175&lt;&gt;"",B175&lt;&gt;""), A175&amp;"|"&amp;B175, "")</f>
        <v>0</v>
      </c>
    </row>
    <row r="176" spans="5:5">
      <c r="E176">
        <f>IF(AND(A176&lt;&gt;"",B176&lt;&gt;""), A176&amp;"|"&amp;B176, "")</f>
        <v>0</v>
      </c>
    </row>
    <row r="177" spans="5:5">
      <c r="E177">
        <f>IF(AND(A177&lt;&gt;"",B177&lt;&gt;""), A177&amp;"|"&amp;B177, "")</f>
        <v>0</v>
      </c>
    </row>
    <row r="178" spans="5:5">
      <c r="E178">
        <f>IF(AND(A178&lt;&gt;"",B178&lt;&gt;""), A178&amp;"|"&amp;B178, "")</f>
        <v>0</v>
      </c>
    </row>
    <row r="179" spans="5:5">
      <c r="E179">
        <f>IF(AND(A179&lt;&gt;"",B179&lt;&gt;""), A179&amp;"|"&amp;B179, "")</f>
        <v>0</v>
      </c>
    </row>
    <row r="180" spans="5:5">
      <c r="E180">
        <f>IF(AND(A180&lt;&gt;"",B180&lt;&gt;""), A180&amp;"|"&amp;B180, "")</f>
        <v>0</v>
      </c>
    </row>
    <row r="181" spans="5:5">
      <c r="E181">
        <f>IF(AND(A181&lt;&gt;"",B181&lt;&gt;""), A181&amp;"|"&amp;B181, "")</f>
        <v>0</v>
      </c>
    </row>
    <row r="182" spans="5:5">
      <c r="E182">
        <f>IF(AND(A182&lt;&gt;"",B182&lt;&gt;""), A182&amp;"|"&amp;B182, "")</f>
        <v>0</v>
      </c>
    </row>
    <row r="183" spans="5:5">
      <c r="E183">
        <f>IF(AND(A183&lt;&gt;"",B183&lt;&gt;""), A183&amp;"|"&amp;B183, "")</f>
        <v>0</v>
      </c>
    </row>
    <row r="184" spans="5:5">
      <c r="E184">
        <f>IF(AND(A184&lt;&gt;"",B184&lt;&gt;""), A184&amp;"|"&amp;B184, "")</f>
        <v>0</v>
      </c>
    </row>
    <row r="185" spans="5:5">
      <c r="E185">
        <f>IF(AND(A185&lt;&gt;"",B185&lt;&gt;""), A185&amp;"|"&amp;B185, "")</f>
        <v>0</v>
      </c>
    </row>
    <row r="186" spans="5:5">
      <c r="E186">
        <f>IF(AND(A186&lt;&gt;"",B186&lt;&gt;""), A186&amp;"|"&amp;B186, "")</f>
        <v>0</v>
      </c>
    </row>
    <row r="187" spans="5:5">
      <c r="E187">
        <f>IF(AND(A187&lt;&gt;"",B187&lt;&gt;""), A187&amp;"|"&amp;B187, "")</f>
        <v>0</v>
      </c>
    </row>
    <row r="188" spans="5:5">
      <c r="E188">
        <f>IF(AND(A188&lt;&gt;"",B188&lt;&gt;""), A188&amp;"|"&amp;B188, "")</f>
        <v>0</v>
      </c>
    </row>
    <row r="189" spans="5:5">
      <c r="E189">
        <f>IF(AND(A189&lt;&gt;"",B189&lt;&gt;""), A189&amp;"|"&amp;B189, "")</f>
        <v>0</v>
      </c>
    </row>
    <row r="190" spans="5:5">
      <c r="E190">
        <f>IF(AND(A190&lt;&gt;"",B190&lt;&gt;""), A190&amp;"|"&amp;B190, "")</f>
        <v>0</v>
      </c>
    </row>
    <row r="191" spans="5:5">
      <c r="E191">
        <f>IF(AND(A191&lt;&gt;"",B191&lt;&gt;""), A191&amp;"|"&amp;B191, "")</f>
        <v>0</v>
      </c>
    </row>
    <row r="192" spans="5:5">
      <c r="E192">
        <f>IF(AND(A192&lt;&gt;"",B192&lt;&gt;""), A192&amp;"|"&amp;B192, "")</f>
        <v>0</v>
      </c>
    </row>
    <row r="193" spans="5:5">
      <c r="E193">
        <f>IF(AND(A193&lt;&gt;"",B193&lt;&gt;""), A193&amp;"|"&amp;B193, "")</f>
        <v>0</v>
      </c>
    </row>
    <row r="194" spans="5:5">
      <c r="E194">
        <f>IF(AND(A194&lt;&gt;"",B194&lt;&gt;""), A194&amp;"|"&amp;B194, "")</f>
        <v>0</v>
      </c>
    </row>
    <row r="195" spans="5:5">
      <c r="E195">
        <f>IF(AND(A195&lt;&gt;"",B195&lt;&gt;""), A195&amp;"|"&amp;B195, "")</f>
        <v>0</v>
      </c>
    </row>
    <row r="196" spans="5:5">
      <c r="E196">
        <f>IF(AND(A196&lt;&gt;"",B196&lt;&gt;""), A196&amp;"|"&amp;B196, "")</f>
        <v>0</v>
      </c>
    </row>
    <row r="197" spans="5:5">
      <c r="E197">
        <f>IF(AND(A197&lt;&gt;"",B197&lt;&gt;""), A197&amp;"|"&amp;B197, "")</f>
        <v>0</v>
      </c>
    </row>
    <row r="198" spans="5:5">
      <c r="E198">
        <f>IF(AND(A198&lt;&gt;"",B198&lt;&gt;""), A198&amp;"|"&amp;B198, "")</f>
        <v>0</v>
      </c>
    </row>
    <row r="199" spans="5:5">
      <c r="E199">
        <f>IF(AND(A199&lt;&gt;"",B199&lt;&gt;""), A199&amp;"|"&amp;B199, "")</f>
        <v>0</v>
      </c>
    </row>
    <row r="200" spans="5:5">
      <c r="E200">
        <f>IF(AND(A200&lt;&gt;"",B200&lt;&gt;""), A200&amp;"|"&amp;B200, "")</f>
        <v>0</v>
      </c>
    </row>
    <row r="201" spans="5:5">
      <c r="E201">
        <f>IF(AND(A201&lt;&gt;"",B201&lt;&gt;""), A201&amp;"|"&amp;B201, "")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t="s">
        <v>8</v>
      </c>
      <c r="B1" t="s">
        <v>9</v>
      </c>
      <c r="C1" t="s">
        <v>17</v>
      </c>
      <c r="D1" t="s">
        <v>10</v>
      </c>
      <c r="E1" t="s">
        <v>11</v>
      </c>
      <c r="F1" t="s">
        <v>15</v>
      </c>
      <c r="G1" t="s">
        <v>16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C2">
        <f>IF(AND(A2&lt;&gt;"",B2&lt;&gt;""), A2&amp;"|"&amp;B2, "")</f>
        <v>0</v>
      </c>
      <c r="D2" cm="1">
        <f t="array" ref="D2">IF(C2&lt;&gt;"", _xlfn.XLOOKUP(C2, T1Tbl[Key], T1Tbl[T1_s], ""), "")</f>
        <v>0</v>
      </c>
      <c r="E2" cm="1">
        <f t="array" ref="E2">IF(C2&lt;&gt;"", _xlfn.XLOOKUP(C2, T1Tbl[Key], T1Tbl[T1_err_s], ""), "")</f>
        <v>0</v>
      </c>
      <c r="F2" cm="1">
        <f t="array" ref="F2">IF(C2&lt;&gt;"", _xlfn.XLOOKUP(C2, T2Tbl[Key], T2Tbl[T2_s], ""), "")</f>
        <v>0</v>
      </c>
      <c r="G2" cm="1">
        <f t="array" ref="G2">IF(C2&lt;&gt;"", _xlfn.XLOOKUP(C2, T2Tbl[Key], T2Tbl[T2_err_s], ""), "")</f>
        <v>0</v>
      </c>
      <c r="H2">
        <f>IF(D2&lt;&gt;"", 1/D2, "")</f>
        <v>0</v>
      </c>
      <c r="I2">
        <f>IF(AND(D2&lt;&gt;"",E2&lt;&gt;""), E2/(D2^2), "")</f>
        <v>0</v>
      </c>
      <c r="J2">
        <f>IF(F2&lt;&gt;"", 1/F2, "")</f>
        <v>0</v>
      </c>
      <c r="K2">
        <f>IF(AND(F2&lt;&gt;"",G2&lt;&gt;""), G2/(F2^2), "")</f>
        <v>0</v>
      </c>
      <c r="L2">
        <f>IF(AND(H2&lt;&gt;"",J2&lt;&gt;""), J2/H2, "")</f>
        <v>0</v>
      </c>
    </row>
    <row r="3" spans="1:12">
      <c r="C3">
        <f>IF(AND(A3&lt;&gt;"",B3&lt;&gt;""), A3&amp;"|"&amp;B3, "")</f>
        <v>0</v>
      </c>
      <c r="D3" cm="1">
        <f t="array" ref="D3">IF(C3&lt;&gt;"", _xlfn.XLOOKUP(C3, T1Tbl[Key], T1Tbl[T1_s], ""), "")</f>
        <v>0</v>
      </c>
      <c r="E3" cm="1">
        <f t="array" ref="E3">IF(C3&lt;&gt;"", _xlfn.XLOOKUP(C3, T1Tbl[Key], T1Tbl[T1_err_s], ""), "")</f>
        <v>0</v>
      </c>
      <c r="F3" cm="1">
        <f t="array" ref="F3">IF(C3&lt;&gt;"", _xlfn.XLOOKUP(C3, T2Tbl[Key], T2Tbl[T2_s], ""), "")</f>
        <v>0</v>
      </c>
      <c r="G3" cm="1">
        <f t="array" ref="G3">IF(C3&lt;&gt;"", _xlfn.XLOOKUP(C3, T2Tbl[Key], T2Tbl[T2_err_s], ""), "")</f>
        <v>0</v>
      </c>
      <c r="H3">
        <f>IF(D3&lt;&gt;"", 1/D3, "")</f>
        <v>0</v>
      </c>
      <c r="I3">
        <f>IF(AND(D3&lt;&gt;"",E3&lt;&gt;""), E3/(D3^2), "")</f>
        <v>0</v>
      </c>
      <c r="J3">
        <f>IF(F3&lt;&gt;"", 1/F3, "")</f>
        <v>0</v>
      </c>
      <c r="K3">
        <f>IF(AND(F3&lt;&gt;"",G3&lt;&gt;""), G3/(F3^2), "")</f>
        <v>0</v>
      </c>
      <c r="L3">
        <f>IF(AND(H3&lt;&gt;"",J3&lt;&gt;""), J3/H3, "")</f>
        <v>0</v>
      </c>
    </row>
    <row r="4" spans="1:12">
      <c r="C4">
        <f>IF(AND(A4&lt;&gt;"",B4&lt;&gt;""), A4&amp;"|"&amp;B4, "")</f>
        <v>0</v>
      </c>
      <c r="D4" cm="1">
        <f t="array" ref="D4">IF(C4&lt;&gt;"", _xlfn.XLOOKUP(C4, T1Tbl[Key], T1Tbl[T1_s], ""), "")</f>
        <v>0</v>
      </c>
      <c r="E4" cm="1">
        <f t="array" ref="E4">IF(C4&lt;&gt;"", _xlfn.XLOOKUP(C4, T1Tbl[Key], T1Tbl[T1_err_s], ""), "")</f>
        <v>0</v>
      </c>
      <c r="F4" cm="1">
        <f t="array" ref="F4">IF(C4&lt;&gt;"", _xlfn.XLOOKUP(C4, T2Tbl[Key], T2Tbl[T2_s], ""), "")</f>
        <v>0</v>
      </c>
      <c r="G4" cm="1">
        <f t="array" ref="G4">IF(C4&lt;&gt;"", _xlfn.XLOOKUP(C4, T2Tbl[Key], T2Tbl[T2_err_s], ""), "")</f>
        <v>0</v>
      </c>
      <c r="H4">
        <f>IF(D4&lt;&gt;"", 1/D4, "")</f>
        <v>0</v>
      </c>
      <c r="I4">
        <f>IF(AND(D4&lt;&gt;"",E4&lt;&gt;""), E4/(D4^2), "")</f>
        <v>0</v>
      </c>
      <c r="J4">
        <f>IF(F4&lt;&gt;"", 1/F4, "")</f>
        <v>0</v>
      </c>
      <c r="K4">
        <f>IF(AND(F4&lt;&gt;"",G4&lt;&gt;""), G4/(F4^2), "")</f>
        <v>0</v>
      </c>
      <c r="L4">
        <f>IF(AND(H4&lt;&gt;"",J4&lt;&gt;""), J4/H4, "")</f>
        <v>0</v>
      </c>
    </row>
    <row r="5" spans="1:12">
      <c r="C5">
        <f>IF(AND(A5&lt;&gt;"",B5&lt;&gt;""), A5&amp;"|"&amp;B5, "")</f>
        <v>0</v>
      </c>
      <c r="D5" cm="1">
        <f t="array" ref="D5">IF(C5&lt;&gt;"", _xlfn.XLOOKUP(C5, T1Tbl[Key], T1Tbl[T1_s], ""), "")</f>
        <v>0</v>
      </c>
      <c r="E5" cm="1">
        <f t="array" ref="E5">IF(C5&lt;&gt;"", _xlfn.XLOOKUP(C5, T1Tbl[Key], T1Tbl[T1_err_s], ""), "")</f>
        <v>0</v>
      </c>
      <c r="F5" cm="1">
        <f t="array" ref="F5">IF(C5&lt;&gt;"", _xlfn.XLOOKUP(C5, T2Tbl[Key], T2Tbl[T2_s], ""), "")</f>
        <v>0</v>
      </c>
      <c r="G5" cm="1">
        <f t="array" ref="G5">IF(C5&lt;&gt;"", _xlfn.XLOOKUP(C5, T2Tbl[Key], T2Tbl[T2_err_s], ""), "")</f>
        <v>0</v>
      </c>
      <c r="H5">
        <f>IF(D5&lt;&gt;"", 1/D5, "")</f>
        <v>0</v>
      </c>
      <c r="I5">
        <f>IF(AND(D5&lt;&gt;"",E5&lt;&gt;""), E5/(D5^2), "")</f>
        <v>0</v>
      </c>
      <c r="J5">
        <f>IF(F5&lt;&gt;"", 1/F5, "")</f>
        <v>0</v>
      </c>
      <c r="K5">
        <f>IF(AND(F5&lt;&gt;"",G5&lt;&gt;""), G5/(F5^2), "")</f>
        <v>0</v>
      </c>
      <c r="L5">
        <f>IF(AND(H5&lt;&gt;"",J5&lt;&gt;""), J5/H5, "")</f>
        <v>0</v>
      </c>
    </row>
    <row r="6" spans="1:12">
      <c r="C6">
        <f>IF(AND(A6&lt;&gt;"",B6&lt;&gt;""), A6&amp;"|"&amp;B6, "")</f>
        <v>0</v>
      </c>
      <c r="D6" cm="1">
        <f t="array" ref="D6">IF(C6&lt;&gt;"", _xlfn.XLOOKUP(C6, T1Tbl[Key], T1Tbl[T1_s], ""), "")</f>
        <v>0</v>
      </c>
      <c r="E6" cm="1">
        <f t="array" ref="E6">IF(C6&lt;&gt;"", _xlfn.XLOOKUP(C6, T1Tbl[Key], T1Tbl[T1_err_s], ""), "")</f>
        <v>0</v>
      </c>
      <c r="F6" cm="1">
        <f t="array" ref="F6">IF(C6&lt;&gt;"", _xlfn.XLOOKUP(C6, T2Tbl[Key], T2Tbl[T2_s], ""), "")</f>
        <v>0</v>
      </c>
      <c r="G6" cm="1">
        <f t="array" ref="G6">IF(C6&lt;&gt;"", _xlfn.XLOOKUP(C6, T2Tbl[Key], T2Tbl[T2_err_s], ""), "")</f>
        <v>0</v>
      </c>
      <c r="H6">
        <f>IF(D6&lt;&gt;"", 1/D6, "")</f>
        <v>0</v>
      </c>
      <c r="I6">
        <f>IF(AND(D6&lt;&gt;"",E6&lt;&gt;""), E6/(D6^2), "")</f>
        <v>0</v>
      </c>
      <c r="J6">
        <f>IF(F6&lt;&gt;"", 1/F6, "")</f>
        <v>0</v>
      </c>
      <c r="K6">
        <f>IF(AND(F6&lt;&gt;"",G6&lt;&gt;""), G6/(F6^2), "")</f>
        <v>0</v>
      </c>
      <c r="L6">
        <f>IF(AND(H6&lt;&gt;"",J6&lt;&gt;""), J6/H6, "")</f>
        <v>0</v>
      </c>
    </row>
    <row r="7" spans="1:12">
      <c r="C7">
        <f>IF(AND(A7&lt;&gt;"",B7&lt;&gt;""), A7&amp;"|"&amp;B7, "")</f>
        <v>0</v>
      </c>
      <c r="D7" cm="1">
        <f t="array" ref="D7">IF(C7&lt;&gt;"", _xlfn.XLOOKUP(C7, T1Tbl[Key], T1Tbl[T1_s], ""), "")</f>
        <v>0</v>
      </c>
      <c r="E7" cm="1">
        <f t="array" ref="E7">IF(C7&lt;&gt;"", _xlfn.XLOOKUP(C7, T1Tbl[Key], T1Tbl[T1_err_s], ""), "")</f>
        <v>0</v>
      </c>
      <c r="F7" cm="1">
        <f t="array" ref="F7">IF(C7&lt;&gt;"", _xlfn.XLOOKUP(C7, T2Tbl[Key], T2Tbl[T2_s], ""), "")</f>
        <v>0</v>
      </c>
      <c r="G7" cm="1">
        <f t="array" ref="G7">IF(C7&lt;&gt;"", _xlfn.XLOOKUP(C7, T2Tbl[Key], T2Tbl[T2_err_s], ""), "")</f>
        <v>0</v>
      </c>
      <c r="H7">
        <f>IF(D7&lt;&gt;"", 1/D7, "")</f>
        <v>0</v>
      </c>
      <c r="I7">
        <f>IF(AND(D7&lt;&gt;"",E7&lt;&gt;""), E7/(D7^2), "")</f>
        <v>0</v>
      </c>
      <c r="J7">
        <f>IF(F7&lt;&gt;"", 1/F7, "")</f>
        <v>0</v>
      </c>
      <c r="K7">
        <f>IF(AND(F7&lt;&gt;"",G7&lt;&gt;""), G7/(F7^2), "")</f>
        <v>0</v>
      </c>
      <c r="L7">
        <f>IF(AND(H7&lt;&gt;"",J7&lt;&gt;""), J7/H7, "")</f>
        <v>0</v>
      </c>
    </row>
    <row r="8" spans="1:12">
      <c r="C8">
        <f>IF(AND(A8&lt;&gt;"",B8&lt;&gt;""), A8&amp;"|"&amp;B8, "")</f>
        <v>0</v>
      </c>
      <c r="D8" cm="1">
        <f t="array" ref="D8">IF(C8&lt;&gt;"", _xlfn.XLOOKUP(C8, T1Tbl[Key], T1Tbl[T1_s], ""), "")</f>
        <v>0</v>
      </c>
      <c r="E8" cm="1">
        <f t="array" ref="E8">IF(C8&lt;&gt;"", _xlfn.XLOOKUP(C8, T1Tbl[Key], T1Tbl[T1_err_s], ""), "")</f>
        <v>0</v>
      </c>
      <c r="F8" cm="1">
        <f t="array" ref="F8">IF(C8&lt;&gt;"", _xlfn.XLOOKUP(C8, T2Tbl[Key], T2Tbl[T2_s], ""), "")</f>
        <v>0</v>
      </c>
      <c r="G8" cm="1">
        <f t="array" ref="G8">IF(C8&lt;&gt;"", _xlfn.XLOOKUP(C8, T2Tbl[Key], T2Tbl[T2_err_s], ""), "")</f>
        <v>0</v>
      </c>
      <c r="H8">
        <f>IF(D8&lt;&gt;"", 1/D8, "")</f>
        <v>0</v>
      </c>
      <c r="I8">
        <f>IF(AND(D8&lt;&gt;"",E8&lt;&gt;""), E8/(D8^2), "")</f>
        <v>0</v>
      </c>
      <c r="J8">
        <f>IF(F8&lt;&gt;"", 1/F8, "")</f>
        <v>0</v>
      </c>
      <c r="K8">
        <f>IF(AND(F8&lt;&gt;"",G8&lt;&gt;""), G8/(F8^2), "")</f>
        <v>0</v>
      </c>
      <c r="L8">
        <f>IF(AND(H8&lt;&gt;"",J8&lt;&gt;""), J8/H8, "")</f>
        <v>0</v>
      </c>
    </row>
    <row r="9" spans="1:12">
      <c r="C9">
        <f>IF(AND(A9&lt;&gt;"",B9&lt;&gt;""), A9&amp;"|"&amp;B9, "")</f>
        <v>0</v>
      </c>
      <c r="D9" cm="1">
        <f t="array" ref="D9">IF(C9&lt;&gt;"", _xlfn.XLOOKUP(C9, T1Tbl[Key], T1Tbl[T1_s], ""), "")</f>
        <v>0</v>
      </c>
      <c r="E9" cm="1">
        <f t="array" ref="E9">IF(C9&lt;&gt;"", _xlfn.XLOOKUP(C9, T1Tbl[Key], T1Tbl[T1_err_s], ""), "")</f>
        <v>0</v>
      </c>
      <c r="F9" cm="1">
        <f t="array" ref="F9">IF(C9&lt;&gt;"", _xlfn.XLOOKUP(C9, T2Tbl[Key], T2Tbl[T2_s], ""), "")</f>
        <v>0</v>
      </c>
      <c r="G9" cm="1">
        <f t="array" ref="G9">IF(C9&lt;&gt;"", _xlfn.XLOOKUP(C9, T2Tbl[Key], T2Tbl[T2_err_s], ""), "")</f>
        <v>0</v>
      </c>
      <c r="H9">
        <f>IF(D9&lt;&gt;"", 1/D9, "")</f>
        <v>0</v>
      </c>
      <c r="I9">
        <f>IF(AND(D9&lt;&gt;"",E9&lt;&gt;""), E9/(D9^2), "")</f>
        <v>0</v>
      </c>
      <c r="J9">
        <f>IF(F9&lt;&gt;"", 1/F9, "")</f>
        <v>0</v>
      </c>
      <c r="K9">
        <f>IF(AND(F9&lt;&gt;"",G9&lt;&gt;""), G9/(F9^2), "")</f>
        <v>0</v>
      </c>
      <c r="L9">
        <f>IF(AND(H9&lt;&gt;"",J9&lt;&gt;""), J9/H9, "")</f>
        <v>0</v>
      </c>
    </row>
    <row r="10" spans="1:12">
      <c r="C10">
        <f>IF(AND(A10&lt;&gt;"",B10&lt;&gt;""), A10&amp;"|"&amp;B10, "")</f>
        <v>0</v>
      </c>
      <c r="D10" cm="1">
        <f t="array" ref="D10">IF(C10&lt;&gt;"", _xlfn.XLOOKUP(C10, T1Tbl[Key], T1Tbl[T1_s], ""), "")</f>
        <v>0</v>
      </c>
      <c r="E10" cm="1">
        <f t="array" ref="E10">IF(C10&lt;&gt;"", _xlfn.XLOOKUP(C10, T1Tbl[Key], T1Tbl[T1_err_s], ""), "")</f>
        <v>0</v>
      </c>
      <c r="F10" cm="1">
        <f t="array" ref="F10">IF(C10&lt;&gt;"", _xlfn.XLOOKUP(C10, T2Tbl[Key], T2Tbl[T2_s], ""), "")</f>
        <v>0</v>
      </c>
      <c r="G10" cm="1">
        <f t="array" ref="G10">IF(C10&lt;&gt;"", _xlfn.XLOOKUP(C10, T2Tbl[Key], T2Tbl[T2_err_s], ""), "")</f>
        <v>0</v>
      </c>
      <c r="H10">
        <f>IF(D10&lt;&gt;"", 1/D10, "")</f>
        <v>0</v>
      </c>
      <c r="I10">
        <f>IF(AND(D10&lt;&gt;"",E10&lt;&gt;""), E10/(D10^2), "")</f>
        <v>0</v>
      </c>
      <c r="J10">
        <f>IF(F10&lt;&gt;"", 1/F10, "")</f>
        <v>0</v>
      </c>
      <c r="K10">
        <f>IF(AND(F10&lt;&gt;"",G10&lt;&gt;""), G10/(F10^2), "")</f>
        <v>0</v>
      </c>
      <c r="L10">
        <f>IF(AND(H10&lt;&gt;"",J10&lt;&gt;""), J10/H10, "")</f>
        <v>0</v>
      </c>
    </row>
    <row r="11" spans="1:12">
      <c r="C11">
        <f>IF(AND(A11&lt;&gt;"",B11&lt;&gt;""), A11&amp;"|"&amp;B11, "")</f>
        <v>0</v>
      </c>
      <c r="D11" cm="1">
        <f t="array" ref="D11">IF(C11&lt;&gt;"", _xlfn.XLOOKUP(C11, T1Tbl[Key], T1Tbl[T1_s], ""), "")</f>
        <v>0</v>
      </c>
      <c r="E11" cm="1">
        <f t="array" ref="E11">IF(C11&lt;&gt;"", _xlfn.XLOOKUP(C11, T1Tbl[Key], T1Tbl[T1_err_s], ""), "")</f>
        <v>0</v>
      </c>
      <c r="F11" cm="1">
        <f t="array" ref="F11">IF(C11&lt;&gt;"", _xlfn.XLOOKUP(C11, T2Tbl[Key], T2Tbl[T2_s], ""), "")</f>
        <v>0</v>
      </c>
      <c r="G11" cm="1">
        <f t="array" ref="G11">IF(C11&lt;&gt;"", _xlfn.XLOOKUP(C11, T2Tbl[Key], T2Tbl[T2_err_s], ""), "")</f>
        <v>0</v>
      </c>
      <c r="H11">
        <f>IF(D11&lt;&gt;"", 1/D11, "")</f>
        <v>0</v>
      </c>
      <c r="I11">
        <f>IF(AND(D11&lt;&gt;"",E11&lt;&gt;""), E11/(D11^2), "")</f>
        <v>0</v>
      </c>
      <c r="J11">
        <f>IF(F11&lt;&gt;"", 1/F11, "")</f>
        <v>0</v>
      </c>
      <c r="K11">
        <f>IF(AND(F11&lt;&gt;"",G11&lt;&gt;""), G11/(F11^2), "")</f>
        <v>0</v>
      </c>
      <c r="L11">
        <f>IF(AND(H11&lt;&gt;"",J11&lt;&gt;""), J11/H11, "")</f>
        <v>0</v>
      </c>
    </row>
    <row r="12" spans="1:12">
      <c r="C12">
        <f>IF(AND(A12&lt;&gt;"",B12&lt;&gt;""), A12&amp;"|"&amp;B12, "")</f>
        <v>0</v>
      </c>
      <c r="D12" cm="1">
        <f t="array" ref="D12">IF(C12&lt;&gt;"", _xlfn.XLOOKUP(C12, T1Tbl[Key], T1Tbl[T1_s], ""), "")</f>
        <v>0</v>
      </c>
      <c r="E12" cm="1">
        <f t="array" ref="E12">IF(C12&lt;&gt;"", _xlfn.XLOOKUP(C12, T1Tbl[Key], T1Tbl[T1_err_s], ""), "")</f>
        <v>0</v>
      </c>
      <c r="F12" cm="1">
        <f t="array" ref="F12">IF(C12&lt;&gt;"", _xlfn.XLOOKUP(C12, T2Tbl[Key], T2Tbl[T2_s], ""), "")</f>
        <v>0</v>
      </c>
      <c r="G12" cm="1">
        <f t="array" ref="G12">IF(C12&lt;&gt;"", _xlfn.XLOOKUP(C12, T2Tbl[Key], T2Tbl[T2_err_s], ""), "")</f>
        <v>0</v>
      </c>
      <c r="H12">
        <f>IF(D12&lt;&gt;"", 1/D12, "")</f>
        <v>0</v>
      </c>
      <c r="I12">
        <f>IF(AND(D12&lt;&gt;"",E12&lt;&gt;""), E12/(D12^2), "")</f>
        <v>0</v>
      </c>
      <c r="J12">
        <f>IF(F12&lt;&gt;"", 1/F12, "")</f>
        <v>0</v>
      </c>
      <c r="K12">
        <f>IF(AND(F12&lt;&gt;"",G12&lt;&gt;""), G12/(F12^2), "")</f>
        <v>0</v>
      </c>
      <c r="L12">
        <f>IF(AND(H12&lt;&gt;"",J12&lt;&gt;""), J12/H12, "")</f>
        <v>0</v>
      </c>
    </row>
    <row r="13" spans="1:12">
      <c r="C13">
        <f>IF(AND(A13&lt;&gt;"",B13&lt;&gt;""), A13&amp;"|"&amp;B13, "")</f>
        <v>0</v>
      </c>
      <c r="D13" cm="1">
        <f t="array" ref="D13">IF(C13&lt;&gt;"", _xlfn.XLOOKUP(C13, T1Tbl[Key], T1Tbl[T1_s], ""), "")</f>
        <v>0</v>
      </c>
      <c r="E13" cm="1">
        <f t="array" ref="E13">IF(C13&lt;&gt;"", _xlfn.XLOOKUP(C13, T1Tbl[Key], T1Tbl[T1_err_s], ""), "")</f>
        <v>0</v>
      </c>
      <c r="F13" cm="1">
        <f t="array" ref="F13">IF(C13&lt;&gt;"", _xlfn.XLOOKUP(C13, T2Tbl[Key], T2Tbl[T2_s], ""), "")</f>
        <v>0</v>
      </c>
      <c r="G13" cm="1">
        <f t="array" ref="G13">IF(C13&lt;&gt;"", _xlfn.XLOOKUP(C13, T2Tbl[Key], T2Tbl[T2_err_s], ""), "")</f>
        <v>0</v>
      </c>
      <c r="H13">
        <f>IF(D13&lt;&gt;"", 1/D13, "")</f>
        <v>0</v>
      </c>
      <c r="I13">
        <f>IF(AND(D13&lt;&gt;"",E13&lt;&gt;""), E13/(D13^2), "")</f>
        <v>0</v>
      </c>
      <c r="J13">
        <f>IF(F13&lt;&gt;"", 1/F13, "")</f>
        <v>0</v>
      </c>
      <c r="K13">
        <f>IF(AND(F13&lt;&gt;"",G13&lt;&gt;""), G13/(F13^2), "")</f>
        <v>0</v>
      </c>
      <c r="L13">
        <f>IF(AND(H13&lt;&gt;"",J13&lt;&gt;""), J13/H13, "")</f>
        <v>0</v>
      </c>
    </row>
    <row r="14" spans="1:12">
      <c r="C14">
        <f>IF(AND(A14&lt;&gt;"",B14&lt;&gt;""), A14&amp;"|"&amp;B14, "")</f>
        <v>0</v>
      </c>
      <c r="D14" cm="1">
        <f t="array" ref="D14">IF(C14&lt;&gt;"", _xlfn.XLOOKUP(C14, T1Tbl[Key], T1Tbl[T1_s], ""), "")</f>
        <v>0</v>
      </c>
      <c r="E14" cm="1">
        <f t="array" ref="E14">IF(C14&lt;&gt;"", _xlfn.XLOOKUP(C14, T1Tbl[Key], T1Tbl[T1_err_s], ""), "")</f>
        <v>0</v>
      </c>
      <c r="F14" cm="1">
        <f t="array" ref="F14">IF(C14&lt;&gt;"", _xlfn.XLOOKUP(C14, T2Tbl[Key], T2Tbl[T2_s], ""), "")</f>
        <v>0</v>
      </c>
      <c r="G14" cm="1">
        <f t="array" ref="G14">IF(C14&lt;&gt;"", _xlfn.XLOOKUP(C14, T2Tbl[Key], T2Tbl[T2_err_s], ""), "")</f>
        <v>0</v>
      </c>
      <c r="H14">
        <f>IF(D14&lt;&gt;"", 1/D14, "")</f>
        <v>0</v>
      </c>
      <c r="I14">
        <f>IF(AND(D14&lt;&gt;"",E14&lt;&gt;""), E14/(D14^2), "")</f>
        <v>0</v>
      </c>
      <c r="J14">
        <f>IF(F14&lt;&gt;"", 1/F14, "")</f>
        <v>0</v>
      </c>
      <c r="K14">
        <f>IF(AND(F14&lt;&gt;"",G14&lt;&gt;""), G14/(F14^2), "")</f>
        <v>0</v>
      </c>
      <c r="L14">
        <f>IF(AND(H14&lt;&gt;"",J14&lt;&gt;""), J14/H14, "")</f>
        <v>0</v>
      </c>
    </row>
    <row r="15" spans="1:12">
      <c r="C15">
        <f>IF(AND(A15&lt;&gt;"",B15&lt;&gt;""), A15&amp;"|"&amp;B15, "")</f>
        <v>0</v>
      </c>
      <c r="D15" cm="1">
        <f t="array" ref="D15">IF(C15&lt;&gt;"", _xlfn.XLOOKUP(C15, T1Tbl[Key], T1Tbl[T1_s], ""), "")</f>
        <v>0</v>
      </c>
      <c r="E15" cm="1">
        <f t="array" ref="E15">IF(C15&lt;&gt;"", _xlfn.XLOOKUP(C15, T1Tbl[Key], T1Tbl[T1_err_s], ""), "")</f>
        <v>0</v>
      </c>
      <c r="F15" cm="1">
        <f t="array" ref="F15">IF(C15&lt;&gt;"", _xlfn.XLOOKUP(C15, T2Tbl[Key], T2Tbl[T2_s], ""), "")</f>
        <v>0</v>
      </c>
      <c r="G15" cm="1">
        <f t="array" ref="G15">IF(C15&lt;&gt;"", _xlfn.XLOOKUP(C15, T2Tbl[Key], T2Tbl[T2_err_s], ""), "")</f>
        <v>0</v>
      </c>
      <c r="H15">
        <f>IF(D15&lt;&gt;"", 1/D15, "")</f>
        <v>0</v>
      </c>
      <c r="I15">
        <f>IF(AND(D15&lt;&gt;"",E15&lt;&gt;""), E15/(D15^2), "")</f>
        <v>0</v>
      </c>
      <c r="J15">
        <f>IF(F15&lt;&gt;"", 1/F15, "")</f>
        <v>0</v>
      </c>
      <c r="K15">
        <f>IF(AND(F15&lt;&gt;"",G15&lt;&gt;""), G15/(F15^2), "")</f>
        <v>0</v>
      </c>
      <c r="L15">
        <f>IF(AND(H15&lt;&gt;"",J15&lt;&gt;""), J15/H15, "")</f>
        <v>0</v>
      </c>
    </row>
    <row r="16" spans="1:12">
      <c r="C16">
        <f>IF(AND(A16&lt;&gt;"",B16&lt;&gt;""), A16&amp;"|"&amp;B16, "")</f>
        <v>0</v>
      </c>
      <c r="D16" cm="1">
        <f t="array" ref="D16">IF(C16&lt;&gt;"", _xlfn.XLOOKUP(C16, T1Tbl[Key], T1Tbl[T1_s], ""), "")</f>
        <v>0</v>
      </c>
      <c r="E16" cm="1">
        <f t="array" ref="E16">IF(C16&lt;&gt;"", _xlfn.XLOOKUP(C16, T1Tbl[Key], T1Tbl[T1_err_s], ""), "")</f>
        <v>0</v>
      </c>
      <c r="F16" cm="1">
        <f t="array" ref="F16">IF(C16&lt;&gt;"", _xlfn.XLOOKUP(C16, T2Tbl[Key], T2Tbl[T2_s], ""), "")</f>
        <v>0</v>
      </c>
      <c r="G16" cm="1">
        <f t="array" ref="G16">IF(C16&lt;&gt;"", _xlfn.XLOOKUP(C16, T2Tbl[Key], T2Tbl[T2_err_s], ""), "")</f>
        <v>0</v>
      </c>
      <c r="H16">
        <f>IF(D16&lt;&gt;"", 1/D16, "")</f>
        <v>0</v>
      </c>
      <c r="I16">
        <f>IF(AND(D16&lt;&gt;"",E16&lt;&gt;""), E16/(D16^2), "")</f>
        <v>0</v>
      </c>
      <c r="J16">
        <f>IF(F16&lt;&gt;"", 1/F16, "")</f>
        <v>0</v>
      </c>
      <c r="K16">
        <f>IF(AND(F16&lt;&gt;"",G16&lt;&gt;""), G16/(F16^2), "")</f>
        <v>0</v>
      </c>
      <c r="L16">
        <f>IF(AND(H16&lt;&gt;"",J16&lt;&gt;""), J16/H16, "")</f>
        <v>0</v>
      </c>
    </row>
    <row r="17" spans="3:12">
      <c r="C17">
        <f>IF(AND(A17&lt;&gt;"",B17&lt;&gt;""), A17&amp;"|"&amp;B17, "")</f>
        <v>0</v>
      </c>
      <c r="D17" cm="1">
        <f t="array" ref="D17">IF(C17&lt;&gt;"", _xlfn.XLOOKUP(C17, T1Tbl[Key], T1Tbl[T1_s], ""), "")</f>
        <v>0</v>
      </c>
      <c r="E17" cm="1">
        <f t="array" ref="E17">IF(C17&lt;&gt;"", _xlfn.XLOOKUP(C17, T1Tbl[Key], T1Tbl[T1_err_s], ""), "")</f>
        <v>0</v>
      </c>
      <c r="F17" cm="1">
        <f t="array" ref="F17">IF(C17&lt;&gt;"", _xlfn.XLOOKUP(C17, T2Tbl[Key], T2Tbl[T2_s], ""), "")</f>
        <v>0</v>
      </c>
      <c r="G17" cm="1">
        <f t="array" ref="G17">IF(C17&lt;&gt;"", _xlfn.XLOOKUP(C17, T2Tbl[Key], T2Tbl[T2_err_s], ""), "")</f>
        <v>0</v>
      </c>
      <c r="H17">
        <f>IF(D17&lt;&gt;"", 1/D17, "")</f>
        <v>0</v>
      </c>
      <c r="I17">
        <f>IF(AND(D17&lt;&gt;"",E17&lt;&gt;""), E17/(D17^2), "")</f>
        <v>0</v>
      </c>
      <c r="J17">
        <f>IF(F17&lt;&gt;"", 1/F17, "")</f>
        <v>0</v>
      </c>
      <c r="K17">
        <f>IF(AND(F17&lt;&gt;"",G17&lt;&gt;""), G17/(F17^2), "")</f>
        <v>0</v>
      </c>
      <c r="L17">
        <f>IF(AND(H17&lt;&gt;"",J17&lt;&gt;""), J17/H17, "")</f>
        <v>0</v>
      </c>
    </row>
    <row r="18" spans="3:12">
      <c r="C18">
        <f>IF(AND(A18&lt;&gt;"",B18&lt;&gt;""), A18&amp;"|"&amp;B18, "")</f>
        <v>0</v>
      </c>
      <c r="D18" cm="1">
        <f t="array" ref="D18">IF(C18&lt;&gt;"", _xlfn.XLOOKUP(C18, T1Tbl[Key], T1Tbl[T1_s], ""), "")</f>
        <v>0</v>
      </c>
      <c r="E18" cm="1">
        <f t="array" ref="E18">IF(C18&lt;&gt;"", _xlfn.XLOOKUP(C18, T1Tbl[Key], T1Tbl[T1_err_s], ""), "")</f>
        <v>0</v>
      </c>
      <c r="F18" cm="1">
        <f t="array" ref="F18">IF(C18&lt;&gt;"", _xlfn.XLOOKUP(C18, T2Tbl[Key], T2Tbl[T2_s], ""), "")</f>
        <v>0</v>
      </c>
      <c r="G18" cm="1">
        <f t="array" ref="G18">IF(C18&lt;&gt;"", _xlfn.XLOOKUP(C18, T2Tbl[Key], T2Tbl[T2_err_s], ""), "")</f>
        <v>0</v>
      </c>
      <c r="H18">
        <f>IF(D18&lt;&gt;"", 1/D18, "")</f>
        <v>0</v>
      </c>
      <c r="I18">
        <f>IF(AND(D18&lt;&gt;"",E18&lt;&gt;""), E18/(D18^2), "")</f>
        <v>0</v>
      </c>
      <c r="J18">
        <f>IF(F18&lt;&gt;"", 1/F18, "")</f>
        <v>0</v>
      </c>
      <c r="K18">
        <f>IF(AND(F18&lt;&gt;"",G18&lt;&gt;""), G18/(F18^2), "")</f>
        <v>0</v>
      </c>
      <c r="L18">
        <f>IF(AND(H18&lt;&gt;"",J18&lt;&gt;""), J18/H18, "")</f>
        <v>0</v>
      </c>
    </row>
    <row r="19" spans="3:12">
      <c r="C19">
        <f>IF(AND(A19&lt;&gt;"",B19&lt;&gt;""), A19&amp;"|"&amp;B19, "")</f>
        <v>0</v>
      </c>
      <c r="D19" cm="1">
        <f t="array" ref="D19">IF(C19&lt;&gt;"", _xlfn.XLOOKUP(C19, T1Tbl[Key], T1Tbl[T1_s], ""), "")</f>
        <v>0</v>
      </c>
      <c r="E19" cm="1">
        <f t="array" ref="E19">IF(C19&lt;&gt;"", _xlfn.XLOOKUP(C19, T1Tbl[Key], T1Tbl[T1_err_s], ""), "")</f>
        <v>0</v>
      </c>
      <c r="F19" cm="1">
        <f t="array" ref="F19">IF(C19&lt;&gt;"", _xlfn.XLOOKUP(C19, T2Tbl[Key], T2Tbl[T2_s], ""), "")</f>
        <v>0</v>
      </c>
      <c r="G19" cm="1">
        <f t="array" ref="G19">IF(C19&lt;&gt;"", _xlfn.XLOOKUP(C19, T2Tbl[Key], T2Tbl[T2_err_s], ""), "")</f>
        <v>0</v>
      </c>
      <c r="H19">
        <f>IF(D19&lt;&gt;"", 1/D19, "")</f>
        <v>0</v>
      </c>
      <c r="I19">
        <f>IF(AND(D19&lt;&gt;"",E19&lt;&gt;""), E19/(D19^2), "")</f>
        <v>0</v>
      </c>
      <c r="J19">
        <f>IF(F19&lt;&gt;"", 1/F19, "")</f>
        <v>0</v>
      </c>
      <c r="K19">
        <f>IF(AND(F19&lt;&gt;"",G19&lt;&gt;""), G19/(F19^2), "")</f>
        <v>0</v>
      </c>
      <c r="L19">
        <f>IF(AND(H19&lt;&gt;"",J19&lt;&gt;""), J19/H19, "")</f>
        <v>0</v>
      </c>
    </row>
    <row r="20" spans="3:12">
      <c r="C20">
        <f>IF(AND(A20&lt;&gt;"",B20&lt;&gt;""), A20&amp;"|"&amp;B20, "")</f>
        <v>0</v>
      </c>
      <c r="D20" cm="1">
        <f t="array" ref="D20">IF(C20&lt;&gt;"", _xlfn.XLOOKUP(C20, T1Tbl[Key], T1Tbl[T1_s], ""), "")</f>
        <v>0</v>
      </c>
      <c r="E20" cm="1">
        <f t="array" ref="E20">IF(C20&lt;&gt;"", _xlfn.XLOOKUP(C20, T1Tbl[Key], T1Tbl[T1_err_s], ""), "")</f>
        <v>0</v>
      </c>
      <c r="F20" cm="1">
        <f t="array" ref="F20">IF(C20&lt;&gt;"", _xlfn.XLOOKUP(C20, T2Tbl[Key], T2Tbl[T2_s], ""), "")</f>
        <v>0</v>
      </c>
      <c r="G20" cm="1">
        <f t="array" ref="G20">IF(C20&lt;&gt;"", _xlfn.XLOOKUP(C20, T2Tbl[Key], T2Tbl[T2_err_s], ""), "")</f>
        <v>0</v>
      </c>
      <c r="H20">
        <f>IF(D20&lt;&gt;"", 1/D20, "")</f>
        <v>0</v>
      </c>
      <c r="I20">
        <f>IF(AND(D20&lt;&gt;"",E20&lt;&gt;""), E20/(D20^2), "")</f>
        <v>0</v>
      </c>
      <c r="J20">
        <f>IF(F20&lt;&gt;"", 1/F20, "")</f>
        <v>0</v>
      </c>
      <c r="K20">
        <f>IF(AND(F20&lt;&gt;"",G20&lt;&gt;""), G20/(F20^2), "")</f>
        <v>0</v>
      </c>
      <c r="L20">
        <f>IF(AND(H20&lt;&gt;"",J20&lt;&gt;""), J20/H20, "")</f>
        <v>0</v>
      </c>
    </row>
    <row r="21" spans="3:12">
      <c r="C21">
        <f>IF(AND(A21&lt;&gt;"",B21&lt;&gt;""), A21&amp;"|"&amp;B21, "")</f>
        <v>0</v>
      </c>
      <c r="D21" cm="1">
        <f t="array" ref="D21">IF(C21&lt;&gt;"", _xlfn.XLOOKUP(C21, T1Tbl[Key], T1Tbl[T1_s], ""), "")</f>
        <v>0</v>
      </c>
      <c r="E21" cm="1">
        <f t="array" ref="E21">IF(C21&lt;&gt;"", _xlfn.XLOOKUP(C21, T1Tbl[Key], T1Tbl[T1_err_s], ""), "")</f>
        <v>0</v>
      </c>
      <c r="F21" cm="1">
        <f t="array" ref="F21">IF(C21&lt;&gt;"", _xlfn.XLOOKUP(C21, T2Tbl[Key], T2Tbl[T2_s], ""), "")</f>
        <v>0</v>
      </c>
      <c r="G21" cm="1">
        <f t="array" ref="G21">IF(C21&lt;&gt;"", _xlfn.XLOOKUP(C21, T2Tbl[Key], T2Tbl[T2_err_s], ""), "")</f>
        <v>0</v>
      </c>
      <c r="H21">
        <f>IF(D21&lt;&gt;"", 1/D21, "")</f>
        <v>0</v>
      </c>
      <c r="I21">
        <f>IF(AND(D21&lt;&gt;"",E21&lt;&gt;""), E21/(D21^2), "")</f>
        <v>0</v>
      </c>
      <c r="J21">
        <f>IF(F21&lt;&gt;"", 1/F21, "")</f>
        <v>0</v>
      </c>
      <c r="K21">
        <f>IF(AND(F21&lt;&gt;"",G21&lt;&gt;""), G21/(F21^2), "")</f>
        <v>0</v>
      </c>
      <c r="L21">
        <f>IF(AND(H21&lt;&gt;"",J21&lt;&gt;""), J21/H21, "")</f>
        <v>0</v>
      </c>
    </row>
    <row r="22" spans="3:12">
      <c r="C22">
        <f>IF(AND(A22&lt;&gt;"",B22&lt;&gt;""), A22&amp;"|"&amp;B22, "")</f>
        <v>0</v>
      </c>
      <c r="D22" cm="1">
        <f t="array" ref="D22">IF(C22&lt;&gt;"", _xlfn.XLOOKUP(C22, T1Tbl[Key], T1Tbl[T1_s], ""), "")</f>
        <v>0</v>
      </c>
      <c r="E22" cm="1">
        <f t="array" ref="E22">IF(C22&lt;&gt;"", _xlfn.XLOOKUP(C22, T1Tbl[Key], T1Tbl[T1_err_s], ""), "")</f>
        <v>0</v>
      </c>
      <c r="F22" cm="1">
        <f t="array" ref="F22">IF(C22&lt;&gt;"", _xlfn.XLOOKUP(C22, T2Tbl[Key], T2Tbl[T2_s], ""), "")</f>
        <v>0</v>
      </c>
      <c r="G22" cm="1">
        <f t="array" ref="G22">IF(C22&lt;&gt;"", _xlfn.XLOOKUP(C22, T2Tbl[Key], T2Tbl[T2_err_s], ""), "")</f>
        <v>0</v>
      </c>
      <c r="H22">
        <f>IF(D22&lt;&gt;"", 1/D22, "")</f>
        <v>0</v>
      </c>
      <c r="I22">
        <f>IF(AND(D22&lt;&gt;"",E22&lt;&gt;""), E22/(D22^2), "")</f>
        <v>0</v>
      </c>
      <c r="J22">
        <f>IF(F22&lt;&gt;"", 1/F22, "")</f>
        <v>0</v>
      </c>
      <c r="K22">
        <f>IF(AND(F22&lt;&gt;"",G22&lt;&gt;""), G22/(F22^2), "")</f>
        <v>0</v>
      </c>
      <c r="L22">
        <f>IF(AND(H22&lt;&gt;"",J22&lt;&gt;""), J22/H22, "")</f>
        <v>0</v>
      </c>
    </row>
    <row r="23" spans="3:12">
      <c r="C23">
        <f>IF(AND(A23&lt;&gt;"",B23&lt;&gt;""), A23&amp;"|"&amp;B23, "")</f>
        <v>0</v>
      </c>
      <c r="D23" cm="1">
        <f t="array" ref="D23">IF(C23&lt;&gt;"", _xlfn.XLOOKUP(C23, T1Tbl[Key], T1Tbl[T1_s], ""), "")</f>
        <v>0</v>
      </c>
      <c r="E23" cm="1">
        <f t="array" ref="E23">IF(C23&lt;&gt;"", _xlfn.XLOOKUP(C23, T1Tbl[Key], T1Tbl[T1_err_s], ""), "")</f>
        <v>0</v>
      </c>
      <c r="F23" cm="1">
        <f t="array" ref="F23">IF(C23&lt;&gt;"", _xlfn.XLOOKUP(C23, T2Tbl[Key], T2Tbl[T2_s], ""), "")</f>
        <v>0</v>
      </c>
      <c r="G23" cm="1">
        <f t="array" ref="G23">IF(C23&lt;&gt;"", _xlfn.XLOOKUP(C23, T2Tbl[Key], T2Tbl[T2_err_s], ""), "")</f>
        <v>0</v>
      </c>
      <c r="H23">
        <f>IF(D23&lt;&gt;"", 1/D23, "")</f>
        <v>0</v>
      </c>
      <c r="I23">
        <f>IF(AND(D23&lt;&gt;"",E23&lt;&gt;""), E23/(D23^2), "")</f>
        <v>0</v>
      </c>
      <c r="J23">
        <f>IF(F23&lt;&gt;"", 1/F23, "")</f>
        <v>0</v>
      </c>
      <c r="K23">
        <f>IF(AND(F23&lt;&gt;"",G23&lt;&gt;""), G23/(F23^2), "")</f>
        <v>0</v>
      </c>
      <c r="L23">
        <f>IF(AND(H23&lt;&gt;"",J23&lt;&gt;""), J23/H23, "")</f>
        <v>0</v>
      </c>
    </row>
    <row r="24" spans="3:12">
      <c r="C24">
        <f>IF(AND(A24&lt;&gt;"",B24&lt;&gt;""), A24&amp;"|"&amp;B24, "")</f>
        <v>0</v>
      </c>
      <c r="D24" cm="1">
        <f t="array" ref="D24">IF(C24&lt;&gt;"", _xlfn.XLOOKUP(C24, T1Tbl[Key], T1Tbl[T1_s], ""), "")</f>
        <v>0</v>
      </c>
      <c r="E24" cm="1">
        <f t="array" ref="E24">IF(C24&lt;&gt;"", _xlfn.XLOOKUP(C24, T1Tbl[Key], T1Tbl[T1_err_s], ""), "")</f>
        <v>0</v>
      </c>
      <c r="F24" cm="1">
        <f t="array" ref="F24">IF(C24&lt;&gt;"", _xlfn.XLOOKUP(C24, T2Tbl[Key], T2Tbl[T2_s], ""), "")</f>
        <v>0</v>
      </c>
      <c r="G24" cm="1">
        <f t="array" ref="G24">IF(C24&lt;&gt;"", _xlfn.XLOOKUP(C24, T2Tbl[Key], T2Tbl[T2_err_s], ""), "")</f>
        <v>0</v>
      </c>
      <c r="H24">
        <f>IF(D24&lt;&gt;"", 1/D24, "")</f>
        <v>0</v>
      </c>
      <c r="I24">
        <f>IF(AND(D24&lt;&gt;"",E24&lt;&gt;""), E24/(D24^2), "")</f>
        <v>0</v>
      </c>
      <c r="J24">
        <f>IF(F24&lt;&gt;"", 1/F24, "")</f>
        <v>0</v>
      </c>
      <c r="K24">
        <f>IF(AND(F24&lt;&gt;"",G24&lt;&gt;""), G24/(F24^2), "")</f>
        <v>0</v>
      </c>
      <c r="L24">
        <f>IF(AND(H24&lt;&gt;"",J24&lt;&gt;""), J24/H24, "")</f>
        <v>0</v>
      </c>
    </row>
    <row r="25" spans="3:12">
      <c r="C25">
        <f>IF(AND(A25&lt;&gt;"",B25&lt;&gt;""), A25&amp;"|"&amp;B25, "")</f>
        <v>0</v>
      </c>
      <c r="D25" cm="1">
        <f t="array" ref="D25">IF(C25&lt;&gt;"", _xlfn.XLOOKUP(C25, T1Tbl[Key], T1Tbl[T1_s], ""), "")</f>
        <v>0</v>
      </c>
      <c r="E25" cm="1">
        <f t="array" ref="E25">IF(C25&lt;&gt;"", _xlfn.XLOOKUP(C25, T1Tbl[Key], T1Tbl[T1_err_s], ""), "")</f>
        <v>0</v>
      </c>
      <c r="F25" cm="1">
        <f t="array" ref="F25">IF(C25&lt;&gt;"", _xlfn.XLOOKUP(C25, T2Tbl[Key], T2Tbl[T2_s], ""), "")</f>
        <v>0</v>
      </c>
      <c r="G25" cm="1">
        <f t="array" ref="G25">IF(C25&lt;&gt;"", _xlfn.XLOOKUP(C25, T2Tbl[Key], T2Tbl[T2_err_s], ""), "")</f>
        <v>0</v>
      </c>
      <c r="H25">
        <f>IF(D25&lt;&gt;"", 1/D25, "")</f>
        <v>0</v>
      </c>
      <c r="I25">
        <f>IF(AND(D25&lt;&gt;"",E25&lt;&gt;""), E25/(D25^2), "")</f>
        <v>0</v>
      </c>
      <c r="J25">
        <f>IF(F25&lt;&gt;"", 1/F25, "")</f>
        <v>0</v>
      </c>
      <c r="K25">
        <f>IF(AND(F25&lt;&gt;"",G25&lt;&gt;""), G25/(F25^2), "")</f>
        <v>0</v>
      </c>
      <c r="L25">
        <f>IF(AND(H25&lt;&gt;"",J25&lt;&gt;""), J25/H25, "")</f>
        <v>0</v>
      </c>
    </row>
    <row r="26" spans="3:12">
      <c r="C26">
        <f>IF(AND(A26&lt;&gt;"",B26&lt;&gt;""), A26&amp;"|"&amp;B26, "")</f>
        <v>0</v>
      </c>
      <c r="D26" cm="1">
        <f t="array" ref="D26">IF(C26&lt;&gt;"", _xlfn.XLOOKUP(C26, T1Tbl[Key], T1Tbl[T1_s], ""), "")</f>
        <v>0</v>
      </c>
      <c r="E26" cm="1">
        <f t="array" ref="E26">IF(C26&lt;&gt;"", _xlfn.XLOOKUP(C26, T1Tbl[Key], T1Tbl[T1_err_s], ""), "")</f>
        <v>0</v>
      </c>
      <c r="F26" cm="1">
        <f t="array" ref="F26">IF(C26&lt;&gt;"", _xlfn.XLOOKUP(C26, T2Tbl[Key], T2Tbl[T2_s], ""), "")</f>
        <v>0</v>
      </c>
      <c r="G26" cm="1">
        <f t="array" ref="G26">IF(C26&lt;&gt;"", _xlfn.XLOOKUP(C26, T2Tbl[Key], T2Tbl[T2_err_s], ""), "")</f>
        <v>0</v>
      </c>
      <c r="H26">
        <f>IF(D26&lt;&gt;"", 1/D26, "")</f>
        <v>0</v>
      </c>
      <c r="I26">
        <f>IF(AND(D26&lt;&gt;"",E26&lt;&gt;""), E26/(D26^2), "")</f>
        <v>0</v>
      </c>
      <c r="J26">
        <f>IF(F26&lt;&gt;"", 1/F26, "")</f>
        <v>0</v>
      </c>
      <c r="K26">
        <f>IF(AND(F26&lt;&gt;"",G26&lt;&gt;""), G26/(F26^2), "")</f>
        <v>0</v>
      </c>
      <c r="L26">
        <f>IF(AND(H26&lt;&gt;"",J26&lt;&gt;""), J26/H26, "")</f>
        <v>0</v>
      </c>
    </row>
    <row r="27" spans="3:12">
      <c r="C27">
        <f>IF(AND(A27&lt;&gt;"",B27&lt;&gt;""), A27&amp;"|"&amp;B27, "")</f>
        <v>0</v>
      </c>
      <c r="D27" cm="1">
        <f t="array" ref="D27">IF(C27&lt;&gt;"", _xlfn.XLOOKUP(C27, T1Tbl[Key], T1Tbl[T1_s], ""), "")</f>
        <v>0</v>
      </c>
      <c r="E27" cm="1">
        <f t="array" ref="E27">IF(C27&lt;&gt;"", _xlfn.XLOOKUP(C27, T1Tbl[Key], T1Tbl[T1_err_s], ""), "")</f>
        <v>0</v>
      </c>
      <c r="F27" cm="1">
        <f t="array" ref="F27">IF(C27&lt;&gt;"", _xlfn.XLOOKUP(C27, T2Tbl[Key], T2Tbl[T2_s], ""), "")</f>
        <v>0</v>
      </c>
      <c r="G27" cm="1">
        <f t="array" ref="G27">IF(C27&lt;&gt;"", _xlfn.XLOOKUP(C27, T2Tbl[Key], T2Tbl[T2_err_s], ""), "")</f>
        <v>0</v>
      </c>
      <c r="H27">
        <f>IF(D27&lt;&gt;"", 1/D27, "")</f>
        <v>0</v>
      </c>
      <c r="I27">
        <f>IF(AND(D27&lt;&gt;"",E27&lt;&gt;""), E27/(D27^2), "")</f>
        <v>0</v>
      </c>
      <c r="J27">
        <f>IF(F27&lt;&gt;"", 1/F27, "")</f>
        <v>0</v>
      </c>
      <c r="K27">
        <f>IF(AND(F27&lt;&gt;"",G27&lt;&gt;""), G27/(F27^2), "")</f>
        <v>0</v>
      </c>
      <c r="L27">
        <f>IF(AND(H27&lt;&gt;"",J27&lt;&gt;""), J27/H27, "")</f>
        <v>0</v>
      </c>
    </row>
    <row r="28" spans="3:12">
      <c r="C28">
        <f>IF(AND(A28&lt;&gt;"",B28&lt;&gt;""), A28&amp;"|"&amp;B28, "")</f>
        <v>0</v>
      </c>
      <c r="D28" cm="1">
        <f t="array" ref="D28">IF(C28&lt;&gt;"", _xlfn.XLOOKUP(C28, T1Tbl[Key], T1Tbl[T1_s], ""), "")</f>
        <v>0</v>
      </c>
      <c r="E28" cm="1">
        <f t="array" ref="E28">IF(C28&lt;&gt;"", _xlfn.XLOOKUP(C28, T1Tbl[Key], T1Tbl[T1_err_s], ""), "")</f>
        <v>0</v>
      </c>
      <c r="F28" cm="1">
        <f t="array" ref="F28">IF(C28&lt;&gt;"", _xlfn.XLOOKUP(C28, T2Tbl[Key], T2Tbl[T2_s], ""), "")</f>
        <v>0</v>
      </c>
      <c r="G28" cm="1">
        <f t="array" ref="G28">IF(C28&lt;&gt;"", _xlfn.XLOOKUP(C28, T2Tbl[Key], T2Tbl[T2_err_s], ""), "")</f>
        <v>0</v>
      </c>
      <c r="H28">
        <f>IF(D28&lt;&gt;"", 1/D28, "")</f>
        <v>0</v>
      </c>
      <c r="I28">
        <f>IF(AND(D28&lt;&gt;"",E28&lt;&gt;""), E28/(D28^2), "")</f>
        <v>0</v>
      </c>
      <c r="J28">
        <f>IF(F28&lt;&gt;"", 1/F28, "")</f>
        <v>0</v>
      </c>
      <c r="K28">
        <f>IF(AND(F28&lt;&gt;"",G28&lt;&gt;""), G28/(F28^2), "")</f>
        <v>0</v>
      </c>
      <c r="L28">
        <f>IF(AND(H28&lt;&gt;"",J28&lt;&gt;""), J28/H28, "")</f>
        <v>0</v>
      </c>
    </row>
    <row r="29" spans="3:12">
      <c r="C29">
        <f>IF(AND(A29&lt;&gt;"",B29&lt;&gt;""), A29&amp;"|"&amp;B29, "")</f>
        <v>0</v>
      </c>
      <c r="D29" cm="1">
        <f t="array" ref="D29">IF(C29&lt;&gt;"", _xlfn.XLOOKUP(C29, T1Tbl[Key], T1Tbl[T1_s], ""), "")</f>
        <v>0</v>
      </c>
      <c r="E29" cm="1">
        <f t="array" ref="E29">IF(C29&lt;&gt;"", _xlfn.XLOOKUP(C29, T1Tbl[Key], T1Tbl[T1_err_s], ""), "")</f>
        <v>0</v>
      </c>
      <c r="F29" cm="1">
        <f t="array" ref="F29">IF(C29&lt;&gt;"", _xlfn.XLOOKUP(C29, T2Tbl[Key], T2Tbl[T2_s], ""), "")</f>
        <v>0</v>
      </c>
      <c r="G29" cm="1">
        <f t="array" ref="G29">IF(C29&lt;&gt;"", _xlfn.XLOOKUP(C29, T2Tbl[Key], T2Tbl[T2_err_s], ""), "")</f>
        <v>0</v>
      </c>
      <c r="H29">
        <f>IF(D29&lt;&gt;"", 1/D29, "")</f>
        <v>0</v>
      </c>
      <c r="I29">
        <f>IF(AND(D29&lt;&gt;"",E29&lt;&gt;""), E29/(D29^2), "")</f>
        <v>0</v>
      </c>
      <c r="J29">
        <f>IF(F29&lt;&gt;"", 1/F29, "")</f>
        <v>0</v>
      </c>
      <c r="K29">
        <f>IF(AND(F29&lt;&gt;"",G29&lt;&gt;""), G29/(F29^2), "")</f>
        <v>0</v>
      </c>
      <c r="L29">
        <f>IF(AND(H29&lt;&gt;"",J29&lt;&gt;""), J29/H29, "")</f>
        <v>0</v>
      </c>
    </row>
    <row r="30" spans="3:12">
      <c r="C30">
        <f>IF(AND(A30&lt;&gt;"",B30&lt;&gt;""), A30&amp;"|"&amp;B30, "")</f>
        <v>0</v>
      </c>
      <c r="D30" cm="1">
        <f t="array" ref="D30">IF(C30&lt;&gt;"", _xlfn.XLOOKUP(C30, T1Tbl[Key], T1Tbl[T1_s], ""), "")</f>
        <v>0</v>
      </c>
      <c r="E30" cm="1">
        <f t="array" ref="E30">IF(C30&lt;&gt;"", _xlfn.XLOOKUP(C30, T1Tbl[Key], T1Tbl[T1_err_s], ""), "")</f>
        <v>0</v>
      </c>
      <c r="F30" cm="1">
        <f t="array" ref="F30">IF(C30&lt;&gt;"", _xlfn.XLOOKUP(C30, T2Tbl[Key], T2Tbl[T2_s], ""), "")</f>
        <v>0</v>
      </c>
      <c r="G30" cm="1">
        <f t="array" ref="G30">IF(C30&lt;&gt;"", _xlfn.XLOOKUP(C30, T2Tbl[Key], T2Tbl[T2_err_s], ""), "")</f>
        <v>0</v>
      </c>
      <c r="H30">
        <f>IF(D30&lt;&gt;"", 1/D30, "")</f>
        <v>0</v>
      </c>
      <c r="I30">
        <f>IF(AND(D30&lt;&gt;"",E30&lt;&gt;""), E30/(D30^2), "")</f>
        <v>0</v>
      </c>
      <c r="J30">
        <f>IF(F30&lt;&gt;"", 1/F30, "")</f>
        <v>0</v>
      </c>
      <c r="K30">
        <f>IF(AND(F30&lt;&gt;"",G30&lt;&gt;""), G30/(F30^2), "")</f>
        <v>0</v>
      </c>
      <c r="L30">
        <f>IF(AND(H30&lt;&gt;"",J30&lt;&gt;""), J30/H30, "")</f>
        <v>0</v>
      </c>
    </row>
    <row r="31" spans="3:12">
      <c r="C31">
        <f>IF(AND(A31&lt;&gt;"",B31&lt;&gt;""), A31&amp;"|"&amp;B31, "")</f>
        <v>0</v>
      </c>
      <c r="D31" cm="1">
        <f t="array" ref="D31">IF(C31&lt;&gt;"", _xlfn.XLOOKUP(C31, T1Tbl[Key], T1Tbl[T1_s], ""), "")</f>
        <v>0</v>
      </c>
      <c r="E31" cm="1">
        <f t="array" ref="E31">IF(C31&lt;&gt;"", _xlfn.XLOOKUP(C31, T1Tbl[Key], T1Tbl[T1_err_s], ""), "")</f>
        <v>0</v>
      </c>
      <c r="F31" cm="1">
        <f t="array" ref="F31">IF(C31&lt;&gt;"", _xlfn.XLOOKUP(C31, T2Tbl[Key], T2Tbl[T2_s], ""), "")</f>
        <v>0</v>
      </c>
      <c r="G31" cm="1">
        <f t="array" ref="G31">IF(C31&lt;&gt;"", _xlfn.XLOOKUP(C31, T2Tbl[Key], T2Tbl[T2_err_s], ""), "")</f>
        <v>0</v>
      </c>
      <c r="H31">
        <f>IF(D31&lt;&gt;"", 1/D31, "")</f>
        <v>0</v>
      </c>
      <c r="I31">
        <f>IF(AND(D31&lt;&gt;"",E31&lt;&gt;""), E31/(D31^2), "")</f>
        <v>0</v>
      </c>
      <c r="J31">
        <f>IF(F31&lt;&gt;"", 1/F31, "")</f>
        <v>0</v>
      </c>
      <c r="K31">
        <f>IF(AND(F31&lt;&gt;"",G31&lt;&gt;""), G31/(F31^2), "")</f>
        <v>0</v>
      </c>
      <c r="L31">
        <f>IF(AND(H31&lt;&gt;"",J31&lt;&gt;""), J31/H31, "")</f>
        <v>0</v>
      </c>
    </row>
    <row r="32" spans="3:12">
      <c r="C32">
        <f>IF(AND(A32&lt;&gt;"",B32&lt;&gt;""), A32&amp;"|"&amp;B32, "")</f>
        <v>0</v>
      </c>
      <c r="D32" cm="1">
        <f t="array" ref="D32">IF(C32&lt;&gt;"", _xlfn.XLOOKUP(C32, T1Tbl[Key], T1Tbl[T1_s], ""), "")</f>
        <v>0</v>
      </c>
      <c r="E32" cm="1">
        <f t="array" ref="E32">IF(C32&lt;&gt;"", _xlfn.XLOOKUP(C32, T1Tbl[Key], T1Tbl[T1_err_s], ""), "")</f>
        <v>0</v>
      </c>
      <c r="F32" cm="1">
        <f t="array" ref="F32">IF(C32&lt;&gt;"", _xlfn.XLOOKUP(C32, T2Tbl[Key], T2Tbl[T2_s], ""), "")</f>
        <v>0</v>
      </c>
      <c r="G32" cm="1">
        <f t="array" ref="G32">IF(C32&lt;&gt;"", _xlfn.XLOOKUP(C32, T2Tbl[Key], T2Tbl[T2_err_s], ""), "")</f>
        <v>0</v>
      </c>
      <c r="H32">
        <f>IF(D32&lt;&gt;"", 1/D32, "")</f>
        <v>0</v>
      </c>
      <c r="I32">
        <f>IF(AND(D32&lt;&gt;"",E32&lt;&gt;""), E32/(D32^2), "")</f>
        <v>0</v>
      </c>
      <c r="J32">
        <f>IF(F32&lt;&gt;"", 1/F32, "")</f>
        <v>0</v>
      </c>
      <c r="K32">
        <f>IF(AND(F32&lt;&gt;"",G32&lt;&gt;""), G32/(F32^2), "")</f>
        <v>0</v>
      </c>
      <c r="L32">
        <f>IF(AND(H32&lt;&gt;"",J32&lt;&gt;""), J32/H32, "")</f>
        <v>0</v>
      </c>
    </row>
    <row r="33" spans="3:12">
      <c r="C33">
        <f>IF(AND(A33&lt;&gt;"",B33&lt;&gt;""), A33&amp;"|"&amp;B33, "")</f>
        <v>0</v>
      </c>
      <c r="D33" cm="1">
        <f t="array" ref="D33">IF(C33&lt;&gt;"", _xlfn.XLOOKUP(C33, T1Tbl[Key], T1Tbl[T1_s], ""), "")</f>
        <v>0</v>
      </c>
      <c r="E33" cm="1">
        <f t="array" ref="E33">IF(C33&lt;&gt;"", _xlfn.XLOOKUP(C33, T1Tbl[Key], T1Tbl[T1_err_s], ""), "")</f>
        <v>0</v>
      </c>
      <c r="F33" cm="1">
        <f t="array" ref="F33">IF(C33&lt;&gt;"", _xlfn.XLOOKUP(C33, T2Tbl[Key], T2Tbl[T2_s], ""), "")</f>
        <v>0</v>
      </c>
      <c r="G33" cm="1">
        <f t="array" ref="G33">IF(C33&lt;&gt;"", _xlfn.XLOOKUP(C33, T2Tbl[Key], T2Tbl[T2_err_s], ""), "")</f>
        <v>0</v>
      </c>
      <c r="H33">
        <f>IF(D33&lt;&gt;"", 1/D33, "")</f>
        <v>0</v>
      </c>
      <c r="I33">
        <f>IF(AND(D33&lt;&gt;"",E33&lt;&gt;""), E33/(D33^2), "")</f>
        <v>0</v>
      </c>
      <c r="J33">
        <f>IF(F33&lt;&gt;"", 1/F33, "")</f>
        <v>0</v>
      </c>
      <c r="K33">
        <f>IF(AND(F33&lt;&gt;"",G33&lt;&gt;""), G33/(F33^2), "")</f>
        <v>0</v>
      </c>
      <c r="L33">
        <f>IF(AND(H33&lt;&gt;"",J33&lt;&gt;""), J33/H33, "")</f>
        <v>0</v>
      </c>
    </row>
    <row r="34" spans="3:12">
      <c r="C34">
        <f>IF(AND(A34&lt;&gt;"",B34&lt;&gt;""), A34&amp;"|"&amp;B34, "")</f>
        <v>0</v>
      </c>
      <c r="D34" cm="1">
        <f t="array" ref="D34">IF(C34&lt;&gt;"", _xlfn.XLOOKUP(C34, T1Tbl[Key], T1Tbl[T1_s], ""), "")</f>
        <v>0</v>
      </c>
      <c r="E34" cm="1">
        <f t="array" ref="E34">IF(C34&lt;&gt;"", _xlfn.XLOOKUP(C34, T1Tbl[Key], T1Tbl[T1_err_s], ""), "")</f>
        <v>0</v>
      </c>
      <c r="F34" cm="1">
        <f t="array" ref="F34">IF(C34&lt;&gt;"", _xlfn.XLOOKUP(C34, T2Tbl[Key], T2Tbl[T2_s], ""), "")</f>
        <v>0</v>
      </c>
      <c r="G34" cm="1">
        <f t="array" ref="G34">IF(C34&lt;&gt;"", _xlfn.XLOOKUP(C34, T2Tbl[Key], T2Tbl[T2_err_s], ""), "")</f>
        <v>0</v>
      </c>
      <c r="H34">
        <f>IF(D34&lt;&gt;"", 1/D34, "")</f>
        <v>0</v>
      </c>
      <c r="I34">
        <f>IF(AND(D34&lt;&gt;"",E34&lt;&gt;""), E34/(D34^2), "")</f>
        <v>0</v>
      </c>
      <c r="J34">
        <f>IF(F34&lt;&gt;"", 1/F34, "")</f>
        <v>0</v>
      </c>
      <c r="K34">
        <f>IF(AND(F34&lt;&gt;"",G34&lt;&gt;""), G34/(F34^2), "")</f>
        <v>0</v>
      </c>
      <c r="L34">
        <f>IF(AND(H34&lt;&gt;"",J34&lt;&gt;""), J34/H34, "")</f>
        <v>0</v>
      </c>
    </row>
    <row r="35" spans="3:12">
      <c r="C35">
        <f>IF(AND(A35&lt;&gt;"",B35&lt;&gt;""), A35&amp;"|"&amp;B35, "")</f>
        <v>0</v>
      </c>
      <c r="D35" cm="1">
        <f t="array" ref="D35">IF(C35&lt;&gt;"", _xlfn.XLOOKUP(C35, T1Tbl[Key], T1Tbl[T1_s], ""), "")</f>
        <v>0</v>
      </c>
      <c r="E35" cm="1">
        <f t="array" ref="E35">IF(C35&lt;&gt;"", _xlfn.XLOOKUP(C35, T1Tbl[Key], T1Tbl[T1_err_s], ""), "")</f>
        <v>0</v>
      </c>
      <c r="F35" cm="1">
        <f t="array" ref="F35">IF(C35&lt;&gt;"", _xlfn.XLOOKUP(C35, T2Tbl[Key], T2Tbl[T2_s], ""), "")</f>
        <v>0</v>
      </c>
      <c r="G35" cm="1">
        <f t="array" ref="G35">IF(C35&lt;&gt;"", _xlfn.XLOOKUP(C35, T2Tbl[Key], T2Tbl[T2_err_s], ""), "")</f>
        <v>0</v>
      </c>
      <c r="H35">
        <f>IF(D35&lt;&gt;"", 1/D35, "")</f>
        <v>0</v>
      </c>
      <c r="I35">
        <f>IF(AND(D35&lt;&gt;"",E35&lt;&gt;""), E35/(D35^2), "")</f>
        <v>0</v>
      </c>
      <c r="J35">
        <f>IF(F35&lt;&gt;"", 1/F35, "")</f>
        <v>0</v>
      </c>
      <c r="K35">
        <f>IF(AND(F35&lt;&gt;"",G35&lt;&gt;""), G35/(F35^2), "")</f>
        <v>0</v>
      </c>
      <c r="L35">
        <f>IF(AND(H35&lt;&gt;"",J35&lt;&gt;""), J35/H35, "")</f>
        <v>0</v>
      </c>
    </row>
    <row r="36" spans="3:12">
      <c r="C36">
        <f>IF(AND(A36&lt;&gt;"",B36&lt;&gt;""), A36&amp;"|"&amp;B36, "")</f>
        <v>0</v>
      </c>
      <c r="D36" cm="1">
        <f t="array" ref="D36">IF(C36&lt;&gt;"", _xlfn.XLOOKUP(C36, T1Tbl[Key], T1Tbl[T1_s], ""), "")</f>
        <v>0</v>
      </c>
      <c r="E36" cm="1">
        <f t="array" ref="E36">IF(C36&lt;&gt;"", _xlfn.XLOOKUP(C36, T1Tbl[Key], T1Tbl[T1_err_s], ""), "")</f>
        <v>0</v>
      </c>
      <c r="F36" cm="1">
        <f t="array" ref="F36">IF(C36&lt;&gt;"", _xlfn.XLOOKUP(C36, T2Tbl[Key], T2Tbl[T2_s], ""), "")</f>
        <v>0</v>
      </c>
      <c r="G36" cm="1">
        <f t="array" ref="G36">IF(C36&lt;&gt;"", _xlfn.XLOOKUP(C36, T2Tbl[Key], T2Tbl[T2_err_s], ""), "")</f>
        <v>0</v>
      </c>
      <c r="H36">
        <f>IF(D36&lt;&gt;"", 1/D36, "")</f>
        <v>0</v>
      </c>
      <c r="I36">
        <f>IF(AND(D36&lt;&gt;"",E36&lt;&gt;""), E36/(D36^2), "")</f>
        <v>0</v>
      </c>
      <c r="J36">
        <f>IF(F36&lt;&gt;"", 1/F36, "")</f>
        <v>0</v>
      </c>
      <c r="K36">
        <f>IF(AND(F36&lt;&gt;"",G36&lt;&gt;""), G36/(F36^2), "")</f>
        <v>0</v>
      </c>
      <c r="L36">
        <f>IF(AND(H36&lt;&gt;"",J36&lt;&gt;""), J36/H36, "")</f>
        <v>0</v>
      </c>
    </row>
    <row r="37" spans="3:12">
      <c r="C37">
        <f>IF(AND(A37&lt;&gt;"",B37&lt;&gt;""), A37&amp;"|"&amp;B37, "")</f>
        <v>0</v>
      </c>
      <c r="D37" cm="1">
        <f t="array" ref="D37">IF(C37&lt;&gt;"", _xlfn.XLOOKUP(C37, T1Tbl[Key], T1Tbl[T1_s], ""), "")</f>
        <v>0</v>
      </c>
      <c r="E37" cm="1">
        <f t="array" ref="E37">IF(C37&lt;&gt;"", _xlfn.XLOOKUP(C37, T1Tbl[Key], T1Tbl[T1_err_s], ""), "")</f>
        <v>0</v>
      </c>
      <c r="F37" cm="1">
        <f t="array" ref="F37">IF(C37&lt;&gt;"", _xlfn.XLOOKUP(C37, T2Tbl[Key], T2Tbl[T2_s], ""), "")</f>
        <v>0</v>
      </c>
      <c r="G37" cm="1">
        <f t="array" ref="G37">IF(C37&lt;&gt;"", _xlfn.XLOOKUP(C37, T2Tbl[Key], T2Tbl[T2_err_s], ""), "")</f>
        <v>0</v>
      </c>
      <c r="H37">
        <f>IF(D37&lt;&gt;"", 1/D37, "")</f>
        <v>0</v>
      </c>
      <c r="I37">
        <f>IF(AND(D37&lt;&gt;"",E37&lt;&gt;""), E37/(D37^2), "")</f>
        <v>0</v>
      </c>
      <c r="J37">
        <f>IF(F37&lt;&gt;"", 1/F37, "")</f>
        <v>0</v>
      </c>
      <c r="K37">
        <f>IF(AND(F37&lt;&gt;"",G37&lt;&gt;""), G37/(F37^2), "")</f>
        <v>0</v>
      </c>
      <c r="L37">
        <f>IF(AND(H37&lt;&gt;"",J37&lt;&gt;""), J37/H37, "")</f>
        <v>0</v>
      </c>
    </row>
    <row r="38" spans="3:12">
      <c r="C38">
        <f>IF(AND(A38&lt;&gt;"",B38&lt;&gt;""), A38&amp;"|"&amp;B38, "")</f>
        <v>0</v>
      </c>
      <c r="D38" cm="1">
        <f t="array" ref="D38">IF(C38&lt;&gt;"", _xlfn.XLOOKUP(C38, T1Tbl[Key], T1Tbl[T1_s], ""), "")</f>
        <v>0</v>
      </c>
      <c r="E38" cm="1">
        <f t="array" ref="E38">IF(C38&lt;&gt;"", _xlfn.XLOOKUP(C38, T1Tbl[Key], T1Tbl[T1_err_s], ""), "")</f>
        <v>0</v>
      </c>
      <c r="F38" cm="1">
        <f t="array" ref="F38">IF(C38&lt;&gt;"", _xlfn.XLOOKUP(C38, T2Tbl[Key], T2Tbl[T2_s], ""), "")</f>
        <v>0</v>
      </c>
      <c r="G38" cm="1">
        <f t="array" ref="G38">IF(C38&lt;&gt;"", _xlfn.XLOOKUP(C38, T2Tbl[Key], T2Tbl[T2_err_s], ""), "")</f>
        <v>0</v>
      </c>
      <c r="H38">
        <f>IF(D38&lt;&gt;"", 1/D38, "")</f>
        <v>0</v>
      </c>
      <c r="I38">
        <f>IF(AND(D38&lt;&gt;"",E38&lt;&gt;""), E38/(D38^2), "")</f>
        <v>0</v>
      </c>
      <c r="J38">
        <f>IF(F38&lt;&gt;"", 1/F38, "")</f>
        <v>0</v>
      </c>
      <c r="K38">
        <f>IF(AND(F38&lt;&gt;"",G38&lt;&gt;""), G38/(F38^2), "")</f>
        <v>0</v>
      </c>
      <c r="L38">
        <f>IF(AND(H38&lt;&gt;"",J38&lt;&gt;""), J38/H38, "")</f>
        <v>0</v>
      </c>
    </row>
    <row r="39" spans="3:12">
      <c r="C39">
        <f>IF(AND(A39&lt;&gt;"",B39&lt;&gt;""), A39&amp;"|"&amp;B39, "")</f>
        <v>0</v>
      </c>
      <c r="D39" cm="1">
        <f t="array" ref="D39">IF(C39&lt;&gt;"", _xlfn.XLOOKUP(C39, T1Tbl[Key], T1Tbl[T1_s], ""), "")</f>
        <v>0</v>
      </c>
      <c r="E39" cm="1">
        <f t="array" ref="E39">IF(C39&lt;&gt;"", _xlfn.XLOOKUP(C39, T1Tbl[Key], T1Tbl[T1_err_s], ""), "")</f>
        <v>0</v>
      </c>
      <c r="F39" cm="1">
        <f t="array" ref="F39">IF(C39&lt;&gt;"", _xlfn.XLOOKUP(C39, T2Tbl[Key], T2Tbl[T2_s], ""), "")</f>
        <v>0</v>
      </c>
      <c r="G39" cm="1">
        <f t="array" ref="G39">IF(C39&lt;&gt;"", _xlfn.XLOOKUP(C39, T2Tbl[Key], T2Tbl[T2_err_s], ""), "")</f>
        <v>0</v>
      </c>
      <c r="H39">
        <f>IF(D39&lt;&gt;"", 1/D39, "")</f>
        <v>0</v>
      </c>
      <c r="I39">
        <f>IF(AND(D39&lt;&gt;"",E39&lt;&gt;""), E39/(D39^2), "")</f>
        <v>0</v>
      </c>
      <c r="J39">
        <f>IF(F39&lt;&gt;"", 1/F39, "")</f>
        <v>0</v>
      </c>
      <c r="K39">
        <f>IF(AND(F39&lt;&gt;"",G39&lt;&gt;""), G39/(F39^2), "")</f>
        <v>0</v>
      </c>
      <c r="L39">
        <f>IF(AND(H39&lt;&gt;"",J39&lt;&gt;""), J39/H39, "")</f>
        <v>0</v>
      </c>
    </row>
    <row r="40" spans="3:12">
      <c r="C40">
        <f>IF(AND(A40&lt;&gt;"",B40&lt;&gt;""), A40&amp;"|"&amp;B40, "")</f>
        <v>0</v>
      </c>
      <c r="D40" cm="1">
        <f t="array" ref="D40">IF(C40&lt;&gt;"", _xlfn.XLOOKUP(C40, T1Tbl[Key], T1Tbl[T1_s], ""), "")</f>
        <v>0</v>
      </c>
      <c r="E40" cm="1">
        <f t="array" ref="E40">IF(C40&lt;&gt;"", _xlfn.XLOOKUP(C40, T1Tbl[Key], T1Tbl[T1_err_s], ""), "")</f>
        <v>0</v>
      </c>
      <c r="F40" cm="1">
        <f t="array" ref="F40">IF(C40&lt;&gt;"", _xlfn.XLOOKUP(C40, T2Tbl[Key], T2Tbl[T2_s], ""), "")</f>
        <v>0</v>
      </c>
      <c r="G40" cm="1">
        <f t="array" ref="G40">IF(C40&lt;&gt;"", _xlfn.XLOOKUP(C40, T2Tbl[Key], T2Tbl[T2_err_s], ""), "")</f>
        <v>0</v>
      </c>
      <c r="H40">
        <f>IF(D40&lt;&gt;"", 1/D40, "")</f>
        <v>0</v>
      </c>
      <c r="I40">
        <f>IF(AND(D40&lt;&gt;"",E40&lt;&gt;""), E40/(D40^2), "")</f>
        <v>0</v>
      </c>
      <c r="J40">
        <f>IF(F40&lt;&gt;"", 1/F40, "")</f>
        <v>0</v>
      </c>
      <c r="K40">
        <f>IF(AND(F40&lt;&gt;"",G40&lt;&gt;""), G40/(F40^2), "")</f>
        <v>0</v>
      </c>
      <c r="L40">
        <f>IF(AND(H40&lt;&gt;"",J40&lt;&gt;""), J40/H40, "")</f>
        <v>0</v>
      </c>
    </row>
    <row r="41" spans="3:12">
      <c r="C41">
        <f>IF(AND(A41&lt;&gt;"",B41&lt;&gt;""), A41&amp;"|"&amp;B41, "")</f>
        <v>0</v>
      </c>
      <c r="D41" cm="1">
        <f t="array" ref="D41">IF(C41&lt;&gt;"", _xlfn.XLOOKUP(C41, T1Tbl[Key], T1Tbl[T1_s], ""), "")</f>
        <v>0</v>
      </c>
      <c r="E41" cm="1">
        <f t="array" ref="E41">IF(C41&lt;&gt;"", _xlfn.XLOOKUP(C41, T1Tbl[Key], T1Tbl[T1_err_s], ""), "")</f>
        <v>0</v>
      </c>
      <c r="F41" cm="1">
        <f t="array" ref="F41">IF(C41&lt;&gt;"", _xlfn.XLOOKUP(C41, T2Tbl[Key], T2Tbl[T2_s], ""), "")</f>
        <v>0</v>
      </c>
      <c r="G41" cm="1">
        <f t="array" ref="G41">IF(C41&lt;&gt;"", _xlfn.XLOOKUP(C41, T2Tbl[Key], T2Tbl[T2_err_s], ""), "")</f>
        <v>0</v>
      </c>
      <c r="H41">
        <f>IF(D41&lt;&gt;"", 1/D41, "")</f>
        <v>0</v>
      </c>
      <c r="I41">
        <f>IF(AND(D41&lt;&gt;"",E41&lt;&gt;""), E41/(D41^2), "")</f>
        <v>0</v>
      </c>
      <c r="J41">
        <f>IF(F41&lt;&gt;"", 1/F41, "")</f>
        <v>0</v>
      </c>
      <c r="K41">
        <f>IF(AND(F41&lt;&gt;"",G41&lt;&gt;""), G41/(F41^2), "")</f>
        <v>0</v>
      </c>
      <c r="L41">
        <f>IF(AND(H41&lt;&gt;"",J41&lt;&gt;""), J41/H41, "")</f>
        <v>0</v>
      </c>
    </row>
    <row r="42" spans="3:12">
      <c r="C42">
        <f>IF(AND(A42&lt;&gt;"",B42&lt;&gt;""), A42&amp;"|"&amp;B42, "")</f>
        <v>0</v>
      </c>
      <c r="D42" cm="1">
        <f t="array" ref="D42">IF(C42&lt;&gt;"", _xlfn.XLOOKUP(C42, T1Tbl[Key], T1Tbl[T1_s], ""), "")</f>
        <v>0</v>
      </c>
      <c r="E42" cm="1">
        <f t="array" ref="E42">IF(C42&lt;&gt;"", _xlfn.XLOOKUP(C42, T1Tbl[Key], T1Tbl[T1_err_s], ""), "")</f>
        <v>0</v>
      </c>
      <c r="F42" cm="1">
        <f t="array" ref="F42">IF(C42&lt;&gt;"", _xlfn.XLOOKUP(C42, T2Tbl[Key], T2Tbl[T2_s], ""), "")</f>
        <v>0</v>
      </c>
      <c r="G42" cm="1">
        <f t="array" ref="G42">IF(C42&lt;&gt;"", _xlfn.XLOOKUP(C42, T2Tbl[Key], T2Tbl[T2_err_s], ""), "")</f>
        <v>0</v>
      </c>
      <c r="H42">
        <f>IF(D42&lt;&gt;"", 1/D42, "")</f>
        <v>0</v>
      </c>
      <c r="I42">
        <f>IF(AND(D42&lt;&gt;"",E42&lt;&gt;""), E42/(D42^2), "")</f>
        <v>0</v>
      </c>
      <c r="J42">
        <f>IF(F42&lt;&gt;"", 1/F42, "")</f>
        <v>0</v>
      </c>
      <c r="K42">
        <f>IF(AND(F42&lt;&gt;"",G42&lt;&gt;""), G42/(F42^2), "")</f>
        <v>0</v>
      </c>
      <c r="L42">
        <f>IF(AND(H42&lt;&gt;"",J42&lt;&gt;""), J42/H42, "")</f>
        <v>0</v>
      </c>
    </row>
    <row r="43" spans="3:12">
      <c r="C43">
        <f>IF(AND(A43&lt;&gt;"",B43&lt;&gt;""), A43&amp;"|"&amp;B43, "")</f>
        <v>0</v>
      </c>
      <c r="D43" cm="1">
        <f t="array" ref="D43">IF(C43&lt;&gt;"", _xlfn.XLOOKUP(C43, T1Tbl[Key], T1Tbl[T1_s], ""), "")</f>
        <v>0</v>
      </c>
      <c r="E43" cm="1">
        <f t="array" ref="E43">IF(C43&lt;&gt;"", _xlfn.XLOOKUP(C43, T1Tbl[Key], T1Tbl[T1_err_s], ""), "")</f>
        <v>0</v>
      </c>
      <c r="F43" cm="1">
        <f t="array" ref="F43">IF(C43&lt;&gt;"", _xlfn.XLOOKUP(C43, T2Tbl[Key], T2Tbl[T2_s], ""), "")</f>
        <v>0</v>
      </c>
      <c r="G43" cm="1">
        <f t="array" ref="G43">IF(C43&lt;&gt;"", _xlfn.XLOOKUP(C43, T2Tbl[Key], T2Tbl[T2_err_s], ""), "")</f>
        <v>0</v>
      </c>
      <c r="H43">
        <f>IF(D43&lt;&gt;"", 1/D43, "")</f>
        <v>0</v>
      </c>
      <c r="I43">
        <f>IF(AND(D43&lt;&gt;"",E43&lt;&gt;""), E43/(D43^2), "")</f>
        <v>0</v>
      </c>
      <c r="J43">
        <f>IF(F43&lt;&gt;"", 1/F43, "")</f>
        <v>0</v>
      </c>
      <c r="K43">
        <f>IF(AND(F43&lt;&gt;"",G43&lt;&gt;""), G43/(F43^2), "")</f>
        <v>0</v>
      </c>
      <c r="L43">
        <f>IF(AND(H43&lt;&gt;"",J43&lt;&gt;""), J43/H43, "")</f>
        <v>0</v>
      </c>
    </row>
    <row r="44" spans="3:12">
      <c r="C44">
        <f>IF(AND(A44&lt;&gt;"",B44&lt;&gt;""), A44&amp;"|"&amp;B44, "")</f>
        <v>0</v>
      </c>
      <c r="D44" cm="1">
        <f t="array" ref="D44">IF(C44&lt;&gt;"", _xlfn.XLOOKUP(C44, T1Tbl[Key], T1Tbl[T1_s], ""), "")</f>
        <v>0</v>
      </c>
      <c r="E44" cm="1">
        <f t="array" ref="E44">IF(C44&lt;&gt;"", _xlfn.XLOOKUP(C44, T1Tbl[Key], T1Tbl[T1_err_s], ""), "")</f>
        <v>0</v>
      </c>
      <c r="F44" cm="1">
        <f t="array" ref="F44">IF(C44&lt;&gt;"", _xlfn.XLOOKUP(C44, T2Tbl[Key], T2Tbl[T2_s], ""), "")</f>
        <v>0</v>
      </c>
      <c r="G44" cm="1">
        <f t="array" ref="G44">IF(C44&lt;&gt;"", _xlfn.XLOOKUP(C44, T2Tbl[Key], T2Tbl[T2_err_s], ""), "")</f>
        <v>0</v>
      </c>
      <c r="H44">
        <f>IF(D44&lt;&gt;"", 1/D44, "")</f>
        <v>0</v>
      </c>
      <c r="I44">
        <f>IF(AND(D44&lt;&gt;"",E44&lt;&gt;""), E44/(D44^2), "")</f>
        <v>0</v>
      </c>
      <c r="J44">
        <f>IF(F44&lt;&gt;"", 1/F44, "")</f>
        <v>0</v>
      </c>
      <c r="K44">
        <f>IF(AND(F44&lt;&gt;"",G44&lt;&gt;""), G44/(F44^2), "")</f>
        <v>0</v>
      </c>
      <c r="L44">
        <f>IF(AND(H44&lt;&gt;"",J44&lt;&gt;""), J44/H44, "")</f>
        <v>0</v>
      </c>
    </row>
    <row r="45" spans="3:12">
      <c r="C45">
        <f>IF(AND(A45&lt;&gt;"",B45&lt;&gt;""), A45&amp;"|"&amp;B45, "")</f>
        <v>0</v>
      </c>
      <c r="D45" cm="1">
        <f t="array" ref="D45">IF(C45&lt;&gt;"", _xlfn.XLOOKUP(C45, T1Tbl[Key], T1Tbl[T1_s], ""), "")</f>
        <v>0</v>
      </c>
      <c r="E45" cm="1">
        <f t="array" ref="E45">IF(C45&lt;&gt;"", _xlfn.XLOOKUP(C45, T1Tbl[Key], T1Tbl[T1_err_s], ""), "")</f>
        <v>0</v>
      </c>
      <c r="F45" cm="1">
        <f t="array" ref="F45">IF(C45&lt;&gt;"", _xlfn.XLOOKUP(C45, T2Tbl[Key], T2Tbl[T2_s], ""), "")</f>
        <v>0</v>
      </c>
      <c r="G45" cm="1">
        <f t="array" ref="G45">IF(C45&lt;&gt;"", _xlfn.XLOOKUP(C45, T2Tbl[Key], T2Tbl[T2_err_s], ""), "")</f>
        <v>0</v>
      </c>
      <c r="H45">
        <f>IF(D45&lt;&gt;"", 1/D45, "")</f>
        <v>0</v>
      </c>
      <c r="I45">
        <f>IF(AND(D45&lt;&gt;"",E45&lt;&gt;""), E45/(D45^2), "")</f>
        <v>0</v>
      </c>
      <c r="J45">
        <f>IF(F45&lt;&gt;"", 1/F45, "")</f>
        <v>0</v>
      </c>
      <c r="K45">
        <f>IF(AND(F45&lt;&gt;"",G45&lt;&gt;""), G45/(F45^2), "")</f>
        <v>0</v>
      </c>
      <c r="L45">
        <f>IF(AND(H45&lt;&gt;"",J45&lt;&gt;""), J45/H45, "")</f>
        <v>0</v>
      </c>
    </row>
    <row r="46" spans="3:12">
      <c r="C46">
        <f>IF(AND(A46&lt;&gt;"",B46&lt;&gt;""), A46&amp;"|"&amp;B46, "")</f>
        <v>0</v>
      </c>
      <c r="D46" cm="1">
        <f t="array" ref="D46">IF(C46&lt;&gt;"", _xlfn.XLOOKUP(C46, T1Tbl[Key], T1Tbl[T1_s], ""), "")</f>
        <v>0</v>
      </c>
      <c r="E46" cm="1">
        <f t="array" ref="E46">IF(C46&lt;&gt;"", _xlfn.XLOOKUP(C46, T1Tbl[Key], T1Tbl[T1_err_s], ""), "")</f>
        <v>0</v>
      </c>
      <c r="F46" cm="1">
        <f t="array" ref="F46">IF(C46&lt;&gt;"", _xlfn.XLOOKUP(C46, T2Tbl[Key], T2Tbl[T2_s], ""), "")</f>
        <v>0</v>
      </c>
      <c r="G46" cm="1">
        <f t="array" ref="G46">IF(C46&lt;&gt;"", _xlfn.XLOOKUP(C46, T2Tbl[Key], T2Tbl[T2_err_s], ""), "")</f>
        <v>0</v>
      </c>
      <c r="H46">
        <f>IF(D46&lt;&gt;"", 1/D46, "")</f>
        <v>0</v>
      </c>
      <c r="I46">
        <f>IF(AND(D46&lt;&gt;"",E46&lt;&gt;""), E46/(D46^2), "")</f>
        <v>0</v>
      </c>
      <c r="J46">
        <f>IF(F46&lt;&gt;"", 1/F46, "")</f>
        <v>0</v>
      </c>
      <c r="K46">
        <f>IF(AND(F46&lt;&gt;"",G46&lt;&gt;""), G46/(F46^2), "")</f>
        <v>0</v>
      </c>
      <c r="L46">
        <f>IF(AND(H46&lt;&gt;"",J46&lt;&gt;""), J46/H46, "")</f>
        <v>0</v>
      </c>
    </row>
    <row r="47" spans="3:12">
      <c r="C47">
        <f>IF(AND(A47&lt;&gt;"",B47&lt;&gt;""), A47&amp;"|"&amp;B47, "")</f>
        <v>0</v>
      </c>
      <c r="D47" cm="1">
        <f t="array" ref="D47">IF(C47&lt;&gt;"", _xlfn.XLOOKUP(C47, T1Tbl[Key], T1Tbl[T1_s], ""), "")</f>
        <v>0</v>
      </c>
      <c r="E47" cm="1">
        <f t="array" ref="E47">IF(C47&lt;&gt;"", _xlfn.XLOOKUP(C47, T1Tbl[Key], T1Tbl[T1_err_s], ""), "")</f>
        <v>0</v>
      </c>
      <c r="F47" cm="1">
        <f t="array" ref="F47">IF(C47&lt;&gt;"", _xlfn.XLOOKUP(C47, T2Tbl[Key], T2Tbl[T2_s], ""), "")</f>
        <v>0</v>
      </c>
      <c r="G47" cm="1">
        <f t="array" ref="G47">IF(C47&lt;&gt;"", _xlfn.XLOOKUP(C47, T2Tbl[Key], T2Tbl[T2_err_s], ""), "")</f>
        <v>0</v>
      </c>
      <c r="H47">
        <f>IF(D47&lt;&gt;"", 1/D47, "")</f>
        <v>0</v>
      </c>
      <c r="I47">
        <f>IF(AND(D47&lt;&gt;"",E47&lt;&gt;""), E47/(D47^2), "")</f>
        <v>0</v>
      </c>
      <c r="J47">
        <f>IF(F47&lt;&gt;"", 1/F47, "")</f>
        <v>0</v>
      </c>
      <c r="K47">
        <f>IF(AND(F47&lt;&gt;"",G47&lt;&gt;""), G47/(F47^2), "")</f>
        <v>0</v>
      </c>
      <c r="L47">
        <f>IF(AND(H47&lt;&gt;"",J47&lt;&gt;""), J47/H47, "")</f>
        <v>0</v>
      </c>
    </row>
    <row r="48" spans="3:12">
      <c r="C48">
        <f>IF(AND(A48&lt;&gt;"",B48&lt;&gt;""), A48&amp;"|"&amp;B48, "")</f>
        <v>0</v>
      </c>
      <c r="D48" cm="1">
        <f t="array" ref="D48">IF(C48&lt;&gt;"", _xlfn.XLOOKUP(C48, T1Tbl[Key], T1Tbl[T1_s], ""), "")</f>
        <v>0</v>
      </c>
      <c r="E48" cm="1">
        <f t="array" ref="E48">IF(C48&lt;&gt;"", _xlfn.XLOOKUP(C48, T1Tbl[Key], T1Tbl[T1_err_s], ""), "")</f>
        <v>0</v>
      </c>
      <c r="F48" cm="1">
        <f t="array" ref="F48">IF(C48&lt;&gt;"", _xlfn.XLOOKUP(C48, T2Tbl[Key], T2Tbl[T2_s], ""), "")</f>
        <v>0</v>
      </c>
      <c r="G48" cm="1">
        <f t="array" ref="G48">IF(C48&lt;&gt;"", _xlfn.XLOOKUP(C48, T2Tbl[Key], T2Tbl[T2_err_s], ""), "")</f>
        <v>0</v>
      </c>
      <c r="H48">
        <f>IF(D48&lt;&gt;"", 1/D48, "")</f>
        <v>0</v>
      </c>
      <c r="I48">
        <f>IF(AND(D48&lt;&gt;"",E48&lt;&gt;""), E48/(D48^2), "")</f>
        <v>0</v>
      </c>
      <c r="J48">
        <f>IF(F48&lt;&gt;"", 1/F48, "")</f>
        <v>0</v>
      </c>
      <c r="K48">
        <f>IF(AND(F48&lt;&gt;"",G48&lt;&gt;""), G48/(F48^2), "")</f>
        <v>0</v>
      </c>
      <c r="L48">
        <f>IF(AND(H48&lt;&gt;"",J48&lt;&gt;""), J48/H48, "")</f>
        <v>0</v>
      </c>
    </row>
    <row r="49" spans="3:12">
      <c r="C49">
        <f>IF(AND(A49&lt;&gt;"",B49&lt;&gt;""), A49&amp;"|"&amp;B49, "")</f>
        <v>0</v>
      </c>
      <c r="D49" cm="1">
        <f t="array" ref="D49">IF(C49&lt;&gt;"", _xlfn.XLOOKUP(C49, T1Tbl[Key], T1Tbl[T1_s], ""), "")</f>
        <v>0</v>
      </c>
      <c r="E49" cm="1">
        <f t="array" ref="E49">IF(C49&lt;&gt;"", _xlfn.XLOOKUP(C49, T1Tbl[Key], T1Tbl[T1_err_s], ""), "")</f>
        <v>0</v>
      </c>
      <c r="F49" cm="1">
        <f t="array" ref="F49">IF(C49&lt;&gt;"", _xlfn.XLOOKUP(C49, T2Tbl[Key], T2Tbl[T2_s], ""), "")</f>
        <v>0</v>
      </c>
      <c r="G49" cm="1">
        <f t="array" ref="G49">IF(C49&lt;&gt;"", _xlfn.XLOOKUP(C49, T2Tbl[Key], T2Tbl[T2_err_s], ""), "")</f>
        <v>0</v>
      </c>
      <c r="H49">
        <f>IF(D49&lt;&gt;"", 1/D49, "")</f>
        <v>0</v>
      </c>
      <c r="I49">
        <f>IF(AND(D49&lt;&gt;"",E49&lt;&gt;""), E49/(D49^2), "")</f>
        <v>0</v>
      </c>
      <c r="J49">
        <f>IF(F49&lt;&gt;"", 1/F49, "")</f>
        <v>0</v>
      </c>
      <c r="K49">
        <f>IF(AND(F49&lt;&gt;"",G49&lt;&gt;""), G49/(F49^2), "")</f>
        <v>0</v>
      </c>
      <c r="L49">
        <f>IF(AND(H49&lt;&gt;"",J49&lt;&gt;""), J49/H49, "")</f>
        <v>0</v>
      </c>
    </row>
    <row r="50" spans="3:12">
      <c r="C50">
        <f>IF(AND(A50&lt;&gt;"",B50&lt;&gt;""), A50&amp;"|"&amp;B50, "")</f>
        <v>0</v>
      </c>
      <c r="D50" cm="1">
        <f t="array" ref="D50">IF(C50&lt;&gt;"", _xlfn.XLOOKUP(C50, T1Tbl[Key], T1Tbl[T1_s], ""), "")</f>
        <v>0</v>
      </c>
      <c r="E50" cm="1">
        <f t="array" ref="E50">IF(C50&lt;&gt;"", _xlfn.XLOOKUP(C50, T1Tbl[Key], T1Tbl[T1_err_s], ""), "")</f>
        <v>0</v>
      </c>
      <c r="F50" cm="1">
        <f t="array" ref="F50">IF(C50&lt;&gt;"", _xlfn.XLOOKUP(C50, T2Tbl[Key], T2Tbl[T2_s], ""), "")</f>
        <v>0</v>
      </c>
      <c r="G50" cm="1">
        <f t="array" ref="G50">IF(C50&lt;&gt;"", _xlfn.XLOOKUP(C50, T2Tbl[Key], T2Tbl[T2_err_s], ""), "")</f>
        <v>0</v>
      </c>
      <c r="H50">
        <f>IF(D50&lt;&gt;"", 1/D50, "")</f>
        <v>0</v>
      </c>
      <c r="I50">
        <f>IF(AND(D50&lt;&gt;"",E50&lt;&gt;""), E50/(D50^2), "")</f>
        <v>0</v>
      </c>
      <c r="J50">
        <f>IF(F50&lt;&gt;"", 1/F50, "")</f>
        <v>0</v>
      </c>
      <c r="K50">
        <f>IF(AND(F50&lt;&gt;"",G50&lt;&gt;""), G50/(F50^2), "")</f>
        <v>0</v>
      </c>
      <c r="L50">
        <f>IF(AND(H50&lt;&gt;"",J50&lt;&gt;""), J50/H50, "")</f>
        <v>0</v>
      </c>
    </row>
    <row r="51" spans="3:12">
      <c r="C51">
        <f>IF(AND(A51&lt;&gt;"",B51&lt;&gt;""), A51&amp;"|"&amp;B51, "")</f>
        <v>0</v>
      </c>
      <c r="D51" cm="1">
        <f t="array" ref="D51">IF(C51&lt;&gt;"", _xlfn.XLOOKUP(C51, T1Tbl[Key], T1Tbl[T1_s], ""), "")</f>
        <v>0</v>
      </c>
      <c r="E51" cm="1">
        <f t="array" ref="E51">IF(C51&lt;&gt;"", _xlfn.XLOOKUP(C51, T1Tbl[Key], T1Tbl[T1_err_s], ""), "")</f>
        <v>0</v>
      </c>
      <c r="F51" cm="1">
        <f t="array" ref="F51">IF(C51&lt;&gt;"", _xlfn.XLOOKUP(C51, T2Tbl[Key], T2Tbl[T2_s], ""), "")</f>
        <v>0</v>
      </c>
      <c r="G51" cm="1">
        <f t="array" ref="G51">IF(C51&lt;&gt;"", _xlfn.XLOOKUP(C51, T2Tbl[Key], T2Tbl[T2_err_s], ""), "")</f>
        <v>0</v>
      </c>
      <c r="H51">
        <f>IF(D51&lt;&gt;"", 1/D51, "")</f>
        <v>0</v>
      </c>
      <c r="I51">
        <f>IF(AND(D51&lt;&gt;"",E51&lt;&gt;""), E51/(D51^2), "")</f>
        <v>0</v>
      </c>
      <c r="J51">
        <f>IF(F51&lt;&gt;"", 1/F51, "")</f>
        <v>0</v>
      </c>
      <c r="K51">
        <f>IF(AND(F51&lt;&gt;"",G51&lt;&gt;""), G51/(F51^2), "")</f>
        <v>0</v>
      </c>
      <c r="L51">
        <f>IF(AND(H51&lt;&gt;"",J51&lt;&gt;""), J51/H51, "")</f>
        <v>0</v>
      </c>
    </row>
    <row r="52" spans="3:12">
      <c r="C52">
        <f>IF(AND(A52&lt;&gt;"",B52&lt;&gt;""), A52&amp;"|"&amp;B52, "")</f>
        <v>0</v>
      </c>
      <c r="D52" cm="1">
        <f t="array" ref="D52">IF(C52&lt;&gt;"", _xlfn.XLOOKUP(C52, T1Tbl[Key], T1Tbl[T1_s], ""), "")</f>
        <v>0</v>
      </c>
      <c r="E52" cm="1">
        <f t="array" ref="E52">IF(C52&lt;&gt;"", _xlfn.XLOOKUP(C52, T1Tbl[Key], T1Tbl[T1_err_s], ""), "")</f>
        <v>0</v>
      </c>
      <c r="F52" cm="1">
        <f t="array" ref="F52">IF(C52&lt;&gt;"", _xlfn.XLOOKUP(C52, T2Tbl[Key], T2Tbl[T2_s], ""), "")</f>
        <v>0</v>
      </c>
      <c r="G52" cm="1">
        <f t="array" ref="G52">IF(C52&lt;&gt;"", _xlfn.XLOOKUP(C52, T2Tbl[Key], T2Tbl[T2_err_s], ""), "")</f>
        <v>0</v>
      </c>
      <c r="H52">
        <f>IF(D52&lt;&gt;"", 1/D52, "")</f>
        <v>0</v>
      </c>
      <c r="I52">
        <f>IF(AND(D52&lt;&gt;"",E52&lt;&gt;""), E52/(D52^2), "")</f>
        <v>0</v>
      </c>
      <c r="J52">
        <f>IF(F52&lt;&gt;"", 1/F52, "")</f>
        <v>0</v>
      </c>
      <c r="K52">
        <f>IF(AND(F52&lt;&gt;"",G52&lt;&gt;""), G52/(F52^2), "")</f>
        <v>0</v>
      </c>
      <c r="L52">
        <f>IF(AND(H52&lt;&gt;"",J52&lt;&gt;""), J52/H52, "")</f>
        <v>0</v>
      </c>
    </row>
    <row r="53" spans="3:12">
      <c r="C53">
        <f>IF(AND(A53&lt;&gt;"",B53&lt;&gt;""), A53&amp;"|"&amp;B53, "")</f>
        <v>0</v>
      </c>
      <c r="D53" cm="1">
        <f t="array" ref="D53">IF(C53&lt;&gt;"", _xlfn.XLOOKUP(C53, T1Tbl[Key], T1Tbl[T1_s], ""), "")</f>
        <v>0</v>
      </c>
      <c r="E53" cm="1">
        <f t="array" ref="E53">IF(C53&lt;&gt;"", _xlfn.XLOOKUP(C53, T1Tbl[Key], T1Tbl[T1_err_s], ""), "")</f>
        <v>0</v>
      </c>
      <c r="F53" cm="1">
        <f t="array" ref="F53">IF(C53&lt;&gt;"", _xlfn.XLOOKUP(C53, T2Tbl[Key], T2Tbl[T2_s], ""), "")</f>
        <v>0</v>
      </c>
      <c r="G53" cm="1">
        <f t="array" ref="G53">IF(C53&lt;&gt;"", _xlfn.XLOOKUP(C53, T2Tbl[Key], T2Tbl[T2_err_s], ""), "")</f>
        <v>0</v>
      </c>
      <c r="H53">
        <f>IF(D53&lt;&gt;"", 1/D53, "")</f>
        <v>0</v>
      </c>
      <c r="I53">
        <f>IF(AND(D53&lt;&gt;"",E53&lt;&gt;""), E53/(D53^2), "")</f>
        <v>0</v>
      </c>
      <c r="J53">
        <f>IF(F53&lt;&gt;"", 1/F53, "")</f>
        <v>0</v>
      </c>
      <c r="K53">
        <f>IF(AND(F53&lt;&gt;"",G53&lt;&gt;""), G53/(F53^2), "")</f>
        <v>0</v>
      </c>
      <c r="L53">
        <f>IF(AND(H53&lt;&gt;"",J53&lt;&gt;""), J53/H53, "")</f>
        <v>0</v>
      </c>
    </row>
    <row r="54" spans="3:12">
      <c r="C54">
        <f>IF(AND(A54&lt;&gt;"",B54&lt;&gt;""), A54&amp;"|"&amp;B54, "")</f>
        <v>0</v>
      </c>
      <c r="D54" cm="1">
        <f t="array" ref="D54">IF(C54&lt;&gt;"", _xlfn.XLOOKUP(C54, T1Tbl[Key], T1Tbl[T1_s], ""), "")</f>
        <v>0</v>
      </c>
      <c r="E54" cm="1">
        <f t="array" ref="E54">IF(C54&lt;&gt;"", _xlfn.XLOOKUP(C54, T1Tbl[Key], T1Tbl[T1_err_s], ""), "")</f>
        <v>0</v>
      </c>
      <c r="F54" cm="1">
        <f t="array" ref="F54">IF(C54&lt;&gt;"", _xlfn.XLOOKUP(C54, T2Tbl[Key], T2Tbl[T2_s], ""), "")</f>
        <v>0</v>
      </c>
      <c r="G54" cm="1">
        <f t="array" ref="G54">IF(C54&lt;&gt;"", _xlfn.XLOOKUP(C54, T2Tbl[Key], T2Tbl[T2_err_s], ""), "")</f>
        <v>0</v>
      </c>
      <c r="H54">
        <f>IF(D54&lt;&gt;"", 1/D54, "")</f>
        <v>0</v>
      </c>
      <c r="I54">
        <f>IF(AND(D54&lt;&gt;"",E54&lt;&gt;""), E54/(D54^2), "")</f>
        <v>0</v>
      </c>
      <c r="J54">
        <f>IF(F54&lt;&gt;"", 1/F54, "")</f>
        <v>0</v>
      </c>
      <c r="K54">
        <f>IF(AND(F54&lt;&gt;"",G54&lt;&gt;""), G54/(F54^2), "")</f>
        <v>0</v>
      </c>
      <c r="L54">
        <f>IF(AND(H54&lt;&gt;"",J54&lt;&gt;""), J54/H54, "")</f>
        <v>0</v>
      </c>
    </row>
    <row r="55" spans="3:12">
      <c r="C55">
        <f>IF(AND(A55&lt;&gt;"",B55&lt;&gt;""), A55&amp;"|"&amp;B55, "")</f>
        <v>0</v>
      </c>
      <c r="D55" cm="1">
        <f t="array" ref="D55">IF(C55&lt;&gt;"", _xlfn.XLOOKUP(C55, T1Tbl[Key], T1Tbl[T1_s], ""), "")</f>
        <v>0</v>
      </c>
      <c r="E55" cm="1">
        <f t="array" ref="E55">IF(C55&lt;&gt;"", _xlfn.XLOOKUP(C55, T1Tbl[Key], T1Tbl[T1_err_s], ""), "")</f>
        <v>0</v>
      </c>
      <c r="F55" cm="1">
        <f t="array" ref="F55">IF(C55&lt;&gt;"", _xlfn.XLOOKUP(C55, T2Tbl[Key], T2Tbl[T2_s], ""), "")</f>
        <v>0</v>
      </c>
      <c r="G55" cm="1">
        <f t="array" ref="G55">IF(C55&lt;&gt;"", _xlfn.XLOOKUP(C55, T2Tbl[Key], T2Tbl[T2_err_s], ""), "")</f>
        <v>0</v>
      </c>
      <c r="H55">
        <f>IF(D55&lt;&gt;"", 1/D55, "")</f>
        <v>0</v>
      </c>
      <c r="I55">
        <f>IF(AND(D55&lt;&gt;"",E55&lt;&gt;""), E55/(D55^2), "")</f>
        <v>0</v>
      </c>
      <c r="J55">
        <f>IF(F55&lt;&gt;"", 1/F55, "")</f>
        <v>0</v>
      </c>
      <c r="K55">
        <f>IF(AND(F55&lt;&gt;"",G55&lt;&gt;""), G55/(F55^2), "")</f>
        <v>0</v>
      </c>
      <c r="L55">
        <f>IF(AND(H55&lt;&gt;"",J55&lt;&gt;""), J55/H55, "")</f>
        <v>0</v>
      </c>
    </row>
    <row r="56" spans="3:12">
      <c r="C56">
        <f>IF(AND(A56&lt;&gt;"",B56&lt;&gt;""), A56&amp;"|"&amp;B56, "")</f>
        <v>0</v>
      </c>
      <c r="D56" cm="1">
        <f t="array" ref="D56">IF(C56&lt;&gt;"", _xlfn.XLOOKUP(C56, T1Tbl[Key], T1Tbl[T1_s], ""), "")</f>
        <v>0</v>
      </c>
      <c r="E56" cm="1">
        <f t="array" ref="E56">IF(C56&lt;&gt;"", _xlfn.XLOOKUP(C56, T1Tbl[Key], T1Tbl[T1_err_s], ""), "")</f>
        <v>0</v>
      </c>
      <c r="F56" cm="1">
        <f t="array" ref="F56">IF(C56&lt;&gt;"", _xlfn.XLOOKUP(C56, T2Tbl[Key], T2Tbl[T2_s], ""), "")</f>
        <v>0</v>
      </c>
      <c r="G56" cm="1">
        <f t="array" ref="G56">IF(C56&lt;&gt;"", _xlfn.XLOOKUP(C56, T2Tbl[Key], T2Tbl[T2_err_s], ""), "")</f>
        <v>0</v>
      </c>
      <c r="H56">
        <f>IF(D56&lt;&gt;"", 1/D56, "")</f>
        <v>0</v>
      </c>
      <c r="I56">
        <f>IF(AND(D56&lt;&gt;"",E56&lt;&gt;""), E56/(D56^2), "")</f>
        <v>0</v>
      </c>
      <c r="J56">
        <f>IF(F56&lt;&gt;"", 1/F56, "")</f>
        <v>0</v>
      </c>
      <c r="K56">
        <f>IF(AND(F56&lt;&gt;"",G56&lt;&gt;""), G56/(F56^2), "")</f>
        <v>0</v>
      </c>
      <c r="L56">
        <f>IF(AND(H56&lt;&gt;"",J56&lt;&gt;""), J56/H56, "")</f>
        <v>0</v>
      </c>
    </row>
    <row r="57" spans="3:12">
      <c r="C57">
        <f>IF(AND(A57&lt;&gt;"",B57&lt;&gt;""), A57&amp;"|"&amp;B57, "")</f>
        <v>0</v>
      </c>
      <c r="D57" cm="1">
        <f t="array" ref="D57">IF(C57&lt;&gt;"", _xlfn.XLOOKUP(C57, T1Tbl[Key], T1Tbl[T1_s], ""), "")</f>
        <v>0</v>
      </c>
      <c r="E57" cm="1">
        <f t="array" ref="E57">IF(C57&lt;&gt;"", _xlfn.XLOOKUP(C57, T1Tbl[Key], T1Tbl[T1_err_s], ""), "")</f>
        <v>0</v>
      </c>
      <c r="F57" cm="1">
        <f t="array" ref="F57">IF(C57&lt;&gt;"", _xlfn.XLOOKUP(C57, T2Tbl[Key], T2Tbl[T2_s], ""), "")</f>
        <v>0</v>
      </c>
      <c r="G57" cm="1">
        <f t="array" ref="G57">IF(C57&lt;&gt;"", _xlfn.XLOOKUP(C57, T2Tbl[Key], T2Tbl[T2_err_s], ""), "")</f>
        <v>0</v>
      </c>
      <c r="H57">
        <f>IF(D57&lt;&gt;"", 1/D57, "")</f>
        <v>0</v>
      </c>
      <c r="I57">
        <f>IF(AND(D57&lt;&gt;"",E57&lt;&gt;""), E57/(D57^2), "")</f>
        <v>0</v>
      </c>
      <c r="J57">
        <f>IF(F57&lt;&gt;"", 1/F57, "")</f>
        <v>0</v>
      </c>
      <c r="K57">
        <f>IF(AND(F57&lt;&gt;"",G57&lt;&gt;""), G57/(F57^2), "")</f>
        <v>0</v>
      </c>
      <c r="L57">
        <f>IF(AND(H57&lt;&gt;"",J57&lt;&gt;""), J57/H57, "")</f>
        <v>0</v>
      </c>
    </row>
    <row r="58" spans="3:12">
      <c r="C58">
        <f>IF(AND(A58&lt;&gt;"",B58&lt;&gt;""), A58&amp;"|"&amp;B58, "")</f>
        <v>0</v>
      </c>
      <c r="D58" cm="1">
        <f t="array" ref="D58">IF(C58&lt;&gt;"", _xlfn.XLOOKUP(C58, T1Tbl[Key], T1Tbl[T1_s], ""), "")</f>
        <v>0</v>
      </c>
      <c r="E58" cm="1">
        <f t="array" ref="E58">IF(C58&lt;&gt;"", _xlfn.XLOOKUP(C58, T1Tbl[Key], T1Tbl[T1_err_s], ""), "")</f>
        <v>0</v>
      </c>
      <c r="F58" cm="1">
        <f t="array" ref="F58">IF(C58&lt;&gt;"", _xlfn.XLOOKUP(C58, T2Tbl[Key], T2Tbl[T2_s], ""), "")</f>
        <v>0</v>
      </c>
      <c r="G58" cm="1">
        <f t="array" ref="G58">IF(C58&lt;&gt;"", _xlfn.XLOOKUP(C58, T2Tbl[Key], T2Tbl[T2_err_s], ""), "")</f>
        <v>0</v>
      </c>
      <c r="H58">
        <f>IF(D58&lt;&gt;"", 1/D58, "")</f>
        <v>0</v>
      </c>
      <c r="I58">
        <f>IF(AND(D58&lt;&gt;"",E58&lt;&gt;""), E58/(D58^2), "")</f>
        <v>0</v>
      </c>
      <c r="J58">
        <f>IF(F58&lt;&gt;"", 1/F58, "")</f>
        <v>0</v>
      </c>
      <c r="K58">
        <f>IF(AND(F58&lt;&gt;"",G58&lt;&gt;""), G58/(F58^2), "")</f>
        <v>0</v>
      </c>
      <c r="L58">
        <f>IF(AND(H58&lt;&gt;"",J58&lt;&gt;""), J58/H58, "")</f>
        <v>0</v>
      </c>
    </row>
    <row r="59" spans="3:12">
      <c r="C59">
        <f>IF(AND(A59&lt;&gt;"",B59&lt;&gt;""), A59&amp;"|"&amp;B59, "")</f>
        <v>0</v>
      </c>
      <c r="D59" cm="1">
        <f t="array" ref="D59">IF(C59&lt;&gt;"", _xlfn.XLOOKUP(C59, T1Tbl[Key], T1Tbl[T1_s], ""), "")</f>
        <v>0</v>
      </c>
      <c r="E59" cm="1">
        <f t="array" ref="E59">IF(C59&lt;&gt;"", _xlfn.XLOOKUP(C59, T1Tbl[Key], T1Tbl[T1_err_s], ""), "")</f>
        <v>0</v>
      </c>
      <c r="F59" cm="1">
        <f t="array" ref="F59">IF(C59&lt;&gt;"", _xlfn.XLOOKUP(C59, T2Tbl[Key], T2Tbl[T2_s], ""), "")</f>
        <v>0</v>
      </c>
      <c r="G59" cm="1">
        <f t="array" ref="G59">IF(C59&lt;&gt;"", _xlfn.XLOOKUP(C59, T2Tbl[Key], T2Tbl[T2_err_s], ""), "")</f>
        <v>0</v>
      </c>
      <c r="H59">
        <f>IF(D59&lt;&gt;"", 1/D59, "")</f>
        <v>0</v>
      </c>
      <c r="I59">
        <f>IF(AND(D59&lt;&gt;"",E59&lt;&gt;""), E59/(D59^2), "")</f>
        <v>0</v>
      </c>
      <c r="J59">
        <f>IF(F59&lt;&gt;"", 1/F59, "")</f>
        <v>0</v>
      </c>
      <c r="K59">
        <f>IF(AND(F59&lt;&gt;"",G59&lt;&gt;""), G59/(F59^2), "")</f>
        <v>0</v>
      </c>
      <c r="L59">
        <f>IF(AND(H59&lt;&gt;"",J59&lt;&gt;""), J59/H59, "")</f>
        <v>0</v>
      </c>
    </row>
    <row r="60" spans="3:12">
      <c r="C60">
        <f>IF(AND(A60&lt;&gt;"",B60&lt;&gt;""), A60&amp;"|"&amp;B60, "")</f>
        <v>0</v>
      </c>
      <c r="D60" cm="1">
        <f t="array" ref="D60">IF(C60&lt;&gt;"", _xlfn.XLOOKUP(C60, T1Tbl[Key], T1Tbl[T1_s], ""), "")</f>
        <v>0</v>
      </c>
      <c r="E60" cm="1">
        <f t="array" ref="E60">IF(C60&lt;&gt;"", _xlfn.XLOOKUP(C60, T1Tbl[Key], T1Tbl[T1_err_s], ""), "")</f>
        <v>0</v>
      </c>
      <c r="F60" cm="1">
        <f t="array" ref="F60">IF(C60&lt;&gt;"", _xlfn.XLOOKUP(C60, T2Tbl[Key], T2Tbl[T2_s], ""), "")</f>
        <v>0</v>
      </c>
      <c r="G60" cm="1">
        <f t="array" ref="G60">IF(C60&lt;&gt;"", _xlfn.XLOOKUP(C60, T2Tbl[Key], T2Tbl[T2_err_s], ""), "")</f>
        <v>0</v>
      </c>
      <c r="H60">
        <f>IF(D60&lt;&gt;"", 1/D60, "")</f>
        <v>0</v>
      </c>
      <c r="I60">
        <f>IF(AND(D60&lt;&gt;"",E60&lt;&gt;""), E60/(D60^2), "")</f>
        <v>0</v>
      </c>
      <c r="J60">
        <f>IF(F60&lt;&gt;"", 1/F60, "")</f>
        <v>0</v>
      </c>
      <c r="K60">
        <f>IF(AND(F60&lt;&gt;"",G60&lt;&gt;""), G60/(F60^2), "")</f>
        <v>0</v>
      </c>
      <c r="L60">
        <f>IF(AND(H60&lt;&gt;"",J60&lt;&gt;""), J60/H60, "")</f>
        <v>0</v>
      </c>
    </row>
    <row r="61" spans="3:12">
      <c r="C61">
        <f>IF(AND(A61&lt;&gt;"",B61&lt;&gt;""), A61&amp;"|"&amp;B61, "")</f>
        <v>0</v>
      </c>
      <c r="D61" cm="1">
        <f t="array" ref="D61">IF(C61&lt;&gt;"", _xlfn.XLOOKUP(C61, T1Tbl[Key], T1Tbl[T1_s], ""), "")</f>
        <v>0</v>
      </c>
      <c r="E61" cm="1">
        <f t="array" ref="E61">IF(C61&lt;&gt;"", _xlfn.XLOOKUP(C61, T1Tbl[Key], T1Tbl[T1_err_s], ""), "")</f>
        <v>0</v>
      </c>
      <c r="F61" cm="1">
        <f t="array" ref="F61">IF(C61&lt;&gt;"", _xlfn.XLOOKUP(C61, T2Tbl[Key], T2Tbl[T2_s], ""), "")</f>
        <v>0</v>
      </c>
      <c r="G61" cm="1">
        <f t="array" ref="G61">IF(C61&lt;&gt;"", _xlfn.XLOOKUP(C61, T2Tbl[Key], T2Tbl[T2_err_s], ""), "")</f>
        <v>0</v>
      </c>
      <c r="H61">
        <f>IF(D61&lt;&gt;"", 1/D61, "")</f>
        <v>0</v>
      </c>
      <c r="I61">
        <f>IF(AND(D61&lt;&gt;"",E61&lt;&gt;""), E61/(D61^2), "")</f>
        <v>0</v>
      </c>
      <c r="J61">
        <f>IF(F61&lt;&gt;"", 1/F61, "")</f>
        <v>0</v>
      </c>
      <c r="K61">
        <f>IF(AND(F61&lt;&gt;"",G61&lt;&gt;""), G61/(F61^2), "")</f>
        <v>0</v>
      </c>
      <c r="L61">
        <f>IF(AND(H61&lt;&gt;"",J61&lt;&gt;""), J61/H61, "")</f>
        <v>0</v>
      </c>
    </row>
    <row r="62" spans="3:12">
      <c r="C62">
        <f>IF(AND(A62&lt;&gt;"",B62&lt;&gt;""), A62&amp;"|"&amp;B62, "")</f>
        <v>0</v>
      </c>
      <c r="D62" cm="1">
        <f t="array" ref="D62">IF(C62&lt;&gt;"", _xlfn.XLOOKUP(C62, T1Tbl[Key], T1Tbl[T1_s], ""), "")</f>
        <v>0</v>
      </c>
      <c r="E62" cm="1">
        <f t="array" ref="E62">IF(C62&lt;&gt;"", _xlfn.XLOOKUP(C62, T1Tbl[Key], T1Tbl[T1_err_s], ""), "")</f>
        <v>0</v>
      </c>
      <c r="F62" cm="1">
        <f t="array" ref="F62">IF(C62&lt;&gt;"", _xlfn.XLOOKUP(C62, T2Tbl[Key], T2Tbl[T2_s], ""), "")</f>
        <v>0</v>
      </c>
      <c r="G62" cm="1">
        <f t="array" ref="G62">IF(C62&lt;&gt;"", _xlfn.XLOOKUP(C62, T2Tbl[Key], T2Tbl[T2_err_s], ""), "")</f>
        <v>0</v>
      </c>
      <c r="H62">
        <f>IF(D62&lt;&gt;"", 1/D62, "")</f>
        <v>0</v>
      </c>
      <c r="I62">
        <f>IF(AND(D62&lt;&gt;"",E62&lt;&gt;""), E62/(D62^2), "")</f>
        <v>0</v>
      </c>
      <c r="J62">
        <f>IF(F62&lt;&gt;"", 1/F62, "")</f>
        <v>0</v>
      </c>
      <c r="K62">
        <f>IF(AND(F62&lt;&gt;"",G62&lt;&gt;""), G62/(F62^2), "")</f>
        <v>0</v>
      </c>
      <c r="L62">
        <f>IF(AND(H62&lt;&gt;"",J62&lt;&gt;""), J62/H62, "")</f>
        <v>0</v>
      </c>
    </row>
    <row r="63" spans="3:12">
      <c r="C63">
        <f>IF(AND(A63&lt;&gt;"",B63&lt;&gt;""), A63&amp;"|"&amp;B63, "")</f>
        <v>0</v>
      </c>
      <c r="D63" cm="1">
        <f t="array" ref="D63">IF(C63&lt;&gt;"", _xlfn.XLOOKUP(C63, T1Tbl[Key], T1Tbl[T1_s], ""), "")</f>
        <v>0</v>
      </c>
      <c r="E63" cm="1">
        <f t="array" ref="E63">IF(C63&lt;&gt;"", _xlfn.XLOOKUP(C63, T1Tbl[Key], T1Tbl[T1_err_s], ""), "")</f>
        <v>0</v>
      </c>
      <c r="F63" cm="1">
        <f t="array" ref="F63">IF(C63&lt;&gt;"", _xlfn.XLOOKUP(C63, T2Tbl[Key], T2Tbl[T2_s], ""), "")</f>
        <v>0</v>
      </c>
      <c r="G63" cm="1">
        <f t="array" ref="G63">IF(C63&lt;&gt;"", _xlfn.XLOOKUP(C63, T2Tbl[Key], T2Tbl[T2_err_s], ""), "")</f>
        <v>0</v>
      </c>
      <c r="H63">
        <f>IF(D63&lt;&gt;"", 1/D63, "")</f>
        <v>0</v>
      </c>
      <c r="I63">
        <f>IF(AND(D63&lt;&gt;"",E63&lt;&gt;""), E63/(D63^2), "")</f>
        <v>0</v>
      </c>
      <c r="J63">
        <f>IF(F63&lt;&gt;"", 1/F63, "")</f>
        <v>0</v>
      </c>
      <c r="K63">
        <f>IF(AND(F63&lt;&gt;"",G63&lt;&gt;""), G63/(F63^2), "")</f>
        <v>0</v>
      </c>
      <c r="L63">
        <f>IF(AND(H63&lt;&gt;"",J63&lt;&gt;""), J63/H63, "")</f>
        <v>0</v>
      </c>
    </row>
    <row r="64" spans="3:12">
      <c r="C64">
        <f>IF(AND(A64&lt;&gt;"",B64&lt;&gt;""), A64&amp;"|"&amp;B64, "")</f>
        <v>0</v>
      </c>
      <c r="D64" cm="1">
        <f t="array" ref="D64">IF(C64&lt;&gt;"", _xlfn.XLOOKUP(C64, T1Tbl[Key], T1Tbl[T1_s], ""), "")</f>
        <v>0</v>
      </c>
      <c r="E64" cm="1">
        <f t="array" ref="E64">IF(C64&lt;&gt;"", _xlfn.XLOOKUP(C64, T1Tbl[Key], T1Tbl[T1_err_s], ""), "")</f>
        <v>0</v>
      </c>
      <c r="F64" cm="1">
        <f t="array" ref="F64">IF(C64&lt;&gt;"", _xlfn.XLOOKUP(C64, T2Tbl[Key], T2Tbl[T2_s], ""), "")</f>
        <v>0</v>
      </c>
      <c r="G64" cm="1">
        <f t="array" ref="G64">IF(C64&lt;&gt;"", _xlfn.XLOOKUP(C64, T2Tbl[Key], T2Tbl[T2_err_s], ""), "")</f>
        <v>0</v>
      </c>
      <c r="H64">
        <f>IF(D64&lt;&gt;"", 1/D64, "")</f>
        <v>0</v>
      </c>
      <c r="I64">
        <f>IF(AND(D64&lt;&gt;"",E64&lt;&gt;""), E64/(D64^2), "")</f>
        <v>0</v>
      </c>
      <c r="J64">
        <f>IF(F64&lt;&gt;"", 1/F64, "")</f>
        <v>0</v>
      </c>
      <c r="K64">
        <f>IF(AND(F64&lt;&gt;"",G64&lt;&gt;""), G64/(F64^2), "")</f>
        <v>0</v>
      </c>
      <c r="L64">
        <f>IF(AND(H64&lt;&gt;"",J64&lt;&gt;""), J64/H64, "")</f>
        <v>0</v>
      </c>
    </row>
    <row r="65" spans="3:12">
      <c r="C65">
        <f>IF(AND(A65&lt;&gt;"",B65&lt;&gt;""), A65&amp;"|"&amp;B65, "")</f>
        <v>0</v>
      </c>
      <c r="D65" cm="1">
        <f t="array" ref="D65">IF(C65&lt;&gt;"", _xlfn.XLOOKUP(C65, T1Tbl[Key], T1Tbl[T1_s], ""), "")</f>
        <v>0</v>
      </c>
      <c r="E65" cm="1">
        <f t="array" ref="E65">IF(C65&lt;&gt;"", _xlfn.XLOOKUP(C65, T1Tbl[Key], T1Tbl[T1_err_s], ""), "")</f>
        <v>0</v>
      </c>
      <c r="F65" cm="1">
        <f t="array" ref="F65">IF(C65&lt;&gt;"", _xlfn.XLOOKUP(C65, T2Tbl[Key], T2Tbl[T2_s], ""), "")</f>
        <v>0</v>
      </c>
      <c r="G65" cm="1">
        <f t="array" ref="G65">IF(C65&lt;&gt;"", _xlfn.XLOOKUP(C65, T2Tbl[Key], T2Tbl[T2_err_s], ""), "")</f>
        <v>0</v>
      </c>
      <c r="H65">
        <f>IF(D65&lt;&gt;"", 1/D65, "")</f>
        <v>0</v>
      </c>
      <c r="I65">
        <f>IF(AND(D65&lt;&gt;"",E65&lt;&gt;""), E65/(D65^2), "")</f>
        <v>0</v>
      </c>
      <c r="J65">
        <f>IF(F65&lt;&gt;"", 1/F65, "")</f>
        <v>0</v>
      </c>
      <c r="K65">
        <f>IF(AND(F65&lt;&gt;"",G65&lt;&gt;""), G65/(F65^2), "")</f>
        <v>0</v>
      </c>
      <c r="L65">
        <f>IF(AND(H65&lt;&gt;"",J65&lt;&gt;""), J65/H65, "")</f>
        <v>0</v>
      </c>
    </row>
    <row r="66" spans="3:12">
      <c r="C66">
        <f>IF(AND(A66&lt;&gt;"",B66&lt;&gt;""), A66&amp;"|"&amp;B66, "")</f>
        <v>0</v>
      </c>
      <c r="D66" cm="1">
        <f t="array" ref="D66">IF(C66&lt;&gt;"", _xlfn.XLOOKUP(C66, T1Tbl[Key], T1Tbl[T1_s], ""), "")</f>
        <v>0</v>
      </c>
      <c r="E66" cm="1">
        <f t="array" ref="E66">IF(C66&lt;&gt;"", _xlfn.XLOOKUP(C66, T1Tbl[Key], T1Tbl[T1_err_s], ""), "")</f>
        <v>0</v>
      </c>
      <c r="F66" cm="1">
        <f t="array" ref="F66">IF(C66&lt;&gt;"", _xlfn.XLOOKUP(C66, T2Tbl[Key], T2Tbl[T2_s], ""), "")</f>
        <v>0</v>
      </c>
      <c r="G66" cm="1">
        <f t="array" ref="G66">IF(C66&lt;&gt;"", _xlfn.XLOOKUP(C66, T2Tbl[Key], T2Tbl[T2_err_s], ""), "")</f>
        <v>0</v>
      </c>
      <c r="H66">
        <f>IF(D66&lt;&gt;"", 1/D66, "")</f>
        <v>0</v>
      </c>
      <c r="I66">
        <f>IF(AND(D66&lt;&gt;"",E66&lt;&gt;""), E66/(D66^2), "")</f>
        <v>0</v>
      </c>
      <c r="J66">
        <f>IF(F66&lt;&gt;"", 1/F66, "")</f>
        <v>0</v>
      </c>
      <c r="K66">
        <f>IF(AND(F66&lt;&gt;"",G66&lt;&gt;""), G66/(F66^2), "")</f>
        <v>0</v>
      </c>
      <c r="L66">
        <f>IF(AND(H66&lt;&gt;"",J66&lt;&gt;""), J66/H66, "")</f>
        <v>0</v>
      </c>
    </row>
    <row r="67" spans="3:12">
      <c r="C67">
        <f>IF(AND(A67&lt;&gt;"",B67&lt;&gt;""), A67&amp;"|"&amp;B67, "")</f>
        <v>0</v>
      </c>
      <c r="D67" cm="1">
        <f t="array" ref="D67">IF(C67&lt;&gt;"", _xlfn.XLOOKUP(C67, T1Tbl[Key], T1Tbl[T1_s], ""), "")</f>
        <v>0</v>
      </c>
      <c r="E67" cm="1">
        <f t="array" ref="E67">IF(C67&lt;&gt;"", _xlfn.XLOOKUP(C67, T1Tbl[Key], T1Tbl[T1_err_s], ""), "")</f>
        <v>0</v>
      </c>
      <c r="F67" cm="1">
        <f t="array" ref="F67">IF(C67&lt;&gt;"", _xlfn.XLOOKUP(C67, T2Tbl[Key], T2Tbl[T2_s], ""), "")</f>
        <v>0</v>
      </c>
      <c r="G67" cm="1">
        <f t="array" ref="G67">IF(C67&lt;&gt;"", _xlfn.XLOOKUP(C67, T2Tbl[Key], T2Tbl[T2_err_s], ""), "")</f>
        <v>0</v>
      </c>
      <c r="H67">
        <f>IF(D67&lt;&gt;"", 1/D67, "")</f>
        <v>0</v>
      </c>
      <c r="I67">
        <f>IF(AND(D67&lt;&gt;"",E67&lt;&gt;""), E67/(D67^2), "")</f>
        <v>0</v>
      </c>
      <c r="J67">
        <f>IF(F67&lt;&gt;"", 1/F67, "")</f>
        <v>0</v>
      </c>
      <c r="K67">
        <f>IF(AND(F67&lt;&gt;"",G67&lt;&gt;""), G67/(F67^2), "")</f>
        <v>0</v>
      </c>
      <c r="L67">
        <f>IF(AND(H67&lt;&gt;"",J67&lt;&gt;""), J67/H67, "")</f>
        <v>0</v>
      </c>
    </row>
    <row r="68" spans="3:12">
      <c r="C68">
        <f>IF(AND(A68&lt;&gt;"",B68&lt;&gt;""), A68&amp;"|"&amp;B68, "")</f>
        <v>0</v>
      </c>
      <c r="D68" cm="1">
        <f t="array" ref="D68">IF(C68&lt;&gt;"", _xlfn.XLOOKUP(C68, T1Tbl[Key], T1Tbl[T1_s], ""), "")</f>
        <v>0</v>
      </c>
      <c r="E68" cm="1">
        <f t="array" ref="E68">IF(C68&lt;&gt;"", _xlfn.XLOOKUP(C68, T1Tbl[Key], T1Tbl[T1_err_s], ""), "")</f>
        <v>0</v>
      </c>
      <c r="F68" cm="1">
        <f t="array" ref="F68">IF(C68&lt;&gt;"", _xlfn.XLOOKUP(C68, T2Tbl[Key], T2Tbl[T2_s], ""), "")</f>
        <v>0</v>
      </c>
      <c r="G68" cm="1">
        <f t="array" ref="G68">IF(C68&lt;&gt;"", _xlfn.XLOOKUP(C68, T2Tbl[Key], T2Tbl[T2_err_s], ""), "")</f>
        <v>0</v>
      </c>
      <c r="H68">
        <f>IF(D68&lt;&gt;"", 1/D68, "")</f>
        <v>0</v>
      </c>
      <c r="I68">
        <f>IF(AND(D68&lt;&gt;"",E68&lt;&gt;""), E68/(D68^2), "")</f>
        <v>0</v>
      </c>
      <c r="J68">
        <f>IF(F68&lt;&gt;"", 1/F68, "")</f>
        <v>0</v>
      </c>
      <c r="K68">
        <f>IF(AND(F68&lt;&gt;"",G68&lt;&gt;""), G68/(F68^2), "")</f>
        <v>0</v>
      </c>
      <c r="L68">
        <f>IF(AND(H68&lt;&gt;"",J68&lt;&gt;""), J68/H68, "")</f>
        <v>0</v>
      </c>
    </row>
    <row r="69" spans="3:12">
      <c r="C69">
        <f>IF(AND(A69&lt;&gt;"",B69&lt;&gt;""), A69&amp;"|"&amp;B69, "")</f>
        <v>0</v>
      </c>
      <c r="D69" cm="1">
        <f t="array" ref="D69">IF(C69&lt;&gt;"", _xlfn.XLOOKUP(C69, T1Tbl[Key], T1Tbl[T1_s], ""), "")</f>
        <v>0</v>
      </c>
      <c r="E69" cm="1">
        <f t="array" ref="E69">IF(C69&lt;&gt;"", _xlfn.XLOOKUP(C69, T1Tbl[Key], T1Tbl[T1_err_s], ""), "")</f>
        <v>0</v>
      </c>
      <c r="F69" cm="1">
        <f t="array" ref="F69">IF(C69&lt;&gt;"", _xlfn.XLOOKUP(C69, T2Tbl[Key], T2Tbl[T2_s], ""), "")</f>
        <v>0</v>
      </c>
      <c r="G69" cm="1">
        <f t="array" ref="G69">IF(C69&lt;&gt;"", _xlfn.XLOOKUP(C69, T2Tbl[Key], T2Tbl[T2_err_s], ""), "")</f>
        <v>0</v>
      </c>
      <c r="H69">
        <f>IF(D69&lt;&gt;"", 1/D69, "")</f>
        <v>0</v>
      </c>
      <c r="I69">
        <f>IF(AND(D69&lt;&gt;"",E69&lt;&gt;""), E69/(D69^2), "")</f>
        <v>0</v>
      </c>
      <c r="J69">
        <f>IF(F69&lt;&gt;"", 1/F69, "")</f>
        <v>0</v>
      </c>
      <c r="K69">
        <f>IF(AND(F69&lt;&gt;"",G69&lt;&gt;""), G69/(F69^2), "")</f>
        <v>0</v>
      </c>
      <c r="L69">
        <f>IF(AND(H69&lt;&gt;"",J69&lt;&gt;""), J69/H69, "")</f>
        <v>0</v>
      </c>
    </row>
    <row r="70" spans="3:12">
      <c r="C70">
        <f>IF(AND(A70&lt;&gt;"",B70&lt;&gt;""), A70&amp;"|"&amp;B70, "")</f>
        <v>0</v>
      </c>
      <c r="D70" cm="1">
        <f t="array" ref="D70">IF(C70&lt;&gt;"", _xlfn.XLOOKUP(C70, T1Tbl[Key], T1Tbl[T1_s], ""), "")</f>
        <v>0</v>
      </c>
      <c r="E70" cm="1">
        <f t="array" ref="E70">IF(C70&lt;&gt;"", _xlfn.XLOOKUP(C70, T1Tbl[Key], T1Tbl[T1_err_s], ""), "")</f>
        <v>0</v>
      </c>
      <c r="F70" cm="1">
        <f t="array" ref="F70">IF(C70&lt;&gt;"", _xlfn.XLOOKUP(C70, T2Tbl[Key], T2Tbl[T2_s], ""), "")</f>
        <v>0</v>
      </c>
      <c r="G70" cm="1">
        <f t="array" ref="G70">IF(C70&lt;&gt;"", _xlfn.XLOOKUP(C70, T2Tbl[Key], T2Tbl[T2_err_s], ""), "")</f>
        <v>0</v>
      </c>
      <c r="H70">
        <f>IF(D70&lt;&gt;"", 1/D70, "")</f>
        <v>0</v>
      </c>
      <c r="I70">
        <f>IF(AND(D70&lt;&gt;"",E70&lt;&gt;""), E70/(D70^2), "")</f>
        <v>0</v>
      </c>
      <c r="J70">
        <f>IF(F70&lt;&gt;"", 1/F70, "")</f>
        <v>0</v>
      </c>
      <c r="K70">
        <f>IF(AND(F70&lt;&gt;"",G70&lt;&gt;""), G70/(F70^2), "")</f>
        <v>0</v>
      </c>
      <c r="L70">
        <f>IF(AND(H70&lt;&gt;"",J70&lt;&gt;""), J70/H70, "")</f>
        <v>0</v>
      </c>
    </row>
    <row r="71" spans="3:12">
      <c r="C71">
        <f>IF(AND(A71&lt;&gt;"",B71&lt;&gt;""), A71&amp;"|"&amp;B71, "")</f>
        <v>0</v>
      </c>
      <c r="D71" cm="1">
        <f t="array" ref="D71">IF(C71&lt;&gt;"", _xlfn.XLOOKUP(C71, T1Tbl[Key], T1Tbl[T1_s], ""), "")</f>
        <v>0</v>
      </c>
      <c r="E71" cm="1">
        <f t="array" ref="E71">IF(C71&lt;&gt;"", _xlfn.XLOOKUP(C71, T1Tbl[Key], T1Tbl[T1_err_s], ""), "")</f>
        <v>0</v>
      </c>
      <c r="F71" cm="1">
        <f t="array" ref="F71">IF(C71&lt;&gt;"", _xlfn.XLOOKUP(C71, T2Tbl[Key], T2Tbl[T2_s], ""), "")</f>
        <v>0</v>
      </c>
      <c r="G71" cm="1">
        <f t="array" ref="G71">IF(C71&lt;&gt;"", _xlfn.XLOOKUP(C71, T2Tbl[Key], T2Tbl[T2_err_s], ""), "")</f>
        <v>0</v>
      </c>
      <c r="H71">
        <f>IF(D71&lt;&gt;"", 1/D71, "")</f>
        <v>0</v>
      </c>
      <c r="I71">
        <f>IF(AND(D71&lt;&gt;"",E71&lt;&gt;""), E71/(D71^2), "")</f>
        <v>0</v>
      </c>
      <c r="J71">
        <f>IF(F71&lt;&gt;"", 1/F71, "")</f>
        <v>0</v>
      </c>
      <c r="K71">
        <f>IF(AND(F71&lt;&gt;"",G71&lt;&gt;""), G71/(F71^2), "")</f>
        <v>0</v>
      </c>
      <c r="L71">
        <f>IF(AND(H71&lt;&gt;"",J71&lt;&gt;""), J71/H71, "")</f>
        <v>0</v>
      </c>
    </row>
    <row r="72" spans="3:12">
      <c r="C72">
        <f>IF(AND(A72&lt;&gt;"",B72&lt;&gt;""), A72&amp;"|"&amp;B72, "")</f>
        <v>0</v>
      </c>
      <c r="D72" cm="1">
        <f t="array" ref="D72">IF(C72&lt;&gt;"", _xlfn.XLOOKUP(C72, T1Tbl[Key], T1Tbl[T1_s], ""), "")</f>
        <v>0</v>
      </c>
      <c r="E72" cm="1">
        <f t="array" ref="E72">IF(C72&lt;&gt;"", _xlfn.XLOOKUP(C72, T1Tbl[Key], T1Tbl[T1_err_s], ""), "")</f>
        <v>0</v>
      </c>
      <c r="F72" cm="1">
        <f t="array" ref="F72">IF(C72&lt;&gt;"", _xlfn.XLOOKUP(C72, T2Tbl[Key], T2Tbl[T2_s], ""), "")</f>
        <v>0</v>
      </c>
      <c r="G72" cm="1">
        <f t="array" ref="G72">IF(C72&lt;&gt;"", _xlfn.XLOOKUP(C72, T2Tbl[Key], T2Tbl[T2_err_s], ""), "")</f>
        <v>0</v>
      </c>
      <c r="H72">
        <f>IF(D72&lt;&gt;"", 1/D72, "")</f>
        <v>0</v>
      </c>
      <c r="I72">
        <f>IF(AND(D72&lt;&gt;"",E72&lt;&gt;""), E72/(D72^2), "")</f>
        <v>0</v>
      </c>
      <c r="J72">
        <f>IF(F72&lt;&gt;"", 1/F72, "")</f>
        <v>0</v>
      </c>
      <c r="K72">
        <f>IF(AND(F72&lt;&gt;"",G72&lt;&gt;""), G72/(F72^2), "")</f>
        <v>0</v>
      </c>
      <c r="L72">
        <f>IF(AND(H72&lt;&gt;"",J72&lt;&gt;""), J72/H72, "")</f>
        <v>0</v>
      </c>
    </row>
    <row r="73" spans="3:12">
      <c r="C73">
        <f>IF(AND(A73&lt;&gt;"",B73&lt;&gt;""), A73&amp;"|"&amp;B73, "")</f>
        <v>0</v>
      </c>
      <c r="D73" cm="1">
        <f t="array" ref="D73">IF(C73&lt;&gt;"", _xlfn.XLOOKUP(C73, T1Tbl[Key], T1Tbl[T1_s], ""), "")</f>
        <v>0</v>
      </c>
      <c r="E73" cm="1">
        <f t="array" ref="E73">IF(C73&lt;&gt;"", _xlfn.XLOOKUP(C73, T1Tbl[Key], T1Tbl[T1_err_s], ""), "")</f>
        <v>0</v>
      </c>
      <c r="F73" cm="1">
        <f t="array" ref="F73">IF(C73&lt;&gt;"", _xlfn.XLOOKUP(C73, T2Tbl[Key], T2Tbl[T2_s], ""), "")</f>
        <v>0</v>
      </c>
      <c r="G73" cm="1">
        <f t="array" ref="G73">IF(C73&lt;&gt;"", _xlfn.XLOOKUP(C73, T2Tbl[Key], T2Tbl[T2_err_s], ""), "")</f>
        <v>0</v>
      </c>
      <c r="H73">
        <f>IF(D73&lt;&gt;"", 1/D73, "")</f>
        <v>0</v>
      </c>
      <c r="I73">
        <f>IF(AND(D73&lt;&gt;"",E73&lt;&gt;""), E73/(D73^2), "")</f>
        <v>0</v>
      </c>
      <c r="J73">
        <f>IF(F73&lt;&gt;"", 1/F73, "")</f>
        <v>0</v>
      </c>
      <c r="K73">
        <f>IF(AND(F73&lt;&gt;"",G73&lt;&gt;""), G73/(F73^2), "")</f>
        <v>0</v>
      </c>
      <c r="L73">
        <f>IF(AND(H73&lt;&gt;"",J73&lt;&gt;""), J73/H73, "")</f>
        <v>0</v>
      </c>
    </row>
    <row r="74" spans="3:12">
      <c r="C74">
        <f>IF(AND(A74&lt;&gt;"",B74&lt;&gt;""), A74&amp;"|"&amp;B74, "")</f>
        <v>0</v>
      </c>
      <c r="D74" cm="1">
        <f t="array" ref="D74">IF(C74&lt;&gt;"", _xlfn.XLOOKUP(C74, T1Tbl[Key], T1Tbl[T1_s], ""), "")</f>
        <v>0</v>
      </c>
      <c r="E74" cm="1">
        <f t="array" ref="E74">IF(C74&lt;&gt;"", _xlfn.XLOOKUP(C74, T1Tbl[Key], T1Tbl[T1_err_s], ""), "")</f>
        <v>0</v>
      </c>
      <c r="F74" cm="1">
        <f t="array" ref="F74">IF(C74&lt;&gt;"", _xlfn.XLOOKUP(C74, T2Tbl[Key], T2Tbl[T2_s], ""), "")</f>
        <v>0</v>
      </c>
      <c r="G74" cm="1">
        <f t="array" ref="G74">IF(C74&lt;&gt;"", _xlfn.XLOOKUP(C74, T2Tbl[Key], T2Tbl[T2_err_s], ""), "")</f>
        <v>0</v>
      </c>
      <c r="H74">
        <f>IF(D74&lt;&gt;"", 1/D74, "")</f>
        <v>0</v>
      </c>
      <c r="I74">
        <f>IF(AND(D74&lt;&gt;"",E74&lt;&gt;""), E74/(D74^2), "")</f>
        <v>0</v>
      </c>
      <c r="J74">
        <f>IF(F74&lt;&gt;"", 1/F74, "")</f>
        <v>0</v>
      </c>
      <c r="K74">
        <f>IF(AND(F74&lt;&gt;"",G74&lt;&gt;""), G74/(F74^2), "")</f>
        <v>0</v>
      </c>
      <c r="L74">
        <f>IF(AND(H74&lt;&gt;"",J74&lt;&gt;""), J74/H74, "")</f>
        <v>0</v>
      </c>
    </row>
    <row r="75" spans="3:12">
      <c r="C75">
        <f>IF(AND(A75&lt;&gt;"",B75&lt;&gt;""), A75&amp;"|"&amp;B75, "")</f>
        <v>0</v>
      </c>
      <c r="D75" cm="1">
        <f t="array" ref="D75">IF(C75&lt;&gt;"", _xlfn.XLOOKUP(C75, T1Tbl[Key], T1Tbl[T1_s], ""), "")</f>
        <v>0</v>
      </c>
      <c r="E75" cm="1">
        <f t="array" ref="E75">IF(C75&lt;&gt;"", _xlfn.XLOOKUP(C75, T1Tbl[Key], T1Tbl[T1_err_s], ""), "")</f>
        <v>0</v>
      </c>
      <c r="F75" cm="1">
        <f t="array" ref="F75">IF(C75&lt;&gt;"", _xlfn.XLOOKUP(C75, T2Tbl[Key], T2Tbl[T2_s], ""), "")</f>
        <v>0</v>
      </c>
      <c r="G75" cm="1">
        <f t="array" ref="G75">IF(C75&lt;&gt;"", _xlfn.XLOOKUP(C75, T2Tbl[Key], T2Tbl[T2_err_s], ""), "")</f>
        <v>0</v>
      </c>
      <c r="H75">
        <f>IF(D75&lt;&gt;"", 1/D75, "")</f>
        <v>0</v>
      </c>
      <c r="I75">
        <f>IF(AND(D75&lt;&gt;"",E75&lt;&gt;""), E75/(D75^2), "")</f>
        <v>0</v>
      </c>
      <c r="J75">
        <f>IF(F75&lt;&gt;"", 1/F75, "")</f>
        <v>0</v>
      </c>
      <c r="K75">
        <f>IF(AND(F75&lt;&gt;"",G75&lt;&gt;""), G75/(F75^2), "")</f>
        <v>0</v>
      </c>
      <c r="L75">
        <f>IF(AND(H75&lt;&gt;"",J75&lt;&gt;""), J75/H75, "")</f>
        <v>0</v>
      </c>
    </row>
    <row r="76" spans="3:12">
      <c r="C76">
        <f>IF(AND(A76&lt;&gt;"",B76&lt;&gt;""), A76&amp;"|"&amp;B76, "")</f>
        <v>0</v>
      </c>
      <c r="D76" cm="1">
        <f t="array" ref="D76">IF(C76&lt;&gt;"", _xlfn.XLOOKUP(C76, T1Tbl[Key], T1Tbl[T1_s], ""), "")</f>
        <v>0</v>
      </c>
      <c r="E76" cm="1">
        <f t="array" ref="E76">IF(C76&lt;&gt;"", _xlfn.XLOOKUP(C76, T1Tbl[Key], T1Tbl[T1_err_s], ""), "")</f>
        <v>0</v>
      </c>
      <c r="F76" cm="1">
        <f t="array" ref="F76">IF(C76&lt;&gt;"", _xlfn.XLOOKUP(C76, T2Tbl[Key], T2Tbl[T2_s], ""), "")</f>
        <v>0</v>
      </c>
      <c r="G76" cm="1">
        <f t="array" ref="G76">IF(C76&lt;&gt;"", _xlfn.XLOOKUP(C76, T2Tbl[Key], T2Tbl[T2_err_s], ""), "")</f>
        <v>0</v>
      </c>
      <c r="H76">
        <f>IF(D76&lt;&gt;"", 1/D76, "")</f>
        <v>0</v>
      </c>
      <c r="I76">
        <f>IF(AND(D76&lt;&gt;"",E76&lt;&gt;""), E76/(D76^2), "")</f>
        <v>0</v>
      </c>
      <c r="J76">
        <f>IF(F76&lt;&gt;"", 1/F76, "")</f>
        <v>0</v>
      </c>
      <c r="K76">
        <f>IF(AND(F76&lt;&gt;"",G76&lt;&gt;""), G76/(F76^2), "")</f>
        <v>0</v>
      </c>
      <c r="L76">
        <f>IF(AND(H76&lt;&gt;"",J76&lt;&gt;""), J76/H76, "")</f>
        <v>0</v>
      </c>
    </row>
    <row r="77" spans="3:12">
      <c r="C77">
        <f>IF(AND(A77&lt;&gt;"",B77&lt;&gt;""), A77&amp;"|"&amp;B77, "")</f>
        <v>0</v>
      </c>
      <c r="D77" cm="1">
        <f t="array" ref="D77">IF(C77&lt;&gt;"", _xlfn.XLOOKUP(C77, T1Tbl[Key], T1Tbl[T1_s], ""), "")</f>
        <v>0</v>
      </c>
      <c r="E77" cm="1">
        <f t="array" ref="E77">IF(C77&lt;&gt;"", _xlfn.XLOOKUP(C77, T1Tbl[Key], T1Tbl[T1_err_s], ""), "")</f>
        <v>0</v>
      </c>
      <c r="F77" cm="1">
        <f t="array" ref="F77">IF(C77&lt;&gt;"", _xlfn.XLOOKUP(C77, T2Tbl[Key], T2Tbl[T2_s], ""), "")</f>
        <v>0</v>
      </c>
      <c r="G77" cm="1">
        <f t="array" ref="G77">IF(C77&lt;&gt;"", _xlfn.XLOOKUP(C77, T2Tbl[Key], T2Tbl[T2_err_s], ""), "")</f>
        <v>0</v>
      </c>
      <c r="H77">
        <f>IF(D77&lt;&gt;"", 1/D77, "")</f>
        <v>0</v>
      </c>
      <c r="I77">
        <f>IF(AND(D77&lt;&gt;"",E77&lt;&gt;""), E77/(D77^2), "")</f>
        <v>0</v>
      </c>
      <c r="J77">
        <f>IF(F77&lt;&gt;"", 1/F77, "")</f>
        <v>0</v>
      </c>
      <c r="K77">
        <f>IF(AND(F77&lt;&gt;"",G77&lt;&gt;""), G77/(F77^2), "")</f>
        <v>0</v>
      </c>
      <c r="L77">
        <f>IF(AND(H77&lt;&gt;"",J77&lt;&gt;""), J77/H77, "")</f>
        <v>0</v>
      </c>
    </row>
    <row r="78" spans="3:12">
      <c r="C78">
        <f>IF(AND(A78&lt;&gt;"",B78&lt;&gt;""), A78&amp;"|"&amp;B78, "")</f>
        <v>0</v>
      </c>
      <c r="D78" cm="1">
        <f t="array" ref="D78">IF(C78&lt;&gt;"", _xlfn.XLOOKUP(C78, T1Tbl[Key], T1Tbl[T1_s], ""), "")</f>
        <v>0</v>
      </c>
      <c r="E78" cm="1">
        <f t="array" ref="E78">IF(C78&lt;&gt;"", _xlfn.XLOOKUP(C78, T1Tbl[Key], T1Tbl[T1_err_s], ""), "")</f>
        <v>0</v>
      </c>
      <c r="F78" cm="1">
        <f t="array" ref="F78">IF(C78&lt;&gt;"", _xlfn.XLOOKUP(C78, T2Tbl[Key], T2Tbl[T2_s], ""), "")</f>
        <v>0</v>
      </c>
      <c r="G78" cm="1">
        <f t="array" ref="G78">IF(C78&lt;&gt;"", _xlfn.XLOOKUP(C78, T2Tbl[Key], T2Tbl[T2_err_s], ""), "")</f>
        <v>0</v>
      </c>
      <c r="H78">
        <f>IF(D78&lt;&gt;"", 1/D78, "")</f>
        <v>0</v>
      </c>
      <c r="I78">
        <f>IF(AND(D78&lt;&gt;"",E78&lt;&gt;""), E78/(D78^2), "")</f>
        <v>0</v>
      </c>
      <c r="J78">
        <f>IF(F78&lt;&gt;"", 1/F78, "")</f>
        <v>0</v>
      </c>
      <c r="K78">
        <f>IF(AND(F78&lt;&gt;"",G78&lt;&gt;""), G78/(F78^2), "")</f>
        <v>0</v>
      </c>
      <c r="L78">
        <f>IF(AND(H78&lt;&gt;"",J78&lt;&gt;""), J78/H78, "")</f>
        <v>0</v>
      </c>
    </row>
    <row r="79" spans="3:12">
      <c r="C79">
        <f>IF(AND(A79&lt;&gt;"",B79&lt;&gt;""), A79&amp;"|"&amp;B79, "")</f>
        <v>0</v>
      </c>
      <c r="D79" cm="1">
        <f t="array" ref="D79">IF(C79&lt;&gt;"", _xlfn.XLOOKUP(C79, T1Tbl[Key], T1Tbl[T1_s], ""), "")</f>
        <v>0</v>
      </c>
      <c r="E79" cm="1">
        <f t="array" ref="E79">IF(C79&lt;&gt;"", _xlfn.XLOOKUP(C79, T1Tbl[Key], T1Tbl[T1_err_s], ""), "")</f>
        <v>0</v>
      </c>
      <c r="F79" cm="1">
        <f t="array" ref="F79">IF(C79&lt;&gt;"", _xlfn.XLOOKUP(C79, T2Tbl[Key], T2Tbl[T2_s], ""), "")</f>
        <v>0</v>
      </c>
      <c r="G79" cm="1">
        <f t="array" ref="G79">IF(C79&lt;&gt;"", _xlfn.XLOOKUP(C79, T2Tbl[Key], T2Tbl[T2_err_s], ""), "")</f>
        <v>0</v>
      </c>
      <c r="H79">
        <f>IF(D79&lt;&gt;"", 1/D79, "")</f>
        <v>0</v>
      </c>
      <c r="I79">
        <f>IF(AND(D79&lt;&gt;"",E79&lt;&gt;""), E79/(D79^2), "")</f>
        <v>0</v>
      </c>
      <c r="J79">
        <f>IF(F79&lt;&gt;"", 1/F79, "")</f>
        <v>0</v>
      </c>
      <c r="K79">
        <f>IF(AND(F79&lt;&gt;"",G79&lt;&gt;""), G79/(F79^2), "")</f>
        <v>0</v>
      </c>
      <c r="L79">
        <f>IF(AND(H79&lt;&gt;"",J79&lt;&gt;""), J79/H79, "")</f>
        <v>0</v>
      </c>
    </row>
    <row r="80" spans="3:12">
      <c r="C80">
        <f>IF(AND(A80&lt;&gt;"",B80&lt;&gt;""), A80&amp;"|"&amp;B80, "")</f>
        <v>0</v>
      </c>
      <c r="D80" cm="1">
        <f t="array" ref="D80">IF(C80&lt;&gt;"", _xlfn.XLOOKUP(C80, T1Tbl[Key], T1Tbl[T1_s], ""), "")</f>
        <v>0</v>
      </c>
      <c r="E80" cm="1">
        <f t="array" ref="E80">IF(C80&lt;&gt;"", _xlfn.XLOOKUP(C80, T1Tbl[Key], T1Tbl[T1_err_s], ""), "")</f>
        <v>0</v>
      </c>
      <c r="F80" cm="1">
        <f t="array" ref="F80">IF(C80&lt;&gt;"", _xlfn.XLOOKUP(C80, T2Tbl[Key], T2Tbl[T2_s], ""), "")</f>
        <v>0</v>
      </c>
      <c r="G80" cm="1">
        <f t="array" ref="G80">IF(C80&lt;&gt;"", _xlfn.XLOOKUP(C80, T2Tbl[Key], T2Tbl[T2_err_s], ""), "")</f>
        <v>0</v>
      </c>
      <c r="H80">
        <f>IF(D80&lt;&gt;"", 1/D80, "")</f>
        <v>0</v>
      </c>
      <c r="I80">
        <f>IF(AND(D80&lt;&gt;"",E80&lt;&gt;""), E80/(D80^2), "")</f>
        <v>0</v>
      </c>
      <c r="J80">
        <f>IF(F80&lt;&gt;"", 1/F80, "")</f>
        <v>0</v>
      </c>
      <c r="K80">
        <f>IF(AND(F80&lt;&gt;"",G80&lt;&gt;""), G80/(F80^2), "")</f>
        <v>0</v>
      </c>
      <c r="L80">
        <f>IF(AND(H80&lt;&gt;"",J80&lt;&gt;""), J80/H80, "")</f>
        <v>0</v>
      </c>
    </row>
    <row r="81" spans="3:12">
      <c r="C81">
        <f>IF(AND(A81&lt;&gt;"",B81&lt;&gt;""), A81&amp;"|"&amp;B81, "")</f>
        <v>0</v>
      </c>
      <c r="D81" cm="1">
        <f t="array" ref="D81">IF(C81&lt;&gt;"", _xlfn.XLOOKUP(C81, T1Tbl[Key], T1Tbl[T1_s], ""), "")</f>
        <v>0</v>
      </c>
      <c r="E81" cm="1">
        <f t="array" ref="E81">IF(C81&lt;&gt;"", _xlfn.XLOOKUP(C81, T1Tbl[Key], T1Tbl[T1_err_s], ""), "")</f>
        <v>0</v>
      </c>
      <c r="F81" cm="1">
        <f t="array" ref="F81">IF(C81&lt;&gt;"", _xlfn.XLOOKUP(C81, T2Tbl[Key], T2Tbl[T2_s], ""), "")</f>
        <v>0</v>
      </c>
      <c r="G81" cm="1">
        <f t="array" ref="G81">IF(C81&lt;&gt;"", _xlfn.XLOOKUP(C81, T2Tbl[Key], T2Tbl[T2_err_s], ""), "")</f>
        <v>0</v>
      </c>
      <c r="H81">
        <f>IF(D81&lt;&gt;"", 1/D81, "")</f>
        <v>0</v>
      </c>
      <c r="I81">
        <f>IF(AND(D81&lt;&gt;"",E81&lt;&gt;""), E81/(D81^2), "")</f>
        <v>0</v>
      </c>
      <c r="J81">
        <f>IF(F81&lt;&gt;"", 1/F81, "")</f>
        <v>0</v>
      </c>
      <c r="K81">
        <f>IF(AND(F81&lt;&gt;"",G81&lt;&gt;""), G81/(F81^2), "")</f>
        <v>0</v>
      </c>
      <c r="L81">
        <f>IF(AND(H81&lt;&gt;"",J81&lt;&gt;""), J81/H81, "")</f>
        <v>0</v>
      </c>
    </row>
    <row r="82" spans="3:12">
      <c r="C82">
        <f>IF(AND(A82&lt;&gt;"",B82&lt;&gt;""), A82&amp;"|"&amp;B82, "")</f>
        <v>0</v>
      </c>
      <c r="D82" cm="1">
        <f t="array" ref="D82">IF(C82&lt;&gt;"", _xlfn.XLOOKUP(C82, T1Tbl[Key], T1Tbl[T1_s], ""), "")</f>
        <v>0</v>
      </c>
      <c r="E82" cm="1">
        <f t="array" ref="E82">IF(C82&lt;&gt;"", _xlfn.XLOOKUP(C82, T1Tbl[Key], T1Tbl[T1_err_s], ""), "")</f>
        <v>0</v>
      </c>
      <c r="F82" cm="1">
        <f t="array" ref="F82">IF(C82&lt;&gt;"", _xlfn.XLOOKUP(C82, T2Tbl[Key], T2Tbl[T2_s], ""), "")</f>
        <v>0</v>
      </c>
      <c r="G82" cm="1">
        <f t="array" ref="G82">IF(C82&lt;&gt;"", _xlfn.XLOOKUP(C82, T2Tbl[Key], T2Tbl[T2_err_s], ""), "")</f>
        <v>0</v>
      </c>
      <c r="H82">
        <f>IF(D82&lt;&gt;"", 1/D82, "")</f>
        <v>0</v>
      </c>
      <c r="I82">
        <f>IF(AND(D82&lt;&gt;"",E82&lt;&gt;""), E82/(D82^2), "")</f>
        <v>0</v>
      </c>
      <c r="J82">
        <f>IF(F82&lt;&gt;"", 1/F82, "")</f>
        <v>0</v>
      </c>
      <c r="K82">
        <f>IF(AND(F82&lt;&gt;"",G82&lt;&gt;""), G82/(F82^2), "")</f>
        <v>0</v>
      </c>
      <c r="L82">
        <f>IF(AND(H82&lt;&gt;"",J82&lt;&gt;""), J82/H82, "")</f>
        <v>0</v>
      </c>
    </row>
    <row r="83" spans="3:12">
      <c r="C83">
        <f>IF(AND(A83&lt;&gt;"",B83&lt;&gt;""), A83&amp;"|"&amp;B83, "")</f>
        <v>0</v>
      </c>
      <c r="D83" cm="1">
        <f t="array" ref="D83">IF(C83&lt;&gt;"", _xlfn.XLOOKUP(C83, T1Tbl[Key], T1Tbl[T1_s], ""), "")</f>
        <v>0</v>
      </c>
      <c r="E83" cm="1">
        <f t="array" ref="E83">IF(C83&lt;&gt;"", _xlfn.XLOOKUP(C83, T1Tbl[Key], T1Tbl[T1_err_s], ""), "")</f>
        <v>0</v>
      </c>
      <c r="F83" cm="1">
        <f t="array" ref="F83">IF(C83&lt;&gt;"", _xlfn.XLOOKUP(C83, T2Tbl[Key], T2Tbl[T2_s], ""), "")</f>
        <v>0</v>
      </c>
      <c r="G83" cm="1">
        <f t="array" ref="G83">IF(C83&lt;&gt;"", _xlfn.XLOOKUP(C83, T2Tbl[Key], T2Tbl[T2_err_s], ""), "")</f>
        <v>0</v>
      </c>
      <c r="H83">
        <f>IF(D83&lt;&gt;"", 1/D83, "")</f>
        <v>0</v>
      </c>
      <c r="I83">
        <f>IF(AND(D83&lt;&gt;"",E83&lt;&gt;""), E83/(D83^2), "")</f>
        <v>0</v>
      </c>
      <c r="J83">
        <f>IF(F83&lt;&gt;"", 1/F83, "")</f>
        <v>0</v>
      </c>
      <c r="K83">
        <f>IF(AND(F83&lt;&gt;"",G83&lt;&gt;""), G83/(F83^2), "")</f>
        <v>0</v>
      </c>
      <c r="L83">
        <f>IF(AND(H83&lt;&gt;"",J83&lt;&gt;""), J83/H83, "")</f>
        <v>0</v>
      </c>
    </row>
    <row r="84" spans="3:12">
      <c r="C84">
        <f>IF(AND(A84&lt;&gt;"",B84&lt;&gt;""), A84&amp;"|"&amp;B84, "")</f>
        <v>0</v>
      </c>
      <c r="D84" cm="1">
        <f t="array" ref="D84">IF(C84&lt;&gt;"", _xlfn.XLOOKUP(C84, T1Tbl[Key], T1Tbl[T1_s], ""), "")</f>
        <v>0</v>
      </c>
      <c r="E84" cm="1">
        <f t="array" ref="E84">IF(C84&lt;&gt;"", _xlfn.XLOOKUP(C84, T1Tbl[Key], T1Tbl[T1_err_s], ""), "")</f>
        <v>0</v>
      </c>
      <c r="F84" cm="1">
        <f t="array" ref="F84">IF(C84&lt;&gt;"", _xlfn.XLOOKUP(C84, T2Tbl[Key], T2Tbl[T2_s], ""), "")</f>
        <v>0</v>
      </c>
      <c r="G84" cm="1">
        <f t="array" ref="G84">IF(C84&lt;&gt;"", _xlfn.XLOOKUP(C84, T2Tbl[Key], T2Tbl[T2_err_s], ""), "")</f>
        <v>0</v>
      </c>
      <c r="H84">
        <f>IF(D84&lt;&gt;"", 1/D84, "")</f>
        <v>0</v>
      </c>
      <c r="I84">
        <f>IF(AND(D84&lt;&gt;"",E84&lt;&gt;""), E84/(D84^2), "")</f>
        <v>0</v>
      </c>
      <c r="J84">
        <f>IF(F84&lt;&gt;"", 1/F84, "")</f>
        <v>0</v>
      </c>
      <c r="K84">
        <f>IF(AND(F84&lt;&gt;"",G84&lt;&gt;""), G84/(F84^2), "")</f>
        <v>0</v>
      </c>
      <c r="L84">
        <f>IF(AND(H84&lt;&gt;"",J84&lt;&gt;""), J84/H84, "")</f>
        <v>0</v>
      </c>
    </row>
    <row r="85" spans="3:12">
      <c r="C85">
        <f>IF(AND(A85&lt;&gt;"",B85&lt;&gt;""), A85&amp;"|"&amp;B85, "")</f>
        <v>0</v>
      </c>
      <c r="D85" cm="1">
        <f t="array" ref="D85">IF(C85&lt;&gt;"", _xlfn.XLOOKUP(C85, T1Tbl[Key], T1Tbl[T1_s], ""), "")</f>
        <v>0</v>
      </c>
      <c r="E85" cm="1">
        <f t="array" ref="E85">IF(C85&lt;&gt;"", _xlfn.XLOOKUP(C85, T1Tbl[Key], T1Tbl[T1_err_s], ""), "")</f>
        <v>0</v>
      </c>
      <c r="F85" cm="1">
        <f t="array" ref="F85">IF(C85&lt;&gt;"", _xlfn.XLOOKUP(C85, T2Tbl[Key], T2Tbl[T2_s], ""), "")</f>
        <v>0</v>
      </c>
      <c r="G85" cm="1">
        <f t="array" ref="G85">IF(C85&lt;&gt;"", _xlfn.XLOOKUP(C85, T2Tbl[Key], T2Tbl[T2_err_s], ""), "")</f>
        <v>0</v>
      </c>
      <c r="H85">
        <f>IF(D85&lt;&gt;"", 1/D85, "")</f>
        <v>0</v>
      </c>
      <c r="I85">
        <f>IF(AND(D85&lt;&gt;"",E85&lt;&gt;""), E85/(D85^2), "")</f>
        <v>0</v>
      </c>
      <c r="J85">
        <f>IF(F85&lt;&gt;"", 1/F85, "")</f>
        <v>0</v>
      </c>
      <c r="K85">
        <f>IF(AND(F85&lt;&gt;"",G85&lt;&gt;""), G85/(F85^2), "")</f>
        <v>0</v>
      </c>
      <c r="L85">
        <f>IF(AND(H85&lt;&gt;"",J85&lt;&gt;""), J85/H85, "")</f>
        <v>0</v>
      </c>
    </row>
    <row r="86" spans="3:12">
      <c r="C86">
        <f>IF(AND(A86&lt;&gt;"",B86&lt;&gt;""), A86&amp;"|"&amp;B86, "")</f>
        <v>0</v>
      </c>
      <c r="D86" cm="1">
        <f t="array" ref="D86">IF(C86&lt;&gt;"", _xlfn.XLOOKUP(C86, T1Tbl[Key], T1Tbl[T1_s], ""), "")</f>
        <v>0</v>
      </c>
      <c r="E86" cm="1">
        <f t="array" ref="E86">IF(C86&lt;&gt;"", _xlfn.XLOOKUP(C86, T1Tbl[Key], T1Tbl[T1_err_s], ""), "")</f>
        <v>0</v>
      </c>
      <c r="F86" cm="1">
        <f t="array" ref="F86">IF(C86&lt;&gt;"", _xlfn.XLOOKUP(C86, T2Tbl[Key], T2Tbl[T2_s], ""), "")</f>
        <v>0</v>
      </c>
      <c r="G86" cm="1">
        <f t="array" ref="G86">IF(C86&lt;&gt;"", _xlfn.XLOOKUP(C86, T2Tbl[Key], T2Tbl[T2_err_s], ""), "")</f>
        <v>0</v>
      </c>
      <c r="H86">
        <f>IF(D86&lt;&gt;"", 1/D86, "")</f>
        <v>0</v>
      </c>
      <c r="I86">
        <f>IF(AND(D86&lt;&gt;"",E86&lt;&gt;""), E86/(D86^2), "")</f>
        <v>0</v>
      </c>
      <c r="J86">
        <f>IF(F86&lt;&gt;"", 1/F86, "")</f>
        <v>0</v>
      </c>
      <c r="K86">
        <f>IF(AND(F86&lt;&gt;"",G86&lt;&gt;""), G86/(F86^2), "")</f>
        <v>0</v>
      </c>
      <c r="L86">
        <f>IF(AND(H86&lt;&gt;"",J86&lt;&gt;""), J86/H86, "")</f>
        <v>0</v>
      </c>
    </row>
    <row r="87" spans="3:12">
      <c r="C87">
        <f>IF(AND(A87&lt;&gt;"",B87&lt;&gt;""), A87&amp;"|"&amp;B87, "")</f>
        <v>0</v>
      </c>
      <c r="D87" cm="1">
        <f t="array" ref="D87">IF(C87&lt;&gt;"", _xlfn.XLOOKUP(C87, T1Tbl[Key], T1Tbl[T1_s], ""), "")</f>
        <v>0</v>
      </c>
      <c r="E87" cm="1">
        <f t="array" ref="E87">IF(C87&lt;&gt;"", _xlfn.XLOOKUP(C87, T1Tbl[Key], T1Tbl[T1_err_s], ""), "")</f>
        <v>0</v>
      </c>
      <c r="F87" cm="1">
        <f t="array" ref="F87">IF(C87&lt;&gt;"", _xlfn.XLOOKUP(C87, T2Tbl[Key], T2Tbl[T2_s], ""), "")</f>
        <v>0</v>
      </c>
      <c r="G87" cm="1">
        <f t="array" ref="G87">IF(C87&lt;&gt;"", _xlfn.XLOOKUP(C87, T2Tbl[Key], T2Tbl[T2_err_s], ""), "")</f>
        <v>0</v>
      </c>
      <c r="H87">
        <f>IF(D87&lt;&gt;"", 1/D87, "")</f>
        <v>0</v>
      </c>
      <c r="I87">
        <f>IF(AND(D87&lt;&gt;"",E87&lt;&gt;""), E87/(D87^2), "")</f>
        <v>0</v>
      </c>
      <c r="J87">
        <f>IF(F87&lt;&gt;"", 1/F87, "")</f>
        <v>0</v>
      </c>
      <c r="K87">
        <f>IF(AND(F87&lt;&gt;"",G87&lt;&gt;""), G87/(F87^2), "")</f>
        <v>0</v>
      </c>
      <c r="L87">
        <f>IF(AND(H87&lt;&gt;"",J87&lt;&gt;""), J87/H87, "")</f>
        <v>0</v>
      </c>
    </row>
    <row r="88" spans="3:12">
      <c r="C88">
        <f>IF(AND(A88&lt;&gt;"",B88&lt;&gt;""), A88&amp;"|"&amp;B88, "")</f>
        <v>0</v>
      </c>
      <c r="D88" cm="1">
        <f t="array" ref="D88">IF(C88&lt;&gt;"", _xlfn.XLOOKUP(C88, T1Tbl[Key], T1Tbl[T1_s], ""), "")</f>
        <v>0</v>
      </c>
      <c r="E88" cm="1">
        <f t="array" ref="E88">IF(C88&lt;&gt;"", _xlfn.XLOOKUP(C88, T1Tbl[Key], T1Tbl[T1_err_s], ""), "")</f>
        <v>0</v>
      </c>
      <c r="F88" cm="1">
        <f t="array" ref="F88">IF(C88&lt;&gt;"", _xlfn.XLOOKUP(C88, T2Tbl[Key], T2Tbl[T2_s], ""), "")</f>
        <v>0</v>
      </c>
      <c r="G88" cm="1">
        <f t="array" ref="G88">IF(C88&lt;&gt;"", _xlfn.XLOOKUP(C88, T2Tbl[Key], T2Tbl[T2_err_s], ""), "")</f>
        <v>0</v>
      </c>
      <c r="H88">
        <f>IF(D88&lt;&gt;"", 1/D88, "")</f>
        <v>0</v>
      </c>
      <c r="I88">
        <f>IF(AND(D88&lt;&gt;"",E88&lt;&gt;""), E88/(D88^2), "")</f>
        <v>0</v>
      </c>
      <c r="J88">
        <f>IF(F88&lt;&gt;"", 1/F88, "")</f>
        <v>0</v>
      </c>
      <c r="K88">
        <f>IF(AND(F88&lt;&gt;"",G88&lt;&gt;""), G88/(F88^2), "")</f>
        <v>0</v>
      </c>
      <c r="L88">
        <f>IF(AND(H88&lt;&gt;"",J88&lt;&gt;""), J88/H88, "")</f>
        <v>0</v>
      </c>
    </row>
    <row r="89" spans="3:12">
      <c r="C89">
        <f>IF(AND(A89&lt;&gt;"",B89&lt;&gt;""), A89&amp;"|"&amp;B89, "")</f>
        <v>0</v>
      </c>
      <c r="D89" cm="1">
        <f t="array" ref="D89">IF(C89&lt;&gt;"", _xlfn.XLOOKUP(C89, T1Tbl[Key], T1Tbl[T1_s], ""), "")</f>
        <v>0</v>
      </c>
      <c r="E89" cm="1">
        <f t="array" ref="E89">IF(C89&lt;&gt;"", _xlfn.XLOOKUP(C89, T1Tbl[Key], T1Tbl[T1_err_s], ""), "")</f>
        <v>0</v>
      </c>
      <c r="F89" cm="1">
        <f t="array" ref="F89">IF(C89&lt;&gt;"", _xlfn.XLOOKUP(C89, T2Tbl[Key], T2Tbl[T2_s], ""), "")</f>
        <v>0</v>
      </c>
      <c r="G89" cm="1">
        <f t="array" ref="G89">IF(C89&lt;&gt;"", _xlfn.XLOOKUP(C89, T2Tbl[Key], T2Tbl[T2_err_s], ""), "")</f>
        <v>0</v>
      </c>
      <c r="H89">
        <f>IF(D89&lt;&gt;"", 1/D89, "")</f>
        <v>0</v>
      </c>
      <c r="I89">
        <f>IF(AND(D89&lt;&gt;"",E89&lt;&gt;""), E89/(D89^2), "")</f>
        <v>0</v>
      </c>
      <c r="J89">
        <f>IF(F89&lt;&gt;"", 1/F89, "")</f>
        <v>0</v>
      </c>
      <c r="K89">
        <f>IF(AND(F89&lt;&gt;"",G89&lt;&gt;""), G89/(F89^2), "")</f>
        <v>0</v>
      </c>
      <c r="L89">
        <f>IF(AND(H89&lt;&gt;"",J89&lt;&gt;""), J89/H89, "")</f>
        <v>0</v>
      </c>
    </row>
    <row r="90" spans="3:12">
      <c r="C90">
        <f>IF(AND(A90&lt;&gt;"",B90&lt;&gt;""), A90&amp;"|"&amp;B90, "")</f>
        <v>0</v>
      </c>
      <c r="D90" cm="1">
        <f t="array" ref="D90">IF(C90&lt;&gt;"", _xlfn.XLOOKUP(C90, T1Tbl[Key], T1Tbl[T1_s], ""), "")</f>
        <v>0</v>
      </c>
      <c r="E90" cm="1">
        <f t="array" ref="E90">IF(C90&lt;&gt;"", _xlfn.XLOOKUP(C90, T1Tbl[Key], T1Tbl[T1_err_s], ""), "")</f>
        <v>0</v>
      </c>
      <c r="F90" cm="1">
        <f t="array" ref="F90">IF(C90&lt;&gt;"", _xlfn.XLOOKUP(C90, T2Tbl[Key], T2Tbl[T2_s], ""), "")</f>
        <v>0</v>
      </c>
      <c r="G90" cm="1">
        <f t="array" ref="G90">IF(C90&lt;&gt;"", _xlfn.XLOOKUP(C90, T2Tbl[Key], T2Tbl[T2_err_s], ""), "")</f>
        <v>0</v>
      </c>
      <c r="H90">
        <f>IF(D90&lt;&gt;"", 1/D90, "")</f>
        <v>0</v>
      </c>
      <c r="I90">
        <f>IF(AND(D90&lt;&gt;"",E90&lt;&gt;""), E90/(D90^2), "")</f>
        <v>0</v>
      </c>
      <c r="J90">
        <f>IF(F90&lt;&gt;"", 1/F90, "")</f>
        <v>0</v>
      </c>
      <c r="K90">
        <f>IF(AND(F90&lt;&gt;"",G90&lt;&gt;""), G90/(F90^2), "")</f>
        <v>0</v>
      </c>
      <c r="L90">
        <f>IF(AND(H90&lt;&gt;"",J90&lt;&gt;""), J90/H90, "")</f>
        <v>0</v>
      </c>
    </row>
    <row r="91" spans="3:12">
      <c r="C91">
        <f>IF(AND(A91&lt;&gt;"",B91&lt;&gt;""), A91&amp;"|"&amp;B91, "")</f>
        <v>0</v>
      </c>
      <c r="D91" cm="1">
        <f t="array" ref="D91">IF(C91&lt;&gt;"", _xlfn.XLOOKUP(C91, T1Tbl[Key], T1Tbl[T1_s], ""), "")</f>
        <v>0</v>
      </c>
      <c r="E91" cm="1">
        <f t="array" ref="E91">IF(C91&lt;&gt;"", _xlfn.XLOOKUP(C91, T1Tbl[Key], T1Tbl[T1_err_s], ""), "")</f>
        <v>0</v>
      </c>
      <c r="F91" cm="1">
        <f t="array" ref="F91">IF(C91&lt;&gt;"", _xlfn.XLOOKUP(C91, T2Tbl[Key], T2Tbl[T2_s], ""), "")</f>
        <v>0</v>
      </c>
      <c r="G91" cm="1">
        <f t="array" ref="G91">IF(C91&lt;&gt;"", _xlfn.XLOOKUP(C91, T2Tbl[Key], T2Tbl[T2_err_s], ""), "")</f>
        <v>0</v>
      </c>
      <c r="H91">
        <f>IF(D91&lt;&gt;"", 1/D91, "")</f>
        <v>0</v>
      </c>
      <c r="I91">
        <f>IF(AND(D91&lt;&gt;"",E91&lt;&gt;""), E91/(D91^2), "")</f>
        <v>0</v>
      </c>
      <c r="J91">
        <f>IF(F91&lt;&gt;"", 1/F91, "")</f>
        <v>0</v>
      </c>
      <c r="K91">
        <f>IF(AND(F91&lt;&gt;"",G91&lt;&gt;""), G91/(F91^2), "")</f>
        <v>0</v>
      </c>
      <c r="L91">
        <f>IF(AND(H91&lt;&gt;"",J91&lt;&gt;""), J91/H91, "")</f>
        <v>0</v>
      </c>
    </row>
    <row r="92" spans="3:12">
      <c r="C92">
        <f>IF(AND(A92&lt;&gt;"",B92&lt;&gt;""), A92&amp;"|"&amp;B92, "")</f>
        <v>0</v>
      </c>
      <c r="D92" cm="1">
        <f t="array" ref="D92">IF(C92&lt;&gt;"", _xlfn.XLOOKUP(C92, T1Tbl[Key], T1Tbl[T1_s], ""), "")</f>
        <v>0</v>
      </c>
      <c r="E92" cm="1">
        <f t="array" ref="E92">IF(C92&lt;&gt;"", _xlfn.XLOOKUP(C92, T1Tbl[Key], T1Tbl[T1_err_s], ""), "")</f>
        <v>0</v>
      </c>
      <c r="F92" cm="1">
        <f t="array" ref="F92">IF(C92&lt;&gt;"", _xlfn.XLOOKUP(C92, T2Tbl[Key], T2Tbl[T2_s], ""), "")</f>
        <v>0</v>
      </c>
      <c r="G92" cm="1">
        <f t="array" ref="G92">IF(C92&lt;&gt;"", _xlfn.XLOOKUP(C92, T2Tbl[Key], T2Tbl[T2_err_s], ""), "")</f>
        <v>0</v>
      </c>
      <c r="H92">
        <f>IF(D92&lt;&gt;"", 1/D92, "")</f>
        <v>0</v>
      </c>
      <c r="I92">
        <f>IF(AND(D92&lt;&gt;"",E92&lt;&gt;""), E92/(D92^2), "")</f>
        <v>0</v>
      </c>
      <c r="J92">
        <f>IF(F92&lt;&gt;"", 1/F92, "")</f>
        <v>0</v>
      </c>
      <c r="K92">
        <f>IF(AND(F92&lt;&gt;"",G92&lt;&gt;""), G92/(F92^2), "")</f>
        <v>0</v>
      </c>
      <c r="L92">
        <f>IF(AND(H92&lt;&gt;"",J92&lt;&gt;""), J92/H92, "")</f>
        <v>0</v>
      </c>
    </row>
    <row r="93" spans="3:12">
      <c r="C93">
        <f>IF(AND(A93&lt;&gt;"",B93&lt;&gt;""), A93&amp;"|"&amp;B93, "")</f>
        <v>0</v>
      </c>
      <c r="D93" cm="1">
        <f t="array" ref="D93">IF(C93&lt;&gt;"", _xlfn.XLOOKUP(C93, T1Tbl[Key], T1Tbl[T1_s], ""), "")</f>
        <v>0</v>
      </c>
      <c r="E93" cm="1">
        <f t="array" ref="E93">IF(C93&lt;&gt;"", _xlfn.XLOOKUP(C93, T1Tbl[Key], T1Tbl[T1_err_s], ""), "")</f>
        <v>0</v>
      </c>
      <c r="F93" cm="1">
        <f t="array" ref="F93">IF(C93&lt;&gt;"", _xlfn.XLOOKUP(C93, T2Tbl[Key], T2Tbl[T2_s], ""), "")</f>
        <v>0</v>
      </c>
      <c r="G93" cm="1">
        <f t="array" ref="G93">IF(C93&lt;&gt;"", _xlfn.XLOOKUP(C93, T2Tbl[Key], T2Tbl[T2_err_s], ""), "")</f>
        <v>0</v>
      </c>
      <c r="H93">
        <f>IF(D93&lt;&gt;"", 1/D93, "")</f>
        <v>0</v>
      </c>
      <c r="I93">
        <f>IF(AND(D93&lt;&gt;"",E93&lt;&gt;""), E93/(D93^2), "")</f>
        <v>0</v>
      </c>
      <c r="J93">
        <f>IF(F93&lt;&gt;"", 1/F93, "")</f>
        <v>0</v>
      </c>
      <c r="K93">
        <f>IF(AND(F93&lt;&gt;"",G93&lt;&gt;""), G93/(F93^2), "")</f>
        <v>0</v>
      </c>
      <c r="L93">
        <f>IF(AND(H93&lt;&gt;"",J93&lt;&gt;""), J93/H93, "")</f>
        <v>0</v>
      </c>
    </row>
    <row r="94" spans="3:12">
      <c r="C94">
        <f>IF(AND(A94&lt;&gt;"",B94&lt;&gt;""), A94&amp;"|"&amp;B94, "")</f>
        <v>0</v>
      </c>
      <c r="D94" cm="1">
        <f t="array" ref="D94">IF(C94&lt;&gt;"", _xlfn.XLOOKUP(C94, T1Tbl[Key], T1Tbl[T1_s], ""), "")</f>
        <v>0</v>
      </c>
      <c r="E94" cm="1">
        <f t="array" ref="E94">IF(C94&lt;&gt;"", _xlfn.XLOOKUP(C94, T1Tbl[Key], T1Tbl[T1_err_s], ""), "")</f>
        <v>0</v>
      </c>
      <c r="F94" cm="1">
        <f t="array" ref="F94">IF(C94&lt;&gt;"", _xlfn.XLOOKUP(C94, T2Tbl[Key], T2Tbl[T2_s], ""), "")</f>
        <v>0</v>
      </c>
      <c r="G94" cm="1">
        <f t="array" ref="G94">IF(C94&lt;&gt;"", _xlfn.XLOOKUP(C94, T2Tbl[Key], T2Tbl[T2_err_s], ""), "")</f>
        <v>0</v>
      </c>
      <c r="H94">
        <f>IF(D94&lt;&gt;"", 1/D94, "")</f>
        <v>0</v>
      </c>
      <c r="I94">
        <f>IF(AND(D94&lt;&gt;"",E94&lt;&gt;""), E94/(D94^2), "")</f>
        <v>0</v>
      </c>
      <c r="J94">
        <f>IF(F94&lt;&gt;"", 1/F94, "")</f>
        <v>0</v>
      </c>
      <c r="K94">
        <f>IF(AND(F94&lt;&gt;"",G94&lt;&gt;""), G94/(F94^2), "")</f>
        <v>0</v>
      </c>
      <c r="L94">
        <f>IF(AND(H94&lt;&gt;"",J94&lt;&gt;""), J94/H94, "")</f>
        <v>0</v>
      </c>
    </row>
    <row r="95" spans="3:12">
      <c r="C95">
        <f>IF(AND(A95&lt;&gt;"",B95&lt;&gt;""), A95&amp;"|"&amp;B95, "")</f>
        <v>0</v>
      </c>
      <c r="D95" cm="1">
        <f t="array" ref="D95">IF(C95&lt;&gt;"", _xlfn.XLOOKUP(C95, T1Tbl[Key], T1Tbl[T1_s], ""), "")</f>
        <v>0</v>
      </c>
      <c r="E95" cm="1">
        <f t="array" ref="E95">IF(C95&lt;&gt;"", _xlfn.XLOOKUP(C95, T1Tbl[Key], T1Tbl[T1_err_s], ""), "")</f>
        <v>0</v>
      </c>
      <c r="F95" cm="1">
        <f t="array" ref="F95">IF(C95&lt;&gt;"", _xlfn.XLOOKUP(C95, T2Tbl[Key], T2Tbl[T2_s], ""), "")</f>
        <v>0</v>
      </c>
      <c r="G95" cm="1">
        <f t="array" ref="G95">IF(C95&lt;&gt;"", _xlfn.XLOOKUP(C95, T2Tbl[Key], T2Tbl[T2_err_s], ""), "")</f>
        <v>0</v>
      </c>
      <c r="H95">
        <f>IF(D95&lt;&gt;"", 1/D95, "")</f>
        <v>0</v>
      </c>
      <c r="I95">
        <f>IF(AND(D95&lt;&gt;"",E95&lt;&gt;""), E95/(D95^2), "")</f>
        <v>0</v>
      </c>
      <c r="J95">
        <f>IF(F95&lt;&gt;"", 1/F95, "")</f>
        <v>0</v>
      </c>
      <c r="K95">
        <f>IF(AND(F95&lt;&gt;"",G95&lt;&gt;""), G95/(F95^2), "")</f>
        <v>0</v>
      </c>
      <c r="L95">
        <f>IF(AND(H95&lt;&gt;"",J95&lt;&gt;""), J95/H95, "")</f>
        <v>0</v>
      </c>
    </row>
    <row r="96" spans="3:12">
      <c r="C96">
        <f>IF(AND(A96&lt;&gt;"",B96&lt;&gt;""), A96&amp;"|"&amp;B96, "")</f>
        <v>0</v>
      </c>
      <c r="D96" cm="1">
        <f t="array" ref="D96">IF(C96&lt;&gt;"", _xlfn.XLOOKUP(C96, T1Tbl[Key], T1Tbl[T1_s], ""), "")</f>
        <v>0</v>
      </c>
      <c r="E96" cm="1">
        <f t="array" ref="E96">IF(C96&lt;&gt;"", _xlfn.XLOOKUP(C96, T1Tbl[Key], T1Tbl[T1_err_s], ""), "")</f>
        <v>0</v>
      </c>
      <c r="F96" cm="1">
        <f t="array" ref="F96">IF(C96&lt;&gt;"", _xlfn.XLOOKUP(C96, T2Tbl[Key], T2Tbl[T2_s], ""), "")</f>
        <v>0</v>
      </c>
      <c r="G96" cm="1">
        <f t="array" ref="G96">IF(C96&lt;&gt;"", _xlfn.XLOOKUP(C96, T2Tbl[Key], T2Tbl[T2_err_s], ""), "")</f>
        <v>0</v>
      </c>
      <c r="H96">
        <f>IF(D96&lt;&gt;"", 1/D96, "")</f>
        <v>0</v>
      </c>
      <c r="I96">
        <f>IF(AND(D96&lt;&gt;"",E96&lt;&gt;""), E96/(D96^2), "")</f>
        <v>0</v>
      </c>
      <c r="J96">
        <f>IF(F96&lt;&gt;"", 1/F96, "")</f>
        <v>0</v>
      </c>
      <c r="K96">
        <f>IF(AND(F96&lt;&gt;"",G96&lt;&gt;""), G96/(F96^2), "")</f>
        <v>0</v>
      </c>
      <c r="L96">
        <f>IF(AND(H96&lt;&gt;"",J96&lt;&gt;""), J96/H96, "")</f>
        <v>0</v>
      </c>
    </row>
    <row r="97" spans="3:12">
      <c r="C97">
        <f>IF(AND(A97&lt;&gt;"",B97&lt;&gt;""), A97&amp;"|"&amp;B97, "")</f>
        <v>0</v>
      </c>
      <c r="D97" cm="1">
        <f t="array" ref="D97">IF(C97&lt;&gt;"", _xlfn.XLOOKUP(C97, T1Tbl[Key], T1Tbl[T1_s], ""), "")</f>
        <v>0</v>
      </c>
      <c r="E97" cm="1">
        <f t="array" ref="E97">IF(C97&lt;&gt;"", _xlfn.XLOOKUP(C97, T1Tbl[Key], T1Tbl[T1_err_s], ""), "")</f>
        <v>0</v>
      </c>
      <c r="F97" cm="1">
        <f t="array" ref="F97">IF(C97&lt;&gt;"", _xlfn.XLOOKUP(C97, T2Tbl[Key], T2Tbl[T2_s], ""), "")</f>
        <v>0</v>
      </c>
      <c r="G97" cm="1">
        <f t="array" ref="G97">IF(C97&lt;&gt;"", _xlfn.XLOOKUP(C97, T2Tbl[Key], T2Tbl[T2_err_s], ""), "")</f>
        <v>0</v>
      </c>
      <c r="H97">
        <f>IF(D97&lt;&gt;"", 1/D97, "")</f>
        <v>0</v>
      </c>
      <c r="I97">
        <f>IF(AND(D97&lt;&gt;"",E97&lt;&gt;""), E97/(D97^2), "")</f>
        <v>0</v>
      </c>
      <c r="J97">
        <f>IF(F97&lt;&gt;"", 1/F97, "")</f>
        <v>0</v>
      </c>
      <c r="K97">
        <f>IF(AND(F97&lt;&gt;"",G97&lt;&gt;""), G97/(F97^2), "")</f>
        <v>0</v>
      </c>
      <c r="L97">
        <f>IF(AND(H97&lt;&gt;"",J97&lt;&gt;""), J97/H97, "")</f>
        <v>0</v>
      </c>
    </row>
    <row r="98" spans="3:12">
      <c r="C98">
        <f>IF(AND(A98&lt;&gt;"",B98&lt;&gt;""), A98&amp;"|"&amp;B98, "")</f>
        <v>0</v>
      </c>
      <c r="D98" cm="1">
        <f t="array" ref="D98">IF(C98&lt;&gt;"", _xlfn.XLOOKUP(C98, T1Tbl[Key], T1Tbl[T1_s], ""), "")</f>
        <v>0</v>
      </c>
      <c r="E98" cm="1">
        <f t="array" ref="E98">IF(C98&lt;&gt;"", _xlfn.XLOOKUP(C98, T1Tbl[Key], T1Tbl[T1_err_s], ""), "")</f>
        <v>0</v>
      </c>
      <c r="F98" cm="1">
        <f t="array" ref="F98">IF(C98&lt;&gt;"", _xlfn.XLOOKUP(C98, T2Tbl[Key], T2Tbl[T2_s], ""), "")</f>
        <v>0</v>
      </c>
      <c r="G98" cm="1">
        <f t="array" ref="G98">IF(C98&lt;&gt;"", _xlfn.XLOOKUP(C98, T2Tbl[Key], T2Tbl[T2_err_s], ""), "")</f>
        <v>0</v>
      </c>
      <c r="H98">
        <f>IF(D98&lt;&gt;"", 1/D98, "")</f>
        <v>0</v>
      </c>
      <c r="I98">
        <f>IF(AND(D98&lt;&gt;"",E98&lt;&gt;""), E98/(D98^2), "")</f>
        <v>0</v>
      </c>
      <c r="J98">
        <f>IF(F98&lt;&gt;"", 1/F98, "")</f>
        <v>0</v>
      </c>
      <c r="K98">
        <f>IF(AND(F98&lt;&gt;"",G98&lt;&gt;""), G98/(F98^2), "")</f>
        <v>0</v>
      </c>
      <c r="L98">
        <f>IF(AND(H98&lt;&gt;"",J98&lt;&gt;""), J98/H98, "")</f>
        <v>0</v>
      </c>
    </row>
    <row r="99" spans="3:12">
      <c r="C99">
        <f>IF(AND(A99&lt;&gt;"",B99&lt;&gt;""), A99&amp;"|"&amp;B99, "")</f>
        <v>0</v>
      </c>
      <c r="D99" cm="1">
        <f t="array" ref="D99">IF(C99&lt;&gt;"", _xlfn.XLOOKUP(C99, T1Tbl[Key], T1Tbl[T1_s], ""), "")</f>
        <v>0</v>
      </c>
      <c r="E99" cm="1">
        <f t="array" ref="E99">IF(C99&lt;&gt;"", _xlfn.XLOOKUP(C99, T1Tbl[Key], T1Tbl[T1_err_s], ""), "")</f>
        <v>0</v>
      </c>
      <c r="F99" cm="1">
        <f t="array" ref="F99">IF(C99&lt;&gt;"", _xlfn.XLOOKUP(C99, T2Tbl[Key], T2Tbl[T2_s], ""), "")</f>
        <v>0</v>
      </c>
      <c r="G99" cm="1">
        <f t="array" ref="G99">IF(C99&lt;&gt;"", _xlfn.XLOOKUP(C99, T2Tbl[Key], T2Tbl[T2_err_s], ""), "")</f>
        <v>0</v>
      </c>
      <c r="H99">
        <f>IF(D99&lt;&gt;"", 1/D99, "")</f>
        <v>0</v>
      </c>
      <c r="I99">
        <f>IF(AND(D99&lt;&gt;"",E99&lt;&gt;""), E99/(D99^2), "")</f>
        <v>0</v>
      </c>
      <c r="J99">
        <f>IF(F99&lt;&gt;"", 1/F99, "")</f>
        <v>0</v>
      </c>
      <c r="K99">
        <f>IF(AND(F99&lt;&gt;"",G99&lt;&gt;""), G99/(F99^2), "")</f>
        <v>0</v>
      </c>
      <c r="L99">
        <f>IF(AND(H99&lt;&gt;"",J99&lt;&gt;""), J99/H99, "")</f>
        <v>0</v>
      </c>
    </row>
    <row r="100" spans="3:12">
      <c r="C100">
        <f>IF(AND(A100&lt;&gt;"",B100&lt;&gt;""), A100&amp;"|"&amp;B100, "")</f>
        <v>0</v>
      </c>
      <c r="D100" cm="1">
        <f t="array" ref="D100">IF(C100&lt;&gt;"", _xlfn.XLOOKUP(C100, T1Tbl[Key], T1Tbl[T1_s], ""), "")</f>
        <v>0</v>
      </c>
      <c r="E100" cm="1">
        <f t="array" ref="E100">IF(C100&lt;&gt;"", _xlfn.XLOOKUP(C100, T1Tbl[Key], T1Tbl[T1_err_s], ""), "")</f>
        <v>0</v>
      </c>
      <c r="F100" cm="1">
        <f t="array" ref="F100">IF(C100&lt;&gt;"", _xlfn.XLOOKUP(C100, T2Tbl[Key], T2Tbl[T2_s], ""), "")</f>
        <v>0</v>
      </c>
      <c r="G100" cm="1">
        <f t="array" ref="G100">IF(C100&lt;&gt;"", _xlfn.XLOOKUP(C100, T2Tbl[Key], T2Tbl[T2_err_s], ""), "")</f>
        <v>0</v>
      </c>
      <c r="H100">
        <f>IF(D100&lt;&gt;"", 1/D100, "")</f>
        <v>0</v>
      </c>
      <c r="I100">
        <f>IF(AND(D100&lt;&gt;"",E100&lt;&gt;""), E100/(D100^2), "")</f>
        <v>0</v>
      </c>
      <c r="J100">
        <f>IF(F100&lt;&gt;"", 1/F100, "")</f>
        <v>0</v>
      </c>
      <c r="K100">
        <f>IF(AND(F100&lt;&gt;"",G100&lt;&gt;""), G100/(F100^2), "")</f>
        <v>0</v>
      </c>
      <c r="L100">
        <f>IF(AND(H100&lt;&gt;"",J100&lt;&gt;""), J100/H100, "")</f>
        <v>0</v>
      </c>
    </row>
    <row r="101" spans="3:12">
      <c r="C101">
        <f>IF(AND(A101&lt;&gt;"",B101&lt;&gt;""), A101&amp;"|"&amp;B101, "")</f>
        <v>0</v>
      </c>
      <c r="D101" cm="1">
        <f t="array" ref="D101">IF(C101&lt;&gt;"", _xlfn.XLOOKUP(C101, T1Tbl[Key], T1Tbl[T1_s], ""), "")</f>
        <v>0</v>
      </c>
      <c r="E101" cm="1">
        <f t="array" ref="E101">IF(C101&lt;&gt;"", _xlfn.XLOOKUP(C101, T1Tbl[Key], T1Tbl[T1_err_s], ""), "")</f>
        <v>0</v>
      </c>
      <c r="F101" cm="1">
        <f t="array" ref="F101">IF(C101&lt;&gt;"", _xlfn.XLOOKUP(C101, T2Tbl[Key], T2Tbl[T2_s], ""), "")</f>
        <v>0</v>
      </c>
      <c r="G101" cm="1">
        <f t="array" ref="G101">IF(C101&lt;&gt;"", _xlfn.XLOOKUP(C101, T2Tbl[Key], T2Tbl[T2_err_s], ""), "")</f>
        <v>0</v>
      </c>
      <c r="H101">
        <f>IF(D101&lt;&gt;"", 1/D101, "")</f>
        <v>0</v>
      </c>
      <c r="I101">
        <f>IF(AND(D101&lt;&gt;"",E101&lt;&gt;""), E101/(D101^2), "")</f>
        <v>0</v>
      </c>
      <c r="J101">
        <f>IF(F101&lt;&gt;"", 1/F101, "")</f>
        <v>0</v>
      </c>
      <c r="K101">
        <f>IF(AND(F101&lt;&gt;"",G101&lt;&gt;""), G101/(F101^2), "")</f>
        <v>0</v>
      </c>
      <c r="L101">
        <f>IF(AND(H101&lt;&gt;"",J101&lt;&gt;""), J101/H101, "")</f>
        <v>0</v>
      </c>
    </row>
    <row r="102" spans="3:12">
      <c r="C102">
        <f>IF(AND(A102&lt;&gt;"",B102&lt;&gt;""), A102&amp;"|"&amp;B102, "")</f>
        <v>0</v>
      </c>
      <c r="D102" cm="1">
        <f t="array" ref="D102">IF(C102&lt;&gt;"", _xlfn.XLOOKUP(C102, T1Tbl[Key], T1Tbl[T1_s], ""), "")</f>
        <v>0</v>
      </c>
      <c r="E102" cm="1">
        <f t="array" ref="E102">IF(C102&lt;&gt;"", _xlfn.XLOOKUP(C102, T1Tbl[Key], T1Tbl[T1_err_s], ""), "")</f>
        <v>0</v>
      </c>
      <c r="F102" cm="1">
        <f t="array" ref="F102">IF(C102&lt;&gt;"", _xlfn.XLOOKUP(C102, T2Tbl[Key], T2Tbl[T2_s], ""), "")</f>
        <v>0</v>
      </c>
      <c r="G102" cm="1">
        <f t="array" ref="G102">IF(C102&lt;&gt;"", _xlfn.XLOOKUP(C102, T2Tbl[Key], T2Tbl[T2_err_s], ""), "")</f>
        <v>0</v>
      </c>
      <c r="H102">
        <f>IF(D102&lt;&gt;"", 1/D102, "")</f>
        <v>0</v>
      </c>
      <c r="I102">
        <f>IF(AND(D102&lt;&gt;"",E102&lt;&gt;""), E102/(D102^2), "")</f>
        <v>0</v>
      </c>
      <c r="J102">
        <f>IF(F102&lt;&gt;"", 1/F102, "")</f>
        <v>0</v>
      </c>
      <c r="K102">
        <f>IF(AND(F102&lt;&gt;"",G102&lt;&gt;""), G102/(F102^2), "")</f>
        <v>0</v>
      </c>
      <c r="L102">
        <f>IF(AND(H102&lt;&gt;"",J102&lt;&gt;""), J102/H102, "")</f>
        <v>0</v>
      </c>
    </row>
    <row r="103" spans="3:12">
      <c r="C103">
        <f>IF(AND(A103&lt;&gt;"",B103&lt;&gt;""), A103&amp;"|"&amp;B103, "")</f>
        <v>0</v>
      </c>
      <c r="D103" cm="1">
        <f t="array" ref="D103">IF(C103&lt;&gt;"", _xlfn.XLOOKUP(C103, T1Tbl[Key], T1Tbl[T1_s], ""), "")</f>
        <v>0</v>
      </c>
      <c r="E103" cm="1">
        <f t="array" ref="E103">IF(C103&lt;&gt;"", _xlfn.XLOOKUP(C103, T1Tbl[Key], T1Tbl[T1_err_s], ""), "")</f>
        <v>0</v>
      </c>
      <c r="F103" cm="1">
        <f t="array" ref="F103">IF(C103&lt;&gt;"", _xlfn.XLOOKUP(C103, T2Tbl[Key], T2Tbl[T2_s], ""), "")</f>
        <v>0</v>
      </c>
      <c r="G103" cm="1">
        <f t="array" ref="G103">IF(C103&lt;&gt;"", _xlfn.XLOOKUP(C103, T2Tbl[Key], T2Tbl[T2_err_s], ""), "")</f>
        <v>0</v>
      </c>
      <c r="H103">
        <f>IF(D103&lt;&gt;"", 1/D103, "")</f>
        <v>0</v>
      </c>
      <c r="I103">
        <f>IF(AND(D103&lt;&gt;"",E103&lt;&gt;""), E103/(D103^2), "")</f>
        <v>0</v>
      </c>
      <c r="J103">
        <f>IF(F103&lt;&gt;"", 1/F103, "")</f>
        <v>0</v>
      </c>
      <c r="K103">
        <f>IF(AND(F103&lt;&gt;"",G103&lt;&gt;""), G103/(F103^2), "")</f>
        <v>0</v>
      </c>
      <c r="L103">
        <f>IF(AND(H103&lt;&gt;"",J103&lt;&gt;""), J103/H103, "")</f>
        <v>0</v>
      </c>
    </row>
    <row r="104" spans="3:12">
      <c r="C104">
        <f>IF(AND(A104&lt;&gt;"",B104&lt;&gt;""), A104&amp;"|"&amp;B104, "")</f>
        <v>0</v>
      </c>
      <c r="D104" cm="1">
        <f t="array" ref="D104">IF(C104&lt;&gt;"", _xlfn.XLOOKUP(C104, T1Tbl[Key], T1Tbl[T1_s], ""), "")</f>
        <v>0</v>
      </c>
      <c r="E104" cm="1">
        <f t="array" ref="E104">IF(C104&lt;&gt;"", _xlfn.XLOOKUP(C104, T1Tbl[Key], T1Tbl[T1_err_s], ""), "")</f>
        <v>0</v>
      </c>
      <c r="F104" cm="1">
        <f t="array" ref="F104">IF(C104&lt;&gt;"", _xlfn.XLOOKUP(C104, T2Tbl[Key], T2Tbl[T2_s], ""), "")</f>
        <v>0</v>
      </c>
      <c r="G104" cm="1">
        <f t="array" ref="G104">IF(C104&lt;&gt;"", _xlfn.XLOOKUP(C104, T2Tbl[Key], T2Tbl[T2_err_s], ""), "")</f>
        <v>0</v>
      </c>
      <c r="H104">
        <f>IF(D104&lt;&gt;"", 1/D104, "")</f>
        <v>0</v>
      </c>
      <c r="I104">
        <f>IF(AND(D104&lt;&gt;"",E104&lt;&gt;""), E104/(D104^2), "")</f>
        <v>0</v>
      </c>
      <c r="J104">
        <f>IF(F104&lt;&gt;"", 1/F104, "")</f>
        <v>0</v>
      </c>
      <c r="K104">
        <f>IF(AND(F104&lt;&gt;"",G104&lt;&gt;""), G104/(F104^2), "")</f>
        <v>0</v>
      </c>
      <c r="L104">
        <f>IF(AND(H104&lt;&gt;"",J104&lt;&gt;""), J104/H104, "")</f>
        <v>0</v>
      </c>
    </row>
    <row r="105" spans="3:12">
      <c r="C105">
        <f>IF(AND(A105&lt;&gt;"",B105&lt;&gt;""), A105&amp;"|"&amp;B105, "")</f>
        <v>0</v>
      </c>
      <c r="D105" cm="1">
        <f t="array" ref="D105">IF(C105&lt;&gt;"", _xlfn.XLOOKUP(C105, T1Tbl[Key], T1Tbl[T1_s], ""), "")</f>
        <v>0</v>
      </c>
      <c r="E105" cm="1">
        <f t="array" ref="E105">IF(C105&lt;&gt;"", _xlfn.XLOOKUP(C105, T1Tbl[Key], T1Tbl[T1_err_s], ""), "")</f>
        <v>0</v>
      </c>
      <c r="F105" cm="1">
        <f t="array" ref="F105">IF(C105&lt;&gt;"", _xlfn.XLOOKUP(C105, T2Tbl[Key], T2Tbl[T2_s], ""), "")</f>
        <v>0</v>
      </c>
      <c r="G105" cm="1">
        <f t="array" ref="G105">IF(C105&lt;&gt;"", _xlfn.XLOOKUP(C105, T2Tbl[Key], T2Tbl[T2_err_s], ""), "")</f>
        <v>0</v>
      </c>
      <c r="H105">
        <f>IF(D105&lt;&gt;"", 1/D105, "")</f>
        <v>0</v>
      </c>
      <c r="I105">
        <f>IF(AND(D105&lt;&gt;"",E105&lt;&gt;""), E105/(D105^2), "")</f>
        <v>0</v>
      </c>
      <c r="J105">
        <f>IF(F105&lt;&gt;"", 1/F105, "")</f>
        <v>0</v>
      </c>
      <c r="K105">
        <f>IF(AND(F105&lt;&gt;"",G105&lt;&gt;""), G105/(F105^2), "")</f>
        <v>0</v>
      </c>
      <c r="L105">
        <f>IF(AND(H105&lt;&gt;"",J105&lt;&gt;""), J105/H105, "")</f>
        <v>0</v>
      </c>
    </row>
    <row r="106" spans="3:12">
      <c r="C106">
        <f>IF(AND(A106&lt;&gt;"",B106&lt;&gt;""), A106&amp;"|"&amp;B106, "")</f>
        <v>0</v>
      </c>
      <c r="D106" cm="1">
        <f t="array" ref="D106">IF(C106&lt;&gt;"", _xlfn.XLOOKUP(C106, T1Tbl[Key], T1Tbl[T1_s], ""), "")</f>
        <v>0</v>
      </c>
      <c r="E106" cm="1">
        <f t="array" ref="E106">IF(C106&lt;&gt;"", _xlfn.XLOOKUP(C106, T1Tbl[Key], T1Tbl[T1_err_s], ""), "")</f>
        <v>0</v>
      </c>
      <c r="F106" cm="1">
        <f t="array" ref="F106">IF(C106&lt;&gt;"", _xlfn.XLOOKUP(C106, T2Tbl[Key], T2Tbl[T2_s], ""), "")</f>
        <v>0</v>
      </c>
      <c r="G106" cm="1">
        <f t="array" ref="G106">IF(C106&lt;&gt;"", _xlfn.XLOOKUP(C106, T2Tbl[Key], T2Tbl[T2_err_s], ""), "")</f>
        <v>0</v>
      </c>
      <c r="H106">
        <f>IF(D106&lt;&gt;"", 1/D106, "")</f>
        <v>0</v>
      </c>
      <c r="I106">
        <f>IF(AND(D106&lt;&gt;"",E106&lt;&gt;""), E106/(D106^2), "")</f>
        <v>0</v>
      </c>
      <c r="J106">
        <f>IF(F106&lt;&gt;"", 1/F106, "")</f>
        <v>0</v>
      </c>
      <c r="K106">
        <f>IF(AND(F106&lt;&gt;"",G106&lt;&gt;""), G106/(F106^2), "")</f>
        <v>0</v>
      </c>
      <c r="L106">
        <f>IF(AND(H106&lt;&gt;"",J106&lt;&gt;""), J106/H106, "")</f>
        <v>0</v>
      </c>
    </row>
    <row r="107" spans="3:12">
      <c r="C107">
        <f>IF(AND(A107&lt;&gt;"",B107&lt;&gt;""), A107&amp;"|"&amp;B107, "")</f>
        <v>0</v>
      </c>
      <c r="D107" cm="1">
        <f t="array" ref="D107">IF(C107&lt;&gt;"", _xlfn.XLOOKUP(C107, T1Tbl[Key], T1Tbl[T1_s], ""), "")</f>
        <v>0</v>
      </c>
      <c r="E107" cm="1">
        <f t="array" ref="E107">IF(C107&lt;&gt;"", _xlfn.XLOOKUP(C107, T1Tbl[Key], T1Tbl[T1_err_s], ""), "")</f>
        <v>0</v>
      </c>
      <c r="F107" cm="1">
        <f t="array" ref="F107">IF(C107&lt;&gt;"", _xlfn.XLOOKUP(C107, T2Tbl[Key], T2Tbl[T2_s], ""), "")</f>
        <v>0</v>
      </c>
      <c r="G107" cm="1">
        <f t="array" ref="G107">IF(C107&lt;&gt;"", _xlfn.XLOOKUP(C107, T2Tbl[Key], T2Tbl[T2_err_s], ""), "")</f>
        <v>0</v>
      </c>
      <c r="H107">
        <f>IF(D107&lt;&gt;"", 1/D107, "")</f>
        <v>0</v>
      </c>
      <c r="I107">
        <f>IF(AND(D107&lt;&gt;"",E107&lt;&gt;""), E107/(D107^2), "")</f>
        <v>0</v>
      </c>
      <c r="J107">
        <f>IF(F107&lt;&gt;"", 1/F107, "")</f>
        <v>0</v>
      </c>
      <c r="K107">
        <f>IF(AND(F107&lt;&gt;"",G107&lt;&gt;""), G107/(F107^2), "")</f>
        <v>0</v>
      </c>
      <c r="L107">
        <f>IF(AND(H107&lt;&gt;"",J107&lt;&gt;""), J107/H107, "")</f>
        <v>0</v>
      </c>
    </row>
    <row r="108" spans="3:12">
      <c r="C108">
        <f>IF(AND(A108&lt;&gt;"",B108&lt;&gt;""), A108&amp;"|"&amp;B108, "")</f>
        <v>0</v>
      </c>
      <c r="D108" cm="1">
        <f t="array" ref="D108">IF(C108&lt;&gt;"", _xlfn.XLOOKUP(C108, T1Tbl[Key], T1Tbl[T1_s], ""), "")</f>
        <v>0</v>
      </c>
      <c r="E108" cm="1">
        <f t="array" ref="E108">IF(C108&lt;&gt;"", _xlfn.XLOOKUP(C108, T1Tbl[Key], T1Tbl[T1_err_s], ""), "")</f>
        <v>0</v>
      </c>
      <c r="F108" cm="1">
        <f t="array" ref="F108">IF(C108&lt;&gt;"", _xlfn.XLOOKUP(C108, T2Tbl[Key], T2Tbl[T2_s], ""), "")</f>
        <v>0</v>
      </c>
      <c r="G108" cm="1">
        <f t="array" ref="G108">IF(C108&lt;&gt;"", _xlfn.XLOOKUP(C108, T2Tbl[Key], T2Tbl[T2_err_s], ""), "")</f>
        <v>0</v>
      </c>
      <c r="H108">
        <f>IF(D108&lt;&gt;"", 1/D108, "")</f>
        <v>0</v>
      </c>
      <c r="I108">
        <f>IF(AND(D108&lt;&gt;"",E108&lt;&gt;""), E108/(D108^2), "")</f>
        <v>0</v>
      </c>
      <c r="J108">
        <f>IF(F108&lt;&gt;"", 1/F108, "")</f>
        <v>0</v>
      </c>
      <c r="K108">
        <f>IF(AND(F108&lt;&gt;"",G108&lt;&gt;""), G108/(F108^2), "")</f>
        <v>0</v>
      </c>
      <c r="L108">
        <f>IF(AND(H108&lt;&gt;"",J108&lt;&gt;""), J108/H108, "")</f>
        <v>0</v>
      </c>
    </row>
    <row r="109" spans="3:12">
      <c r="C109">
        <f>IF(AND(A109&lt;&gt;"",B109&lt;&gt;""), A109&amp;"|"&amp;B109, "")</f>
        <v>0</v>
      </c>
      <c r="D109" cm="1">
        <f t="array" ref="D109">IF(C109&lt;&gt;"", _xlfn.XLOOKUP(C109, T1Tbl[Key], T1Tbl[T1_s], ""), "")</f>
        <v>0</v>
      </c>
      <c r="E109" cm="1">
        <f t="array" ref="E109">IF(C109&lt;&gt;"", _xlfn.XLOOKUP(C109, T1Tbl[Key], T1Tbl[T1_err_s], ""), "")</f>
        <v>0</v>
      </c>
      <c r="F109" cm="1">
        <f t="array" ref="F109">IF(C109&lt;&gt;"", _xlfn.XLOOKUP(C109, T2Tbl[Key], T2Tbl[T2_s], ""), "")</f>
        <v>0</v>
      </c>
      <c r="G109" cm="1">
        <f t="array" ref="G109">IF(C109&lt;&gt;"", _xlfn.XLOOKUP(C109, T2Tbl[Key], T2Tbl[T2_err_s], ""), "")</f>
        <v>0</v>
      </c>
      <c r="H109">
        <f>IF(D109&lt;&gt;"", 1/D109, "")</f>
        <v>0</v>
      </c>
      <c r="I109">
        <f>IF(AND(D109&lt;&gt;"",E109&lt;&gt;""), E109/(D109^2), "")</f>
        <v>0</v>
      </c>
      <c r="J109">
        <f>IF(F109&lt;&gt;"", 1/F109, "")</f>
        <v>0</v>
      </c>
      <c r="K109">
        <f>IF(AND(F109&lt;&gt;"",G109&lt;&gt;""), G109/(F109^2), "")</f>
        <v>0</v>
      </c>
      <c r="L109">
        <f>IF(AND(H109&lt;&gt;"",J109&lt;&gt;""), J109/H109, "")</f>
        <v>0</v>
      </c>
    </row>
    <row r="110" spans="3:12">
      <c r="C110">
        <f>IF(AND(A110&lt;&gt;"",B110&lt;&gt;""), A110&amp;"|"&amp;B110, "")</f>
        <v>0</v>
      </c>
      <c r="D110" cm="1">
        <f t="array" ref="D110">IF(C110&lt;&gt;"", _xlfn.XLOOKUP(C110, T1Tbl[Key], T1Tbl[T1_s], ""), "")</f>
        <v>0</v>
      </c>
      <c r="E110" cm="1">
        <f t="array" ref="E110">IF(C110&lt;&gt;"", _xlfn.XLOOKUP(C110, T1Tbl[Key], T1Tbl[T1_err_s], ""), "")</f>
        <v>0</v>
      </c>
      <c r="F110" cm="1">
        <f t="array" ref="F110">IF(C110&lt;&gt;"", _xlfn.XLOOKUP(C110, T2Tbl[Key], T2Tbl[T2_s], ""), "")</f>
        <v>0</v>
      </c>
      <c r="G110" cm="1">
        <f t="array" ref="G110">IF(C110&lt;&gt;"", _xlfn.XLOOKUP(C110, T2Tbl[Key], T2Tbl[T2_err_s], ""), "")</f>
        <v>0</v>
      </c>
      <c r="H110">
        <f>IF(D110&lt;&gt;"", 1/D110, "")</f>
        <v>0</v>
      </c>
      <c r="I110">
        <f>IF(AND(D110&lt;&gt;"",E110&lt;&gt;""), E110/(D110^2), "")</f>
        <v>0</v>
      </c>
      <c r="J110">
        <f>IF(F110&lt;&gt;"", 1/F110, "")</f>
        <v>0</v>
      </c>
      <c r="K110">
        <f>IF(AND(F110&lt;&gt;"",G110&lt;&gt;""), G110/(F110^2), "")</f>
        <v>0</v>
      </c>
      <c r="L110">
        <f>IF(AND(H110&lt;&gt;"",J110&lt;&gt;""), J110/H110, "")</f>
        <v>0</v>
      </c>
    </row>
    <row r="111" spans="3:12">
      <c r="C111">
        <f>IF(AND(A111&lt;&gt;"",B111&lt;&gt;""), A111&amp;"|"&amp;B111, "")</f>
        <v>0</v>
      </c>
      <c r="D111" cm="1">
        <f t="array" ref="D111">IF(C111&lt;&gt;"", _xlfn.XLOOKUP(C111, T1Tbl[Key], T1Tbl[T1_s], ""), "")</f>
        <v>0</v>
      </c>
      <c r="E111" cm="1">
        <f t="array" ref="E111">IF(C111&lt;&gt;"", _xlfn.XLOOKUP(C111, T1Tbl[Key], T1Tbl[T1_err_s], ""), "")</f>
        <v>0</v>
      </c>
      <c r="F111" cm="1">
        <f t="array" ref="F111">IF(C111&lt;&gt;"", _xlfn.XLOOKUP(C111, T2Tbl[Key], T2Tbl[T2_s], ""), "")</f>
        <v>0</v>
      </c>
      <c r="G111" cm="1">
        <f t="array" ref="G111">IF(C111&lt;&gt;"", _xlfn.XLOOKUP(C111, T2Tbl[Key], T2Tbl[T2_err_s], ""), "")</f>
        <v>0</v>
      </c>
      <c r="H111">
        <f>IF(D111&lt;&gt;"", 1/D111, "")</f>
        <v>0</v>
      </c>
      <c r="I111">
        <f>IF(AND(D111&lt;&gt;"",E111&lt;&gt;""), E111/(D111^2), "")</f>
        <v>0</v>
      </c>
      <c r="J111">
        <f>IF(F111&lt;&gt;"", 1/F111, "")</f>
        <v>0</v>
      </c>
      <c r="K111">
        <f>IF(AND(F111&lt;&gt;"",G111&lt;&gt;""), G111/(F111^2), "")</f>
        <v>0</v>
      </c>
      <c r="L111">
        <f>IF(AND(H111&lt;&gt;"",J111&lt;&gt;""), J111/H111, "")</f>
        <v>0</v>
      </c>
    </row>
    <row r="112" spans="3:12">
      <c r="C112">
        <f>IF(AND(A112&lt;&gt;"",B112&lt;&gt;""), A112&amp;"|"&amp;B112, "")</f>
        <v>0</v>
      </c>
      <c r="D112" cm="1">
        <f t="array" ref="D112">IF(C112&lt;&gt;"", _xlfn.XLOOKUP(C112, T1Tbl[Key], T1Tbl[T1_s], ""), "")</f>
        <v>0</v>
      </c>
      <c r="E112" cm="1">
        <f t="array" ref="E112">IF(C112&lt;&gt;"", _xlfn.XLOOKUP(C112, T1Tbl[Key], T1Tbl[T1_err_s], ""), "")</f>
        <v>0</v>
      </c>
      <c r="F112" cm="1">
        <f t="array" ref="F112">IF(C112&lt;&gt;"", _xlfn.XLOOKUP(C112, T2Tbl[Key], T2Tbl[T2_s], ""), "")</f>
        <v>0</v>
      </c>
      <c r="G112" cm="1">
        <f t="array" ref="G112">IF(C112&lt;&gt;"", _xlfn.XLOOKUP(C112, T2Tbl[Key], T2Tbl[T2_err_s], ""), "")</f>
        <v>0</v>
      </c>
      <c r="H112">
        <f>IF(D112&lt;&gt;"", 1/D112, "")</f>
        <v>0</v>
      </c>
      <c r="I112">
        <f>IF(AND(D112&lt;&gt;"",E112&lt;&gt;""), E112/(D112^2), "")</f>
        <v>0</v>
      </c>
      <c r="J112">
        <f>IF(F112&lt;&gt;"", 1/F112, "")</f>
        <v>0</v>
      </c>
      <c r="K112">
        <f>IF(AND(F112&lt;&gt;"",G112&lt;&gt;""), G112/(F112^2), "")</f>
        <v>0</v>
      </c>
      <c r="L112">
        <f>IF(AND(H112&lt;&gt;"",J112&lt;&gt;""), J112/H112, "")</f>
        <v>0</v>
      </c>
    </row>
    <row r="113" spans="3:12">
      <c r="C113">
        <f>IF(AND(A113&lt;&gt;"",B113&lt;&gt;""), A113&amp;"|"&amp;B113, "")</f>
        <v>0</v>
      </c>
      <c r="D113" cm="1">
        <f t="array" ref="D113">IF(C113&lt;&gt;"", _xlfn.XLOOKUP(C113, T1Tbl[Key], T1Tbl[T1_s], ""), "")</f>
        <v>0</v>
      </c>
      <c r="E113" cm="1">
        <f t="array" ref="E113">IF(C113&lt;&gt;"", _xlfn.XLOOKUP(C113, T1Tbl[Key], T1Tbl[T1_err_s], ""), "")</f>
        <v>0</v>
      </c>
      <c r="F113" cm="1">
        <f t="array" ref="F113">IF(C113&lt;&gt;"", _xlfn.XLOOKUP(C113, T2Tbl[Key], T2Tbl[T2_s], ""), "")</f>
        <v>0</v>
      </c>
      <c r="G113" cm="1">
        <f t="array" ref="G113">IF(C113&lt;&gt;"", _xlfn.XLOOKUP(C113, T2Tbl[Key], T2Tbl[T2_err_s], ""), "")</f>
        <v>0</v>
      </c>
      <c r="H113">
        <f>IF(D113&lt;&gt;"", 1/D113, "")</f>
        <v>0</v>
      </c>
      <c r="I113">
        <f>IF(AND(D113&lt;&gt;"",E113&lt;&gt;""), E113/(D113^2), "")</f>
        <v>0</v>
      </c>
      <c r="J113">
        <f>IF(F113&lt;&gt;"", 1/F113, "")</f>
        <v>0</v>
      </c>
      <c r="K113">
        <f>IF(AND(F113&lt;&gt;"",G113&lt;&gt;""), G113/(F113^2), "")</f>
        <v>0</v>
      </c>
      <c r="L113">
        <f>IF(AND(H113&lt;&gt;"",J113&lt;&gt;""), J113/H113, "")</f>
        <v>0</v>
      </c>
    </row>
    <row r="114" spans="3:12">
      <c r="C114">
        <f>IF(AND(A114&lt;&gt;"",B114&lt;&gt;""), A114&amp;"|"&amp;B114, "")</f>
        <v>0</v>
      </c>
      <c r="D114" cm="1">
        <f t="array" ref="D114">IF(C114&lt;&gt;"", _xlfn.XLOOKUP(C114, T1Tbl[Key], T1Tbl[T1_s], ""), "")</f>
        <v>0</v>
      </c>
      <c r="E114" cm="1">
        <f t="array" ref="E114">IF(C114&lt;&gt;"", _xlfn.XLOOKUP(C114, T1Tbl[Key], T1Tbl[T1_err_s], ""), "")</f>
        <v>0</v>
      </c>
      <c r="F114" cm="1">
        <f t="array" ref="F114">IF(C114&lt;&gt;"", _xlfn.XLOOKUP(C114, T2Tbl[Key], T2Tbl[T2_s], ""), "")</f>
        <v>0</v>
      </c>
      <c r="G114" cm="1">
        <f t="array" ref="G114">IF(C114&lt;&gt;"", _xlfn.XLOOKUP(C114, T2Tbl[Key], T2Tbl[T2_err_s], ""), "")</f>
        <v>0</v>
      </c>
      <c r="H114">
        <f>IF(D114&lt;&gt;"", 1/D114, "")</f>
        <v>0</v>
      </c>
      <c r="I114">
        <f>IF(AND(D114&lt;&gt;"",E114&lt;&gt;""), E114/(D114^2), "")</f>
        <v>0</v>
      </c>
      <c r="J114">
        <f>IF(F114&lt;&gt;"", 1/F114, "")</f>
        <v>0</v>
      </c>
      <c r="K114">
        <f>IF(AND(F114&lt;&gt;"",G114&lt;&gt;""), G114/(F114^2), "")</f>
        <v>0</v>
      </c>
      <c r="L114">
        <f>IF(AND(H114&lt;&gt;"",J114&lt;&gt;""), J114/H114, "")</f>
        <v>0</v>
      </c>
    </row>
    <row r="115" spans="3:12">
      <c r="C115">
        <f>IF(AND(A115&lt;&gt;"",B115&lt;&gt;""), A115&amp;"|"&amp;B115, "")</f>
        <v>0</v>
      </c>
      <c r="D115" cm="1">
        <f t="array" ref="D115">IF(C115&lt;&gt;"", _xlfn.XLOOKUP(C115, T1Tbl[Key], T1Tbl[T1_s], ""), "")</f>
        <v>0</v>
      </c>
      <c r="E115" cm="1">
        <f t="array" ref="E115">IF(C115&lt;&gt;"", _xlfn.XLOOKUP(C115, T1Tbl[Key], T1Tbl[T1_err_s], ""), "")</f>
        <v>0</v>
      </c>
      <c r="F115" cm="1">
        <f t="array" ref="F115">IF(C115&lt;&gt;"", _xlfn.XLOOKUP(C115, T2Tbl[Key], T2Tbl[T2_s], ""), "")</f>
        <v>0</v>
      </c>
      <c r="G115" cm="1">
        <f t="array" ref="G115">IF(C115&lt;&gt;"", _xlfn.XLOOKUP(C115, T2Tbl[Key], T2Tbl[T2_err_s], ""), "")</f>
        <v>0</v>
      </c>
      <c r="H115">
        <f>IF(D115&lt;&gt;"", 1/D115, "")</f>
        <v>0</v>
      </c>
      <c r="I115">
        <f>IF(AND(D115&lt;&gt;"",E115&lt;&gt;""), E115/(D115^2), "")</f>
        <v>0</v>
      </c>
      <c r="J115">
        <f>IF(F115&lt;&gt;"", 1/F115, "")</f>
        <v>0</v>
      </c>
      <c r="K115">
        <f>IF(AND(F115&lt;&gt;"",G115&lt;&gt;""), G115/(F115^2), "")</f>
        <v>0</v>
      </c>
      <c r="L115">
        <f>IF(AND(H115&lt;&gt;"",J115&lt;&gt;""), J115/H115, "")</f>
        <v>0</v>
      </c>
    </row>
    <row r="116" spans="3:12">
      <c r="C116">
        <f>IF(AND(A116&lt;&gt;"",B116&lt;&gt;""), A116&amp;"|"&amp;B116, "")</f>
        <v>0</v>
      </c>
      <c r="D116" cm="1">
        <f t="array" ref="D116">IF(C116&lt;&gt;"", _xlfn.XLOOKUP(C116, T1Tbl[Key], T1Tbl[T1_s], ""), "")</f>
        <v>0</v>
      </c>
      <c r="E116" cm="1">
        <f t="array" ref="E116">IF(C116&lt;&gt;"", _xlfn.XLOOKUP(C116, T1Tbl[Key], T1Tbl[T1_err_s], ""), "")</f>
        <v>0</v>
      </c>
      <c r="F116" cm="1">
        <f t="array" ref="F116">IF(C116&lt;&gt;"", _xlfn.XLOOKUP(C116, T2Tbl[Key], T2Tbl[T2_s], ""), "")</f>
        <v>0</v>
      </c>
      <c r="G116" cm="1">
        <f t="array" ref="G116">IF(C116&lt;&gt;"", _xlfn.XLOOKUP(C116, T2Tbl[Key], T2Tbl[T2_err_s], ""), "")</f>
        <v>0</v>
      </c>
      <c r="H116">
        <f>IF(D116&lt;&gt;"", 1/D116, "")</f>
        <v>0</v>
      </c>
      <c r="I116">
        <f>IF(AND(D116&lt;&gt;"",E116&lt;&gt;""), E116/(D116^2), "")</f>
        <v>0</v>
      </c>
      <c r="J116">
        <f>IF(F116&lt;&gt;"", 1/F116, "")</f>
        <v>0</v>
      </c>
      <c r="K116">
        <f>IF(AND(F116&lt;&gt;"",G116&lt;&gt;""), G116/(F116^2), "")</f>
        <v>0</v>
      </c>
      <c r="L116">
        <f>IF(AND(H116&lt;&gt;"",J116&lt;&gt;""), J116/H116, "")</f>
        <v>0</v>
      </c>
    </row>
    <row r="117" spans="3:12">
      <c r="C117">
        <f>IF(AND(A117&lt;&gt;"",B117&lt;&gt;""), A117&amp;"|"&amp;B117, "")</f>
        <v>0</v>
      </c>
      <c r="D117" cm="1">
        <f t="array" ref="D117">IF(C117&lt;&gt;"", _xlfn.XLOOKUP(C117, T1Tbl[Key], T1Tbl[T1_s], ""), "")</f>
        <v>0</v>
      </c>
      <c r="E117" cm="1">
        <f t="array" ref="E117">IF(C117&lt;&gt;"", _xlfn.XLOOKUP(C117, T1Tbl[Key], T1Tbl[T1_err_s], ""), "")</f>
        <v>0</v>
      </c>
      <c r="F117" cm="1">
        <f t="array" ref="F117">IF(C117&lt;&gt;"", _xlfn.XLOOKUP(C117, T2Tbl[Key], T2Tbl[T2_s], ""), "")</f>
        <v>0</v>
      </c>
      <c r="G117" cm="1">
        <f t="array" ref="G117">IF(C117&lt;&gt;"", _xlfn.XLOOKUP(C117, T2Tbl[Key], T2Tbl[T2_err_s], ""), "")</f>
        <v>0</v>
      </c>
      <c r="H117">
        <f>IF(D117&lt;&gt;"", 1/D117, "")</f>
        <v>0</v>
      </c>
      <c r="I117">
        <f>IF(AND(D117&lt;&gt;"",E117&lt;&gt;""), E117/(D117^2), "")</f>
        <v>0</v>
      </c>
      <c r="J117">
        <f>IF(F117&lt;&gt;"", 1/F117, "")</f>
        <v>0</v>
      </c>
      <c r="K117">
        <f>IF(AND(F117&lt;&gt;"",G117&lt;&gt;""), G117/(F117^2), "")</f>
        <v>0</v>
      </c>
      <c r="L117">
        <f>IF(AND(H117&lt;&gt;"",J117&lt;&gt;""), J117/H117, "")</f>
        <v>0</v>
      </c>
    </row>
    <row r="118" spans="3:12">
      <c r="C118">
        <f>IF(AND(A118&lt;&gt;"",B118&lt;&gt;""), A118&amp;"|"&amp;B118, "")</f>
        <v>0</v>
      </c>
      <c r="D118" cm="1">
        <f t="array" ref="D118">IF(C118&lt;&gt;"", _xlfn.XLOOKUP(C118, T1Tbl[Key], T1Tbl[T1_s], ""), "")</f>
        <v>0</v>
      </c>
      <c r="E118" cm="1">
        <f t="array" ref="E118">IF(C118&lt;&gt;"", _xlfn.XLOOKUP(C118, T1Tbl[Key], T1Tbl[T1_err_s], ""), "")</f>
        <v>0</v>
      </c>
      <c r="F118" cm="1">
        <f t="array" ref="F118">IF(C118&lt;&gt;"", _xlfn.XLOOKUP(C118, T2Tbl[Key], T2Tbl[T2_s], ""), "")</f>
        <v>0</v>
      </c>
      <c r="G118" cm="1">
        <f t="array" ref="G118">IF(C118&lt;&gt;"", _xlfn.XLOOKUP(C118, T2Tbl[Key], T2Tbl[T2_err_s], ""), "")</f>
        <v>0</v>
      </c>
      <c r="H118">
        <f>IF(D118&lt;&gt;"", 1/D118, "")</f>
        <v>0</v>
      </c>
      <c r="I118">
        <f>IF(AND(D118&lt;&gt;"",E118&lt;&gt;""), E118/(D118^2), "")</f>
        <v>0</v>
      </c>
      <c r="J118">
        <f>IF(F118&lt;&gt;"", 1/F118, "")</f>
        <v>0</v>
      </c>
      <c r="K118">
        <f>IF(AND(F118&lt;&gt;"",G118&lt;&gt;""), G118/(F118^2), "")</f>
        <v>0</v>
      </c>
      <c r="L118">
        <f>IF(AND(H118&lt;&gt;"",J118&lt;&gt;""), J118/H118, "")</f>
        <v>0</v>
      </c>
    </row>
    <row r="119" spans="3:12">
      <c r="C119">
        <f>IF(AND(A119&lt;&gt;"",B119&lt;&gt;""), A119&amp;"|"&amp;B119, "")</f>
        <v>0</v>
      </c>
      <c r="D119" cm="1">
        <f t="array" ref="D119">IF(C119&lt;&gt;"", _xlfn.XLOOKUP(C119, T1Tbl[Key], T1Tbl[T1_s], ""), "")</f>
        <v>0</v>
      </c>
      <c r="E119" cm="1">
        <f t="array" ref="E119">IF(C119&lt;&gt;"", _xlfn.XLOOKUP(C119, T1Tbl[Key], T1Tbl[T1_err_s], ""), "")</f>
        <v>0</v>
      </c>
      <c r="F119" cm="1">
        <f t="array" ref="F119">IF(C119&lt;&gt;"", _xlfn.XLOOKUP(C119, T2Tbl[Key], T2Tbl[T2_s], ""), "")</f>
        <v>0</v>
      </c>
      <c r="G119" cm="1">
        <f t="array" ref="G119">IF(C119&lt;&gt;"", _xlfn.XLOOKUP(C119, T2Tbl[Key], T2Tbl[T2_err_s], ""), "")</f>
        <v>0</v>
      </c>
      <c r="H119">
        <f>IF(D119&lt;&gt;"", 1/D119, "")</f>
        <v>0</v>
      </c>
      <c r="I119">
        <f>IF(AND(D119&lt;&gt;"",E119&lt;&gt;""), E119/(D119^2), "")</f>
        <v>0</v>
      </c>
      <c r="J119">
        <f>IF(F119&lt;&gt;"", 1/F119, "")</f>
        <v>0</v>
      </c>
      <c r="K119">
        <f>IF(AND(F119&lt;&gt;"",G119&lt;&gt;""), G119/(F119^2), "")</f>
        <v>0</v>
      </c>
      <c r="L119">
        <f>IF(AND(H119&lt;&gt;"",J119&lt;&gt;""), J119/H119, "")</f>
        <v>0</v>
      </c>
    </row>
    <row r="120" spans="3:12">
      <c r="C120">
        <f>IF(AND(A120&lt;&gt;"",B120&lt;&gt;""), A120&amp;"|"&amp;B120, "")</f>
        <v>0</v>
      </c>
      <c r="D120" cm="1">
        <f t="array" ref="D120">IF(C120&lt;&gt;"", _xlfn.XLOOKUP(C120, T1Tbl[Key], T1Tbl[T1_s], ""), "")</f>
        <v>0</v>
      </c>
      <c r="E120" cm="1">
        <f t="array" ref="E120">IF(C120&lt;&gt;"", _xlfn.XLOOKUP(C120, T1Tbl[Key], T1Tbl[T1_err_s], ""), "")</f>
        <v>0</v>
      </c>
      <c r="F120" cm="1">
        <f t="array" ref="F120">IF(C120&lt;&gt;"", _xlfn.XLOOKUP(C120, T2Tbl[Key], T2Tbl[T2_s], ""), "")</f>
        <v>0</v>
      </c>
      <c r="G120" cm="1">
        <f t="array" ref="G120">IF(C120&lt;&gt;"", _xlfn.XLOOKUP(C120, T2Tbl[Key], T2Tbl[T2_err_s], ""), "")</f>
        <v>0</v>
      </c>
      <c r="H120">
        <f>IF(D120&lt;&gt;"", 1/D120, "")</f>
        <v>0</v>
      </c>
      <c r="I120">
        <f>IF(AND(D120&lt;&gt;"",E120&lt;&gt;""), E120/(D120^2), "")</f>
        <v>0</v>
      </c>
      <c r="J120">
        <f>IF(F120&lt;&gt;"", 1/F120, "")</f>
        <v>0</v>
      </c>
      <c r="K120">
        <f>IF(AND(F120&lt;&gt;"",G120&lt;&gt;""), G120/(F120^2), "")</f>
        <v>0</v>
      </c>
      <c r="L120">
        <f>IF(AND(H120&lt;&gt;"",J120&lt;&gt;""), J120/H120, "")</f>
        <v>0</v>
      </c>
    </row>
    <row r="121" spans="3:12">
      <c r="C121">
        <f>IF(AND(A121&lt;&gt;"",B121&lt;&gt;""), A121&amp;"|"&amp;B121, "")</f>
        <v>0</v>
      </c>
      <c r="D121" cm="1">
        <f t="array" ref="D121">IF(C121&lt;&gt;"", _xlfn.XLOOKUP(C121, T1Tbl[Key], T1Tbl[T1_s], ""), "")</f>
        <v>0</v>
      </c>
      <c r="E121" cm="1">
        <f t="array" ref="E121">IF(C121&lt;&gt;"", _xlfn.XLOOKUP(C121, T1Tbl[Key], T1Tbl[T1_err_s], ""), "")</f>
        <v>0</v>
      </c>
      <c r="F121" cm="1">
        <f t="array" ref="F121">IF(C121&lt;&gt;"", _xlfn.XLOOKUP(C121, T2Tbl[Key], T2Tbl[T2_s], ""), "")</f>
        <v>0</v>
      </c>
      <c r="G121" cm="1">
        <f t="array" ref="G121">IF(C121&lt;&gt;"", _xlfn.XLOOKUP(C121, T2Tbl[Key], T2Tbl[T2_err_s], ""), "")</f>
        <v>0</v>
      </c>
      <c r="H121">
        <f>IF(D121&lt;&gt;"", 1/D121, "")</f>
        <v>0</v>
      </c>
      <c r="I121">
        <f>IF(AND(D121&lt;&gt;"",E121&lt;&gt;""), E121/(D121^2), "")</f>
        <v>0</v>
      </c>
      <c r="J121">
        <f>IF(F121&lt;&gt;"", 1/F121, "")</f>
        <v>0</v>
      </c>
      <c r="K121">
        <f>IF(AND(F121&lt;&gt;"",G121&lt;&gt;""), G121/(F121^2), "")</f>
        <v>0</v>
      </c>
      <c r="L121">
        <f>IF(AND(H121&lt;&gt;"",J121&lt;&gt;""), J121/H121, "")</f>
        <v>0</v>
      </c>
    </row>
    <row r="122" spans="3:12">
      <c r="C122">
        <f>IF(AND(A122&lt;&gt;"",B122&lt;&gt;""), A122&amp;"|"&amp;B122, "")</f>
        <v>0</v>
      </c>
      <c r="D122" cm="1">
        <f t="array" ref="D122">IF(C122&lt;&gt;"", _xlfn.XLOOKUP(C122, T1Tbl[Key], T1Tbl[T1_s], ""), "")</f>
        <v>0</v>
      </c>
      <c r="E122" cm="1">
        <f t="array" ref="E122">IF(C122&lt;&gt;"", _xlfn.XLOOKUP(C122, T1Tbl[Key], T1Tbl[T1_err_s], ""), "")</f>
        <v>0</v>
      </c>
      <c r="F122" cm="1">
        <f t="array" ref="F122">IF(C122&lt;&gt;"", _xlfn.XLOOKUP(C122, T2Tbl[Key], T2Tbl[T2_s], ""), "")</f>
        <v>0</v>
      </c>
      <c r="G122" cm="1">
        <f t="array" ref="G122">IF(C122&lt;&gt;"", _xlfn.XLOOKUP(C122, T2Tbl[Key], T2Tbl[T2_err_s], ""), "")</f>
        <v>0</v>
      </c>
      <c r="H122">
        <f>IF(D122&lt;&gt;"", 1/D122, "")</f>
        <v>0</v>
      </c>
      <c r="I122">
        <f>IF(AND(D122&lt;&gt;"",E122&lt;&gt;""), E122/(D122^2), "")</f>
        <v>0</v>
      </c>
      <c r="J122">
        <f>IF(F122&lt;&gt;"", 1/F122, "")</f>
        <v>0</v>
      </c>
      <c r="K122">
        <f>IF(AND(F122&lt;&gt;"",G122&lt;&gt;""), G122/(F122^2), "")</f>
        <v>0</v>
      </c>
      <c r="L122">
        <f>IF(AND(H122&lt;&gt;"",J122&lt;&gt;""), J122/H122, "")</f>
        <v>0</v>
      </c>
    </row>
    <row r="123" spans="3:12">
      <c r="C123">
        <f>IF(AND(A123&lt;&gt;"",B123&lt;&gt;""), A123&amp;"|"&amp;B123, "")</f>
        <v>0</v>
      </c>
      <c r="D123" cm="1">
        <f t="array" ref="D123">IF(C123&lt;&gt;"", _xlfn.XLOOKUP(C123, T1Tbl[Key], T1Tbl[T1_s], ""), "")</f>
        <v>0</v>
      </c>
      <c r="E123" cm="1">
        <f t="array" ref="E123">IF(C123&lt;&gt;"", _xlfn.XLOOKUP(C123, T1Tbl[Key], T1Tbl[T1_err_s], ""), "")</f>
        <v>0</v>
      </c>
      <c r="F123" cm="1">
        <f t="array" ref="F123">IF(C123&lt;&gt;"", _xlfn.XLOOKUP(C123, T2Tbl[Key], T2Tbl[T2_s], ""), "")</f>
        <v>0</v>
      </c>
      <c r="G123" cm="1">
        <f t="array" ref="G123">IF(C123&lt;&gt;"", _xlfn.XLOOKUP(C123, T2Tbl[Key], T2Tbl[T2_err_s], ""), "")</f>
        <v>0</v>
      </c>
      <c r="H123">
        <f>IF(D123&lt;&gt;"", 1/D123, "")</f>
        <v>0</v>
      </c>
      <c r="I123">
        <f>IF(AND(D123&lt;&gt;"",E123&lt;&gt;""), E123/(D123^2), "")</f>
        <v>0</v>
      </c>
      <c r="J123">
        <f>IF(F123&lt;&gt;"", 1/F123, "")</f>
        <v>0</v>
      </c>
      <c r="K123">
        <f>IF(AND(F123&lt;&gt;"",G123&lt;&gt;""), G123/(F123^2), "")</f>
        <v>0</v>
      </c>
      <c r="L123">
        <f>IF(AND(H123&lt;&gt;"",J123&lt;&gt;""), J123/H123, "")</f>
        <v>0</v>
      </c>
    </row>
    <row r="124" spans="3:12">
      <c r="C124">
        <f>IF(AND(A124&lt;&gt;"",B124&lt;&gt;""), A124&amp;"|"&amp;B124, "")</f>
        <v>0</v>
      </c>
      <c r="D124" cm="1">
        <f t="array" ref="D124">IF(C124&lt;&gt;"", _xlfn.XLOOKUP(C124, T1Tbl[Key], T1Tbl[T1_s], ""), "")</f>
        <v>0</v>
      </c>
      <c r="E124" cm="1">
        <f t="array" ref="E124">IF(C124&lt;&gt;"", _xlfn.XLOOKUP(C124, T1Tbl[Key], T1Tbl[T1_err_s], ""), "")</f>
        <v>0</v>
      </c>
      <c r="F124" cm="1">
        <f t="array" ref="F124">IF(C124&lt;&gt;"", _xlfn.XLOOKUP(C124, T2Tbl[Key], T2Tbl[T2_s], ""), "")</f>
        <v>0</v>
      </c>
      <c r="G124" cm="1">
        <f t="array" ref="G124">IF(C124&lt;&gt;"", _xlfn.XLOOKUP(C124, T2Tbl[Key], T2Tbl[T2_err_s], ""), "")</f>
        <v>0</v>
      </c>
      <c r="H124">
        <f>IF(D124&lt;&gt;"", 1/D124, "")</f>
        <v>0</v>
      </c>
      <c r="I124">
        <f>IF(AND(D124&lt;&gt;"",E124&lt;&gt;""), E124/(D124^2), "")</f>
        <v>0</v>
      </c>
      <c r="J124">
        <f>IF(F124&lt;&gt;"", 1/F124, "")</f>
        <v>0</v>
      </c>
      <c r="K124">
        <f>IF(AND(F124&lt;&gt;"",G124&lt;&gt;""), G124/(F124^2), "")</f>
        <v>0</v>
      </c>
      <c r="L124">
        <f>IF(AND(H124&lt;&gt;"",J124&lt;&gt;""), J124/H124, "")</f>
        <v>0</v>
      </c>
    </row>
    <row r="125" spans="3:12">
      <c r="C125">
        <f>IF(AND(A125&lt;&gt;"",B125&lt;&gt;""), A125&amp;"|"&amp;B125, "")</f>
        <v>0</v>
      </c>
      <c r="D125" cm="1">
        <f t="array" ref="D125">IF(C125&lt;&gt;"", _xlfn.XLOOKUP(C125, T1Tbl[Key], T1Tbl[T1_s], ""), "")</f>
        <v>0</v>
      </c>
      <c r="E125" cm="1">
        <f t="array" ref="E125">IF(C125&lt;&gt;"", _xlfn.XLOOKUP(C125, T1Tbl[Key], T1Tbl[T1_err_s], ""), "")</f>
        <v>0</v>
      </c>
      <c r="F125" cm="1">
        <f t="array" ref="F125">IF(C125&lt;&gt;"", _xlfn.XLOOKUP(C125, T2Tbl[Key], T2Tbl[T2_s], ""), "")</f>
        <v>0</v>
      </c>
      <c r="G125" cm="1">
        <f t="array" ref="G125">IF(C125&lt;&gt;"", _xlfn.XLOOKUP(C125, T2Tbl[Key], T2Tbl[T2_err_s], ""), "")</f>
        <v>0</v>
      </c>
      <c r="H125">
        <f>IF(D125&lt;&gt;"", 1/D125, "")</f>
        <v>0</v>
      </c>
      <c r="I125">
        <f>IF(AND(D125&lt;&gt;"",E125&lt;&gt;""), E125/(D125^2), "")</f>
        <v>0</v>
      </c>
      <c r="J125">
        <f>IF(F125&lt;&gt;"", 1/F125, "")</f>
        <v>0</v>
      </c>
      <c r="K125">
        <f>IF(AND(F125&lt;&gt;"",G125&lt;&gt;""), G125/(F125^2), "")</f>
        <v>0</v>
      </c>
      <c r="L125">
        <f>IF(AND(H125&lt;&gt;"",J125&lt;&gt;""), J125/H125, "")</f>
        <v>0</v>
      </c>
    </row>
    <row r="126" spans="3:12">
      <c r="C126">
        <f>IF(AND(A126&lt;&gt;"",B126&lt;&gt;""), A126&amp;"|"&amp;B126, "")</f>
        <v>0</v>
      </c>
      <c r="D126" cm="1">
        <f t="array" ref="D126">IF(C126&lt;&gt;"", _xlfn.XLOOKUP(C126, T1Tbl[Key], T1Tbl[T1_s], ""), "")</f>
        <v>0</v>
      </c>
      <c r="E126" cm="1">
        <f t="array" ref="E126">IF(C126&lt;&gt;"", _xlfn.XLOOKUP(C126, T1Tbl[Key], T1Tbl[T1_err_s], ""), "")</f>
        <v>0</v>
      </c>
      <c r="F126" cm="1">
        <f t="array" ref="F126">IF(C126&lt;&gt;"", _xlfn.XLOOKUP(C126, T2Tbl[Key], T2Tbl[T2_s], ""), "")</f>
        <v>0</v>
      </c>
      <c r="G126" cm="1">
        <f t="array" ref="G126">IF(C126&lt;&gt;"", _xlfn.XLOOKUP(C126, T2Tbl[Key], T2Tbl[T2_err_s], ""), "")</f>
        <v>0</v>
      </c>
      <c r="H126">
        <f>IF(D126&lt;&gt;"", 1/D126, "")</f>
        <v>0</v>
      </c>
      <c r="I126">
        <f>IF(AND(D126&lt;&gt;"",E126&lt;&gt;""), E126/(D126^2), "")</f>
        <v>0</v>
      </c>
      <c r="J126">
        <f>IF(F126&lt;&gt;"", 1/F126, "")</f>
        <v>0</v>
      </c>
      <c r="K126">
        <f>IF(AND(F126&lt;&gt;"",G126&lt;&gt;""), G126/(F126^2), "")</f>
        <v>0</v>
      </c>
      <c r="L126">
        <f>IF(AND(H126&lt;&gt;"",J126&lt;&gt;""), J126/H126, "")</f>
        <v>0</v>
      </c>
    </row>
    <row r="127" spans="3:12">
      <c r="C127">
        <f>IF(AND(A127&lt;&gt;"",B127&lt;&gt;""), A127&amp;"|"&amp;B127, "")</f>
        <v>0</v>
      </c>
      <c r="D127" cm="1">
        <f t="array" ref="D127">IF(C127&lt;&gt;"", _xlfn.XLOOKUP(C127, T1Tbl[Key], T1Tbl[T1_s], ""), "")</f>
        <v>0</v>
      </c>
      <c r="E127" cm="1">
        <f t="array" ref="E127">IF(C127&lt;&gt;"", _xlfn.XLOOKUP(C127, T1Tbl[Key], T1Tbl[T1_err_s], ""), "")</f>
        <v>0</v>
      </c>
      <c r="F127" cm="1">
        <f t="array" ref="F127">IF(C127&lt;&gt;"", _xlfn.XLOOKUP(C127, T2Tbl[Key], T2Tbl[T2_s], ""), "")</f>
        <v>0</v>
      </c>
      <c r="G127" cm="1">
        <f t="array" ref="G127">IF(C127&lt;&gt;"", _xlfn.XLOOKUP(C127, T2Tbl[Key], T2Tbl[T2_err_s], ""), "")</f>
        <v>0</v>
      </c>
      <c r="H127">
        <f>IF(D127&lt;&gt;"", 1/D127, "")</f>
        <v>0</v>
      </c>
      <c r="I127">
        <f>IF(AND(D127&lt;&gt;"",E127&lt;&gt;""), E127/(D127^2), "")</f>
        <v>0</v>
      </c>
      <c r="J127">
        <f>IF(F127&lt;&gt;"", 1/F127, "")</f>
        <v>0</v>
      </c>
      <c r="K127">
        <f>IF(AND(F127&lt;&gt;"",G127&lt;&gt;""), G127/(F127^2), "")</f>
        <v>0</v>
      </c>
      <c r="L127">
        <f>IF(AND(H127&lt;&gt;"",J127&lt;&gt;""), J127/H127, "")</f>
        <v>0</v>
      </c>
    </row>
    <row r="128" spans="3:12">
      <c r="C128">
        <f>IF(AND(A128&lt;&gt;"",B128&lt;&gt;""), A128&amp;"|"&amp;B128, "")</f>
        <v>0</v>
      </c>
      <c r="D128" cm="1">
        <f t="array" ref="D128">IF(C128&lt;&gt;"", _xlfn.XLOOKUP(C128, T1Tbl[Key], T1Tbl[T1_s], ""), "")</f>
        <v>0</v>
      </c>
      <c r="E128" cm="1">
        <f t="array" ref="E128">IF(C128&lt;&gt;"", _xlfn.XLOOKUP(C128, T1Tbl[Key], T1Tbl[T1_err_s], ""), "")</f>
        <v>0</v>
      </c>
      <c r="F128" cm="1">
        <f t="array" ref="F128">IF(C128&lt;&gt;"", _xlfn.XLOOKUP(C128, T2Tbl[Key], T2Tbl[T2_s], ""), "")</f>
        <v>0</v>
      </c>
      <c r="G128" cm="1">
        <f t="array" ref="G128">IF(C128&lt;&gt;"", _xlfn.XLOOKUP(C128, T2Tbl[Key], T2Tbl[T2_err_s], ""), "")</f>
        <v>0</v>
      </c>
      <c r="H128">
        <f>IF(D128&lt;&gt;"", 1/D128, "")</f>
        <v>0</v>
      </c>
      <c r="I128">
        <f>IF(AND(D128&lt;&gt;"",E128&lt;&gt;""), E128/(D128^2), "")</f>
        <v>0</v>
      </c>
      <c r="J128">
        <f>IF(F128&lt;&gt;"", 1/F128, "")</f>
        <v>0</v>
      </c>
      <c r="K128">
        <f>IF(AND(F128&lt;&gt;"",G128&lt;&gt;""), G128/(F128^2), "")</f>
        <v>0</v>
      </c>
      <c r="L128">
        <f>IF(AND(H128&lt;&gt;"",J128&lt;&gt;""), J128/H128, "")</f>
        <v>0</v>
      </c>
    </row>
    <row r="129" spans="3:12">
      <c r="C129">
        <f>IF(AND(A129&lt;&gt;"",B129&lt;&gt;""), A129&amp;"|"&amp;B129, "")</f>
        <v>0</v>
      </c>
      <c r="D129" cm="1">
        <f t="array" ref="D129">IF(C129&lt;&gt;"", _xlfn.XLOOKUP(C129, T1Tbl[Key], T1Tbl[T1_s], ""), "")</f>
        <v>0</v>
      </c>
      <c r="E129" cm="1">
        <f t="array" ref="E129">IF(C129&lt;&gt;"", _xlfn.XLOOKUP(C129, T1Tbl[Key], T1Tbl[T1_err_s], ""), "")</f>
        <v>0</v>
      </c>
      <c r="F129" cm="1">
        <f t="array" ref="F129">IF(C129&lt;&gt;"", _xlfn.XLOOKUP(C129, T2Tbl[Key], T2Tbl[T2_s], ""), "")</f>
        <v>0</v>
      </c>
      <c r="G129" cm="1">
        <f t="array" ref="G129">IF(C129&lt;&gt;"", _xlfn.XLOOKUP(C129, T2Tbl[Key], T2Tbl[T2_err_s], ""), "")</f>
        <v>0</v>
      </c>
      <c r="H129">
        <f>IF(D129&lt;&gt;"", 1/D129, "")</f>
        <v>0</v>
      </c>
      <c r="I129">
        <f>IF(AND(D129&lt;&gt;"",E129&lt;&gt;""), E129/(D129^2), "")</f>
        <v>0</v>
      </c>
      <c r="J129">
        <f>IF(F129&lt;&gt;"", 1/F129, "")</f>
        <v>0</v>
      </c>
      <c r="K129">
        <f>IF(AND(F129&lt;&gt;"",G129&lt;&gt;""), G129/(F129^2), "")</f>
        <v>0</v>
      </c>
      <c r="L129">
        <f>IF(AND(H129&lt;&gt;"",J129&lt;&gt;""), J129/H129, "")</f>
        <v>0</v>
      </c>
    </row>
    <row r="130" spans="3:12">
      <c r="C130">
        <f>IF(AND(A130&lt;&gt;"",B130&lt;&gt;""), A130&amp;"|"&amp;B130, "")</f>
        <v>0</v>
      </c>
      <c r="D130" cm="1">
        <f t="array" ref="D130">IF(C130&lt;&gt;"", _xlfn.XLOOKUP(C130, T1Tbl[Key], T1Tbl[T1_s], ""), "")</f>
        <v>0</v>
      </c>
      <c r="E130" cm="1">
        <f t="array" ref="E130">IF(C130&lt;&gt;"", _xlfn.XLOOKUP(C130, T1Tbl[Key], T1Tbl[T1_err_s], ""), "")</f>
        <v>0</v>
      </c>
      <c r="F130" cm="1">
        <f t="array" ref="F130">IF(C130&lt;&gt;"", _xlfn.XLOOKUP(C130, T2Tbl[Key], T2Tbl[T2_s], ""), "")</f>
        <v>0</v>
      </c>
      <c r="G130" cm="1">
        <f t="array" ref="G130">IF(C130&lt;&gt;"", _xlfn.XLOOKUP(C130, T2Tbl[Key], T2Tbl[T2_err_s], ""), "")</f>
        <v>0</v>
      </c>
      <c r="H130">
        <f>IF(D130&lt;&gt;"", 1/D130, "")</f>
        <v>0</v>
      </c>
      <c r="I130">
        <f>IF(AND(D130&lt;&gt;"",E130&lt;&gt;""), E130/(D130^2), "")</f>
        <v>0</v>
      </c>
      <c r="J130">
        <f>IF(F130&lt;&gt;"", 1/F130, "")</f>
        <v>0</v>
      </c>
      <c r="K130">
        <f>IF(AND(F130&lt;&gt;"",G130&lt;&gt;""), G130/(F130^2), "")</f>
        <v>0</v>
      </c>
      <c r="L130">
        <f>IF(AND(H130&lt;&gt;"",J130&lt;&gt;""), J130/H130, "")</f>
        <v>0</v>
      </c>
    </row>
    <row r="131" spans="3:12">
      <c r="C131">
        <f>IF(AND(A131&lt;&gt;"",B131&lt;&gt;""), A131&amp;"|"&amp;B131, "")</f>
        <v>0</v>
      </c>
      <c r="D131" cm="1">
        <f t="array" ref="D131">IF(C131&lt;&gt;"", _xlfn.XLOOKUP(C131, T1Tbl[Key], T1Tbl[T1_s], ""), "")</f>
        <v>0</v>
      </c>
      <c r="E131" cm="1">
        <f t="array" ref="E131">IF(C131&lt;&gt;"", _xlfn.XLOOKUP(C131, T1Tbl[Key], T1Tbl[T1_err_s], ""), "")</f>
        <v>0</v>
      </c>
      <c r="F131" cm="1">
        <f t="array" ref="F131">IF(C131&lt;&gt;"", _xlfn.XLOOKUP(C131, T2Tbl[Key], T2Tbl[T2_s], ""), "")</f>
        <v>0</v>
      </c>
      <c r="G131" cm="1">
        <f t="array" ref="G131">IF(C131&lt;&gt;"", _xlfn.XLOOKUP(C131, T2Tbl[Key], T2Tbl[T2_err_s], ""), "")</f>
        <v>0</v>
      </c>
      <c r="H131">
        <f>IF(D131&lt;&gt;"", 1/D131, "")</f>
        <v>0</v>
      </c>
      <c r="I131">
        <f>IF(AND(D131&lt;&gt;"",E131&lt;&gt;""), E131/(D131^2), "")</f>
        <v>0</v>
      </c>
      <c r="J131">
        <f>IF(F131&lt;&gt;"", 1/F131, "")</f>
        <v>0</v>
      </c>
      <c r="K131">
        <f>IF(AND(F131&lt;&gt;"",G131&lt;&gt;""), G131/(F131^2), "")</f>
        <v>0</v>
      </c>
      <c r="L131">
        <f>IF(AND(H131&lt;&gt;"",J131&lt;&gt;""), J131/H131, "")</f>
        <v>0</v>
      </c>
    </row>
    <row r="132" spans="3:12">
      <c r="C132">
        <f>IF(AND(A132&lt;&gt;"",B132&lt;&gt;""), A132&amp;"|"&amp;B132, "")</f>
        <v>0</v>
      </c>
      <c r="D132" cm="1">
        <f t="array" ref="D132">IF(C132&lt;&gt;"", _xlfn.XLOOKUP(C132, T1Tbl[Key], T1Tbl[T1_s], ""), "")</f>
        <v>0</v>
      </c>
      <c r="E132" cm="1">
        <f t="array" ref="E132">IF(C132&lt;&gt;"", _xlfn.XLOOKUP(C132, T1Tbl[Key], T1Tbl[T1_err_s], ""), "")</f>
        <v>0</v>
      </c>
      <c r="F132" cm="1">
        <f t="array" ref="F132">IF(C132&lt;&gt;"", _xlfn.XLOOKUP(C132, T2Tbl[Key], T2Tbl[T2_s], ""), "")</f>
        <v>0</v>
      </c>
      <c r="G132" cm="1">
        <f t="array" ref="G132">IF(C132&lt;&gt;"", _xlfn.XLOOKUP(C132, T2Tbl[Key], T2Tbl[T2_err_s], ""), "")</f>
        <v>0</v>
      </c>
      <c r="H132">
        <f>IF(D132&lt;&gt;"", 1/D132, "")</f>
        <v>0</v>
      </c>
      <c r="I132">
        <f>IF(AND(D132&lt;&gt;"",E132&lt;&gt;""), E132/(D132^2), "")</f>
        <v>0</v>
      </c>
      <c r="J132">
        <f>IF(F132&lt;&gt;"", 1/F132, "")</f>
        <v>0</v>
      </c>
      <c r="K132">
        <f>IF(AND(F132&lt;&gt;"",G132&lt;&gt;""), G132/(F132^2), "")</f>
        <v>0</v>
      </c>
      <c r="L132">
        <f>IF(AND(H132&lt;&gt;"",J132&lt;&gt;""), J132/H132, "")</f>
        <v>0</v>
      </c>
    </row>
    <row r="133" spans="3:12">
      <c r="C133">
        <f>IF(AND(A133&lt;&gt;"",B133&lt;&gt;""), A133&amp;"|"&amp;B133, "")</f>
        <v>0</v>
      </c>
      <c r="D133" cm="1">
        <f t="array" ref="D133">IF(C133&lt;&gt;"", _xlfn.XLOOKUP(C133, T1Tbl[Key], T1Tbl[T1_s], ""), "")</f>
        <v>0</v>
      </c>
      <c r="E133" cm="1">
        <f t="array" ref="E133">IF(C133&lt;&gt;"", _xlfn.XLOOKUP(C133, T1Tbl[Key], T1Tbl[T1_err_s], ""), "")</f>
        <v>0</v>
      </c>
      <c r="F133" cm="1">
        <f t="array" ref="F133">IF(C133&lt;&gt;"", _xlfn.XLOOKUP(C133, T2Tbl[Key], T2Tbl[T2_s], ""), "")</f>
        <v>0</v>
      </c>
      <c r="G133" cm="1">
        <f t="array" ref="G133">IF(C133&lt;&gt;"", _xlfn.XLOOKUP(C133, T2Tbl[Key], T2Tbl[T2_err_s], ""), "")</f>
        <v>0</v>
      </c>
      <c r="H133">
        <f>IF(D133&lt;&gt;"", 1/D133, "")</f>
        <v>0</v>
      </c>
      <c r="I133">
        <f>IF(AND(D133&lt;&gt;"",E133&lt;&gt;""), E133/(D133^2), "")</f>
        <v>0</v>
      </c>
      <c r="J133">
        <f>IF(F133&lt;&gt;"", 1/F133, "")</f>
        <v>0</v>
      </c>
      <c r="K133">
        <f>IF(AND(F133&lt;&gt;"",G133&lt;&gt;""), G133/(F133^2), "")</f>
        <v>0</v>
      </c>
      <c r="L133">
        <f>IF(AND(H133&lt;&gt;"",J133&lt;&gt;""), J133/H133, "")</f>
        <v>0</v>
      </c>
    </row>
    <row r="134" spans="3:12">
      <c r="C134">
        <f>IF(AND(A134&lt;&gt;"",B134&lt;&gt;""), A134&amp;"|"&amp;B134, "")</f>
        <v>0</v>
      </c>
      <c r="D134" cm="1">
        <f t="array" ref="D134">IF(C134&lt;&gt;"", _xlfn.XLOOKUP(C134, T1Tbl[Key], T1Tbl[T1_s], ""), "")</f>
        <v>0</v>
      </c>
      <c r="E134" cm="1">
        <f t="array" ref="E134">IF(C134&lt;&gt;"", _xlfn.XLOOKUP(C134, T1Tbl[Key], T1Tbl[T1_err_s], ""), "")</f>
        <v>0</v>
      </c>
      <c r="F134" cm="1">
        <f t="array" ref="F134">IF(C134&lt;&gt;"", _xlfn.XLOOKUP(C134, T2Tbl[Key], T2Tbl[T2_s], ""), "")</f>
        <v>0</v>
      </c>
      <c r="G134" cm="1">
        <f t="array" ref="G134">IF(C134&lt;&gt;"", _xlfn.XLOOKUP(C134, T2Tbl[Key], T2Tbl[T2_err_s], ""), "")</f>
        <v>0</v>
      </c>
      <c r="H134">
        <f>IF(D134&lt;&gt;"", 1/D134, "")</f>
        <v>0</v>
      </c>
      <c r="I134">
        <f>IF(AND(D134&lt;&gt;"",E134&lt;&gt;""), E134/(D134^2), "")</f>
        <v>0</v>
      </c>
      <c r="J134">
        <f>IF(F134&lt;&gt;"", 1/F134, "")</f>
        <v>0</v>
      </c>
      <c r="K134">
        <f>IF(AND(F134&lt;&gt;"",G134&lt;&gt;""), G134/(F134^2), "")</f>
        <v>0</v>
      </c>
      <c r="L134">
        <f>IF(AND(H134&lt;&gt;"",J134&lt;&gt;""), J134/H134, "")</f>
        <v>0</v>
      </c>
    </row>
    <row r="135" spans="3:12">
      <c r="C135">
        <f>IF(AND(A135&lt;&gt;"",B135&lt;&gt;""), A135&amp;"|"&amp;B135, "")</f>
        <v>0</v>
      </c>
      <c r="D135" cm="1">
        <f t="array" ref="D135">IF(C135&lt;&gt;"", _xlfn.XLOOKUP(C135, T1Tbl[Key], T1Tbl[T1_s], ""), "")</f>
        <v>0</v>
      </c>
      <c r="E135" cm="1">
        <f t="array" ref="E135">IF(C135&lt;&gt;"", _xlfn.XLOOKUP(C135, T1Tbl[Key], T1Tbl[T1_err_s], ""), "")</f>
        <v>0</v>
      </c>
      <c r="F135" cm="1">
        <f t="array" ref="F135">IF(C135&lt;&gt;"", _xlfn.XLOOKUP(C135, T2Tbl[Key], T2Tbl[T2_s], ""), "")</f>
        <v>0</v>
      </c>
      <c r="G135" cm="1">
        <f t="array" ref="G135">IF(C135&lt;&gt;"", _xlfn.XLOOKUP(C135, T2Tbl[Key], T2Tbl[T2_err_s], ""), "")</f>
        <v>0</v>
      </c>
      <c r="H135">
        <f>IF(D135&lt;&gt;"", 1/D135, "")</f>
        <v>0</v>
      </c>
      <c r="I135">
        <f>IF(AND(D135&lt;&gt;"",E135&lt;&gt;""), E135/(D135^2), "")</f>
        <v>0</v>
      </c>
      <c r="J135">
        <f>IF(F135&lt;&gt;"", 1/F135, "")</f>
        <v>0</v>
      </c>
      <c r="K135">
        <f>IF(AND(F135&lt;&gt;"",G135&lt;&gt;""), G135/(F135^2), "")</f>
        <v>0</v>
      </c>
      <c r="L135">
        <f>IF(AND(H135&lt;&gt;"",J135&lt;&gt;""), J135/H135, "")</f>
        <v>0</v>
      </c>
    </row>
    <row r="136" spans="3:12">
      <c r="C136">
        <f>IF(AND(A136&lt;&gt;"",B136&lt;&gt;""), A136&amp;"|"&amp;B136, "")</f>
        <v>0</v>
      </c>
      <c r="D136" cm="1">
        <f t="array" ref="D136">IF(C136&lt;&gt;"", _xlfn.XLOOKUP(C136, T1Tbl[Key], T1Tbl[T1_s], ""), "")</f>
        <v>0</v>
      </c>
      <c r="E136" cm="1">
        <f t="array" ref="E136">IF(C136&lt;&gt;"", _xlfn.XLOOKUP(C136, T1Tbl[Key], T1Tbl[T1_err_s], ""), "")</f>
        <v>0</v>
      </c>
      <c r="F136" cm="1">
        <f t="array" ref="F136">IF(C136&lt;&gt;"", _xlfn.XLOOKUP(C136, T2Tbl[Key], T2Tbl[T2_s], ""), "")</f>
        <v>0</v>
      </c>
      <c r="G136" cm="1">
        <f t="array" ref="G136">IF(C136&lt;&gt;"", _xlfn.XLOOKUP(C136, T2Tbl[Key], T2Tbl[T2_err_s], ""), "")</f>
        <v>0</v>
      </c>
      <c r="H136">
        <f>IF(D136&lt;&gt;"", 1/D136, "")</f>
        <v>0</v>
      </c>
      <c r="I136">
        <f>IF(AND(D136&lt;&gt;"",E136&lt;&gt;""), E136/(D136^2), "")</f>
        <v>0</v>
      </c>
      <c r="J136">
        <f>IF(F136&lt;&gt;"", 1/F136, "")</f>
        <v>0</v>
      </c>
      <c r="K136">
        <f>IF(AND(F136&lt;&gt;"",G136&lt;&gt;""), G136/(F136^2), "")</f>
        <v>0</v>
      </c>
      <c r="L136">
        <f>IF(AND(H136&lt;&gt;"",J136&lt;&gt;""), J136/H136, "")</f>
        <v>0</v>
      </c>
    </row>
    <row r="137" spans="3:12">
      <c r="C137">
        <f>IF(AND(A137&lt;&gt;"",B137&lt;&gt;""), A137&amp;"|"&amp;B137, "")</f>
        <v>0</v>
      </c>
      <c r="D137" cm="1">
        <f t="array" ref="D137">IF(C137&lt;&gt;"", _xlfn.XLOOKUP(C137, T1Tbl[Key], T1Tbl[T1_s], ""), "")</f>
        <v>0</v>
      </c>
      <c r="E137" cm="1">
        <f t="array" ref="E137">IF(C137&lt;&gt;"", _xlfn.XLOOKUP(C137, T1Tbl[Key], T1Tbl[T1_err_s], ""), "")</f>
        <v>0</v>
      </c>
      <c r="F137" cm="1">
        <f t="array" ref="F137">IF(C137&lt;&gt;"", _xlfn.XLOOKUP(C137, T2Tbl[Key], T2Tbl[T2_s], ""), "")</f>
        <v>0</v>
      </c>
      <c r="G137" cm="1">
        <f t="array" ref="G137">IF(C137&lt;&gt;"", _xlfn.XLOOKUP(C137, T2Tbl[Key], T2Tbl[T2_err_s], ""), "")</f>
        <v>0</v>
      </c>
      <c r="H137">
        <f>IF(D137&lt;&gt;"", 1/D137, "")</f>
        <v>0</v>
      </c>
      <c r="I137">
        <f>IF(AND(D137&lt;&gt;"",E137&lt;&gt;""), E137/(D137^2), "")</f>
        <v>0</v>
      </c>
      <c r="J137">
        <f>IF(F137&lt;&gt;"", 1/F137, "")</f>
        <v>0</v>
      </c>
      <c r="K137">
        <f>IF(AND(F137&lt;&gt;"",G137&lt;&gt;""), G137/(F137^2), "")</f>
        <v>0</v>
      </c>
      <c r="L137">
        <f>IF(AND(H137&lt;&gt;"",J137&lt;&gt;""), J137/H137, "")</f>
        <v>0</v>
      </c>
    </row>
    <row r="138" spans="3:12">
      <c r="C138">
        <f>IF(AND(A138&lt;&gt;"",B138&lt;&gt;""), A138&amp;"|"&amp;B138, "")</f>
        <v>0</v>
      </c>
      <c r="D138" cm="1">
        <f t="array" ref="D138">IF(C138&lt;&gt;"", _xlfn.XLOOKUP(C138, T1Tbl[Key], T1Tbl[T1_s], ""), "")</f>
        <v>0</v>
      </c>
      <c r="E138" cm="1">
        <f t="array" ref="E138">IF(C138&lt;&gt;"", _xlfn.XLOOKUP(C138, T1Tbl[Key], T1Tbl[T1_err_s], ""), "")</f>
        <v>0</v>
      </c>
      <c r="F138" cm="1">
        <f t="array" ref="F138">IF(C138&lt;&gt;"", _xlfn.XLOOKUP(C138, T2Tbl[Key], T2Tbl[T2_s], ""), "")</f>
        <v>0</v>
      </c>
      <c r="G138" cm="1">
        <f t="array" ref="G138">IF(C138&lt;&gt;"", _xlfn.XLOOKUP(C138, T2Tbl[Key], T2Tbl[T2_err_s], ""), "")</f>
        <v>0</v>
      </c>
      <c r="H138">
        <f>IF(D138&lt;&gt;"", 1/D138, "")</f>
        <v>0</v>
      </c>
      <c r="I138">
        <f>IF(AND(D138&lt;&gt;"",E138&lt;&gt;""), E138/(D138^2), "")</f>
        <v>0</v>
      </c>
      <c r="J138">
        <f>IF(F138&lt;&gt;"", 1/F138, "")</f>
        <v>0</v>
      </c>
      <c r="K138">
        <f>IF(AND(F138&lt;&gt;"",G138&lt;&gt;""), G138/(F138^2), "")</f>
        <v>0</v>
      </c>
      <c r="L138">
        <f>IF(AND(H138&lt;&gt;"",J138&lt;&gt;""), J138/H138, "")</f>
        <v>0</v>
      </c>
    </row>
    <row r="139" spans="3:12">
      <c r="C139">
        <f>IF(AND(A139&lt;&gt;"",B139&lt;&gt;""), A139&amp;"|"&amp;B139, "")</f>
        <v>0</v>
      </c>
      <c r="D139" cm="1">
        <f t="array" ref="D139">IF(C139&lt;&gt;"", _xlfn.XLOOKUP(C139, T1Tbl[Key], T1Tbl[T1_s], ""), "")</f>
        <v>0</v>
      </c>
      <c r="E139" cm="1">
        <f t="array" ref="E139">IF(C139&lt;&gt;"", _xlfn.XLOOKUP(C139, T1Tbl[Key], T1Tbl[T1_err_s], ""), "")</f>
        <v>0</v>
      </c>
      <c r="F139" cm="1">
        <f t="array" ref="F139">IF(C139&lt;&gt;"", _xlfn.XLOOKUP(C139, T2Tbl[Key], T2Tbl[T2_s], ""), "")</f>
        <v>0</v>
      </c>
      <c r="G139" cm="1">
        <f t="array" ref="G139">IF(C139&lt;&gt;"", _xlfn.XLOOKUP(C139, T2Tbl[Key], T2Tbl[T2_err_s], ""), "")</f>
        <v>0</v>
      </c>
      <c r="H139">
        <f>IF(D139&lt;&gt;"", 1/D139, "")</f>
        <v>0</v>
      </c>
      <c r="I139">
        <f>IF(AND(D139&lt;&gt;"",E139&lt;&gt;""), E139/(D139^2), "")</f>
        <v>0</v>
      </c>
      <c r="J139">
        <f>IF(F139&lt;&gt;"", 1/F139, "")</f>
        <v>0</v>
      </c>
      <c r="K139">
        <f>IF(AND(F139&lt;&gt;"",G139&lt;&gt;""), G139/(F139^2), "")</f>
        <v>0</v>
      </c>
      <c r="L139">
        <f>IF(AND(H139&lt;&gt;"",J139&lt;&gt;""), J139/H139, "")</f>
        <v>0</v>
      </c>
    </row>
    <row r="140" spans="3:12">
      <c r="C140">
        <f>IF(AND(A140&lt;&gt;"",B140&lt;&gt;""), A140&amp;"|"&amp;B140, "")</f>
        <v>0</v>
      </c>
      <c r="D140" cm="1">
        <f t="array" ref="D140">IF(C140&lt;&gt;"", _xlfn.XLOOKUP(C140, T1Tbl[Key], T1Tbl[T1_s], ""), "")</f>
        <v>0</v>
      </c>
      <c r="E140" cm="1">
        <f t="array" ref="E140">IF(C140&lt;&gt;"", _xlfn.XLOOKUP(C140, T1Tbl[Key], T1Tbl[T1_err_s], ""), "")</f>
        <v>0</v>
      </c>
      <c r="F140" cm="1">
        <f t="array" ref="F140">IF(C140&lt;&gt;"", _xlfn.XLOOKUP(C140, T2Tbl[Key], T2Tbl[T2_s], ""), "")</f>
        <v>0</v>
      </c>
      <c r="G140" cm="1">
        <f t="array" ref="G140">IF(C140&lt;&gt;"", _xlfn.XLOOKUP(C140, T2Tbl[Key], T2Tbl[T2_err_s], ""), "")</f>
        <v>0</v>
      </c>
      <c r="H140">
        <f>IF(D140&lt;&gt;"", 1/D140, "")</f>
        <v>0</v>
      </c>
      <c r="I140">
        <f>IF(AND(D140&lt;&gt;"",E140&lt;&gt;""), E140/(D140^2), "")</f>
        <v>0</v>
      </c>
      <c r="J140">
        <f>IF(F140&lt;&gt;"", 1/F140, "")</f>
        <v>0</v>
      </c>
      <c r="K140">
        <f>IF(AND(F140&lt;&gt;"",G140&lt;&gt;""), G140/(F140^2), "")</f>
        <v>0</v>
      </c>
      <c r="L140">
        <f>IF(AND(H140&lt;&gt;"",J140&lt;&gt;""), J140/H140, "")</f>
        <v>0</v>
      </c>
    </row>
    <row r="141" spans="3:12">
      <c r="C141">
        <f>IF(AND(A141&lt;&gt;"",B141&lt;&gt;""), A141&amp;"|"&amp;B141, "")</f>
        <v>0</v>
      </c>
      <c r="D141" cm="1">
        <f t="array" ref="D141">IF(C141&lt;&gt;"", _xlfn.XLOOKUP(C141, T1Tbl[Key], T1Tbl[T1_s], ""), "")</f>
        <v>0</v>
      </c>
      <c r="E141" cm="1">
        <f t="array" ref="E141">IF(C141&lt;&gt;"", _xlfn.XLOOKUP(C141, T1Tbl[Key], T1Tbl[T1_err_s], ""), "")</f>
        <v>0</v>
      </c>
      <c r="F141" cm="1">
        <f t="array" ref="F141">IF(C141&lt;&gt;"", _xlfn.XLOOKUP(C141, T2Tbl[Key], T2Tbl[T2_s], ""), "")</f>
        <v>0</v>
      </c>
      <c r="G141" cm="1">
        <f t="array" ref="G141">IF(C141&lt;&gt;"", _xlfn.XLOOKUP(C141, T2Tbl[Key], T2Tbl[T2_err_s], ""), "")</f>
        <v>0</v>
      </c>
      <c r="H141">
        <f>IF(D141&lt;&gt;"", 1/D141, "")</f>
        <v>0</v>
      </c>
      <c r="I141">
        <f>IF(AND(D141&lt;&gt;"",E141&lt;&gt;""), E141/(D141^2), "")</f>
        <v>0</v>
      </c>
      <c r="J141">
        <f>IF(F141&lt;&gt;"", 1/F141, "")</f>
        <v>0</v>
      </c>
      <c r="K141">
        <f>IF(AND(F141&lt;&gt;"",G141&lt;&gt;""), G141/(F141^2), "")</f>
        <v>0</v>
      </c>
      <c r="L141">
        <f>IF(AND(H141&lt;&gt;"",J141&lt;&gt;""), J141/H141, "")</f>
        <v>0</v>
      </c>
    </row>
    <row r="142" spans="3:12">
      <c r="C142">
        <f>IF(AND(A142&lt;&gt;"",B142&lt;&gt;""), A142&amp;"|"&amp;B142, "")</f>
        <v>0</v>
      </c>
      <c r="D142" cm="1">
        <f t="array" ref="D142">IF(C142&lt;&gt;"", _xlfn.XLOOKUP(C142, T1Tbl[Key], T1Tbl[T1_s], ""), "")</f>
        <v>0</v>
      </c>
      <c r="E142" cm="1">
        <f t="array" ref="E142">IF(C142&lt;&gt;"", _xlfn.XLOOKUP(C142, T1Tbl[Key], T1Tbl[T1_err_s], ""), "")</f>
        <v>0</v>
      </c>
      <c r="F142" cm="1">
        <f t="array" ref="F142">IF(C142&lt;&gt;"", _xlfn.XLOOKUP(C142, T2Tbl[Key], T2Tbl[T2_s], ""), "")</f>
        <v>0</v>
      </c>
      <c r="G142" cm="1">
        <f t="array" ref="G142">IF(C142&lt;&gt;"", _xlfn.XLOOKUP(C142, T2Tbl[Key], T2Tbl[T2_err_s], ""), "")</f>
        <v>0</v>
      </c>
      <c r="H142">
        <f>IF(D142&lt;&gt;"", 1/D142, "")</f>
        <v>0</v>
      </c>
      <c r="I142">
        <f>IF(AND(D142&lt;&gt;"",E142&lt;&gt;""), E142/(D142^2), "")</f>
        <v>0</v>
      </c>
      <c r="J142">
        <f>IF(F142&lt;&gt;"", 1/F142, "")</f>
        <v>0</v>
      </c>
      <c r="K142">
        <f>IF(AND(F142&lt;&gt;"",G142&lt;&gt;""), G142/(F142^2), "")</f>
        <v>0</v>
      </c>
      <c r="L142">
        <f>IF(AND(H142&lt;&gt;"",J142&lt;&gt;""), J142/H142, "")</f>
        <v>0</v>
      </c>
    </row>
    <row r="143" spans="3:12">
      <c r="C143">
        <f>IF(AND(A143&lt;&gt;"",B143&lt;&gt;""), A143&amp;"|"&amp;B143, "")</f>
        <v>0</v>
      </c>
      <c r="D143" cm="1">
        <f t="array" ref="D143">IF(C143&lt;&gt;"", _xlfn.XLOOKUP(C143, T1Tbl[Key], T1Tbl[T1_s], ""), "")</f>
        <v>0</v>
      </c>
      <c r="E143" cm="1">
        <f t="array" ref="E143">IF(C143&lt;&gt;"", _xlfn.XLOOKUP(C143, T1Tbl[Key], T1Tbl[T1_err_s], ""), "")</f>
        <v>0</v>
      </c>
      <c r="F143" cm="1">
        <f t="array" ref="F143">IF(C143&lt;&gt;"", _xlfn.XLOOKUP(C143, T2Tbl[Key], T2Tbl[T2_s], ""), "")</f>
        <v>0</v>
      </c>
      <c r="G143" cm="1">
        <f t="array" ref="G143">IF(C143&lt;&gt;"", _xlfn.XLOOKUP(C143, T2Tbl[Key], T2Tbl[T2_err_s], ""), "")</f>
        <v>0</v>
      </c>
      <c r="H143">
        <f>IF(D143&lt;&gt;"", 1/D143, "")</f>
        <v>0</v>
      </c>
      <c r="I143">
        <f>IF(AND(D143&lt;&gt;"",E143&lt;&gt;""), E143/(D143^2), "")</f>
        <v>0</v>
      </c>
      <c r="J143">
        <f>IF(F143&lt;&gt;"", 1/F143, "")</f>
        <v>0</v>
      </c>
      <c r="K143">
        <f>IF(AND(F143&lt;&gt;"",G143&lt;&gt;""), G143/(F143^2), "")</f>
        <v>0</v>
      </c>
      <c r="L143">
        <f>IF(AND(H143&lt;&gt;"",J143&lt;&gt;""), J143/H143, "")</f>
        <v>0</v>
      </c>
    </row>
    <row r="144" spans="3:12">
      <c r="C144">
        <f>IF(AND(A144&lt;&gt;"",B144&lt;&gt;""), A144&amp;"|"&amp;B144, "")</f>
        <v>0</v>
      </c>
      <c r="D144" cm="1">
        <f t="array" ref="D144">IF(C144&lt;&gt;"", _xlfn.XLOOKUP(C144, T1Tbl[Key], T1Tbl[T1_s], ""), "")</f>
        <v>0</v>
      </c>
      <c r="E144" cm="1">
        <f t="array" ref="E144">IF(C144&lt;&gt;"", _xlfn.XLOOKUP(C144, T1Tbl[Key], T1Tbl[T1_err_s], ""), "")</f>
        <v>0</v>
      </c>
      <c r="F144" cm="1">
        <f t="array" ref="F144">IF(C144&lt;&gt;"", _xlfn.XLOOKUP(C144, T2Tbl[Key], T2Tbl[T2_s], ""), "")</f>
        <v>0</v>
      </c>
      <c r="G144" cm="1">
        <f t="array" ref="G144">IF(C144&lt;&gt;"", _xlfn.XLOOKUP(C144, T2Tbl[Key], T2Tbl[T2_err_s], ""), "")</f>
        <v>0</v>
      </c>
      <c r="H144">
        <f>IF(D144&lt;&gt;"", 1/D144, "")</f>
        <v>0</v>
      </c>
      <c r="I144">
        <f>IF(AND(D144&lt;&gt;"",E144&lt;&gt;""), E144/(D144^2), "")</f>
        <v>0</v>
      </c>
      <c r="J144">
        <f>IF(F144&lt;&gt;"", 1/F144, "")</f>
        <v>0</v>
      </c>
      <c r="K144">
        <f>IF(AND(F144&lt;&gt;"",G144&lt;&gt;""), G144/(F144^2), "")</f>
        <v>0</v>
      </c>
      <c r="L144">
        <f>IF(AND(H144&lt;&gt;"",J144&lt;&gt;""), J144/H144, "")</f>
        <v>0</v>
      </c>
    </row>
    <row r="145" spans="3:12">
      <c r="C145">
        <f>IF(AND(A145&lt;&gt;"",B145&lt;&gt;""), A145&amp;"|"&amp;B145, "")</f>
        <v>0</v>
      </c>
      <c r="D145" cm="1">
        <f t="array" ref="D145">IF(C145&lt;&gt;"", _xlfn.XLOOKUP(C145, T1Tbl[Key], T1Tbl[T1_s], ""), "")</f>
        <v>0</v>
      </c>
      <c r="E145" cm="1">
        <f t="array" ref="E145">IF(C145&lt;&gt;"", _xlfn.XLOOKUP(C145, T1Tbl[Key], T1Tbl[T1_err_s], ""), "")</f>
        <v>0</v>
      </c>
      <c r="F145" cm="1">
        <f t="array" ref="F145">IF(C145&lt;&gt;"", _xlfn.XLOOKUP(C145, T2Tbl[Key], T2Tbl[T2_s], ""), "")</f>
        <v>0</v>
      </c>
      <c r="G145" cm="1">
        <f t="array" ref="G145">IF(C145&lt;&gt;"", _xlfn.XLOOKUP(C145, T2Tbl[Key], T2Tbl[T2_err_s], ""), "")</f>
        <v>0</v>
      </c>
      <c r="H145">
        <f>IF(D145&lt;&gt;"", 1/D145, "")</f>
        <v>0</v>
      </c>
      <c r="I145">
        <f>IF(AND(D145&lt;&gt;"",E145&lt;&gt;""), E145/(D145^2), "")</f>
        <v>0</v>
      </c>
      <c r="J145">
        <f>IF(F145&lt;&gt;"", 1/F145, "")</f>
        <v>0</v>
      </c>
      <c r="K145">
        <f>IF(AND(F145&lt;&gt;"",G145&lt;&gt;""), G145/(F145^2), "")</f>
        <v>0</v>
      </c>
      <c r="L145">
        <f>IF(AND(H145&lt;&gt;"",J145&lt;&gt;""), J145/H145, "")</f>
        <v>0</v>
      </c>
    </row>
    <row r="146" spans="3:12">
      <c r="C146">
        <f>IF(AND(A146&lt;&gt;"",B146&lt;&gt;""), A146&amp;"|"&amp;B146, "")</f>
        <v>0</v>
      </c>
      <c r="D146" cm="1">
        <f t="array" ref="D146">IF(C146&lt;&gt;"", _xlfn.XLOOKUP(C146, T1Tbl[Key], T1Tbl[T1_s], ""), "")</f>
        <v>0</v>
      </c>
      <c r="E146" cm="1">
        <f t="array" ref="E146">IF(C146&lt;&gt;"", _xlfn.XLOOKUP(C146, T1Tbl[Key], T1Tbl[T1_err_s], ""), "")</f>
        <v>0</v>
      </c>
      <c r="F146" cm="1">
        <f t="array" ref="F146">IF(C146&lt;&gt;"", _xlfn.XLOOKUP(C146, T2Tbl[Key], T2Tbl[T2_s], ""), "")</f>
        <v>0</v>
      </c>
      <c r="G146" cm="1">
        <f t="array" ref="G146">IF(C146&lt;&gt;"", _xlfn.XLOOKUP(C146, T2Tbl[Key], T2Tbl[T2_err_s], ""), "")</f>
        <v>0</v>
      </c>
      <c r="H146">
        <f>IF(D146&lt;&gt;"", 1/D146, "")</f>
        <v>0</v>
      </c>
      <c r="I146">
        <f>IF(AND(D146&lt;&gt;"",E146&lt;&gt;""), E146/(D146^2), "")</f>
        <v>0</v>
      </c>
      <c r="J146">
        <f>IF(F146&lt;&gt;"", 1/F146, "")</f>
        <v>0</v>
      </c>
      <c r="K146">
        <f>IF(AND(F146&lt;&gt;"",G146&lt;&gt;""), G146/(F146^2), "")</f>
        <v>0</v>
      </c>
      <c r="L146">
        <f>IF(AND(H146&lt;&gt;"",J146&lt;&gt;""), J146/H146, "")</f>
        <v>0</v>
      </c>
    </row>
    <row r="147" spans="3:12">
      <c r="C147">
        <f>IF(AND(A147&lt;&gt;"",B147&lt;&gt;""), A147&amp;"|"&amp;B147, "")</f>
        <v>0</v>
      </c>
      <c r="D147" cm="1">
        <f t="array" ref="D147">IF(C147&lt;&gt;"", _xlfn.XLOOKUP(C147, T1Tbl[Key], T1Tbl[T1_s], ""), "")</f>
        <v>0</v>
      </c>
      <c r="E147" cm="1">
        <f t="array" ref="E147">IF(C147&lt;&gt;"", _xlfn.XLOOKUP(C147, T1Tbl[Key], T1Tbl[T1_err_s], ""), "")</f>
        <v>0</v>
      </c>
      <c r="F147" cm="1">
        <f t="array" ref="F147">IF(C147&lt;&gt;"", _xlfn.XLOOKUP(C147, T2Tbl[Key], T2Tbl[T2_s], ""), "")</f>
        <v>0</v>
      </c>
      <c r="G147" cm="1">
        <f t="array" ref="G147">IF(C147&lt;&gt;"", _xlfn.XLOOKUP(C147, T2Tbl[Key], T2Tbl[T2_err_s], ""), "")</f>
        <v>0</v>
      </c>
      <c r="H147">
        <f>IF(D147&lt;&gt;"", 1/D147, "")</f>
        <v>0</v>
      </c>
      <c r="I147">
        <f>IF(AND(D147&lt;&gt;"",E147&lt;&gt;""), E147/(D147^2), "")</f>
        <v>0</v>
      </c>
      <c r="J147">
        <f>IF(F147&lt;&gt;"", 1/F147, "")</f>
        <v>0</v>
      </c>
      <c r="K147">
        <f>IF(AND(F147&lt;&gt;"",G147&lt;&gt;""), G147/(F147^2), "")</f>
        <v>0</v>
      </c>
      <c r="L147">
        <f>IF(AND(H147&lt;&gt;"",J147&lt;&gt;""), J147/H147, "")</f>
        <v>0</v>
      </c>
    </row>
    <row r="148" spans="3:12">
      <c r="C148">
        <f>IF(AND(A148&lt;&gt;"",B148&lt;&gt;""), A148&amp;"|"&amp;B148, "")</f>
        <v>0</v>
      </c>
      <c r="D148" cm="1">
        <f t="array" ref="D148">IF(C148&lt;&gt;"", _xlfn.XLOOKUP(C148, T1Tbl[Key], T1Tbl[T1_s], ""), "")</f>
        <v>0</v>
      </c>
      <c r="E148" cm="1">
        <f t="array" ref="E148">IF(C148&lt;&gt;"", _xlfn.XLOOKUP(C148, T1Tbl[Key], T1Tbl[T1_err_s], ""), "")</f>
        <v>0</v>
      </c>
      <c r="F148" cm="1">
        <f t="array" ref="F148">IF(C148&lt;&gt;"", _xlfn.XLOOKUP(C148, T2Tbl[Key], T2Tbl[T2_s], ""), "")</f>
        <v>0</v>
      </c>
      <c r="G148" cm="1">
        <f t="array" ref="G148">IF(C148&lt;&gt;"", _xlfn.XLOOKUP(C148, T2Tbl[Key], T2Tbl[T2_err_s], ""), "")</f>
        <v>0</v>
      </c>
      <c r="H148">
        <f>IF(D148&lt;&gt;"", 1/D148, "")</f>
        <v>0</v>
      </c>
      <c r="I148">
        <f>IF(AND(D148&lt;&gt;"",E148&lt;&gt;""), E148/(D148^2), "")</f>
        <v>0</v>
      </c>
      <c r="J148">
        <f>IF(F148&lt;&gt;"", 1/F148, "")</f>
        <v>0</v>
      </c>
      <c r="K148">
        <f>IF(AND(F148&lt;&gt;"",G148&lt;&gt;""), G148/(F148^2), "")</f>
        <v>0</v>
      </c>
      <c r="L148">
        <f>IF(AND(H148&lt;&gt;"",J148&lt;&gt;""), J148/H148, "")</f>
        <v>0</v>
      </c>
    </row>
    <row r="149" spans="3:12">
      <c r="C149">
        <f>IF(AND(A149&lt;&gt;"",B149&lt;&gt;""), A149&amp;"|"&amp;B149, "")</f>
        <v>0</v>
      </c>
      <c r="D149" cm="1">
        <f t="array" ref="D149">IF(C149&lt;&gt;"", _xlfn.XLOOKUP(C149, T1Tbl[Key], T1Tbl[T1_s], ""), "")</f>
        <v>0</v>
      </c>
      <c r="E149" cm="1">
        <f t="array" ref="E149">IF(C149&lt;&gt;"", _xlfn.XLOOKUP(C149, T1Tbl[Key], T1Tbl[T1_err_s], ""), "")</f>
        <v>0</v>
      </c>
      <c r="F149" cm="1">
        <f t="array" ref="F149">IF(C149&lt;&gt;"", _xlfn.XLOOKUP(C149, T2Tbl[Key], T2Tbl[T2_s], ""), "")</f>
        <v>0</v>
      </c>
      <c r="G149" cm="1">
        <f t="array" ref="G149">IF(C149&lt;&gt;"", _xlfn.XLOOKUP(C149, T2Tbl[Key], T2Tbl[T2_err_s], ""), "")</f>
        <v>0</v>
      </c>
      <c r="H149">
        <f>IF(D149&lt;&gt;"", 1/D149, "")</f>
        <v>0</v>
      </c>
      <c r="I149">
        <f>IF(AND(D149&lt;&gt;"",E149&lt;&gt;""), E149/(D149^2), "")</f>
        <v>0</v>
      </c>
      <c r="J149">
        <f>IF(F149&lt;&gt;"", 1/F149, "")</f>
        <v>0</v>
      </c>
      <c r="K149">
        <f>IF(AND(F149&lt;&gt;"",G149&lt;&gt;""), G149/(F149^2), "")</f>
        <v>0</v>
      </c>
      <c r="L149">
        <f>IF(AND(H149&lt;&gt;"",J149&lt;&gt;""), J149/H149, "")</f>
        <v>0</v>
      </c>
    </row>
    <row r="150" spans="3:12">
      <c r="C150">
        <f>IF(AND(A150&lt;&gt;"",B150&lt;&gt;""), A150&amp;"|"&amp;B150, "")</f>
        <v>0</v>
      </c>
      <c r="D150" cm="1">
        <f t="array" ref="D150">IF(C150&lt;&gt;"", _xlfn.XLOOKUP(C150, T1Tbl[Key], T1Tbl[T1_s], ""), "")</f>
        <v>0</v>
      </c>
      <c r="E150" cm="1">
        <f t="array" ref="E150">IF(C150&lt;&gt;"", _xlfn.XLOOKUP(C150, T1Tbl[Key], T1Tbl[T1_err_s], ""), "")</f>
        <v>0</v>
      </c>
      <c r="F150" cm="1">
        <f t="array" ref="F150">IF(C150&lt;&gt;"", _xlfn.XLOOKUP(C150, T2Tbl[Key], T2Tbl[T2_s], ""), "")</f>
        <v>0</v>
      </c>
      <c r="G150" cm="1">
        <f t="array" ref="G150">IF(C150&lt;&gt;"", _xlfn.XLOOKUP(C150, T2Tbl[Key], T2Tbl[T2_err_s], ""), "")</f>
        <v>0</v>
      </c>
      <c r="H150">
        <f>IF(D150&lt;&gt;"", 1/D150, "")</f>
        <v>0</v>
      </c>
      <c r="I150">
        <f>IF(AND(D150&lt;&gt;"",E150&lt;&gt;""), E150/(D150^2), "")</f>
        <v>0</v>
      </c>
      <c r="J150">
        <f>IF(F150&lt;&gt;"", 1/F150, "")</f>
        <v>0</v>
      </c>
      <c r="K150">
        <f>IF(AND(F150&lt;&gt;"",G150&lt;&gt;""), G150/(F150^2), "")</f>
        <v>0</v>
      </c>
      <c r="L150">
        <f>IF(AND(H150&lt;&gt;"",J150&lt;&gt;""), J150/H150, "")</f>
        <v>0</v>
      </c>
    </row>
    <row r="151" spans="3:12">
      <c r="C151">
        <f>IF(AND(A151&lt;&gt;"",B151&lt;&gt;""), A151&amp;"|"&amp;B151, "")</f>
        <v>0</v>
      </c>
      <c r="D151" cm="1">
        <f t="array" ref="D151">IF(C151&lt;&gt;"", _xlfn.XLOOKUP(C151, T1Tbl[Key], T1Tbl[T1_s], ""), "")</f>
        <v>0</v>
      </c>
      <c r="E151" cm="1">
        <f t="array" ref="E151">IF(C151&lt;&gt;"", _xlfn.XLOOKUP(C151, T1Tbl[Key], T1Tbl[T1_err_s], ""), "")</f>
        <v>0</v>
      </c>
      <c r="F151" cm="1">
        <f t="array" ref="F151">IF(C151&lt;&gt;"", _xlfn.XLOOKUP(C151, T2Tbl[Key], T2Tbl[T2_s], ""), "")</f>
        <v>0</v>
      </c>
      <c r="G151" cm="1">
        <f t="array" ref="G151">IF(C151&lt;&gt;"", _xlfn.XLOOKUP(C151, T2Tbl[Key], T2Tbl[T2_err_s], ""), "")</f>
        <v>0</v>
      </c>
      <c r="H151">
        <f>IF(D151&lt;&gt;"", 1/D151, "")</f>
        <v>0</v>
      </c>
      <c r="I151">
        <f>IF(AND(D151&lt;&gt;"",E151&lt;&gt;""), E151/(D151^2), "")</f>
        <v>0</v>
      </c>
      <c r="J151">
        <f>IF(F151&lt;&gt;"", 1/F151, "")</f>
        <v>0</v>
      </c>
      <c r="K151">
        <f>IF(AND(F151&lt;&gt;"",G151&lt;&gt;""), G151/(F151^2), "")</f>
        <v>0</v>
      </c>
      <c r="L151">
        <f>IF(AND(H151&lt;&gt;"",J151&lt;&gt;""), J151/H151, "")</f>
        <v>0</v>
      </c>
    </row>
    <row r="152" spans="3:12">
      <c r="C152">
        <f>IF(AND(A152&lt;&gt;"",B152&lt;&gt;""), A152&amp;"|"&amp;B152, "")</f>
        <v>0</v>
      </c>
      <c r="D152" cm="1">
        <f t="array" ref="D152">IF(C152&lt;&gt;"", _xlfn.XLOOKUP(C152, T1Tbl[Key], T1Tbl[T1_s], ""), "")</f>
        <v>0</v>
      </c>
      <c r="E152" cm="1">
        <f t="array" ref="E152">IF(C152&lt;&gt;"", _xlfn.XLOOKUP(C152, T1Tbl[Key], T1Tbl[T1_err_s], ""), "")</f>
        <v>0</v>
      </c>
      <c r="F152" cm="1">
        <f t="array" ref="F152">IF(C152&lt;&gt;"", _xlfn.XLOOKUP(C152, T2Tbl[Key], T2Tbl[T2_s], ""), "")</f>
        <v>0</v>
      </c>
      <c r="G152" cm="1">
        <f t="array" ref="G152">IF(C152&lt;&gt;"", _xlfn.XLOOKUP(C152, T2Tbl[Key], T2Tbl[T2_err_s], ""), "")</f>
        <v>0</v>
      </c>
      <c r="H152">
        <f>IF(D152&lt;&gt;"", 1/D152, "")</f>
        <v>0</v>
      </c>
      <c r="I152">
        <f>IF(AND(D152&lt;&gt;"",E152&lt;&gt;""), E152/(D152^2), "")</f>
        <v>0</v>
      </c>
      <c r="J152">
        <f>IF(F152&lt;&gt;"", 1/F152, "")</f>
        <v>0</v>
      </c>
      <c r="K152">
        <f>IF(AND(F152&lt;&gt;"",G152&lt;&gt;""), G152/(F152^2), "")</f>
        <v>0</v>
      </c>
      <c r="L152">
        <f>IF(AND(H152&lt;&gt;"",J152&lt;&gt;""), J152/H152, "")</f>
        <v>0</v>
      </c>
    </row>
    <row r="153" spans="3:12">
      <c r="C153">
        <f>IF(AND(A153&lt;&gt;"",B153&lt;&gt;""), A153&amp;"|"&amp;B153, "")</f>
        <v>0</v>
      </c>
      <c r="D153" cm="1">
        <f t="array" ref="D153">IF(C153&lt;&gt;"", _xlfn.XLOOKUP(C153, T1Tbl[Key], T1Tbl[T1_s], ""), "")</f>
        <v>0</v>
      </c>
      <c r="E153" cm="1">
        <f t="array" ref="E153">IF(C153&lt;&gt;"", _xlfn.XLOOKUP(C153, T1Tbl[Key], T1Tbl[T1_err_s], ""), "")</f>
        <v>0</v>
      </c>
      <c r="F153" cm="1">
        <f t="array" ref="F153">IF(C153&lt;&gt;"", _xlfn.XLOOKUP(C153, T2Tbl[Key], T2Tbl[T2_s], ""), "")</f>
        <v>0</v>
      </c>
      <c r="G153" cm="1">
        <f t="array" ref="G153">IF(C153&lt;&gt;"", _xlfn.XLOOKUP(C153, T2Tbl[Key], T2Tbl[T2_err_s], ""), "")</f>
        <v>0</v>
      </c>
      <c r="H153">
        <f>IF(D153&lt;&gt;"", 1/D153, "")</f>
        <v>0</v>
      </c>
      <c r="I153">
        <f>IF(AND(D153&lt;&gt;"",E153&lt;&gt;""), E153/(D153^2), "")</f>
        <v>0</v>
      </c>
      <c r="J153">
        <f>IF(F153&lt;&gt;"", 1/F153, "")</f>
        <v>0</v>
      </c>
      <c r="K153">
        <f>IF(AND(F153&lt;&gt;"",G153&lt;&gt;""), G153/(F153^2), "")</f>
        <v>0</v>
      </c>
      <c r="L153">
        <f>IF(AND(H153&lt;&gt;"",J153&lt;&gt;""), J153/H153, "")</f>
        <v>0</v>
      </c>
    </row>
    <row r="154" spans="3:12">
      <c r="C154">
        <f>IF(AND(A154&lt;&gt;"",B154&lt;&gt;""), A154&amp;"|"&amp;B154, "")</f>
        <v>0</v>
      </c>
      <c r="D154" cm="1">
        <f t="array" ref="D154">IF(C154&lt;&gt;"", _xlfn.XLOOKUP(C154, T1Tbl[Key], T1Tbl[T1_s], ""), "")</f>
        <v>0</v>
      </c>
      <c r="E154" cm="1">
        <f t="array" ref="E154">IF(C154&lt;&gt;"", _xlfn.XLOOKUP(C154, T1Tbl[Key], T1Tbl[T1_err_s], ""), "")</f>
        <v>0</v>
      </c>
      <c r="F154" cm="1">
        <f t="array" ref="F154">IF(C154&lt;&gt;"", _xlfn.XLOOKUP(C154, T2Tbl[Key], T2Tbl[T2_s], ""), "")</f>
        <v>0</v>
      </c>
      <c r="G154" cm="1">
        <f t="array" ref="G154">IF(C154&lt;&gt;"", _xlfn.XLOOKUP(C154, T2Tbl[Key], T2Tbl[T2_err_s], ""), "")</f>
        <v>0</v>
      </c>
      <c r="H154">
        <f>IF(D154&lt;&gt;"", 1/D154, "")</f>
        <v>0</v>
      </c>
      <c r="I154">
        <f>IF(AND(D154&lt;&gt;"",E154&lt;&gt;""), E154/(D154^2), "")</f>
        <v>0</v>
      </c>
      <c r="J154">
        <f>IF(F154&lt;&gt;"", 1/F154, "")</f>
        <v>0</v>
      </c>
      <c r="K154">
        <f>IF(AND(F154&lt;&gt;"",G154&lt;&gt;""), G154/(F154^2), "")</f>
        <v>0</v>
      </c>
      <c r="L154">
        <f>IF(AND(H154&lt;&gt;"",J154&lt;&gt;""), J154/H154, "")</f>
        <v>0</v>
      </c>
    </row>
    <row r="155" spans="3:12">
      <c r="C155">
        <f>IF(AND(A155&lt;&gt;"",B155&lt;&gt;""), A155&amp;"|"&amp;B155, "")</f>
        <v>0</v>
      </c>
      <c r="D155" cm="1">
        <f t="array" ref="D155">IF(C155&lt;&gt;"", _xlfn.XLOOKUP(C155, T1Tbl[Key], T1Tbl[T1_s], ""), "")</f>
        <v>0</v>
      </c>
      <c r="E155" cm="1">
        <f t="array" ref="E155">IF(C155&lt;&gt;"", _xlfn.XLOOKUP(C155, T1Tbl[Key], T1Tbl[T1_err_s], ""), "")</f>
        <v>0</v>
      </c>
      <c r="F155" cm="1">
        <f t="array" ref="F155">IF(C155&lt;&gt;"", _xlfn.XLOOKUP(C155, T2Tbl[Key], T2Tbl[T2_s], ""), "")</f>
        <v>0</v>
      </c>
      <c r="G155" cm="1">
        <f t="array" ref="G155">IF(C155&lt;&gt;"", _xlfn.XLOOKUP(C155, T2Tbl[Key], T2Tbl[T2_err_s], ""), "")</f>
        <v>0</v>
      </c>
      <c r="H155">
        <f>IF(D155&lt;&gt;"", 1/D155, "")</f>
        <v>0</v>
      </c>
      <c r="I155">
        <f>IF(AND(D155&lt;&gt;"",E155&lt;&gt;""), E155/(D155^2), "")</f>
        <v>0</v>
      </c>
      <c r="J155">
        <f>IF(F155&lt;&gt;"", 1/F155, "")</f>
        <v>0</v>
      </c>
      <c r="K155">
        <f>IF(AND(F155&lt;&gt;"",G155&lt;&gt;""), G155/(F155^2), "")</f>
        <v>0</v>
      </c>
      <c r="L155">
        <f>IF(AND(H155&lt;&gt;"",J155&lt;&gt;""), J155/H155, "")</f>
        <v>0</v>
      </c>
    </row>
    <row r="156" spans="3:12">
      <c r="C156">
        <f>IF(AND(A156&lt;&gt;"",B156&lt;&gt;""), A156&amp;"|"&amp;B156, "")</f>
        <v>0</v>
      </c>
      <c r="D156" cm="1">
        <f t="array" ref="D156">IF(C156&lt;&gt;"", _xlfn.XLOOKUP(C156, T1Tbl[Key], T1Tbl[T1_s], ""), "")</f>
        <v>0</v>
      </c>
      <c r="E156" cm="1">
        <f t="array" ref="E156">IF(C156&lt;&gt;"", _xlfn.XLOOKUP(C156, T1Tbl[Key], T1Tbl[T1_err_s], ""), "")</f>
        <v>0</v>
      </c>
      <c r="F156" cm="1">
        <f t="array" ref="F156">IF(C156&lt;&gt;"", _xlfn.XLOOKUP(C156, T2Tbl[Key], T2Tbl[T2_s], ""), "")</f>
        <v>0</v>
      </c>
      <c r="G156" cm="1">
        <f t="array" ref="G156">IF(C156&lt;&gt;"", _xlfn.XLOOKUP(C156, T2Tbl[Key], T2Tbl[T2_err_s], ""), "")</f>
        <v>0</v>
      </c>
      <c r="H156">
        <f>IF(D156&lt;&gt;"", 1/D156, "")</f>
        <v>0</v>
      </c>
      <c r="I156">
        <f>IF(AND(D156&lt;&gt;"",E156&lt;&gt;""), E156/(D156^2), "")</f>
        <v>0</v>
      </c>
      <c r="J156">
        <f>IF(F156&lt;&gt;"", 1/F156, "")</f>
        <v>0</v>
      </c>
      <c r="K156">
        <f>IF(AND(F156&lt;&gt;"",G156&lt;&gt;""), G156/(F156^2), "")</f>
        <v>0</v>
      </c>
      <c r="L156">
        <f>IF(AND(H156&lt;&gt;"",J156&lt;&gt;""), J156/H156, "")</f>
        <v>0</v>
      </c>
    </row>
    <row r="157" spans="3:12">
      <c r="C157">
        <f>IF(AND(A157&lt;&gt;"",B157&lt;&gt;""), A157&amp;"|"&amp;B157, "")</f>
        <v>0</v>
      </c>
      <c r="D157" cm="1">
        <f t="array" ref="D157">IF(C157&lt;&gt;"", _xlfn.XLOOKUP(C157, T1Tbl[Key], T1Tbl[T1_s], ""), "")</f>
        <v>0</v>
      </c>
      <c r="E157" cm="1">
        <f t="array" ref="E157">IF(C157&lt;&gt;"", _xlfn.XLOOKUP(C157, T1Tbl[Key], T1Tbl[T1_err_s], ""), "")</f>
        <v>0</v>
      </c>
      <c r="F157" cm="1">
        <f t="array" ref="F157">IF(C157&lt;&gt;"", _xlfn.XLOOKUP(C157, T2Tbl[Key], T2Tbl[T2_s], ""), "")</f>
        <v>0</v>
      </c>
      <c r="G157" cm="1">
        <f t="array" ref="G157">IF(C157&lt;&gt;"", _xlfn.XLOOKUP(C157, T2Tbl[Key], T2Tbl[T2_err_s], ""), "")</f>
        <v>0</v>
      </c>
      <c r="H157">
        <f>IF(D157&lt;&gt;"", 1/D157, "")</f>
        <v>0</v>
      </c>
      <c r="I157">
        <f>IF(AND(D157&lt;&gt;"",E157&lt;&gt;""), E157/(D157^2), "")</f>
        <v>0</v>
      </c>
      <c r="J157">
        <f>IF(F157&lt;&gt;"", 1/F157, "")</f>
        <v>0</v>
      </c>
      <c r="K157">
        <f>IF(AND(F157&lt;&gt;"",G157&lt;&gt;""), G157/(F157^2), "")</f>
        <v>0</v>
      </c>
      <c r="L157">
        <f>IF(AND(H157&lt;&gt;"",J157&lt;&gt;""), J157/H157, "")</f>
        <v>0</v>
      </c>
    </row>
    <row r="158" spans="3:12">
      <c r="C158">
        <f>IF(AND(A158&lt;&gt;"",B158&lt;&gt;""), A158&amp;"|"&amp;B158, "")</f>
        <v>0</v>
      </c>
      <c r="D158" cm="1">
        <f t="array" ref="D158">IF(C158&lt;&gt;"", _xlfn.XLOOKUP(C158, T1Tbl[Key], T1Tbl[T1_s], ""), "")</f>
        <v>0</v>
      </c>
      <c r="E158" cm="1">
        <f t="array" ref="E158">IF(C158&lt;&gt;"", _xlfn.XLOOKUP(C158, T1Tbl[Key], T1Tbl[T1_err_s], ""), "")</f>
        <v>0</v>
      </c>
      <c r="F158" cm="1">
        <f t="array" ref="F158">IF(C158&lt;&gt;"", _xlfn.XLOOKUP(C158, T2Tbl[Key], T2Tbl[T2_s], ""), "")</f>
        <v>0</v>
      </c>
      <c r="G158" cm="1">
        <f t="array" ref="G158">IF(C158&lt;&gt;"", _xlfn.XLOOKUP(C158, T2Tbl[Key], T2Tbl[T2_err_s], ""), "")</f>
        <v>0</v>
      </c>
      <c r="H158">
        <f>IF(D158&lt;&gt;"", 1/D158, "")</f>
        <v>0</v>
      </c>
      <c r="I158">
        <f>IF(AND(D158&lt;&gt;"",E158&lt;&gt;""), E158/(D158^2), "")</f>
        <v>0</v>
      </c>
      <c r="J158">
        <f>IF(F158&lt;&gt;"", 1/F158, "")</f>
        <v>0</v>
      </c>
      <c r="K158">
        <f>IF(AND(F158&lt;&gt;"",G158&lt;&gt;""), G158/(F158^2), "")</f>
        <v>0</v>
      </c>
      <c r="L158">
        <f>IF(AND(H158&lt;&gt;"",J158&lt;&gt;""), J158/H158, "")</f>
        <v>0</v>
      </c>
    </row>
    <row r="159" spans="3:12">
      <c r="C159">
        <f>IF(AND(A159&lt;&gt;"",B159&lt;&gt;""), A159&amp;"|"&amp;B159, "")</f>
        <v>0</v>
      </c>
      <c r="D159" cm="1">
        <f t="array" ref="D159">IF(C159&lt;&gt;"", _xlfn.XLOOKUP(C159, T1Tbl[Key], T1Tbl[T1_s], ""), "")</f>
        <v>0</v>
      </c>
      <c r="E159" cm="1">
        <f t="array" ref="E159">IF(C159&lt;&gt;"", _xlfn.XLOOKUP(C159, T1Tbl[Key], T1Tbl[T1_err_s], ""), "")</f>
        <v>0</v>
      </c>
      <c r="F159" cm="1">
        <f t="array" ref="F159">IF(C159&lt;&gt;"", _xlfn.XLOOKUP(C159, T2Tbl[Key], T2Tbl[T2_s], ""), "")</f>
        <v>0</v>
      </c>
      <c r="G159" cm="1">
        <f t="array" ref="G159">IF(C159&lt;&gt;"", _xlfn.XLOOKUP(C159, T2Tbl[Key], T2Tbl[T2_err_s], ""), "")</f>
        <v>0</v>
      </c>
      <c r="H159">
        <f>IF(D159&lt;&gt;"", 1/D159, "")</f>
        <v>0</v>
      </c>
      <c r="I159">
        <f>IF(AND(D159&lt;&gt;"",E159&lt;&gt;""), E159/(D159^2), "")</f>
        <v>0</v>
      </c>
      <c r="J159">
        <f>IF(F159&lt;&gt;"", 1/F159, "")</f>
        <v>0</v>
      </c>
      <c r="K159">
        <f>IF(AND(F159&lt;&gt;"",G159&lt;&gt;""), G159/(F159^2), "")</f>
        <v>0</v>
      </c>
      <c r="L159">
        <f>IF(AND(H159&lt;&gt;"",J159&lt;&gt;""), J159/H159, "")</f>
        <v>0</v>
      </c>
    </row>
    <row r="160" spans="3:12">
      <c r="C160">
        <f>IF(AND(A160&lt;&gt;"",B160&lt;&gt;""), A160&amp;"|"&amp;B160, "")</f>
        <v>0</v>
      </c>
      <c r="D160" cm="1">
        <f t="array" ref="D160">IF(C160&lt;&gt;"", _xlfn.XLOOKUP(C160, T1Tbl[Key], T1Tbl[T1_s], ""), "")</f>
        <v>0</v>
      </c>
      <c r="E160" cm="1">
        <f t="array" ref="E160">IF(C160&lt;&gt;"", _xlfn.XLOOKUP(C160, T1Tbl[Key], T1Tbl[T1_err_s], ""), "")</f>
        <v>0</v>
      </c>
      <c r="F160" cm="1">
        <f t="array" ref="F160">IF(C160&lt;&gt;"", _xlfn.XLOOKUP(C160, T2Tbl[Key], T2Tbl[T2_s], ""), "")</f>
        <v>0</v>
      </c>
      <c r="G160" cm="1">
        <f t="array" ref="G160">IF(C160&lt;&gt;"", _xlfn.XLOOKUP(C160, T2Tbl[Key], T2Tbl[T2_err_s], ""), "")</f>
        <v>0</v>
      </c>
      <c r="H160">
        <f>IF(D160&lt;&gt;"", 1/D160, "")</f>
        <v>0</v>
      </c>
      <c r="I160">
        <f>IF(AND(D160&lt;&gt;"",E160&lt;&gt;""), E160/(D160^2), "")</f>
        <v>0</v>
      </c>
      <c r="J160">
        <f>IF(F160&lt;&gt;"", 1/F160, "")</f>
        <v>0</v>
      </c>
      <c r="K160">
        <f>IF(AND(F160&lt;&gt;"",G160&lt;&gt;""), G160/(F160^2), "")</f>
        <v>0</v>
      </c>
      <c r="L160">
        <f>IF(AND(H160&lt;&gt;"",J160&lt;&gt;""), J160/H160, "")</f>
        <v>0</v>
      </c>
    </row>
    <row r="161" spans="3:12">
      <c r="C161">
        <f>IF(AND(A161&lt;&gt;"",B161&lt;&gt;""), A161&amp;"|"&amp;B161, "")</f>
        <v>0</v>
      </c>
      <c r="D161" cm="1">
        <f t="array" ref="D161">IF(C161&lt;&gt;"", _xlfn.XLOOKUP(C161, T1Tbl[Key], T1Tbl[T1_s], ""), "")</f>
        <v>0</v>
      </c>
      <c r="E161" cm="1">
        <f t="array" ref="E161">IF(C161&lt;&gt;"", _xlfn.XLOOKUP(C161, T1Tbl[Key], T1Tbl[T1_err_s], ""), "")</f>
        <v>0</v>
      </c>
      <c r="F161" cm="1">
        <f t="array" ref="F161">IF(C161&lt;&gt;"", _xlfn.XLOOKUP(C161, T2Tbl[Key], T2Tbl[T2_s], ""), "")</f>
        <v>0</v>
      </c>
      <c r="G161" cm="1">
        <f t="array" ref="G161">IF(C161&lt;&gt;"", _xlfn.XLOOKUP(C161, T2Tbl[Key], T2Tbl[T2_err_s], ""), "")</f>
        <v>0</v>
      </c>
      <c r="H161">
        <f>IF(D161&lt;&gt;"", 1/D161, "")</f>
        <v>0</v>
      </c>
      <c r="I161">
        <f>IF(AND(D161&lt;&gt;"",E161&lt;&gt;""), E161/(D161^2), "")</f>
        <v>0</v>
      </c>
      <c r="J161">
        <f>IF(F161&lt;&gt;"", 1/F161, "")</f>
        <v>0</v>
      </c>
      <c r="K161">
        <f>IF(AND(F161&lt;&gt;"",G161&lt;&gt;""), G161/(F161^2), "")</f>
        <v>0</v>
      </c>
      <c r="L161">
        <f>IF(AND(H161&lt;&gt;"",J161&lt;&gt;""), J161/H161, "")</f>
        <v>0</v>
      </c>
    </row>
    <row r="162" spans="3:12">
      <c r="C162">
        <f>IF(AND(A162&lt;&gt;"",B162&lt;&gt;""), A162&amp;"|"&amp;B162, "")</f>
        <v>0</v>
      </c>
      <c r="D162" cm="1">
        <f t="array" ref="D162">IF(C162&lt;&gt;"", _xlfn.XLOOKUP(C162, T1Tbl[Key], T1Tbl[T1_s], ""), "")</f>
        <v>0</v>
      </c>
      <c r="E162" cm="1">
        <f t="array" ref="E162">IF(C162&lt;&gt;"", _xlfn.XLOOKUP(C162, T1Tbl[Key], T1Tbl[T1_err_s], ""), "")</f>
        <v>0</v>
      </c>
      <c r="F162" cm="1">
        <f t="array" ref="F162">IF(C162&lt;&gt;"", _xlfn.XLOOKUP(C162, T2Tbl[Key], T2Tbl[T2_s], ""), "")</f>
        <v>0</v>
      </c>
      <c r="G162" cm="1">
        <f t="array" ref="G162">IF(C162&lt;&gt;"", _xlfn.XLOOKUP(C162, T2Tbl[Key], T2Tbl[T2_err_s], ""), "")</f>
        <v>0</v>
      </c>
      <c r="H162">
        <f>IF(D162&lt;&gt;"", 1/D162, "")</f>
        <v>0</v>
      </c>
      <c r="I162">
        <f>IF(AND(D162&lt;&gt;"",E162&lt;&gt;""), E162/(D162^2), "")</f>
        <v>0</v>
      </c>
      <c r="J162">
        <f>IF(F162&lt;&gt;"", 1/F162, "")</f>
        <v>0</v>
      </c>
      <c r="K162">
        <f>IF(AND(F162&lt;&gt;"",G162&lt;&gt;""), G162/(F162^2), "")</f>
        <v>0</v>
      </c>
      <c r="L162">
        <f>IF(AND(H162&lt;&gt;"",J162&lt;&gt;""), J162/H162, "")</f>
        <v>0</v>
      </c>
    </row>
    <row r="163" spans="3:12">
      <c r="C163">
        <f>IF(AND(A163&lt;&gt;"",B163&lt;&gt;""), A163&amp;"|"&amp;B163, "")</f>
        <v>0</v>
      </c>
      <c r="D163" cm="1">
        <f t="array" ref="D163">IF(C163&lt;&gt;"", _xlfn.XLOOKUP(C163, T1Tbl[Key], T1Tbl[T1_s], ""), "")</f>
        <v>0</v>
      </c>
      <c r="E163" cm="1">
        <f t="array" ref="E163">IF(C163&lt;&gt;"", _xlfn.XLOOKUP(C163, T1Tbl[Key], T1Tbl[T1_err_s], ""), "")</f>
        <v>0</v>
      </c>
      <c r="F163" cm="1">
        <f t="array" ref="F163">IF(C163&lt;&gt;"", _xlfn.XLOOKUP(C163, T2Tbl[Key], T2Tbl[T2_s], ""), "")</f>
        <v>0</v>
      </c>
      <c r="G163" cm="1">
        <f t="array" ref="G163">IF(C163&lt;&gt;"", _xlfn.XLOOKUP(C163, T2Tbl[Key], T2Tbl[T2_err_s], ""), "")</f>
        <v>0</v>
      </c>
      <c r="H163">
        <f>IF(D163&lt;&gt;"", 1/D163, "")</f>
        <v>0</v>
      </c>
      <c r="I163">
        <f>IF(AND(D163&lt;&gt;"",E163&lt;&gt;""), E163/(D163^2), "")</f>
        <v>0</v>
      </c>
      <c r="J163">
        <f>IF(F163&lt;&gt;"", 1/F163, "")</f>
        <v>0</v>
      </c>
      <c r="K163">
        <f>IF(AND(F163&lt;&gt;"",G163&lt;&gt;""), G163/(F163^2), "")</f>
        <v>0</v>
      </c>
      <c r="L163">
        <f>IF(AND(H163&lt;&gt;"",J163&lt;&gt;""), J163/H163, "")</f>
        <v>0</v>
      </c>
    </row>
    <row r="164" spans="3:12">
      <c r="C164">
        <f>IF(AND(A164&lt;&gt;"",B164&lt;&gt;""), A164&amp;"|"&amp;B164, "")</f>
        <v>0</v>
      </c>
      <c r="D164" cm="1">
        <f t="array" ref="D164">IF(C164&lt;&gt;"", _xlfn.XLOOKUP(C164, T1Tbl[Key], T1Tbl[T1_s], ""), "")</f>
        <v>0</v>
      </c>
      <c r="E164" cm="1">
        <f t="array" ref="E164">IF(C164&lt;&gt;"", _xlfn.XLOOKUP(C164, T1Tbl[Key], T1Tbl[T1_err_s], ""), "")</f>
        <v>0</v>
      </c>
      <c r="F164" cm="1">
        <f t="array" ref="F164">IF(C164&lt;&gt;"", _xlfn.XLOOKUP(C164, T2Tbl[Key], T2Tbl[T2_s], ""), "")</f>
        <v>0</v>
      </c>
      <c r="G164" cm="1">
        <f t="array" ref="G164">IF(C164&lt;&gt;"", _xlfn.XLOOKUP(C164, T2Tbl[Key], T2Tbl[T2_err_s], ""), "")</f>
        <v>0</v>
      </c>
      <c r="H164">
        <f>IF(D164&lt;&gt;"", 1/D164, "")</f>
        <v>0</v>
      </c>
      <c r="I164">
        <f>IF(AND(D164&lt;&gt;"",E164&lt;&gt;""), E164/(D164^2), "")</f>
        <v>0</v>
      </c>
      <c r="J164">
        <f>IF(F164&lt;&gt;"", 1/F164, "")</f>
        <v>0</v>
      </c>
      <c r="K164">
        <f>IF(AND(F164&lt;&gt;"",G164&lt;&gt;""), G164/(F164^2), "")</f>
        <v>0</v>
      </c>
      <c r="L164">
        <f>IF(AND(H164&lt;&gt;"",J164&lt;&gt;""), J164/H164, "")</f>
        <v>0</v>
      </c>
    </row>
    <row r="165" spans="3:12">
      <c r="C165">
        <f>IF(AND(A165&lt;&gt;"",B165&lt;&gt;""), A165&amp;"|"&amp;B165, "")</f>
        <v>0</v>
      </c>
      <c r="D165" cm="1">
        <f t="array" ref="D165">IF(C165&lt;&gt;"", _xlfn.XLOOKUP(C165, T1Tbl[Key], T1Tbl[T1_s], ""), "")</f>
        <v>0</v>
      </c>
      <c r="E165" cm="1">
        <f t="array" ref="E165">IF(C165&lt;&gt;"", _xlfn.XLOOKUP(C165, T1Tbl[Key], T1Tbl[T1_err_s], ""), "")</f>
        <v>0</v>
      </c>
      <c r="F165" cm="1">
        <f t="array" ref="F165">IF(C165&lt;&gt;"", _xlfn.XLOOKUP(C165, T2Tbl[Key], T2Tbl[T2_s], ""), "")</f>
        <v>0</v>
      </c>
      <c r="G165" cm="1">
        <f t="array" ref="G165">IF(C165&lt;&gt;"", _xlfn.XLOOKUP(C165, T2Tbl[Key], T2Tbl[T2_err_s], ""), "")</f>
        <v>0</v>
      </c>
      <c r="H165">
        <f>IF(D165&lt;&gt;"", 1/D165, "")</f>
        <v>0</v>
      </c>
      <c r="I165">
        <f>IF(AND(D165&lt;&gt;"",E165&lt;&gt;""), E165/(D165^2), "")</f>
        <v>0</v>
      </c>
      <c r="J165">
        <f>IF(F165&lt;&gt;"", 1/F165, "")</f>
        <v>0</v>
      </c>
      <c r="K165">
        <f>IF(AND(F165&lt;&gt;"",G165&lt;&gt;""), G165/(F165^2), "")</f>
        <v>0</v>
      </c>
      <c r="L165">
        <f>IF(AND(H165&lt;&gt;"",J165&lt;&gt;""), J165/H165, "")</f>
        <v>0</v>
      </c>
    </row>
    <row r="166" spans="3:12">
      <c r="C166">
        <f>IF(AND(A166&lt;&gt;"",B166&lt;&gt;""), A166&amp;"|"&amp;B166, "")</f>
        <v>0</v>
      </c>
      <c r="D166" cm="1">
        <f t="array" ref="D166">IF(C166&lt;&gt;"", _xlfn.XLOOKUP(C166, T1Tbl[Key], T1Tbl[T1_s], ""), "")</f>
        <v>0</v>
      </c>
      <c r="E166" cm="1">
        <f t="array" ref="E166">IF(C166&lt;&gt;"", _xlfn.XLOOKUP(C166, T1Tbl[Key], T1Tbl[T1_err_s], ""), "")</f>
        <v>0</v>
      </c>
      <c r="F166" cm="1">
        <f t="array" ref="F166">IF(C166&lt;&gt;"", _xlfn.XLOOKUP(C166, T2Tbl[Key], T2Tbl[T2_s], ""), "")</f>
        <v>0</v>
      </c>
      <c r="G166" cm="1">
        <f t="array" ref="G166">IF(C166&lt;&gt;"", _xlfn.XLOOKUP(C166, T2Tbl[Key], T2Tbl[T2_err_s], ""), "")</f>
        <v>0</v>
      </c>
      <c r="H166">
        <f>IF(D166&lt;&gt;"", 1/D166, "")</f>
        <v>0</v>
      </c>
      <c r="I166">
        <f>IF(AND(D166&lt;&gt;"",E166&lt;&gt;""), E166/(D166^2), "")</f>
        <v>0</v>
      </c>
      <c r="J166">
        <f>IF(F166&lt;&gt;"", 1/F166, "")</f>
        <v>0</v>
      </c>
      <c r="K166">
        <f>IF(AND(F166&lt;&gt;"",G166&lt;&gt;""), G166/(F166^2), "")</f>
        <v>0</v>
      </c>
      <c r="L166">
        <f>IF(AND(H166&lt;&gt;"",J166&lt;&gt;""), J166/H166, "")</f>
        <v>0</v>
      </c>
    </row>
    <row r="167" spans="3:12">
      <c r="C167">
        <f>IF(AND(A167&lt;&gt;"",B167&lt;&gt;""), A167&amp;"|"&amp;B167, "")</f>
        <v>0</v>
      </c>
      <c r="D167" cm="1">
        <f t="array" ref="D167">IF(C167&lt;&gt;"", _xlfn.XLOOKUP(C167, T1Tbl[Key], T1Tbl[T1_s], ""), "")</f>
        <v>0</v>
      </c>
      <c r="E167" cm="1">
        <f t="array" ref="E167">IF(C167&lt;&gt;"", _xlfn.XLOOKUP(C167, T1Tbl[Key], T1Tbl[T1_err_s], ""), "")</f>
        <v>0</v>
      </c>
      <c r="F167" cm="1">
        <f t="array" ref="F167">IF(C167&lt;&gt;"", _xlfn.XLOOKUP(C167, T2Tbl[Key], T2Tbl[T2_s], ""), "")</f>
        <v>0</v>
      </c>
      <c r="G167" cm="1">
        <f t="array" ref="G167">IF(C167&lt;&gt;"", _xlfn.XLOOKUP(C167, T2Tbl[Key], T2Tbl[T2_err_s], ""), "")</f>
        <v>0</v>
      </c>
      <c r="H167">
        <f>IF(D167&lt;&gt;"", 1/D167, "")</f>
        <v>0</v>
      </c>
      <c r="I167">
        <f>IF(AND(D167&lt;&gt;"",E167&lt;&gt;""), E167/(D167^2), "")</f>
        <v>0</v>
      </c>
      <c r="J167">
        <f>IF(F167&lt;&gt;"", 1/F167, "")</f>
        <v>0</v>
      </c>
      <c r="K167">
        <f>IF(AND(F167&lt;&gt;"",G167&lt;&gt;""), G167/(F167^2), "")</f>
        <v>0</v>
      </c>
      <c r="L167">
        <f>IF(AND(H167&lt;&gt;"",J167&lt;&gt;""), J167/H167, "")</f>
        <v>0</v>
      </c>
    </row>
    <row r="168" spans="3:12">
      <c r="C168">
        <f>IF(AND(A168&lt;&gt;"",B168&lt;&gt;""), A168&amp;"|"&amp;B168, "")</f>
        <v>0</v>
      </c>
      <c r="D168" cm="1">
        <f t="array" ref="D168">IF(C168&lt;&gt;"", _xlfn.XLOOKUP(C168, T1Tbl[Key], T1Tbl[T1_s], ""), "")</f>
        <v>0</v>
      </c>
      <c r="E168" cm="1">
        <f t="array" ref="E168">IF(C168&lt;&gt;"", _xlfn.XLOOKUP(C168, T1Tbl[Key], T1Tbl[T1_err_s], ""), "")</f>
        <v>0</v>
      </c>
      <c r="F168" cm="1">
        <f t="array" ref="F168">IF(C168&lt;&gt;"", _xlfn.XLOOKUP(C168, T2Tbl[Key], T2Tbl[T2_s], ""), "")</f>
        <v>0</v>
      </c>
      <c r="G168" cm="1">
        <f t="array" ref="G168">IF(C168&lt;&gt;"", _xlfn.XLOOKUP(C168, T2Tbl[Key], T2Tbl[T2_err_s], ""), "")</f>
        <v>0</v>
      </c>
      <c r="H168">
        <f>IF(D168&lt;&gt;"", 1/D168, "")</f>
        <v>0</v>
      </c>
      <c r="I168">
        <f>IF(AND(D168&lt;&gt;"",E168&lt;&gt;""), E168/(D168^2), "")</f>
        <v>0</v>
      </c>
      <c r="J168">
        <f>IF(F168&lt;&gt;"", 1/F168, "")</f>
        <v>0</v>
      </c>
      <c r="K168">
        <f>IF(AND(F168&lt;&gt;"",G168&lt;&gt;""), G168/(F168^2), "")</f>
        <v>0</v>
      </c>
      <c r="L168">
        <f>IF(AND(H168&lt;&gt;"",J168&lt;&gt;""), J168/H168, "")</f>
        <v>0</v>
      </c>
    </row>
    <row r="169" spans="3:12">
      <c r="C169">
        <f>IF(AND(A169&lt;&gt;"",B169&lt;&gt;""), A169&amp;"|"&amp;B169, "")</f>
        <v>0</v>
      </c>
      <c r="D169" cm="1">
        <f t="array" ref="D169">IF(C169&lt;&gt;"", _xlfn.XLOOKUP(C169, T1Tbl[Key], T1Tbl[T1_s], ""), "")</f>
        <v>0</v>
      </c>
      <c r="E169" cm="1">
        <f t="array" ref="E169">IF(C169&lt;&gt;"", _xlfn.XLOOKUP(C169, T1Tbl[Key], T1Tbl[T1_err_s], ""), "")</f>
        <v>0</v>
      </c>
      <c r="F169" cm="1">
        <f t="array" ref="F169">IF(C169&lt;&gt;"", _xlfn.XLOOKUP(C169, T2Tbl[Key], T2Tbl[T2_s], ""), "")</f>
        <v>0</v>
      </c>
      <c r="G169" cm="1">
        <f t="array" ref="G169">IF(C169&lt;&gt;"", _xlfn.XLOOKUP(C169, T2Tbl[Key], T2Tbl[T2_err_s], ""), "")</f>
        <v>0</v>
      </c>
      <c r="H169">
        <f>IF(D169&lt;&gt;"", 1/D169, "")</f>
        <v>0</v>
      </c>
      <c r="I169">
        <f>IF(AND(D169&lt;&gt;"",E169&lt;&gt;""), E169/(D169^2), "")</f>
        <v>0</v>
      </c>
      <c r="J169">
        <f>IF(F169&lt;&gt;"", 1/F169, "")</f>
        <v>0</v>
      </c>
      <c r="K169">
        <f>IF(AND(F169&lt;&gt;"",G169&lt;&gt;""), G169/(F169^2), "")</f>
        <v>0</v>
      </c>
      <c r="L169">
        <f>IF(AND(H169&lt;&gt;"",J169&lt;&gt;""), J169/H169, "")</f>
        <v>0</v>
      </c>
    </row>
    <row r="170" spans="3:12">
      <c r="C170">
        <f>IF(AND(A170&lt;&gt;"",B170&lt;&gt;""), A170&amp;"|"&amp;B170, "")</f>
        <v>0</v>
      </c>
      <c r="D170" cm="1">
        <f t="array" ref="D170">IF(C170&lt;&gt;"", _xlfn.XLOOKUP(C170, T1Tbl[Key], T1Tbl[T1_s], ""), "")</f>
        <v>0</v>
      </c>
      <c r="E170" cm="1">
        <f t="array" ref="E170">IF(C170&lt;&gt;"", _xlfn.XLOOKUP(C170, T1Tbl[Key], T1Tbl[T1_err_s], ""), "")</f>
        <v>0</v>
      </c>
      <c r="F170" cm="1">
        <f t="array" ref="F170">IF(C170&lt;&gt;"", _xlfn.XLOOKUP(C170, T2Tbl[Key], T2Tbl[T2_s], ""), "")</f>
        <v>0</v>
      </c>
      <c r="G170" cm="1">
        <f t="array" ref="G170">IF(C170&lt;&gt;"", _xlfn.XLOOKUP(C170, T2Tbl[Key], T2Tbl[T2_err_s], ""), "")</f>
        <v>0</v>
      </c>
      <c r="H170">
        <f>IF(D170&lt;&gt;"", 1/D170, "")</f>
        <v>0</v>
      </c>
      <c r="I170">
        <f>IF(AND(D170&lt;&gt;"",E170&lt;&gt;""), E170/(D170^2), "")</f>
        <v>0</v>
      </c>
      <c r="J170">
        <f>IF(F170&lt;&gt;"", 1/F170, "")</f>
        <v>0</v>
      </c>
      <c r="K170">
        <f>IF(AND(F170&lt;&gt;"",G170&lt;&gt;""), G170/(F170^2), "")</f>
        <v>0</v>
      </c>
      <c r="L170">
        <f>IF(AND(H170&lt;&gt;"",J170&lt;&gt;""), J170/H170, "")</f>
        <v>0</v>
      </c>
    </row>
    <row r="171" spans="3:12">
      <c r="C171">
        <f>IF(AND(A171&lt;&gt;"",B171&lt;&gt;""), A171&amp;"|"&amp;B171, "")</f>
        <v>0</v>
      </c>
      <c r="D171" cm="1">
        <f t="array" ref="D171">IF(C171&lt;&gt;"", _xlfn.XLOOKUP(C171, T1Tbl[Key], T1Tbl[T1_s], ""), "")</f>
        <v>0</v>
      </c>
      <c r="E171" cm="1">
        <f t="array" ref="E171">IF(C171&lt;&gt;"", _xlfn.XLOOKUP(C171, T1Tbl[Key], T1Tbl[T1_err_s], ""), "")</f>
        <v>0</v>
      </c>
      <c r="F171" cm="1">
        <f t="array" ref="F171">IF(C171&lt;&gt;"", _xlfn.XLOOKUP(C171, T2Tbl[Key], T2Tbl[T2_s], ""), "")</f>
        <v>0</v>
      </c>
      <c r="G171" cm="1">
        <f t="array" ref="G171">IF(C171&lt;&gt;"", _xlfn.XLOOKUP(C171, T2Tbl[Key], T2Tbl[T2_err_s], ""), "")</f>
        <v>0</v>
      </c>
      <c r="H171">
        <f>IF(D171&lt;&gt;"", 1/D171, "")</f>
        <v>0</v>
      </c>
      <c r="I171">
        <f>IF(AND(D171&lt;&gt;"",E171&lt;&gt;""), E171/(D171^2), "")</f>
        <v>0</v>
      </c>
      <c r="J171">
        <f>IF(F171&lt;&gt;"", 1/F171, "")</f>
        <v>0</v>
      </c>
      <c r="K171">
        <f>IF(AND(F171&lt;&gt;"",G171&lt;&gt;""), G171/(F171^2), "")</f>
        <v>0</v>
      </c>
      <c r="L171">
        <f>IF(AND(H171&lt;&gt;"",J171&lt;&gt;""), J171/H171, "")</f>
        <v>0</v>
      </c>
    </row>
    <row r="172" spans="3:12">
      <c r="C172">
        <f>IF(AND(A172&lt;&gt;"",B172&lt;&gt;""), A172&amp;"|"&amp;B172, "")</f>
        <v>0</v>
      </c>
      <c r="D172" cm="1">
        <f t="array" ref="D172">IF(C172&lt;&gt;"", _xlfn.XLOOKUP(C172, T1Tbl[Key], T1Tbl[T1_s], ""), "")</f>
        <v>0</v>
      </c>
      <c r="E172" cm="1">
        <f t="array" ref="E172">IF(C172&lt;&gt;"", _xlfn.XLOOKUP(C172, T1Tbl[Key], T1Tbl[T1_err_s], ""), "")</f>
        <v>0</v>
      </c>
      <c r="F172" cm="1">
        <f t="array" ref="F172">IF(C172&lt;&gt;"", _xlfn.XLOOKUP(C172, T2Tbl[Key], T2Tbl[T2_s], ""), "")</f>
        <v>0</v>
      </c>
      <c r="G172" cm="1">
        <f t="array" ref="G172">IF(C172&lt;&gt;"", _xlfn.XLOOKUP(C172, T2Tbl[Key], T2Tbl[T2_err_s], ""), "")</f>
        <v>0</v>
      </c>
      <c r="H172">
        <f>IF(D172&lt;&gt;"", 1/D172, "")</f>
        <v>0</v>
      </c>
      <c r="I172">
        <f>IF(AND(D172&lt;&gt;"",E172&lt;&gt;""), E172/(D172^2), "")</f>
        <v>0</v>
      </c>
      <c r="J172">
        <f>IF(F172&lt;&gt;"", 1/F172, "")</f>
        <v>0</v>
      </c>
      <c r="K172">
        <f>IF(AND(F172&lt;&gt;"",G172&lt;&gt;""), G172/(F172^2), "")</f>
        <v>0</v>
      </c>
      <c r="L172">
        <f>IF(AND(H172&lt;&gt;"",J172&lt;&gt;""), J172/H172, "")</f>
        <v>0</v>
      </c>
    </row>
    <row r="173" spans="3:12">
      <c r="C173">
        <f>IF(AND(A173&lt;&gt;"",B173&lt;&gt;""), A173&amp;"|"&amp;B173, "")</f>
        <v>0</v>
      </c>
      <c r="D173" cm="1">
        <f t="array" ref="D173">IF(C173&lt;&gt;"", _xlfn.XLOOKUP(C173, T1Tbl[Key], T1Tbl[T1_s], ""), "")</f>
        <v>0</v>
      </c>
      <c r="E173" cm="1">
        <f t="array" ref="E173">IF(C173&lt;&gt;"", _xlfn.XLOOKUP(C173, T1Tbl[Key], T1Tbl[T1_err_s], ""), "")</f>
        <v>0</v>
      </c>
      <c r="F173" cm="1">
        <f t="array" ref="F173">IF(C173&lt;&gt;"", _xlfn.XLOOKUP(C173, T2Tbl[Key], T2Tbl[T2_s], ""), "")</f>
        <v>0</v>
      </c>
      <c r="G173" cm="1">
        <f t="array" ref="G173">IF(C173&lt;&gt;"", _xlfn.XLOOKUP(C173, T2Tbl[Key], T2Tbl[T2_err_s], ""), "")</f>
        <v>0</v>
      </c>
      <c r="H173">
        <f>IF(D173&lt;&gt;"", 1/D173, "")</f>
        <v>0</v>
      </c>
      <c r="I173">
        <f>IF(AND(D173&lt;&gt;"",E173&lt;&gt;""), E173/(D173^2), "")</f>
        <v>0</v>
      </c>
      <c r="J173">
        <f>IF(F173&lt;&gt;"", 1/F173, "")</f>
        <v>0</v>
      </c>
      <c r="K173">
        <f>IF(AND(F173&lt;&gt;"",G173&lt;&gt;""), G173/(F173^2), "")</f>
        <v>0</v>
      </c>
      <c r="L173">
        <f>IF(AND(H173&lt;&gt;"",J173&lt;&gt;""), J173/H173, "")</f>
        <v>0</v>
      </c>
    </row>
    <row r="174" spans="3:12">
      <c r="C174">
        <f>IF(AND(A174&lt;&gt;"",B174&lt;&gt;""), A174&amp;"|"&amp;B174, "")</f>
        <v>0</v>
      </c>
      <c r="D174" cm="1">
        <f t="array" ref="D174">IF(C174&lt;&gt;"", _xlfn.XLOOKUP(C174, T1Tbl[Key], T1Tbl[T1_s], ""), "")</f>
        <v>0</v>
      </c>
      <c r="E174" cm="1">
        <f t="array" ref="E174">IF(C174&lt;&gt;"", _xlfn.XLOOKUP(C174, T1Tbl[Key], T1Tbl[T1_err_s], ""), "")</f>
        <v>0</v>
      </c>
      <c r="F174" cm="1">
        <f t="array" ref="F174">IF(C174&lt;&gt;"", _xlfn.XLOOKUP(C174, T2Tbl[Key], T2Tbl[T2_s], ""), "")</f>
        <v>0</v>
      </c>
      <c r="G174" cm="1">
        <f t="array" ref="G174">IF(C174&lt;&gt;"", _xlfn.XLOOKUP(C174, T2Tbl[Key], T2Tbl[T2_err_s], ""), "")</f>
        <v>0</v>
      </c>
      <c r="H174">
        <f>IF(D174&lt;&gt;"", 1/D174, "")</f>
        <v>0</v>
      </c>
      <c r="I174">
        <f>IF(AND(D174&lt;&gt;"",E174&lt;&gt;""), E174/(D174^2), "")</f>
        <v>0</v>
      </c>
      <c r="J174">
        <f>IF(F174&lt;&gt;"", 1/F174, "")</f>
        <v>0</v>
      </c>
      <c r="K174">
        <f>IF(AND(F174&lt;&gt;"",G174&lt;&gt;""), G174/(F174^2), "")</f>
        <v>0</v>
      </c>
      <c r="L174">
        <f>IF(AND(H174&lt;&gt;"",J174&lt;&gt;""), J174/H174, "")</f>
        <v>0</v>
      </c>
    </row>
    <row r="175" spans="3:12">
      <c r="C175">
        <f>IF(AND(A175&lt;&gt;"",B175&lt;&gt;""), A175&amp;"|"&amp;B175, "")</f>
        <v>0</v>
      </c>
      <c r="D175" cm="1">
        <f t="array" ref="D175">IF(C175&lt;&gt;"", _xlfn.XLOOKUP(C175, T1Tbl[Key], T1Tbl[T1_s], ""), "")</f>
        <v>0</v>
      </c>
      <c r="E175" cm="1">
        <f t="array" ref="E175">IF(C175&lt;&gt;"", _xlfn.XLOOKUP(C175, T1Tbl[Key], T1Tbl[T1_err_s], ""), "")</f>
        <v>0</v>
      </c>
      <c r="F175" cm="1">
        <f t="array" ref="F175">IF(C175&lt;&gt;"", _xlfn.XLOOKUP(C175, T2Tbl[Key], T2Tbl[T2_s], ""), "")</f>
        <v>0</v>
      </c>
      <c r="G175" cm="1">
        <f t="array" ref="G175">IF(C175&lt;&gt;"", _xlfn.XLOOKUP(C175, T2Tbl[Key], T2Tbl[T2_err_s], ""), "")</f>
        <v>0</v>
      </c>
      <c r="H175">
        <f>IF(D175&lt;&gt;"", 1/D175, "")</f>
        <v>0</v>
      </c>
      <c r="I175">
        <f>IF(AND(D175&lt;&gt;"",E175&lt;&gt;""), E175/(D175^2), "")</f>
        <v>0</v>
      </c>
      <c r="J175">
        <f>IF(F175&lt;&gt;"", 1/F175, "")</f>
        <v>0</v>
      </c>
      <c r="K175">
        <f>IF(AND(F175&lt;&gt;"",G175&lt;&gt;""), G175/(F175^2), "")</f>
        <v>0</v>
      </c>
      <c r="L175">
        <f>IF(AND(H175&lt;&gt;"",J175&lt;&gt;""), J175/H175, "")</f>
        <v>0</v>
      </c>
    </row>
    <row r="176" spans="3:12">
      <c r="C176">
        <f>IF(AND(A176&lt;&gt;"",B176&lt;&gt;""), A176&amp;"|"&amp;B176, "")</f>
        <v>0</v>
      </c>
      <c r="D176" cm="1">
        <f t="array" ref="D176">IF(C176&lt;&gt;"", _xlfn.XLOOKUP(C176, T1Tbl[Key], T1Tbl[T1_s], ""), "")</f>
        <v>0</v>
      </c>
      <c r="E176" cm="1">
        <f t="array" ref="E176">IF(C176&lt;&gt;"", _xlfn.XLOOKUP(C176, T1Tbl[Key], T1Tbl[T1_err_s], ""), "")</f>
        <v>0</v>
      </c>
      <c r="F176" cm="1">
        <f t="array" ref="F176">IF(C176&lt;&gt;"", _xlfn.XLOOKUP(C176, T2Tbl[Key], T2Tbl[T2_s], ""), "")</f>
        <v>0</v>
      </c>
      <c r="G176" cm="1">
        <f t="array" ref="G176">IF(C176&lt;&gt;"", _xlfn.XLOOKUP(C176, T2Tbl[Key], T2Tbl[T2_err_s], ""), "")</f>
        <v>0</v>
      </c>
      <c r="H176">
        <f>IF(D176&lt;&gt;"", 1/D176, "")</f>
        <v>0</v>
      </c>
      <c r="I176">
        <f>IF(AND(D176&lt;&gt;"",E176&lt;&gt;""), E176/(D176^2), "")</f>
        <v>0</v>
      </c>
      <c r="J176">
        <f>IF(F176&lt;&gt;"", 1/F176, "")</f>
        <v>0</v>
      </c>
      <c r="K176">
        <f>IF(AND(F176&lt;&gt;"",G176&lt;&gt;""), G176/(F176^2), "")</f>
        <v>0</v>
      </c>
      <c r="L176">
        <f>IF(AND(H176&lt;&gt;"",J176&lt;&gt;""), J176/H176, "")</f>
        <v>0</v>
      </c>
    </row>
    <row r="177" spans="3:12">
      <c r="C177">
        <f>IF(AND(A177&lt;&gt;"",B177&lt;&gt;""), A177&amp;"|"&amp;B177, "")</f>
        <v>0</v>
      </c>
      <c r="D177" cm="1">
        <f t="array" ref="D177">IF(C177&lt;&gt;"", _xlfn.XLOOKUP(C177, T1Tbl[Key], T1Tbl[T1_s], ""), "")</f>
        <v>0</v>
      </c>
      <c r="E177" cm="1">
        <f t="array" ref="E177">IF(C177&lt;&gt;"", _xlfn.XLOOKUP(C177, T1Tbl[Key], T1Tbl[T1_err_s], ""), "")</f>
        <v>0</v>
      </c>
      <c r="F177" cm="1">
        <f t="array" ref="F177">IF(C177&lt;&gt;"", _xlfn.XLOOKUP(C177, T2Tbl[Key], T2Tbl[T2_s], ""), "")</f>
        <v>0</v>
      </c>
      <c r="G177" cm="1">
        <f t="array" ref="G177">IF(C177&lt;&gt;"", _xlfn.XLOOKUP(C177, T2Tbl[Key], T2Tbl[T2_err_s], ""), "")</f>
        <v>0</v>
      </c>
      <c r="H177">
        <f>IF(D177&lt;&gt;"", 1/D177, "")</f>
        <v>0</v>
      </c>
      <c r="I177">
        <f>IF(AND(D177&lt;&gt;"",E177&lt;&gt;""), E177/(D177^2), "")</f>
        <v>0</v>
      </c>
      <c r="J177">
        <f>IF(F177&lt;&gt;"", 1/F177, "")</f>
        <v>0</v>
      </c>
      <c r="K177">
        <f>IF(AND(F177&lt;&gt;"",G177&lt;&gt;""), G177/(F177^2), "")</f>
        <v>0</v>
      </c>
      <c r="L177">
        <f>IF(AND(H177&lt;&gt;"",J177&lt;&gt;""), J177/H177, "")</f>
        <v>0</v>
      </c>
    </row>
    <row r="178" spans="3:12">
      <c r="C178">
        <f>IF(AND(A178&lt;&gt;"",B178&lt;&gt;""), A178&amp;"|"&amp;B178, "")</f>
        <v>0</v>
      </c>
      <c r="D178" cm="1">
        <f t="array" ref="D178">IF(C178&lt;&gt;"", _xlfn.XLOOKUP(C178, T1Tbl[Key], T1Tbl[T1_s], ""), "")</f>
        <v>0</v>
      </c>
      <c r="E178" cm="1">
        <f t="array" ref="E178">IF(C178&lt;&gt;"", _xlfn.XLOOKUP(C178, T1Tbl[Key], T1Tbl[T1_err_s], ""), "")</f>
        <v>0</v>
      </c>
      <c r="F178" cm="1">
        <f t="array" ref="F178">IF(C178&lt;&gt;"", _xlfn.XLOOKUP(C178, T2Tbl[Key], T2Tbl[T2_s], ""), "")</f>
        <v>0</v>
      </c>
      <c r="G178" cm="1">
        <f t="array" ref="G178">IF(C178&lt;&gt;"", _xlfn.XLOOKUP(C178, T2Tbl[Key], T2Tbl[T2_err_s], ""), "")</f>
        <v>0</v>
      </c>
      <c r="H178">
        <f>IF(D178&lt;&gt;"", 1/D178, "")</f>
        <v>0</v>
      </c>
      <c r="I178">
        <f>IF(AND(D178&lt;&gt;"",E178&lt;&gt;""), E178/(D178^2), "")</f>
        <v>0</v>
      </c>
      <c r="J178">
        <f>IF(F178&lt;&gt;"", 1/F178, "")</f>
        <v>0</v>
      </c>
      <c r="K178">
        <f>IF(AND(F178&lt;&gt;"",G178&lt;&gt;""), G178/(F178^2), "")</f>
        <v>0</v>
      </c>
      <c r="L178">
        <f>IF(AND(H178&lt;&gt;"",J178&lt;&gt;""), J178/H178, "")</f>
        <v>0</v>
      </c>
    </row>
    <row r="179" spans="3:12">
      <c r="C179">
        <f>IF(AND(A179&lt;&gt;"",B179&lt;&gt;""), A179&amp;"|"&amp;B179, "")</f>
        <v>0</v>
      </c>
      <c r="D179" cm="1">
        <f t="array" ref="D179">IF(C179&lt;&gt;"", _xlfn.XLOOKUP(C179, T1Tbl[Key], T1Tbl[T1_s], ""), "")</f>
        <v>0</v>
      </c>
      <c r="E179" cm="1">
        <f t="array" ref="E179">IF(C179&lt;&gt;"", _xlfn.XLOOKUP(C179, T1Tbl[Key], T1Tbl[T1_err_s], ""), "")</f>
        <v>0</v>
      </c>
      <c r="F179" cm="1">
        <f t="array" ref="F179">IF(C179&lt;&gt;"", _xlfn.XLOOKUP(C179, T2Tbl[Key], T2Tbl[T2_s], ""), "")</f>
        <v>0</v>
      </c>
      <c r="G179" cm="1">
        <f t="array" ref="G179">IF(C179&lt;&gt;"", _xlfn.XLOOKUP(C179, T2Tbl[Key], T2Tbl[T2_err_s], ""), "")</f>
        <v>0</v>
      </c>
      <c r="H179">
        <f>IF(D179&lt;&gt;"", 1/D179, "")</f>
        <v>0</v>
      </c>
      <c r="I179">
        <f>IF(AND(D179&lt;&gt;"",E179&lt;&gt;""), E179/(D179^2), "")</f>
        <v>0</v>
      </c>
      <c r="J179">
        <f>IF(F179&lt;&gt;"", 1/F179, "")</f>
        <v>0</v>
      </c>
      <c r="K179">
        <f>IF(AND(F179&lt;&gt;"",G179&lt;&gt;""), G179/(F179^2), "")</f>
        <v>0</v>
      </c>
      <c r="L179">
        <f>IF(AND(H179&lt;&gt;"",J179&lt;&gt;""), J179/H179, "")</f>
        <v>0</v>
      </c>
    </row>
    <row r="180" spans="3:12">
      <c r="C180">
        <f>IF(AND(A180&lt;&gt;"",B180&lt;&gt;""), A180&amp;"|"&amp;B180, "")</f>
        <v>0</v>
      </c>
      <c r="D180" cm="1">
        <f t="array" ref="D180">IF(C180&lt;&gt;"", _xlfn.XLOOKUP(C180, T1Tbl[Key], T1Tbl[T1_s], ""), "")</f>
        <v>0</v>
      </c>
      <c r="E180" cm="1">
        <f t="array" ref="E180">IF(C180&lt;&gt;"", _xlfn.XLOOKUP(C180, T1Tbl[Key], T1Tbl[T1_err_s], ""), "")</f>
        <v>0</v>
      </c>
      <c r="F180" cm="1">
        <f t="array" ref="F180">IF(C180&lt;&gt;"", _xlfn.XLOOKUP(C180, T2Tbl[Key], T2Tbl[T2_s], ""), "")</f>
        <v>0</v>
      </c>
      <c r="G180" cm="1">
        <f t="array" ref="G180">IF(C180&lt;&gt;"", _xlfn.XLOOKUP(C180, T2Tbl[Key], T2Tbl[T2_err_s], ""), "")</f>
        <v>0</v>
      </c>
      <c r="H180">
        <f>IF(D180&lt;&gt;"", 1/D180, "")</f>
        <v>0</v>
      </c>
      <c r="I180">
        <f>IF(AND(D180&lt;&gt;"",E180&lt;&gt;""), E180/(D180^2), "")</f>
        <v>0</v>
      </c>
      <c r="J180">
        <f>IF(F180&lt;&gt;"", 1/F180, "")</f>
        <v>0</v>
      </c>
      <c r="K180">
        <f>IF(AND(F180&lt;&gt;"",G180&lt;&gt;""), G180/(F180^2), "")</f>
        <v>0</v>
      </c>
      <c r="L180">
        <f>IF(AND(H180&lt;&gt;"",J180&lt;&gt;""), J180/H180, "")</f>
        <v>0</v>
      </c>
    </row>
    <row r="181" spans="3:12">
      <c r="C181">
        <f>IF(AND(A181&lt;&gt;"",B181&lt;&gt;""), A181&amp;"|"&amp;B181, "")</f>
        <v>0</v>
      </c>
      <c r="D181" cm="1">
        <f t="array" ref="D181">IF(C181&lt;&gt;"", _xlfn.XLOOKUP(C181, T1Tbl[Key], T1Tbl[T1_s], ""), "")</f>
        <v>0</v>
      </c>
      <c r="E181" cm="1">
        <f t="array" ref="E181">IF(C181&lt;&gt;"", _xlfn.XLOOKUP(C181, T1Tbl[Key], T1Tbl[T1_err_s], ""), "")</f>
        <v>0</v>
      </c>
      <c r="F181" cm="1">
        <f t="array" ref="F181">IF(C181&lt;&gt;"", _xlfn.XLOOKUP(C181, T2Tbl[Key], T2Tbl[T2_s], ""), "")</f>
        <v>0</v>
      </c>
      <c r="G181" cm="1">
        <f t="array" ref="G181">IF(C181&lt;&gt;"", _xlfn.XLOOKUP(C181, T2Tbl[Key], T2Tbl[T2_err_s], ""), "")</f>
        <v>0</v>
      </c>
      <c r="H181">
        <f>IF(D181&lt;&gt;"", 1/D181, "")</f>
        <v>0</v>
      </c>
      <c r="I181">
        <f>IF(AND(D181&lt;&gt;"",E181&lt;&gt;""), E181/(D181^2), "")</f>
        <v>0</v>
      </c>
      <c r="J181">
        <f>IF(F181&lt;&gt;"", 1/F181, "")</f>
        <v>0</v>
      </c>
      <c r="K181">
        <f>IF(AND(F181&lt;&gt;"",G181&lt;&gt;""), G181/(F181^2), "")</f>
        <v>0</v>
      </c>
      <c r="L181">
        <f>IF(AND(H181&lt;&gt;"",J181&lt;&gt;""), J181/H181, "")</f>
        <v>0</v>
      </c>
    </row>
    <row r="182" spans="3:12">
      <c r="C182">
        <f>IF(AND(A182&lt;&gt;"",B182&lt;&gt;""), A182&amp;"|"&amp;B182, "")</f>
        <v>0</v>
      </c>
      <c r="D182" cm="1">
        <f t="array" ref="D182">IF(C182&lt;&gt;"", _xlfn.XLOOKUP(C182, T1Tbl[Key], T1Tbl[T1_s], ""), "")</f>
        <v>0</v>
      </c>
      <c r="E182" cm="1">
        <f t="array" ref="E182">IF(C182&lt;&gt;"", _xlfn.XLOOKUP(C182, T1Tbl[Key], T1Tbl[T1_err_s], ""), "")</f>
        <v>0</v>
      </c>
      <c r="F182" cm="1">
        <f t="array" ref="F182">IF(C182&lt;&gt;"", _xlfn.XLOOKUP(C182, T2Tbl[Key], T2Tbl[T2_s], ""), "")</f>
        <v>0</v>
      </c>
      <c r="G182" cm="1">
        <f t="array" ref="G182">IF(C182&lt;&gt;"", _xlfn.XLOOKUP(C182, T2Tbl[Key], T2Tbl[T2_err_s], ""), "")</f>
        <v>0</v>
      </c>
      <c r="H182">
        <f>IF(D182&lt;&gt;"", 1/D182, "")</f>
        <v>0</v>
      </c>
      <c r="I182">
        <f>IF(AND(D182&lt;&gt;"",E182&lt;&gt;""), E182/(D182^2), "")</f>
        <v>0</v>
      </c>
      <c r="J182">
        <f>IF(F182&lt;&gt;"", 1/F182, "")</f>
        <v>0</v>
      </c>
      <c r="K182">
        <f>IF(AND(F182&lt;&gt;"",G182&lt;&gt;""), G182/(F182^2), "")</f>
        <v>0</v>
      </c>
      <c r="L182">
        <f>IF(AND(H182&lt;&gt;"",J182&lt;&gt;""), J182/H182, "")</f>
        <v>0</v>
      </c>
    </row>
    <row r="183" spans="3:12">
      <c r="C183">
        <f>IF(AND(A183&lt;&gt;"",B183&lt;&gt;""), A183&amp;"|"&amp;B183, "")</f>
        <v>0</v>
      </c>
      <c r="D183" cm="1">
        <f t="array" ref="D183">IF(C183&lt;&gt;"", _xlfn.XLOOKUP(C183, T1Tbl[Key], T1Tbl[T1_s], ""), "")</f>
        <v>0</v>
      </c>
      <c r="E183" cm="1">
        <f t="array" ref="E183">IF(C183&lt;&gt;"", _xlfn.XLOOKUP(C183, T1Tbl[Key], T1Tbl[T1_err_s], ""), "")</f>
        <v>0</v>
      </c>
      <c r="F183" cm="1">
        <f t="array" ref="F183">IF(C183&lt;&gt;"", _xlfn.XLOOKUP(C183, T2Tbl[Key], T2Tbl[T2_s], ""), "")</f>
        <v>0</v>
      </c>
      <c r="G183" cm="1">
        <f t="array" ref="G183">IF(C183&lt;&gt;"", _xlfn.XLOOKUP(C183, T2Tbl[Key], T2Tbl[T2_err_s], ""), "")</f>
        <v>0</v>
      </c>
      <c r="H183">
        <f>IF(D183&lt;&gt;"", 1/D183, "")</f>
        <v>0</v>
      </c>
      <c r="I183">
        <f>IF(AND(D183&lt;&gt;"",E183&lt;&gt;""), E183/(D183^2), "")</f>
        <v>0</v>
      </c>
      <c r="J183">
        <f>IF(F183&lt;&gt;"", 1/F183, "")</f>
        <v>0</v>
      </c>
      <c r="K183">
        <f>IF(AND(F183&lt;&gt;"",G183&lt;&gt;""), G183/(F183^2), "")</f>
        <v>0</v>
      </c>
      <c r="L183">
        <f>IF(AND(H183&lt;&gt;"",J183&lt;&gt;""), J183/H183, "")</f>
        <v>0</v>
      </c>
    </row>
    <row r="184" spans="3:12">
      <c r="C184">
        <f>IF(AND(A184&lt;&gt;"",B184&lt;&gt;""), A184&amp;"|"&amp;B184, "")</f>
        <v>0</v>
      </c>
      <c r="D184" cm="1">
        <f t="array" ref="D184">IF(C184&lt;&gt;"", _xlfn.XLOOKUP(C184, T1Tbl[Key], T1Tbl[T1_s], ""), "")</f>
        <v>0</v>
      </c>
      <c r="E184" cm="1">
        <f t="array" ref="E184">IF(C184&lt;&gt;"", _xlfn.XLOOKUP(C184, T1Tbl[Key], T1Tbl[T1_err_s], ""), "")</f>
        <v>0</v>
      </c>
      <c r="F184" cm="1">
        <f t="array" ref="F184">IF(C184&lt;&gt;"", _xlfn.XLOOKUP(C184, T2Tbl[Key], T2Tbl[T2_s], ""), "")</f>
        <v>0</v>
      </c>
      <c r="G184" cm="1">
        <f t="array" ref="G184">IF(C184&lt;&gt;"", _xlfn.XLOOKUP(C184, T2Tbl[Key], T2Tbl[T2_err_s], ""), "")</f>
        <v>0</v>
      </c>
      <c r="H184">
        <f>IF(D184&lt;&gt;"", 1/D184, "")</f>
        <v>0</v>
      </c>
      <c r="I184">
        <f>IF(AND(D184&lt;&gt;"",E184&lt;&gt;""), E184/(D184^2), "")</f>
        <v>0</v>
      </c>
      <c r="J184">
        <f>IF(F184&lt;&gt;"", 1/F184, "")</f>
        <v>0</v>
      </c>
      <c r="K184">
        <f>IF(AND(F184&lt;&gt;"",G184&lt;&gt;""), G184/(F184^2), "")</f>
        <v>0</v>
      </c>
      <c r="L184">
        <f>IF(AND(H184&lt;&gt;"",J184&lt;&gt;""), J184/H184, "")</f>
        <v>0</v>
      </c>
    </row>
    <row r="185" spans="3:12">
      <c r="C185">
        <f>IF(AND(A185&lt;&gt;"",B185&lt;&gt;""), A185&amp;"|"&amp;B185, "")</f>
        <v>0</v>
      </c>
      <c r="D185" cm="1">
        <f t="array" ref="D185">IF(C185&lt;&gt;"", _xlfn.XLOOKUP(C185, T1Tbl[Key], T1Tbl[T1_s], ""), "")</f>
        <v>0</v>
      </c>
      <c r="E185" cm="1">
        <f t="array" ref="E185">IF(C185&lt;&gt;"", _xlfn.XLOOKUP(C185, T1Tbl[Key], T1Tbl[T1_err_s], ""), "")</f>
        <v>0</v>
      </c>
      <c r="F185" cm="1">
        <f t="array" ref="F185">IF(C185&lt;&gt;"", _xlfn.XLOOKUP(C185, T2Tbl[Key], T2Tbl[T2_s], ""), "")</f>
        <v>0</v>
      </c>
      <c r="G185" cm="1">
        <f t="array" ref="G185">IF(C185&lt;&gt;"", _xlfn.XLOOKUP(C185, T2Tbl[Key], T2Tbl[T2_err_s], ""), "")</f>
        <v>0</v>
      </c>
      <c r="H185">
        <f>IF(D185&lt;&gt;"", 1/D185, "")</f>
        <v>0</v>
      </c>
      <c r="I185">
        <f>IF(AND(D185&lt;&gt;"",E185&lt;&gt;""), E185/(D185^2), "")</f>
        <v>0</v>
      </c>
      <c r="J185">
        <f>IF(F185&lt;&gt;"", 1/F185, "")</f>
        <v>0</v>
      </c>
      <c r="K185">
        <f>IF(AND(F185&lt;&gt;"",G185&lt;&gt;""), G185/(F185^2), "")</f>
        <v>0</v>
      </c>
      <c r="L185">
        <f>IF(AND(H185&lt;&gt;"",J185&lt;&gt;""), J185/H185, "")</f>
        <v>0</v>
      </c>
    </row>
    <row r="186" spans="3:12">
      <c r="C186">
        <f>IF(AND(A186&lt;&gt;"",B186&lt;&gt;""), A186&amp;"|"&amp;B186, "")</f>
        <v>0</v>
      </c>
      <c r="D186" cm="1">
        <f t="array" ref="D186">IF(C186&lt;&gt;"", _xlfn.XLOOKUP(C186, T1Tbl[Key], T1Tbl[T1_s], ""), "")</f>
        <v>0</v>
      </c>
      <c r="E186" cm="1">
        <f t="array" ref="E186">IF(C186&lt;&gt;"", _xlfn.XLOOKUP(C186, T1Tbl[Key], T1Tbl[T1_err_s], ""), "")</f>
        <v>0</v>
      </c>
      <c r="F186" cm="1">
        <f t="array" ref="F186">IF(C186&lt;&gt;"", _xlfn.XLOOKUP(C186, T2Tbl[Key], T2Tbl[T2_s], ""), "")</f>
        <v>0</v>
      </c>
      <c r="G186" cm="1">
        <f t="array" ref="G186">IF(C186&lt;&gt;"", _xlfn.XLOOKUP(C186, T2Tbl[Key], T2Tbl[T2_err_s], ""), "")</f>
        <v>0</v>
      </c>
      <c r="H186">
        <f>IF(D186&lt;&gt;"", 1/D186, "")</f>
        <v>0</v>
      </c>
      <c r="I186">
        <f>IF(AND(D186&lt;&gt;"",E186&lt;&gt;""), E186/(D186^2), "")</f>
        <v>0</v>
      </c>
      <c r="J186">
        <f>IF(F186&lt;&gt;"", 1/F186, "")</f>
        <v>0</v>
      </c>
      <c r="K186">
        <f>IF(AND(F186&lt;&gt;"",G186&lt;&gt;""), G186/(F186^2), "")</f>
        <v>0</v>
      </c>
      <c r="L186">
        <f>IF(AND(H186&lt;&gt;"",J186&lt;&gt;""), J186/H186, "")</f>
        <v>0</v>
      </c>
    </row>
    <row r="187" spans="3:12">
      <c r="C187">
        <f>IF(AND(A187&lt;&gt;"",B187&lt;&gt;""), A187&amp;"|"&amp;B187, "")</f>
        <v>0</v>
      </c>
      <c r="D187" cm="1">
        <f t="array" ref="D187">IF(C187&lt;&gt;"", _xlfn.XLOOKUP(C187, T1Tbl[Key], T1Tbl[T1_s], ""), "")</f>
        <v>0</v>
      </c>
      <c r="E187" cm="1">
        <f t="array" ref="E187">IF(C187&lt;&gt;"", _xlfn.XLOOKUP(C187, T1Tbl[Key], T1Tbl[T1_err_s], ""), "")</f>
        <v>0</v>
      </c>
      <c r="F187" cm="1">
        <f t="array" ref="F187">IF(C187&lt;&gt;"", _xlfn.XLOOKUP(C187, T2Tbl[Key], T2Tbl[T2_s], ""), "")</f>
        <v>0</v>
      </c>
      <c r="G187" cm="1">
        <f t="array" ref="G187">IF(C187&lt;&gt;"", _xlfn.XLOOKUP(C187, T2Tbl[Key], T2Tbl[T2_err_s], ""), "")</f>
        <v>0</v>
      </c>
      <c r="H187">
        <f>IF(D187&lt;&gt;"", 1/D187, "")</f>
        <v>0</v>
      </c>
      <c r="I187">
        <f>IF(AND(D187&lt;&gt;"",E187&lt;&gt;""), E187/(D187^2), "")</f>
        <v>0</v>
      </c>
      <c r="J187">
        <f>IF(F187&lt;&gt;"", 1/F187, "")</f>
        <v>0</v>
      </c>
      <c r="K187">
        <f>IF(AND(F187&lt;&gt;"",G187&lt;&gt;""), G187/(F187^2), "")</f>
        <v>0</v>
      </c>
      <c r="L187">
        <f>IF(AND(H187&lt;&gt;"",J187&lt;&gt;""), J187/H187, "")</f>
        <v>0</v>
      </c>
    </row>
    <row r="188" spans="3:12">
      <c r="C188">
        <f>IF(AND(A188&lt;&gt;"",B188&lt;&gt;""), A188&amp;"|"&amp;B188, "")</f>
        <v>0</v>
      </c>
      <c r="D188" cm="1">
        <f t="array" ref="D188">IF(C188&lt;&gt;"", _xlfn.XLOOKUP(C188, T1Tbl[Key], T1Tbl[T1_s], ""), "")</f>
        <v>0</v>
      </c>
      <c r="E188" cm="1">
        <f t="array" ref="E188">IF(C188&lt;&gt;"", _xlfn.XLOOKUP(C188, T1Tbl[Key], T1Tbl[T1_err_s], ""), "")</f>
        <v>0</v>
      </c>
      <c r="F188" cm="1">
        <f t="array" ref="F188">IF(C188&lt;&gt;"", _xlfn.XLOOKUP(C188, T2Tbl[Key], T2Tbl[T2_s], ""), "")</f>
        <v>0</v>
      </c>
      <c r="G188" cm="1">
        <f t="array" ref="G188">IF(C188&lt;&gt;"", _xlfn.XLOOKUP(C188, T2Tbl[Key], T2Tbl[T2_err_s], ""), "")</f>
        <v>0</v>
      </c>
      <c r="H188">
        <f>IF(D188&lt;&gt;"", 1/D188, "")</f>
        <v>0</v>
      </c>
      <c r="I188">
        <f>IF(AND(D188&lt;&gt;"",E188&lt;&gt;""), E188/(D188^2), "")</f>
        <v>0</v>
      </c>
      <c r="J188">
        <f>IF(F188&lt;&gt;"", 1/F188, "")</f>
        <v>0</v>
      </c>
      <c r="K188">
        <f>IF(AND(F188&lt;&gt;"",G188&lt;&gt;""), G188/(F188^2), "")</f>
        <v>0</v>
      </c>
      <c r="L188">
        <f>IF(AND(H188&lt;&gt;"",J188&lt;&gt;""), J188/H188, "")</f>
        <v>0</v>
      </c>
    </row>
    <row r="189" spans="3:12">
      <c r="C189">
        <f>IF(AND(A189&lt;&gt;"",B189&lt;&gt;""), A189&amp;"|"&amp;B189, "")</f>
        <v>0</v>
      </c>
      <c r="D189" cm="1">
        <f t="array" ref="D189">IF(C189&lt;&gt;"", _xlfn.XLOOKUP(C189, T1Tbl[Key], T1Tbl[T1_s], ""), "")</f>
        <v>0</v>
      </c>
      <c r="E189" cm="1">
        <f t="array" ref="E189">IF(C189&lt;&gt;"", _xlfn.XLOOKUP(C189, T1Tbl[Key], T1Tbl[T1_err_s], ""), "")</f>
        <v>0</v>
      </c>
      <c r="F189" cm="1">
        <f t="array" ref="F189">IF(C189&lt;&gt;"", _xlfn.XLOOKUP(C189, T2Tbl[Key], T2Tbl[T2_s], ""), "")</f>
        <v>0</v>
      </c>
      <c r="G189" cm="1">
        <f t="array" ref="G189">IF(C189&lt;&gt;"", _xlfn.XLOOKUP(C189, T2Tbl[Key], T2Tbl[T2_err_s], ""), "")</f>
        <v>0</v>
      </c>
      <c r="H189">
        <f>IF(D189&lt;&gt;"", 1/D189, "")</f>
        <v>0</v>
      </c>
      <c r="I189">
        <f>IF(AND(D189&lt;&gt;"",E189&lt;&gt;""), E189/(D189^2), "")</f>
        <v>0</v>
      </c>
      <c r="J189">
        <f>IF(F189&lt;&gt;"", 1/F189, "")</f>
        <v>0</v>
      </c>
      <c r="K189">
        <f>IF(AND(F189&lt;&gt;"",G189&lt;&gt;""), G189/(F189^2), "")</f>
        <v>0</v>
      </c>
      <c r="L189">
        <f>IF(AND(H189&lt;&gt;"",J189&lt;&gt;""), J189/H189, "")</f>
        <v>0</v>
      </c>
    </row>
    <row r="190" spans="3:12">
      <c r="C190">
        <f>IF(AND(A190&lt;&gt;"",B190&lt;&gt;""), A190&amp;"|"&amp;B190, "")</f>
        <v>0</v>
      </c>
      <c r="D190" cm="1">
        <f t="array" ref="D190">IF(C190&lt;&gt;"", _xlfn.XLOOKUP(C190, T1Tbl[Key], T1Tbl[T1_s], ""), "")</f>
        <v>0</v>
      </c>
      <c r="E190" cm="1">
        <f t="array" ref="E190">IF(C190&lt;&gt;"", _xlfn.XLOOKUP(C190, T1Tbl[Key], T1Tbl[T1_err_s], ""), "")</f>
        <v>0</v>
      </c>
      <c r="F190" cm="1">
        <f t="array" ref="F190">IF(C190&lt;&gt;"", _xlfn.XLOOKUP(C190, T2Tbl[Key], T2Tbl[T2_s], ""), "")</f>
        <v>0</v>
      </c>
      <c r="G190" cm="1">
        <f t="array" ref="G190">IF(C190&lt;&gt;"", _xlfn.XLOOKUP(C190, T2Tbl[Key], T2Tbl[T2_err_s], ""), "")</f>
        <v>0</v>
      </c>
      <c r="H190">
        <f>IF(D190&lt;&gt;"", 1/D190, "")</f>
        <v>0</v>
      </c>
      <c r="I190">
        <f>IF(AND(D190&lt;&gt;"",E190&lt;&gt;""), E190/(D190^2), "")</f>
        <v>0</v>
      </c>
      <c r="J190">
        <f>IF(F190&lt;&gt;"", 1/F190, "")</f>
        <v>0</v>
      </c>
      <c r="K190">
        <f>IF(AND(F190&lt;&gt;"",G190&lt;&gt;""), G190/(F190^2), "")</f>
        <v>0</v>
      </c>
      <c r="L190">
        <f>IF(AND(H190&lt;&gt;"",J190&lt;&gt;""), J190/H190, "")</f>
        <v>0</v>
      </c>
    </row>
    <row r="191" spans="3:12">
      <c r="C191">
        <f>IF(AND(A191&lt;&gt;"",B191&lt;&gt;""), A191&amp;"|"&amp;B191, "")</f>
        <v>0</v>
      </c>
      <c r="D191" cm="1">
        <f t="array" ref="D191">IF(C191&lt;&gt;"", _xlfn.XLOOKUP(C191, T1Tbl[Key], T1Tbl[T1_s], ""), "")</f>
        <v>0</v>
      </c>
      <c r="E191" cm="1">
        <f t="array" ref="E191">IF(C191&lt;&gt;"", _xlfn.XLOOKUP(C191, T1Tbl[Key], T1Tbl[T1_err_s], ""), "")</f>
        <v>0</v>
      </c>
      <c r="F191" cm="1">
        <f t="array" ref="F191">IF(C191&lt;&gt;"", _xlfn.XLOOKUP(C191, T2Tbl[Key], T2Tbl[T2_s], ""), "")</f>
        <v>0</v>
      </c>
      <c r="G191" cm="1">
        <f t="array" ref="G191">IF(C191&lt;&gt;"", _xlfn.XLOOKUP(C191, T2Tbl[Key], T2Tbl[T2_err_s], ""), "")</f>
        <v>0</v>
      </c>
      <c r="H191">
        <f>IF(D191&lt;&gt;"", 1/D191, "")</f>
        <v>0</v>
      </c>
      <c r="I191">
        <f>IF(AND(D191&lt;&gt;"",E191&lt;&gt;""), E191/(D191^2), "")</f>
        <v>0</v>
      </c>
      <c r="J191">
        <f>IF(F191&lt;&gt;"", 1/F191, "")</f>
        <v>0</v>
      </c>
      <c r="K191">
        <f>IF(AND(F191&lt;&gt;"",G191&lt;&gt;""), G191/(F191^2), "")</f>
        <v>0</v>
      </c>
      <c r="L191">
        <f>IF(AND(H191&lt;&gt;"",J191&lt;&gt;""), J191/H191, "")</f>
        <v>0</v>
      </c>
    </row>
    <row r="192" spans="3:12">
      <c r="C192">
        <f>IF(AND(A192&lt;&gt;"",B192&lt;&gt;""), A192&amp;"|"&amp;B192, "")</f>
        <v>0</v>
      </c>
      <c r="D192" cm="1">
        <f t="array" ref="D192">IF(C192&lt;&gt;"", _xlfn.XLOOKUP(C192, T1Tbl[Key], T1Tbl[T1_s], ""), "")</f>
        <v>0</v>
      </c>
      <c r="E192" cm="1">
        <f t="array" ref="E192">IF(C192&lt;&gt;"", _xlfn.XLOOKUP(C192, T1Tbl[Key], T1Tbl[T1_err_s], ""), "")</f>
        <v>0</v>
      </c>
      <c r="F192" cm="1">
        <f t="array" ref="F192">IF(C192&lt;&gt;"", _xlfn.XLOOKUP(C192, T2Tbl[Key], T2Tbl[T2_s], ""), "")</f>
        <v>0</v>
      </c>
      <c r="G192" cm="1">
        <f t="array" ref="G192">IF(C192&lt;&gt;"", _xlfn.XLOOKUP(C192, T2Tbl[Key], T2Tbl[T2_err_s], ""), "")</f>
        <v>0</v>
      </c>
      <c r="H192">
        <f>IF(D192&lt;&gt;"", 1/D192, "")</f>
        <v>0</v>
      </c>
      <c r="I192">
        <f>IF(AND(D192&lt;&gt;"",E192&lt;&gt;""), E192/(D192^2), "")</f>
        <v>0</v>
      </c>
      <c r="J192">
        <f>IF(F192&lt;&gt;"", 1/F192, "")</f>
        <v>0</v>
      </c>
      <c r="K192">
        <f>IF(AND(F192&lt;&gt;"",G192&lt;&gt;""), G192/(F192^2), "")</f>
        <v>0</v>
      </c>
      <c r="L192">
        <f>IF(AND(H192&lt;&gt;"",J192&lt;&gt;""), J192/H192, "")</f>
        <v>0</v>
      </c>
    </row>
    <row r="193" spans="3:12">
      <c r="C193">
        <f>IF(AND(A193&lt;&gt;"",B193&lt;&gt;""), A193&amp;"|"&amp;B193, "")</f>
        <v>0</v>
      </c>
      <c r="D193" cm="1">
        <f t="array" ref="D193">IF(C193&lt;&gt;"", _xlfn.XLOOKUP(C193, T1Tbl[Key], T1Tbl[T1_s], ""), "")</f>
        <v>0</v>
      </c>
      <c r="E193" cm="1">
        <f t="array" ref="E193">IF(C193&lt;&gt;"", _xlfn.XLOOKUP(C193, T1Tbl[Key], T1Tbl[T1_err_s], ""), "")</f>
        <v>0</v>
      </c>
      <c r="F193" cm="1">
        <f t="array" ref="F193">IF(C193&lt;&gt;"", _xlfn.XLOOKUP(C193, T2Tbl[Key], T2Tbl[T2_s], ""), "")</f>
        <v>0</v>
      </c>
      <c r="G193" cm="1">
        <f t="array" ref="G193">IF(C193&lt;&gt;"", _xlfn.XLOOKUP(C193, T2Tbl[Key], T2Tbl[T2_err_s], ""), "")</f>
        <v>0</v>
      </c>
      <c r="H193">
        <f>IF(D193&lt;&gt;"", 1/D193, "")</f>
        <v>0</v>
      </c>
      <c r="I193">
        <f>IF(AND(D193&lt;&gt;"",E193&lt;&gt;""), E193/(D193^2), "")</f>
        <v>0</v>
      </c>
      <c r="J193">
        <f>IF(F193&lt;&gt;"", 1/F193, "")</f>
        <v>0</v>
      </c>
      <c r="K193">
        <f>IF(AND(F193&lt;&gt;"",G193&lt;&gt;""), G193/(F193^2), "")</f>
        <v>0</v>
      </c>
      <c r="L193">
        <f>IF(AND(H193&lt;&gt;"",J193&lt;&gt;""), J193/H193, "")</f>
        <v>0</v>
      </c>
    </row>
    <row r="194" spans="3:12">
      <c r="C194">
        <f>IF(AND(A194&lt;&gt;"",B194&lt;&gt;""), A194&amp;"|"&amp;B194, "")</f>
        <v>0</v>
      </c>
      <c r="D194" cm="1">
        <f t="array" ref="D194">IF(C194&lt;&gt;"", _xlfn.XLOOKUP(C194, T1Tbl[Key], T1Tbl[T1_s], ""), "")</f>
        <v>0</v>
      </c>
      <c r="E194" cm="1">
        <f t="array" ref="E194">IF(C194&lt;&gt;"", _xlfn.XLOOKUP(C194, T1Tbl[Key], T1Tbl[T1_err_s], ""), "")</f>
        <v>0</v>
      </c>
      <c r="F194" cm="1">
        <f t="array" ref="F194">IF(C194&lt;&gt;"", _xlfn.XLOOKUP(C194, T2Tbl[Key], T2Tbl[T2_s], ""), "")</f>
        <v>0</v>
      </c>
      <c r="G194" cm="1">
        <f t="array" ref="G194">IF(C194&lt;&gt;"", _xlfn.XLOOKUP(C194, T2Tbl[Key], T2Tbl[T2_err_s], ""), "")</f>
        <v>0</v>
      </c>
      <c r="H194">
        <f>IF(D194&lt;&gt;"", 1/D194, "")</f>
        <v>0</v>
      </c>
      <c r="I194">
        <f>IF(AND(D194&lt;&gt;"",E194&lt;&gt;""), E194/(D194^2), "")</f>
        <v>0</v>
      </c>
      <c r="J194">
        <f>IF(F194&lt;&gt;"", 1/F194, "")</f>
        <v>0</v>
      </c>
      <c r="K194">
        <f>IF(AND(F194&lt;&gt;"",G194&lt;&gt;""), G194/(F194^2), "")</f>
        <v>0</v>
      </c>
      <c r="L194">
        <f>IF(AND(H194&lt;&gt;"",J194&lt;&gt;""), J194/H194, "")</f>
        <v>0</v>
      </c>
    </row>
    <row r="195" spans="3:12">
      <c r="C195">
        <f>IF(AND(A195&lt;&gt;"",B195&lt;&gt;""), A195&amp;"|"&amp;B195, "")</f>
        <v>0</v>
      </c>
      <c r="D195" cm="1">
        <f t="array" ref="D195">IF(C195&lt;&gt;"", _xlfn.XLOOKUP(C195, T1Tbl[Key], T1Tbl[T1_s], ""), "")</f>
        <v>0</v>
      </c>
      <c r="E195" cm="1">
        <f t="array" ref="E195">IF(C195&lt;&gt;"", _xlfn.XLOOKUP(C195, T1Tbl[Key], T1Tbl[T1_err_s], ""), "")</f>
        <v>0</v>
      </c>
      <c r="F195" cm="1">
        <f t="array" ref="F195">IF(C195&lt;&gt;"", _xlfn.XLOOKUP(C195, T2Tbl[Key], T2Tbl[T2_s], ""), "")</f>
        <v>0</v>
      </c>
      <c r="G195" cm="1">
        <f t="array" ref="G195">IF(C195&lt;&gt;"", _xlfn.XLOOKUP(C195, T2Tbl[Key], T2Tbl[T2_err_s], ""), "")</f>
        <v>0</v>
      </c>
      <c r="H195">
        <f>IF(D195&lt;&gt;"", 1/D195, "")</f>
        <v>0</v>
      </c>
      <c r="I195">
        <f>IF(AND(D195&lt;&gt;"",E195&lt;&gt;""), E195/(D195^2), "")</f>
        <v>0</v>
      </c>
      <c r="J195">
        <f>IF(F195&lt;&gt;"", 1/F195, "")</f>
        <v>0</v>
      </c>
      <c r="K195">
        <f>IF(AND(F195&lt;&gt;"",G195&lt;&gt;""), G195/(F195^2), "")</f>
        <v>0</v>
      </c>
      <c r="L195">
        <f>IF(AND(H195&lt;&gt;"",J195&lt;&gt;""), J195/H195, "")</f>
        <v>0</v>
      </c>
    </row>
    <row r="196" spans="3:12">
      <c r="C196">
        <f>IF(AND(A196&lt;&gt;"",B196&lt;&gt;""), A196&amp;"|"&amp;B196, "")</f>
        <v>0</v>
      </c>
      <c r="D196" cm="1">
        <f t="array" ref="D196">IF(C196&lt;&gt;"", _xlfn.XLOOKUP(C196, T1Tbl[Key], T1Tbl[T1_s], ""), "")</f>
        <v>0</v>
      </c>
      <c r="E196" cm="1">
        <f t="array" ref="E196">IF(C196&lt;&gt;"", _xlfn.XLOOKUP(C196, T1Tbl[Key], T1Tbl[T1_err_s], ""), "")</f>
        <v>0</v>
      </c>
      <c r="F196" cm="1">
        <f t="array" ref="F196">IF(C196&lt;&gt;"", _xlfn.XLOOKUP(C196, T2Tbl[Key], T2Tbl[T2_s], ""), "")</f>
        <v>0</v>
      </c>
      <c r="G196" cm="1">
        <f t="array" ref="G196">IF(C196&lt;&gt;"", _xlfn.XLOOKUP(C196, T2Tbl[Key], T2Tbl[T2_err_s], ""), "")</f>
        <v>0</v>
      </c>
      <c r="H196">
        <f>IF(D196&lt;&gt;"", 1/D196, "")</f>
        <v>0</v>
      </c>
      <c r="I196">
        <f>IF(AND(D196&lt;&gt;"",E196&lt;&gt;""), E196/(D196^2), "")</f>
        <v>0</v>
      </c>
      <c r="J196">
        <f>IF(F196&lt;&gt;"", 1/F196, "")</f>
        <v>0</v>
      </c>
      <c r="K196">
        <f>IF(AND(F196&lt;&gt;"",G196&lt;&gt;""), G196/(F196^2), "")</f>
        <v>0</v>
      </c>
      <c r="L196">
        <f>IF(AND(H196&lt;&gt;"",J196&lt;&gt;""), J196/H196, "")</f>
        <v>0</v>
      </c>
    </row>
    <row r="197" spans="3:12">
      <c r="C197">
        <f>IF(AND(A197&lt;&gt;"",B197&lt;&gt;""), A197&amp;"|"&amp;B197, "")</f>
        <v>0</v>
      </c>
      <c r="D197" cm="1">
        <f t="array" ref="D197">IF(C197&lt;&gt;"", _xlfn.XLOOKUP(C197, T1Tbl[Key], T1Tbl[T1_s], ""), "")</f>
        <v>0</v>
      </c>
      <c r="E197" cm="1">
        <f t="array" ref="E197">IF(C197&lt;&gt;"", _xlfn.XLOOKUP(C197, T1Tbl[Key], T1Tbl[T1_err_s], ""), "")</f>
        <v>0</v>
      </c>
      <c r="F197" cm="1">
        <f t="array" ref="F197">IF(C197&lt;&gt;"", _xlfn.XLOOKUP(C197, T2Tbl[Key], T2Tbl[T2_s], ""), "")</f>
        <v>0</v>
      </c>
      <c r="G197" cm="1">
        <f t="array" ref="G197">IF(C197&lt;&gt;"", _xlfn.XLOOKUP(C197, T2Tbl[Key], T2Tbl[T2_err_s], ""), "")</f>
        <v>0</v>
      </c>
      <c r="H197">
        <f>IF(D197&lt;&gt;"", 1/D197, "")</f>
        <v>0</v>
      </c>
      <c r="I197">
        <f>IF(AND(D197&lt;&gt;"",E197&lt;&gt;""), E197/(D197^2), "")</f>
        <v>0</v>
      </c>
      <c r="J197">
        <f>IF(F197&lt;&gt;"", 1/F197, "")</f>
        <v>0</v>
      </c>
      <c r="K197">
        <f>IF(AND(F197&lt;&gt;"",G197&lt;&gt;""), G197/(F197^2), "")</f>
        <v>0</v>
      </c>
      <c r="L197">
        <f>IF(AND(H197&lt;&gt;"",J197&lt;&gt;""), J197/H197, "")</f>
        <v>0</v>
      </c>
    </row>
    <row r="198" spans="3:12">
      <c r="C198">
        <f>IF(AND(A198&lt;&gt;"",B198&lt;&gt;""), A198&amp;"|"&amp;B198, "")</f>
        <v>0</v>
      </c>
      <c r="D198" cm="1">
        <f t="array" ref="D198">IF(C198&lt;&gt;"", _xlfn.XLOOKUP(C198, T1Tbl[Key], T1Tbl[T1_s], ""), "")</f>
        <v>0</v>
      </c>
      <c r="E198" cm="1">
        <f t="array" ref="E198">IF(C198&lt;&gt;"", _xlfn.XLOOKUP(C198, T1Tbl[Key], T1Tbl[T1_err_s], ""), "")</f>
        <v>0</v>
      </c>
      <c r="F198" cm="1">
        <f t="array" ref="F198">IF(C198&lt;&gt;"", _xlfn.XLOOKUP(C198, T2Tbl[Key], T2Tbl[T2_s], ""), "")</f>
        <v>0</v>
      </c>
      <c r="G198" cm="1">
        <f t="array" ref="G198">IF(C198&lt;&gt;"", _xlfn.XLOOKUP(C198, T2Tbl[Key], T2Tbl[T2_err_s], ""), "")</f>
        <v>0</v>
      </c>
      <c r="H198">
        <f>IF(D198&lt;&gt;"", 1/D198, "")</f>
        <v>0</v>
      </c>
      <c r="I198">
        <f>IF(AND(D198&lt;&gt;"",E198&lt;&gt;""), E198/(D198^2), "")</f>
        <v>0</v>
      </c>
      <c r="J198">
        <f>IF(F198&lt;&gt;"", 1/F198, "")</f>
        <v>0</v>
      </c>
      <c r="K198">
        <f>IF(AND(F198&lt;&gt;"",G198&lt;&gt;""), G198/(F198^2), "")</f>
        <v>0</v>
      </c>
      <c r="L198">
        <f>IF(AND(H198&lt;&gt;"",J198&lt;&gt;""), J198/H198, "")</f>
        <v>0</v>
      </c>
    </row>
    <row r="199" spans="3:12">
      <c r="C199">
        <f>IF(AND(A199&lt;&gt;"",B199&lt;&gt;""), A199&amp;"|"&amp;B199, "")</f>
        <v>0</v>
      </c>
      <c r="D199" cm="1">
        <f t="array" ref="D199">IF(C199&lt;&gt;"", _xlfn.XLOOKUP(C199, T1Tbl[Key], T1Tbl[T1_s], ""), "")</f>
        <v>0</v>
      </c>
      <c r="E199" cm="1">
        <f t="array" ref="E199">IF(C199&lt;&gt;"", _xlfn.XLOOKUP(C199, T1Tbl[Key], T1Tbl[T1_err_s], ""), "")</f>
        <v>0</v>
      </c>
      <c r="F199" cm="1">
        <f t="array" ref="F199">IF(C199&lt;&gt;"", _xlfn.XLOOKUP(C199, T2Tbl[Key], T2Tbl[T2_s], ""), "")</f>
        <v>0</v>
      </c>
      <c r="G199" cm="1">
        <f t="array" ref="G199">IF(C199&lt;&gt;"", _xlfn.XLOOKUP(C199, T2Tbl[Key], T2Tbl[T2_err_s], ""), "")</f>
        <v>0</v>
      </c>
      <c r="H199">
        <f>IF(D199&lt;&gt;"", 1/D199, "")</f>
        <v>0</v>
      </c>
      <c r="I199">
        <f>IF(AND(D199&lt;&gt;"",E199&lt;&gt;""), E199/(D199^2), "")</f>
        <v>0</v>
      </c>
      <c r="J199">
        <f>IF(F199&lt;&gt;"", 1/F199, "")</f>
        <v>0</v>
      </c>
      <c r="K199">
        <f>IF(AND(F199&lt;&gt;"",G199&lt;&gt;""), G199/(F199^2), "")</f>
        <v>0</v>
      </c>
      <c r="L199">
        <f>IF(AND(H199&lt;&gt;"",J199&lt;&gt;""), J199/H199, "")</f>
        <v>0</v>
      </c>
    </row>
    <row r="200" spans="3:12">
      <c r="C200">
        <f>IF(AND(A200&lt;&gt;"",B200&lt;&gt;""), A200&amp;"|"&amp;B200, "")</f>
        <v>0</v>
      </c>
      <c r="D200" cm="1">
        <f t="array" ref="D200">IF(C200&lt;&gt;"", _xlfn.XLOOKUP(C200, T1Tbl[Key], T1Tbl[T1_s], ""), "")</f>
        <v>0</v>
      </c>
      <c r="E200" cm="1">
        <f t="array" ref="E200">IF(C200&lt;&gt;"", _xlfn.XLOOKUP(C200, T1Tbl[Key], T1Tbl[T1_err_s], ""), "")</f>
        <v>0</v>
      </c>
      <c r="F200" cm="1">
        <f t="array" ref="F200">IF(C200&lt;&gt;"", _xlfn.XLOOKUP(C200, T2Tbl[Key], T2Tbl[T2_s], ""), "")</f>
        <v>0</v>
      </c>
      <c r="G200" cm="1">
        <f t="array" ref="G200">IF(C200&lt;&gt;"", _xlfn.XLOOKUP(C200, T2Tbl[Key], T2Tbl[T2_err_s], ""), "")</f>
        <v>0</v>
      </c>
      <c r="H200">
        <f>IF(D200&lt;&gt;"", 1/D200, "")</f>
        <v>0</v>
      </c>
      <c r="I200">
        <f>IF(AND(D200&lt;&gt;"",E200&lt;&gt;""), E200/(D200^2), "")</f>
        <v>0</v>
      </c>
      <c r="J200">
        <f>IF(F200&lt;&gt;"", 1/F200, "")</f>
        <v>0</v>
      </c>
      <c r="K200">
        <f>IF(AND(F200&lt;&gt;"",G200&lt;&gt;""), G200/(F200^2), "")</f>
        <v>0</v>
      </c>
      <c r="L200">
        <f>IF(AND(H200&lt;&gt;"",J200&lt;&gt;""), J200/H200, "")</f>
        <v>0</v>
      </c>
    </row>
    <row r="201" spans="3:12">
      <c r="C201">
        <f>IF(AND(A201&lt;&gt;"",B201&lt;&gt;""), A201&amp;"|"&amp;B201, "")</f>
        <v>0</v>
      </c>
      <c r="D201" cm="1">
        <f t="array" ref="D201">IF(C201&lt;&gt;"", _xlfn.XLOOKUP(C201, T1Tbl[Key], T1Tbl[T1_s], ""), "")</f>
        <v>0</v>
      </c>
      <c r="E201" cm="1">
        <f t="array" ref="E201">IF(C201&lt;&gt;"", _xlfn.XLOOKUP(C201, T1Tbl[Key], T1Tbl[T1_err_s], ""), "")</f>
        <v>0</v>
      </c>
      <c r="F201" cm="1">
        <f t="array" ref="F201">IF(C201&lt;&gt;"", _xlfn.XLOOKUP(C201, T2Tbl[Key], T2Tbl[T2_s], ""), "")</f>
        <v>0</v>
      </c>
      <c r="G201" cm="1">
        <f t="array" ref="G201">IF(C201&lt;&gt;"", _xlfn.XLOOKUP(C201, T2Tbl[Key], T2Tbl[T2_err_s], ""), "")</f>
        <v>0</v>
      </c>
      <c r="H201">
        <f>IF(D201&lt;&gt;"", 1/D201, "")</f>
        <v>0</v>
      </c>
      <c r="I201">
        <f>IF(AND(D201&lt;&gt;"",E201&lt;&gt;""), E201/(D201^2), "")</f>
        <v>0</v>
      </c>
      <c r="J201">
        <f>IF(F201&lt;&gt;"", 1/F201, "")</f>
        <v>0</v>
      </c>
      <c r="K201">
        <f>IF(AND(F201&lt;&gt;"",G201&lt;&gt;""), G201/(F201^2), "")</f>
        <v>0</v>
      </c>
      <c r="L201">
        <f>IF(AND(H201&lt;&gt;"",J201&lt;&gt;""), J201/H201, "")</f>
        <v>0</v>
      </c>
    </row>
    <row r="202" spans="3:12">
      <c r="C202">
        <f>IF(AND(A202&lt;&gt;"",B202&lt;&gt;""), A202&amp;"|"&amp;B202, "")</f>
        <v>0</v>
      </c>
      <c r="D202" cm="1">
        <f t="array" ref="D202">IF(C202&lt;&gt;"", _xlfn.XLOOKUP(C202, T1Tbl[Key], T1Tbl[T1_s], ""), "")</f>
        <v>0</v>
      </c>
      <c r="E202" cm="1">
        <f t="array" ref="E202">IF(C202&lt;&gt;"", _xlfn.XLOOKUP(C202, T1Tbl[Key], T1Tbl[T1_err_s], ""), "")</f>
        <v>0</v>
      </c>
      <c r="F202" cm="1">
        <f t="array" ref="F202">IF(C202&lt;&gt;"", _xlfn.XLOOKUP(C202, T2Tbl[Key], T2Tbl[T2_s], ""), "")</f>
        <v>0</v>
      </c>
      <c r="G202" cm="1">
        <f t="array" ref="G202">IF(C202&lt;&gt;"", _xlfn.XLOOKUP(C202, T2Tbl[Key], T2Tbl[T2_err_s], ""), "")</f>
        <v>0</v>
      </c>
      <c r="H202">
        <f>IF(D202&lt;&gt;"", 1/D202, "")</f>
        <v>0</v>
      </c>
      <c r="I202">
        <f>IF(AND(D202&lt;&gt;"",E202&lt;&gt;""), E202/(D202^2), "")</f>
        <v>0</v>
      </c>
      <c r="J202">
        <f>IF(F202&lt;&gt;"", 1/F202, "")</f>
        <v>0</v>
      </c>
      <c r="K202">
        <f>IF(AND(F202&lt;&gt;"",G202&lt;&gt;""), G202/(F202^2), "")</f>
        <v>0</v>
      </c>
      <c r="L202">
        <f>IF(AND(H202&lt;&gt;"",J202&lt;&gt;""), J202/H202, "")</f>
        <v>0</v>
      </c>
    </row>
    <row r="203" spans="3:12">
      <c r="C203">
        <f>IF(AND(A203&lt;&gt;"",B203&lt;&gt;""), A203&amp;"|"&amp;B203, "")</f>
        <v>0</v>
      </c>
      <c r="D203" cm="1">
        <f t="array" ref="D203">IF(C203&lt;&gt;"", _xlfn.XLOOKUP(C203, T1Tbl[Key], T1Tbl[T1_s], ""), "")</f>
        <v>0</v>
      </c>
      <c r="E203" cm="1">
        <f t="array" ref="E203">IF(C203&lt;&gt;"", _xlfn.XLOOKUP(C203, T1Tbl[Key], T1Tbl[T1_err_s], ""), "")</f>
        <v>0</v>
      </c>
      <c r="F203" cm="1">
        <f t="array" ref="F203">IF(C203&lt;&gt;"", _xlfn.XLOOKUP(C203, T2Tbl[Key], T2Tbl[T2_s], ""), "")</f>
        <v>0</v>
      </c>
      <c r="G203" cm="1">
        <f t="array" ref="G203">IF(C203&lt;&gt;"", _xlfn.XLOOKUP(C203, T2Tbl[Key], T2Tbl[T2_err_s], ""), "")</f>
        <v>0</v>
      </c>
      <c r="H203">
        <f>IF(D203&lt;&gt;"", 1/D203, "")</f>
        <v>0</v>
      </c>
      <c r="I203">
        <f>IF(AND(D203&lt;&gt;"",E203&lt;&gt;""), E203/(D203^2), "")</f>
        <v>0</v>
      </c>
      <c r="J203">
        <f>IF(F203&lt;&gt;"", 1/F203, "")</f>
        <v>0</v>
      </c>
      <c r="K203">
        <f>IF(AND(F203&lt;&gt;"",G203&lt;&gt;""), G203/(F203^2), "")</f>
        <v>0</v>
      </c>
      <c r="L203">
        <f>IF(AND(H203&lt;&gt;"",J203&lt;&gt;""), J203/H203, "")</f>
        <v>0</v>
      </c>
    </row>
    <row r="204" spans="3:12">
      <c r="C204">
        <f>IF(AND(A204&lt;&gt;"",B204&lt;&gt;""), A204&amp;"|"&amp;B204, "")</f>
        <v>0</v>
      </c>
      <c r="D204" cm="1">
        <f t="array" ref="D204">IF(C204&lt;&gt;"", _xlfn.XLOOKUP(C204, T1Tbl[Key], T1Tbl[T1_s], ""), "")</f>
        <v>0</v>
      </c>
      <c r="E204" cm="1">
        <f t="array" ref="E204">IF(C204&lt;&gt;"", _xlfn.XLOOKUP(C204, T1Tbl[Key], T1Tbl[T1_err_s], ""), "")</f>
        <v>0</v>
      </c>
      <c r="F204" cm="1">
        <f t="array" ref="F204">IF(C204&lt;&gt;"", _xlfn.XLOOKUP(C204, T2Tbl[Key], T2Tbl[T2_s], ""), "")</f>
        <v>0</v>
      </c>
      <c r="G204" cm="1">
        <f t="array" ref="G204">IF(C204&lt;&gt;"", _xlfn.XLOOKUP(C204, T2Tbl[Key], T2Tbl[T2_err_s], ""), "")</f>
        <v>0</v>
      </c>
      <c r="H204">
        <f>IF(D204&lt;&gt;"", 1/D204, "")</f>
        <v>0</v>
      </c>
      <c r="I204">
        <f>IF(AND(D204&lt;&gt;"",E204&lt;&gt;""), E204/(D204^2), "")</f>
        <v>0</v>
      </c>
      <c r="J204">
        <f>IF(F204&lt;&gt;"", 1/F204, "")</f>
        <v>0</v>
      </c>
      <c r="K204">
        <f>IF(AND(F204&lt;&gt;"",G204&lt;&gt;""), G204/(F204^2), "")</f>
        <v>0</v>
      </c>
      <c r="L204">
        <f>IF(AND(H204&lt;&gt;"",J204&lt;&gt;""), J204/H204, "")</f>
        <v>0</v>
      </c>
    </row>
    <row r="205" spans="3:12">
      <c r="C205">
        <f>IF(AND(A205&lt;&gt;"",B205&lt;&gt;""), A205&amp;"|"&amp;B205, "")</f>
        <v>0</v>
      </c>
      <c r="D205" cm="1">
        <f t="array" ref="D205">IF(C205&lt;&gt;"", _xlfn.XLOOKUP(C205, T1Tbl[Key], T1Tbl[T1_s], ""), "")</f>
        <v>0</v>
      </c>
      <c r="E205" cm="1">
        <f t="array" ref="E205">IF(C205&lt;&gt;"", _xlfn.XLOOKUP(C205, T1Tbl[Key], T1Tbl[T1_err_s], ""), "")</f>
        <v>0</v>
      </c>
      <c r="F205" cm="1">
        <f t="array" ref="F205">IF(C205&lt;&gt;"", _xlfn.XLOOKUP(C205, T2Tbl[Key], T2Tbl[T2_s], ""), "")</f>
        <v>0</v>
      </c>
      <c r="G205" cm="1">
        <f t="array" ref="G205">IF(C205&lt;&gt;"", _xlfn.XLOOKUP(C205, T2Tbl[Key], T2Tbl[T2_err_s], ""), "")</f>
        <v>0</v>
      </c>
      <c r="H205">
        <f>IF(D205&lt;&gt;"", 1/D205, "")</f>
        <v>0</v>
      </c>
      <c r="I205">
        <f>IF(AND(D205&lt;&gt;"",E205&lt;&gt;""), E205/(D205^2), "")</f>
        <v>0</v>
      </c>
      <c r="J205">
        <f>IF(F205&lt;&gt;"", 1/F205, "")</f>
        <v>0</v>
      </c>
      <c r="K205">
        <f>IF(AND(F205&lt;&gt;"",G205&lt;&gt;""), G205/(F205^2), "")</f>
        <v>0</v>
      </c>
      <c r="L205">
        <f>IF(AND(H205&lt;&gt;"",J205&lt;&gt;""), J205/H205, "")</f>
        <v>0</v>
      </c>
    </row>
    <row r="206" spans="3:12">
      <c r="C206">
        <f>IF(AND(A206&lt;&gt;"",B206&lt;&gt;""), A206&amp;"|"&amp;B206, "")</f>
        <v>0</v>
      </c>
      <c r="D206" cm="1">
        <f t="array" ref="D206">IF(C206&lt;&gt;"", _xlfn.XLOOKUP(C206, T1Tbl[Key], T1Tbl[T1_s], ""), "")</f>
        <v>0</v>
      </c>
      <c r="E206" cm="1">
        <f t="array" ref="E206">IF(C206&lt;&gt;"", _xlfn.XLOOKUP(C206, T1Tbl[Key], T1Tbl[T1_err_s], ""), "")</f>
        <v>0</v>
      </c>
      <c r="F206" cm="1">
        <f t="array" ref="F206">IF(C206&lt;&gt;"", _xlfn.XLOOKUP(C206, T2Tbl[Key], T2Tbl[T2_s], ""), "")</f>
        <v>0</v>
      </c>
      <c r="G206" cm="1">
        <f t="array" ref="G206">IF(C206&lt;&gt;"", _xlfn.XLOOKUP(C206, T2Tbl[Key], T2Tbl[T2_err_s], ""), "")</f>
        <v>0</v>
      </c>
      <c r="H206">
        <f>IF(D206&lt;&gt;"", 1/D206, "")</f>
        <v>0</v>
      </c>
      <c r="I206">
        <f>IF(AND(D206&lt;&gt;"",E206&lt;&gt;""), E206/(D206^2), "")</f>
        <v>0</v>
      </c>
      <c r="J206">
        <f>IF(F206&lt;&gt;"", 1/F206, "")</f>
        <v>0</v>
      </c>
      <c r="K206">
        <f>IF(AND(F206&lt;&gt;"",G206&lt;&gt;""), G206/(F206^2), "")</f>
        <v>0</v>
      </c>
      <c r="L206">
        <f>IF(AND(H206&lt;&gt;"",J206&lt;&gt;""), J206/H206, "")</f>
        <v>0</v>
      </c>
    </row>
    <row r="207" spans="3:12">
      <c r="C207">
        <f>IF(AND(A207&lt;&gt;"",B207&lt;&gt;""), A207&amp;"|"&amp;B207, "")</f>
        <v>0</v>
      </c>
      <c r="D207" cm="1">
        <f t="array" ref="D207">IF(C207&lt;&gt;"", _xlfn.XLOOKUP(C207, T1Tbl[Key], T1Tbl[T1_s], ""), "")</f>
        <v>0</v>
      </c>
      <c r="E207" cm="1">
        <f t="array" ref="E207">IF(C207&lt;&gt;"", _xlfn.XLOOKUP(C207, T1Tbl[Key], T1Tbl[T1_err_s], ""), "")</f>
        <v>0</v>
      </c>
      <c r="F207" cm="1">
        <f t="array" ref="F207">IF(C207&lt;&gt;"", _xlfn.XLOOKUP(C207, T2Tbl[Key], T2Tbl[T2_s], ""), "")</f>
        <v>0</v>
      </c>
      <c r="G207" cm="1">
        <f t="array" ref="G207">IF(C207&lt;&gt;"", _xlfn.XLOOKUP(C207, T2Tbl[Key], T2Tbl[T2_err_s], ""), "")</f>
        <v>0</v>
      </c>
      <c r="H207">
        <f>IF(D207&lt;&gt;"", 1/D207, "")</f>
        <v>0</v>
      </c>
      <c r="I207">
        <f>IF(AND(D207&lt;&gt;"",E207&lt;&gt;""), E207/(D207^2), "")</f>
        <v>0</v>
      </c>
      <c r="J207">
        <f>IF(F207&lt;&gt;"", 1/F207, "")</f>
        <v>0</v>
      </c>
      <c r="K207">
        <f>IF(AND(F207&lt;&gt;"",G207&lt;&gt;""), G207/(F207^2), "")</f>
        <v>0</v>
      </c>
      <c r="L207">
        <f>IF(AND(H207&lt;&gt;"",J207&lt;&gt;""), J207/H207, "")</f>
        <v>0</v>
      </c>
    </row>
    <row r="208" spans="3:12">
      <c r="C208">
        <f>IF(AND(A208&lt;&gt;"",B208&lt;&gt;""), A208&amp;"|"&amp;B208, "")</f>
        <v>0</v>
      </c>
      <c r="D208" cm="1">
        <f t="array" ref="D208">IF(C208&lt;&gt;"", _xlfn.XLOOKUP(C208, T1Tbl[Key], T1Tbl[T1_s], ""), "")</f>
        <v>0</v>
      </c>
      <c r="E208" cm="1">
        <f t="array" ref="E208">IF(C208&lt;&gt;"", _xlfn.XLOOKUP(C208, T1Tbl[Key], T1Tbl[T1_err_s], ""), "")</f>
        <v>0</v>
      </c>
      <c r="F208" cm="1">
        <f t="array" ref="F208">IF(C208&lt;&gt;"", _xlfn.XLOOKUP(C208, T2Tbl[Key], T2Tbl[T2_s], ""), "")</f>
        <v>0</v>
      </c>
      <c r="G208" cm="1">
        <f t="array" ref="G208">IF(C208&lt;&gt;"", _xlfn.XLOOKUP(C208, T2Tbl[Key], T2Tbl[T2_err_s], ""), "")</f>
        <v>0</v>
      </c>
      <c r="H208">
        <f>IF(D208&lt;&gt;"", 1/D208, "")</f>
        <v>0</v>
      </c>
      <c r="I208">
        <f>IF(AND(D208&lt;&gt;"",E208&lt;&gt;""), E208/(D208^2), "")</f>
        <v>0</v>
      </c>
      <c r="J208">
        <f>IF(F208&lt;&gt;"", 1/F208, "")</f>
        <v>0</v>
      </c>
      <c r="K208">
        <f>IF(AND(F208&lt;&gt;"",G208&lt;&gt;""), G208/(F208^2), "")</f>
        <v>0</v>
      </c>
      <c r="L208">
        <f>IF(AND(H208&lt;&gt;"",J208&lt;&gt;""), J208/H208, "")</f>
        <v>0</v>
      </c>
    </row>
    <row r="209" spans="3:12">
      <c r="C209">
        <f>IF(AND(A209&lt;&gt;"",B209&lt;&gt;""), A209&amp;"|"&amp;B209, "")</f>
        <v>0</v>
      </c>
      <c r="D209" cm="1">
        <f t="array" ref="D209">IF(C209&lt;&gt;"", _xlfn.XLOOKUP(C209, T1Tbl[Key], T1Tbl[T1_s], ""), "")</f>
        <v>0</v>
      </c>
      <c r="E209" cm="1">
        <f t="array" ref="E209">IF(C209&lt;&gt;"", _xlfn.XLOOKUP(C209, T1Tbl[Key], T1Tbl[T1_err_s], ""), "")</f>
        <v>0</v>
      </c>
      <c r="F209" cm="1">
        <f t="array" ref="F209">IF(C209&lt;&gt;"", _xlfn.XLOOKUP(C209, T2Tbl[Key], T2Tbl[T2_s], ""), "")</f>
        <v>0</v>
      </c>
      <c r="G209" cm="1">
        <f t="array" ref="G209">IF(C209&lt;&gt;"", _xlfn.XLOOKUP(C209, T2Tbl[Key], T2Tbl[T2_err_s], ""), "")</f>
        <v>0</v>
      </c>
      <c r="H209">
        <f>IF(D209&lt;&gt;"", 1/D209, "")</f>
        <v>0</v>
      </c>
      <c r="I209">
        <f>IF(AND(D209&lt;&gt;"",E209&lt;&gt;""), E209/(D209^2), "")</f>
        <v>0</v>
      </c>
      <c r="J209">
        <f>IF(F209&lt;&gt;"", 1/F209, "")</f>
        <v>0</v>
      </c>
      <c r="K209">
        <f>IF(AND(F209&lt;&gt;"",G209&lt;&gt;""), G209/(F209^2), "")</f>
        <v>0</v>
      </c>
      <c r="L209">
        <f>IF(AND(H209&lt;&gt;"",J209&lt;&gt;""), J209/H209, "")</f>
        <v>0</v>
      </c>
    </row>
    <row r="210" spans="3:12">
      <c r="C210">
        <f>IF(AND(A210&lt;&gt;"",B210&lt;&gt;""), A210&amp;"|"&amp;B210, "")</f>
        <v>0</v>
      </c>
      <c r="D210" cm="1">
        <f t="array" ref="D210">IF(C210&lt;&gt;"", _xlfn.XLOOKUP(C210, T1Tbl[Key], T1Tbl[T1_s], ""), "")</f>
        <v>0</v>
      </c>
      <c r="E210" cm="1">
        <f t="array" ref="E210">IF(C210&lt;&gt;"", _xlfn.XLOOKUP(C210, T1Tbl[Key], T1Tbl[T1_err_s], ""), "")</f>
        <v>0</v>
      </c>
      <c r="F210" cm="1">
        <f t="array" ref="F210">IF(C210&lt;&gt;"", _xlfn.XLOOKUP(C210, T2Tbl[Key], T2Tbl[T2_s], ""), "")</f>
        <v>0</v>
      </c>
      <c r="G210" cm="1">
        <f t="array" ref="G210">IF(C210&lt;&gt;"", _xlfn.XLOOKUP(C210, T2Tbl[Key], T2Tbl[T2_err_s], ""), "")</f>
        <v>0</v>
      </c>
      <c r="H210">
        <f>IF(D210&lt;&gt;"", 1/D210, "")</f>
        <v>0</v>
      </c>
      <c r="I210">
        <f>IF(AND(D210&lt;&gt;"",E210&lt;&gt;""), E210/(D210^2), "")</f>
        <v>0</v>
      </c>
      <c r="J210">
        <f>IF(F210&lt;&gt;"", 1/F210, "")</f>
        <v>0</v>
      </c>
      <c r="K210">
        <f>IF(AND(F210&lt;&gt;"",G210&lt;&gt;""), G210/(F210^2), "")</f>
        <v>0</v>
      </c>
      <c r="L210">
        <f>IF(AND(H210&lt;&gt;"",J210&lt;&gt;""), J210/H210, "")</f>
        <v>0</v>
      </c>
    </row>
    <row r="211" spans="3:12">
      <c r="C211">
        <f>IF(AND(A211&lt;&gt;"",B211&lt;&gt;""), A211&amp;"|"&amp;B211, "")</f>
        <v>0</v>
      </c>
      <c r="D211" cm="1">
        <f t="array" ref="D211">IF(C211&lt;&gt;"", _xlfn.XLOOKUP(C211, T1Tbl[Key], T1Tbl[T1_s], ""), "")</f>
        <v>0</v>
      </c>
      <c r="E211" cm="1">
        <f t="array" ref="E211">IF(C211&lt;&gt;"", _xlfn.XLOOKUP(C211, T1Tbl[Key], T1Tbl[T1_err_s], ""), "")</f>
        <v>0</v>
      </c>
      <c r="F211" cm="1">
        <f t="array" ref="F211">IF(C211&lt;&gt;"", _xlfn.XLOOKUP(C211, T2Tbl[Key], T2Tbl[T2_s], ""), "")</f>
        <v>0</v>
      </c>
      <c r="G211" cm="1">
        <f t="array" ref="G211">IF(C211&lt;&gt;"", _xlfn.XLOOKUP(C211, T2Tbl[Key], T2Tbl[T2_err_s], ""), "")</f>
        <v>0</v>
      </c>
      <c r="H211">
        <f>IF(D211&lt;&gt;"", 1/D211, "")</f>
        <v>0</v>
      </c>
      <c r="I211">
        <f>IF(AND(D211&lt;&gt;"",E211&lt;&gt;""), E211/(D211^2), "")</f>
        <v>0</v>
      </c>
      <c r="J211">
        <f>IF(F211&lt;&gt;"", 1/F211, "")</f>
        <v>0</v>
      </c>
      <c r="K211">
        <f>IF(AND(F211&lt;&gt;"",G211&lt;&gt;""), G211/(F211^2), "")</f>
        <v>0</v>
      </c>
      <c r="L211">
        <f>IF(AND(H211&lt;&gt;"",J211&lt;&gt;""), J211/H211, "")</f>
        <v>0</v>
      </c>
    </row>
    <row r="212" spans="3:12">
      <c r="C212">
        <f>IF(AND(A212&lt;&gt;"",B212&lt;&gt;""), A212&amp;"|"&amp;B212, "")</f>
        <v>0</v>
      </c>
      <c r="D212" cm="1">
        <f t="array" ref="D212">IF(C212&lt;&gt;"", _xlfn.XLOOKUP(C212, T1Tbl[Key], T1Tbl[T1_s], ""), "")</f>
        <v>0</v>
      </c>
      <c r="E212" cm="1">
        <f t="array" ref="E212">IF(C212&lt;&gt;"", _xlfn.XLOOKUP(C212, T1Tbl[Key], T1Tbl[T1_err_s], ""), "")</f>
        <v>0</v>
      </c>
      <c r="F212" cm="1">
        <f t="array" ref="F212">IF(C212&lt;&gt;"", _xlfn.XLOOKUP(C212, T2Tbl[Key], T2Tbl[T2_s], ""), "")</f>
        <v>0</v>
      </c>
      <c r="G212" cm="1">
        <f t="array" ref="G212">IF(C212&lt;&gt;"", _xlfn.XLOOKUP(C212, T2Tbl[Key], T2Tbl[T2_err_s], ""), "")</f>
        <v>0</v>
      </c>
      <c r="H212">
        <f>IF(D212&lt;&gt;"", 1/D212, "")</f>
        <v>0</v>
      </c>
      <c r="I212">
        <f>IF(AND(D212&lt;&gt;"",E212&lt;&gt;""), E212/(D212^2), "")</f>
        <v>0</v>
      </c>
      <c r="J212">
        <f>IF(F212&lt;&gt;"", 1/F212, "")</f>
        <v>0</v>
      </c>
      <c r="K212">
        <f>IF(AND(F212&lt;&gt;"",G212&lt;&gt;""), G212/(F212^2), "")</f>
        <v>0</v>
      </c>
      <c r="L212">
        <f>IF(AND(H212&lt;&gt;"",J212&lt;&gt;""), J212/H212, "")</f>
        <v>0</v>
      </c>
    </row>
    <row r="213" spans="3:12">
      <c r="C213">
        <f>IF(AND(A213&lt;&gt;"",B213&lt;&gt;""), A213&amp;"|"&amp;B213, "")</f>
        <v>0</v>
      </c>
      <c r="D213" cm="1">
        <f t="array" ref="D213">IF(C213&lt;&gt;"", _xlfn.XLOOKUP(C213, T1Tbl[Key], T1Tbl[T1_s], ""), "")</f>
        <v>0</v>
      </c>
      <c r="E213" cm="1">
        <f t="array" ref="E213">IF(C213&lt;&gt;"", _xlfn.XLOOKUP(C213, T1Tbl[Key], T1Tbl[T1_err_s], ""), "")</f>
        <v>0</v>
      </c>
      <c r="F213" cm="1">
        <f t="array" ref="F213">IF(C213&lt;&gt;"", _xlfn.XLOOKUP(C213, T2Tbl[Key], T2Tbl[T2_s], ""), "")</f>
        <v>0</v>
      </c>
      <c r="G213" cm="1">
        <f t="array" ref="G213">IF(C213&lt;&gt;"", _xlfn.XLOOKUP(C213, T2Tbl[Key], T2Tbl[T2_err_s], ""), "")</f>
        <v>0</v>
      </c>
      <c r="H213">
        <f>IF(D213&lt;&gt;"", 1/D213, "")</f>
        <v>0</v>
      </c>
      <c r="I213">
        <f>IF(AND(D213&lt;&gt;"",E213&lt;&gt;""), E213/(D213^2), "")</f>
        <v>0</v>
      </c>
      <c r="J213">
        <f>IF(F213&lt;&gt;"", 1/F213, "")</f>
        <v>0</v>
      </c>
      <c r="K213">
        <f>IF(AND(F213&lt;&gt;"",G213&lt;&gt;""), G213/(F213^2), "")</f>
        <v>0</v>
      </c>
      <c r="L213">
        <f>IF(AND(H213&lt;&gt;"",J213&lt;&gt;""), J213/H213, "")</f>
        <v>0</v>
      </c>
    </row>
    <row r="214" spans="3:12">
      <c r="C214">
        <f>IF(AND(A214&lt;&gt;"",B214&lt;&gt;""), A214&amp;"|"&amp;B214, "")</f>
        <v>0</v>
      </c>
      <c r="D214" cm="1">
        <f t="array" ref="D214">IF(C214&lt;&gt;"", _xlfn.XLOOKUP(C214, T1Tbl[Key], T1Tbl[T1_s], ""), "")</f>
        <v>0</v>
      </c>
      <c r="E214" cm="1">
        <f t="array" ref="E214">IF(C214&lt;&gt;"", _xlfn.XLOOKUP(C214, T1Tbl[Key], T1Tbl[T1_err_s], ""), "")</f>
        <v>0</v>
      </c>
      <c r="F214" cm="1">
        <f t="array" ref="F214">IF(C214&lt;&gt;"", _xlfn.XLOOKUP(C214, T2Tbl[Key], T2Tbl[T2_s], ""), "")</f>
        <v>0</v>
      </c>
      <c r="G214" cm="1">
        <f t="array" ref="G214">IF(C214&lt;&gt;"", _xlfn.XLOOKUP(C214, T2Tbl[Key], T2Tbl[T2_err_s], ""), "")</f>
        <v>0</v>
      </c>
      <c r="H214">
        <f>IF(D214&lt;&gt;"", 1/D214, "")</f>
        <v>0</v>
      </c>
      <c r="I214">
        <f>IF(AND(D214&lt;&gt;"",E214&lt;&gt;""), E214/(D214^2), "")</f>
        <v>0</v>
      </c>
      <c r="J214">
        <f>IF(F214&lt;&gt;"", 1/F214, "")</f>
        <v>0</v>
      </c>
      <c r="K214">
        <f>IF(AND(F214&lt;&gt;"",G214&lt;&gt;""), G214/(F214^2), "")</f>
        <v>0</v>
      </c>
      <c r="L214">
        <f>IF(AND(H214&lt;&gt;"",J214&lt;&gt;""), J214/H214, "")</f>
        <v>0</v>
      </c>
    </row>
    <row r="215" spans="3:12">
      <c r="C215">
        <f>IF(AND(A215&lt;&gt;"",B215&lt;&gt;""), A215&amp;"|"&amp;B215, "")</f>
        <v>0</v>
      </c>
      <c r="D215" cm="1">
        <f t="array" ref="D215">IF(C215&lt;&gt;"", _xlfn.XLOOKUP(C215, T1Tbl[Key], T1Tbl[T1_s], ""), "")</f>
        <v>0</v>
      </c>
      <c r="E215" cm="1">
        <f t="array" ref="E215">IF(C215&lt;&gt;"", _xlfn.XLOOKUP(C215, T1Tbl[Key], T1Tbl[T1_err_s], ""), "")</f>
        <v>0</v>
      </c>
      <c r="F215" cm="1">
        <f t="array" ref="F215">IF(C215&lt;&gt;"", _xlfn.XLOOKUP(C215, T2Tbl[Key], T2Tbl[T2_s], ""), "")</f>
        <v>0</v>
      </c>
      <c r="G215" cm="1">
        <f t="array" ref="G215">IF(C215&lt;&gt;"", _xlfn.XLOOKUP(C215, T2Tbl[Key], T2Tbl[T2_err_s], ""), "")</f>
        <v>0</v>
      </c>
      <c r="H215">
        <f>IF(D215&lt;&gt;"", 1/D215, "")</f>
        <v>0</v>
      </c>
      <c r="I215">
        <f>IF(AND(D215&lt;&gt;"",E215&lt;&gt;""), E215/(D215^2), "")</f>
        <v>0</v>
      </c>
      <c r="J215">
        <f>IF(F215&lt;&gt;"", 1/F215, "")</f>
        <v>0</v>
      </c>
      <c r="K215">
        <f>IF(AND(F215&lt;&gt;"",G215&lt;&gt;""), G215/(F215^2), "")</f>
        <v>0</v>
      </c>
      <c r="L215">
        <f>IF(AND(H215&lt;&gt;"",J215&lt;&gt;""), J215/H215, "")</f>
        <v>0</v>
      </c>
    </row>
    <row r="216" spans="3:12">
      <c r="C216">
        <f>IF(AND(A216&lt;&gt;"",B216&lt;&gt;""), A216&amp;"|"&amp;B216, "")</f>
        <v>0</v>
      </c>
      <c r="D216" cm="1">
        <f t="array" ref="D216">IF(C216&lt;&gt;"", _xlfn.XLOOKUP(C216, T1Tbl[Key], T1Tbl[T1_s], ""), "")</f>
        <v>0</v>
      </c>
      <c r="E216" cm="1">
        <f t="array" ref="E216">IF(C216&lt;&gt;"", _xlfn.XLOOKUP(C216, T1Tbl[Key], T1Tbl[T1_err_s], ""), "")</f>
        <v>0</v>
      </c>
      <c r="F216" cm="1">
        <f t="array" ref="F216">IF(C216&lt;&gt;"", _xlfn.XLOOKUP(C216, T2Tbl[Key], T2Tbl[T2_s], ""), "")</f>
        <v>0</v>
      </c>
      <c r="G216" cm="1">
        <f t="array" ref="G216">IF(C216&lt;&gt;"", _xlfn.XLOOKUP(C216, T2Tbl[Key], T2Tbl[T2_err_s], ""), "")</f>
        <v>0</v>
      </c>
      <c r="H216">
        <f>IF(D216&lt;&gt;"", 1/D216, "")</f>
        <v>0</v>
      </c>
      <c r="I216">
        <f>IF(AND(D216&lt;&gt;"",E216&lt;&gt;""), E216/(D216^2), "")</f>
        <v>0</v>
      </c>
      <c r="J216">
        <f>IF(F216&lt;&gt;"", 1/F216, "")</f>
        <v>0</v>
      </c>
      <c r="K216">
        <f>IF(AND(F216&lt;&gt;"",G216&lt;&gt;""), G216/(F216^2), "")</f>
        <v>0</v>
      </c>
      <c r="L216">
        <f>IF(AND(H216&lt;&gt;"",J216&lt;&gt;""), J216/H216, "")</f>
        <v>0</v>
      </c>
    </row>
    <row r="217" spans="3:12">
      <c r="C217">
        <f>IF(AND(A217&lt;&gt;"",B217&lt;&gt;""), A217&amp;"|"&amp;B217, "")</f>
        <v>0</v>
      </c>
      <c r="D217" cm="1">
        <f t="array" ref="D217">IF(C217&lt;&gt;"", _xlfn.XLOOKUP(C217, T1Tbl[Key], T1Tbl[T1_s], ""), "")</f>
        <v>0</v>
      </c>
      <c r="E217" cm="1">
        <f t="array" ref="E217">IF(C217&lt;&gt;"", _xlfn.XLOOKUP(C217, T1Tbl[Key], T1Tbl[T1_err_s], ""), "")</f>
        <v>0</v>
      </c>
      <c r="F217" cm="1">
        <f t="array" ref="F217">IF(C217&lt;&gt;"", _xlfn.XLOOKUP(C217, T2Tbl[Key], T2Tbl[T2_s], ""), "")</f>
        <v>0</v>
      </c>
      <c r="G217" cm="1">
        <f t="array" ref="G217">IF(C217&lt;&gt;"", _xlfn.XLOOKUP(C217, T2Tbl[Key], T2Tbl[T2_err_s], ""), "")</f>
        <v>0</v>
      </c>
      <c r="H217">
        <f>IF(D217&lt;&gt;"", 1/D217, "")</f>
        <v>0</v>
      </c>
      <c r="I217">
        <f>IF(AND(D217&lt;&gt;"",E217&lt;&gt;""), E217/(D217^2), "")</f>
        <v>0</v>
      </c>
      <c r="J217">
        <f>IF(F217&lt;&gt;"", 1/F217, "")</f>
        <v>0</v>
      </c>
      <c r="K217">
        <f>IF(AND(F217&lt;&gt;"",G217&lt;&gt;""), G217/(F217^2), "")</f>
        <v>0</v>
      </c>
      <c r="L217">
        <f>IF(AND(H217&lt;&gt;"",J217&lt;&gt;""), J217/H217, "")</f>
        <v>0</v>
      </c>
    </row>
    <row r="218" spans="3:12">
      <c r="C218">
        <f>IF(AND(A218&lt;&gt;"",B218&lt;&gt;""), A218&amp;"|"&amp;B218, "")</f>
        <v>0</v>
      </c>
      <c r="D218" cm="1">
        <f t="array" ref="D218">IF(C218&lt;&gt;"", _xlfn.XLOOKUP(C218, T1Tbl[Key], T1Tbl[T1_s], ""), "")</f>
        <v>0</v>
      </c>
      <c r="E218" cm="1">
        <f t="array" ref="E218">IF(C218&lt;&gt;"", _xlfn.XLOOKUP(C218, T1Tbl[Key], T1Tbl[T1_err_s], ""), "")</f>
        <v>0</v>
      </c>
      <c r="F218" cm="1">
        <f t="array" ref="F218">IF(C218&lt;&gt;"", _xlfn.XLOOKUP(C218, T2Tbl[Key], T2Tbl[T2_s], ""), "")</f>
        <v>0</v>
      </c>
      <c r="G218" cm="1">
        <f t="array" ref="G218">IF(C218&lt;&gt;"", _xlfn.XLOOKUP(C218, T2Tbl[Key], T2Tbl[T2_err_s], ""), "")</f>
        <v>0</v>
      </c>
      <c r="H218">
        <f>IF(D218&lt;&gt;"", 1/D218, "")</f>
        <v>0</v>
      </c>
      <c r="I218">
        <f>IF(AND(D218&lt;&gt;"",E218&lt;&gt;""), E218/(D218^2), "")</f>
        <v>0</v>
      </c>
      <c r="J218">
        <f>IF(F218&lt;&gt;"", 1/F218, "")</f>
        <v>0</v>
      </c>
      <c r="K218">
        <f>IF(AND(F218&lt;&gt;"",G218&lt;&gt;""), G218/(F218^2), "")</f>
        <v>0</v>
      </c>
      <c r="L218">
        <f>IF(AND(H218&lt;&gt;"",J218&lt;&gt;""), J218/H218, "")</f>
        <v>0</v>
      </c>
    </row>
    <row r="219" spans="3:12">
      <c r="C219">
        <f>IF(AND(A219&lt;&gt;"",B219&lt;&gt;""), A219&amp;"|"&amp;B219, "")</f>
        <v>0</v>
      </c>
      <c r="D219" cm="1">
        <f t="array" ref="D219">IF(C219&lt;&gt;"", _xlfn.XLOOKUP(C219, T1Tbl[Key], T1Tbl[T1_s], ""), "")</f>
        <v>0</v>
      </c>
      <c r="E219" cm="1">
        <f t="array" ref="E219">IF(C219&lt;&gt;"", _xlfn.XLOOKUP(C219, T1Tbl[Key], T1Tbl[T1_err_s], ""), "")</f>
        <v>0</v>
      </c>
      <c r="F219" cm="1">
        <f t="array" ref="F219">IF(C219&lt;&gt;"", _xlfn.XLOOKUP(C219, T2Tbl[Key], T2Tbl[T2_s], ""), "")</f>
        <v>0</v>
      </c>
      <c r="G219" cm="1">
        <f t="array" ref="G219">IF(C219&lt;&gt;"", _xlfn.XLOOKUP(C219, T2Tbl[Key], T2Tbl[T2_err_s], ""), "")</f>
        <v>0</v>
      </c>
      <c r="H219">
        <f>IF(D219&lt;&gt;"", 1/D219, "")</f>
        <v>0</v>
      </c>
      <c r="I219">
        <f>IF(AND(D219&lt;&gt;"",E219&lt;&gt;""), E219/(D219^2), "")</f>
        <v>0</v>
      </c>
      <c r="J219">
        <f>IF(F219&lt;&gt;"", 1/F219, "")</f>
        <v>0</v>
      </c>
      <c r="K219">
        <f>IF(AND(F219&lt;&gt;"",G219&lt;&gt;""), G219/(F219^2), "")</f>
        <v>0</v>
      </c>
      <c r="L219">
        <f>IF(AND(H219&lt;&gt;"",J219&lt;&gt;""), J219/H219, "")</f>
        <v>0</v>
      </c>
    </row>
    <row r="220" spans="3:12">
      <c r="C220">
        <f>IF(AND(A220&lt;&gt;"",B220&lt;&gt;""), A220&amp;"|"&amp;B220, "")</f>
        <v>0</v>
      </c>
      <c r="D220" cm="1">
        <f t="array" ref="D220">IF(C220&lt;&gt;"", _xlfn.XLOOKUP(C220, T1Tbl[Key], T1Tbl[T1_s], ""), "")</f>
        <v>0</v>
      </c>
      <c r="E220" cm="1">
        <f t="array" ref="E220">IF(C220&lt;&gt;"", _xlfn.XLOOKUP(C220, T1Tbl[Key], T1Tbl[T1_err_s], ""), "")</f>
        <v>0</v>
      </c>
      <c r="F220" cm="1">
        <f t="array" ref="F220">IF(C220&lt;&gt;"", _xlfn.XLOOKUP(C220, T2Tbl[Key], T2Tbl[T2_s], ""), "")</f>
        <v>0</v>
      </c>
      <c r="G220" cm="1">
        <f t="array" ref="G220">IF(C220&lt;&gt;"", _xlfn.XLOOKUP(C220, T2Tbl[Key], T2Tbl[T2_err_s], ""), "")</f>
        <v>0</v>
      </c>
      <c r="H220">
        <f>IF(D220&lt;&gt;"", 1/D220, "")</f>
        <v>0</v>
      </c>
      <c r="I220">
        <f>IF(AND(D220&lt;&gt;"",E220&lt;&gt;""), E220/(D220^2), "")</f>
        <v>0</v>
      </c>
      <c r="J220">
        <f>IF(F220&lt;&gt;"", 1/F220, "")</f>
        <v>0</v>
      </c>
      <c r="K220">
        <f>IF(AND(F220&lt;&gt;"",G220&lt;&gt;""), G220/(F220^2), "")</f>
        <v>0</v>
      </c>
      <c r="L220">
        <f>IF(AND(H220&lt;&gt;"",J220&lt;&gt;""), J220/H220, "")</f>
        <v>0</v>
      </c>
    </row>
    <row r="221" spans="3:12">
      <c r="C221">
        <f>IF(AND(A221&lt;&gt;"",B221&lt;&gt;""), A221&amp;"|"&amp;B221, "")</f>
        <v>0</v>
      </c>
      <c r="D221" cm="1">
        <f t="array" ref="D221">IF(C221&lt;&gt;"", _xlfn.XLOOKUP(C221, T1Tbl[Key], T1Tbl[T1_s], ""), "")</f>
        <v>0</v>
      </c>
      <c r="E221" cm="1">
        <f t="array" ref="E221">IF(C221&lt;&gt;"", _xlfn.XLOOKUP(C221, T1Tbl[Key], T1Tbl[T1_err_s], ""), "")</f>
        <v>0</v>
      </c>
      <c r="F221" cm="1">
        <f t="array" ref="F221">IF(C221&lt;&gt;"", _xlfn.XLOOKUP(C221, T2Tbl[Key], T2Tbl[T2_s], ""), "")</f>
        <v>0</v>
      </c>
      <c r="G221" cm="1">
        <f t="array" ref="G221">IF(C221&lt;&gt;"", _xlfn.XLOOKUP(C221, T2Tbl[Key], T2Tbl[T2_err_s], ""), "")</f>
        <v>0</v>
      </c>
      <c r="H221">
        <f>IF(D221&lt;&gt;"", 1/D221, "")</f>
        <v>0</v>
      </c>
      <c r="I221">
        <f>IF(AND(D221&lt;&gt;"",E221&lt;&gt;""), E221/(D221^2), "")</f>
        <v>0</v>
      </c>
      <c r="J221">
        <f>IF(F221&lt;&gt;"", 1/F221, "")</f>
        <v>0</v>
      </c>
      <c r="K221">
        <f>IF(AND(F221&lt;&gt;"",G221&lt;&gt;""), G221/(F221^2), "")</f>
        <v>0</v>
      </c>
      <c r="L221">
        <f>IF(AND(H221&lt;&gt;"",J221&lt;&gt;""), J221/H221, "")</f>
        <v>0</v>
      </c>
    </row>
    <row r="222" spans="3:12">
      <c r="C222">
        <f>IF(AND(A222&lt;&gt;"",B222&lt;&gt;""), A222&amp;"|"&amp;B222, "")</f>
        <v>0</v>
      </c>
      <c r="D222" cm="1">
        <f t="array" ref="D222">IF(C222&lt;&gt;"", _xlfn.XLOOKUP(C222, T1Tbl[Key], T1Tbl[T1_s], ""), "")</f>
        <v>0</v>
      </c>
      <c r="E222" cm="1">
        <f t="array" ref="E222">IF(C222&lt;&gt;"", _xlfn.XLOOKUP(C222, T1Tbl[Key], T1Tbl[T1_err_s], ""), "")</f>
        <v>0</v>
      </c>
      <c r="F222" cm="1">
        <f t="array" ref="F222">IF(C222&lt;&gt;"", _xlfn.XLOOKUP(C222, T2Tbl[Key], T2Tbl[T2_s], ""), "")</f>
        <v>0</v>
      </c>
      <c r="G222" cm="1">
        <f t="array" ref="G222">IF(C222&lt;&gt;"", _xlfn.XLOOKUP(C222, T2Tbl[Key], T2Tbl[T2_err_s], ""), "")</f>
        <v>0</v>
      </c>
      <c r="H222">
        <f>IF(D222&lt;&gt;"", 1/D222, "")</f>
        <v>0</v>
      </c>
      <c r="I222">
        <f>IF(AND(D222&lt;&gt;"",E222&lt;&gt;""), E222/(D222^2), "")</f>
        <v>0</v>
      </c>
      <c r="J222">
        <f>IF(F222&lt;&gt;"", 1/F222, "")</f>
        <v>0</v>
      </c>
      <c r="K222">
        <f>IF(AND(F222&lt;&gt;"",G222&lt;&gt;""), G222/(F222^2), "")</f>
        <v>0</v>
      </c>
      <c r="L222">
        <f>IF(AND(H222&lt;&gt;"",J222&lt;&gt;""), J222/H222, "")</f>
        <v>0</v>
      </c>
    </row>
    <row r="223" spans="3:12">
      <c r="C223">
        <f>IF(AND(A223&lt;&gt;"",B223&lt;&gt;""), A223&amp;"|"&amp;B223, "")</f>
        <v>0</v>
      </c>
      <c r="D223" cm="1">
        <f t="array" ref="D223">IF(C223&lt;&gt;"", _xlfn.XLOOKUP(C223, T1Tbl[Key], T1Tbl[T1_s], ""), "")</f>
        <v>0</v>
      </c>
      <c r="E223" cm="1">
        <f t="array" ref="E223">IF(C223&lt;&gt;"", _xlfn.XLOOKUP(C223, T1Tbl[Key], T1Tbl[T1_err_s], ""), "")</f>
        <v>0</v>
      </c>
      <c r="F223" cm="1">
        <f t="array" ref="F223">IF(C223&lt;&gt;"", _xlfn.XLOOKUP(C223, T2Tbl[Key], T2Tbl[T2_s], ""), "")</f>
        <v>0</v>
      </c>
      <c r="G223" cm="1">
        <f t="array" ref="G223">IF(C223&lt;&gt;"", _xlfn.XLOOKUP(C223, T2Tbl[Key], T2Tbl[T2_err_s], ""), "")</f>
        <v>0</v>
      </c>
      <c r="H223">
        <f>IF(D223&lt;&gt;"", 1/D223, "")</f>
        <v>0</v>
      </c>
      <c r="I223">
        <f>IF(AND(D223&lt;&gt;"",E223&lt;&gt;""), E223/(D223^2), "")</f>
        <v>0</v>
      </c>
      <c r="J223">
        <f>IF(F223&lt;&gt;"", 1/F223, "")</f>
        <v>0</v>
      </c>
      <c r="K223">
        <f>IF(AND(F223&lt;&gt;"",G223&lt;&gt;""), G223/(F223^2), "")</f>
        <v>0</v>
      </c>
      <c r="L223">
        <f>IF(AND(H223&lt;&gt;"",J223&lt;&gt;""), J223/H223, "")</f>
        <v>0</v>
      </c>
    </row>
    <row r="224" spans="3:12">
      <c r="C224">
        <f>IF(AND(A224&lt;&gt;"",B224&lt;&gt;""), A224&amp;"|"&amp;B224, "")</f>
        <v>0</v>
      </c>
      <c r="D224" cm="1">
        <f t="array" ref="D224">IF(C224&lt;&gt;"", _xlfn.XLOOKUP(C224, T1Tbl[Key], T1Tbl[T1_s], ""), "")</f>
        <v>0</v>
      </c>
      <c r="E224" cm="1">
        <f t="array" ref="E224">IF(C224&lt;&gt;"", _xlfn.XLOOKUP(C224, T1Tbl[Key], T1Tbl[T1_err_s], ""), "")</f>
        <v>0</v>
      </c>
      <c r="F224" cm="1">
        <f t="array" ref="F224">IF(C224&lt;&gt;"", _xlfn.XLOOKUP(C224, T2Tbl[Key], T2Tbl[T2_s], ""), "")</f>
        <v>0</v>
      </c>
      <c r="G224" cm="1">
        <f t="array" ref="G224">IF(C224&lt;&gt;"", _xlfn.XLOOKUP(C224, T2Tbl[Key], T2Tbl[T2_err_s], ""), "")</f>
        <v>0</v>
      </c>
      <c r="H224">
        <f>IF(D224&lt;&gt;"", 1/D224, "")</f>
        <v>0</v>
      </c>
      <c r="I224">
        <f>IF(AND(D224&lt;&gt;"",E224&lt;&gt;""), E224/(D224^2), "")</f>
        <v>0</v>
      </c>
      <c r="J224">
        <f>IF(F224&lt;&gt;"", 1/F224, "")</f>
        <v>0</v>
      </c>
      <c r="K224">
        <f>IF(AND(F224&lt;&gt;"",G224&lt;&gt;""), G224/(F224^2), "")</f>
        <v>0</v>
      </c>
      <c r="L224">
        <f>IF(AND(H224&lt;&gt;"",J224&lt;&gt;""), J224/H224, "")</f>
        <v>0</v>
      </c>
    </row>
    <row r="225" spans="3:12">
      <c r="C225">
        <f>IF(AND(A225&lt;&gt;"",B225&lt;&gt;""), A225&amp;"|"&amp;B225, "")</f>
        <v>0</v>
      </c>
      <c r="D225" cm="1">
        <f t="array" ref="D225">IF(C225&lt;&gt;"", _xlfn.XLOOKUP(C225, T1Tbl[Key], T1Tbl[T1_s], ""), "")</f>
        <v>0</v>
      </c>
      <c r="E225" cm="1">
        <f t="array" ref="E225">IF(C225&lt;&gt;"", _xlfn.XLOOKUP(C225, T1Tbl[Key], T1Tbl[T1_err_s], ""), "")</f>
        <v>0</v>
      </c>
      <c r="F225" cm="1">
        <f t="array" ref="F225">IF(C225&lt;&gt;"", _xlfn.XLOOKUP(C225, T2Tbl[Key], T2Tbl[T2_s], ""), "")</f>
        <v>0</v>
      </c>
      <c r="G225" cm="1">
        <f t="array" ref="G225">IF(C225&lt;&gt;"", _xlfn.XLOOKUP(C225, T2Tbl[Key], T2Tbl[T2_err_s], ""), "")</f>
        <v>0</v>
      </c>
      <c r="H225">
        <f>IF(D225&lt;&gt;"", 1/D225, "")</f>
        <v>0</v>
      </c>
      <c r="I225">
        <f>IF(AND(D225&lt;&gt;"",E225&lt;&gt;""), E225/(D225^2), "")</f>
        <v>0</v>
      </c>
      <c r="J225">
        <f>IF(F225&lt;&gt;"", 1/F225, "")</f>
        <v>0</v>
      </c>
      <c r="K225">
        <f>IF(AND(F225&lt;&gt;"",G225&lt;&gt;""), G225/(F225^2), "")</f>
        <v>0</v>
      </c>
      <c r="L225">
        <f>IF(AND(H225&lt;&gt;"",J225&lt;&gt;""), J225/H225, "")</f>
        <v>0</v>
      </c>
    </row>
    <row r="226" spans="3:12">
      <c r="C226">
        <f>IF(AND(A226&lt;&gt;"",B226&lt;&gt;""), A226&amp;"|"&amp;B226, "")</f>
        <v>0</v>
      </c>
      <c r="D226" cm="1">
        <f t="array" ref="D226">IF(C226&lt;&gt;"", _xlfn.XLOOKUP(C226, T1Tbl[Key], T1Tbl[T1_s], ""), "")</f>
        <v>0</v>
      </c>
      <c r="E226" cm="1">
        <f t="array" ref="E226">IF(C226&lt;&gt;"", _xlfn.XLOOKUP(C226, T1Tbl[Key], T1Tbl[T1_err_s], ""), "")</f>
        <v>0</v>
      </c>
      <c r="F226" cm="1">
        <f t="array" ref="F226">IF(C226&lt;&gt;"", _xlfn.XLOOKUP(C226, T2Tbl[Key], T2Tbl[T2_s], ""), "")</f>
        <v>0</v>
      </c>
      <c r="G226" cm="1">
        <f t="array" ref="G226">IF(C226&lt;&gt;"", _xlfn.XLOOKUP(C226, T2Tbl[Key], T2Tbl[T2_err_s], ""), "")</f>
        <v>0</v>
      </c>
      <c r="H226">
        <f>IF(D226&lt;&gt;"", 1/D226, "")</f>
        <v>0</v>
      </c>
      <c r="I226">
        <f>IF(AND(D226&lt;&gt;"",E226&lt;&gt;""), E226/(D226^2), "")</f>
        <v>0</v>
      </c>
      <c r="J226">
        <f>IF(F226&lt;&gt;"", 1/F226, "")</f>
        <v>0</v>
      </c>
      <c r="K226">
        <f>IF(AND(F226&lt;&gt;"",G226&lt;&gt;""), G226/(F226^2), "")</f>
        <v>0</v>
      </c>
      <c r="L226">
        <f>IF(AND(H226&lt;&gt;"",J226&lt;&gt;""), J226/H226, "")</f>
        <v>0</v>
      </c>
    </row>
    <row r="227" spans="3:12">
      <c r="C227">
        <f>IF(AND(A227&lt;&gt;"",B227&lt;&gt;""), A227&amp;"|"&amp;B227, "")</f>
        <v>0</v>
      </c>
      <c r="D227" cm="1">
        <f t="array" ref="D227">IF(C227&lt;&gt;"", _xlfn.XLOOKUP(C227, T1Tbl[Key], T1Tbl[T1_s], ""), "")</f>
        <v>0</v>
      </c>
      <c r="E227" cm="1">
        <f t="array" ref="E227">IF(C227&lt;&gt;"", _xlfn.XLOOKUP(C227, T1Tbl[Key], T1Tbl[T1_err_s], ""), "")</f>
        <v>0</v>
      </c>
      <c r="F227" cm="1">
        <f t="array" ref="F227">IF(C227&lt;&gt;"", _xlfn.XLOOKUP(C227, T2Tbl[Key], T2Tbl[T2_s], ""), "")</f>
        <v>0</v>
      </c>
      <c r="G227" cm="1">
        <f t="array" ref="G227">IF(C227&lt;&gt;"", _xlfn.XLOOKUP(C227, T2Tbl[Key], T2Tbl[T2_err_s], ""), "")</f>
        <v>0</v>
      </c>
      <c r="H227">
        <f>IF(D227&lt;&gt;"", 1/D227, "")</f>
        <v>0</v>
      </c>
      <c r="I227">
        <f>IF(AND(D227&lt;&gt;"",E227&lt;&gt;""), E227/(D227^2), "")</f>
        <v>0</v>
      </c>
      <c r="J227">
        <f>IF(F227&lt;&gt;"", 1/F227, "")</f>
        <v>0</v>
      </c>
      <c r="K227">
        <f>IF(AND(F227&lt;&gt;"",G227&lt;&gt;""), G227/(F227^2), "")</f>
        <v>0</v>
      </c>
      <c r="L227">
        <f>IF(AND(H227&lt;&gt;"",J227&lt;&gt;""), J227/H227, "")</f>
        <v>0</v>
      </c>
    </row>
    <row r="228" spans="3:12">
      <c r="C228">
        <f>IF(AND(A228&lt;&gt;"",B228&lt;&gt;""), A228&amp;"|"&amp;B228, "")</f>
        <v>0</v>
      </c>
      <c r="D228" cm="1">
        <f t="array" ref="D228">IF(C228&lt;&gt;"", _xlfn.XLOOKUP(C228, T1Tbl[Key], T1Tbl[T1_s], ""), "")</f>
        <v>0</v>
      </c>
      <c r="E228" cm="1">
        <f t="array" ref="E228">IF(C228&lt;&gt;"", _xlfn.XLOOKUP(C228, T1Tbl[Key], T1Tbl[T1_err_s], ""), "")</f>
        <v>0</v>
      </c>
      <c r="F228" cm="1">
        <f t="array" ref="F228">IF(C228&lt;&gt;"", _xlfn.XLOOKUP(C228, T2Tbl[Key], T2Tbl[T2_s], ""), "")</f>
        <v>0</v>
      </c>
      <c r="G228" cm="1">
        <f t="array" ref="G228">IF(C228&lt;&gt;"", _xlfn.XLOOKUP(C228, T2Tbl[Key], T2Tbl[T2_err_s], ""), "")</f>
        <v>0</v>
      </c>
      <c r="H228">
        <f>IF(D228&lt;&gt;"", 1/D228, "")</f>
        <v>0</v>
      </c>
      <c r="I228">
        <f>IF(AND(D228&lt;&gt;"",E228&lt;&gt;""), E228/(D228^2), "")</f>
        <v>0</v>
      </c>
      <c r="J228">
        <f>IF(F228&lt;&gt;"", 1/F228, "")</f>
        <v>0</v>
      </c>
      <c r="K228">
        <f>IF(AND(F228&lt;&gt;"",G228&lt;&gt;""), G228/(F228^2), "")</f>
        <v>0</v>
      </c>
      <c r="L228">
        <f>IF(AND(H228&lt;&gt;"",J228&lt;&gt;""), J228/H228, "")</f>
        <v>0</v>
      </c>
    </row>
    <row r="229" spans="3:12">
      <c r="C229">
        <f>IF(AND(A229&lt;&gt;"",B229&lt;&gt;""), A229&amp;"|"&amp;B229, "")</f>
        <v>0</v>
      </c>
      <c r="D229" cm="1">
        <f t="array" ref="D229">IF(C229&lt;&gt;"", _xlfn.XLOOKUP(C229, T1Tbl[Key], T1Tbl[T1_s], ""), "")</f>
        <v>0</v>
      </c>
      <c r="E229" cm="1">
        <f t="array" ref="E229">IF(C229&lt;&gt;"", _xlfn.XLOOKUP(C229, T1Tbl[Key], T1Tbl[T1_err_s], ""), "")</f>
        <v>0</v>
      </c>
      <c r="F229" cm="1">
        <f t="array" ref="F229">IF(C229&lt;&gt;"", _xlfn.XLOOKUP(C229, T2Tbl[Key], T2Tbl[T2_s], ""), "")</f>
        <v>0</v>
      </c>
      <c r="G229" cm="1">
        <f t="array" ref="G229">IF(C229&lt;&gt;"", _xlfn.XLOOKUP(C229, T2Tbl[Key], T2Tbl[T2_err_s], ""), "")</f>
        <v>0</v>
      </c>
      <c r="H229">
        <f>IF(D229&lt;&gt;"", 1/D229, "")</f>
        <v>0</v>
      </c>
      <c r="I229">
        <f>IF(AND(D229&lt;&gt;"",E229&lt;&gt;""), E229/(D229^2), "")</f>
        <v>0</v>
      </c>
      <c r="J229">
        <f>IF(F229&lt;&gt;"", 1/F229, "")</f>
        <v>0</v>
      </c>
      <c r="K229">
        <f>IF(AND(F229&lt;&gt;"",G229&lt;&gt;""), G229/(F229^2), "")</f>
        <v>0</v>
      </c>
      <c r="L229">
        <f>IF(AND(H229&lt;&gt;"",J229&lt;&gt;""), J229/H229, "")</f>
        <v>0</v>
      </c>
    </row>
    <row r="230" spans="3:12">
      <c r="C230">
        <f>IF(AND(A230&lt;&gt;"",B230&lt;&gt;""), A230&amp;"|"&amp;B230, "")</f>
        <v>0</v>
      </c>
      <c r="D230" cm="1">
        <f t="array" ref="D230">IF(C230&lt;&gt;"", _xlfn.XLOOKUP(C230, T1Tbl[Key], T1Tbl[T1_s], ""), "")</f>
        <v>0</v>
      </c>
      <c r="E230" cm="1">
        <f t="array" ref="E230">IF(C230&lt;&gt;"", _xlfn.XLOOKUP(C230, T1Tbl[Key], T1Tbl[T1_err_s], ""), "")</f>
        <v>0</v>
      </c>
      <c r="F230" cm="1">
        <f t="array" ref="F230">IF(C230&lt;&gt;"", _xlfn.XLOOKUP(C230, T2Tbl[Key], T2Tbl[T2_s], ""), "")</f>
        <v>0</v>
      </c>
      <c r="G230" cm="1">
        <f t="array" ref="G230">IF(C230&lt;&gt;"", _xlfn.XLOOKUP(C230, T2Tbl[Key], T2Tbl[T2_err_s], ""), "")</f>
        <v>0</v>
      </c>
      <c r="H230">
        <f>IF(D230&lt;&gt;"", 1/D230, "")</f>
        <v>0</v>
      </c>
      <c r="I230">
        <f>IF(AND(D230&lt;&gt;"",E230&lt;&gt;""), E230/(D230^2), "")</f>
        <v>0</v>
      </c>
      <c r="J230">
        <f>IF(F230&lt;&gt;"", 1/F230, "")</f>
        <v>0</v>
      </c>
      <c r="K230">
        <f>IF(AND(F230&lt;&gt;"",G230&lt;&gt;""), G230/(F230^2), "")</f>
        <v>0</v>
      </c>
      <c r="L230">
        <f>IF(AND(H230&lt;&gt;"",J230&lt;&gt;""), J230/H230, "")</f>
        <v>0</v>
      </c>
    </row>
    <row r="231" spans="3:12">
      <c r="C231">
        <f>IF(AND(A231&lt;&gt;"",B231&lt;&gt;""), A231&amp;"|"&amp;B231, "")</f>
        <v>0</v>
      </c>
      <c r="D231" cm="1">
        <f t="array" ref="D231">IF(C231&lt;&gt;"", _xlfn.XLOOKUP(C231, T1Tbl[Key], T1Tbl[T1_s], ""), "")</f>
        <v>0</v>
      </c>
      <c r="E231" cm="1">
        <f t="array" ref="E231">IF(C231&lt;&gt;"", _xlfn.XLOOKUP(C231, T1Tbl[Key], T1Tbl[T1_err_s], ""), "")</f>
        <v>0</v>
      </c>
      <c r="F231" cm="1">
        <f t="array" ref="F231">IF(C231&lt;&gt;"", _xlfn.XLOOKUP(C231, T2Tbl[Key], T2Tbl[T2_s], ""), "")</f>
        <v>0</v>
      </c>
      <c r="G231" cm="1">
        <f t="array" ref="G231">IF(C231&lt;&gt;"", _xlfn.XLOOKUP(C231, T2Tbl[Key], T2Tbl[T2_err_s], ""), "")</f>
        <v>0</v>
      </c>
      <c r="H231">
        <f>IF(D231&lt;&gt;"", 1/D231, "")</f>
        <v>0</v>
      </c>
      <c r="I231">
        <f>IF(AND(D231&lt;&gt;"",E231&lt;&gt;""), E231/(D231^2), "")</f>
        <v>0</v>
      </c>
      <c r="J231">
        <f>IF(F231&lt;&gt;"", 1/F231, "")</f>
        <v>0</v>
      </c>
      <c r="K231">
        <f>IF(AND(F231&lt;&gt;"",G231&lt;&gt;""), G231/(F231^2), "")</f>
        <v>0</v>
      </c>
      <c r="L231">
        <f>IF(AND(H231&lt;&gt;"",J231&lt;&gt;""), J231/H231, "")</f>
        <v>0</v>
      </c>
    </row>
    <row r="232" spans="3:12">
      <c r="C232">
        <f>IF(AND(A232&lt;&gt;"",B232&lt;&gt;""), A232&amp;"|"&amp;B232, "")</f>
        <v>0</v>
      </c>
      <c r="D232" cm="1">
        <f t="array" ref="D232">IF(C232&lt;&gt;"", _xlfn.XLOOKUP(C232, T1Tbl[Key], T1Tbl[T1_s], ""), "")</f>
        <v>0</v>
      </c>
      <c r="E232" cm="1">
        <f t="array" ref="E232">IF(C232&lt;&gt;"", _xlfn.XLOOKUP(C232, T1Tbl[Key], T1Tbl[T1_err_s], ""), "")</f>
        <v>0</v>
      </c>
      <c r="F232" cm="1">
        <f t="array" ref="F232">IF(C232&lt;&gt;"", _xlfn.XLOOKUP(C232, T2Tbl[Key], T2Tbl[T2_s], ""), "")</f>
        <v>0</v>
      </c>
      <c r="G232" cm="1">
        <f t="array" ref="G232">IF(C232&lt;&gt;"", _xlfn.XLOOKUP(C232, T2Tbl[Key], T2Tbl[T2_err_s], ""), "")</f>
        <v>0</v>
      </c>
      <c r="H232">
        <f>IF(D232&lt;&gt;"", 1/D232, "")</f>
        <v>0</v>
      </c>
      <c r="I232">
        <f>IF(AND(D232&lt;&gt;"",E232&lt;&gt;""), E232/(D232^2), "")</f>
        <v>0</v>
      </c>
      <c r="J232">
        <f>IF(F232&lt;&gt;"", 1/F232, "")</f>
        <v>0</v>
      </c>
      <c r="K232">
        <f>IF(AND(F232&lt;&gt;"",G232&lt;&gt;""), G232/(F232^2), "")</f>
        <v>0</v>
      </c>
      <c r="L232">
        <f>IF(AND(H232&lt;&gt;"",J232&lt;&gt;""), J232/H232, "")</f>
        <v>0</v>
      </c>
    </row>
    <row r="233" spans="3:12">
      <c r="C233">
        <f>IF(AND(A233&lt;&gt;"",B233&lt;&gt;""), A233&amp;"|"&amp;B233, "")</f>
        <v>0</v>
      </c>
      <c r="D233" cm="1">
        <f t="array" ref="D233">IF(C233&lt;&gt;"", _xlfn.XLOOKUP(C233, T1Tbl[Key], T1Tbl[T1_s], ""), "")</f>
        <v>0</v>
      </c>
      <c r="E233" cm="1">
        <f t="array" ref="E233">IF(C233&lt;&gt;"", _xlfn.XLOOKUP(C233, T1Tbl[Key], T1Tbl[T1_err_s], ""), "")</f>
        <v>0</v>
      </c>
      <c r="F233" cm="1">
        <f t="array" ref="F233">IF(C233&lt;&gt;"", _xlfn.XLOOKUP(C233, T2Tbl[Key], T2Tbl[T2_s], ""), "")</f>
        <v>0</v>
      </c>
      <c r="G233" cm="1">
        <f t="array" ref="G233">IF(C233&lt;&gt;"", _xlfn.XLOOKUP(C233, T2Tbl[Key], T2Tbl[T2_err_s], ""), "")</f>
        <v>0</v>
      </c>
      <c r="H233">
        <f>IF(D233&lt;&gt;"", 1/D233, "")</f>
        <v>0</v>
      </c>
      <c r="I233">
        <f>IF(AND(D233&lt;&gt;"",E233&lt;&gt;""), E233/(D233^2), "")</f>
        <v>0</v>
      </c>
      <c r="J233">
        <f>IF(F233&lt;&gt;"", 1/F233, "")</f>
        <v>0</v>
      </c>
      <c r="K233">
        <f>IF(AND(F233&lt;&gt;"",G233&lt;&gt;""), G233/(F233^2), "")</f>
        <v>0</v>
      </c>
      <c r="L233">
        <f>IF(AND(H233&lt;&gt;"",J233&lt;&gt;""), J233/H233, "")</f>
        <v>0</v>
      </c>
    </row>
    <row r="234" spans="3:12">
      <c r="C234">
        <f>IF(AND(A234&lt;&gt;"",B234&lt;&gt;""), A234&amp;"|"&amp;B234, "")</f>
        <v>0</v>
      </c>
      <c r="D234" cm="1">
        <f t="array" ref="D234">IF(C234&lt;&gt;"", _xlfn.XLOOKUP(C234, T1Tbl[Key], T1Tbl[T1_s], ""), "")</f>
        <v>0</v>
      </c>
      <c r="E234" cm="1">
        <f t="array" ref="E234">IF(C234&lt;&gt;"", _xlfn.XLOOKUP(C234, T1Tbl[Key], T1Tbl[T1_err_s], ""), "")</f>
        <v>0</v>
      </c>
      <c r="F234" cm="1">
        <f t="array" ref="F234">IF(C234&lt;&gt;"", _xlfn.XLOOKUP(C234, T2Tbl[Key], T2Tbl[T2_s], ""), "")</f>
        <v>0</v>
      </c>
      <c r="G234" cm="1">
        <f t="array" ref="G234">IF(C234&lt;&gt;"", _xlfn.XLOOKUP(C234, T2Tbl[Key], T2Tbl[T2_err_s], ""), "")</f>
        <v>0</v>
      </c>
      <c r="H234">
        <f>IF(D234&lt;&gt;"", 1/D234, "")</f>
        <v>0</v>
      </c>
      <c r="I234">
        <f>IF(AND(D234&lt;&gt;"",E234&lt;&gt;""), E234/(D234^2), "")</f>
        <v>0</v>
      </c>
      <c r="J234">
        <f>IF(F234&lt;&gt;"", 1/F234, "")</f>
        <v>0</v>
      </c>
      <c r="K234">
        <f>IF(AND(F234&lt;&gt;"",G234&lt;&gt;""), G234/(F234^2), "")</f>
        <v>0</v>
      </c>
      <c r="L234">
        <f>IF(AND(H234&lt;&gt;"",J234&lt;&gt;""), J234/H234, "")</f>
        <v>0</v>
      </c>
    </row>
    <row r="235" spans="3:12">
      <c r="C235">
        <f>IF(AND(A235&lt;&gt;"",B235&lt;&gt;""), A235&amp;"|"&amp;B235, "")</f>
        <v>0</v>
      </c>
      <c r="D235" cm="1">
        <f t="array" ref="D235">IF(C235&lt;&gt;"", _xlfn.XLOOKUP(C235, T1Tbl[Key], T1Tbl[T1_s], ""), "")</f>
        <v>0</v>
      </c>
      <c r="E235" cm="1">
        <f t="array" ref="E235">IF(C235&lt;&gt;"", _xlfn.XLOOKUP(C235, T1Tbl[Key], T1Tbl[T1_err_s], ""), "")</f>
        <v>0</v>
      </c>
      <c r="F235" cm="1">
        <f t="array" ref="F235">IF(C235&lt;&gt;"", _xlfn.XLOOKUP(C235, T2Tbl[Key], T2Tbl[T2_s], ""), "")</f>
        <v>0</v>
      </c>
      <c r="G235" cm="1">
        <f t="array" ref="G235">IF(C235&lt;&gt;"", _xlfn.XLOOKUP(C235, T2Tbl[Key], T2Tbl[T2_err_s], ""), "")</f>
        <v>0</v>
      </c>
      <c r="H235">
        <f>IF(D235&lt;&gt;"", 1/D235, "")</f>
        <v>0</v>
      </c>
      <c r="I235">
        <f>IF(AND(D235&lt;&gt;"",E235&lt;&gt;""), E235/(D235^2), "")</f>
        <v>0</v>
      </c>
      <c r="J235">
        <f>IF(F235&lt;&gt;"", 1/F235, "")</f>
        <v>0</v>
      </c>
      <c r="K235">
        <f>IF(AND(F235&lt;&gt;"",G235&lt;&gt;""), G235/(F235^2), "")</f>
        <v>0</v>
      </c>
      <c r="L235">
        <f>IF(AND(H235&lt;&gt;"",J235&lt;&gt;""), J235/H235, "")</f>
        <v>0</v>
      </c>
    </row>
    <row r="236" spans="3:12">
      <c r="C236">
        <f>IF(AND(A236&lt;&gt;"",B236&lt;&gt;""), A236&amp;"|"&amp;B236, "")</f>
        <v>0</v>
      </c>
      <c r="D236" cm="1">
        <f t="array" ref="D236">IF(C236&lt;&gt;"", _xlfn.XLOOKUP(C236, T1Tbl[Key], T1Tbl[T1_s], ""), "")</f>
        <v>0</v>
      </c>
      <c r="E236" cm="1">
        <f t="array" ref="E236">IF(C236&lt;&gt;"", _xlfn.XLOOKUP(C236, T1Tbl[Key], T1Tbl[T1_err_s], ""), "")</f>
        <v>0</v>
      </c>
      <c r="F236" cm="1">
        <f t="array" ref="F236">IF(C236&lt;&gt;"", _xlfn.XLOOKUP(C236, T2Tbl[Key], T2Tbl[T2_s], ""), "")</f>
        <v>0</v>
      </c>
      <c r="G236" cm="1">
        <f t="array" ref="G236">IF(C236&lt;&gt;"", _xlfn.XLOOKUP(C236, T2Tbl[Key], T2Tbl[T2_err_s], ""), "")</f>
        <v>0</v>
      </c>
      <c r="H236">
        <f>IF(D236&lt;&gt;"", 1/D236, "")</f>
        <v>0</v>
      </c>
      <c r="I236">
        <f>IF(AND(D236&lt;&gt;"",E236&lt;&gt;""), E236/(D236^2), "")</f>
        <v>0</v>
      </c>
      <c r="J236">
        <f>IF(F236&lt;&gt;"", 1/F236, "")</f>
        <v>0</v>
      </c>
      <c r="K236">
        <f>IF(AND(F236&lt;&gt;"",G236&lt;&gt;""), G236/(F236^2), "")</f>
        <v>0</v>
      </c>
      <c r="L236">
        <f>IF(AND(H236&lt;&gt;"",J236&lt;&gt;""), J236/H236, "")</f>
        <v>0</v>
      </c>
    </row>
    <row r="237" spans="3:12">
      <c r="C237">
        <f>IF(AND(A237&lt;&gt;"",B237&lt;&gt;""), A237&amp;"|"&amp;B237, "")</f>
        <v>0</v>
      </c>
      <c r="D237" cm="1">
        <f t="array" ref="D237">IF(C237&lt;&gt;"", _xlfn.XLOOKUP(C237, T1Tbl[Key], T1Tbl[T1_s], ""), "")</f>
        <v>0</v>
      </c>
      <c r="E237" cm="1">
        <f t="array" ref="E237">IF(C237&lt;&gt;"", _xlfn.XLOOKUP(C237, T1Tbl[Key], T1Tbl[T1_err_s], ""), "")</f>
        <v>0</v>
      </c>
      <c r="F237" cm="1">
        <f t="array" ref="F237">IF(C237&lt;&gt;"", _xlfn.XLOOKUP(C237, T2Tbl[Key], T2Tbl[T2_s], ""), "")</f>
        <v>0</v>
      </c>
      <c r="G237" cm="1">
        <f t="array" ref="G237">IF(C237&lt;&gt;"", _xlfn.XLOOKUP(C237, T2Tbl[Key], T2Tbl[T2_err_s], ""), "")</f>
        <v>0</v>
      </c>
      <c r="H237">
        <f>IF(D237&lt;&gt;"", 1/D237, "")</f>
        <v>0</v>
      </c>
      <c r="I237">
        <f>IF(AND(D237&lt;&gt;"",E237&lt;&gt;""), E237/(D237^2), "")</f>
        <v>0</v>
      </c>
      <c r="J237">
        <f>IF(F237&lt;&gt;"", 1/F237, "")</f>
        <v>0</v>
      </c>
      <c r="K237">
        <f>IF(AND(F237&lt;&gt;"",G237&lt;&gt;""), G237/(F237^2), "")</f>
        <v>0</v>
      </c>
      <c r="L237">
        <f>IF(AND(H237&lt;&gt;"",J237&lt;&gt;""), J237/H237, "")</f>
        <v>0</v>
      </c>
    </row>
    <row r="238" spans="3:12">
      <c r="C238">
        <f>IF(AND(A238&lt;&gt;"",B238&lt;&gt;""), A238&amp;"|"&amp;B238, "")</f>
        <v>0</v>
      </c>
      <c r="D238" cm="1">
        <f t="array" ref="D238">IF(C238&lt;&gt;"", _xlfn.XLOOKUP(C238, T1Tbl[Key], T1Tbl[T1_s], ""), "")</f>
        <v>0</v>
      </c>
      <c r="E238" cm="1">
        <f t="array" ref="E238">IF(C238&lt;&gt;"", _xlfn.XLOOKUP(C238, T1Tbl[Key], T1Tbl[T1_err_s], ""), "")</f>
        <v>0</v>
      </c>
      <c r="F238" cm="1">
        <f t="array" ref="F238">IF(C238&lt;&gt;"", _xlfn.XLOOKUP(C238, T2Tbl[Key], T2Tbl[T2_s], ""), "")</f>
        <v>0</v>
      </c>
      <c r="G238" cm="1">
        <f t="array" ref="G238">IF(C238&lt;&gt;"", _xlfn.XLOOKUP(C238, T2Tbl[Key], T2Tbl[T2_err_s], ""), "")</f>
        <v>0</v>
      </c>
      <c r="H238">
        <f>IF(D238&lt;&gt;"", 1/D238, "")</f>
        <v>0</v>
      </c>
      <c r="I238">
        <f>IF(AND(D238&lt;&gt;"",E238&lt;&gt;""), E238/(D238^2), "")</f>
        <v>0</v>
      </c>
      <c r="J238">
        <f>IF(F238&lt;&gt;"", 1/F238, "")</f>
        <v>0</v>
      </c>
      <c r="K238">
        <f>IF(AND(F238&lt;&gt;"",G238&lt;&gt;""), G238/(F238^2), "")</f>
        <v>0</v>
      </c>
      <c r="L238">
        <f>IF(AND(H238&lt;&gt;"",J238&lt;&gt;""), J238/H238, "")</f>
        <v>0</v>
      </c>
    </row>
    <row r="239" spans="3:12">
      <c r="C239">
        <f>IF(AND(A239&lt;&gt;"",B239&lt;&gt;""), A239&amp;"|"&amp;B239, "")</f>
        <v>0</v>
      </c>
      <c r="D239" cm="1">
        <f t="array" ref="D239">IF(C239&lt;&gt;"", _xlfn.XLOOKUP(C239, T1Tbl[Key], T1Tbl[T1_s], ""), "")</f>
        <v>0</v>
      </c>
      <c r="E239" cm="1">
        <f t="array" ref="E239">IF(C239&lt;&gt;"", _xlfn.XLOOKUP(C239, T1Tbl[Key], T1Tbl[T1_err_s], ""), "")</f>
        <v>0</v>
      </c>
      <c r="F239" cm="1">
        <f t="array" ref="F239">IF(C239&lt;&gt;"", _xlfn.XLOOKUP(C239, T2Tbl[Key], T2Tbl[T2_s], ""), "")</f>
        <v>0</v>
      </c>
      <c r="G239" cm="1">
        <f t="array" ref="G239">IF(C239&lt;&gt;"", _xlfn.XLOOKUP(C239, T2Tbl[Key], T2Tbl[T2_err_s], ""), "")</f>
        <v>0</v>
      </c>
      <c r="H239">
        <f>IF(D239&lt;&gt;"", 1/D239, "")</f>
        <v>0</v>
      </c>
      <c r="I239">
        <f>IF(AND(D239&lt;&gt;"",E239&lt;&gt;""), E239/(D239^2), "")</f>
        <v>0</v>
      </c>
      <c r="J239">
        <f>IF(F239&lt;&gt;"", 1/F239, "")</f>
        <v>0</v>
      </c>
      <c r="K239">
        <f>IF(AND(F239&lt;&gt;"",G239&lt;&gt;""), G239/(F239^2), "")</f>
        <v>0</v>
      </c>
      <c r="L239">
        <f>IF(AND(H239&lt;&gt;"",J239&lt;&gt;""), J239/H239, "")</f>
        <v>0</v>
      </c>
    </row>
    <row r="240" spans="3:12">
      <c r="C240">
        <f>IF(AND(A240&lt;&gt;"",B240&lt;&gt;""), A240&amp;"|"&amp;B240, "")</f>
        <v>0</v>
      </c>
      <c r="D240" cm="1">
        <f t="array" ref="D240">IF(C240&lt;&gt;"", _xlfn.XLOOKUP(C240, T1Tbl[Key], T1Tbl[T1_s], ""), "")</f>
        <v>0</v>
      </c>
      <c r="E240" cm="1">
        <f t="array" ref="E240">IF(C240&lt;&gt;"", _xlfn.XLOOKUP(C240, T1Tbl[Key], T1Tbl[T1_err_s], ""), "")</f>
        <v>0</v>
      </c>
      <c r="F240" cm="1">
        <f t="array" ref="F240">IF(C240&lt;&gt;"", _xlfn.XLOOKUP(C240, T2Tbl[Key], T2Tbl[T2_s], ""), "")</f>
        <v>0</v>
      </c>
      <c r="G240" cm="1">
        <f t="array" ref="G240">IF(C240&lt;&gt;"", _xlfn.XLOOKUP(C240, T2Tbl[Key], T2Tbl[T2_err_s], ""), "")</f>
        <v>0</v>
      </c>
      <c r="H240">
        <f>IF(D240&lt;&gt;"", 1/D240, "")</f>
        <v>0</v>
      </c>
      <c r="I240">
        <f>IF(AND(D240&lt;&gt;"",E240&lt;&gt;""), E240/(D240^2), "")</f>
        <v>0</v>
      </c>
      <c r="J240">
        <f>IF(F240&lt;&gt;"", 1/F240, "")</f>
        <v>0</v>
      </c>
      <c r="K240">
        <f>IF(AND(F240&lt;&gt;"",G240&lt;&gt;""), G240/(F240^2), "")</f>
        <v>0</v>
      </c>
      <c r="L240">
        <f>IF(AND(H240&lt;&gt;"",J240&lt;&gt;""), J240/H240, "")</f>
        <v>0</v>
      </c>
    </row>
    <row r="241" spans="3:12">
      <c r="C241">
        <f>IF(AND(A241&lt;&gt;"",B241&lt;&gt;""), A241&amp;"|"&amp;B241, "")</f>
        <v>0</v>
      </c>
      <c r="D241" cm="1">
        <f t="array" ref="D241">IF(C241&lt;&gt;"", _xlfn.XLOOKUP(C241, T1Tbl[Key], T1Tbl[T1_s], ""), "")</f>
        <v>0</v>
      </c>
      <c r="E241" cm="1">
        <f t="array" ref="E241">IF(C241&lt;&gt;"", _xlfn.XLOOKUP(C241, T1Tbl[Key], T1Tbl[T1_err_s], ""), "")</f>
        <v>0</v>
      </c>
      <c r="F241" cm="1">
        <f t="array" ref="F241">IF(C241&lt;&gt;"", _xlfn.XLOOKUP(C241, T2Tbl[Key], T2Tbl[T2_s], ""), "")</f>
        <v>0</v>
      </c>
      <c r="G241" cm="1">
        <f t="array" ref="G241">IF(C241&lt;&gt;"", _xlfn.XLOOKUP(C241, T2Tbl[Key], T2Tbl[T2_err_s], ""), "")</f>
        <v>0</v>
      </c>
      <c r="H241">
        <f>IF(D241&lt;&gt;"", 1/D241, "")</f>
        <v>0</v>
      </c>
      <c r="I241">
        <f>IF(AND(D241&lt;&gt;"",E241&lt;&gt;""), E241/(D241^2), "")</f>
        <v>0</v>
      </c>
      <c r="J241">
        <f>IF(F241&lt;&gt;"", 1/F241, "")</f>
        <v>0</v>
      </c>
      <c r="K241">
        <f>IF(AND(F241&lt;&gt;"",G241&lt;&gt;""), G241/(F241^2), "")</f>
        <v>0</v>
      </c>
      <c r="L241">
        <f>IF(AND(H241&lt;&gt;"",J241&lt;&gt;""), J241/H241, "")</f>
        <v>0</v>
      </c>
    </row>
    <row r="242" spans="3:12">
      <c r="C242">
        <f>IF(AND(A242&lt;&gt;"",B242&lt;&gt;""), A242&amp;"|"&amp;B242, "")</f>
        <v>0</v>
      </c>
      <c r="D242" cm="1">
        <f t="array" ref="D242">IF(C242&lt;&gt;"", _xlfn.XLOOKUP(C242, T1Tbl[Key], T1Tbl[T1_s], ""), "")</f>
        <v>0</v>
      </c>
      <c r="E242" cm="1">
        <f t="array" ref="E242">IF(C242&lt;&gt;"", _xlfn.XLOOKUP(C242, T1Tbl[Key], T1Tbl[T1_err_s], ""), "")</f>
        <v>0</v>
      </c>
      <c r="F242" cm="1">
        <f t="array" ref="F242">IF(C242&lt;&gt;"", _xlfn.XLOOKUP(C242, T2Tbl[Key], T2Tbl[T2_s], ""), "")</f>
        <v>0</v>
      </c>
      <c r="G242" cm="1">
        <f t="array" ref="G242">IF(C242&lt;&gt;"", _xlfn.XLOOKUP(C242, T2Tbl[Key], T2Tbl[T2_err_s], ""), "")</f>
        <v>0</v>
      </c>
      <c r="H242">
        <f>IF(D242&lt;&gt;"", 1/D242, "")</f>
        <v>0</v>
      </c>
      <c r="I242">
        <f>IF(AND(D242&lt;&gt;"",E242&lt;&gt;""), E242/(D242^2), "")</f>
        <v>0</v>
      </c>
      <c r="J242">
        <f>IF(F242&lt;&gt;"", 1/F242, "")</f>
        <v>0</v>
      </c>
      <c r="K242">
        <f>IF(AND(F242&lt;&gt;"",G242&lt;&gt;""), G242/(F242^2), "")</f>
        <v>0</v>
      </c>
      <c r="L242">
        <f>IF(AND(H242&lt;&gt;"",J242&lt;&gt;""), J242/H242, "")</f>
        <v>0</v>
      </c>
    </row>
    <row r="243" spans="3:12">
      <c r="C243">
        <f>IF(AND(A243&lt;&gt;"",B243&lt;&gt;""), A243&amp;"|"&amp;B243, "")</f>
        <v>0</v>
      </c>
      <c r="D243" cm="1">
        <f t="array" ref="D243">IF(C243&lt;&gt;"", _xlfn.XLOOKUP(C243, T1Tbl[Key], T1Tbl[T1_s], ""), "")</f>
        <v>0</v>
      </c>
      <c r="E243" cm="1">
        <f t="array" ref="E243">IF(C243&lt;&gt;"", _xlfn.XLOOKUP(C243, T1Tbl[Key], T1Tbl[T1_err_s], ""), "")</f>
        <v>0</v>
      </c>
      <c r="F243" cm="1">
        <f t="array" ref="F243">IF(C243&lt;&gt;"", _xlfn.XLOOKUP(C243, T2Tbl[Key], T2Tbl[T2_s], ""), "")</f>
        <v>0</v>
      </c>
      <c r="G243" cm="1">
        <f t="array" ref="G243">IF(C243&lt;&gt;"", _xlfn.XLOOKUP(C243, T2Tbl[Key], T2Tbl[T2_err_s], ""), "")</f>
        <v>0</v>
      </c>
      <c r="H243">
        <f>IF(D243&lt;&gt;"", 1/D243, "")</f>
        <v>0</v>
      </c>
      <c r="I243">
        <f>IF(AND(D243&lt;&gt;"",E243&lt;&gt;""), E243/(D243^2), "")</f>
        <v>0</v>
      </c>
      <c r="J243">
        <f>IF(F243&lt;&gt;"", 1/F243, "")</f>
        <v>0</v>
      </c>
      <c r="K243">
        <f>IF(AND(F243&lt;&gt;"",G243&lt;&gt;""), G243/(F243^2), "")</f>
        <v>0</v>
      </c>
      <c r="L243">
        <f>IF(AND(H243&lt;&gt;"",J243&lt;&gt;""), J243/H243, "")</f>
        <v>0</v>
      </c>
    </row>
    <row r="244" spans="3:12">
      <c r="C244">
        <f>IF(AND(A244&lt;&gt;"",B244&lt;&gt;""), A244&amp;"|"&amp;B244, "")</f>
        <v>0</v>
      </c>
      <c r="D244" cm="1">
        <f t="array" ref="D244">IF(C244&lt;&gt;"", _xlfn.XLOOKUP(C244, T1Tbl[Key], T1Tbl[T1_s], ""), "")</f>
        <v>0</v>
      </c>
      <c r="E244" cm="1">
        <f t="array" ref="E244">IF(C244&lt;&gt;"", _xlfn.XLOOKUP(C244, T1Tbl[Key], T1Tbl[T1_err_s], ""), "")</f>
        <v>0</v>
      </c>
      <c r="F244" cm="1">
        <f t="array" ref="F244">IF(C244&lt;&gt;"", _xlfn.XLOOKUP(C244, T2Tbl[Key], T2Tbl[T2_s], ""), "")</f>
        <v>0</v>
      </c>
      <c r="G244" cm="1">
        <f t="array" ref="G244">IF(C244&lt;&gt;"", _xlfn.XLOOKUP(C244, T2Tbl[Key], T2Tbl[T2_err_s], ""), "")</f>
        <v>0</v>
      </c>
      <c r="H244">
        <f>IF(D244&lt;&gt;"", 1/D244, "")</f>
        <v>0</v>
      </c>
      <c r="I244">
        <f>IF(AND(D244&lt;&gt;"",E244&lt;&gt;""), E244/(D244^2), "")</f>
        <v>0</v>
      </c>
      <c r="J244">
        <f>IF(F244&lt;&gt;"", 1/F244, "")</f>
        <v>0</v>
      </c>
      <c r="K244">
        <f>IF(AND(F244&lt;&gt;"",G244&lt;&gt;""), G244/(F244^2), "")</f>
        <v>0</v>
      </c>
      <c r="L244">
        <f>IF(AND(H244&lt;&gt;"",J244&lt;&gt;""), J244/H244, "")</f>
        <v>0</v>
      </c>
    </row>
    <row r="245" spans="3:12">
      <c r="C245">
        <f>IF(AND(A245&lt;&gt;"",B245&lt;&gt;""), A245&amp;"|"&amp;B245, "")</f>
        <v>0</v>
      </c>
      <c r="D245" cm="1">
        <f t="array" ref="D245">IF(C245&lt;&gt;"", _xlfn.XLOOKUP(C245, T1Tbl[Key], T1Tbl[T1_s], ""), "")</f>
        <v>0</v>
      </c>
      <c r="E245" cm="1">
        <f t="array" ref="E245">IF(C245&lt;&gt;"", _xlfn.XLOOKUP(C245, T1Tbl[Key], T1Tbl[T1_err_s], ""), "")</f>
        <v>0</v>
      </c>
      <c r="F245" cm="1">
        <f t="array" ref="F245">IF(C245&lt;&gt;"", _xlfn.XLOOKUP(C245, T2Tbl[Key], T2Tbl[T2_s], ""), "")</f>
        <v>0</v>
      </c>
      <c r="G245" cm="1">
        <f t="array" ref="G245">IF(C245&lt;&gt;"", _xlfn.XLOOKUP(C245, T2Tbl[Key], T2Tbl[T2_err_s], ""), "")</f>
        <v>0</v>
      </c>
      <c r="H245">
        <f>IF(D245&lt;&gt;"", 1/D245, "")</f>
        <v>0</v>
      </c>
      <c r="I245">
        <f>IF(AND(D245&lt;&gt;"",E245&lt;&gt;""), E245/(D245^2), "")</f>
        <v>0</v>
      </c>
      <c r="J245">
        <f>IF(F245&lt;&gt;"", 1/F245, "")</f>
        <v>0</v>
      </c>
      <c r="K245">
        <f>IF(AND(F245&lt;&gt;"",G245&lt;&gt;""), G245/(F245^2), "")</f>
        <v>0</v>
      </c>
      <c r="L245">
        <f>IF(AND(H245&lt;&gt;"",J245&lt;&gt;""), J245/H245, "")</f>
        <v>0</v>
      </c>
    </row>
    <row r="246" spans="3:12">
      <c r="C246">
        <f>IF(AND(A246&lt;&gt;"",B246&lt;&gt;""), A246&amp;"|"&amp;B246, "")</f>
        <v>0</v>
      </c>
      <c r="D246" cm="1">
        <f t="array" ref="D246">IF(C246&lt;&gt;"", _xlfn.XLOOKUP(C246, T1Tbl[Key], T1Tbl[T1_s], ""), "")</f>
        <v>0</v>
      </c>
      <c r="E246" cm="1">
        <f t="array" ref="E246">IF(C246&lt;&gt;"", _xlfn.XLOOKUP(C246, T1Tbl[Key], T1Tbl[T1_err_s], ""), "")</f>
        <v>0</v>
      </c>
      <c r="F246" cm="1">
        <f t="array" ref="F246">IF(C246&lt;&gt;"", _xlfn.XLOOKUP(C246, T2Tbl[Key], T2Tbl[T2_s], ""), "")</f>
        <v>0</v>
      </c>
      <c r="G246" cm="1">
        <f t="array" ref="G246">IF(C246&lt;&gt;"", _xlfn.XLOOKUP(C246, T2Tbl[Key], T2Tbl[T2_err_s], ""), "")</f>
        <v>0</v>
      </c>
      <c r="H246">
        <f>IF(D246&lt;&gt;"", 1/D246, "")</f>
        <v>0</v>
      </c>
      <c r="I246">
        <f>IF(AND(D246&lt;&gt;"",E246&lt;&gt;""), E246/(D246^2), "")</f>
        <v>0</v>
      </c>
      <c r="J246">
        <f>IF(F246&lt;&gt;"", 1/F246, "")</f>
        <v>0</v>
      </c>
      <c r="K246">
        <f>IF(AND(F246&lt;&gt;"",G246&lt;&gt;""), G246/(F246^2), "")</f>
        <v>0</v>
      </c>
      <c r="L246">
        <f>IF(AND(H246&lt;&gt;"",J246&lt;&gt;""), J246/H246, "")</f>
        <v>0</v>
      </c>
    </row>
    <row r="247" spans="3:12">
      <c r="C247">
        <f>IF(AND(A247&lt;&gt;"",B247&lt;&gt;""), A247&amp;"|"&amp;B247, "")</f>
        <v>0</v>
      </c>
      <c r="D247" cm="1">
        <f t="array" ref="D247">IF(C247&lt;&gt;"", _xlfn.XLOOKUP(C247, T1Tbl[Key], T1Tbl[T1_s], ""), "")</f>
        <v>0</v>
      </c>
      <c r="E247" cm="1">
        <f t="array" ref="E247">IF(C247&lt;&gt;"", _xlfn.XLOOKUP(C247, T1Tbl[Key], T1Tbl[T1_err_s], ""), "")</f>
        <v>0</v>
      </c>
      <c r="F247" cm="1">
        <f t="array" ref="F247">IF(C247&lt;&gt;"", _xlfn.XLOOKUP(C247, T2Tbl[Key], T2Tbl[T2_s], ""), "")</f>
        <v>0</v>
      </c>
      <c r="G247" cm="1">
        <f t="array" ref="G247">IF(C247&lt;&gt;"", _xlfn.XLOOKUP(C247, T2Tbl[Key], T2Tbl[T2_err_s], ""), "")</f>
        <v>0</v>
      </c>
      <c r="H247">
        <f>IF(D247&lt;&gt;"", 1/D247, "")</f>
        <v>0</v>
      </c>
      <c r="I247">
        <f>IF(AND(D247&lt;&gt;"",E247&lt;&gt;""), E247/(D247^2), "")</f>
        <v>0</v>
      </c>
      <c r="J247">
        <f>IF(F247&lt;&gt;"", 1/F247, "")</f>
        <v>0</v>
      </c>
      <c r="K247">
        <f>IF(AND(F247&lt;&gt;"",G247&lt;&gt;""), G247/(F247^2), "")</f>
        <v>0</v>
      </c>
      <c r="L247">
        <f>IF(AND(H247&lt;&gt;"",J247&lt;&gt;""), J247/H247, "")</f>
        <v>0</v>
      </c>
    </row>
    <row r="248" spans="3:12">
      <c r="C248">
        <f>IF(AND(A248&lt;&gt;"",B248&lt;&gt;""), A248&amp;"|"&amp;B248, "")</f>
        <v>0</v>
      </c>
      <c r="D248" cm="1">
        <f t="array" ref="D248">IF(C248&lt;&gt;"", _xlfn.XLOOKUP(C248, T1Tbl[Key], T1Tbl[T1_s], ""), "")</f>
        <v>0</v>
      </c>
      <c r="E248" cm="1">
        <f t="array" ref="E248">IF(C248&lt;&gt;"", _xlfn.XLOOKUP(C248, T1Tbl[Key], T1Tbl[T1_err_s], ""), "")</f>
        <v>0</v>
      </c>
      <c r="F248" cm="1">
        <f t="array" ref="F248">IF(C248&lt;&gt;"", _xlfn.XLOOKUP(C248, T2Tbl[Key], T2Tbl[T2_s], ""), "")</f>
        <v>0</v>
      </c>
      <c r="G248" cm="1">
        <f t="array" ref="G248">IF(C248&lt;&gt;"", _xlfn.XLOOKUP(C248, T2Tbl[Key], T2Tbl[T2_err_s], ""), "")</f>
        <v>0</v>
      </c>
      <c r="H248">
        <f>IF(D248&lt;&gt;"", 1/D248, "")</f>
        <v>0</v>
      </c>
      <c r="I248">
        <f>IF(AND(D248&lt;&gt;"",E248&lt;&gt;""), E248/(D248^2), "")</f>
        <v>0</v>
      </c>
      <c r="J248">
        <f>IF(F248&lt;&gt;"", 1/F248, "")</f>
        <v>0</v>
      </c>
      <c r="K248">
        <f>IF(AND(F248&lt;&gt;"",G248&lt;&gt;""), G248/(F248^2), "")</f>
        <v>0</v>
      </c>
      <c r="L248">
        <f>IF(AND(H248&lt;&gt;"",J248&lt;&gt;""), J248/H248, "")</f>
        <v>0</v>
      </c>
    </row>
    <row r="249" spans="3:12">
      <c r="C249">
        <f>IF(AND(A249&lt;&gt;"",B249&lt;&gt;""), A249&amp;"|"&amp;B249, "")</f>
        <v>0</v>
      </c>
      <c r="D249" cm="1">
        <f t="array" ref="D249">IF(C249&lt;&gt;"", _xlfn.XLOOKUP(C249, T1Tbl[Key], T1Tbl[T1_s], ""), "")</f>
        <v>0</v>
      </c>
      <c r="E249" cm="1">
        <f t="array" ref="E249">IF(C249&lt;&gt;"", _xlfn.XLOOKUP(C249, T1Tbl[Key], T1Tbl[T1_err_s], ""), "")</f>
        <v>0</v>
      </c>
      <c r="F249" cm="1">
        <f t="array" ref="F249">IF(C249&lt;&gt;"", _xlfn.XLOOKUP(C249, T2Tbl[Key], T2Tbl[T2_s], ""), "")</f>
        <v>0</v>
      </c>
      <c r="G249" cm="1">
        <f t="array" ref="G249">IF(C249&lt;&gt;"", _xlfn.XLOOKUP(C249, T2Tbl[Key], T2Tbl[T2_err_s], ""), "")</f>
        <v>0</v>
      </c>
      <c r="H249">
        <f>IF(D249&lt;&gt;"", 1/D249, "")</f>
        <v>0</v>
      </c>
      <c r="I249">
        <f>IF(AND(D249&lt;&gt;"",E249&lt;&gt;""), E249/(D249^2), "")</f>
        <v>0</v>
      </c>
      <c r="J249">
        <f>IF(F249&lt;&gt;"", 1/F249, "")</f>
        <v>0</v>
      </c>
      <c r="K249">
        <f>IF(AND(F249&lt;&gt;"",G249&lt;&gt;""), G249/(F249^2), "")</f>
        <v>0</v>
      </c>
      <c r="L249">
        <f>IF(AND(H249&lt;&gt;"",J249&lt;&gt;""), J249/H249, "")</f>
        <v>0</v>
      </c>
    </row>
    <row r="250" spans="3:12">
      <c r="C250">
        <f>IF(AND(A250&lt;&gt;"",B250&lt;&gt;""), A250&amp;"|"&amp;B250, "")</f>
        <v>0</v>
      </c>
      <c r="D250" cm="1">
        <f t="array" ref="D250">IF(C250&lt;&gt;"", _xlfn.XLOOKUP(C250, T1Tbl[Key], T1Tbl[T1_s], ""), "")</f>
        <v>0</v>
      </c>
      <c r="E250" cm="1">
        <f t="array" ref="E250">IF(C250&lt;&gt;"", _xlfn.XLOOKUP(C250, T1Tbl[Key], T1Tbl[T1_err_s], ""), "")</f>
        <v>0</v>
      </c>
      <c r="F250" cm="1">
        <f t="array" ref="F250">IF(C250&lt;&gt;"", _xlfn.XLOOKUP(C250, T2Tbl[Key], T2Tbl[T2_s], ""), "")</f>
        <v>0</v>
      </c>
      <c r="G250" cm="1">
        <f t="array" ref="G250">IF(C250&lt;&gt;"", _xlfn.XLOOKUP(C250, T2Tbl[Key], T2Tbl[T2_err_s], ""), "")</f>
        <v>0</v>
      </c>
      <c r="H250">
        <f>IF(D250&lt;&gt;"", 1/D250, "")</f>
        <v>0</v>
      </c>
      <c r="I250">
        <f>IF(AND(D250&lt;&gt;"",E250&lt;&gt;""), E250/(D250^2), "")</f>
        <v>0</v>
      </c>
      <c r="J250">
        <f>IF(F250&lt;&gt;"", 1/F250, "")</f>
        <v>0</v>
      </c>
      <c r="K250">
        <f>IF(AND(F250&lt;&gt;"",G250&lt;&gt;""), G250/(F250^2), "")</f>
        <v>0</v>
      </c>
      <c r="L250">
        <f>IF(AND(H250&lt;&gt;"",J250&lt;&gt;""), J250/H250, "")</f>
        <v>0</v>
      </c>
    </row>
    <row r="251" spans="3:12">
      <c r="C251">
        <f>IF(AND(A251&lt;&gt;"",B251&lt;&gt;""), A251&amp;"|"&amp;B251, "")</f>
        <v>0</v>
      </c>
      <c r="D251" cm="1">
        <f t="array" ref="D251">IF(C251&lt;&gt;"", _xlfn.XLOOKUP(C251, T1Tbl[Key], T1Tbl[T1_s], ""), "")</f>
        <v>0</v>
      </c>
      <c r="E251" cm="1">
        <f t="array" ref="E251">IF(C251&lt;&gt;"", _xlfn.XLOOKUP(C251, T1Tbl[Key], T1Tbl[T1_err_s], ""), "")</f>
        <v>0</v>
      </c>
      <c r="F251" cm="1">
        <f t="array" ref="F251">IF(C251&lt;&gt;"", _xlfn.XLOOKUP(C251, T2Tbl[Key], T2Tbl[T2_s], ""), "")</f>
        <v>0</v>
      </c>
      <c r="G251" cm="1">
        <f t="array" ref="G251">IF(C251&lt;&gt;"", _xlfn.XLOOKUP(C251, T2Tbl[Key], T2Tbl[T2_err_s], ""), "")</f>
        <v>0</v>
      </c>
      <c r="H251">
        <f>IF(D251&lt;&gt;"", 1/D251, "")</f>
        <v>0</v>
      </c>
      <c r="I251">
        <f>IF(AND(D251&lt;&gt;"",E251&lt;&gt;""), E251/(D251^2), "")</f>
        <v>0</v>
      </c>
      <c r="J251">
        <f>IF(F251&lt;&gt;"", 1/F251, "")</f>
        <v>0</v>
      </c>
      <c r="K251">
        <f>IF(AND(F251&lt;&gt;"",G251&lt;&gt;""), G251/(F251^2), "")</f>
        <v>0</v>
      </c>
      <c r="L251">
        <f>IF(AND(H251&lt;&gt;"",J251&lt;&gt;""), J251/H251, "")</f>
        <v>0</v>
      </c>
    </row>
    <row r="252" spans="3:12">
      <c r="C252">
        <f>IF(AND(A252&lt;&gt;"",B252&lt;&gt;""), A252&amp;"|"&amp;B252, "")</f>
        <v>0</v>
      </c>
      <c r="D252" cm="1">
        <f t="array" ref="D252">IF(C252&lt;&gt;"", _xlfn.XLOOKUP(C252, T1Tbl[Key], T1Tbl[T1_s], ""), "")</f>
        <v>0</v>
      </c>
      <c r="E252" cm="1">
        <f t="array" ref="E252">IF(C252&lt;&gt;"", _xlfn.XLOOKUP(C252, T1Tbl[Key], T1Tbl[T1_err_s], ""), "")</f>
        <v>0</v>
      </c>
      <c r="F252" cm="1">
        <f t="array" ref="F252">IF(C252&lt;&gt;"", _xlfn.XLOOKUP(C252, T2Tbl[Key], T2Tbl[T2_s], ""), "")</f>
        <v>0</v>
      </c>
      <c r="G252" cm="1">
        <f t="array" ref="G252">IF(C252&lt;&gt;"", _xlfn.XLOOKUP(C252, T2Tbl[Key], T2Tbl[T2_err_s], ""), "")</f>
        <v>0</v>
      </c>
      <c r="H252">
        <f>IF(D252&lt;&gt;"", 1/D252, "")</f>
        <v>0</v>
      </c>
      <c r="I252">
        <f>IF(AND(D252&lt;&gt;"",E252&lt;&gt;""), E252/(D252^2), "")</f>
        <v>0</v>
      </c>
      <c r="J252">
        <f>IF(F252&lt;&gt;"", 1/F252, "")</f>
        <v>0</v>
      </c>
      <c r="K252">
        <f>IF(AND(F252&lt;&gt;"",G252&lt;&gt;""), G252/(F252^2), "")</f>
        <v>0</v>
      </c>
      <c r="L252">
        <f>IF(AND(H252&lt;&gt;"",J252&lt;&gt;""), J252/H252, "")</f>
        <v>0</v>
      </c>
    </row>
    <row r="253" spans="3:12">
      <c r="C253">
        <f>IF(AND(A253&lt;&gt;"",B253&lt;&gt;""), A253&amp;"|"&amp;B253, "")</f>
        <v>0</v>
      </c>
      <c r="D253" cm="1">
        <f t="array" ref="D253">IF(C253&lt;&gt;"", _xlfn.XLOOKUP(C253, T1Tbl[Key], T1Tbl[T1_s], ""), "")</f>
        <v>0</v>
      </c>
      <c r="E253" cm="1">
        <f t="array" ref="E253">IF(C253&lt;&gt;"", _xlfn.XLOOKUP(C253, T1Tbl[Key], T1Tbl[T1_err_s], ""), "")</f>
        <v>0</v>
      </c>
      <c r="F253" cm="1">
        <f t="array" ref="F253">IF(C253&lt;&gt;"", _xlfn.XLOOKUP(C253, T2Tbl[Key], T2Tbl[T2_s], ""), "")</f>
        <v>0</v>
      </c>
      <c r="G253" cm="1">
        <f t="array" ref="G253">IF(C253&lt;&gt;"", _xlfn.XLOOKUP(C253, T2Tbl[Key], T2Tbl[T2_err_s], ""), "")</f>
        <v>0</v>
      </c>
      <c r="H253">
        <f>IF(D253&lt;&gt;"", 1/D253, "")</f>
        <v>0</v>
      </c>
      <c r="I253">
        <f>IF(AND(D253&lt;&gt;"",E253&lt;&gt;""), E253/(D253^2), "")</f>
        <v>0</v>
      </c>
      <c r="J253">
        <f>IF(F253&lt;&gt;"", 1/F253, "")</f>
        <v>0</v>
      </c>
      <c r="K253">
        <f>IF(AND(F253&lt;&gt;"",G253&lt;&gt;""), G253/(F253^2), "")</f>
        <v>0</v>
      </c>
      <c r="L253">
        <f>IF(AND(H253&lt;&gt;"",J253&lt;&gt;""), J253/H253, "")</f>
        <v>0</v>
      </c>
    </row>
    <row r="254" spans="3:12">
      <c r="C254">
        <f>IF(AND(A254&lt;&gt;"",B254&lt;&gt;""), A254&amp;"|"&amp;B254, "")</f>
        <v>0</v>
      </c>
      <c r="D254" cm="1">
        <f t="array" ref="D254">IF(C254&lt;&gt;"", _xlfn.XLOOKUP(C254, T1Tbl[Key], T1Tbl[T1_s], ""), "")</f>
        <v>0</v>
      </c>
      <c r="E254" cm="1">
        <f t="array" ref="E254">IF(C254&lt;&gt;"", _xlfn.XLOOKUP(C254, T1Tbl[Key], T1Tbl[T1_err_s], ""), "")</f>
        <v>0</v>
      </c>
      <c r="F254" cm="1">
        <f t="array" ref="F254">IF(C254&lt;&gt;"", _xlfn.XLOOKUP(C254, T2Tbl[Key], T2Tbl[T2_s], ""), "")</f>
        <v>0</v>
      </c>
      <c r="G254" cm="1">
        <f t="array" ref="G254">IF(C254&lt;&gt;"", _xlfn.XLOOKUP(C254, T2Tbl[Key], T2Tbl[T2_err_s], ""), "")</f>
        <v>0</v>
      </c>
      <c r="H254">
        <f>IF(D254&lt;&gt;"", 1/D254, "")</f>
        <v>0</v>
      </c>
      <c r="I254">
        <f>IF(AND(D254&lt;&gt;"",E254&lt;&gt;""), E254/(D254^2), "")</f>
        <v>0</v>
      </c>
      <c r="J254">
        <f>IF(F254&lt;&gt;"", 1/F254, "")</f>
        <v>0</v>
      </c>
      <c r="K254">
        <f>IF(AND(F254&lt;&gt;"",G254&lt;&gt;""), G254/(F254^2), "")</f>
        <v>0</v>
      </c>
      <c r="L254">
        <f>IF(AND(H254&lt;&gt;"",J254&lt;&gt;""), J254/H254, "")</f>
        <v>0</v>
      </c>
    </row>
    <row r="255" spans="3:12">
      <c r="C255">
        <f>IF(AND(A255&lt;&gt;"",B255&lt;&gt;""), A255&amp;"|"&amp;B255, "")</f>
        <v>0</v>
      </c>
      <c r="D255" cm="1">
        <f t="array" ref="D255">IF(C255&lt;&gt;"", _xlfn.XLOOKUP(C255, T1Tbl[Key], T1Tbl[T1_s], ""), "")</f>
        <v>0</v>
      </c>
      <c r="E255" cm="1">
        <f t="array" ref="E255">IF(C255&lt;&gt;"", _xlfn.XLOOKUP(C255, T1Tbl[Key], T1Tbl[T1_err_s], ""), "")</f>
        <v>0</v>
      </c>
      <c r="F255" cm="1">
        <f t="array" ref="F255">IF(C255&lt;&gt;"", _xlfn.XLOOKUP(C255, T2Tbl[Key], T2Tbl[T2_s], ""), "")</f>
        <v>0</v>
      </c>
      <c r="G255" cm="1">
        <f t="array" ref="G255">IF(C255&lt;&gt;"", _xlfn.XLOOKUP(C255, T2Tbl[Key], T2Tbl[T2_err_s], ""), "")</f>
        <v>0</v>
      </c>
      <c r="H255">
        <f>IF(D255&lt;&gt;"", 1/D255, "")</f>
        <v>0</v>
      </c>
      <c r="I255">
        <f>IF(AND(D255&lt;&gt;"",E255&lt;&gt;""), E255/(D255^2), "")</f>
        <v>0</v>
      </c>
      <c r="J255">
        <f>IF(F255&lt;&gt;"", 1/F255, "")</f>
        <v>0</v>
      </c>
      <c r="K255">
        <f>IF(AND(F255&lt;&gt;"",G255&lt;&gt;""), G255/(F255^2), "")</f>
        <v>0</v>
      </c>
      <c r="L255">
        <f>IF(AND(H255&lt;&gt;"",J255&lt;&gt;""), J255/H255, "")</f>
        <v>0</v>
      </c>
    </row>
    <row r="256" spans="3:12">
      <c r="C256">
        <f>IF(AND(A256&lt;&gt;"",B256&lt;&gt;""), A256&amp;"|"&amp;B256, "")</f>
        <v>0</v>
      </c>
      <c r="D256" cm="1">
        <f t="array" ref="D256">IF(C256&lt;&gt;"", _xlfn.XLOOKUP(C256, T1Tbl[Key], T1Tbl[T1_s], ""), "")</f>
        <v>0</v>
      </c>
      <c r="E256" cm="1">
        <f t="array" ref="E256">IF(C256&lt;&gt;"", _xlfn.XLOOKUP(C256, T1Tbl[Key], T1Tbl[T1_err_s], ""), "")</f>
        <v>0</v>
      </c>
      <c r="F256" cm="1">
        <f t="array" ref="F256">IF(C256&lt;&gt;"", _xlfn.XLOOKUP(C256, T2Tbl[Key], T2Tbl[T2_s], ""), "")</f>
        <v>0</v>
      </c>
      <c r="G256" cm="1">
        <f t="array" ref="G256">IF(C256&lt;&gt;"", _xlfn.XLOOKUP(C256, T2Tbl[Key], T2Tbl[T2_err_s], ""), "")</f>
        <v>0</v>
      </c>
      <c r="H256">
        <f>IF(D256&lt;&gt;"", 1/D256, "")</f>
        <v>0</v>
      </c>
      <c r="I256">
        <f>IF(AND(D256&lt;&gt;"",E256&lt;&gt;""), E256/(D256^2), "")</f>
        <v>0</v>
      </c>
      <c r="J256">
        <f>IF(F256&lt;&gt;"", 1/F256, "")</f>
        <v>0</v>
      </c>
      <c r="K256">
        <f>IF(AND(F256&lt;&gt;"",G256&lt;&gt;""), G256/(F256^2), "")</f>
        <v>0</v>
      </c>
      <c r="L256">
        <f>IF(AND(H256&lt;&gt;"",J256&lt;&gt;""), J256/H256, "")</f>
        <v>0</v>
      </c>
    </row>
    <row r="257" spans="3:12">
      <c r="C257">
        <f>IF(AND(A257&lt;&gt;"",B257&lt;&gt;""), A257&amp;"|"&amp;B257, "")</f>
        <v>0</v>
      </c>
      <c r="D257" cm="1">
        <f t="array" ref="D257">IF(C257&lt;&gt;"", _xlfn.XLOOKUP(C257, T1Tbl[Key], T1Tbl[T1_s], ""), "")</f>
        <v>0</v>
      </c>
      <c r="E257" cm="1">
        <f t="array" ref="E257">IF(C257&lt;&gt;"", _xlfn.XLOOKUP(C257, T1Tbl[Key], T1Tbl[T1_err_s], ""), "")</f>
        <v>0</v>
      </c>
      <c r="F257" cm="1">
        <f t="array" ref="F257">IF(C257&lt;&gt;"", _xlfn.XLOOKUP(C257, T2Tbl[Key], T2Tbl[T2_s], ""), "")</f>
        <v>0</v>
      </c>
      <c r="G257" cm="1">
        <f t="array" ref="G257">IF(C257&lt;&gt;"", _xlfn.XLOOKUP(C257, T2Tbl[Key], T2Tbl[T2_err_s], ""), "")</f>
        <v>0</v>
      </c>
      <c r="H257">
        <f>IF(D257&lt;&gt;"", 1/D257, "")</f>
        <v>0</v>
      </c>
      <c r="I257">
        <f>IF(AND(D257&lt;&gt;"",E257&lt;&gt;""), E257/(D257^2), "")</f>
        <v>0</v>
      </c>
      <c r="J257">
        <f>IF(F257&lt;&gt;"", 1/F257, "")</f>
        <v>0</v>
      </c>
      <c r="K257">
        <f>IF(AND(F257&lt;&gt;"",G257&lt;&gt;""), G257/(F257^2), "")</f>
        <v>0</v>
      </c>
      <c r="L257">
        <f>IF(AND(H257&lt;&gt;"",J257&lt;&gt;""), J257/H257, "")</f>
        <v>0</v>
      </c>
    </row>
    <row r="258" spans="3:12">
      <c r="C258">
        <f>IF(AND(A258&lt;&gt;"",B258&lt;&gt;""), A258&amp;"|"&amp;B258, "")</f>
        <v>0</v>
      </c>
      <c r="D258" cm="1">
        <f t="array" ref="D258">IF(C258&lt;&gt;"", _xlfn.XLOOKUP(C258, T1Tbl[Key], T1Tbl[T1_s], ""), "")</f>
        <v>0</v>
      </c>
      <c r="E258" cm="1">
        <f t="array" ref="E258">IF(C258&lt;&gt;"", _xlfn.XLOOKUP(C258, T1Tbl[Key], T1Tbl[T1_err_s], ""), "")</f>
        <v>0</v>
      </c>
      <c r="F258" cm="1">
        <f t="array" ref="F258">IF(C258&lt;&gt;"", _xlfn.XLOOKUP(C258, T2Tbl[Key], T2Tbl[T2_s], ""), "")</f>
        <v>0</v>
      </c>
      <c r="G258" cm="1">
        <f t="array" ref="G258">IF(C258&lt;&gt;"", _xlfn.XLOOKUP(C258, T2Tbl[Key], T2Tbl[T2_err_s], ""), "")</f>
        <v>0</v>
      </c>
      <c r="H258">
        <f>IF(D258&lt;&gt;"", 1/D258, "")</f>
        <v>0</v>
      </c>
      <c r="I258">
        <f>IF(AND(D258&lt;&gt;"",E258&lt;&gt;""), E258/(D258^2), "")</f>
        <v>0</v>
      </c>
      <c r="J258">
        <f>IF(F258&lt;&gt;"", 1/F258, "")</f>
        <v>0</v>
      </c>
      <c r="K258">
        <f>IF(AND(F258&lt;&gt;"",G258&lt;&gt;""), G258/(F258^2), "")</f>
        <v>0</v>
      </c>
      <c r="L258">
        <f>IF(AND(H258&lt;&gt;"",J258&lt;&gt;""), J258/H258, "")</f>
        <v>0</v>
      </c>
    </row>
    <row r="259" spans="3:12">
      <c r="C259">
        <f>IF(AND(A259&lt;&gt;"",B259&lt;&gt;""), A259&amp;"|"&amp;B259, "")</f>
        <v>0</v>
      </c>
      <c r="D259" cm="1">
        <f t="array" ref="D259">IF(C259&lt;&gt;"", _xlfn.XLOOKUP(C259, T1Tbl[Key], T1Tbl[T1_s], ""), "")</f>
        <v>0</v>
      </c>
      <c r="E259" cm="1">
        <f t="array" ref="E259">IF(C259&lt;&gt;"", _xlfn.XLOOKUP(C259, T1Tbl[Key], T1Tbl[T1_err_s], ""), "")</f>
        <v>0</v>
      </c>
      <c r="F259" cm="1">
        <f t="array" ref="F259">IF(C259&lt;&gt;"", _xlfn.XLOOKUP(C259, T2Tbl[Key], T2Tbl[T2_s], ""), "")</f>
        <v>0</v>
      </c>
      <c r="G259" cm="1">
        <f t="array" ref="G259">IF(C259&lt;&gt;"", _xlfn.XLOOKUP(C259, T2Tbl[Key], T2Tbl[T2_err_s], ""), "")</f>
        <v>0</v>
      </c>
      <c r="H259">
        <f>IF(D259&lt;&gt;"", 1/D259, "")</f>
        <v>0</v>
      </c>
      <c r="I259">
        <f>IF(AND(D259&lt;&gt;"",E259&lt;&gt;""), E259/(D259^2), "")</f>
        <v>0</v>
      </c>
      <c r="J259">
        <f>IF(F259&lt;&gt;"", 1/F259, "")</f>
        <v>0</v>
      </c>
      <c r="K259">
        <f>IF(AND(F259&lt;&gt;"",G259&lt;&gt;""), G259/(F259^2), "")</f>
        <v>0</v>
      </c>
      <c r="L259">
        <f>IF(AND(H259&lt;&gt;"",J259&lt;&gt;""), J259/H259, "")</f>
        <v>0</v>
      </c>
    </row>
    <row r="260" spans="3:12">
      <c r="C260">
        <f>IF(AND(A260&lt;&gt;"",B260&lt;&gt;""), A260&amp;"|"&amp;B260, "")</f>
        <v>0</v>
      </c>
      <c r="D260" cm="1">
        <f t="array" ref="D260">IF(C260&lt;&gt;"", _xlfn.XLOOKUP(C260, T1Tbl[Key], T1Tbl[T1_s], ""), "")</f>
        <v>0</v>
      </c>
      <c r="E260" cm="1">
        <f t="array" ref="E260">IF(C260&lt;&gt;"", _xlfn.XLOOKUP(C260, T1Tbl[Key], T1Tbl[T1_err_s], ""), "")</f>
        <v>0</v>
      </c>
      <c r="F260" cm="1">
        <f t="array" ref="F260">IF(C260&lt;&gt;"", _xlfn.XLOOKUP(C260, T2Tbl[Key], T2Tbl[T2_s], ""), "")</f>
        <v>0</v>
      </c>
      <c r="G260" cm="1">
        <f t="array" ref="G260">IF(C260&lt;&gt;"", _xlfn.XLOOKUP(C260, T2Tbl[Key], T2Tbl[T2_err_s], ""), "")</f>
        <v>0</v>
      </c>
      <c r="H260">
        <f>IF(D260&lt;&gt;"", 1/D260, "")</f>
        <v>0</v>
      </c>
      <c r="I260">
        <f>IF(AND(D260&lt;&gt;"",E260&lt;&gt;""), E260/(D260^2), "")</f>
        <v>0</v>
      </c>
      <c r="J260">
        <f>IF(F260&lt;&gt;"", 1/F260, "")</f>
        <v>0</v>
      </c>
      <c r="K260">
        <f>IF(AND(F260&lt;&gt;"",G260&lt;&gt;""), G260/(F260^2), "")</f>
        <v>0</v>
      </c>
      <c r="L260">
        <f>IF(AND(H260&lt;&gt;"",J260&lt;&gt;""), J260/H260, "")</f>
        <v>0</v>
      </c>
    </row>
    <row r="261" spans="3:12">
      <c r="C261">
        <f>IF(AND(A261&lt;&gt;"",B261&lt;&gt;""), A261&amp;"|"&amp;B261, "")</f>
        <v>0</v>
      </c>
      <c r="D261" cm="1">
        <f t="array" ref="D261">IF(C261&lt;&gt;"", _xlfn.XLOOKUP(C261, T1Tbl[Key], T1Tbl[T1_s], ""), "")</f>
        <v>0</v>
      </c>
      <c r="E261" cm="1">
        <f t="array" ref="E261">IF(C261&lt;&gt;"", _xlfn.XLOOKUP(C261, T1Tbl[Key], T1Tbl[T1_err_s], ""), "")</f>
        <v>0</v>
      </c>
      <c r="F261" cm="1">
        <f t="array" ref="F261">IF(C261&lt;&gt;"", _xlfn.XLOOKUP(C261, T2Tbl[Key], T2Tbl[T2_s], ""), "")</f>
        <v>0</v>
      </c>
      <c r="G261" cm="1">
        <f t="array" ref="G261">IF(C261&lt;&gt;"", _xlfn.XLOOKUP(C261, T2Tbl[Key], T2Tbl[T2_err_s], ""), "")</f>
        <v>0</v>
      </c>
      <c r="H261">
        <f>IF(D261&lt;&gt;"", 1/D261, "")</f>
        <v>0</v>
      </c>
      <c r="I261">
        <f>IF(AND(D261&lt;&gt;"",E261&lt;&gt;""), E261/(D261^2), "")</f>
        <v>0</v>
      </c>
      <c r="J261">
        <f>IF(F261&lt;&gt;"", 1/F261, "")</f>
        <v>0</v>
      </c>
      <c r="K261">
        <f>IF(AND(F261&lt;&gt;"",G261&lt;&gt;""), G261/(F261^2), "")</f>
        <v>0</v>
      </c>
      <c r="L261">
        <f>IF(AND(H261&lt;&gt;"",J261&lt;&gt;""), J261/H261, "")</f>
        <v>0</v>
      </c>
    </row>
    <row r="262" spans="3:12">
      <c r="C262">
        <f>IF(AND(A262&lt;&gt;"",B262&lt;&gt;""), A262&amp;"|"&amp;B262, "")</f>
        <v>0</v>
      </c>
      <c r="D262" cm="1">
        <f t="array" ref="D262">IF(C262&lt;&gt;"", _xlfn.XLOOKUP(C262, T1Tbl[Key], T1Tbl[T1_s], ""), "")</f>
        <v>0</v>
      </c>
      <c r="E262" cm="1">
        <f t="array" ref="E262">IF(C262&lt;&gt;"", _xlfn.XLOOKUP(C262, T1Tbl[Key], T1Tbl[T1_err_s], ""), "")</f>
        <v>0</v>
      </c>
      <c r="F262" cm="1">
        <f t="array" ref="F262">IF(C262&lt;&gt;"", _xlfn.XLOOKUP(C262, T2Tbl[Key], T2Tbl[T2_s], ""), "")</f>
        <v>0</v>
      </c>
      <c r="G262" cm="1">
        <f t="array" ref="G262">IF(C262&lt;&gt;"", _xlfn.XLOOKUP(C262, T2Tbl[Key], T2Tbl[T2_err_s], ""), "")</f>
        <v>0</v>
      </c>
      <c r="H262">
        <f>IF(D262&lt;&gt;"", 1/D262, "")</f>
        <v>0</v>
      </c>
      <c r="I262">
        <f>IF(AND(D262&lt;&gt;"",E262&lt;&gt;""), E262/(D262^2), "")</f>
        <v>0</v>
      </c>
      <c r="J262">
        <f>IF(F262&lt;&gt;"", 1/F262, "")</f>
        <v>0</v>
      </c>
      <c r="K262">
        <f>IF(AND(F262&lt;&gt;"",G262&lt;&gt;""), G262/(F262^2), "")</f>
        <v>0</v>
      </c>
      <c r="L262">
        <f>IF(AND(H262&lt;&gt;"",J262&lt;&gt;""), J262/H262, "")</f>
        <v>0</v>
      </c>
    </row>
    <row r="263" spans="3:12">
      <c r="C263">
        <f>IF(AND(A263&lt;&gt;"",B263&lt;&gt;""), A263&amp;"|"&amp;B263, "")</f>
        <v>0</v>
      </c>
      <c r="D263" cm="1">
        <f t="array" ref="D263">IF(C263&lt;&gt;"", _xlfn.XLOOKUP(C263, T1Tbl[Key], T1Tbl[T1_s], ""), "")</f>
        <v>0</v>
      </c>
      <c r="E263" cm="1">
        <f t="array" ref="E263">IF(C263&lt;&gt;"", _xlfn.XLOOKUP(C263, T1Tbl[Key], T1Tbl[T1_err_s], ""), "")</f>
        <v>0</v>
      </c>
      <c r="F263" cm="1">
        <f t="array" ref="F263">IF(C263&lt;&gt;"", _xlfn.XLOOKUP(C263, T2Tbl[Key], T2Tbl[T2_s], ""), "")</f>
        <v>0</v>
      </c>
      <c r="G263" cm="1">
        <f t="array" ref="G263">IF(C263&lt;&gt;"", _xlfn.XLOOKUP(C263, T2Tbl[Key], T2Tbl[T2_err_s], ""), "")</f>
        <v>0</v>
      </c>
      <c r="H263">
        <f>IF(D263&lt;&gt;"", 1/D263, "")</f>
        <v>0</v>
      </c>
      <c r="I263">
        <f>IF(AND(D263&lt;&gt;"",E263&lt;&gt;""), E263/(D263^2), "")</f>
        <v>0</v>
      </c>
      <c r="J263">
        <f>IF(F263&lt;&gt;"", 1/F263, "")</f>
        <v>0</v>
      </c>
      <c r="K263">
        <f>IF(AND(F263&lt;&gt;"",G263&lt;&gt;""), G263/(F263^2), "")</f>
        <v>0</v>
      </c>
      <c r="L263">
        <f>IF(AND(H263&lt;&gt;"",J263&lt;&gt;""), J263/H263, "")</f>
        <v>0</v>
      </c>
    </row>
    <row r="264" spans="3:12">
      <c r="C264">
        <f>IF(AND(A264&lt;&gt;"",B264&lt;&gt;""), A264&amp;"|"&amp;B264, "")</f>
        <v>0</v>
      </c>
      <c r="D264" cm="1">
        <f t="array" ref="D264">IF(C264&lt;&gt;"", _xlfn.XLOOKUP(C264, T1Tbl[Key], T1Tbl[T1_s], ""), "")</f>
        <v>0</v>
      </c>
      <c r="E264" cm="1">
        <f t="array" ref="E264">IF(C264&lt;&gt;"", _xlfn.XLOOKUP(C264, T1Tbl[Key], T1Tbl[T1_err_s], ""), "")</f>
        <v>0</v>
      </c>
      <c r="F264" cm="1">
        <f t="array" ref="F264">IF(C264&lt;&gt;"", _xlfn.XLOOKUP(C264, T2Tbl[Key], T2Tbl[T2_s], ""), "")</f>
        <v>0</v>
      </c>
      <c r="G264" cm="1">
        <f t="array" ref="G264">IF(C264&lt;&gt;"", _xlfn.XLOOKUP(C264, T2Tbl[Key], T2Tbl[T2_err_s], ""), "")</f>
        <v>0</v>
      </c>
      <c r="H264">
        <f>IF(D264&lt;&gt;"", 1/D264, "")</f>
        <v>0</v>
      </c>
      <c r="I264">
        <f>IF(AND(D264&lt;&gt;"",E264&lt;&gt;""), E264/(D264^2), "")</f>
        <v>0</v>
      </c>
      <c r="J264">
        <f>IF(F264&lt;&gt;"", 1/F264, "")</f>
        <v>0</v>
      </c>
      <c r="K264">
        <f>IF(AND(F264&lt;&gt;"",G264&lt;&gt;""), G264/(F264^2), "")</f>
        <v>0</v>
      </c>
      <c r="L264">
        <f>IF(AND(H264&lt;&gt;"",J264&lt;&gt;""), J264/H264, "")</f>
        <v>0</v>
      </c>
    </row>
    <row r="265" spans="3:12">
      <c r="C265">
        <f>IF(AND(A265&lt;&gt;"",B265&lt;&gt;""), A265&amp;"|"&amp;B265, "")</f>
        <v>0</v>
      </c>
      <c r="D265" cm="1">
        <f t="array" ref="D265">IF(C265&lt;&gt;"", _xlfn.XLOOKUP(C265, T1Tbl[Key], T1Tbl[T1_s], ""), "")</f>
        <v>0</v>
      </c>
      <c r="E265" cm="1">
        <f t="array" ref="E265">IF(C265&lt;&gt;"", _xlfn.XLOOKUP(C265, T1Tbl[Key], T1Tbl[T1_err_s], ""), "")</f>
        <v>0</v>
      </c>
      <c r="F265" cm="1">
        <f t="array" ref="F265">IF(C265&lt;&gt;"", _xlfn.XLOOKUP(C265, T2Tbl[Key], T2Tbl[T2_s], ""), "")</f>
        <v>0</v>
      </c>
      <c r="G265" cm="1">
        <f t="array" ref="G265">IF(C265&lt;&gt;"", _xlfn.XLOOKUP(C265, T2Tbl[Key], T2Tbl[T2_err_s], ""), "")</f>
        <v>0</v>
      </c>
      <c r="H265">
        <f>IF(D265&lt;&gt;"", 1/D265, "")</f>
        <v>0</v>
      </c>
      <c r="I265">
        <f>IF(AND(D265&lt;&gt;"",E265&lt;&gt;""), E265/(D265^2), "")</f>
        <v>0</v>
      </c>
      <c r="J265">
        <f>IF(F265&lt;&gt;"", 1/F265, "")</f>
        <v>0</v>
      </c>
      <c r="K265">
        <f>IF(AND(F265&lt;&gt;"",G265&lt;&gt;""), G265/(F265^2), "")</f>
        <v>0</v>
      </c>
      <c r="L265">
        <f>IF(AND(H265&lt;&gt;"",J265&lt;&gt;""), J265/H265, "")</f>
        <v>0</v>
      </c>
    </row>
    <row r="266" spans="3:12">
      <c r="C266">
        <f>IF(AND(A266&lt;&gt;"",B266&lt;&gt;""), A266&amp;"|"&amp;B266, "")</f>
        <v>0</v>
      </c>
      <c r="D266" cm="1">
        <f t="array" ref="D266">IF(C266&lt;&gt;"", _xlfn.XLOOKUP(C266, T1Tbl[Key], T1Tbl[T1_s], ""), "")</f>
        <v>0</v>
      </c>
      <c r="E266" cm="1">
        <f t="array" ref="E266">IF(C266&lt;&gt;"", _xlfn.XLOOKUP(C266, T1Tbl[Key], T1Tbl[T1_err_s], ""), "")</f>
        <v>0</v>
      </c>
      <c r="F266" cm="1">
        <f t="array" ref="F266">IF(C266&lt;&gt;"", _xlfn.XLOOKUP(C266, T2Tbl[Key], T2Tbl[T2_s], ""), "")</f>
        <v>0</v>
      </c>
      <c r="G266" cm="1">
        <f t="array" ref="G266">IF(C266&lt;&gt;"", _xlfn.XLOOKUP(C266, T2Tbl[Key], T2Tbl[T2_err_s], ""), "")</f>
        <v>0</v>
      </c>
      <c r="H266">
        <f>IF(D266&lt;&gt;"", 1/D266, "")</f>
        <v>0</v>
      </c>
      <c r="I266">
        <f>IF(AND(D266&lt;&gt;"",E266&lt;&gt;""), E266/(D266^2), "")</f>
        <v>0</v>
      </c>
      <c r="J266">
        <f>IF(F266&lt;&gt;"", 1/F266, "")</f>
        <v>0</v>
      </c>
      <c r="K266">
        <f>IF(AND(F266&lt;&gt;"",G266&lt;&gt;""), G266/(F266^2), "")</f>
        <v>0</v>
      </c>
      <c r="L266">
        <f>IF(AND(H266&lt;&gt;"",J266&lt;&gt;""), J266/H266, "")</f>
        <v>0</v>
      </c>
    </row>
    <row r="267" spans="3:12">
      <c r="C267">
        <f>IF(AND(A267&lt;&gt;"",B267&lt;&gt;""), A267&amp;"|"&amp;B267, "")</f>
        <v>0</v>
      </c>
      <c r="D267" cm="1">
        <f t="array" ref="D267">IF(C267&lt;&gt;"", _xlfn.XLOOKUP(C267, T1Tbl[Key], T1Tbl[T1_s], ""), "")</f>
        <v>0</v>
      </c>
      <c r="E267" cm="1">
        <f t="array" ref="E267">IF(C267&lt;&gt;"", _xlfn.XLOOKUP(C267, T1Tbl[Key], T1Tbl[T1_err_s], ""), "")</f>
        <v>0</v>
      </c>
      <c r="F267" cm="1">
        <f t="array" ref="F267">IF(C267&lt;&gt;"", _xlfn.XLOOKUP(C267, T2Tbl[Key], T2Tbl[T2_s], ""), "")</f>
        <v>0</v>
      </c>
      <c r="G267" cm="1">
        <f t="array" ref="G267">IF(C267&lt;&gt;"", _xlfn.XLOOKUP(C267, T2Tbl[Key], T2Tbl[T2_err_s], ""), "")</f>
        <v>0</v>
      </c>
      <c r="H267">
        <f>IF(D267&lt;&gt;"", 1/D267, "")</f>
        <v>0</v>
      </c>
      <c r="I267">
        <f>IF(AND(D267&lt;&gt;"",E267&lt;&gt;""), E267/(D267^2), "")</f>
        <v>0</v>
      </c>
      <c r="J267">
        <f>IF(F267&lt;&gt;"", 1/F267, "")</f>
        <v>0</v>
      </c>
      <c r="K267">
        <f>IF(AND(F267&lt;&gt;"",G267&lt;&gt;""), G267/(F267^2), "")</f>
        <v>0</v>
      </c>
      <c r="L267">
        <f>IF(AND(H267&lt;&gt;"",J267&lt;&gt;""), J267/H267, "")</f>
        <v>0</v>
      </c>
    </row>
    <row r="268" spans="3:12">
      <c r="C268">
        <f>IF(AND(A268&lt;&gt;"",B268&lt;&gt;""), A268&amp;"|"&amp;B268, "")</f>
        <v>0</v>
      </c>
      <c r="D268" cm="1">
        <f t="array" ref="D268">IF(C268&lt;&gt;"", _xlfn.XLOOKUP(C268, T1Tbl[Key], T1Tbl[T1_s], ""), "")</f>
        <v>0</v>
      </c>
      <c r="E268" cm="1">
        <f t="array" ref="E268">IF(C268&lt;&gt;"", _xlfn.XLOOKUP(C268, T1Tbl[Key], T1Tbl[T1_err_s], ""), "")</f>
        <v>0</v>
      </c>
      <c r="F268" cm="1">
        <f t="array" ref="F268">IF(C268&lt;&gt;"", _xlfn.XLOOKUP(C268, T2Tbl[Key], T2Tbl[T2_s], ""), "")</f>
        <v>0</v>
      </c>
      <c r="G268" cm="1">
        <f t="array" ref="G268">IF(C268&lt;&gt;"", _xlfn.XLOOKUP(C268, T2Tbl[Key], T2Tbl[T2_err_s], ""), "")</f>
        <v>0</v>
      </c>
      <c r="H268">
        <f>IF(D268&lt;&gt;"", 1/D268, "")</f>
        <v>0</v>
      </c>
      <c r="I268">
        <f>IF(AND(D268&lt;&gt;"",E268&lt;&gt;""), E268/(D268^2), "")</f>
        <v>0</v>
      </c>
      <c r="J268">
        <f>IF(F268&lt;&gt;"", 1/F268, "")</f>
        <v>0</v>
      </c>
      <c r="K268">
        <f>IF(AND(F268&lt;&gt;"",G268&lt;&gt;""), G268/(F268^2), "")</f>
        <v>0</v>
      </c>
      <c r="L268">
        <f>IF(AND(H268&lt;&gt;"",J268&lt;&gt;""), J268/H268, "")</f>
        <v>0</v>
      </c>
    </row>
    <row r="269" spans="3:12">
      <c r="C269">
        <f>IF(AND(A269&lt;&gt;"",B269&lt;&gt;""), A269&amp;"|"&amp;B269, "")</f>
        <v>0</v>
      </c>
      <c r="D269" cm="1">
        <f t="array" ref="D269">IF(C269&lt;&gt;"", _xlfn.XLOOKUP(C269, T1Tbl[Key], T1Tbl[T1_s], ""), "")</f>
        <v>0</v>
      </c>
      <c r="E269" cm="1">
        <f t="array" ref="E269">IF(C269&lt;&gt;"", _xlfn.XLOOKUP(C269, T1Tbl[Key], T1Tbl[T1_err_s], ""), "")</f>
        <v>0</v>
      </c>
      <c r="F269" cm="1">
        <f t="array" ref="F269">IF(C269&lt;&gt;"", _xlfn.XLOOKUP(C269, T2Tbl[Key], T2Tbl[T2_s], ""), "")</f>
        <v>0</v>
      </c>
      <c r="G269" cm="1">
        <f t="array" ref="G269">IF(C269&lt;&gt;"", _xlfn.XLOOKUP(C269, T2Tbl[Key], T2Tbl[T2_err_s], ""), "")</f>
        <v>0</v>
      </c>
      <c r="H269">
        <f>IF(D269&lt;&gt;"", 1/D269, "")</f>
        <v>0</v>
      </c>
      <c r="I269">
        <f>IF(AND(D269&lt;&gt;"",E269&lt;&gt;""), E269/(D269^2), "")</f>
        <v>0</v>
      </c>
      <c r="J269">
        <f>IF(F269&lt;&gt;"", 1/F269, "")</f>
        <v>0</v>
      </c>
      <c r="K269">
        <f>IF(AND(F269&lt;&gt;"",G269&lt;&gt;""), G269/(F269^2), "")</f>
        <v>0</v>
      </c>
      <c r="L269">
        <f>IF(AND(H269&lt;&gt;"",J269&lt;&gt;""), J269/H269, "")</f>
        <v>0</v>
      </c>
    </row>
    <row r="270" spans="3:12">
      <c r="C270">
        <f>IF(AND(A270&lt;&gt;"",B270&lt;&gt;""), A270&amp;"|"&amp;B270, "")</f>
        <v>0</v>
      </c>
      <c r="D270" cm="1">
        <f t="array" ref="D270">IF(C270&lt;&gt;"", _xlfn.XLOOKUP(C270, T1Tbl[Key], T1Tbl[T1_s], ""), "")</f>
        <v>0</v>
      </c>
      <c r="E270" cm="1">
        <f t="array" ref="E270">IF(C270&lt;&gt;"", _xlfn.XLOOKUP(C270, T1Tbl[Key], T1Tbl[T1_err_s], ""), "")</f>
        <v>0</v>
      </c>
      <c r="F270" cm="1">
        <f t="array" ref="F270">IF(C270&lt;&gt;"", _xlfn.XLOOKUP(C270, T2Tbl[Key], T2Tbl[T2_s], ""), "")</f>
        <v>0</v>
      </c>
      <c r="G270" cm="1">
        <f t="array" ref="G270">IF(C270&lt;&gt;"", _xlfn.XLOOKUP(C270, T2Tbl[Key], T2Tbl[T2_err_s], ""), "")</f>
        <v>0</v>
      </c>
      <c r="H270">
        <f>IF(D270&lt;&gt;"", 1/D270, "")</f>
        <v>0</v>
      </c>
      <c r="I270">
        <f>IF(AND(D270&lt;&gt;"",E270&lt;&gt;""), E270/(D270^2), "")</f>
        <v>0</v>
      </c>
      <c r="J270">
        <f>IF(F270&lt;&gt;"", 1/F270, "")</f>
        <v>0</v>
      </c>
      <c r="K270">
        <f>IF(AND(F270&lt;&gt;"",G270&lt;&gt;""), G270/(F270^2), "")</f>
        <v>0</v>
      </c>
      <c r="L270">
        <f>IF(AND(H270&lt;&gt;"",J270&lt;&gt;""), J270/H270, "")</f>
        <v>0</v>
      </c>
    </row>
    <row r="271" spans="3:12">
      <c r="C271">
        <f>IF(AND(A271&lt;&gt;"",B271&lt;&gt;""), A271&amp;"|"&amp;B271, "")</f>
        <v>0</v>
      </c>
      <c r="D271" cm="1">
        <f t="array" ref="D271">IF(C271&lt;&gt;"", _xlfn.XLOOKUP(C271, T1Tbl[Key], T1Tbl[T1_s], ""), "")</f>
        <v>0</v>
      </c>
      <c r="E271" cm="1">
        <f t="array" ref="E271">IF(C271&lt;&gt;"", _xlfn.XLOOKUP(C271, T1Tbl[Key], T1Tbl[T1_err_s], ""), "")</f>
        <v>0</v>
      </c>
      <c r="F271" cm="1">
        <f t="array" ref="F271">IF(C271&lt;&gt;"", _xlfn.XLOOKUP(C271, T2Tbl[Key], T2Tbl[T2_s], ""), "")</f>
        <v>0</v>
      </c>
      <c r="G271" cm="1">
        <f t="array" ref="G271">IF(C271&lt;&gt;"", _xlfn.XLOOKUP(C271, T2Tbl[Key], T2Tbl[T2_err_s], ""), "")</f>
        <v>0</v>
      </c>
      <c r="H271">
        <f>IF(D271&lt;&gt;"", 1/D271, "")</f>
        <v>0</v>
      </c>
      <c r="I271">
        <f>IF(AND(D271&lt;&gt;"",E271&lt;&gt;""), E271/(D271^2), "")</f>
        <v>0</v>
      </c>
      <c r="J271">
        <f>IF(F271&lt;&gt;"", 1/F271, "")</f>
        <v>0</v>
      </c>
      <c r="K271">
        <f>IF(AND(F271&lt;&gt;"",G271&lt;&gt;""), G271/(F271^2), "")</f>
        <v>0</v>
      </c>
      <c r="L271">
        <f>IF(AND(H271&lt;&gt;"",J271&lt;&gt;""), J271/H271, "")</f>
        <v>0</v>
      </c>
    </row>
    <row r="272" spans="3:12">
      <c r="C272">
        <f>IF(AND(A272&lt;&gt;"",B272&lt;&gt;""), A272&amp;"|"&amp;B272, "")</f>
        <v>0</v>
      </c>
      <c r="D272" cm="1">
        <f t="array" ref="D272">IF(C272&lt;&gt;"", _xlfn.XLOOKUP(C272, T1Tbl[Key], T1Tbl[T1_s], ""), "")</f>
        <v>0</v>
      </c>
      <c r="E272" cm="1">
        <f t="array" ref="E272">IF(C272&lt;&gt;"", _xlfn.XLOOKUP(C272, T1Tbl[Key], T1Tbl[T1_err_s], ""), "")</f>
        <v>0</v>
      </c>
      <c r="F272" cm="1">
        <f t="array" ref="F272">IF(C272&lt;&gt;"", _xlfn.XLOOKUP(C272, T2Tbl[Key], T2Tbl[T2_s], ""), "")</f>
        <v>0</v>
      </c>
      <c r="G272" cm="1">
        <f t="array" ref="G272">IF(C272&lt;&gt;"", _xlfn.XLOOKUP(C272, T2Tbl[Key], T2Tbl[T2_err_s], ""), "")</f>
        <v>0</v>
      </c>
      <c r="H272">
        <f>IF(D272&lt;&gt;"", 1/D272, "")</f>
        <v>0</v>
      </c>
      <c r="I272">
        <f>IF(AND(D272&lt;&gt;"",E272&lt;&gt;""), E272/(D272^2), "")</f>
        <v>0</v>
      </c>
      <c r="J272">
        <f>IF(F272&lt;&gt;"", 1/F272, "")</f>
        <v>0</v>
      </c>
      <c r="K272">
        <f>IF(AND(F272&lt;&gt;"",G272&lt;&gt;""), G272/(F272^2), "")</f>
        <v>0</v>
      </c>
      <c r="L272">
        <f>IF(AND(H272&lt;&gt;"",J272&lt;&gt;""), J272/H272, "")</f>
        <v>0</v>
      </c>
    </row>
    <row r="273" spans="3:12">
      <c r="C273">
        <f>IF(AND(A273&lt;&gt;"",B273&lt;&gt;""), A273&amp;"|"&amp;B273, "")</f>
        <v>0</v>
      </c>
      <c r="D273" cm="1">
        <f t="array" ref="D273">IF(C273&lt;&gt;"", _xlfn.XLOOKUP(C273, T1Tbl[Key], T1Tbl[T1_s], ""), "")</f>
        <v>0</v>
      </c>
      <c r="E273" cm="1">
        <f t="array" ref="E273">IF(C273&lt;&gt;"", _xlfn.XLOOKUP(C273, T1Tbl[Key], T1Tbl[T1_err_s], ""), "")</f>
        <v>0</v>
      </c>
      <c r="F273" cm="1">
        <f t="array" ref="F273">IF(C273&lt;&gt;"", _xlfn.XLOOKUP(C273, T2Tbl[Key], T2Tbl[T2_s], ""), "")</f>
        <v>0</v>
      </c>
      <c r="G273" cm="1">
        <f t="array" ref="G273">IF(C273&lt;&gt;"", _xlfn.XLOOKUP(C273, T2Tbl[Key], T2Tbl[T2_err_s], ""), "")</f>
        <v>0</v>
      </c>
      <c r="H273">
        <f>IF(D273&lt;&gt;"", 1/D273, "")</f>
        <v>0</v>
      </c>
      <c r="I273">
        <f>IF(AND(D273&lt;&gt;"",E273&lt;&gt;""), E273/(D273^2), "")</f>
        <v>0</v>
      </c>
      <c r="J273">
        <f>IF(F273&lt;&gt;"", 1/F273, "")</f>
        <v>0</v>
      </c>
      <c r="K273">
        <f>IF(AND(F273&lt;&gt;"",G273&lt;&gt;""), G273/(F273^2), "")</f>
        <v>0</v>
      </c>
      <c r="L273">
        <f>IF(AND(H273&lt;&gt;"",J273&lt;&gt;""), J273/H273, "")</f>
        <v>0</v>
      </c>
    </row>
    <row r="274" spans="3:12">
      <c r="C274">
        <f>IF(AND(A274&lt;&gt;"",B274&lt;&gt;""), A274&amp;"|"&amp;B274, "")</f>
        <v>0</v>
      </c>
      <c r="D274" cm="1">
        <f t="array" ref="D274">IF(C274&lt;&gt;"", _xlfn.XLOOKUP(C274, T1Tbl[Key], T1Tbl[T1_s], ""), "")</f>
        <v>0</v>
      </c>
      <c r="E274" cm="1">
        <f t="array" ref="E274">IF(C274&lt;&gt;"", _xlfn.XLOOKUP(C274, T1Tbl[Key], T1Tbl[T1_err_s], ""), "")</f>
        <v>0</v>
      </c>
      <c r="F274" cm="1">
        <f t="array" ref="F274">IF(C274&lt;&gt;"", _xlfn.XLOOKUP(C274, T2Tbl[Key], T2Tbl[T2_s], ""), "")</f>
        <v>0</v>
      </c>
      <c r="G274" cm="1">
        <f t="array" ref="G274">IF(C274&lt;&gt;"", _xlfn.XLOOKUP(C274, T2Tbl[Key], T2Tbl[T2_err_s], ""), "")</f>
        <v>0</v>
      </c>
      <c r="H274">
        <f>IF(D274&lt;&gt;"", 1/D274, "")</f>
        <v>0</v>
      </c>
      <c r="I274">
        <f>IF(AND(D274&lt;&gt;"",E274&lt;&gt;""), E274/(D274^2), "")</f>
        <v>0</v>
      </c>
      <c r="J274">
        <f>IF(F274&lt;&gt;"", 1/F274, "")</f>
        <v>0</v>
      </c>
      <c r="K274">
        <f>IF(AND(F274&lt;&gt;"",G274&lt;&gt;""), G274/(F274^2), "")</f>
        <v>0</v>
      </c>
      <c r="L274">
        <f>IF(AND(H274&lt;&gt;"",J274&lt;&gt;""), J274/H274, "")</f>
        <v>0</v>
      </c>
    </row>
    <row r="275" spans="3:12">
      <c r="C275">
        <f>IF(AND(A275&lt;&gt;"",B275&lt;&gt;""), A275&amp;"|"&amp;B275, "")</f>
        <v>0</v>
      </c>
      <c r="D275" cm="1">
        <f t="array" ref="D275">IF(C275&lt;&gt;"", _xlfn.XLOOKUP(C275, T1Tbl[Key], T1Tbl[T1_s], ""), "")</f>
        <v>0</v>
      </c>
      <c r="E275" cm="1">
        <f t="array" ref="E275">IF(C275&lt;&gt;"", _xlfn.XLOOKUP(C275, T1Tbl[Key], T1Tbl[T1_err_s], ""), "")</f>
        <v>0</v>
      </c>
      <c r="F275" cm="1">
        <f t="array" ref="F275">IF(C275&lt;&gt;"", _xlfn.XLOOKUP(C275, T2Tbl[Key], T2Tbl[T2_s], ""), "")</f>
        <v>0</v>
      </c>
      <c r="G275" cm="1">
        <f t="array" ref="G275">IF(C275&lt;&gt;"", _xlfn.XLOOKUP(C275, T2Tbl[Key], T2Tbl[T2_err_s], ""), "")</f>
        <v>0</v>
      </c>
      <c r="H275">
        <f>IF(D275&lt;&gt;"", 1/D275, "")</f>
        <v>0</v>
      </c>
      <c r="I275">
        <f>IF(AND(D275&lt;&gt;"",E275&lt;&gt;""), E275/(D275^2), "")</f>
        <v>0</v>
      </c>
      <c r="J275">
        <f>IF(F275&lt;&gt;"", 1/F275, "")</f>
        <v>0</v>
      </c>
      <c r="K275">
        <f>IF(AND(F275&lt;&gt;"",G275&lt;&gt;""), G275/(F275^2), "")</f>
        <v>0</v>
      </c>
      <c r="L275">
        <f>IF(AND(H275&lt;&gt;"",J275&lt;&gt;""), J275/H275, "")</f>
        <v>0</v>
      </c>
    </row>
    <row r="276" spans="3:12">
      <c r="C276">
        <f>IF(AND(A276&lt;&gt;"",B276&lt;&gt;""), A276&amp;"|"&amp;B276, "")</f>
        <v>0</v>
      </c>
      <c r="D276" cm="1">
        <f t="array" ref="D276">IF(C276&lt;&gt;"", _xlfn.XLOOKUP(C276, T1Tbl[Key], T1Tbl[T1_s], ""), "")</f>
        <v>0</v>
      </c>
      <c r="E276" cm="1">
        <f t="array" ref="E276">IF(C276&lt;&gt;"", _xlfn.XLOOKUP(C276, T1Tbl[Key], T1Tbl[T1_err_s], ""), "")</f>
        <v>0</v>
      </c>
      <c r="F276" cm="1">
        <f t="array" ref="F276">IF(C276&lt;&gt;"", _xlfn.XLOOKUP(C276, T2Tbl[Key], T2Tbl[T2_s], ""), "")</f>
        <v>0</v>
      </c>
      <c r="G276" cm="1">
        <f t="array" ref="G276">IF(C276&lt;&gt;"", _xlfn.XLOOKUP(C276, T2Tbl[Key], T2Tbl[T2_err_s], ""), "")</f>
        <v>0</v>
      </c>
      <c r="H276">
        <f>IF(D276&lt;&gt;"", 1/D276, "")</f>
        <v>0</v>
      </c>
      <c r="I276">
        <f>IF(AND(D276&lt;&gt;"",E276&lt;&gt;""), E276/(D276^2), "")</f>
        <v>0</v>
      </c>
      <c r="J276">
        <f>IF(F276&lt;&gt;"", 1/F276, "")</f>
        <v>0</v>
      </c>
      <c r="K276">
        <f>IF(AND(F276&lt;&gt;"",G276&lt;&gt;""), G276/(F276^2), "")</f>
        <v>0</v>
      </c>
      <c r="L276">
        <f>IF(AND(H276&lt;&gt;"",J276&lt;&gt;""), J276/H276, "")</f>
        <v>0</v>
      </c>
    </row>
    <row r="277" spans="3:12">
      <c r="C277">
        <f>IF(AND(A277&lt;&gt;"",B277&lt;&gt;""), A277&amp;"|"&amp;B277, "")</f>
        <v>0</v>
      </c>
      <c r="D277" cm="1">
        <f t="array" ref="D277">IF(C277&lt;&gt;"", _xlfn.XLOOKUP(C277, T1Tbl[Key], T1Tbl[T1_s], ""), "")</f>
        <v>0</v>
      </c>
      <c r="E277" cm="1">
        <f t="array" ref="E277">IF(C277&lt;&gt;"", _xlfn.XLOOKUP(C277, T1Tbl[Key], T1Tbl[T1_err_s], ""), "")</f>
        <v>0</v>
      </c>
      <c r="F277" cm="1">
        <f t="array" ref="F277">IF(C277&lt;&gt;"", _xlfn.XLOOKUP(C277, T2Tbl[Key], T2Tbl[T2_s], ""), "")</f>
        <v>0</v>
      </c>
      <c r="G277" cm="1">
        <f t="array" ref="G277">IF(C277&lt;&gt;"", _xlfn.XLOOKUP(C277, T2Tbl[Key], T2Tbl[T2_err_s], ""), "")</f>
        <v>0</v>
      </c>
      <c r="H277">
        <f>IF(D277&lt;&gt;"", 1/D277, "")</f>
        <v>0</v>
      </c>
      <c r="I277">
        <f>IF(AND(D277&lt;&gt;"",E277&lt;&gt;""), E277/(D277^2), "")</f>
        <v>0</v>
      </c>
      <c r="J277">
        <f>IF(F277&lt;&gt;"", 1/F277, "")</f>
        <v>0</v>
      </c>
      <c r="K277">
        <f>IF(AND(F277&lt;&gt;"",G277&lt;&gt;""), G277/(F277^2), "")</f>
        <v>0</v>
      </c>
      <c r="L277">
        <f>IF(AND(H277&lt;&gt;"",J277&lt;&gt;""), J277/H277, "")</f>
        <v>0</v>
      </c>
    </row>
    <row r="278" spans="3:12">
      <c r="C278">
        <f>IF(AND(A278&lt;&gt;"",B278&lt;&gt;""), A278&amp;"|"&amp;B278, "")</f>
        <v>0</v>
      </c>
      <c r="D278" cm="1">
        <f t="array" ref="D278">IF(C278&lt;&gt;"", _xlfn.XLOOKUP(C278, T1Tbl[Key], T1Tbl[T1_s], ""), "")</f>
        <v>0</v>
      </c>
      <c r="E278" cm="1">
        <f t="array" ref="E278">IF(C278&lt;&gt;"", _xlfn.XLOOKUP(C278, T1Tbl[Key], T1Tbl[T1_err_s], ""), "")</f>
        <v>0</v>
      </c>
      <c r="F278" cm="1">
        <f t="array" ref="F278">IF(C278&lt;&gt;"", _xlfn.XLOOKUP(C278, T2Tbl[Key], T2Tbl[T2_s], ""), "")</f>
        <v>0</v>
      </c>
      <c r="G278" cm="1">
        <f t="array" ref="G278">IF(C278&lt;&gt;"", _xlfn.XLOOKUP(C278, T2Tbl[Key], T2Tbl[T2_err_s], ""), "")</f>
        <v>0</v>
      </c>
      <c r="H278">
        <f>IF(D278&lt;&gt;"", 1/D278, "")</f>
        <v>0</v>
      </c>
      <c r="I278">
        <f>IF(AND(D278&lt;&gt;"",E278&lt;&gt;""), E278/(D278^2), "")</f>
        <v>0</v>
      </c>
      <c r="J278">
        <f>IF(F278&lt;&gt;"", 1/F278, "")</f>
        <v>0</v>
      </c>
      <c r="K278">
        <f>IF(AND(F278&lt;&gt;"",G278&lt;&gt;""), G278/(F278^2), "")</f>
        <v>0</v>
      </c>
      <c r="L278">
        <f>IF(AND(H278&lt;&gt;"",J278&lt;&gt;""), J278/H278, "")</f>
        <v>0</v>
      </c>
    </row>
    <row r="279" spans="3:12">
      <c r="C279">
        <f>IF(AND(A279&lt;&gt;"",B279&lt;&gt;""), A279&amp;"|"&amp;B279, "")</f>
        <v>0</v>
      </c>
      <c r="D279" cm="1">
        <f t="array" ref="D279">IF(C279&lt;&gt;"", _xlfn.XLOOKUP(C279, T1Tbl[Key], T1Tbl[T1_s], ""), "")</f>
        <v>0</v>
      </c>
      <c r="E279" cm="1">
        <f t="array" ref="E279">IF(C279&lt;&gt;"", _xlfn.XLOOKUP(C279, T1Tbl[Key], T1Tbl[T1_err_s], ""), "")</f>
        <v>0</v>
      </c>
      <c r="F279" cm="1">
        <f t="array" ref="F279">IF(C279&lt;&gt;"", _xlfn.XLOOKUP(C279, T2Tbl[Key], T2Tbl[T2_s], ""), "")</f>
        <v>0</v>
      </c>
      <c r="G279" cm="1">
        <f t="array" ref="G279">IF(C279&lt;&gt;"", _xlfn.XLOOKUP(C279, T2Tbl[Key], T2Tbl[T2_err_s], ""), "")</f>
        <v>0</v>
      </c>
      <c r="H279">
        <f>IF(D279&lt;&gt;"", 1/D279, "")</f>
        <v>0</v>
      </c>
      <c r="I279">
        <f>IF(AND(D279&lt;&gt;"",E279&lt;&gt;""), E279/(D279^2), "")</f>
        <v>0</v>
      </c>
      <c r="J279">
        <f>IF(F279&lt;&gt;"", 1/F279, "")</f>
        <v>0</v>
      </c>
      <c r="K279">
        <f>IF(AND(F279&lt;&gt;"",G279&lt;&gt;""), G279/(F279^2), "")</f>
        <v>0</v>
      </c>
      <c r="L279">
        <f>IF(AND(H279&lt;&gt;"",J279&lt;&gt;""), J279/H279, "")</f>
        <v>0</v>
      </c>
    </row>
    <row r="280" spans="3:12">
      <c r="C280">
        <f>IF(AND(A280&lt;&gt;"",B280&lt;&gt;""), A280&amp;"|"&amp;B280, "")</f>
        <v>0</v>
      </c>
      <c r="D280" cm="1">
        <f t="array" ref="D280">IF(C280&lt;&gt;"", _xlfn.XLOOKUP(C280, T1Tbl[Key], T1Tbl[T1_s], ""), "")</f>
        <v>0</v>
      </c>
      <c r="E280" cm="1">
        <f t="array" ref="E280">IF(C280&lt;&gt;"", _xlfn.XLOOKUP(C280, T1Tbl[Key], T1Tbl[T1_err_s], ""), "")</f>
        <v>0</v>
      </c>
      <c r="F280" cm="1">
        <f t="array" ref="F280">IF(C280&lt;&gt;"", _xlfn.XLOOKUP(C280, T2Tbl[Key], T2Tbl[T2_s], ""), "")</f>
        <v>0</v>
      </c>
      <c r="G280" cm="1">
        <f t="array" ref="G280">IF(C280&lt;&gt;"", _xlfn.XLOOKUP(C280, T2Tbl[Key], T2Tbl[T2_err_s], ""), "")</f>
        <v>0</v>
      </c>
      <c r="H280">
        <f>IF(D280&lt;&gt;"", 1/D280, "")</f>
        <v>0</v>
      </c>
      <c r="I280">
        <f>IF(AND(D280&lt;&gt;"",E280&lt;&gt;""), E280/(D280^2), "")</f>
        <v>0</v>
      </c>
      <c r="J280">
        <f>IF(F280&lt;&gt;"", 1/F280, "")</f>
        <v>0</v>
      </c>
      <c r="K280">
        <f>IF(AND(F280&lt;&gt;"",G280&lt;&gt;""), G280/(F280^2), "")</f>
        <v>0</v>
      </c>
      <c r="L280">
        <f>IF(AND(H280&lt;&gt;"",J280&lt;&gt;""), J280/H280, "")</f>
        <v>0</v>
      </c>
    </row>
    <row r="281" spans="3:12">
      <c r="C281">
        <f>IF(AND(A281&lt;&gt;"",B281&lt;&gt;""), A281&amp;"|"&amp;B281, "")</f>
        <v>0</v>
      </c>
      <c r="D281" cm="1">
        <f t="array" ref="D281">IF(C281&lt;&gt;"", _xlfn.XLOOKUP(C281, T1Tbl[Key], T1Tbl[T1_s], ""), "")</f>
        <v>0</v>
      </c>
      <c r="E281" cm="1">
        <f t="array" ref="E281">IF(C281&lt;&gt;"", _xlfn.XLOOKUP(C281, T1Tbl[Key], T1Tbl[T1_err_s], ""), "")</f>
        <v>0</v>
      </c>
      <c r="F281" cm="1">
        <f t="array" ref="F281">IF(C281&lt;&gt;"", _xlfn.XLOOKUP(C281, T2Tbl[Key], T2Tbl[T2_s], ""), "")</f>
        <v>0</v>
      </c>
      <c r="G281" cm="1">
        <f t="array" ref="G281">IF(C281&lt;&gt;"", _xlfn.XLOOKUP(C281, T2Tbl[Key], T2Tbl[T2_err_s], ""), "")</f>
        <v>0</v>
      </c>
      <c r="H281">
        <f>IF(D281&lt;&gt;"", 1/D281, "")</f>
        <v>0</v>
      </c>
      <c r="I281">
        <f>IF(AND(D281&lt;&gt;"",E281&lt;&gt;""), E281/(D281^2), "")</f>
        <v>0</v>
      </c>
      <c r="J281">
        <f>IF(F281&lt;&gt;"", 1/F281, "")</f>
        <v>0</v>
      </c>
      <c r="K281">
        <f>IF(AND(F281&lt;&gt;"",G281&lt;&gt;""), G281/(F281^2), "")</f>
        <v>0</v>
      </c>
      <c r="L281">
        <f>IF(AND(H281&lt;&gt;"",J281&lt;&gt;""), J281/H281, "")</f>
        <v>0</v>
      </c>
    </row>
    <row r="282" spans="3:12">
      <c r="C282">
        <f>IF(AND(A282&lt;&gt;"",B282&lt;&gt;""), A282&amp;"|"&amp;B282, "")</f>
        <v>0</v>
      </c>
      <c r="D282" cm="1">
        <f t="array" ref="D282">IF(C282&lt;&gt;"", _xlfn.XLOOKUP(C282, T1Tbl[Key], T1Tbl[T1_s], ""), "")</f>
        <v>0</v>
      </c>
      <c r="E282" cm="1">
        <f t="array" ref="E282">IF(C282&lt;&gt;"", _xlfn.XLOOKUP(C282, T1Tbl[Key], T1Tbl[T1_err_s], ""), "")</f>
        <v>0</v>
      </c>
      <c r="F282" cm="1">
        <f t="array" ref="F282">IF(C282&lt;&gt;"", _xlfn.XLOOKUP(C282, T2Tbl[Key], T2Tbl[T2_s], ""), "")</f>
        <v>0</v>
      </c>
      <c r="G282" cm="1">
        <f t="array" ref="G282">IF(C282&lt;&gt;"", _xlfn.XLOOKUP(C282, T2Tbl[Key], T2Tbl[T2_err_s], ""), "")</f>
        <v>0</v>
      </c>
      <c r="H282">
        <f>IF(D282&lt;&gt;"", 1/D282, "")</f>
        <v>0</v>
      </c>
      <c r="I282">
        <f>IF(AND(D282&lt;&gt;"",E282&lt;&gt;""), E282/(D282^2), "")</f>
        <v>0</v>
      </c>
      <c r="J282">
        <f>IF(F282&lt;&gt;"", 1/F282, "")</f>
        <v>0</v>
      </c>
      <c r="K282">
        <f>IF(AND(F282&lt;&gt;"",G282&lt;&gt;""), G282/(F282^2), "")</f>
        <v>0</v>
      </c>
      <c r="L282">
        <f>IF(AND(H282&lt;&gt;"",J282&lt;&gt;""), J282/H282, "")</f>
        <v>0</v>
      </c>
    </row>
    <row r="283" spans="3:12">
      <c r="C283">
        <f>IF(AND(A283&lt;&gt;"",B283&lt;&gt;""), A283&amp;"|"&amp;B283, "")</f>
        <v>0</v>
      </c>
      <c r="D283" cm="1">
        <f t="array" ref="D283">IF(C283&lt;&gt;"", _xlfn.XLOOKUP(C283, T1Tbl[Key], T1Tbl[T1_s], ""), "")</f>
        <v>0</v>
      </c>
      <c r="E283" cm="1">
        <f t="array" ref="E283">IF(C283&lt;&gt;"", _xlfn.XLOOKUP(C283, T1Tbl[Key], T1Tbl[T1_err_s], ""), "")</f>
        <v>0</v>
      </c>
      <c r="F283" cm="1">
        <f t="array" ref="F283">IF(C283&lt;&gt;"", _xlfn.XLOOKUP(C283, T2Tbl[Key], T2Tbl[T2_s], ""), "")</f>
        <v>0</v>
      </c>
      <c r="G283" cm="1">
        <f t="array" ref="G283">IF(C283&lt;&gt;"", _xlfn.XLOOKUP(C283, T2Tbl[Key], T2Tbl[T2_err_s], ""), "")</f>
        <v>0</v>
      </c>
      <c r="H283">
        <f>IF(D283&lt;&gt;"", 1/D283, "")</f>
        <v>0</v>
      </c>
      <c r="I283">
        <f>IF(AND(D283&lt;&gt;"",E283&lt;&gt;""), E283/(D283^2), "")</f>
        <v>0</v>
      </c>
      <c r="J283">
        <f>IF(F283&lt;&gt;"", 1/F283, "")</f>
        <v>0</v>
      </c>
      <c r="K283">
        <f>IF(AND(F283&lt;&gt;"",G283&lt;&gt;""), G283/(F283^2), "")</f>
        <v>0</v>
      </c>
      <c r="L283">
        <f>IF(AND(H283&lt;&gt;"",J283&lt;&gt;""), J283/H283, "")</f>
        <v>0</v>
      </c>
    </row>
    <row r="284" spans="3:12">
      <c r="C284">
        <f>IF(AND(A284&lt;&gt;"",B284&lt;&gt;""), A284&amp;"|"&amp;B284, "")</f>
        <v>0</v>
      </c>
      <c r="D284" cm="1">
        <f t="array" ref="D284">IF(C284&lt;&gt;"", _xlfn.XLOOKUP(C284, T1Tbl[Key], T1Tbl[T1_s], ""), "")</f>
        <v>0</v>
      </c>
      <c r="E284" cm="1">
        <f t="array" ref="E284">IF(C284&lt;&gt;"", _xlfn.XLOOKUP(C284, T1Tbl[Key], T1Tbl[T1_err_s], ""), "")</f>
        <v>0</v>
      </c>
      <c r="F284" cm="1">
        <f t="array" ref="F284">IF(C284&lt;&gt;"", _xlfn.XLOOKUP(C284, T2Tbl[Key], T2Tbl[T2_s], ""), "")</f>
        <v>0</v>
      </c>
      <c r="G284" cm="1">
        <f t="array" ref="G284">IF(C284&lt;&gt;"", _xlfn.XLOOKUP(C284, T2Tbl[Key], T2Tbl[T2_err_s], ""), "")</f>
        <v>0</v>
      </c>
      <c r="H284">
        <f>IF(D284&lt;&gt;"", 1/D284, "")</f>
        <v>0</v>
      </c>
      <c r="I284">
        <f>IF(AND(D284&lt;&gt;"",E284&lt;&gt;""), E284/(D284^2), "")</f>
        <v>0</v>
      </c>
      <c r="J284">
        <f>IF(F284&lt;&gt;"", 1/F284, "")</f>
        <v>0</v>
      </c>
      <c r="K284">
        <f>IF(AND(F284&lt;&gt;"",G284&lt;&gt;""), G284/(F284^2), "")</f>
        <v>0</v>
      </c>
      <c r="L284">
        <f>IF(AND(H284&lt;&gt;"",J284&lt;&gt;""), J284/H284, "")</f>
        <v>0</v>
      </c>
    </row>
    <row r="285" spans="3:12">
      <c r="C285">
        <f>IF(AND(A285&lt;&gt;"",B285&lt;&gt;""), A285&amp;"|"&amp;B285, "")</f>
        <v>0</v>
      </c>
      <c r="D285" cm="1">
        <f t="array" ref="D285">IF(C285&lt;&gt;"", _xlfn.XLOOKUP(C285, T1Tbl[Key], T1Tbl[T1_s], ""), "")</f>
        <v>0</v>
      </c>
      <c r="E285" cm="1">
        <f t="array" ref="E285">IF(C285&lt;&gt;"", _xlfn.XLOOKUP(C285, T1Tbl[Key], T1Tbl[T1_err_s], ""), "")</f>
        <v>0</v>
      </c>
      <c r="F285" cm="1">
        <f t="array" ref="F285">IF(C285&lt;&gt;"", _xlfn.XLOOKUP(C285, T2Tbl[Key], T2Tbl[T2_s], ""), "")</f>
        <v>0</v>
      </c>
      <c r="G285" cm="1">
        <f t="array" ref="G285">IF(C285&lt;&gt;"", _xlfn.XLOOKUP(C285, T2Tbl[Key], T2Tbl[T2_err_s], ""), "")</f>
        <v>0</v>
      </c>
      <c r="H285">
        <f>IF(D285&lt;&gt;"", 1/D285, "")</f>
        <v>0</v>
      </c>
      <c r="I285">
        <f>IF(AND(D285&lt;&gt;"",E285&lt;&gt;""), E285/(D285^2), "")</f>
        <v>0</v>
      </c>
      <c r="J285">
        <f>IF(F285&lt;&gt;"", 1/F285, "")</f>
        <v>0</v>
      </c>
      <c r="K285">
        <f>IF(AND(F285&lt;&gt;"",G285&lt;&gt;""), G285/(F285^2), "")</f>
        <v>0</v>
      </c>
      <c r="L285">
        <f>IF(AND(H285&lt;&gt;"",J285&lt;&gt;""), J285/H285, "")</f>
        <v>0</v>
      </c>
    </row>
    <row r="286" spans="3:12">
      <c r="C286">
        <f>IF(AND(A286&lt;&gt;"",B286&lt;&gt;""), A286&amp;"|"&amp;B286, "")</f>
        <v>0</v>
      </c>
      <c r="D286" cm="1">
        <f t="array" ref="D286">IF(C286&lt;&gt;"", _xlfn.XLOOKUP(C286, T1Tbl[Key], T1Tbl[T1_s], ""), "")</f>
        <v>0</v>
      </c>
      <c r="E286" cm="1">
        <f t="array" ref="E286">IF(C286&lt;&gt;"", _xlfn.XLOOKUP(C286, T1Tbl[Key], T1Tbl[T1_err_s], ""), "")</f>
        <v>0</v>
      </c>
      <c r="F286" cm="1">
        <f t="array" ref="F286">IF(C286&lt;&gt;"", _xlfn.XLOOKUP(C286, T2Tbl[Key], T2Tbl[T2_s], ""), "")</f>
        <v>0</v>
      </c>
      <c r="G286" cm="1">
        <f t="array" ref="G286">IF(C286&lt;&gt;"", _xlfn.XLOOKUP(C286, T2Tbl[Key], T2Tbl[T2_err_s], ""), "")</f>
        <v>0</v>
      </c>
      <c r="H286">
        <f>IF(D286&lt;&gt;"", 1/D286, "")</f>
        <v>0</v>
      </c>
      <c r="I286">
        <f>IF(AND(D286&lt;&gt;"",E286&lt;&gt;""), E286/(D286^2), "")</f>
        <v>0</v>
      </c>
      <c r="J286">
        <f>IF(F286&lt;&gt;"", 1/F286, "")</f>
        <v>0</v>
      </c>
      <c r="K286">
        <f>IF(AND(F286&lt;&gt;"",G286&lt;&gt;""), G286/(F286^2), "")</f>
        <v>0</v>
      </c>
      <c r="L286">
        <f>IF(AND(H286&lt;&gt;"",J286&lt;&gt;""), J286/H286, "")</f>
        <v>0</v>
      </c>
    </row>
    <row r="287" spans="3:12">
      <c r="C287">
        <f>IF(AND(A287&lt;&gt;"",B287&lt;&gt;""), A287&amp;"|"&amp;B287, "")</f>
        <v>0</v>
      </c>
      <c r="D287" cm="1">
        <f t="array" ref="D287">IF(C287&lt;&gt;"", _xlfn.XLOOKUP(C287, T1Tbl[Key], T1Tbl[T1_s], ""), "")</f>
        <v>0</v>
      </c>
      <c r="E287" cm="1">
        <f t="array" ref="E287">IF(C287&lt;&gt;"", _xlfn.XLOOKUP(C287, T1Tbl[Key], T1Tbl[T1_err_s], ""), "")</f>
        <v>0</v>
      </c>
      <c r="F287" cm="1">
        <f t="array" ref="F287">IF(C287&lt;&gt;"", _xlfn.XLOOKUP(C287, T2Tbl[Key], T2Tbl[T2_s], ""), "")</f>
        <v>0</v>
      </c>
      <c r="G287" cm="1">
        <f t="array" ref="G287">IF(C287&lt;&gt;"", _xlfn.XLOOKUP(C287, T2Tbl[Key], T2Tbl[T2_err_s], ""), "")</f>
        <v>0</v>
      </c>
      <c r="H287">
        <f>IF(D287&lt;&gt;"", 1/D287, "")</f>
        <v>0</v>
      </c>
      <c r="I287">
        <f>IF(AND(D287&lt;&gt;"",E287&lt;&gt;""), E287/(D287^2), "")</f>
        <v>0</v>
      </c>
      <c r="J287">
        <f>IF(F287&lt;&gt;"", 1/F287, "")</f>
        <v>0</v>
      </c>
      <c r="K287">
        <f>IF(AND(F287&lt;&gt;"",G287&lt;&gt;""), G287/(F287^2), "")</f>
        <v>0</v>
      </c>
      <c r="L287">
        <f>IF(AND(H287&lt;&gt;"",J287&lt;&gt;""), J287/H287, "")</f>
        <v>0</v>
      </c>
    </row>
    <row r="288" spans="3:12">
      <c r="C288">
        <f>IF(AND(A288&lt;&gt;"",B288&lt;&gt;""), A288&amp;"|"&amp;B288, "")</f>
        <v>0</v>
      </c>
      <c r="D288" cm="1">
        <f t="array" ref="D288">IF(C288&lt;&gt;"", _xlfn.XLOOKUP(C288, T1Tbl[Key], T1Tbl[T1_s], ""), "")</f>
        <v>0</v>
      </c>
      <c r="E288" cm="1">
        <f t="array" ref="E288">IF(C288&lt;&gt;"", _xlfn.XLOOKUP(C288, T1Tbl[Key], T1Tbl[T1_err_s], ""), "")</f>
        <v>0</v>
      </c>
      <c r="F288" cm="1">
        <f t="array" ref="F288">IF(C288&lt;&gt;"", _xlfn.XLOOKUP(C288, T2Tbl[Key], T2Tbl[T2_s], ""), "")</f>
        <v>0</v>
      </c>
      <c r="G288" cm="1">
        <f t="array" ref="G288">IF(C288&lt;&gt;"", _xlfn.XLOOKUP(C288, T2Tbl[Key], T2Tbl[T2_err_s], ""), "")</f>
        <v>0</v>
      </c>
      <c r="H288">
        <f>IF(D288&lt;&gt;"", 1/D288, "")</f>
        <v>0</v>
      </c>
      <c r="I288">
        <f>IF(AND(D288&lt;&gt;"",E288&lt;&gt;""), E288/(D288^2), "")</f>
        <v>0</v>
      </c>
      <c r="J288">
        <f>IF(F288&lt;&gt;"", 1/F288, "")</f>
        <v>0</v>
      </c>
      <c r="K288">
        <f>IF(AND(F288&lt;&gt;"",G288&lt;&gt;""), G288/(F288^2), "")</f>
        <v>0</v>
      </c>
      <c r="L288">
        <f>IF(AND(H288&lt;&gt;"",J288&lt;&gt;""), J288/H288, "")</f>
        <v>0</v>
      </c>
    </row>
    <row r="289" spans="3:12">
      <c r="C289">
        <f>IF(AND(A289&lt;&gt;"",B289&lt;&gt;""), A289&amp;"|"&amp;B289, "")</f>
        <v>0</v>
      </c>
      <c r="D289" cm="1">
        <f t="array" ref="D289">IF(C289&lt;&gt;"", _xlfn.XLOOKUP(C289, T1Tbl[Key], T1Tbl[T1_s], ""), "")</f>
        <v>0</v>
      </c>
      <c r="E289" cm="1">
        <f t="array" ref="E289">IF(C289&lt;&gt;"", _xlfn.XLOOKUP(C289, T1Tbl[Key], T1Tbl[T1_err_s], ""), "")</f>
        <v>0</v>
      </c>
      <c r="F289" cm="1">
        <f t="array" ref="F289">IF(C289&lt;&gt;"", _xlfn.XLOOKUP(C289, T2Tbl[Key], T2Tbl[T2_s], ""), "")</f>
        <v>0</v>
      </c>
      <c r="G289" cm="1">
        <f t="array" ref="G289">IF(C289&lt;&gt;"", _xlfn.XLOOKUP(C289, T2Tbl[Key], T2Tbl[T2_err_s], ""), "")</f>
        <v>0</v>
      </c>
      <c r="H289">
        <f>IF(D289&lt;&gt;"", 1/D289, "")</f>
        <v>0</v>
      </c>
      <c r="I289">
        <f>IF(AND(D289&lt;&gt;"",E289&lt;&gt;""), E289/(D289^2), "")</f>
        <v>0</v>
      </c>
      <c r="J289">
        <f>IF(F289&lt;&gt;"", 1/F289, "")</f>
        <v>0</v>
      </c>
      <c r="K289">
        <f>IF(AND(F289&lt;&gt;"",G289&lt;&gt;""), G289/(F289^2), "")</f>
        <v>0</v>
      </c>
      <c r="L289">
        <f>IF(AND(H289&lt;&gt;"",J289&lt;&gt;""), J289/H289, "")</f>
        <v>0</v>
      </c>
    </row>
    <row r="290" spans="3:12">
      <c r="C290">
        <f>IF(AND(A290&lt;&gt;"",B290&lt;&gt;""), A290&amp;"|"&amp;B290, "")</f>
        <v>0</v>
      </c>
      <c r="D290" cm="1">
        <f t="array" ref="D290">IF(C290&lt;&gt;"", _xlfn.XLOOKUP(C290, T1Tbl[Key], T1Tbl[T1_s], ""), "")</f>
        <v>0</v>
      </c>
      <c r="E290" cm="1">
        <f t="array" ref="E290">IF(C290&lt;&gt;"", _xlfn.XLOOKUP(C290, T1Tbl[Key], T1Tbl[T1_err_s], ""), "")</f>
        <v>0</v>
      </c>
      <c r="F290" cm="1">
        <f t="array" ref="F290">IF(C290&lt;&gt;"", _xlfn.XLOOKUP(C290, T2Tbl[Key], T2Tbl[T2_s], ""), "")</f>
        <v>0</v>
      </c>
      <c r="G290" cm="1">
        <f t="array" ref="G290">IF(C290&lt;&gt;"", _xlfn.XLOOKUP(C290, T2Tbl[Key], T2Tbl[T2_err_s], ""), "")</f>
        <v>0</v>
      </c>
      <c r="H290">
        <f>IF(D290&lt;&gt;"", 1/D290, "")</f>
        <v>0</v>
      </c>
      <c r="I290">
        <f>IF(AND(D290&lt;&gt;"",E290&lt;&gt;""), E290/(D290^2), "")</f>
        <v>0</v>
      </c>
      <c r="J290">
        <f>IF(F290&lt;&gt;"", 1/F290, "")</f>
        <v>0</v>
      </c>
      <c r="K290">
        <f>IF(AND(F290&lt;&gt;"",G290&lt;&gt;""), G290/(F290^2), "")</f>
        <v>0</v>
      </c>
      <c r="L290">
        <f>IF(AND(H290&lt;&gt;"",J290&lt;&gt;""), J290/H290, "")</f>
        <v>0</v>
      </c>
    </row>
    <row r="291" spans="3:12">
      <c r="C291">
        <f>IF(AND(A291&lt;&gt;"",B291&lt;&gt;""), A291&amp;"|"&amp;B291, "")</f>
        <v>0</v>
      </c>
      <c r="D291" cm="1">
        <f t="array" ref="D291">IF(C291&lt;&gt;"", _xlfn.XLOOKUP(C291, T1Tbl[Key], T1Tbl[T1_s], ""), "")</f>
        <v>0</v>
      </c>
      <c r="E291" cm="1">
        <f t="array" ref="E291">IF(C291&lt;&gt;"", _xlfn.XLOOKUP(C291, T1Tbl[Key], T1Tbl[T1_err_s], ""), "")</f>
        <v>0</v>
      </c>
      <c r="F291" cm="1">
        <f t="array" ref="F291">IF(C291&lt;&gt;"", _xlfn.XLOOKUP(C291, T2Tbl[Key], T2Tbl[T2_s], ""), "")</f>
        <v>0</v>
      </c>
      <c r="G291" cm="1">
        <f t="array" ref="G291">IF(C291&lt;&gt;"", _xlfn.XLOOKUP(C291, T2Tbl[Key], T2Tbl[T2_err_s], ""), "")</f>
        <v>0</v>
      </c>
      <c r="H291">
        <f>IF(D291&lt;&gt;"", 1/D291, "")</f>
        <v>0</v>
      </c>
      <c r="I291">
        <f>IF(AND(D291&lt;&gt;"",E291&lt;&gt;""), E291/(D291^2), "")</f>
        <v>0</v>
      </c>
      <c r="J291">
        <f>IF(F291&lt;&gt;"", 1/F291, "")</f>
        <v>0</v>
      </c>
      <c r="K291">
        <f>IF(AND(F291&lt;&gt;"",G291&lt;&gt;""), G291/(F291^2), "")</f>
        <v>0</v>
      </c>
      <c r="L291">
        <f>IF(AND(H291&lt;&gt;"",J291&lt;&gt;""), J291/H291, "")</f>
        <v>0</v>
      </c>
    </row>
    <row r="292" spans="3:12">
      <c r="C292">
        <f>IF(AND(A292&lt;&gt;"",B292&lt;&gt;""), A292&amp;"|"&amp;B292, "")</f>
        <v>0</v>
      </c>
      <c r="D292" cm="1">
        <f t="array" ref="D292">IF(C292&lt;&gt;"", _xlfn.XLOOKUP(C292, T1Tbl[Key], T1Tbl[T1_s], ""), "")</f>
        <v>0</v>
      </c>
      <c r="E292" cm="1">
        <f t="array" ref="E292">IF(C292&lt;&gt;"", _xlfn.XLOOKUP(C292, T1Tbl[Key], T1Tbl[T1_err_s], ""), "")</f>
        <v>0</v>
      </c>
      <c r="F292" cm="1">
        <f t="array" ref="F292">IF(C292&lt;&gt;"", _xlfn.XLOOKUP(C292, T2Tbl[Key], T2Tbl[T2_s], ""), "")</f>
        <v>0</v>
      </c>
      <c r="G292" cm="1">
        <f t="array" ref="G292">IF(C292&lt;&gt;"", _xlfn.XLOOKUP(C292, T2Tbl[Key], T2Tbl[T2_err_s], ""), "")</f>
        <v>0</v>
      </c>
      <c r="H292">
        <f>IF(D292&lt;&gt;"", 1/D292, "")</f>
        <v>0</v>
      </c>
      <c r="I292">
        <f>IF(AND(D292&lt;&gt;"",E292&lt;&gt;""), E292/(D292^2), "")</f>
        <v>0</v>
      </c>
      <c r="J292">
        <f>IF(F292&lt;&gt;"", 1/F292, "")</f>
        <v>0</v>
      </c>
      <c r="K292">
        <f>IF(AND(F292&lt;&gt;"",G292&lt;&gt;""), G292/(F292^2), "")</f>
        <v>0</v>
      </c>
      <c r="L292">
        <f>IF(AND(H292&lt;&gt;"",J292&lt;&gt;""), J292/H292, "")</f>
        <v>0</v>
      </c>
    </row>
    <row r="293" spans="3:12">
      <c r="C293">
        <f>IF(AND(A293&lt;&gt;"",B293&lt;&gt;""), A293&amp;"|"&amp;B293, "")</f>
        <v>0</v>
      </c>
      <c r="D293" cm="1">
        <f t="array" ref="D293">IF(C293&lt;&gt;"", _xlfn.XLOOKUP(C293, T1Tbl[Key], T1Tbl[T1_s], ""), "")</f>
        <v>0</v>
      </c>
      <c r="E293" cm="1">
        <f t="array" ref="E293">IF(C293&lt;&gt;"", _xlfn.XLOOKUP(C293, T1Tbl[Key], T1Tbl[T1_err_s], ""), "")</f>
        <v>0</v>
      </c>
      <c r="F293" cm="1">
        <f t="array" ref="F293">IF(C293&lt;&gt;"", _xlfn.XLOOKUP(C293, T2Tbl[Key], T2Tbl[T2_s], ""), "")</f>
        <v>0</v>
      </c>
      <c r="G293" cm="1">
        <f t="array" ref="G293">IF(C293&lt;&gt;"", _xlfn.XLOOKUP(C293, T2Tbl[Key], T2Tbl[T2_err_s], ""), "")</f>
        <v>0</v>
      </c>
      <c r="H293">
        <f>IF(D293&lt;&gt;"", 1/D293, "")</f>
        <v>0</v>
      </c>
      <c r="I293">
        <f>IF(AND(D293&lt;&gt;"",E293&lt;&gt;""), E293/(D293^2), "")</f>
        <v>0</v>
      </c>
      <c r="J293">
        <f>IF(F293&lt;&gt;"", 1/F293, "")</f>
        <v>0</v>
      </c>
      <c r="K293">
        <f>IF(AND(F293&lt;&gt;"",G293&lt;&gt;""), G293/(F293^2), "")</f>
        <v>0</v>
      </c>
      <c r="L293">
        <f>IF(AND(H293&lt;&gt;"",J293&lt;&gt;""), J293/H293, "")</f>
        <v>0</v>
      </c>
    </row>
    <row r="294" spans="3:12">
      <c r="C294">
        <f>IF(AND(A294&lt;&gt;"",B294&lt;&gt;""), A294&amp;"|"&amp;B294, "")</f>
        <v>0</v>
      </c>
      <c r="D294" cm="1">
        <f t="array" ref="D294">IF(C294&lt;&gt;"", _xlfn.XLOOKUP(C294, T1Tbl[Key], T1Tbl[T1_s], ""), "")</f>
        <v>0</v>
      </c>
      <c r="E294" cm="1">
        <f t="array" ref="E294">IF(C294&lt;&gt;"", _xlfn.XLOOKUP(C294, T1Tbl[Key], T1Tbl[T1_err_s], ""), "")</f>
        <v>0</v>
      </c>
      <c r="F294" cm="1">
        <f t="array" ref="F294">IF(C294&lt;&gt;"", _xlfn.XLOOKUP(C294, T2Tbl[Key], T2Tbl[T2_s], ""), "")</f>
        <v>0</v>
      </c>
      <c r="G294" cm="1">
        <f t="array" ref="G294">IF(C294&lt;&gt;"", _xlfn.XLOOKUP(C294, T2Tbl[Key], T2Tbl[T2_err_s], ""), "")</f>
        <v>0</v>
      </c>
      <c r="H294">
        <f>IF(D294&lt;&gt;"", 1/D294, "")</f>
        <v>0</v>
      </c>
      <c r="I294">
        <f>IF(AND(D294&lt;&gt;"",E294&lt;&gt;""), E294/(D294^2), "")</f>
        <v>0</v>
      </c>
      <c r="J294">
        <f>IF(F294&lt;&gt;"", 1/F294, "")</f>
        <v>0</v>
      </c>
      <c r="K294">
        <f>IF(AND(F294&lt;&gt;"",G294&lt;&gt;""), G294/(F294^2), "")</f>
        <v>0</v>
      </c>
      <c r="L294">
        <f>IF(AND(H294&lt;&gt;"",J294&lt;&gt;""), J294/H294, "")</f>
        <v>0</v>
      </c>
    </row>
    <row r="295" spans="3:12">
      <c r="C295">
        <f>IF(AND(A295&lt;&gt;"",B295&lt;&gt;""), A295&amp;"|"&amp;B295, "")</f>
        <v>0</v>
      </c>
      <c r="D295" cm="1">
        <f t="array" ref="D295">IF(C295&lt;&gt;"", _xlfn.XLOOKUP(C295, T1Tbl[Key], T1Tbl[T1_s], ""), "")</f>
        <v>0</v>
      </c>
      <c r="E295" cm="1">
        <f t="array" ref="E295">IF(C295&lt;&gt;"", _xlfn.XLOOKUP(C295, T1Tbl[Key], T1Tbl[T1_err_s], ""), "")</f>
        <v>0</v>
      </c>
      <c r="F295" cm="1">
        <f t="array" ref="F295">IF(C295&lt;&gt;"", _xlfn.XLOOKUP(C295, T2Tbl[Key], T2Tbl[T2_s], ""), "")</f>
        <v>0</v>
      </c>
      <c r="G295" cm="1">
        <f t="array" ref="G295">IF(C295&lt;&gt;"", _xlfn.XLOOKUP(C295, T2Tbl[Key], T2Tbl[T2_err_s], ""), "")</f>
        <v>0</v>
      </c>
      <c r="H295">
        <f>IF(D295&lt;&gt;"", 1/D295, "")</f>
        <v>0</v>
      </c>
      <c r="I295">
        <f>IF(AND(D295&lt;&gt;"",E295&lt;&gt;""), E295/(D295^2), "")</f>
        <v>0</v>
      </c>
      <c r="J295">
        <f>IF(F295&lt;&gt;"", 1/F295, "")</f>
        <v>0</v>
      </c>
      <c r="K295">
        <f>IF(AND(F295&lt;&gt;"",G295&lt;&gt;""), G295/(F295^2), "")</f>
        <v>0</v>
      </c>
      <c r="L295">
        <f>IF(AND(H295&lt;&gt;"",J295&lt;&gt;""), J295/H295, "")</f>
        <v>0</v>
      </c>
    </row>
    <row r="296" spans="3:12">
      <c r="C296">
        <f>IF(AND(A296&lt;&gt;"",B296&lt;&gt;""), A296&amp;"|"&amp;B296, "")</f>
        <v>0</v>
      </c>
      <c r="D296" cm="1">
        <f t="array" ref="D296">IF(C296&lt;&gt;"", _xlfn.XLOOKUP(C296, T1Tbl[Key], T1Tbl[T1_s], ""), "")</f>
        <v>0</v>
      </c>
      <c r="E296" cm="1">
        <f t="array" ref="E296">IF(C296&lt;&gt;"", _xlfn.XLOOKUP(C296, T1Tbl[Key], T1Tbl[T1_err_s], ""), "")</f>
        <v>0</v>
      </c>
      <c r="F296" cm="1">
        <f t="array" ref="F296">IF(C296&lt;&gt;"", _xlfn.XLOOKUP(C296, T2Tbl[Key], T2Tbl[T2_s], ""), "")</f>
        <v>0</v>
      </c>
      <c r="G296" cm="1">
        <f t="array" ref="G296">IF(C296&lt;&gt;"", _xlfn.XLOOKUP(C296, T2Tbl[Key], T2Tbl[T2_err_s], ""), "")</f>
        <v>0</v>
      </c>
      <c r="H296">
        <f>IF(D296&lt;&gt;"", 1/D296, "")</f>
        <v>0</v>
      </c>
      <c r="I296">
        <f>IF(AND(D296&lt;&gt;"",E296&lt;&gt;""), E296/(D296^2), "")</f>
        <v>0</v>
      </c>
      <c r="J296">
        <f>IF(F296&lt;&gt;"", 1/F296, "")</f>
        <v>0</v>
      </c>
      <c r="K296">
        <f>IF(AND(F296&lt;&gt;"",G296&lt;&gt;""), G296/(F296^2), "")</f>
        <v>0</v>
      </c>
      <c r="L296">
        <f>IF(AND(H296&lt;&gt;"",J296&lt;&gt;""), J296/H296, "")</f>
        <v>0</v>
      </c>
    </row>
    <row r="297" spans="3:12">
      <c r="C297">
        <f>IF(AND(A297&lt;&gt;"",B297&lt;&gt;""), A297&amp;"|"&amp;B297, "")</f>
        <v>0</v>
      </c>
      <c r="D297" cm="1">
        <f t="array" ref="D297">IF(C297&lt;&gt;"", _xlfn.XLOOKUP(C297, T1Tbl[Key], T1Tbl[T1_s], ""), "")</f>
        <v>0</v>
      </c>
      <c r="E297" cm="1">
        <f t="array" ref="E297">IF(C297&lt;&gt;"", _xlfn.XLOOKUP(C297, T1Tbl[Key], T1Tbl[T1_err_s], ""), "")</f>
        <v>0</v>
      </c>
      <c r="F297" cm="1">
        <f t="array" ref="F297">IF(C297&lt;&gt;"", _xlfn.XLOOKUP(C297, T2Tbl[Key], T2Tbl[T2_s], ""), "")</f>
        <v>0</v>
      </c>
      <c r="G297" cm="1">
        <f t="array" ref="G297">IF(C297&lt;&gt;"", _xlfn.XLOOKUP(C297, T2Tbl[Key], T2Tbl[T2_err_s], ""), "")</f>
        <v>0</v>
      </c>
      <c r="H297">
        <f>IF(D297&lt;&gt;"", 1/D297, "")</f>
        <v>0</v>
      </c>
      <c r="I297">
        <f>IF(AND(D297&lt;&gt;"",E297&lt;&gt;""), E297/(D297^2), "")</f>
        <v>0</v>
      </c>
      <c r="J297">
        <f>IF(F297&lt;&gt;"", 1/F297, "")</f>
        <v>0</v>
      </c>
      <c r="K297">
        <f>IF(AND(F297&lt;&gt;"",G297&lt;&gt;""), G297/(F297^2), "")</f>
        <v>0</v>
      </c>
      <c r="L297">
        <f>IF(AND(H297&lt;&gt;"",J297&lt;&gt;""), J297/H297, "")</f>
        <v>0</v>
      </c>
    </row>
    <row r="298" spans="3:12">
      <c r="C298">
        <f>IF(AND(A298&lt;&gt;"",B298&lt;&gt;""), A298&amp;"|"&amp;B298, "")</f>
        <v>0</v>
      </c>
      <c r="D298" cm="1">
        <f t="array" ref="D298">IF(C298&lt;&gt;"", _xlfn.XLOOKUP(C298, T1Tbl[Key], T1Tbl[T1_s], ""), "")</f>
        <v>0</v>
      </c>
      <c r="E298" cm="1">
        <f t="array" ref="E298">IF(C298&lt;&gt;"", _xlfn.XLOOKUP(C298, T1Tbl[Key], T1Tbl[T1_err_s], ""), "")</f>
        <v>0</v>
      </c>
      <c r="F298" cm="1">
        <f t="array" ref="F298">IF(C298&lt;&gt;"", _xlfn.XLOOKUP(C298, T2Tbl[Key], T2Tbl[T2_s], ""), "")</f>
        <v>0</v>
      </c>
      <c r="G298" cm="1">
        <f t="array" ref="G298">IF(C298&lt;&gt;"", _xlfn.XLOOKUP(C298, T2Tbl[Key], T2Tbl[T2_err_s], ""), "")</f>
        <v>0</v>
      </c>
      <c r="H298">
        <f>IF(D298&lt;&gt;"", 1/D298, "")</f>
        <v>0</v>
      </c>
      <c r="I298">
        <f>IF(AND(D298&lt;&gt;"",E298&lt;&gt;""), E298/(D298^2), "")</f>
        <v>0</v>
      </c>
      <c r="J298">
        <f>IF(F298&lt;&gt;"", 1/F298, "")</f>
        <v>0</v>
      </c>
      <c r="K298">
        <f>IF(AND(F298&lt;&gt;"",G298&lt;&gt;""), G298/(F298^2), "")</f>
        <v>0</v>
      </c>
      <c r="L298">
        <f>IF(AND(H298&lt;&gt;"",J298&lt;&gt;""), J298/H298, "")</f>
        <v>0</v>
      </c>
    </row>
    <row r="299" spans="3:12">
      <c r="C299">
        <f>IF(AND(A299&lt;&gt;"",B299&lt;&gt;""), A299&amp;"|"&amp;B299, "")</f>
        <v>0</v>
      </c>
      <c r="D299" cm="1">
        <f t="array" ref="D299">IF(C299&lt;&gt;"", _xlfn.XLOOKUP(C299, T1Tbl[Key], T1Tbl[T1_s], ""), "")</f>
        <v>0</v>
      </c>
      <c r="E299" cm="1">
        <f t="array" ref="E299">IF(C299&lt;&gt;"", _xlfn.XLOOKUP(C299, T1Tbl[Key], T1Tbl[T1_err_s], ""), "")</f>
        <v>0</v>
      </c>
      <c r="F299" cm="1">
        <f t="array" ref="F299">IF(C299&lt;&gt;"", _xlfn.XLOOKUP(C299, T2Tbl[Key], T2Tbl[T2_s], ""), "")</f>
        <v>0</v>
      </c>
      <c r="G299" cm="1">
        <f t="array" ref="G299">IF(C299&lt;&gt;"", _xlfn.XLOOKUP(C299, T2Tbl[Key], T2Tbl[T2_err_s], ""), "")</f>
        <v>0</v>
      </c>
      <c r="H299">
        <f>IF(D299&lt;&gt;"", 1/D299, "")</f>
        <v>0</v>
      </c>
      <c r="I299">
        <f>IF(AND(D299&lt;&gt;"",E299&lt;&gt;""), E299/(D299^2), "")</f>
        <v>0</v>
      </c>
      <c r="J299">
        <f>IF(F299&lt;&gt;"", 1/F299, "")</f>
        <v>0</v>
      </c>
      <c r="K299">
        <f>IF(AND(F299&lt;&gt;"",G299&lt;&gt;""), G299/(F299^2), "")</f>
        <v>0</v>
      </c>
      <c r="L299">
        <f>IF(AND(H299&lt;&gt;"",J299&lt;&gt;""), J299/H299, "")</f>
        <v>0</v>
      </c>
    </row>
    <row r="300" spans="3:12">
      <c r="C300">
        <f>IF(AND(A300&lt;&gt;"",B300&lt;&gt;""), A300&amp;"|"&amp;B300, "")</f>
        <v>0</v>
      </c>
      <c r="D300" cm="1">
        <f t="array" ref="D300">IF(C300&lt;&gt;"", _xlfn.XLOOKUP(C300, T1Tbl[Key], T1Tbl[T1_s], ""), "")</f>
        <v>0</v>
      </c>
      <c r="E300" cm="1">
        <f t="array" ref="E300">IF(C300&lt;&gt;"", _xlfn.XLOOKUP(C300, T1Tbl[Key], T1Tbl[T1_err_s], ""), "")</f>
        <v>0</v>
      </c>
      <c r="F300" cm="1">
        <f t="array" ref="F300">IF(C300&lt;&gt;"", _xlfn.XLOOKUP(C300, T2Tbl[Key], T2Tbl[T2_s], ""), "")</f>
        <v>0</v>
      </c>
      <c r="G300" cm="1">
        <f t="array" ref="G300">IF(C300&lt;&gt;"", _xlfn.XLOOKUP(C300, T2Tbl[Key], T2Tbl[T2_err_s], ""), "")</f>
        <v>0</v>
      </c>
      <c r="H300">
        <f>IF(D300&lt;&gt;"", 1/D300, "")</f>
        <v>0</v>
      </c>
      <c r="I300">
        <f>IF(AND(D300&lt;&gt;"",E300&lt;&gt;""), E300/(D300^2), "")</f>
        <v>0</v>
      </c>
      <c r="J300">
        <f>IF(F300&lt;&gt;"", 1/F300, "")</f>
        <v>0</v>
      </c>
      <c r="K300">
        <f>IF(AND(F300&lt;&gt;"",G300&lt;&gt;""), G300/(F300^2), "")</f>
        <v>0</v>
      </c>
      <c r="L300">
        <f>IF(AND(H300&lt;&gt;"",J300&lt;&gt;""), J300/H300, "")</f>
        <v>0</v>
      </c>
    </row>
    <row r="301" spans="3:12">
      <c r="C301">
        <f>IF(AND(A301&lt;&gt;"",B301&lt;&gt;""), A301&amp;"|"&amp;B301, "")</f>
        <v>0</v>
      </c>
      <c r="D301" cm="1">
        <f t="array" ref="D301">IF(C301&lt;&gt;"", _xlfn.XLOOKUP(C301, T1Tbl[Key], T1Tbl[T1_s], ""), "")</f>
        <v>0</v>
      </c>
      <c r="E301" cm="1">
        <f t="array" ref="E301">IF(C301&lt;&gt;"", _xlfn.XLOOKUP(C301, T1Tbl[Key], T1Tbl[T1_err_s], ""), "")</f>
        <v>0</v>
      </c>
      <c r="F301" cm="1">
        <f t="array" ref="F301">IF(C301&lt;&gt;"", _xlfn.XLOOKUP(C301, T2Tbl[Key], T2Tbl[T2_s], ""), "")</f>
        <v>0</v>
      </c>
      <c r="G301" cm="1">
        <f t="array" ref="G301">IF(C301&lt;&gt;"", _xlfn.XLOOKUP(C301, T2Tbl[Key], T2Tbl[T2_err_s], ""), "")</f>
        <v>0</v>
      </c>
      <c r="H301">
        <f>IF(D301&lt;&gt;"", 1/D301, "")</f>
        <v>0</v>
      </c>
      <c r="I301">
        <f>IF(AND(D301&lt;&gt;"",E301&lt;&gt;""), E301/(D301^2), "")</f>
        <v>0</v>
      </c>
      <c r="J301">
        <f>IF(F301&lt;&gt;"", 1/F301, "")</f>
        <v>0</v>
      </c>
      <c r="K301">
        <f>IF(AND(F301&lt;&gt;"",G301&lt;&gt;""), G301/(F301^2), "")</f>
        <v>0</v>
      </c>
      <c r="L301">
        <f>IF(AND(H301&lt;&gt;"",J301&lt;&gt;""), J301/H301, "")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t="s">
        <v>8</v>
      </c>
      <c r="B1" t="s">
        <v>23</v>
      </c>
      <c r="C1" t="s">
        <v>25</v>
      </c>
      <c r="D1" t="s">
        <v>27</v>
      </c>
      <c r="E1" t="s">
        <v>29</v>
      </c>
      <c r="F1" t="s">
        <v>31</v>
      </c>
      <c r="G1" t="s">
        <v>33</v>
      </c>
      <c r="H1" t="s">
        <v>35</v>
      </c>
      <c r="I1" t="s">
        <v>24</v>
      </c>
      <c r="J1" t="s">
        <v>26</v>
      </c>
      <c r="K1" t="s">
        <v>28</v>
      </c>
      <c r="L1" t="s">
        <v>30</v>
      </c>
      <c r="M1" t="s">
        <v>32</v>
      </c>
      <c r="N1" t="s">
        <v>34</v>
      </c>
      <c r="O1" t="s">
        <v>36</v>
      </c>
    </row>
    <row r="2" spans="1:15">
      <c r="A2" cm="1">
        <f t="array" ref="A2">IFERROR(INDEX(_xlfn.UNIQUE(RatesTbl[Residue]), ROW()-1), "")</f>
        <v>0</v>
      </c>
      <c r="B2" cm="1">
        <f t="array" ref="B2">IF($A2="","", _xlfn.XLOOKUP($A2&amp;"|1", RatesTbl[Key], RatesTbl[R2_s-1], ""))</f>
        <v>0</v>
      </c>
      <c r="C2" cm="1">
        <f t="array" ref="C2">IF($A2="","", _xlfn.XLOOKUP($A2&amp;"|2", RatesTbl[Key], RatesTbl[R2_s-1], ""))</f>
        <v>0</v>
      </c>
      <c r="D2" cm="1">
        <f t="array" ref="D2">IF($A2="","", _xlfn.XLOOKUP($A2&amp;"|3", RatesTbl[Key], RatesTbl[R2_s-1], ""))</f>
        <v>0</v>
      </c>
      <c r="E2" cm="1">
        <f t="array" ref="E2">IF($A2="","", _xlfn.XLOOKUP($A2&amp;"|4", RatesTbl[Key], RatesTbl[R2_s-1], ""))</f>
        <v>0</v>
      </c>
      <c r="F2" cm="1">
        <f t="array" ref="F2">IF($A2="","", _xlfn.XLOOKUP($A2&amp;"|5", RatesTbl[Key], RatesTbl[R2_s-1], ""))</f>
        <v>0</v>
      </c>
      <c r="G2" cm="1">
        <f t="array" ref="G2">IF($A2="","", _xlfn.XLOOKUP($A2&amp;"|6", RatesTbl[Key], RatesTbl[R2_s-1], ""))</f>
        <v>0</v>
      </c>
      <c r="H2" cm="1">
        <f t="array" ref="H2">IF($A2="","", _xlfn.XLOOKUP($A2&amp;"|7", RatesTbl[Key], RatesTbl[R2_s-1], ""))</f>
        <v>0</v>
      </c>
      <c r="I2" cm="1">
        <f t="array" ref="I2">IF($A2="","", _xlfn.XLOOKUP($A2&amp;"|1", RatesTbl[Key], RatesTbl[R2_err], ""))</f>
        <v>0</v>
      </c>
      <c r="J2" cm="1">
        <f t="array" ref="J2">IF($A2="","", _xlfn.XLOOKUP($A2&amp;"|2", RatesTbl[Key], RatesTbl[R2_err], ""))</f>
        <v>0</v>
      </c>
      <c r="K2" cm="1">
        <f t="array" ref="K2">IF($A2="","", _xlfn.XLOOKUP($A2&amp;"|3", RatesTbl[Key], RatesTbl[R2_err], ""))</f>
        <v>0</v>
      </c>
      <c r="L2" cm="1">
        <f t="array" ref="L2">IF($A2="","", _xlfn.XLOOKUP($A2&amp;"|4", RatesTbl[Key], RatesTbl[R2_err], ""))</f>
        <v>0</v>
      </c>
      <c r="M2" cm="1">
        <f t="array" ref="M2">IF($A2="","", _xlfn.XLOOKUP($A2&amp;"|5", RatesTbl[Key], RatesTbl[R2_err], ""))</f>
        <v>0</v>
      </c>
      <c r="N2" cm="1">
        <f t="array" ref="N2">IF($A2="","", _xlfn.XLOOKUP($A2&amp;"|6", RatesTbl[Key], RatesTbl[R2_err], ""))</f>
        <v>0</v>
      </c>
      <c r="O2" cm="1">
        <f t="array" ref="O2">IF($A2="","", _xlfn.XLOOKUP($A2&amp;"|7", RatesTbl[Key], RatesTbl[R2_err], ""))</f>
        <v>0</v>
      </c>
    </row>
    <row r="3" spans="1:15">
      <c r="A3" cm="1">
        <f t="array" ref="A3">IFERROR(INDEX(_xlfn.UNIQUE(RatesTbl[Residue]), ROW()-1), "")</f>
        <v>0</v>
      </c>
      <c r="B3" cm="1">
        <f t="array" ref="B3">IF($A3="","", _xlfn.XLOOKUP($A3&amp;"|1", RatesTbl[Key], RatesTbl[R2_s-1], ""))</f>
        <v>0</v>
      </c>
      <c r="C3" cm="1">
        <f t="array" ref="C3">IF($A3="","", _xlfn.XLOOKUP($A3&amp;"|2", RatesTbl[Key], RatesTbl[R2_s-1], ""))</f>
        <v>0</v>
      </c>
      <c r="D3" cm="1">
        <f t="array" ref="D3">IF($A3="","", _xlfn.XLOOKUP($A3&amp;"|3", RatesTbl[Key], RatesTbl[R2_s-1], ""))</f>
        <v>0</v>
      </c>
      <c r="E3" cm="1">
        <f t="array" ref="E3">IF($A3="","", _xlfn.XLOOKUP($A3&amp;"|4", RatesTbl[Key], RatesTbl[R2_s-1], ""))</f>
        <v>0</v>
      </c>
      <c r="F3" cm="1">
        <f t="array" ref="F3">IF($A3="","", _xlfn.XLOOKUP($A3&amp;"|5", RatesTbl[Key], RatesTbl[R2_s-1], ""))</f>
        <v>0</v>
      </c>
      <c r="G3" cm="1">
        <f t="array" ref="G3">IF($A3="","", _xlfn.XLOOKUP($A3&amp;"|6", RatesTbl[Key], RatesTbl[R2_s-1], ""))</f>
        <v>0</v>
      </c>
      <c r="H3" cm="1">
        <f t="array" ref="H3">IF($A3="","", _xlfn.XLOOKUP($A3&amp;"|7", RatesTbl[Key], RatesTbl[R2_s-1], ""))</f>
        <v>0</v>
      </c>
      <c r="I3" cm="1">
        <f t="array" ref="I3">IF($A3="","", _xlfn.XLOOKUP($A3&amp;"|1", RatesTbl[Key], RatesTbl[R2_err], ""))</f>
        <v>0</v>
      </c>
      <c r="J3" cm="1">
        <f t="array" ref="J3">IF($A3="","", _xlfn.XLOOKUP($A3&amp;"|2", RatesTbl[Key], RatesTbl[R2_err], ""))</f>
        <v>0</v>
      </c>
      <c r="K3" cm="1">
        <f t="array" ref="K3">IF($A3="","", _xlfn.XLOOKUP($A3&amp;"|3", RatesTbl[Key], RatesTbl[R2_err], ""))</f>
        <v>0</v>
      </c>
      <c r="L3" cm="1">
        <f t="array" ref="L3">IF($A3="","", _xlfn.XLOOKUP($A3&amp;"|4", RatesTbl[Key], RatesTbl[R2_err], ""))</f>
        <v>0</v>
      </c>
      <c r="M3" cm="1">
        <f t="array" ref="M3">IF($A3="","", _xlfn.XLOOKUP($A3&amp;"|5", RatesTbl[Key], RatesTbl[R2_err], ""))</f>
        <v>0</v>
      </c>
      <c r="N3" cm="1">
        <f t="array" ref="N3">IF($A3="","", _xlfn.XLOOKUP($A3&amp;"|6", RatesTbl[Key], RatesTbl[R2_err], ""))</f>
        <v>0</v>
      </c>
      <c r="O3" cm="1">
        <f t="array" ref="O3">IF($A3="","", _xlfn.XLOOKUP($A3&amp;"|7", RatesTbl[Key], RatesTbl[R2_err], ""))</f>
        <v>0</v>
      </c>
    </row>
    <row r="4" spans="1:15">
      <c r="A4" cm="1">
        <f t="array" ref="A4">IFERROR(INDEX(_xlfn.UNIQUE(RatesTbl[Residue]), ROW()-1), "")</f>
        <v>0</v>
      </c>
      <c r="B4" cm="1">
        <f t="array" ref="B4">IF($A4="","", _xlfn.XLOOKUP($A4&amp;"|1", RatesTbl[Key], RatesTbl[R2_s-1], ""))</f>
        <v>0</v>
      </c>
      <c r="C4" cm="1">
        <f t="array" ref="C4">IF($A4="","", _xlfn.XLOOKUP($A4&amp;"|2", RatesTbl[Key], RatesTbl[R2_s-1], ""))</f>
        <v>0</v>
      </c>
      <c r="D4" cm="1">
        <f t="array" ref="D4">IF($A4="","", _xlfn.XLOOKUP($A4&amp;"|3", RatesTbl[Key], RatesTbl[R2_s-1], ""))</f>
        <v>0</v>
      </c>
      <c r="E4" cm="1">
        <f t="array" ref="E4">IF($A4="","", _xlfn.XLOOKUP($A4&amp;"|4", RatesTbl[Key], RatesTbl[R2_s-1], ""))</f>
        <v>0</v>
      </c>
      <c r="F4" cm="1">
        <f t="array" ref="F4">IF($A4="","", _xlfn.XLOOKUP($A4&amp;"|5", RatesTbl[Key], RatesTbl[R2_s-1], ""))</f>
        <v>0</v>
      </c>
      <c r="G4" cm="1">
        <f t="array" ref="G4">IF($A4="","", _xlfn.XLOOKUP($A4&amp;"|6", RatesTbl[Key], RatesTbl[R2_s-1], ""))</f>
        <v>0</v>
      </c>
      <c r="H4" cm="1">
        <f t="array" ref="H4">IF($A4="","", _xlfn.XLOOKUP($A4&amp;"|7", RatesTbl[Key], RatesTbl[R2_s-1], ""))</f>
        <v>0</v>
      </c>
      <c r="I4" cm="1">
        <f t="array" ref="I4">IF($A4="","", _xlfn.XLOOKUP($A4&amp;"|1", RatesTbl[Key], RatesTbl[R2_err], ""))</f>
        <v>0</v>
      </c>
      <c r="J4" cm="1">
        <f t="array" ref="J4">IF($A4="","", _xlfn.XLOOKUP($A4&amp;"|2", RatesTbl[Key], RatesTbl[R2_err], ""))</f>
        <v>0</v>
      </c>
      <c r="K4" cm="1">
        <f t="array" ref="K4">IF($A4="","", _xlfn.XLOOKUP($A4&amp;"|3", RatesTbl[Key], RatesTbl[R2_err], ""))</f>
        <v>0</v>
      </c>
      <c r="L4" cm="1">
        <f t="array" ref="L4">IF($A4="","", _xlfn.XLOOKUP($A4&amp;"|4", RatesTbl[Key], RatesTbl[R2_err], ""))</f>
        <v>0</v>
      </c>
      <c r="M4" cm="1">
        <f t="array" ref="M4">IF($A4="","", _xlfn.XLOOKUP($A4&amp;"|5", RatesTbl[Key], RatesTbl[R2_err], ""))</f>
        <v>0</v>
      </c>
      <c r="N4" cm="1">
        <f t="array" ref="N4">IF($A4="","", _xlfn.XLOOKUP($A4&amp;"|6", RatesTbl[Key], RatesTbl[R2_err], ""))</f>
        <v>0</v>
      </c>
      <c r="O4" cm="1">
        <f t="array" ref="O4">IF($A4="","", _xlfn.XLOOKUP($A4&amp;"|7", RatesTbl[Key], RatesTbl[R2_err], ""))</f>
        <v>0</v>
      </c>
    </row>
    <row r="5" spans="1:15">
      <c r="A5" cm="1">
        <f t="array" ref="A5">IFERROR(INDEX(_xlfn.UNIQUE(RatesTbl[Residue]), ROW()-1), "")</f>
        <v>0</v>
      </c>
      <c r="B5" cm="1">
        <f t="array" ref="B5">IF($A5="","", _xlfn.XLOOKUP($A5&amp;"|1", RatesTbl[Key], RatesTbl[R2_s-1], ""))</f>
        <v>0</v>
      </c>
      <c r="C5" cm="1">
        <f t="array" ref="C5">IF($A5="","", _xlfn.XLOOKUP($A5&amp;"|2", RatesTbl[Key], RatesTbl[R2_s-1], ""))</f>
        <v>0</v>
      </c>
      <c r="D5" cm="1">
        <f t="array" ref="D5">IF($A5="","", _xlfn.XLOOKUP($A5&amp;"|3", RatesTbl[Key], RatesTbl[R2_s-1], ""))</f>
        <v>0</v>
      </c>
      <c r="E5" cm="1">
        <f t="array" ref="E5">IF($A5="","", _xlfn.XLOOKUP($A5&amp;"|4", RatesTbl[Key], RatesTbl[R2_s-1], ""))</f>
        <v>0</v>
      </c>
      <c r="F5" cm="1">
        <f t="array" ref="F5">IF($A5="","", _xlfn.XLOOKUP($A5&amp;"|5", RatesTbl[Key], RatesTbl[R2_s-1], ""))</f>
        <v>0</v>
      </c>
      <c r="G5" cm="1">
        <f t="array" ref="G5">IF($A5="","", _xlfn.XLOOKUP($A5&amp;"|6", RatesTbl[Key], RatesTbl[R2_s-1], ""))</f>
        <v>0</v>
      </c>
      <c r="H5" cm="1">
        <f t="array" ref="H5">IF($A5="","", _xlfn.XLOOKUP($A5&amp;"|7", RatesTbl[Key], RatesTbl[R2_s-1], ""))</f>
        <v>0</v>
      </c>
      <c r="I5" cm="1">
        <f t="array" ref="I5">IF($A5="","", _xlfn.XLOOKUP($A5&amp;"|1", RatesTbl[Key], RatesTbl[R2_err], ""))</f>
        <v>0</v>
      </c>
      <c r="J5" cm="1">
        <f t="array" ref="J5">IF($A5="","", _xlfn.XLOOKUP($A5&amp;"|2", RatesTbl[Key], RatesTbl[R2_err], ""))</f>
        <v>0</v>
      </c>
      <c r="K5" cm="1">
        <f t="array" ref="K5">IF($A5="","", _xlfn.XLOOKUP($A5&amp;"|3", RatesTbl[Key], RatesTbl[R2_err], ""))</f>
        <v>0</v>
      </c>
      <c r="L5" cm="1">
        <f t="array" ref="L5">IF($A5="","", _xlfn.XLOOKUP($A5&amp;"|4", RatesTbl[Key], RatesTbl[R2_err], ""))</f>
        <v>0</v>
      </c>
      <c r="M5" cm="1">
        <f t="array" ref="M5">IF($A5="","", _xlfn.XLOOKUP($A5&amp;"|5", RatesTbl[Key], RatesTbl[R2_err], ""))</f>
        <v>0</v>
      </c>
      <c r="N5" cm="1">
        <f t="array" ref="N5">IF($A5="","", _xlfn.XLOOKUP($A5&amp;"|6", RatesTbl[Key], RatesTbl[R2_err], ""))</f>
        <v>0</v>
      </c>
      <c r="O5" cm="1">
        <f t="array" ref="O5">IF($A5="","", _xlfn.XLOOKUP($A5&amp;"|7", RatesTbl[Key], RatesTbl[R2_err], ""))</f>
        <v>0</v>
      </c>
    </row>
    <row r="6" spans="1:15">
      <c r="A6" cm="1">
        <f t="array" ref="A6">IFERROR(INDEX(_xlfn.UNIQUE(RatesTbl[Residue]), ROW()-1), "")</f>
        <v>0</v>
      </c>
      <c r="B6" cm="1">
        <f t="array" ref="B6">IF($A6="","", _xlfn.XLOOKUP($A6&amp;"|1", RatesTbl[Key], RatesTbl[R2_s-1], ""))</f>
        <v>0</v>
      </c>
      <c r="C6" cm="1">
        <f t="array" ref="C6">IF($A6="","", _xlfn.XLOOKUP($A6&amp;"|2", RatesTbl[Key], RatesTbl[R2_s-1], ""))</f>
        <v>0</v>
      </c>
      <c r="D6" cm="1">
        <f t="array" ref="D6">IF($A6="","", _xlfn.XLOOKUP($A6&amp;"|3", RatesTbl[Key], RatesTbl[R2_s-1], ""))</f>
        <v>0</v>
      </c>
      <c r="E6" cm="1">
        <f t="array" ref="E6">IF($A6="","", _xlfn.XLOOKUP($A6&amp;"|4", RatesTbl[Key], RatesTbl[R2_s-1], ""))</f>
        <v>0</v>
      </c>
      <c r="F6" cm="1">
        <f t="array" ref="F6">IF($A6="","", _xlfn.XLOOKUP($A6&amp;"|5", RatesTbl[Key], RatesTbl[R2_s-1], ""))</f>
        <v>0</v>
      </c>
      <c r="G6" cm="1">
        <f t="array" ref="G6">IF($A6="","", _xlfn.XLOOKUP($A6&amp;"|6", RatesTbl[Key], RatesTbl[R2_s-1], ""))</f>
        <v>0</v>
      </c>
      <c r="H6" cm="1">
        <f t="array" ref="H6">IF($A6="","", _xlfn.XLOOKUP($A6&amp;"|7", RatesTbl[Key], RatesTbl[R2_s-1], ""))</f>
        <v>0</v>
      </c>
      <c r="I6" cm="1">
        <f t="array" ref="I6">IF($A6="","", _xlfn.XLOOKUP($A6&amp;"|1", RatesTbl[Key], RatesTbl[R2_err], ""))</f>
        <v>0</v>
      </c>
      <c r="J6" cm="1">
        <f t="array" ref="J6">IF($A6="","", _xlfn.XLOOKUP($A6&amp;"|2", RatesTbl[Key], RatesTbl[R2_err], ""))</f>
        <v>0</v>
      </c>
      <c r="K6" cm="1">
        <f t="array" ref="K6">IF($A6="","", _xlfn.XLOOKUP($A6&amp;"|3", RatesTbl[Key], RatesTbl[R2_err], ""))</f>
        <v>0</v>
      </c>
      <c r="L6" cm="1">
        <f t="array" ref="L6">IF($A6="","", _xlfn.XLOOKUP($A6&amp;"|4", RatesTbl[Key], RatesTbl[R2_err], ""))</f>
        <v>0</v>
      </c>
      <c r="M6" cm="1">
        <f t="array" ref="M6">IF($A6="","", _xlfn.XLOOKUP($A6&amp;"|5", RatesTbl[Key], RatesTbl[R2_err], ""))</f>
        <v>0</v>
      </c>
      <c r="N6" cm="1">
        <f t="array" ref="N6">IF($A6="","", _xlfn.XLOOKUP($A6&amp;"|6", RatesTbl[Key], RatesTbl[R2_err], ""))</f>
        <v>0</v>
      </c>
      <c r="O6" cm="1">
        <f t="array" ref="O6">IF($A6="","", _xlfn.XLOOKUP($A6&amp;"|7", RatesTbl[Key], RatesTbl[R2_err], ""))</f>
        <v>0</v>
      </c>
    </row>
    <row r="7" spans="1:15">
      <c r="A7" cm="1">
        <f t="array" ref="A7">IFERROR(INDEX(_xlfn.UNIQUE(RatesTbl[Residue]), ROW()-1), "")</f>
        <v>0</v>
      </c>
      <c r="B7" cm="1">
        <f t="array" ref="B7">IF($A7="","", _xlfn.XLOOKUP($A7&amp;"|1", RatesTbl[Key], RatesTbl[R2_s-1], ""))</f>
        <v>0</v>
      </c>
      <c r="C7" cm="1">
        <f t="array" ref="C7">IF($A7="","", _xlfn.XLOOKUP($A7&amp;"|2", RatesTbl[Key], RatesTbl[R2_s-1], ""))</f>
        <v>0</v>
      </c>
      <c r="D7" cm="1">
        <f t="array" ref="D7">IF($A7="","", _xlfn.XLOOKUP($A7&amp;"|3", RatesTbl[Key], RatesTbl[R2_s-1], ""))</f>
        <v>0</v>
      </c>
      <c r="E7" cm="1">
        <f t="array" ref="E7">IF($A7="","", _xlfn.XLOOKUP($A7&amp;"|4", RatesTbl[Key], RatesTbl[R2_s-1], ""))</f>
        <v>0</v>
      </c>
      <c r="F7" cm="1">
        <f t="array" ref="F7">IF($A7="","", _xlfn.XLOOKUP($A7&amp;"|5", RatesTbl[Key], RatesTbl[R2_s-1], ""))</f>
        <v>0</v>
      </c>
      <c r="G7" cm="1">
        <f t="array" ref="G7">IF($A7="","", _xlfn.XLOOKUP($A7&amp;"|6", RatesTbl[Key], RatesTbl[R2_s-1], ""))</f>
        <v>0</v>
      </c>
      <c r="H7" cm="1">
        <f t="array" ref="H7">IF($A7="","", _xlfn.XLOOKUP($A7&amp;"|7", RatesTbl[Key], RatesTbl[R2_s-1], ""))</f>
        <v>0</v>
      </c>
      <c r="I7" cm="1">
        <f t="array" ref="I7">IF($A7="","", _xlfn.XLOOKUP($A7&amp;"|1", RatesTbl[Key], RatesTbl[R2_err], ""))</f>
        <v>0</v>
      </c>
      <c r="J7" cm="1">
        <f t="array" ref="J7">IF($A7="","", _xlfn.XLOOKUP($A7&amp;"|2", RatesTbl[Key], RatesTbl[R2_err], ""))</f>
        <v>0</v>
      </c>
      <c r="K7" cm="1">
        <f t="array" ref="K7">IF($A7="","", _xlfn.XLOOKUP($A7&amp;"|3", RatesTbl[Key], RatesTbl[R2_err], ""))</f>
        <v>0</v>
      </c>
      <c r="L7" cm="1">
        <f t="array" ref="L7">IF($A7="","", _xlfn.XLOOKUP($A7&amp;"|4", RatesTbl[Key], RatesTbl[R2_err], ""))</f>
        <v>0</v>
      </c>
      <c r="M7" cm="1">
        <f t="array" ref="M7">IF($A7="","", _xlfn.XLOOKUP($A7&amp;"|5", RatesTbl[Key], RatesTbl[R2_err], ""))</f>
        <v>0</v>
      </c>
      <c r="N7" cm="1">
        <f t="array" ref="N7">IF($A7="","", _xlfn.XLOOKUP($A7&amp;"|6", RatesTbl[Key], RatesTbl[R2_err], ""))</f>
        <v>0</v>
      </c>
      <c r="O7" cm="1">
        <f t="array" ref="O7">IF($A7="","", _xlfn.XLOOKUP($A7&amp;"|7", RatesTbl[Key], RatesTbl[R2_err], ""))</f>
        <v>0</v>
      </c>
    </row>
    <row r="8" spans="1:15">
      <c r="A8" cm="1">
        <f t="array" ref="A8">IFERROR(INDEX(_xlfn.UNIQUE(RatesTbl[Residue]), ROW()-1), "")</f>
        <v>0</v>
      </c>
      <c r="B8" cm="1">
        <f t="array" ref="B8">IF($A8="","", _xlfn.XLOOKUP($A8&amp;"|1", RatesTbl[Key], RatesTbl[R2_s-1], ""))</f>
        <v>0</v>
      </c>
      <c r="C8" cm="1">
        <f t="array" ref="C8">IF($A8="","", _xlfn.XLOOKUP($A8&amp;"|2", RatesTbl[Key], RatesTbl[R2_s-1], ""))</f>
        <v>0</v>
      </c>
      <c r="D8" cm="1">
        <f t="array" ref="D8">IF($A8="","", _xlfn.XLOOKUP($A8&amp;"|3", RatesTbl[Key], RatesTbl[R2_s-1], ""))</f>
        <v>0</v>
      </c>
      <c r="E8" cm="1">
        <f t="array" ref="E8">IF($A8="","", _xlfn.XLOOKUP($A8&amp;"|4", RatesTbl[Key], RatesTbl[R2_s-1], ""))</f>
        <v>0</v>
      </c>
      <c r="F8" cm="1">
        <f t="array" ref="F8">IF($A8="","", _xlfn.XLOOKUP($A8&amp;"|5", RatesTbl[Key], RatesTbl[R2_s-1], ""))</f>
        <v>0</v>
      </c>
      <c r="G8" cm="1">
        <f t="array" ref="G8">IF($A8="","", _xlfn.XLOOKUP($A8&amp;"|6", RatesTbl[Key], RatesTbl[R2_s-1], ""))</f>
        <v>0</v>
      </c>
      <c r="H8" cm="1">
        <f t="array" ref="H8">IF($A8="","", _xlfn.XLOOKUP($A8&amp;"|7", RatesTbl[Key], RatesTbl[R2_s-1], ""))</f>
        <v>0</v>
      </c>
      <c r="I8" cm="1">
        <f t="array" ref="I8">IF($A8="","", _xlfn.XLOOKUP($A8&amp;"|1", RatesTbl[Key], RatesTbl[R2_err], ""))</f>
        <v>0</v>
      </c>
      <c r="J8" cm="1">
        <f t="array" ref="J8">IF($A8="","", _xlfn.XLOOKUP($A8&amp;"|2", RatesTbl[Key], RatesTbl[R2_err], ""))</f>
        <v>0</v>
      </c>
      <c r="K8" cm="1">
        <f t="array" ref="K8">IF($A8="","", _xlfn.XLOOKUP($A8&amp;"|3", RatesTbl[Key], RatesTbl[R2_err], ""))</f>
        <v>0</v>
      </c>
      <c r="L8" cm="1">
        <f t="array" ref="L8">IF($A8="","", _xlfn.XLOOKUP($A8&amp;"|4", RatesTbl[Key], RatesTbl[R2_err], ""))</f>
        <v>0</v>
      </c>
      <c r="M8" cm="1">
        <f t="array" ref="M8">IF($A8="","", _xlfn.XLOOKUP($A8&amp;"|5", RatesTbl[Key], RatesTbl[R2_err], ""))</f>
        <v>0</v>
      </c>
      <c r="N8" cm="1">
        <f t="array" ref="N8">IF($A8="","", _xlfn.XLOOKUP($A8&amp;"|6", RatesTbl[Key], RatesTbl[R2_err], ""))</f>
        <v>0</v>
      </c>
      <c r="O8" cm="1">
        <f t="array" ref="O8">IF($A8="","", _xlfn.XLOOKUP($A8&amp;"|7", RatesTbl[Key], RatesTbl[R2_err], ""))</f>
        <v>0</v>
      </c>
    </row>
    <row r="9" spans="1:15">
      <c r="A9" cm="1">
        <f t="array" ref="A9">IFERROR(INDEX(_xlfn.UNIQUE(RatesTbl[Residue]), ROW()-1), "")</f>
        <v>0</v>
      </c>
      <c r="B9" cm="1">
        <f t="array" ref="B9">IF($A9="","", _xlfn.XLOOKUP($A9&amp;"|1", RatesTbl[Key], RatesTbl[R2_s-1], ""))</f>
        <v>0</v>
      </c>
      <c r="C9" cm="1">
        <f t="array" ref="C9">IF($A9="","", _xlfn.XLOOKUP($A9&amp;"|2", RatesTbl[Key], RatesTbl[R2_s-1], ""))</f>
        <v>0</v>
      </c>
      <c r="D9" cm="1">
        <f t="array" ref="D9">IF($A9="","", _xlfn.XLOOKUP($A9&amp;"|3", RatesTbl[Key], RatesTbl[R2_s-1], ""))</f>
        <v>0</v>
      </c>
      <c r="E9" cm="1">
        <f t="array" ref="E9">IF($A9="","", _xlfn.XLOOKUP($A9&amp;"|4", RatesTbl[Key], RatesTbl[R2_s-1], ""))</f>
        <v>0</v>
      </c>
      <c r="F9" cm="1">
        <f t="array" ref="F9">IF($A9="","", _xlfn.XLOOKUP($A9&amp;"|5", RatesTbl[Key], RatesTbl[R2_s-1], ""))</f>
        <v>0</v>
      </c>
      <c r="G9" cm="1">
        <f t="array" ref="G9">IF($A9="","", _xlfn.XLOOKUP($A9&amp;"|6", RatesTbl[Key], RatesTbl[R2_s-1], ""))</f>
        <v>0</v>
      </c>
      <c r="H9" cm="1">
        <f t="array" ref="H9">IF($A9="","", _xlfn.XLOOKUP($A9&amp;"|7", RatesTbl[Key], RatesTbl[R2_s-1], ""))</f>
        <v>0</v>
      </c>
      <c r="I9" cm="1">
        <f t="array" ref="I9">IF($A9="","", _xlfn.XLOOKUP($A9&amp;"|1", RatesTbl[Key], RatesTbl[R2_err], ""))</f>
        <v>0</v>
      </c>
      <c r="J9" cm="1">
        <f t="array" ref="J9">IF($A9="","", _xlfn.XLOOKUP($A9&amp;"|2", RatesTbl[Key], RatesTbl[R2_err], ""))</f>
        <v>0</v>
      </c>
      <c r="K9" cm="1">
        <f t="array" ref="K9">IF($A9="","", _xlfn.XLOOKUP($A9&amp;"|3", RatesTbl[Key], RatesTbl[R2_err], ""))</f>
        <v>0</v>
      </c>
      <c r="L9" cm="1">
        <f t="array" ref="L9">IF($A9="","", _xlfn.XLOOKUP($A9&amp;"|4", RatesTbl[Key], RatesTbl[R2_err], ""))</f>
        <v>0</v>
      </c>
      <c r="M9" cm="1">
        <f t="array" ref="M9">IF($A9="","", _xlfn.XLOOKUP($A9&amp;"|5", RatesTbl[Key], RatesTbl[R2_err], ""))</f>
        <v>0</v>
      </c>
      <c r="N9" cm="1">
        <f t="array" ref="N9">IF($A9="","", _xlfn.XLOOKUP($A9&amp;"|6", RatesTbl[Key], RatesTbl[R2_err], ""))</f>
        <v>0</v>
      </c>
      <c r="O9" cm="1">
        <f t="array" ref="O9">IF($A9="","", _xlfn.XLOOKUP($A9&amp;"|7", RatesTbl[Key], RatesTbl[R2_err], ""))</f>
        <v>0</v>
      </c>
    </row>
    <row r="10" spans="1:15">
      <c r="A10" cm="1">
        <f t="array" ref="A10">IFERROR(INDEX(_xlfn.UNIQUE(RatesTbl[Residue]), ROW()-1), "")</f>
        <v>0</v>
      </c>
      <c r="B10" cm="1">
        <f t="array" ref="B10">IF($A10="","", _xlfn.XLOOKUP($A10&amp;"|1", RatesTbl[Key], RatesTbl[R2_s-1], ""))</f>
        <v>0</v>
      </c>
      <c r="C10" cm="1">
        <f t="array" ref="C10">IF($A10="","", _xlfn.XLOOKUP($A10&amp;"|2", RatesTbl[Key], RatesTbl[R2_s-1], ""))</f>
        <v>0</v>
      </c>
      <c r="D10" cm="1">
        <f t="array" ref="D10">IF($A10="","", _xlfn.XLOOKUP($A10&amp;"|3", RatesTbl[Key], RatesTbl[R2_s-1], ""))</f>
        <v>0</v>
      </c>
      <c r="E10" cm="1">
        <f t="array" ref="E10">IF($A10="","", _xlfn.XLOOKUP($A10&amp;"|4", RatesTbl[Key], RatesTbl[R2_s-1], ""))</f>
        <v>0</v>
      </c>
      <c r="F10" cm="1">
        <f t="array" ref="F10">IF($A10="","", _xlfn.XLOOKUP($A10&amp;"|5", RatesTbl[Key], RatesTbl[R2_s-1], ""))</f>
        <v>0</v>
      </c>
      <c r="G10" cm="1">
        <f t="array" ref="G10">IF($A10="","", _xlfn.XLOOKUP($A10&amp;"|6", RatesTbl[Key], RatesTbl[R2_s-1], ""))</f>
        <v>0</v>
      </c>
      <c r="H10" cm="1">
        <f t="array" ref="H10">IF($A10="","", _xlfn.XLOOKUP($A10&amp;"|7", RatesTbl[Key], RatesTbl[R2_s-1], ""))</f>
        <v>0</v>
      </c>
      <c r="I10" cm="1">
        <f t="array" ref="I10">IF($A10="","", _xlfn.XLOOKUP($A10&amp;"|1", RatesTbl[Key], RatesTbl[R2_err], ""))</f>
        <v>0</v>
      </c>
      <c r="J10" cm="1">
        <f t="array" ref="J10">IF($A10="","", _xlfn.XLOOKUP($A10&amp;"|2", RatesTbl[Key], RatesTbl[R2_err], ""))</f>
        <v>0</v>
      </c>
      <c r="K10" cm="1">
        <f t="array" ref="K10">IF($A10="","", _xlfn.XLOOKUP($A10&amp;"|3", RatesTbl[Key], RatesTbl[R2_err], ""))</f>
        <v>0</v>
      </c>
      <c r="L10" cm="1">
        <f t="array" ref="L10">IF($A10="","", _xlfn.XLOOKUP($A10&amp;"|4", RatesTbl[Key], RatesTbl[R2_err], ""))</f>
        <v>0</v>
      </c>
      <c r="M10" cm="1">
        <f t="array" ref="M10">IF($A10="","", _xlfn.XLOOKUP($A10&amp;"|5", RatesTbl[Key], RatesTbl[R2_err], ""))</f>
        <v>0</v>
      </c>
      <c r="N10" cm="1">
        <f t="array" ref="N10">IF($A10="","", _xlfn.XLOOKUP($A10&amp;"|6", RatesTbl[Key], RatesTbl[R2_err], ""))</f>
        <v>0</v>
      </c>
      <c r="O10" cm="1">
        <f t="array" ref="O10">IF($A10="","", _xlfn.XLOOKUP($A10&amp;"|7", RatesTbl[Key], RatesTbl[R2_err], ""))</f>
        <v>0</v>
      </c>
    </row>
    <row r="11" spans="1:15">
      <c r="A11" cm="1">
        <f t="array" ref="A11">IFERROR(INDEX(_xlfn.UNIQUE(RatesTbl[Residue]), ROW()-1), "")</f>
        <v>0</v>
      </c>
      <c r="B11" cm="1">
        <f t="array" ref="B11">IF($A11="","", _xlfn.XLOOKUP($A11&amp;"|1", RatesTbl[Key], RatesTbl[R2_s-1], ""))</f>
        <v>0</v>
      </c>
      <c r="C11" cm="1">
        <f t="array" ref="C11">IF($A11="","", _xlfn.XLOOKUP($A11&amp;"|2", RatesTbl[Key], RatesTbl[R2_s-1], ""))</f>
        <v>0</v>
      </c>
      <c r="D11" cm="1">
        <f t="array" ref="D11">IF($A11="","", _xlfn.XLOOKUP($A11&amp;"|3", RatesTbl[Key], RatesTbl[R2_s-1], ""))</f>
        <v>0</v>
      </c>
      <c r="E11" cm="1">
        <f t="array" ref="E11">IF($A11="","", _xlfn.XLOOKUP($A11&amp;"|4", RatesTbl[Key], RatesTbl[R2_s-1], ""))</f>
        <v>0</v>
      </c>
      <c r="F11" cm="1">
        <f t="array" ref="F11">IF($A11="","", _xlfn.XLOOKUP($A11&amp;"|5", RatesTbl[Key], RatesTbl[R2_s-1], ""))</f>
        <v>0</v>
      </c>
      <c r="G11" cm="1">
        <f t="array" ref="G11">IF($A11="","", _xlfn.XLOOKUP($A11&amp;"|6", RatesTbl[Key], RatesTbl[R2_s-1], ""))</f>
        <v>0</v>
      </c>
      <c r="H11" cm="1">
        <f t="array" ref="H11">IF($A11="","", _xlfn.XLOOKUP($A11&amp;"|7", RatesTbl[Key], RatesTbl[R2_s-1], ""))</f>
        <v>0</v>
      </c>
      <c r="I11" cm="1">
        <f t="array" ref="I11">IF($A11="","", _xlfn.XLOOKUP($A11&amp;"|1", RatesTbl[Key], RatesTbl[R2_err], ""))</f>
        <v>0</v>
      </c>
      <c r="J11" cm="1">
        <f t="array" ref="J11">IF($A11="","", _xlfn.XLOOKUP($A11&amp;"|2", RatesTbl[Key], RatesTbl[R2_err], ""))</f>
        <v>0</v>
      </c>
      <c r="K11" cm="1">
        <f t="array" ref="K11">IF($A11="","", _xlfn.XLOOKUP($A11&amp;"|3", RatesTbl[Key], RatesTbl[R2_err], ""))</f>
        <v>0</v>
      </c>
      <c r="L11" cm="1">
        <f t="array" ref="L11">IF($A11="","", _xlfn.XLOOKUP($A11&amp;"|4", RatesTbl[Key], RatesTbl[R2_err], ""))</f>
        <v>0</v>
      </c>
      <c r="M11" cm="1">
        <f t="array" ref="M11">IF($A11="","", _xlfn.XLOOKUP($A11&amp;"|5", RatesTbl[Key], RatesTbl[R2_err], ""))</f>
        <v>0</v>
      </c>
      <c r="N11" cm="1">
        <f t="array" ref="N11">IF($A11="","", _xlfn.XLOOKUP($A11&amp;"|6", RatesTbl[Key], RatesTbl[R2_err], ""))</f>
        <v>0</v>
      </c>
      <c r="O11" cm="1">
        <f t="array" ref="O11">IF($A11="","", _xlfn.XLOOKUP($A11&amp;"|7", RatesTbl[Key], RatesTbl[R2_err], ""))</f>
        <v>0</v>
      </c>
    </row>
    <row r="12" spans="1:15">
      <c r="A12" cm="1">
        <f t="array" ref="A12">IFERROR(INDEX(_xlfn.UNIQUE(RatesTbl[Residue]), ROW()-1), "")</f>
        <v>0</v>
      </c>
      <c r="B12" cm="1">
        <f t="array" ref="B12">IF($A12="","", _xlfn.XLOOKUP($A12&amp;"|1", RatesTbl[Key], RatesTbl[R2_s-1], ""))</f>
        <v>0</v>
      </c>
      <c r="C12" cm="1">
        <f t="array" ref="C12">IF($A12="","", _xlfn.XLOOKUP($A12&amp;"|2", RatesTbl[Key], RatesTbl[R2_s-1], ""))</f>
        <v>0</v>
      </c>
      <c r="D12" cm="1">
        <f t="array" ref="D12">IF($A12="","", _xlfn.XLOOKUP($A12&amp;"|3", RatesTbl[Key], RatesTbl[R2_s-1], ""))</f>
        <v>0</v>
      </c>
      <c r="E12" cm="1">
        <f t="array" ref="E12">IF($A12="","", _xlfn.XLOOKUP($A12&amp;"|4", RatesTbl[Key], RatesTbl[R2_s-1], ""))</f>
        <v>0</v>
      </c>
      <c r="F12" cm="1">
        <f t="array" ref="F12">IF($A12="","", _xlfn.XLOOKUP($A12&amp;"|5", RatesTbl[Key], RatesTbl[R2_s-1], ""))</f>
        <v>0</v>
      </c>
      <c r="G12" cm="1">
        <f t="array" ref="G12">IF($A12="","", _xlfn.XLOOKUP($A12&amp;"|6", RatesTbl[Key], RatesTbl[R2_s-1], ""))</f>
        <v>0</v>
      </c>
      <c r="H12" cm="1">
        <f t="array" ref="H12">IF($A12="","", _xlfn.XLOOKUP($A12&amp;"|7", RatesTbl[Key], RatesTbl[R2_s-1], ""))</f>
        <v>0</v>
      </c>
      <c r="I12" cm="1">
        <f t="array" ref="I12">IF($A12="","", _xlfn.XLOOKUP($A12&amp;"|1", RatesTbl[Key], RatesTbl[R2_err], ""))</f>
        <v>0</v>
      </c>
      <c r="J12" cm="1">
        <f t="array" ref="J12">IF($A12="","", _xlfn.XLOOKUP($A12&amp;"|2", RatesTbl[Key], RatesTbl[R2_err], ""))</f>
        <v>0</v>
      </c>
      <c r="K12" cm="1">
        <f t="array" ref="K12">IF($A12="","", _xlfn.XLOOKUP($A12&amp;"|3", RatesTbl[Key], RatesTbl[R2_err], ""))</f>
        <v>0</v>
      </c>
      <c r="L12" cm="1">
        <f t="array" ref="L12">IF($A12="","", _xlfn.XLOOKUP($A12&amp;"|4", RatesTbl[Key], RatesTbl[R2_err], ""))</f>
        <v>0</v>
      </c>
      <c r="M12" cm="1">
        <f t="array" ref="M12">IF($A12="","", _xlfn.XLOOKUP($A12&amp;"|5", RatesTbl[Key], RatesTbl[R2_err], ""))</f>
        <v>0</v>
      </c>
      <c r="N12" cm="1">
        <f t="array" ref="N12">IF($A12="","", _xlfn.XLOOKUP($A12&amp;"|6", RatesTbl[Key], RatesTbl[R2_err], ""))</f>
        <v>0</v>
      </c>
      <c r="O12" cm="1">
        <f t="array" ref="O12">IF($A12="","", _xlfn.XLOOKUP($A12&amp;"|7", RatesTbl[Key], RatesTbl[R2_err], ""))</f>
        <v>0</v>
      </c>
    </row>
    <row r="13" spans="1:15">
      <c r="A13" cm="1">
        <f t="array" ref="A13">IFERROR(INDEX(_xlfn.UNIQUE(RatesTbl[Residue]), ROW()-1), "")</f>
        <v>0</v>
      </c>
      <c r="B13" cm="1">
        <f t="array" ref="B13">IF($A13="","", _xlfn.XLOOKUP($A13&amp;"|1", RatesTbl[Key], RatesTbl[R2_s-1], ""))</f>
        <v>0</v>
      </c>
      <c r="C13" cm="1">
        <f t="array" ref="C13">IF($A13="","", _xlfn.XLOOKUP($A13&amp;"|2", RatesTbl[Key], RatesTbl[R2_s-1], ""))</f>
        <v>0</v>
      </c>
      <c r="D13" cm="1">
        <f t="array" ref="D13">IF($A13="","", _xlfn.XLOOKUP($A13&amp;"|3", RatesTbl[Key], RatesTbl[R2_s-1], ""))</f>
        <v>0</v>
      </c>
      <c r="E13" cm="1">
        <f t="array" ref="E13">IF($A13="","", _xlfn.XLOOKUP($A13&amp;"|4", RatesTbl[Key], RatesTbl[R2_s-1], ""))</f>
        <v>0</v>
      </c>
      <c r="F13" cm="1">
        <f t="array" ref="F13">IF($A13="","", _xlfn.XLOOKUP($A13&amp;"|5", RatesTbl[Key], RatesTbl[R2_s-1], ""))</f>
        <v>0</v>
      </c>
      <c r="G13" cm="1">
        <f t="array" ref="G13">IF($A13="","", _xlfn.XLOOKUP($A13&amp;"|6", RatesTbl[Key], RatesTbl[R2_s-1], ""))</f>
        <v>0</v>
      </c>
      <c r="H13" cm="1">
        <f t="array" ref="H13">IF($A13="","", _xlfn.XLOOKUP($A13&amp;"|7", RatesTbl[Key], RatesTbl[R2_s-1], ""))</f>
        <v>0</v>
      </c>
      <c r="I13" cm="1">
        <f t="array" ref="I13">IF($A13="","", _xlfn.XLOOKUP($A13&amp;"|1", RatesTbl[Key], RatesTbl[R2_err], ""))</f>
        <v>0</v>
      </c>
      <c r="J13" cm="1">
        <f t="array" ref="J13">IF($A13="","", _xlfn.XLOOKUP($A13&amp;"|2", RatesTbl[Key], RatesTbl[R2_err], ""))</f>
        <v>0</v>
      </c>
      <c r="K13" cm="1">
        <f t="array" ref="K13">IF($A13="","", _xlfn.XLOOKUP($A13&amp;"|3", RatesTbl[Key], RatesTbl[R2_err], ""))</f>
        <v>0</v>
      </c>
      <c r="L13" cm="1">
        <f t="array" ref="L13">IF($A13="","", _xlfn.XLOOKUP($A13&amp;"|4", RatesTbl[Key], RatesTbl[R2_err], ""))</f>
        <v>0</v>
      </c>
      <c r="M13" cm="1">
        <f t="array" ref="M13">IF($A13="","", _xlfn.XLOOKUP($A13&amp;"|5", RatesTbl[Key], RatesTbl[R2_err], ""))</f>
        <v>0</v>
      </c>
      <c r="N13" cm="1">
        <f t="array" ref="N13">IF($A13="","", _xlfn.XLOOKUP($A13&amp;"|6", RatesTbl[Key], RatesTbl[R2_err], ""))</f>
        <v>0</v>
      </c>
      <c r="O13" cm="1">
        <f t="array" ref="O13">IF($A13="","", _xlfn.XLOOKUP($A13&amp;"|7", RatesTbl[Key], RatesTbl[R2_err], ""))</f>
        <v>0</v>
      </c>
    </row>
    <row r="14" spans="1:15">
      <c r="A14" cm="1">
        <f t="array" ref="A14">IFERROR(INDEX(_xlfn.UNIQUE(RatesTbl[Residue]), ROW()-1), "")</f>
        <v>0</v>
      </c>
      <c r="B14" cm="1">
        <f t="array" ref="B14">IF($A14="","", _xlfn.XLOOKUP($A14&amp;"|1", RatesTbl[Key], RatesTbl[R2_s-1], ""))</f>
        <v>0</v>
      </c>
      <c r="C14" cm="1">
        <f t="array" ref="C14">IF($A14="","", _xlfn.XLOOKUP($A14&amp;"|2", RatesTbl[Key], RatesTbl[R2_s-1], ""))</f>
        <v>0</v>
      </c>
      <c r="D14" cm="1">
        <f t="array" ref="D14">IF($A14="","", _xlfn.XLOOKUP($A14&amp;"|3", RatesTbl[Key], RatesTbl[R2_s-1], ""))</f>
        <v>0</v>
      </c>
      <c r="E14" cm="1">
        <f t="array" ref="E14">IF($A14="","", _xlfn.XLOOKUP($A14&amp;"|4", RatesTbl[Key], RatesTbl[R2_s-1], ""))</f>
        <v>0</v>
      </c>
      <c r="F14" cm="1">
        <f t="array" ref="F14">IF($A14="","", _xlfn.XLOOKUP($A14&amp;"|5", RatesTbl[Key], RatesTbl[R2_s-1], ""))</f>
        <v>0</v>
      </c>
      <c r="G14" cm="1">
        <f t="array" ref="G14">IF($A14="","", _xlfn.XLOOKUP($A14&amp;"|6", RatesTbl[Key], RatesTbl[R2_s-1], ""))</f>
        <v>0</v>
      </c>
      <c r="H14" cm="1">
        <f t="array" ref="H14">IF($A14="","", _xlfn.XLOOKUP($A14&amp;"|7", RatesTbl[Key], RatesTbl[R2_s-1], ""))</f>
        <v>0</v>
      </c>
      <c r="I14" cm="1">
        <f t="array" ref="I14">IF($A14="","", _xlfn.XLOOKUP($A14&amp;"|1", RatesTbl[Key], RatesTbl[R2_err], ""))</f>
        <v>0</v>
      </c>
      <c r="J14" cm="1">
        <f t="array" ref="J14">IF($A14="","", _xlfn.XLOOKUP($A14&amp;"|2", RatesTbl[Key], RatesTbl[R2_err], ""))</f>
        <v>0</v>
      </c>
      <c r="K14" cm="1">
        <f t="array" ref="K14">IF($A14="","", _xlfn.XLOOKUP($A14&amp;"|3", RatesTbl[Key], RatesTbl[R2_err], ""))</f>
        <v>0</v>
      </c>
      <c r="L14" cm="1">
        <f t="array" ref="L14">IF($A14="","", _xlfn.XLOOKUP($A14&amp;"|4", RatesTbl[Key], RatesTbl[R2_err], ""))</f>
        <v>0</v>
      </c>
      <c r="M14" cm="1">
        <f t="array" ref="M14">IF($A14="","", _xlfn.XLOOKUP($A14&amp;"|5", RatesTbl[Key], RatesTbl[R2_err], ""))</f>
        <v>0</v>
      </c>
      <c r="N14" cm="1">
        <f t="array" ref="N14">IF($A14="","", _xlfn.XLOOKUP($A14&amp;"|6", RatesTbl[Key], RatesTbl[R2_err], ""))</f>
        <v>0</v>
      </c>
      <c r="O14" cm="1">
        <f t="array" ref="O14">IF($A14="","", _xlfn.XLOOKUP($A14&amp;"|7", RatesTbl[Key], RatesTbl[R2_err], ""))</f>
        <v>0</v>
      </c>
    </row>
    <row r="15" spans="1:15">
      <c r="A15" cm="1">
        <f t="array" ref="A15">IFERROR(INDEX(_xlfn.UNIQUE(RatesTbl[Residue]), ROW()-1), "")</f>
        <v>0</v>
      </c>
      <c r="B15" cm="1">
        <f t="array" ref="B15">IF($A15="","", _xlfn.XLOOKUP($A15&amp;"|1", RatesTbl[Key], RatesTbl[R2_s-1], ""))</f>
        <v>0</v>
      </c>
      <c r="C15" cm="1">
        <f t="array" ref="C15">IF($A15="","", _xlfn.XLOOKUP($A15&amp;"|2", RatesTbl[Key], RatesTbl[R2_s-1], ""))</f>
        <v>0</v>
      </c>
      <c r="D15" cm="1">
        <f t="array" ref="D15">IF($A15="","", _xlfn.XLOOKUP($A15&amp;"|3", RatesTbl[Key], RatesTbl[R2_s-1], ""))</f>
        <v>0</v>
      </c>
      <c r="E15" cm="1">
        <f t="array" ref="E15">IF($A15="","", _xlfn.XLOOKUP($A15&amp;"|4", RatesTbl[Key], RatesTbl[R2_s-1], ""))</f>
        <v>0</v>
      </c>
      <c r="F15" cm="1">
        <f t="array" ref="F15">IF($A15="","", _xlfn.XLOOKUP($A15&amp;"|5", RatesTbl[Key], RatesTbl[R2_s-1], ""))</f>
        <v>0</v>
      </c>
      <c r="G15" cm="1">
        <f t="array" ref="G15">IF($A15="","", _xlfn.XLOOKUP($A15&amp;"|6", RatesTbl[Key], RatesTbl[R2_s-1], ""))</f>
        <v>0</v>
      </c>
      <c r="H15" cm="1">
        <f t="array" ref="H15">IF($A15="","", _xlfn.XLOOKUP($A15&amp;"|7", RatesTbl[Key], RatesTbl[R2_s-1], ""))</f>
        <v>0</v>
      </c>
      <c r="I15" cm="1">
        <f t="array" ref="I15">IF($A15="","", _xlfn.XLOOKUP($A15&amp;"|1", RatesTbl[Key], RatesTbl[R2_err], ""))</f>
        <v>0</v>
      </c>
      <c r="J15" cm="1">
        <f t="array" ref="J15">IF($A15="","", _xlfn.XLOOKUP($A15&amp;"|2", RatesTbl[Key], RatesTbl[R2_err], ""))</f>
        <v>0</v>
      </c>
      <c r="K15" cm="1">
        <f t="array" ref="K15">IF($A15="","", _xlfn.XLOOKUP($A15&amp;"|3", RatesTbl[Key], RatesTbl[R2_err], ""))</f>
        <v>0</v>
      </c>
      <c r="L15" cm="1">
        <f t="array" ref="L15">IF($A15="","", _xlfn.XLOOKUP($A15&amp;"|4", RatesTbl[Key], RatesTbl[R2_err], ""))</f>
        <v>0</v>
      </c>
      <c r="M15" cm="1">
        <f t="array" ref="M15">IF($A15="","", _xlfn.XLOOKUP($A15&amp;"|5", RatesTbl[Key], RatesTbl[R2_err], ""))</f>
        <v>0</v>
      </c>
      <c r="N15" cm="1">
        <f t="array" ref="N15">IF($A15="","", _xlfn.XLOOKUP($A15&amp;"|6", RatesTbl[Key], RatesTbl[R2_err], ""))</f>
        <v>0</v>
      </c>
      <c r="O15" cm="1">
        <f t="array" ref="O15">IF($A15="","", _xlfn.XLOOKUP($A15&amp;"|7", RatesTbl[Key], RatesTbl[R2_err], ""))</f>
        <v>0</v>
      </c>
    </row>
    <row r="16" spans="1:15">
      <c r="A16" cm="1">
        <f t="array" ref="A16">IFERROR(INDEX(_xlfn.UNIQUE(RatesTbl[Residue]), ROW()-1), "")</f>
        <v>0</v>
      </c>
      <c r="B16" cm="1">
        <f t="array" ref="B16">IF($A16="","", _xlfn.XLOOKUP($A16&amp;"|1", RatesTbl[Key], RatesTbl[R2_s-1], ""))</f>
        <v>0</v>
      </c>
      <c r="C16" cm="1">
        <f t="array" ref="C16">IF($A16="","", _xlfn.XLOOKUP($A16&amp;"|2", RatesTbl[Key], RatesTbl[R2_s-1], ""))</f>
        <v>0</v>
      </c>
      <c r="D16" cm="1">
        <f t="array" ref="D16">IF($A16="","", _xlfn.XLOOKUP($A16&amp;"|3", RatesTbl[Key], RatesTbl[R2_s-1], ""))</f>
        <v>0</v>
      </c>
      <c r="E16" cm="1">
        <f t="array" ref="E16">IF($A16="","", _xlfn.XLOOKUP($A16&amp;"|4", RatesTbl[Key], RatesTbl[R2_s-1], ""))</f>
        <v>0</v>
      </c>
      <c r="F16" cm="1">
        <f t="array" ref="F16">IF($A16="","", _xlfn.XLOOKUP($A16&amp;"|5", RatesTbl[Key], RatesTbl[R2_s-1], ""))</f>
        <v>0</v>
      </c>
      <c r="G16" cm="1">
        <f t="array" ref="G16">IF($A16="","", _xlfn.XLOOKUP($A16&amp;"|6", RatesTbl[Key], RatesTbl[R2_s-1], ""))</f>
        <v>0</v>
      </c>
      <c r="H16" cm="1">
        <f t="array" ref="H16">IF($A16="","", _xlfn.XLOOKUP($A16&amp;"|7", RatesTbl[Key], RatesTbl[R2_s-1], ""))</f>
        <v>0</v>
      </c>
      <c r="I16" cm="1">
        <f t="array" ref="I16">IF($A16="","", _xlfn.XLOOKUP($A16&amp;"|1", RatesTbl[Key], RatesTbl[R2_err], ""))</f>
        <v>0</v>
      </c>
      <c r="J16" cm="1">
        <f t="array" ref="J16">IF($A16="","", _xlfn.XLOOKUP($A16&amp;"|2", RatesTbl[Key], RatesTbl[R2_err], ""))</f>
        <v>0</v>
      </c>
      <c r="K16" cm="1">
        <f t="array" ref="K16">IF($A16="","", _xlfn.XLOOKUP($A16&amp;"|3", RatesTbl[Key], RatesTbl[R2_err], ""))</f>
        <v>0</v>
      </c>
      <c r="L16" cm="1">
        <f t="array" ref="L16">IF($A16="","", _xlfn.XLOOKUP($A16&amp;"|4", RatesTbl[Key], RatesTbl[R2_err], ""))</f>
        <v>0</v>
      </c>
      <c r="M16" cm="1">
        <f t="array" ref="M16">IF($A16="","", _xlfn.XLOOKUP($A16&amp;"|5", RatesTbl[Key], RatesTbl[R2_err], ""))</f>
        <v>0</v>
      </c>
      <c r="N16" cm="1">
        <f t="array" ref="N16">IF($A16="","", _xlfn.XLOOKUP($A16&amp;"|6", RatesTbl[Key], RatesTbl[R2_err], ""))</f>
        <v>0</v>
      </c>
      <c r="O16" cm="1">
        <f t="array" ref="O16">IF($A16="","", _xlfn.XLOOKUP($A16&amp;"|7", RatesTbl[Key], RatesTbl[R2_err], ""))</f>
        <v>0</v>
      </c>
    </row>
    <row r="17" spans="1:15">
      <c r="A17" cm="1">
        <f t="array" ref="A17">IFERROR(INDEX(_xlfn.UNIQUE(RatesTbl[Residue]), ROW()-1), "")</f>
        <v>0</v>
      </c>
      <c r="B17" cm="1">
        <f t="array" ref="B17">IF($A17="","", _xlfn.XLOOKUP($A17&amp;"|1", RatesTbl[Key], RatesTbl[R2_s-1], ""))</f>
        <v>0</v>
      </c>
      <c r="C17" cm="1">
        <f t="array" ref="C17">IF($A17="","", _xlfn.XLOOKUP($A17&amp;"|2", RatesTbl[Key], RatesTbl[R2_s-1], ""))</f>
        <v>0</v>
      </c>
      <c r="D17" cm="1">
        <f t="array" ref="D17">IF($A17="","", _xlfn.XLOOKUP($A17&amp;"|3", RatesTbl[Key], RatesTbl[R2_s-1], ""))</f>
        <v>0</v>
      </c>
      <c r="E17" cm="1">
        <f t="array" ref="E17">IF($A17="","", _xlfn.XLOOKUP($A17&amp;"|4", RatesTbl[Key], RatesTbl[R2_s-1], ""))</f>
        <v>0</v>
      </c>
      <c r="F17" cm="1">
        <f t="array" ref="F17">IF($A17="","", _xlfn.XLOOKUP($A17&amp;"|5", RatesTbl[Key], RatesTbl[R2_s-1], ""))</f>
        <v>0</v>
      </c>
      <c r="G17" cm="1">
        <f t="array" ref="G17">IF($A17="","", _xlfn.XLOOKUP($A17&amp;"|6", RatesTbl[Key], RatesTbl[R2_s-1], ""))</f>
        <v>0</v>
      </c>
      <c r="H17" cm="1">
        <f t="array" ref="H17">IF($A17="","", _xlfn.XLOOKUP($A17&amp;"|7", RatesTbl[Key], RatesTbl[R2_s-1], ""))</f>
        <v>0</v>
      </c>
      <c r="I17" cm="1">
        <f t="array" ref="I17">IF($A17="","", _xlfn.XLOOKUP($A17&amp;"|1", RatesTbl[Key], RatesTbl[R2_err], ""))</f>
        <v>0</v>
      </c>
      <c r="J17" cm="1">
        <f t="array" ref="J17">IF($A17="","", _xlfn.XLOOKUP($A17&amp;"|2", RatesTbl[Key], RatesTbl[R2_err], ""))</f>
        <v>0</v>
      </c>
      <c r="K17" cm="1">
        <f t="array" ref="K17">IF($A17="","", _xlfn.XLOOKUP($A17&amp;"|3", RatesTbl[Key], RatesTbl[R2_err], ""))</f>
        <v>0</v>
      </c>
      <c r="L17" cm="1">
        <f t="array" ref="L17">IF($A17="","", _xlfn.XLOOKUP($A17&amp;"|4", RatesTbl[Key], RatesTbl[R2_err], ""))</f>
        <v>0</v>
      </c>
      <c r="M17" cm="1">
        <f t="array" ref="M17">IF($A17="","", _xlfn.XLOOKUP($A17&amp;"|5", RatesTbl[Key], RatesTbl[R2_err], ""))</f>
        <v>0</v>
      </c>
      <c r="N17" cm="1">
        <f t="array" ref="N17">IF($A17="","", _xlfn.XLOOKUP($A17&amp;"|6", RatesTbl[Key], RatesTbl[R2_err], ""))</f>
        <v>0</v>
      </c>
      <c r="O17" cm="1">
        <f t="array" ref="O17">IF($A17="","", _xlfn.XLOOKUP($A17&amp;"|7", RatesTbl[Key], RatesTbl[R2_err], ""))</f>
        <v>0</v>
      </c>
    </row>
    <row r="18" spans="1:15">
      <c r="A18" cm="1">
        <f t="array" ref="A18">IFERROR(INDEX(_xlfn.UNIQUE(RatesTbl[Residue]), ROW()-1), "")</f>
        <v>0</v>
      </c>
      <c r="B18" cm="1">
        <f t="array" ref="B18">IF($A18="","", _xlfn.XLOOKUP($A18&amp;"|1", RatesTbl[Key], RatesTbl[R2_s-1], ""))</f>
        <v>0</v>
      </c>
      <c r="C18" cm="1">
        <f t="array" ref="C18">IF($A18="","", _xlfn.XLOOKUP($A18&amp;"|2", RatesTbl[Key], RatesTbl[R2_s-1], ""))</f>
        <v>0</v>
      </c>
      <c r="D18" cm="1">
        <f t="array" ref="D18">IF($A18="","", _xlfn.XLOOKUP($A18&amp;"|3", RatesTbl[Key], RatesTbl[R2_s-1], ""))</f>
        <v>0</v>
      </c>
      <c r="E18" cm="1">
        <f t="array" ref="E18">IF($A18="","", _xlfn.XLOOKUP($A18&amp;"|4", RatesTbl[Key], RatesTbl[R2_s-1], ""))</f>
        <v>0</v>
      </c>
      <c r="F18" cm="1">
        <f t="array" ref="F18">IF($A18="","", _xlfn.XLOOKUP($A18&amp;"|5", RatesTbl[Key], RatesTbl[R2_s-1], ""))</f>
        <v>0</v>
      </c>
      <c r="G18" cm="1">
        <f t="array" ref="G18">IF($A18="","", _xlfn.XLOOKUP($A18&amp;"|6", RatesTbl[Key], RatesTbl[R2_s-1], ""))</f>
        <v>0</v>
      </c>
      <c r="H18" cm="1">
        <f t="array" ref="H18">IF($A18="","", _xlfn.XLOOKUP($A18&amp;"|7", RatesTbl[Key], RatesTbl[R2_s-1], ""))</f>
        <v>0</v>
      </c>
      <c r="I18" cm="1">
        <f t="array" ref="I18">IF($A18="","", _xlfn.XLOOKUP($A18&amp;"|1", RatesTbl[Key], RatesTbl[R2_err], ""))</f>
        <v>0</v>
      </c>
      <c r="J18" cm="1">
        <f t="array" ref="J18">IF($A18="","", _xlfn.XLOOKUP($A18&amp;"|2", RatesTbl[Key], RatesTbl[R2_err], ""))</f>
        <v>0</v>
      </c>
      <c r="K18" cm="1">
        <f t="array" ref="K18">IF($A18="","", _xlfn.XLOOKUP($A18&amp;"|3", RatesTbl[Key], RatesTbl[R2_err], ""))</f>
        <v>0</v>
      </c>
      <c r="L18" cm="1">
        <f t="array" ref="L18">IF($A18="","", _xlfn.XLOOKUP($A18&amp;"|4", RatesTbl[Key], RatesTbl[R2_err], ""))</f>
        <v>0</v>
      </c>
      <c r="M18" cm="1">
        <f t="array" ref="M18">IF($A18="","", _xlfn.XLOOKUP($A18&amp;"|5", RatesTbl[Key], RatesTbl[R2_err], ""))</f>
        <v>0</v>
      </c>
      <c r="N18" cm="1">
        <f t="array" ref="N18">IF($A18="","", _xlfn.XLOOKUP($A18&amp;"|6", RatesTbl[Key], RatesTbl[R2_err], ""))</f>
        <v>0</v>
      </c>
      <c r="O18" cm="1">
        <f t="array" ref="O18">IF($A18="","", _xlfn.XLOOKUP($A18&amp;"|7", RatesTbl[Key], RatesTbl[R2_err], ""))</f>
        <v>0</v>
      </c>
    </row>
    <row r="19" spans="1:15">
      <c r="A19" cm="1">
        <f t="array" ref="A19">IFERROR(INDEX(_xlfn.UNIQUE(RatesTbl[Residue]), ROW()-1), "")</f>
        <v>0</v>
      </c>
      <c r="B19" cm="1">
        <f t="array" ref="B19">IF($A19="","", _xlfn.XLOOKUP($A19&amp;"|1", RatesTbl[Key], RatesTbl[R2_s-1], ""))</f>
        <v>0</v>
      </c>
      <c r="C19" cm="1">
        <f t="array" ref="C19">IF($A19="","", _xlfn.XLOOKUP($A19&amp;"|2", RatesTbl[Key], RatesTbl[R2_s-1], ""))</f>
        <v>0</v>
      </c>
      <c r="D19" cm="1">
        <f t="array" ref="D19">IF($A19="","", _xlfn.XLOOKUP($A19&amp;"|3", RatesTbl[Key], RatesTbl[R2_s-1], ""))</f>
        <v>0</v>
      </c>
      <c r="E19" cm="1">
        <f t="array" ref="E19">IF($A19="","", _xlfn.XLOOKUP($A19&amp;"|4", RatesTbl[Key], RatesTbl[R2_s-1], ""))</f>
        <v>0</v>
      </c>
      <c r="F19" cm="1">
        <f t="array" ref="F19">IF($A19="","", _xlfn.XLOOKUP($A19&amp;"|5", RatesTbl[Key], RatesTbl[R2_s-1], ""))</f>
        <v>0</v>
      </c>
      <c r="G19" cm="1">
        <f t="array" ref="G19">IF($A19="","", _xlfn.XLOOKUP($A19&amp;"|6", RatesTbl[Key], RatesTbl[R2_s-1], ""))</f>
        <v>0</v>
      </c>
      <c r="H19" cm="1">
        <f t="array" ref="H19">IF($A19="","", _xlfn.XLOOKUP($A19&amp;"|7", RatesTbl[Key], RatesTbl[R2_s-1], ""))</f>
        <v>0</v>
      </c>
      <c r="I19" cm="1">
        <f t="array" ref="I19">IF($A19="","", _xlfn.XLOOKUP($A19&amp;"|1", RatesTbl[Key], RatesTbl[R2_err], ""))</f>
        <v>0</v>
      </c>
      <c r="J19" cm="1">
        <f t="array" ref="J19">IF($A19="","", _xlfn.XLOOKUP($A19&amp;"|2", RatesTbl[Key], RatesTbl[R2_err], ""))</f>
        <v>0</v>
      </c>
      <c r="K19" cm="1">
        <f t="array" ref="K19">IF($A19="","", _xlfn.XLOOKUP($A19&amp;"|3", RatesTbl[Key], RatesTbl[R2_err], ""))</f>
        <v>0</v>
      </c>
      <c r="L19" cm="1">
        <f t="array" ref="L19">IF($A19="","", _xlfn.XLOOKUP($A19&amp;"|4", RatesTbl[Key], RatesTbl[R2_err], ""))</f>
        <v>0</v>
      </c>
      <c r="M19" cm="1">
        <f t="array" ref="M19">IF($A19="","", _xlfn.XLOOKUP($A19&amp;"|5", RatesTbl[Key], RatesTbl[R2_err], ""))</f>
        <v>0</v>
      </c>
      <c r="N19" cm="1">
        <f t="array" ref="N19">IF($A19="","", _xlfn.XLOOKUP($A19&amp;"|6", RatesTbl[Key], RatesTbl[R2_err], ""))</f>
        <v>0</v>
      </c>
      <c r="O19" cm="1">
        <f t="array" ref="O19">IF($A19="","", _xlfn.XLOOKUP($A19&amp;"|7", RatesTbl[Key], RatesTbl[R2_err], ""))</f>
        <v>0</v>
      </c>
    </row>
    <row r="20" spans="1:15">
      <c r="A20" cm="1">
        <f t="array" ref="A20">IFERROR(INDEX(_xlfn.UNIQUE(RatesTbl[Residue]), ROW()-1), "")</f>
        <v>0</v>
      </c>
      <c r="B20" cm="1">
        <f t="array" ref="B20">IF($A20="","", _xlfn.XLOOKUP($A20&amp;"|1", RatesTbl[Key], RatesTbl[R2_s-1], ""))</f>
        <v>0</v>
      </c>
      <c r="C20" cm="1">
        <f t="array" ref="C20">IF($A20="","", _xlfn.XLOOKUP($A20&amp;"|2", RatesTbl[Key], RatesTbl[R2_s-1], ""))</f>
        <v>0</v>
      </c>
      <c r="D20" cm="1">
        <f t="array" ref="D20">IF($A20="","", _xlfn.XLOOKUP($A20&amp;"|3", RatesTbl[Key], RatesTbl[R2_s-1], ""))</f>
        <v>0</v>
      </c>
      <c r="E20" cm="1">
        <f t="array" ref="E20">IF($A20="","", _xlfn.XLOOKUP($A20&amp;"|4", RatesTbl[Key], RatesTbl[R2_s-1], ""))</f>
        <v>0</v>
      </c>
      <c r="F20" cm="1">
        <f t="array" ref="F20">IF($A20="","", _xlfn.XLOOKUP($A20&amp;"|5", RatesTbl[Key], RatesTbl[R2_s-1], ""))</f>
        <v>0</v>
      </c>
      <c r="G20" cm="1">
        <f t="array" ref="G20">IF($A20="","", _xlfn.XLOOKUP($A20&amp;"|6", RatesTbl[Key], RatesTbl[R2_s-1], ""))</f>
        <v>0</v>
      </c>
      <c r="H20" cm="1">
        <f t="array" ref="H20">IF($A20="","", _xlfn.XLOOKUP($A20&amp;"|7", RatesTbl[Key], RatesTbl[R2_s-1], ""))</f>
        <v>0</v>
      </c>
      <c r="I20" cm="1">
        <f t="array" ref="I20">IF($A20="","", _xlfn.XLOOKUP($A20&amp;"|1", RatesTbl[Key], RatesTbl[R2_err], ""))</f>
        <v>0</v>
      </c>
      <c r="J20" cm="1">
        <f t="array" ref="J20">IF($A20="","", _xlfn.XLOOKUP($A20&amp;"|2", RatesTbl[Key], RatesTbl[R2_err], ""))</f>
        <v>0</v>
      </c>
      <c r="K20" cm="1">
        <f t="array" ref="K20">IF($A20="","", _xlfn.XLOOKUP($A20&amp;"|3", RatesTbl[Key], RatesTbl[R2_err], ""))</f>
        <v>0</v>
      </c>
      <c r="L20" cm="1">
        <f t="array" ref="L20">IF($A20="","", _xlfn.XLOOKUP($A20&amp;"|4", RatesTbl[Key], RatesTbl[R2_err], ""))</f>
        <v>0</v>
      </c>
      <c r="M20" cm="1">
        <f t="array" ref="M20">IF($A20="","", _xlfn.XLOOKUP($A20&amp;"|5", RatesTbl[Key], RatesTbl[R2_err], ""))</f>
        <v>0</v>
      </c>
      <c r="N20" cm="1">
        <f t="array" ref="N20">IF($A20="","", _xlfn.XLOOKUP($A20&amp;"|6", RatesTbl[Key], RatesTbl[R2_err], ""))</f>
        <v>0</v>
      </c>
      <c r="O20" cm="1">
        <f t="array" ref="O20">IF($A20="","", _xlfn.XLOOKUP($A20&amp;"|7", RatesTbl[Key], RatesTbl[R2_err], ""))</f>
        <v>0</v>
      </c>
    </row>
    <row r="21" spans="1:15">
      <c r="A21" cm="1">
        <f t="array" ref="A21">IFERROR(INDEX(_xlfn.UNIQUE(RatesTbl[Residue]), ROW()-1), "")</f>
        <v>0</v>
      </c>
      <c r="B21" cm="1">
        <f t="array" ref="B21">IF($A21="","", _xlfn.XLOOKUP($A21&amp;"|1", RatesTbl[Key], RatesTbl[R2_s-1], ""))</f>
        <v>0</v>
      </c>
      <c r="C21" cm="1">
        <f t="array" ref="C21">IF($A21="","", _xlfn.XLOOKUP($A21&amp;"|2", RatesTbl[Key], RatesTbl[R2_s-1], ""))</f>
        <v>0</v>
      </c>
      <c r="D21" cm="1">
        <f t="array" ref="D21">IF($A21="","", _xlfn.XLOOKUP($A21&amp;"|3", RatesTbl[Key], RatesTbl[R2_s-1], ""))</f>
        <v>0</v>
      </c>
      <c r="E21" cm="1">
        <f t="array" ref="E21">IF($A21="","", _xlfn.XLOOKUP($A21&amp;"|4", RatesTbl[Key], RatesTbl[R2_s-1], ""))</f>
        <v>0</v>
      </c>
      <c r="F21" cm="1">
        <f t="array" ref="F21">IF($A21="","", _xlfn.XLOOKUP($A21&amp;"|5", RatesTbl[Key], RatesTbl[R2_s-1], ""))</f>
        <v>0</v>
      </c>
      <c r="G21" cm="1">
        <f t="array" ref="G21">IF($A21="","", _xlfn.XLOOKUP($A21&amp;"|6", RatesTbl[Key], RatesTbl[R2_s-1], ""))</f>
        <v>0</v>
      </c>
      <c r="H21" cm="1">
        <f t="array" ref="H21">IF($A21="","", _xlfn.XLOOKUP($A21&amp;"|7", RatesTbl[Key], RatesTbl[R2_s-1], ""))</f>
        <v>0</v>
      </c>
      <c r="I21" cm="1">
        <f t="array" ref="I21">IF($A21="","", _xlfn.XLOOKUP($A21&amp;"|1", RatesTbl[Key], RatesTbl[R2_err], ""))</f>
        <v>0</v>
      </c>
      <c r="J21" cm="1">
        <f t="array" ref="J21">IF($A21="","", _xlfn.XLOOKUP($A21&amp;"|2", RatesTbl[Key], RatesTbl[R2_err], ""))</f>
        <v>0</v>
      </c>
      <c r="K21" cm="1">
        <f t="array" ref="K21">IF($A21="","", _xlfn.XLOOKUP($A21&amp;"|3", RatesTbl[Key], RatesTbl[R2_err], ""))</f>
        <v>0</v>
      </c>
      <c r="L21" cm="1">
        <f t="array" ref="L21">IF($A21="","", _xlfn.XLOOKUP($A21&amp;"|4", RatesTbl[Key], RatesTbl[R2_err], ""))</f>
        <v>0</v>
      </c>
      <c r="M21" cm="1">
        <f t="array" ref="M21">IF($A21="","", _xlfn.XLOOKUP($A21&amp;"|5", RatesTbl[Key], RatesTbl[R2_err], ""))</f>
        <v>0</v>
      </c>
      <c r="N21" cm="1">
        <f t="array" ref="N21">IF($A21="","", _xlfn.XLOOKUP($A21&amp;"|6", RatesTbl[Key], RatesTbl[R2_err], ""))</f>
        <v>0</v>
      </c>
      <c r="O21" cm="1">
        <f t="array" ref="O21">IF($A21="","", _xlfn.XLOOKUP($A21&amp;"|7", RatesTbl[Key], RatesTbl[R2_err], ""))</f>
        <v>0</v>
      </c>
    </row>
    <row r="22" spans="1:15">
      <c r="A22" cm="1">
        <f t="array" ref="A22">IFERROR(INDEX(_xlfn.UNIQUE(RatesTbl[Residue]), ROW()-1), "")</f>
        <v>0</v>
      </c>
      <c r="B22" cm="1">
        <f t="array" ref="B22">IF($A22="","", _xlfn.XLOOKUP($A22&amp;"|1", RatesTbl[Key], RatesTbl[R2_s-1], ""))</f>
        <v>0</v>
      </c>
      <c r="C22" cm="1">
        <f t="array" ref="C22">IF($A22="","", _xlfn.XLOOKUP($A22&amp;"|2", RatesTbl[Key], RatesTbl[R2_s-1], ""))</f>
        <v>0</v>
      </c>
      <c r="D22" cm="1">
        <f t="array" ref="D22">IF($A22="","", _xlfn.XLOOKUP($A22&amp;"|3", RatesTbl[Key], RatesTbl[R2_s-1], ""))</f>
        <v>0</v>
      </c>
      <c r="E22" cm="1">
        <f t="array" ref="E22">IF($A22="","", _xlfn.XLOOKUP($A22&amp;"|4", RatesTbl[Key], RatesTbl[R2_s-1], ""))</f>
        <v>0</v>
      </c>
      <c r="F22" cm="1">
        <f t="array" ref="F22">IF($A22="","", _xlfn.XLOOKUP($A22&amp;"|5", RatesTbl[Key], RatesTbl[R2_s-1], ""))</f>
        <v>0</v>
      </c>
      <c r="G22" cm="1">
        <f t="array" ref="G22">IF($A22="","", _xlfn.XLOOKUP($A22&amp;"|6", RatesTbl[Key], RatesTbl[R2_s-1], ""))</f>
        <v>0</v>
      </c>
      <c r="H22" cm="1">
        <f t="array" ref="H22">IF($A22="","", _xlfn.XLOOKUP($A22&amp;"|7", RatesTbl[Key], RatesTbl[R2_s-1], ""))</f>
        <v>0</v>
      </c>
      <c r="I22" cm="1">
        <f t="array" ref="I22">IF($A22="","", _xlfn.XLOOKUP($A22&amp;"|1", RatesTbl[Key], RatesTbl[R2_err], ""))</f>
        <v>0</v>
      </c>
      <c r="J22" cm="1">
        <f t="array" ref="J22">IF($A22="","", _xlfn.XLOOKUP($A22&amp;"|2", RatesTbl[Key], RatesTbl[R2_err], ""))</f>
        <v>0</v>
      </c>
      <c r="K22" cm="1">
        <f t="array" ref="K22">IF($A22="","", _xlfn.XLOOKUP($A22&amp;"|3", RatesTbl[Key], RatesTbl[R2_err], ""))</f>
        <v>0</v>
      </c>
      <c r="L22" cm="1">
        <f t="array" ref="L22">IF($A22="","", _xlfn.XLOOKUP($A22&amp;"|4", RatesTbl[Key], RatesTbl[R2_err], ""))</f>
        <v>0</v>
      </c>
      <c r="M22" cm="1">
        <f t="array" ref="M22">IF($A22="","", _xlfn.XLOOKUP($A22&amp;"|5", RatesTbl[Key], RatesTbl[R2_err], ""))</f>
        <v>0</v>
      </c>
      <c r="N22" cm="1">
        <f t="array" ref="N22">IF($A22="","", _xlfn.XLOOKUP($A22&amp;"|6", RatesTbl[Key], RatesTbl[R2_err], ""))</f>
        <v>0</v>
      </c>
      <c r="O22" cm="1">
        <f t="array" ref="O22">IF($A22="","", _xlfn.XLOOKUP($A22&amp;"|7", RatesTbl[Key], RatesTbl[R2_err], ""))</f>
        <v>0</v>
      </c>
    </row>
    <row r="23" spans="1:15">
      <c r="A23" cm="1">
        <f t="array" ref="A23">IFERROR(INDEX(_xlfn.UNIQUE(RatesTbl[Residue]), ROW()-1), "")</f>
        <v>0</v>
      </c>
      <c r="B23" cm="1">
        <f t="array" ref="B23">IF($A23="","", _xlfn.XLOOKUP($A23&amp;"|1", RatesTbl[Key], RatesTbl[R2_s-1], ""))</f>
        <v>0</v>
      </c>
      <c r="C23" cm="1">
        <f t="array" ref="C23">IF($A23="","", _xlfn.XLOOKUP($A23&amp;"|2", RatesTbl[Key], RatesTbl[R2_s-1], ""))</f>
        <v>0</v>
      </c>
      <c r="D23" cm="1">
        <f t="array" ref="D23">IF($A23="","", _xlfn.XLOOKUP($A23&amp;"|3", RatesTbl[Key], RatesTbl[R2_s-1], ""))</f>
        <v>0</v>
      </c>
      <c r="E23" cm="1">
        <f t="array" ref="E23">IF($A23="","", _xlfn.XLOOKUP($A23&amp;"|4", RatesTbl[Key], RatesTbl[R2_s-1], ""))</f>
        <v>0</v>
      </c>
      <c r="F23" cm="1">
        <f t="array" ref="F23">IF($A23="","", _xlfn.XLOOKUP($A23&amp;"|5", RatesTbl[Key], RatesTbl[R2_s-1], ""))</f>
        <v>0</v>
      </c>
      <c r="G23" cm="1">
        <f t="array" ref="G23">IF($A23="","", _xlfn.XLOOKUP($A23&amp;"|6", RatesTbl[Key], RatesTbl[R2_s-1], ""))</f>
        <v>0</v>
      </c>
      <c r="H23" cm="1">
        <f t="array" ref="H23">IF($A23="","", _xlfn.XLOOKUP($A23&amp;"|7", RatesTbl[Key], RatesTbl[R2_s-1], ""))</f>
        <v>0</v>
      </c>
      <c r="I23" cm="1">
        <f t="array" ref="I23">IF($A23="","", _xlfn.XLOOKUP($A23&amp;"|1", RatesTbl[Key], RatesTbl[R2_err], ""))</f>
        <v>0</v>
      </c>
      <c r="J23" cm="1">
        <f t="array" ref="J23">IF($A23="","", _xlfn.XLOOKUP($A23&amp;"|2", RatesTbl[Key], RatesTbl[R2_err], ""))</f>
        <v>0</v>
      </c>
      <c r="K23" cm="1">
        <f t="array" ref="K23">IF($A23="","", _xlfn.XLOOKUP($A23&amp;"|3", RatesTbl[Key], RatesTbl[R2_err], ""))</f>
        <v>0</v>
      </c>
      <c r="L23" cm="1">
        <f t="array" ref="L23">IF($A23="","", _xlfn.XLOOKUP($A23&amp;"|4", RatesTbl[Key], RatesTbl[R2_err], ""))</f>
        <v>0</v>
      </c>
      <c r="M23" cm="1">
        <f t="array" ref="M23">IF($A23="","", _xlfn.XLOOKUP($A23&amp;"|5", RatesTbl[Key], RatesTbl[R2_err], ""))</f>
        <v>0</v>
      </c>
      <c r="N23" cm="1">
        <f t="array" ref="N23">IF($A23="","", _xlfn.XLOOKUP($A23&amp;"|6", RatesTbl[Key], RatesTbl[R2_err], ""))</f>
        <v>0</v>
      </c>
      <c r="O23" cm="1">
        <f t="array" ref="O23">IF($A23="","", _xlfn.XLOOKUP($A23&amp;"|7", RatesTbl[Key], RatesTbl[R2_err], ""))</f>
        <v>0</v>
      </c>
    </row>
    <row r="24" spans="1:15">
      <c r="A24" cm="1">
        <f t="array" ref="A24">IFERROR(INDEX(_xlfn.UNIQUE(RatesTbl[Residue]), ROW()-1), "")</f>
        <v>0</v>
      </c>
      <c r="B24" cm="1">
        <f t="array" ref="B24">IF($A24="","", _xlfn.XLOOKUP($A24&amp;"|1", RatesTbl[Key], RatesTbl[R2_s-1], ""))</f>
        <v>0</v>
      </c>
      <c r="C24" cm="1">
        <f t="array" ref="C24">IF($A24="","", _xlfn.XLOOKUP($A24&amp;"|2", RatesTbl[Key], RatesTbl[R2_s-1], ""))</f>
        <v>0</v>
      </c>
      <c r="D24" cm="1">
        <f t="array" ref="D24">IF($A24="","", _xlfn.XLOOKUP($A24&amp;"|3", RatesTbl[Key], RatesTbl[R2_s-1], ""))</f>
        <v>0</v>
      </c>
      <c r="E24" cm="1">
        <f t="array" ref="E24">IF($A24="","", _xlfn.XLOOKUP($A24&amp;"|4", RatesTbl[Key], RatesTbl[R2_s-1], ""))</f>
        <v>0</v>
      </c>
      <c r="F24" cm="1">
        <f t="array" ref="F24">IF($A24="","", _xlfn.XLOOKUP($A24&amp;"|5", RatesTbl[Key], RatesTbl[R2_s-1], ""))</f>
        <v>0</v>
      </c>
      <c r="G24" cm="1">
        <f t="array" ref="G24">IF($A24="","", _xlfn.XLOOKUP($A24&amp;"|6", RatesTbl[Key], RatesTbl[R2_s-1], ""))</f>
        <v>0</v>
      </c>
      <c r="H24" cm="1">
        <f t="array" ref="H24">IF($A24="","", _xlfn.XLOOKUP($A24&amp;"|7", RatesTbl[Key], RatesTbl[R2_s-1], ""))</f>
        <v>0</v>
      </c>
      <c r="I24" cm="1">
        <f t="array" ref="I24">IF($A24="","", _xlfn.XLOOKUP($A24&amp;"|1", RatesTbl[Key], RatesTbl[R2_err], ""))</f>
        <v>0</v>
      </c>
      <c r="J24" cm="1">
        <f t="array" ref="J24">IF($A24="","", _xlfn.XLOOKUP($A24&amp;"|2", RatesTbl[Key], RatesTbl[R2_err], ""))</f>
        <v>0</v>
      </c>
      <c r="K24" cm="1">
        <f t="array" ref="K24">IF($A24="","", _xlfn.XLOOKUP($A24&amp;"|3", RatesTbl[Key], RatesTbl[R2_err], ""))</f>
        <v>0</v>
      </c>
      <c r="L24" cm="1">
        <f t="array" ref="L24">IF($A24="","", _xlfn.XLOOKUP($A24&amp;"|4", RatesTbl[Key], RatesTbl[R2_err], ""))</f>
        <v>0</v>
      </c>
      <c r="M24" cm="1">
        <f t="array" ref="M24">IF($A24="","", _xlfn.XLOOKUP($A24&amp;"|5", RatesTbl[Key], RatesTbl[R2_err], ""))</f>
        <v>0</v>
      </c>
      <c r="N24" cm="1">
        <f t="array" ref="N24">IF($A24="","", _xlfn.XLOOKUP($A24&amp;"|6", RatesTbl[Key], RatesTbl[R2_err], ""))</f>
        <v>0</v>
      </c>
      <c r="O24" cm="1">
        <f t="array" ref="O24">IF($A24="","", _xlfn.XLOOKUP($A24&amp;"|7", RatesTbl[Key], RatesTbl[R2_err], ""))</f>
        <v>0</v>
      </c>
    </row>
    <row r="25" spans="1:15">
      <c r="A25" cm="1">
        <f t="array" ref="A25">IFERROR(INDEX(_xlfn.UNIQUE(RatesTbl[Residue]), ROW()-1), "")</f>
        <v>0</v>
      </c>
      <c r="B25" cm="1">
        <f t="array" ref="B25">IF($A25="","", _xlfn.XLOOKUP($A25&amp;"|1", RatesTbl[Key], RatesTbl[R2_s-1], ""))</f>
        <v>0</v>
      </c>
      <c r="C25" cm="1">
        <f t="array" ref="C25">IF($A25="","", _xlfn.XLOOKUP($A25&amp;"|2", RatesTbl[Key], RatesTbl[R2_s-1], ""))</f>
        <v>0</v>
      </c>
      <c r="D25" cm="1">
        <f t="array" ref="D25">IF($A25="","", _xlfn.XLOOKUP($A25&amp;"|3", RatesTbl[Key], RatesTbl[R2_s-1], ""))</f>
        <v>0</v>
      </c>
      <c r="E25" cm="1">
        <f t="array" ref="E25">IF($A25="","", _xlfn.XLOOKUP($A25&amp;"|4", RatesTbl[Key], RatesTbl[R2_s-1], ""))</f>
        <v>0</v>
      </c>
      <c r="F25" cm="1">
        <f t="array" ref="F25">IF($A25="","", _xlfn.XLOOKUP($A25&amp;"|5", RatesTbl[Key], RatesTbl[R2_s-1], ""))</f>
        <v>0</v>
      </c>
      <c r="G25" cm="1">
        <f t="array" ref="G25">IF($A25="","", _xlfn.XLOOKUP($A25&amp;"|6", RatesTbl[Key], RatesTbl[R2_s-1], ""))</f>
        <v>0</v>
      </c>
      <c r="H25" cm="1">
        <f t="array" ref="H25">IF($A25="","", _xlfn.XLOOKUP($A25&amp;"|7", RatesTbl[Key], RatesTbl[R2_s-1], ""))</f>
        <v>0</v>
      </c>
      <c r="I25" cm="1">
        <f t="array" ref="I25">IF($A25="","", _xlfn.XLOOKUP($A25&amp;"|1", RatesTbl[Key], RatesTbl[R2_err], ""))</f>
        <v>0</v>
      </c>
      <c r="J25" cm="1">
        <f t="array" ref="J25">IF($A25="","", _xlfn.XLOOKUP($A25&amp;"|2", RatesTbl[Key], RatesTbl[R2_err], ""))</f>
        <v>0</v>
      </c>
      <c r="K25" cm="1">
        <f t="array" ref="K25">IF($A25="","", _xlfn.XLOOKUP($A25&amp;"|3", RatesTbl[Key], RatesTbl[R2_err], ""))</f>
        <v>0</v>
      </c>
      <c r="L25" cm="1">
        <f t="array" ref="L25">IF($A25="","", _xlfn.XLOOKUP($A25&amp;"|4", RatesTbl[Key], RatesTbl[R2_err], ""))</f>
        <v>0</v>
      </c>
      <c r="M25" cm="1">
        <f t="array" ref="M25">IF($A25="","", _xlfn.XLOOKUP($A25&amp;"|5", RatesTbl[Key], RatesTbl[R2_err], ""))</f>
        <v>0</v>
      </c>
      <c r="N25" cm="1">
        <f t="array" ref="N25">IF($A25="","", _xlfn.XLOOKUP($A25&amp;"|6", RatesTbl[Key], RatesTbl[R2_err], ""))</f>
        <v>0</v>
      </c>
      <c r="O25" cm="1">
        <f t="array" ref="O25">IF($A25="","", _xlfn.XLOOKUP($A25&amp;"|7", RatesTbl[Key], RatesTbl[R2_err], ""))</f>
        <v>0</v>
      </c>
    </row>
    <row r="26" spans="1:15">
      <c r="A26" cm="1">
        <f t="array" ref="A26">IFERROR(INDEX(_xlfn.UNIQUE(RatesTbl[Residue]), ROW()-1), "")</f>
        <v>0</v>
      </c>
      <c r="B26" cm="1">
        <f t="array" ref="B26">IF($A26="","", _xlfn.XLOOKUP($A26&amp;"|1", RatesTbl[Key], RatesTbl[R2_s-1], ""))</f>
        <v>0</v>
      </c>
      <c r="C26" cm="1">
        <f t="array" ref="C26">IF($A26="","", _xlfn.XLOOKUP($A26&amp;"|2", RatesTbl[Key], RatesTbl[R2_s-1], ""))</f>
        <v>0</v>
      </c>
      <c r="D26" cm="1">
        <f t="array" ref="D26">IF($A26="","", _xlfn.XLOOKUP($A26&amp;"|3", RatesTbl[Key], RatesTbl[R2_s-1], ""))</f>
        <v>0</v>
      </c>
      <c r="E26" cm="1">
        <f t="array" ref="E26">IF($A26="","", _xlfn.XLOOKUP($A26&amp;"|4", RatesTbl[Key], RatesTbl[R2_s-1], ""))</f>
        <v>0</v>
      </c>
      <c r="F26" cm="1">
        <f t="array" ref="F26">IF($A26="","", _xlfn.XLOOKUP($A26&amp;"|5", RatesTbl[Key], RatesTbl[R2_s-1], ""))</f>
        <v>0</v>
      </c>
      <c r="G26" cm="1">
        <f t="array" ref="G26">IF($A26="","", _xlfn.XLOOKUP($A26&amp;"|6", RatesTbl[Key], RatesTbl[R2_s-1], ""))</f>
        <v>0</v>
      </c>
      <c r="H26" cm="1">
        <f t="array" ref="H26">IF($A26="","", _xlfn.XLOOKUP($A26&amp;"|7", RatesTbl[Key], RatesTbl[R2_s-1], ""))</f>
        <v>0</v>
      </c>
      <c r="I26" cm="1">
        <f t="array" ref="I26">IF($A26="","", _xlfn.XLOOKUP($A26&amp;"|1", RatesTbl[Key], RatesTbl[R2_err], ""))</f>
        <v>0</v>
      </c>
      <c r="J26" cm="1">
        <f t="array" ref="J26">IF($A26="","", _xlfn.XLOOKUP($A26&amp;"|2", RatesTbl[Key], RatesTbl[R2_err], ""))</f>
        <v>0</v>
      </c>
      <c r="K26" cm="1">
        <f t="array" ref="K26">IF($A26="","", _xlfn.XLOOKUP($A26&amp;"|3", RatesTbl[Key], RatesTbl[R2_err], ""))</f>
        <v>0</v>
      </c>
      <c r="L26" cm="1">
        <f t="array" ref="L26">IF($A26="","", _xlfn.XLOOKUP($A26&amp;"|4", RatesTbl[Key], RatesTbl[R2_err], ""))</f>
        <v>0</v>
      </c>
      <c r="M26" cm="1">
        <f t="array" ref="M26">IF($A26="","", _xlfn.XLOOKUP($A26&amp;"|5", RatesTbl[Key], RatesTbl[R2_err], ""))</f>
        <v>0</v>
      </c>
      <c r="N26" cm="1">
        <f t="array" ref="N26">IF($A26="","", _xlfn.XLOOKUP($A26&amp;"|6", RatesTbl[Key], RatesTbl[R2_err], ""))</f>
        <v>0</v>
      </c>
      <c r="O26" cm="1">
        <f t="array" ref="O26">IF($A26="","", _xlfn.XLOOKUP($A26&amp;"|7", RatesTbl[Key], RatesTbl[R2_err], ""))</f>
        <v>0</v>
      </c>
    </row>
    <row r="27" spans="1:15">
      <c r="A27" cm="1">
        <f t="array" ref="A27">IFERROR(INDEX(_xlfn.UNIQUE(RatesTbl[Residue]), ROW()-1), "")</f>
        <v>0</v>
      </c>
      <c r="B27" cm="1">
        <f t="array" ref="B27">IF($A27="","", _xlfn.XLOOKUP($A27&amp;"|1", RatesTbl[Key], RatesTbl[R2_s-1], ""))</f>
        <v>0</v>
      </c>
      <c r="C27" cm="1">
        <f t="array" ref="C27">IF($A27="","", _xlfn.XLOOKUP($A27&amp;"|2", RatesTbl[Key], RatesTbl[R2_s-1], ""))</f>
        <v>0</v>
      </c>
      <c r="D27" cm="1">
        <f t="array" ref="D27">IF($A27="","", _xlfn.XLOOKUP($A27&amp;"|3", RatesTbl[Key], RatesTbl[R2_s-1], ""))</f>
        <v>0</v>
      </c>
      <c r="E27" cm="1">
        <f t="array" ref="E27">IF($A27="","", _xlfn.XLOOKUP($A27&amp;"|4", RatesTbl[Key], RatesTbl[R2_s-1], ""))</f>
        <v>0</v>
      </c>
      <c r="F27" cm="1">
        <f t="array" ref="F27">IF($A27="","", _xlfn.XLOOKUP($A27&amp;"|5", RatesTbl[Key], RatesTbl[R2_s-1], ""))</f>
        <v>0</v>
      </c>
      <c r="G27" cm="1">
        <f t="array" ref="G27">IF($A27="","", _xlfn.XLOOKUP($A27&amp;"|6", RatesTbl[Key], RatesTbl[R2_s-1], ""))</f>
        <v>0</v>
      </c>
      <c r="H27" cm="1">
        <f t="array" ref="H27">IF($A27="","", _xlfn.XLOOKUP($A27&amp;"|7", RatesTbl[Key], RatesTbl[R2_s-1], ""))</f>
        <v>0</v>
      </c>
      <c r="I27" cm="1">
        <f t="array" ref="I27">IF($A27="","", _xlfn.XLOOKUP($A27&amp;"|1", RatesTbl[Key], RatesTbl[R2_err], ""))</f>
        <v>0</v>
      </c>
      <c r="J27" cm="1">
        <f t="array" ref="J27">IF($A27="","", _xlfn.XLOOKUP($A27&amp;"|2", RatesTbl[Key], RatesTbl[R2_err], ""))</f>
        <v>0</v>
      </c>
      <c r="K27" cm="1">
        <f t="array" ref="K27">IF($A27="","", _xlfn.XLOOKUP($A27&amp;"|3", RatesTbl[Key], RatesTbl[R2_err], ""))</f>
        <v>0</v>
      </c>
      <c r="L27" cm="1">
        <f t="array" ref="L27">IF($A27="","", _xlfn.XLOOKUP($A27&amp;"|4", RatesTbl[Key], RatesTbl[R2_err], ""))</f>
        <v>0</v>
      </c>
      <c r="M27" cm="1">
        <f t="array" ref="M27">IF($A27="","", _xlfn.XLOOKUP($A27&amp;"|5", RatesTbl[Key], RatesTbl[R2_err], ""))</f>
        <v>0</v>
      </c>
      <c r="N27" cm="1">
        <f t="array" ref="N27">IF($A27="","", _xlfn.XLOOKUP($A27&amp;"|6", RatesTbl[Key], RatesTbl[R2_err], ""))</f>
        <v>0</v>
      </c>
      <c r="O27" cm="1">
        <f t="array" ref="O27">IF($A27="","", _xlfn.XLOOKUP($A27&amp;"|7", RatesTbl[Key], RatesTbl[R2_err], ""))</f>
        <v>0</v>
      </c>
    </row>
    <row r="28" spans="1:15">
      <c r="A28" cm="1">
        <f t="array" ref="A28">IFERROR(INDEX(_xlfn.UNIQUE(RatesTbl[Residue]), ROW()-1), "")</f>
        <v>0</v>
      </c>
      <c r="B28" cm="1">
        <f t="array" ref="B28">IF($A28="","", _xlfn.XLOOKUP($A28&amp;"|1", RatesTbl[Key], RatesTbl[R2_s-1], ""))</f>
        <v>0</v>
      </c>
      <c r="C28" cm="1">
        <f t="array" ref="C28">IF($A28="","", _xlfn.XLOOKUP($A28&amp;"|2", RatesTbl[Key], RatesTbl[R2_s-1], ""))</f>
        <v>0</v>
      </c>
      <c r="D28" cm="1">
        <f t="array" ref="D28">IF($A28="","", _xlfn.XLOOKUP($A28&amp;"|3", RatesTbl[Key], RatesTbl[R2_s-1], ""))</f>
        <v>0</v>
      </c>
      <c r="E28" cm="1">
        <f t="array" ref="E28">IF($A28="","", _xlfn.XLOOKUP($A28&amp;"|4", RatesTbl[Key], RatesTbl[R2_s-1], ""))</f>
        <v>0</v>
      </c>
      <c r="F28" cm="1">
        <f t="array" ref="F28">IF($A28="","", _xlfn.XLOOKUP($A28&amp;"|5", RatesTbl[Key], RatesTbl[R2_s-1], ""))</f>
        <v>0</v>
      </c>
      <c r="G28" cm="1">
        <f t="array" ref="G28">IF($A28="","", _xlfn.XLOOKUP($A28&amp;"|6", RatesTbl[Key], RatesTbl[R2_s-1], ""))</f>
        <v>0</v>
      </c>
      <c r="H28" cm="1">
        <f t="array" ref="H28">IF($A28="","", _xlfn.XLOOKUP($A28&amp;"|7", RatesTbl[Key], RatesTbl[R2_s-1], ""))</f>
        <v>0</v>
      </c>
      <c r="I28" cm="1">
        <f t="array" ref="I28">IF($A28="","", _xlfn.XLOOKUP($A28&amp;"|1", RatesTbl[Key], RatesTbl[R2_err], ""))</f>
        <v>0</v>
      </c>
      <c r="J28" cm="1">
        <f t="array" ref="J28">IF($A28="","", _xlfn.XLOOKUP($A28&amp;"|2", RatesTbl[Key], RatesTbl[R2_err], ""))</f>
        <v>0</v>
      </c>
      <c r="K28" cm="1">
        <f t="array" ref="K28">IF($A28="","", _xlfn.XLOOKUP($A28&amp;"|3", RatesTbl[Key], RatesTbl[R2_err], ""))</f>
        <v>0</v>
      </c>
      <c r="L28" cm="1">
        <f t="array" ref="L28">IF($A28="","", _xlfn.XLOOKUP($A28&amp;"|4", RatesTbl[Key], RatesTbl[R2_err], ""))</f>
        <v>0</v>
      </c>
      <c r="M28" cm="1">
        <f t="array" ref="M28">IF($A28="","", _xlfn.XLOOKUP($A28&amp;"|5", RatesTbl[Key], RatesTbl[R2_err], ""))</f>
        <v>0</v>
      </c>
      <c r="N28" cm="1">
        <f t="array" ref="N28">IF($A28="","", _xlfn.XLOOKUP($A28&amp;"|6", RatesTbl[Key], RatesTbl[R2_err], ""))</f>
        <v>0</v>
      </c>
      <c r="O28" cm="1">
        <f t="array" ref="O28">IF($A28="","", _xlfn.XLOOKUP($A28&amp;"|7", RatesTbl[Key], RatesTbl[R2_err], ""))</f>
        <v>0</v>
      </c>
    </row>
    <row r="29" spans="1:15">
      <c r="A29" cm="1">
        <f t="array" ref="A29">IFERROR(INDEX(_xlfn.UNIQUE(RatesTbl[Residue]), ROW()-1), "")</f>
        <v>0</v>
      </c>
      <c r="B29" cm="1">
        <f t="array" ref="B29">IF($A29="","", _xlfn.XLOOKUP($A29&amp;"|1", RatesTbl[Key], RatesTbl[R2_s-1], ""))</f>
        <v>0</v>
      </c>
      <c r="C29" cm="1">
        <f t="array" ref="C29">IF($A29="","", _xlfn.XLOOKUP($A29&amp;"|2", RatesTbl[Key], RatesTbl[R2_s-1], ""))</f>
        <v>0</v>
      </c>
      <c r="D29" cm="1">
        <f t="array" ref="D29">IF($A29="","", _xlfn.XLOOKUP($A29&amp;"|3", RatesTbl[Key], RatesTbl[R2_s-1], ""))</f>
        <v>0</v>
      </c>
      <c r="E29" cm="1">
        <f t="array" ref="E29">IF($A29="","", _xlfn.XLOOKUP($A29&amp;"|4", RatesTbl[Key], RatesTbl[R2_s-1], ""))</f>
        <v>0</v>
      </c>
      <c r="F29" cm="1">
        <f t="array" ref="F29">IF($A29="","", _xlfn.XLOOKUP($A29&amp;"|5", RatesTbl[Key], RatesTbl[R2_s-1], ""))</f>
        <v>0</v>
      </c>
      <c r="G29" cm="1">
        <f t="array" ref="G29">IF($A29="","", _xlfn.XLOOKUP($A29&amp;"|6", RatesTbl[Key], RatesTbl[R2_s-1], ""))</f>
        <v>0</v>
      </c>
      <c r="H29" cm="1">
        <f t="array" ref="H29">IF($A29="","", _xlfn.XLOOKUP($A29&amp;"|7", RatesTbl[Key], RatesTbl[R2_s-1], ""))</f>
        <v>0</v>
      </c>
      <c r="I29" cm="1">
        <f t="array" ref="I29">IF($A29="","", _xlfn.XLOOKUP($A29&amp;"|1", RatesTbl[Key], RatesTbl[R2_err], ""))</f>
        <v>0</v>
      </c>
      <c r="J29" cm="1">
        <f t="array" ref="J29">IF($A29="","", _xlfn.XLOOKUP($A29&amp;"|2", RatesTbl[Key], RatesTbl[R2_err], ""))</f>
        <v>0</v>
      </c>
      <c r="K29" cm="1">
        <f t="array" ref="K29">IF($A29="","", _xlfn.XLOOKUP($A29&amp;"|3", RatesTbl[Key], RatesTbl[R2_err], ""))</f>
        <v>0</v>
      </c>
      <c r="L29" cm="1">
        <f t="array" ref="L29">IF($A29="","", _xlfn.XLOOKUP($A29&amp;"|4", RatesTbl[Key], RatesTbl[R2_err], ""))</f>
        <v>0</v>
      </c>
      <c r="M29" cm="1">
        <f t="array" ref="M29">IF($A29="","", _xlfn.XLOOKUP($A29&amp;"|5", RatesTbl[Key], RatesTbl[R2_err], ""))</f>
        <v>0</v>
      </c>
      <c r="N29" cm="1">
        <f t="array" ref="N29">IF($A29="","", _xlfn.XLOOKUP($A29&amp;"|6", RatesTbl[Key], RatesTbl[R2_err], ""))</f>
        <v>0</v>
      </c>
      <c r="O29" cm="1">
        <f t="array" ref="O29">IF($A29="","", _xlfn.XLOOKUP($A29&amp;"|7", RatesTbl[Key], RatesTbl[R2_err], ""))</f>
        <v>0</v>
      </c>
    </row>
    <row r="30" spans="1:15">
      <c r="A30" cm="1">
        <f t="array" ref="A30">IFERROR(INDEX(_xlfn.UNIQUE(RatesTbl[Residue]), ROW()-1), "")</f>
        <v>0</v>
      </c>
      <c r="B30" cm="1">
        <f t="array" ref="B30">IF($A30="","", _xlfn.XLOOKUP($A30&amp;"|1", RatesTbl[Key], RatesTbl[R2_s-1], ""))</f>
        <v>0</v>
      </c>
      <c r="C30" cm="1">
        <f t="array" ref="C30">IF($A30="","", _xlfn.XLOOKUP($A30&amp;"|2", RatesTbl[Key], RatesTbl[R2_s-1], ""))</f>
        <v>0</v>
      </c>
      <c r="D30" cm="1">
        <f t="array" ref="D30">IF($A30="","", _xlfn.XLOOKUP($A30&amp;"|3", RatesTbl[Key], RatesTbl[R2_s-1], ""))</f>
        <v>0</v>
      </c>
      <c r="E30" cm="1">
        <f t="array" ref="E30">IF($A30="","", _xlfn.XLOOKUP($A30&amp;"|4", RatesTbl[Key], RatesTbl[R2_s-1], ""))</f>
        <v>0</v>
      </c>
      <c r="F30" cm="1">
        <f t="array" ref="F30">IF($A30="","", _xlfn.XLOOKUP($A30&amp;"|5", RatesTbl[Key], RatesTbl[R2_s-1], ""))</f>
        <v>0</v>
      </c>
      <c r="G30" cm="1">
        <f t="array" ref="G30">IF($A30="","", _xlfn.XLOOKUP($A30&amp;"|6", RatesTbl[Key], RatesTbl[R2_s-1], ""))</f>
        <v>0</v>
      </c>
      <c r="H30" cm="1">
        <f t="array" ref="H30">IF($A30="","", _xlfn.XLOOKUP($A30&amp;"|7", RatesTbl[Key], RatesTbl[R2_s-1], ""))</f>
        <v>0</v>
      </c>
      <c r="I30" cm="1">
        <f t="array" ref="I30">IF($A30="","", _xlfn.XLOOKUP($A30&amp;"|1", RatesTbl[Key], RatesTbl[R2_err], ""))</f>
        <v>0</v>
      </c>
      <c r="J30" cm="1">
        <f t="array" ref="J30">IF($A30="","", _xlfn.XLOOKUP($A30&amp;"|2", RatesTbl[Key], RatesTbl[R2_err], ""))</f>
        <v>0</v>
      </c>
      <c r="K30" cm="1">
        <f t="array" ref="K30">IF($A30="","", _xlfn.XLOOKUP($A30&amp;"|3", RatesTbl[Key], RatesTbl[R2_err], ""))</f>
        <v>0</v>
      </c>
      <c r="L30" cm="1">
        <f t="array" ref="L30">IF($A30="","", _xlfn.XLOOKUP($A30&amp;"|4", RatesTbl[Key], RatesTbl[R2_err], ""))</f>
        <v>0</v>
      </c>
      <c r="M30" cm="1">
        <f t="array" ref="M30">IF($A30="","", _xlfn.XLOOKUP($A30&amp;"|5", RatesTbl[Key], RatesTbl[R2_err], ""))</f>
        <v>0</v>
      </c>
      <c r="N30" cm="1">
        <f t="array" ref="N30">IF($A30="","", _xlfn.XLOOKUP($A30&amp;"|6", RatesTbl[Key], RatesTbl[R2_err], ""))</f>
        <v>0</v>
      </c>
      <c r="O30" cm="1">
        <f t="array" ref="O30">IF($A30="","", _xlfn.XLOOKUP($A30&amp;"|7", RatesTbl[Key], RatesTbl[R2_err], ""))</f>
        <v>0</v>
      </c>
    </row>
    <row r="31" spans="1:15">
      <c r="A31" cm="1">
        <f t="array" ref="A31">IFERROR(INDEX(_xlfn.UNIQUE(RatesTbl[Residue]), ROW()-1), "")</f>
        <v>0</v>
      </c>
      <c r="B31" cm="1">
        <f t="array" ref="B31">IF($A31="","", _xlfn.XLOOKUP($A31&amp;"|1", RatesTbl[Key], RatesTbl[R2_s-1], ""))</f>
        <v>0</v>
      </c>
      <c r="C31" cm="1">
        <f t="array" ref="C31">IF($A31="","", _xlfn.XLOOKUP($A31&amp;"|2", RatesTbl[Key], RatesTbl[R2_s-1], ""))</f>
        <v>0</v>
      </c>
      <c r="D31" cm="1">
        <f t="array" ref="D31">IF($A31="","", _xlfn.XLOOKUP($A31&amp;"|3", RatesTbl[Key], RatesTbl[R2_s-1], ""))</f>
        <v>0</v>
      </c>
      <c r="E31" cm="1">
        <f t="array" ref="E31">IF($A31="","", _xlfn.XLOOKUP($A31&amp;"|4", RatesTbl[Key], RatesTbl[R2_s-1], ""))</f>
        <v>0</v>
      </c>
      <c r="F31" cm="1">
        <f t="array" ref="F31">IF($A31="","", _xlfn.XLOOKUP($A31&amp;"|5", RatesTbl[Key], RatesTbl[R2_s-1], ""))</f>
        <v>0</v>
      </c>
      <c r="G31" cm="1">
        <f t="array" ref="G31">IF($A31="","", _xlfn.XLOOKUP($A31&amp;"|6", RatesTbl[Key], RatesTbl[R2_s-1], ""))</f>
        <v>0</v>
      </c>
      <c r="H31" cm="1">
        <f t="array" ref="H31">IF($A31="","", _xlfn.XLOOKUP($A31&amp;"|7", RatesTbl[Key], RatesTbl[R2_s-1], ""))</f>
        <v>0</v>
      </c>
      <c r="I31" cm="1">
        <f t="array" ref="I31">IF($A31="","", _xlfn.XLOOKUP($A31&amp;"|1", RatesTbl[Key], RatesTbl[R2_err], ""))</f>
        <v>0</v>
      </c>
      <c r="J31" cm="1">
        <f t="array" ref="J31">IF($A31="","", _xlfn.XLOOKUP($A31&amp;"|2", RatesTbl[Key], RatesTbl[R2_err], ""))</f>
        <v>0</v>
      </c>
      <c r="K31" cm="1">
        <f t="array" ref="K31">IF($A31="","", _xlfn.XLOOKUP($A31&amp;"|3", RatesTbl[Key], RatesTbl[R2_err], ""))</f>
        <v>0</v>
      </c>
      <c r="L31" cm="1">
        <f t="array" ref="L31">IF($A31="","", _xlfn.XLOOKUP($A31&amp;"|4", RatesTbl[Key], RatesTbl[R2_err], ""))</f>
        <v>0</v>
      </c>
      <c r="M31" cm="1">
        <f t="array" ref="M31">IF($A31="","", _xlfn.XLOOKUP($A31&amp;"|5", RatesTbl[Key], RatesTbl[R2_err], ""))</f>
        <v>0</v>
      </c>
      <c r="N31" cm="1">
        <f t="array" ref="N31">IF($A31="","", _xlfn.XLOOKUP($A31&amp;"|6", RatesTbl[Key], RatesTbl[R2_err], ""))</f>
        <v>0</v>
      </c>
      <c r="O31" cm="1">
        <f t="array" ref="O31">IF($A31="","", _xlfn.XLOOKUP($A31&amp;"|7", RatesTbl[Key], RatesTbl[R2_err], ""))</f>
        <v>0</v>
      </c>
    </row>
    <row r="32" spans="1:15">
      <c r="A32" cm="1">
        <f t="array" ref="A32">IFERROR(INDEX(_xlfn.UNIQUE(RatesTbl[Residue]), ROW()-1), "")</f>
        <v>0</v>
      </c>
      <c r="B32" cm="1">
        <f t="array" ref="B32">IF($A32="","", _xlfn.XLOOKUP($A32&amp;"|1", RatesTbl[Key], RatesTbl[R2_s-1], ""))</f>
        <v>0</v>
      </c>
      <c r="C32" cm="1">
        <f t="array" ref="C32">IF($A32="","", _xlfn.XLOOKUP($A32&amp;"|2", RatesTbl[Key], RatesTbl[R2_s-1], ""))</f>
        <v>0</v>
      </c>
      <c r="D32" cm="1">
        <f t="array" ref="D32">IF($A32="","", _xlfn.XLOOKUP($A32&amp;"|3", RatesTbl[Key], RatesTbl[R2_s-1], ""))</f>
        <v>0</v>
      </c>
      <c r="E32" cm="1">
        <f t="array" ref="E32">IF($A32="","", _xlfn.XLOOKUP($A32&amp;"|4", RatesTbl[Key], RatesTbl[R2_s-1], ""))</f>
        <v>0</v>
      </c>
      <c r="F32" cm="1">
        <f t="array" ref="F32">IF($A32="","", _xlfn.XLOOKUP($A32&amp;"|5", RatesTbl[Key], RatesTbl[R2_s-1], ""))</f>
        <v>0</v>
      </c>
      <c r="G32" cm="1">
        <f t="array" ref="G32">IF($A32="","", _xlfn.XLOOKUP($A32&amp;"|6", RatesTbl[Key], RatesTbl[R2_s-1], ""))</f>
        <v>0</v>
      </c>
      <c r="H32" cm="1">
        <f t="array" ref="H32">IF($A32="","", _xlfn.XLOOKUP($A32&amp;"|7", RatesTbl[Key], RatesTbl[R2_s-1], ""))</f>
        <v>0</v>
      </c>
      <c r="I32" cm="1">
        <f t="array" ref="I32">IF($A32="","", _xlfn.XLOOKUP($A32&amp;"|1", RatesTbl[Key], RatesTbl[R2_err], ""))</f>
        <v>0</v>
      </c>
      <c r="J32" cm="1">
        <f t="array" ref="J32">IF($A32="","", _xlfn.XLOOKUP($A32&amp;"|2", RatesTbl[Key], RatesTbl[R2_err], ""))</f>
        <v>0</v>
      </c>
      <c r="K32" cm="1">
        <f t="array" ref="K32">IF($A32="","", _xlfn.XLOOKUP($A32&amp;"|3", RatesTbl[Key], RatesTbl[R2_err], ""))</f>
        <v>0</v>
      </c>
      <c r="L32" cm="1">
        <f t="array" ref="L32">IF($A32="","", _xlfn.XLOOKUP($A32&amp;"|4", RatesTbl[Key], RatesTbl[R2_err], ""))</f>
        <v>0</v>
      </c>
      <c r="M32" cm="1">
        <f t="array" ref="M32">IF($A32="","", _xlfn.XLOOKUP($A32&amp;"|5", RatesTbl[Key], RatesTbl[R2_err], ""))</f>
        <v>0</v>
      </c>
      <c r="N32" cm="1">
        <f t="array" ref="N32">IF($A32="","", _xlfn.XLOOKUP($A32&amp;"|6", RatesTbl[Key], RatesTbl[R2_err], ""))</f>
        <v>0</v>
      </c>
      <c r="O32" cm="1">
        <f t="array" ref="O32">IF($A32="","", _xlfn.XLOOKUP($A32&amp;"|7", RatesTbl[Key], RatesTbl[R2_err], ""))</f>
        <v>0</v>
      </c>
    </row>
    <row r="33" spans="1:15">
      <c r="A33" cm="1">
        <f t="array" ref="A33">IFERROR(INDEX(_xlfn.UNIQUE(RatesTbl[Residue]), ROW()-1), "")</f>
        <v>0</v>
      </c>
      <c r="B33" cm="1">
        <f t="array" ref="B33">IF($A33="","", _xlfn.XLOOKUP($A33&amp;"|1", RatesTbl[Key], RatesTbl[R2_s-1], ""))</f>
        <v>0</v>
      </c>
      <c r="C33" cm="1">
        <f t="array" ref="C33">IF($A33="","", _xlfn.XLOOKUP($A33&amp;"|2", RatesTbl[Key], RatesTbl[R2_s-1], ""))</f>
        <v>0</v>
      </c>
      <c r="D33" cm="1">
        <f t="array" ref="D33">IF($A33="","", _xlfn.XLOOKUP($A33&amp;"|3", RatesTbl[Key], RatesTbl[R2_s-1], ""))</f>
        <v>0</v>
      </c>
      <c r="E33" cm="1">
        <f t="array" ref="E33">IF($A33="","", _xlfn.XLOOKUP($A33&amp;"|4", RatesTbl[Key], RatesTbl[R2_s-1], ""))</f>
        <v>0</v>
      </c>
      <c r="F33" cm="1">
        <f t="array" ref="F33">IF($A33="","", _xlfn.XLOOKUP($A33&amp;"|5", RatesTbl[Key], RatesTbl[R2_s-1], ""))</f>
        <v>0</v>
      </c>
      <c r="G33" cm="1">
        <f t="array" ref="G33">IF($A33="","", _xlfn.XLOOKUP($A33&amp;"|6", RatesTbl[Key], RatesTbl[R2_s-1], ""))</f>
        <v>0</v>
      </c>
      <c r="H33" cm="1">
        <f t="array" ref="H33">IF($A33="","", _xlfn.XLOOKUP($A33&amp;"|7", RatesTbl[Key], RatesTbl[R2_s-1], ""))</f>
        <v>0</v>
      </c>
      <c r="I33" cm="1">
        <f t="array" ref="I33">IF($A33="","", _xlfn.XLOOKUP($A33&amp;"|1", RatesTbl[Key], RatesTbl[R2_err], ""))</f>
        <v>0</v>
      </c>
      <c r="J33" cm="1">
        <f t="array" ref="J33">IF($A33="","", _xlfn.XLOOKUP($A33&amp;"|2", RatesTbl[Key], RatesTbl[R2_err], ""))</f>
        <v>0</v>
      </c>
      <c r="K33" cm="1">
        <f t="array" ref="K33">IF($A33="","", _xlfn.XLOOKUP($A33&amp;"|3", RatesTbl[Key], RatesTbl[R2_err], ""))</f>
        <v>0</v>
      </c>
      <c r="L33" cm="1">
        <f t="array" ref="L33">IF($A33="","", _xlfn.XLOOKUP($A33&amp;"|4", RatesTbl[Key], RatesTbl[R2_err], ""))</f>
        <v>0</v>
      </c>
      <c r="M33" cm="1">
        <f t="array" ref="M33">IF($A33="","", _xlfn.XLOOKUP($A33&amp;"|5", RatesTbl[Key], RatesTbl[R2_err], ""))</f>
        <v>0</v>
      </c>
      <c r="N33" cm="1">
        <f t="array" ref="N33">IF($A33="","", _xlfn.XLOOKUP($A33&amp;"|6", RatesTbl[Key], RatesTbl[R2_err], ""))</f>
        <v>0</v>
      </c>
      <c r="O33" cm="1">
        <f t="array" ref="O33">IF($A33="","", _xlfn.XLOOKUP($A33&amp;"|7", RatesTbl[Key], RatesTbl[R2_err], ""))</f>
        <v>0</v>
      </c>
    </row>
    <row r="34" spans="1:15">
      <c r="A34" cm="1">
        <f t="array" ref="A34">IFERROR(INDEX(_xlfn.UNIQUE(RatesTbl[Residue]), ROW()-1), "")</f>
        <v>0</v>
      </c>
      <c r="B34" cm="1">
        <f t="array" ref="B34">IF($A34="","", _xlfn.XLOOKUP($A34&amp;"|1", RatesTbl[Key], RatesTbl[R2_s-1], ""))</f>
        <v>0</v>
      </c>
      <c r="C34" cm="1">
        <f t="array" ref="C34">IF($A34="","", _xlfn.XLOOKUP($A34&amp;"|2", RatesTbl[Key], RatesTbl[R2_s-1], ""))</f>
        <v>0</v>
      </c>
      <c r="D34" cm="1">
        <f t="array" ref="D34">IF($A34="","", _xlfn.XLOOKUP($A34&amp;"|3", RatesTbl[Key], RatesTbl[R2_s-1], ""))</f>
        <v>0</v>
      </c>
      <c r="E34" cm="1">
        <f t="array" ref="E34">IF($A34="","", _xlfn.XLOOKUP($A34&amp;"|4", RatesTbl[Key], RatesTbl[R2_s-1], ""))</f>
        <v>0</v>
      </c>
      <c r="F34" cm="1">
        <f t="array" ref="F34">IF($A34="","", _xlfn.XLOOKUP($A34&amp;"|5", RatesTbl[Key], RatesTbl[R2_s-1], ""))</f>
        <v>0</v>
      </c>
      <c r="G34" cm="1">
        <f t="array" ref="G34">IF($A34="","", _xlfn.XLOOKUP($A34&amp;"|6", RatesTbl[Key], RatesTbl[R2_s-1], ""))</f>
        <v>0</v>
      </c>
      <c r="H34" cm="1">
        <f t="array" ref="H34">IF($A34="","", _xlfn.XLOOKUP($A34&amp;"|7", RatesTbl[Key], RatesTbl[R2_s-1], ""))</f>
        <v>0</v>
      </c>
      <c r="I34" cm="1">
        <f t="array" ref="I34">IF($A34="","", _xlfn.XLOOKUP($A34&amp;"|1", RatesTbl[Key], RatesTbl[R2_err], ""))</f>
        <v>0</v>
      </c>
      <c r="J34" cm="1">
        <f t="array" ref="J34">IF($A34="","", _xlfn.XLOOKUP($A34&amp;"|2", RatesTbl[Key], RatesTbl[R2_err], ""))</f>
        <v>0</v>
      </c>
      <c r="K34" cm="1">
        <f t="array" ref="K34">IF($A34="","", _xlfn.XLOOKUP($A34&amp;"|3", RatesTbl[Key], RatesTbl[R2_err], ""))</f>
        <v>0</v>
      </c>
      <c r="L34" cm="1">
        <f t="array" ref="L34">IF($A34="","", _xlfn.XLOOKUP($A34&amp;"|4", RatesTbl[Key], RatesTbl[R2_err], ""))</f>
        <v>0</v>
      </c>
      <c r="M34" cm="1">
        <f t="array" ref="M34">IF($A34="","", _xlfn.XLOOKUP($A34&amp;"|5", RatesTbl[Key], RatesTbl[R2_err], ""))</f>
        <v>0</v>
      </c>
      <c r="N34" cm="1">
        <f t="array" ref="N34">IF($A34="","", _xlfn.XLOOKUP($A34&amp;"|6", RatesTbl[Key], RatesTbl[R2_err], ""))</f>
        <v>0</v>
      </c>
      <c r="O34" cm="1">
        <f t="array" ref="O34">IF($A34="","", _xlfn.XLOOKUP($A34&amp;"|7", RatesTbl[Key], RatesTbl[R2_err], ""))</f>
        <v>0</v>
      </c>
    </row>
    <row r="35" spans="1:15">
      <c r="A35" cm="1">
        <f t="array" ref="A35">IFERROR(INDEX(_xlfn.UNIQUE(RatesTbl[Residue]), ROW()-1), "")</f>
        <v>0</v>
      </c>
      <c r="B35" cm="1">
        <f t="array" ref="B35">IF($A35="","", _xlfn.XLOOKUP($A35&amp;"|1", RatesTbl[Key], RatesTbl[R2_s-1], ""))</f>
        <v>0</v>
      </c>
      <c r="C35" cm="1">
        <f t="array" ref="C35">IF($A35="","", _xlfn.XLOOKUP($A35&amp;"|2", RatesTbl[Key], RatesTbl[R2_s-1], ""))</f>
        <v>0</v>
      </c>
      <c r="D35" cm="1">
        <f t="array" ref="D35">IF($A35="","", _xlfn.XLOOKUP($A35&amp;"|3", RatesTbl[Key], RatesTbl[R2_s-1], ""))</f>
        <v>0</v>
      </c>
      <c r="E35" cm="1">
        <f t="array" ref="E35">IF($A35="","", _xlfn.XLOOKUP($A35&amp;"|4", RatesTbl[Key], RatesTbl[R2_s-1], ""))</f>
        <v>0</v>
      </c>
      <c r="F35" cm="1">
        <f t="array" ref="F35">IF($A35="","", _xlfn.XLOOKUP($A35&amp;"|5", RatesTbl[Key], RatesTbl[R2_s-1], ""))</f>
        <v>0</v>
      </c>
      <c r="G35" cm="1">
        <f t="array" ref="G35">IF($A35="","", _xlfn.XLOOKUP($A35&amp;"|6", RatesTbl[Key], RatesTbl[R2_s-1], ""))</f>
        <v>0</v>
      </c>
      <c r="H35" cm="1">
        <f t="array" ref="H35">IF($A35="","", _xlfn.XLOOKUP($A35&amp;"|7", RatesTbl[Key], RatesTbl[R2_s-1], ""))</f>
        <v>0</v>
      </c>
      <c r="I35" cm="1">
        <f t="array" ref="I35">IF($A35="","", _xlfn.XLOOKUP($A35&amp;"|1", RatesTbl[Key], RatesTbl[R2_err], ""))</f>
        <v>0</v>
      </c>
      <c r="J35" cm="1">
        <f t="array" ref="J35">IF($A35="","", _xlfn.XLOOKUP($A35&amp;"|2", RatesTbl[Key], RatesTbl[R2_err], ""))</f>
        <v>0</v>
      </c>
      <c r="K35" cm="1">
        <f t="array" ref="K35">IF($A35="","", _xlfn.XLOOKUP($A35&amp;"|3", RatesTbl[Key], RatesTbl[R2_err], ""))</f>
        <v>0</v>
      </c>
      <c r="L35" cm="1">
        <f t="array" ref="L35">IF($A35="","", _xlfn.XLOOKUP($A35&amp;"|4", RatesTbl[Key], RatesTbl[R2_err], ""))</f>
        <v>0</v>
      </c>
      <c r="M35" cm="1">
        <f t="array" ref="M35">IF($A35="","", _xlfn.XLOOKUP($A35&amp;"|5", RatesTbl[Key], RatesTbl[R2_err], ""))</f>
        <v>0</v>
      </c>
      <c r="N35" cm="1">
        <f t="array" ref="N35">IF($A35="","", _xlfn.XLOOKUP($A35&amp;"|6", RatesTbl[Key], RatesTbl[R2_err], ""))</f>
        <v>0</v>
      </c>
      <c r="O35" cm="1">
        <f t="array" ref="O35">IF($A35="","", _xlfn.XLOOKUP($A35&amp;"|7", RatesTbl[Key], RatesTbl[R2_err], ""))</f>
        <v>0</v>
      </c>
    </row>
    <row r="36" spans="1:15">
      <c r="A36" cm="1">
        <f t="array" ref="A36">IFERROR(INDEX(_xlfn.UNIQUE(RatesTbl[Residue]), ROW()-1), "")</f>
        <v>0</v>
      </c>
      <c r="B36" cm="1">
        <f t="array" ref="B36">IF($A36="","", _xlfn.XLOOKUP($A36&amp;"|1", RatesTbl[Key], RatesTbl[R2_s-1], ""))</f>
        <v>0</v>
      </c>
      <c r="C36" cm="1">
        <f t="array" ref="C36">IF($A36="","", _xlfn.XLOOKUP($A36&amp;"|2", RatesTbl[Key], RatesTbl[R2_s-1], ""))</f>
        <v>0</v>
      </c>
      <c r="D36" cm="1">
        <f t="array" ref="D36">IF($A36="","", _xlfn.XLOOKUP($A36&amp;"|3", RatesTbl[Key], RatesTbl[R2_s-1], ""))</f>
        <v>0</v>
      </c>
      <c r="E36" cm="1">
        <f t="array" ref="E36">IF($A36="","", _xlfn.XLOOKUP($A36&amp;"|4", RatesTbl[Key], RatesTbl[R2_s-1], ""))</f>
        <v>0</v>
      </c>
      <c r="F36" cm="1">
        <f t="array" ref="F36">IF($A36="","", _xlfn.XLOOKUP($A36&amp;"|5", RatesTbl[Key], RatesTbl[R2_s-1], ""))</f>
        <v>0</v>
      </c>
      <c r="G36" cm="1">
        <f t="array" ref="G36">IF($A36="","", _xlfn.XLOOKUP($A36&amp;"|6", RatesTbl[Key], RatesTbl[R2_s-1], ""))</f>
        <v>0</v>
      </c>
      <c r="H36" cm="1">
        <f t="array" ref="H36">IF($A36="","", _xlfn.XLOOKUP($A36&amp;"|7", RatesTbl[Key], RatesTbl[R2_s-1], ""))</f>
        <v>0</v>
      </c>
      <c r="I36" cm="1">
        <f t="array" ref="I36">IF($A36="","", _xlfn.XLOOKUP($A36&amp;"|1", RatesTbl[Key], RatesTbl[R2_err], ""))</f>
        <v>0</v>
      </c>
      <c r="J36" cm="1">
        <f t="array" ref="J36">IF($A36="","", _xlfn.XLOOKUP($A36&amp;"|2", RatesTbl[Key], RatesTbl[R2_err], ""))</f>
        <v>0</v>
      </c>
      <c r="K36" cm="1">
        <f t="array" ref="K36">IF($A36="","", _xlfn.XLOOKUP($A36&amp;"|3", RatesTbl[Key], RatesTbl[R2_err], ""))</f>
        <v>0</v>
      </c>
      <c r="L36" cm="1">
        <f t="array" ref="L36">IF($A36="","", _xlfn.XLOOKUP($A36&amp;"|4", RatesTbl[Key], RatesTbl[R2_err], ""))</f>
        <v>0</v>
      </c>
      <c r="M36" cm="1">
        <f t="array" ref="M36">IF($A36="","", _xlfn.XLOOKUP($A36&amp;"|5", RatesTbl[Key], RatesTbl[R2_err], ""))</f>
        <v>0</v>
      </c>
      <c r="N36" cm="1">
        <f t="array" ref="N36">IF($A36="","", _xlfn.XLOOKUP($A36&amp;"|6", RatesTbl[Key], RatesTbl[R2_err], ""))</f>
        <v>0</v>
      </c>
      <c r="O36" cm="1">
        <f t="array" ref="O36">IF($A36="","", _xlfn.XLOOKUP($A36&amp;"|7", RatesTbl[Key], RatesTbl[R2_err], ""))</f>
        <v>0</v>
      </c>
    </row>
    <row r="37" spans="1:15">
      <c r="A37" cm="1">
        <f t="array" ref="A37">IFERROR(INDEX(_xlfn.UNIQUE(RatesTbl[Residue]), ROW()-1), "")</f>
        <v>0</v>
      </c>
      <c r="B37" cm="1">
        <f t="array" ref="B37">IF($A37="","", _xlfn.XLOOKUP($A37&amp;"|1", RatesTbl[Key], RatesTbl[R2_s-1], ""))</f>
        <v>0</v>
      </c>
      <c r="C37" cm="1">
        <f t="array" ref="C37">IF($A37="","", _xlfn.XLOOKUP($A37&amp;"|2", RatesTbl[Key], RatesTbl[R2_s-1], ""))</f>
        <v>0</v>
      </c>
      <c r="D37" cm="1">
        <f t="array" ref="D37">IF($A37="","", _xlfn.XLOOKUP($A37&amp;"|3", RatesTbl[Key], RatesTbl[R2_s-1], ""))</f>
        <v>0</v>
      </c>
      <c r="E37" cm="1">
        <f t="array" ref="E37">IF($A37="","", _xlfn.XLOOKUP($A37&amp;"|4", RatesTbl[Key], RatesTbl[R2_s-1], ""))</f>
        <v>0</v>
      </c>
      <c r="F37" cm="1">
        <f t="array" ref="F37">IF($A37="","", _xlfn.XLOOKUP($A37&amp;"|5", RatesTbl[Key], RatesTbl[R2_s-1], ""))</f>
        <v>0</v>
      </c>
      <c r="G37" cm="1">
        <f t="array" ref="G37">IF($A37="","", _xlfn.XLOOKUP($A37&amp;"|6", RatesTbl[Key], RatesTbl[R2_s-1], ""))</f>
        <v>0</v>
      </c>
      <c r="H37" cm="1">
        <f t="array" ref="H37">IF($A37="","", _xlfn.XLOOKUP($A37&amp;"|7", RatesTbl[Key], RatesTbl[R2_s-1], ""))</f>
        <v>0</v>
      </c>
      <c r="I37" cm="1">
        <f t="array" ref="I37">IF($A37="","", _xlfn.XLOOKUP($A37&amp;"|1", RatesTbl[Key], RatesTbl[R2_err], ""))</f>
        <v>0</v>
      </c>
      <c r="J37" cm="1">
        <f t="array" ref="J37">IF($A37="","", _xlfn.XLOOKUP($A37&amp;"|2", RatesTbl[Key], RatesTbl[R2_err], ""))</f>
        <v>0</v>
      </c>
      <c r="K37" cm="1">
        <f t="array" ref="K37">IF($A37="","", _xlfn.XLOOKUP($A37&amp;"|3", RatesTbl[Key], RatesTbl[R2_err], ""))</f>
        <v>0</v>
      </c>
      <c r="L37" cm="1">
        <f t="array" ref="L37">IF($A37="","", _xlfn.XLOOKUP($A37&amp;"|4", RatesTbl[Key], RatesTbl[R2_err], ""))</f>
        <v>0</v>
      </c>
      <c r="M37" cm="1">
        <f t="array" ref="M37">IF($A37="","", _xlfn.XLOOKUP($A37&amp;"|5", RatesTbl[Key], RatesTbl[R2_err], ""))</f>
        <v>0</v>
      </c>
      <c r="N37" cm="1">
        <f t="array" ref="N37">IF($A37="","", _xlfn.XLOOKUP($A37&amp;"|6", RatesTbl[Key], RatesTbl[R2_err], ""))</f>
        <v>0</v>
      </c>
      <c r="O37" cm="1">
        <f t="array" ref="O37">IF($A37="","", _xlfn.XLOOKUP($A37&amp;"|7", RatesTbl[Key], RatesTbl[R2_err], ""))</f>
        <v>0</v>
      </c>
    </row>
    <row r="38" spans="1:15">
      <c r="A38" cm="1">
        <f t="array" ref="A38">IFERROR(INDEX(_xlfn.UNIQUE(RatesTbl[Residue]), ROW()-1), "")</f>
        <v>0</v>
      </c>
      <c r="B38" cm="1">
        <f t="array" ref="B38">IF($A38="","", _xlfn.XLOOKUP($A38&amp;"|1", RatesTbl[Key], RatesTbl[R2_s-1], ""))</f>
        <v>0</v>
      </c>
      <c r="C38" cm="1">
        <f t="array" ref="C38">IF($A38="","", _xlfn.XLOOKUP($A38&amp;"|2", RatesTbl[Key], RatesTbl[R2_s-1], ""))</f>
        <v>0</v>
      </c>
      <c r="D38" cm="1">
        <f t="array" ref="D38">IF($A38="","", _xlfn.XLOOKUP($A38&amp;"|3", RatesTbl[Key], RatesTbl[R2_s-1], ""))</f>
        <v>0</v>
      </c>
      <c r="E38" cm="1">
        <f t="array" ref="E38">IF($A38="","", _xlfn.XLOOKUP($A38&amp;"|4", RatesTbl[Key], RatesTbl[R2_s-1], ""))</f>
        <v>0</v>
      </c>
      <c r="F38" cm="1">
        <f t="array" ref="F38">IF($A38="","", _xlfn.XLOOKUP($A38&amp;"|5", RatesTbl[Key], RatesTbl[R2_s-1], ""))</f>
        <v>0</v>
      </c>
      <c r="G38" cm="1">
        <f t="array" ref="G38">IF($A38="","", _xlfn.XLOOKUP($A38&amp;"|6", RatesTbl[Key], RatesTbl[R2_s-1], ""))</f>
        <v>0</v>
      </c>
      <c r="H38" cm="1">
        <f t="array" ref="H38">IF($A38="","", _xlfn.XLOOKUP($A38&amp;"|7", RatesTbl[Key], RatesTbl[R2_s-1], ""))</f>
        <v>0</v>
      </c>
      <c r="I38" cm="1">
        <f t="array" ref="I38">IF($A38="","", _xlfn.XLOOKUP($A38&amp;"|1", RatesTbl[Key], RatesTbl[R2_err], ""))</f>
        <v>0</v>
      </c>
      <c r="J38" cm="1">
        <f t="array" ref="J38">IF($A38="","", _xlfn.XLOOKUP($A38&amp;"|2", RatesTbl[Key], RatesTbl[R2_err], ""))</f>
        <v>0</v>
      </c>
      <c r="K38" cm="1">
        <f t="array" ref="K38">IF($A38="","", _xlfn.XLOOKUP($A38&amp;"|3", RatesTbl[Key], RatesTbl[R2_err], ""))</f>
        <v>0</v>
      </c>
      <c r="L38" cm="1">
        <f t="array" ref="L38">IF($A38="","", _xlfn.XLOOKUP($A38&amp;"|4", RatesTbl[Key], RatesTbl[R2_err], ""))</f>
        <v>0</v>
      </c>
      <c r="M38" cm="1">
        <f t="array" ref="M38">IF($A38="","", _xlfn.XLOOKUP($A38&amp;"|5", RatesTbl[Key], RatesTbl[R2_err], ""))</f>
        <v>0</v>
      </c>
      <c r="N38" cm="1">
        <f t="array" ref="N38">IF($A38="","", _xlfn.XLOOKUP($A38&amp;"|6", RatesTbl[Key], RatesTbl[R2_err], ""))</f>
        <v>0</v>
      </c>
      <c r="O38" cm="1">
        <f t="array" ref="O38">IF($A38="","", _xlfn.XLOOKUP($A38&amp;"|7", RatesTbl[Key], RatesTbl[R2_err], ""))</f>
        <v>0</v>
      </c>
    </row>
    <row r="39" spans="1:15">
      <c r="A39" cm="1">
        <f t="array" ref="A39">IFERROR(INDEX(_xlfn.UNIQUE(RatesTbl[Residue]), ROW()-1), "")</f>
        <v>0</v>
      </c>
      <c r="B39" cm="1">
        <f t="array" ref="B39">IF($A39="","", _xlfn.XLOOKUP($A39&amp;"|1", RatesTbl[Key], RatesTbl[R2_s-1], ""))</f>
        <v>0</v>
      </c>
      <c r="C39" cm="1">
        <f t="array" ref="C39">IF($A39="","", _xlfn.XLOOKUP($A39&amp;"|2", RatesTbl[Key], RatesTbl[R2_s-1], ""))</f>
        <v>0</v>
      </c>
      <c r="D39" cm="1">
        <f t="array" ref="D39">IF($A39="","", _xlfn.XLOOKUP($A39&amp;"|3", RatesTbl[Key], RatesTbl[R2_s-1], ""))</f>
        <v>0</v>
      </c>
      <c r="E39" cm="1">
        <f t="array" ref="E39">IF($A39="","", _xlfn.XLOOKUP($A39&amp;"|4", RatesTbl[Key], RatesTbl[R2_s-1], ""))</f>
        <v>0</v>
      </c>
      <c r="F39" cm="1">
        <f t="array" ref="F39">IF($A39="","", _xlfn.XLOOKUP($A39&amp;"|5", RatesTbl[Key], RatesTbl[R2_s-1], ""))</f>
        <v>0</v>
      </c>
      <c r="G39" cm="1">
        <f t="array" ref="G39">IF($A39="","", _xlfn.XLOOKUP($A39&amp;"|6", RatesTbl[Key], RatesTbl[R2_s-1], ""))</f>
        <v>0</v>
      </c>
      <c r="H39" cm="1">
        <f t="array" ref="H39">IF($A39="","", _xlfn.XLOOKUP($A39&amp;"|7", RatesTbl[Key], RatesTbl[R2_s-1], ""))</f>
        <v>0</v>
      </c>
      <c r="I39" cm="1">
        <f t="array" ref="I39">IF($A39="","", _xlfn.XLOOKUP($A39&amp;"|1", RatesTbl[Key], RatesTbl[R2_err], ""))</f>
        <v>0</v>
      </c>
      <c r="J39" cm="1">
        <f t="array" ref="J39">IF($A39="","", _xlfn.XLOOKUP($A39&amp;"|2", RatesTbl[Key], RatesTbl[R2_err], ""))</f>
        <v>0</v>
      </c>
      <c r="K39" cm="1">
        <f t="array" ref="K39">IF($A39="","", _xlfn.XLOOKUP($A39&amp;"|3", RatesTbl[Key], RatesTbl[R2_err], ""))</f>
        <v>0</v>
      </c>
      <c r="L39" cm="1">
        <f t="array" ref="L39">IF($A39="","", _xlfn.XLOOKUP($A39&amp;"|4", RatesTbl[Key], RatesTbl[R2_err], ""))</f>
        <v>0</v>
      </c>
      <c r="M39" cm="1">
        <f t="array" ref="M39">IF($A39="","", _xlfn.XLOOKUP($A39&amp;"|5", RatesTbl[Key], RatesTbl[R2_err], ""))</f>
        <v>0</v>
      </c>
      <c r="N39" cm="1">
        <f t="array" ref="N39">IF($A39="","", _xlfn.XLOOKUP($A39&amp;"|6", RatesTbl[Key], RatesTbl[R2_err], ""))</f>
        <v>0</v>
      </c>
      <c r="O39" cm="1">
        <f t="array" ref="O39">IF($A39="","", _xlfn.XLOOKUP($A39&amp;"|7", RatesTbl[Key], RatesTbl[R2_err], ""))</f>
        <v>0</v>
      </c>
    </row>
    <row r="40" spans="1:15">
      <c r="A40" cm="1">
        <f t="array" ref="A40">IFERROR(INDEX(_xlfn.UNIQUE(RatesTbl[Residue]), ROW()-1), "")</f>
        <v>0</v>
      </c>
      <c r="B40" cm="1">
        <f t="array" ref="B40">IF($A40="","", _xlfn.XLOOKUP($A40&amp;"|1", RatesTbl[Key], RatesTbl[R2_s-1], ""))</f>
        <v>0</v>
      </c>
      <c r="C40" cm="1">
        <f t="array" ref="C40">IF($A40="","", _xlfn.XLOOKUP($A40&amp;"|2", RatesTbl[Key], RatesTbl[R2_s-1], ""))</f>
        <v>0</v>
      </c>
      <c r="D40" cm="1">
        <f t="array" ref="D40">IF($A40="","", _xlfn.XLOOKUP($A40&amp;"|3", RatesTbl[Key], RatesTbl[R2_s-1], ""))</f>
        <v>0</v>
      </c>
      <c r="E40" cm="1">
        <f t="array" ref="E40">IF($A40="","", _xlfn.XLOOKUP($A40&amp;"|4", RatesTbl[Key], RatesTbl[R2_s-1], ""))</f>
        <v>0</v>
      </c>
      <c r="F40" cm="1">
        <f t="array" ref="F40">IF($A40="","", _xlfn.XLOOKUP($A40&amp;"|5", RatesTbl[Key], RatesTbl[R2_s-1], ""))</f>
        <v>0</v>
      </c>
      <c r="G40" cm="1">
        <f t="array" ref="G40">IF($A40="","", _xlfn.XLOOKUP($A40&amp;"|6", RatesTbl[Key], RatesTbl[R2_s-1], ""))</f>
        <v>0</v>
      </c>
      <c r="H40" cm="1">
        <f t="array" ref="H40">IF($A40="","", _xlfn.XLOOKUP($A40&amp;"|7", RatesTbl[Key], RatesTbl[R2_s-1], ""))</f>
        <v>0</v>
      </c>
      <c r="I40" cm="1">
        <f t="array" ref="I40">IF($A40="","", _xlfn.XLOOKUP($A40&amp;"|1", RatesTbl[Key], RatesTbl[R2_err], ""))</f>
        <v>0</v>
      </c>
      <c r="J40" cm="1">
        <f t="array" ref="J40">IF($A40="","", _xlfn.XLOOKUP($A40&amp;"|2", RatesTbl[Key], RatesTbl[R2_err], ""))</f>
        <v>0</v>
      </c>
      <c r="K40" cm="1">
        <f t="array" ref="K40">IF($A40="","", _xlfn.XLOOKUP($A40&amp;"|3", RatesTbl[Key], RatesTbl[R2_err], ""))</f>
        <v>0</v>
      </c>
      <c r="L40" cm="1">
        <f t="array" ref="L40">IF($A40="","", _xlfn.XLOOKUP($A40&amp;"|4", RatesTbl[Key], RatesTbl[R2_err], ""))</f>
        <v>0</v>
      </c>
      <c r="M40" cm="1">
        <f t="array" ref="M40">IF($A40="","", _xlfn.XLOOKUP($A40&amp;"|5", RatesTbl[Key], RatesTbl[R2_err], ""))</f>
        <v>0</v>
      </c>
      <c r="N40" cm="1">
        <f t="array" ref="N40">IF($A40="","", _xlfn.XLOOKUP($A40&amp;"|6", RatesTbl[Key], RatesTbl[R2_err], ""))</f>
        <v>0</v>
      </c>
      <c r="O40" cm="1">
        <f t="array" ref="O40">IF($A40="","", _xlfn.XLOOKUP($A40&amp;"|7", RatesTbl[Key], RatesTbl[R2_err], ""))</f>
        <v>0</v>
      </c>
    </row>
    <row r="41" spans="1:15">
      <c r="A41" cm="1">
        <f t="array" ref="A41">IFERROR(INDEX(_xlfn.UNIQUE(RatesTbl[Residue]), ROW()-1), "")</f>
        <v>0</v>
      </c>
      <c r="B41" cm="1">
        <f t="array" ref="B41">IF($A41="","", _xlfn.XLOOKUP($A41&amp;"|1", RatesTbl[Key], RatesTbl[R2_s-1], ""))</f>
        <v>0</v>
      </c>
      <c r="C41" cm="1">
        <f t="array" ref="C41">IF($A41="","", _xlfn.XLOOKUP($A41&amp;"|2", RatesTbl[Key], RatesTbl[R2_s-1], ""))</f>
        <v>0</v>
      </c>
      <c r="D41" cm="1">
        <f t="array" ref="D41">IF($A41="","", _xlfn.XLOOKUP($A41&amp;"|3", RatesTbl[Key], RatesTbl[R2_s-1], ""))</f>
        <v>0</v>
      </c>
      <c r="E41" cm="1">
        <f t="array" ref="E41">IF($A41="","", _xlfn.XLOOKUP($A41&amp;"|4", RatesTbl[Key], RatesTbl[R2_s-1], ""))</f>
        <v>0</v>
      </c>
      <c r="F41" cm="1">
        <f t="array" ref="F41">IF($A41="","", _xlfn.XLOOKUP($A41&amp;"|5", RatesTbl[Key], RatesTbl[R2_s-1], ""))</f>
        <v>0</v>
      </c>
      <c r="G41" cm="1">
        <f t="array" ref="G41">IF($A41="","", _xlfn.XLOOKUP($A41&amp;"|6", RatesTbl[Key], RatesTbl[R2_s-1], ""))</f>
        <v>0</v>
      </c>
      <c r="H41" cm="1">
        <f t="array" ref="H41">IF($A41="","", _xlfn.XLOOKUP($A41&amp;"|7", RatesTbl[Key], RatesTbl[R2_s-1], ""))</f>
        <v>0</v>
      </c>
      <c r="I41" cm="1">
        <f t="array" ref="I41">IF($A41="","", _xlfn.XLOOKUP($A41&amp;"|1", RatesTbl[Key], RatesTbl[R2_err], ""))</f>
        <v>0</v>
      </c>
      <c r="J41" cm="1">
        <f t="array" ref="J41">IF($A41="","", _xlfn.XLOOKUP($A41&amp;"|2", RatesTbl[Key], RatesTbl[R2_err], ""))</f>
        <v>0</v>
      </c>
      <c r="K41" cm="1">
        <f t="array" ref="K41">IF($A41="","", _xlfn.XLOOKUP($A41&amp;"|3", RatesTbl[Key], RatesTbl[R2_err], ""))</f>
        <v>0</v>
      </c>
      <c r="L41" cm="1">
        <f t="array" ref="L41">IF($A41="","", _xlfn.XLOOKUP($A41&amp;"|4", RatesTbl[Key], RatesTbl[R2_err], ""))</f>
        <v>0</v>
      </c>
      <c r="M41" cm="1">
        <f t="array" ref="M41">IF($A41="","", _xlfn.XLOOKUP($A41&amp;"|5", RatesTbl[Key], RatesTbl[R2_err], ""))</f>
        <v>0</v>
      </c>
      <c r="N41" cm="1">
        <f t="array" ref="N41">IF($A41="","", _xlfn.XLOOKUP($A41&amp;"|6", RatesTbl[Key], RatesTbl[R2_err], ""))</f>
        <v>0</v>
      </c>
      <c r="O41" cm="1">
        <f t="array" ref="O41">IF($A41="","", _xlfn.XLOOKUP($A41&amp;"|7", RatesTbl[Key], RatesTbl[R2_err], ""))</f>
        <v>0</v>
      </c>
    </row>
    <row r="42" spans="1:15">
      <c r="A42" cm="1">
        <f t="array" ref="A42">IFERROR(INDEX(_xlfn.UNIQUE(RatesTbl[Residue]), ROW()-1), "")</f>
        <v>0</v>
      </c>
      <c r="B42" cm="1">
        <f t="array" ref="B42">IF($A42="","", _xlfn.XLOOKUP($A42&amp;"|1", RatesTbl[Key], RatesTbl[R2_s-1], ""))</f>
        <v>0</v>
      </c>
      <c r="C42" cm="1">
        <f t="array" ref="C42">IF($A42="","", _xlfn.XLOOKUP($A42&amp;"|2", RatesTbl[Key], RatesTbl[R2_s-1], ""))</f>
        <v>0</v>
      </c>
      <c r="D42" cm="1">
        <f t="array" ref="D42">IF($A42="","", _xlfn.XLOOKUP($A42&amp;"|3", RatesTbl[Key], RatesTbl[R2_s-1], ""))</f>
        <v>0</v>
      </c>
      <c r="E42" cm="1">
        <f t="array" ref="E42">IF($A42="","", _xlfn.XLOOKUP($A42&amp;"|4", RatesTbl[Key], RatesTbl[R2_s-1], ""))</f>
        <v>0</v>
      </c>
      <c r="F42" cm="1">
        <f t="array" ref="F42">IF($A42="","", _xlfn.XLOOKUP($A42&amp;"|5", RatesTbl[Key], RatesTbl[R2_s-1], ""))</f>
        <v>0</v>
      </c>
      <c r="G42" cm="1">
        <f t="array" ref="G42">IF($A42="","", _xlfn.XLOOKUP($A42&amp;"|6", RatesTbl[Key], RatesTbl[R2_s-1], ""))</f>
        <v>0</v>
      </c>
      <c r="H42" cm="1">
        <f t="array" ref="H42">IF($A42="","", _xlfn.XLOOKUP($A42&amp;"|7", RatesTbl[Key], RatesTbl[R2_s-1], ""))</f>
        <v>0</v>
      </c>
      <c r="I42" cm="1">
        <f t="array" ref="I42">IF($A42="","", _xlfn.XLOOKUP($A42&amp;"|1", RatesTbl[Key], RatesTbl[R2_err], ""))</f>
        <v>0</v>
      </c>
      <c r="J42" cm="1">
        <f t="array" ref="J42">IF($A42="","", _xlfn.XLOOKUP($A42&amp;"|2", RatesTbl[Key], RatesTbl[R2_err], ""))</f>
        <v>0</v>
      </c>
      <c r="K42" cm="1">
        <f t="array" ref="K42">IF($A42="","", _xlfn.XLOOKUP($A42&amp;"|3", RatesTbl[Key], RatesTbl[R2_err], ""))</f>
        <v>0</v>
      </c>
      <c r="L42" cm="1">
        <f t="array" ref="L42">IF($A42="","", _xlfn.XLOOKUP($A42&amp;"|4", RatesTbl[Key], RatesTbl[R2_err], ""))</f>
        <v>0</v>
      </c>
      <c r="M42" cm="1">
        <f t="array" ref="M42">IF($A42="","", _xlfn.XLOOKUP($A42&amp;"|5", RatesTbl[Key], RatesTbl[R2_err], ""))</f>
        <v>0</v>
      </c>
      <c r="N42" cm="1">
        <f t="array" ref="N42">IF($A42="","", _xlfn.XLOOKUP($A42&amp;"|6", RatesTbl[Key], RatesTbl[R2_err], ""))</f>
        <v>0</v>
      </c>
      <c r="O42" cm="1">
        <f t="array" ref="O42">IF($A42="","", _xlfn.XLOOKUP($A42&amp;"|7", RatesTbl[Key], RatesTbl[R2_err], ""))</f>
        <v>0</v>
      </c>
    </row>
    <row r="43" spans="1:15">
      <c r="A43" cm="1">
        <f t="array" ref="A43">IFERROR(INDEX(_xlfn.UNIQUE(RatesTbl[Residue]), ROW()-1), "")</f>
        <v>0</v>
      </c>
      <c r="B43" cm="1">
        <f t="array" ref="B43">IF($A43="","", _xlfn.XLOOKUP($A43&amp;"|1", RatesTbl[Key], RatesTbl[R2_s-1], ""))</f>
        <v>0</v>
      </c>
      <c r="C43" cm="1">
        <f t="array" ref="C43">IF($A43="","", _xlfn.XLOOKUP($A43&amp;"|2", RatesTbl[Key], RatesTbl[R2_s-1], ""))</f>
        <v>0</v>
      </c>
      <c r="D43" cm="1">
        <f t="array" ref="D43">IF($A43="","", _xlfn.XLOOKUP($A43&amp;"|3", RatesTbl[Key], RatesTbl[R2_s-1], ""))</f>
        <v>0</v>
      </c>
      <c r="E43" cm="1">
        <f t="array" ref="E43">IF($A43="","", _xlfn.XLOOKUP($A43&amp;"|4", RatesTbl[Key], RatesTbl[R2_s-1], ""))</f>
        <v>0</v>
      </c>
      <c r="F43" cm="1">
        <f t="array" ref="F43">IF($A43="","", _xlfn.XLOOKUP($A43&amp;"|5", RatesTbl[Key], RatesTbl[R2_s-1], ""))</f>
        <v>0</v>
      </c>
      <c r="G43" cm="1">
        <f t="array" ref="G43">IF($A43="","", _xlfn.XLOOKUP($A43&amp;"|6", RatesTbl[Key], RatesTbl[R2_s-1], ""))</f>
        <v>0</v>
      </c>
      <c r="H43" cm="1">
        <f t="array" ref="H43">IF($A43="","", _xlfn.XLOOKUP($A43&amp;"|7", RatesTbl[Key], RatesTbl[R2_s-1], ""))</f>
        <v>0</v>
      </c>
      <c r="I43" cm="1">
        <f t="array" ref="I43">IF($A43="","", _xlfn.XLOOKUP($A43&amp;"|1", RatesTbl[Key], RatesTbl[R2_err], ""))</f>
        <v>0</v>
      </c>
      <c r="J43" cm="1">
        <f t="array" ref="J43">IF($A43="","", _xlfn.XLOOKUP($A43&amp;"|2", RatesTbl[Key], RatesTbl[R2_err], ""))</f>
        <v>0</v>
      </c>
      <c r="K43" cm="1">
        <f t="array" ref="K43">IF($A43="","", _xlfn.XLOOKUP($A43&amp;"|3", RatesTbl[Key], RatesTbl[R2_err], ""))</f>
        <v>0</v>
      </c>
      <c r="L43" cm="1">
        <f t="array" ref="L43">IF($A43="","", _xlfn.XLOOKUP($A43&amp;"|4", RatesTbl[Key], RatesTbl[R2_err], ""))</f>
        <v>0</v>
      </c>
      <c r="M43" cm="1">
        <f t="array" ref="M43">IF($A43="","", _xlfn.XLOOKUP($A43&amp;"|5", RatesTbl[Key], RatesTbl[R2_err], ""))</f>
        <v>0</v>
      </c>
      <c r="N43" cm="1">
        <f t="array" ref="N43">IF($A43="","", _xlfn.XLOOKUP($A43&amp;"|6", RatesTbl[Key], RatesTbl[R2_err], ""))</f>
        <v>0</v>
      </c>
      <c r="O43" cm="1">
        <f t="array" ref="O43">IF($A43="","", _xlfn.XLOOKUP($A43&amp;"|7", RatesTbl[Key], RatesTbl[R2_err], ""))</f>
        <v>0</v>
      </c>
    </row>
    <row r="44" spans="1:15">
      <c r="A44" cm="1">
        <f t="array" ref="A44">IFERROR(INDEX(_xlfn.UNIQUE(RatesTbl[Residue]), ROW()-1), "")</f>
        <v>0</v>
      </c>
      <c r="B44" cm="1">
        <f t="array" ref="B44">IF($A44="","", _xlfn.XLOOKUP($A44&amp;"|1", RatesTbl[Key], RatesTbl[R2_s-1], ""))</f>
        <v>0</v>
      </c>
      <c r="C44" cm="1">
        <f t="array" ref="C44">IF($A44="","", _xlfn.XLOOKUP($A44&amp;"|2", RatesTbl[Key], RatesTbl[R2_s-1], ""))</f>
        <v>0</v>
      </c>
      <c r="D44" cm="1">
        <f t="array" ref="D44">IF($A44="","", _xlfn.XLOOKUP($A44&amp;"|3", RatesTbl[Key], RatesTbl[R2_s-1], ""))</f>
        <v>0</v>
      </c>
      <c r="E44" cm="1">
        <f t="array" ref="E44">IF($A44="","", _xlfn.XLOOKUP($A44&amp;"|4", RatesTbl[Key], RatesTbl[R2_s-1], ""))</f>
        <v>0</v>
      </c>
      <c r="F44" cm="1">
        <f t="array" ref="F44">IF($A44="","", _xlfn.XLOOKUP($A44&amp;"|5", RatesTbl[Key], RatesTbl[R2_s-1], ""))</f>
        <v>0</v>
      </c>
      <c r="G44" cm="1">
        <f t="array" ref="G44">IF($A44="","", _xlfn.XLOOKUP($A44&amp;"|6", RatesTbl[Key], RatesTbl[R2_s-1], ""))</f>
        <v>0</v>
      </c>
      <c r="H44" cm="1">
        <f t="array" ref="H44">IF($A44="","", _xlfn.XLOOKUP($A44&amp;"|7", RatesTbl[Key], RatesTbl[R2_s-1], ""))</f>
        <v>0</v>
      </c>
      <c r="I44" cm="1">
        <f t="array" ref="I44">IF($A44="","", _xlfn.XLOOKUP($A44&amp;"|1", RatesTbl[Key], RatesTbl[R2_err], ""))</f>
        <v>0</v>
      </c>
      <c r="J44" cm="1">
        <f t="array" ref="J44">IF($A44="","", _xlfn.XLOOKUP($A44&amp;"|2", RatesTbl[Key], RatesTbl[R2_err], ""))</f>
        <v>0</v>
      </c>
      <c r="K44" cm="1">
        <f t="array" ref="K44">IF($A44="","", _xlfn.XLOOKUP($A44&amp;"|3", RatesTbl[Key], RatesTbl[R2_err], ""))</f>
        <v>0</v>
      </c>
      <c r="L44" cm="1">
        <f t="array" ref="L44">IF($A44="","", _xlfn.XLOOKUP($A44&amp;"|4", RatesTbl[Key], RatesTbl[R2_err], ""))</f>
        <v>0</v>
      </c>
      <c r="M44" cm="1">
        <f t="array" ref="M44">IF($A44="","", _xlfn.XLOOKUP($A44&amp;"|5", RatesTbl[Key], RatesTbl[R2_err], ""))</f>
        <v>0</v>
      </c>
      <c r="N44" cm="1">
        <f t="array" ref="N44">IF($A44="","", _xlfn.XLOOKUP($A44&amp;"|6", RatesTbl[Key], RatesTbl[R2_err], ""))</f>
        <v>0</v>
      </c>
      <c r="O44" cm="1">
        <f t="array" ref="O44">IF($A44="","", _xlfn.XLOOKUP($A44&amp;"|7", RatesTbl[Key], RatesTbl[R2_err], ""))</f>
        <v>0</v>
      </c>
    </row>
    <row r="45" spans="1:15">
      <c r="A45" cm="1">
        <f t="array" ref="A45">IFERROR(INDEX(_xlfn.UNIQUE(RatesTbl[Residue]), ROW()-1), "")</f>
        <v>0</v>
      </c>
      <c r="B45" cm="1">
        <f t="array" ref="B45">IF($A45="","", _xlfn.XLOOKUP($A45&amp;"|1", RatesTbl[Key], RatesTbl[R2_s-1], ""))</f>
        <v>0</v>
      </c>
      <c r="C45" cm="1">
        <f t="array" ref="C45">IF($A45="","", _xlfn.XLOOKUP($A45&amp;"|2", RatesTbl[Key], RatesTbl[R2_s-1], ""))</f>
        <v>0</v>
      </c>
      <c r="D45" cm="1">
        <f t="array" ref="D45">IF($A45="","", _xlfn.XLOOKUP($A45&amp;"|3", RatesTbl[Key], RatesTbl[R2_s-1], ""))</f>
        <v>0</v>
      </c>
      <c r="E45" cm="1">
        <f t="array" ref="E45">IF($A45="","", _xlfn.XLOOKUP($A45&amp;"|4", RatesTbl[Key], RatesTbl[R2_s-1], ""))</f>
        <v>0</v>
      </c>
      <c r="F45" cm="1">
        <f t="array" ref="F45">IF($A45="","", _xlfn.XLOOKUP($A45&amp;"|5", RatesTbl[Key], RatesTbl[R2_s-1], ""))</f>
        <v>0</v>
      </c>
      <c r="G45" cm="1">
        <f t="array" ref="G45">IF($A45="","", _xlfn.XLOOKUP($A45&amp;"|6", RatesTbl[Key], RatesTbl[R2_s-1], ""))</f>
        <v>0</v>
      </c>
      <c r="H45" cm="1">
        <f t="array" ref="H45">IF($A45="","", _xlfn.XLOOKUP($A45&amp;"|7", RatesTbl[Key], RatesTbl[R2_s-1], ""))</f>
        <v>0</v>
      </c>
      <c r="I45" cm="1">
        <f t="array" ref="I45">IF($A45="","", _xlfn.XLOOKUP($A45&amp;"|1", RatesTbl[Key], RatesTbl[R2_err], ""))</f>
        <v>0</v>
      </c>
      <c r="J45" cm="1">
        <f t="array" ref="J45">IF($A45="","", _xlfn.XLOOKUP($A45&amp;"|2", RatesTbl[Key], RatesTbl[R2_err], ""))</f>
        <v>0</v>
      </c>
      <c r="K45" cm="1">
        <f t="array" ref="K45">IF($A45="","", _xlfn.XLOOKUP($A45&amp;"|3", RatesTbl[Key], RatesTbl[R2_err], ""))</f>
        <v>0</v>
      </c>
      <c r="L45" cm="1">
        <f t="array" ref="L45">IF($A45="","", _xlfn.XLOOKUP($A45&amp;"|4", RatesTbl[Key], RatesTbl[R2_err], ""))</f>
        <v>0</v>
      </c>
      <c r="M45" cm="1">
        <f t="array" ref="M45">IF($A45="","", _xlfn.XLOOKUP($A45&amp;"|5", RatesTbl[Key], RatesTbl[R2_err], ""))</f>
        <v>0</v>
      </c>
      <c r="N45" cm="1">
        <f t="array" ref="N45">IF($A45="","", _xlfn.XLOOKUP($A45&amp;"|6", RatesTbl[Key], RatesTbl[R2_err], ""))</f>
        <v>0</v>
      </c>
      <c r="O45" cm="1">
        <f t="array" ref="O45">IF($A45="","", _xlfn.XLOOKUP($A45&amp;"|7", RatesTbl[Key], RatesTbl[R2_err], ""))</f>
        <v>0</v>
      </c>
    </row>
    <row r="46" spans="1:15">
      <c r="A46" cm="1">
        <f t="array" ref="A46">IFERROR(INDEX(_xlfn.UNIQUE(RatesTbl[Residue]), ROW()-1), "")</f>
        <v>0</v>
      </c>
      <c r="B46" cm="1">
        <f t="array" ref="B46">IF($A46="","", _xlfn.XLOOKUP($A46&amp;"|1", RatesTbl[Key], RatesTbl[R2_s-1], ""))</f>
        <v>0</v>
      </c>
      <c r="C46" cm="1">
        <f t="array" ref="C46">IF($A46="","", _xlfn.XLOOKUP($A46&amp;"|2", RatesTbl[Key], RatesTbl[R2_s-1], ""))</f>
        <v>0</v>
      </c>
      <c r="D46" cm="1">
        <f t="array" ref="D46">IF($A46="","", _xlfn.XLOOKUP($A46&amp;"|3", RatesTbl[Key], RatesTbl[R2_s-1], ""))</f>
        <v>0</v>
      </c>
      <c r="E46" cm="1">
        <f t="array" ref="E46">IF($A46="","", _xlfn.XLOOKUP($A46&amp;"|4", RatesTbl[Key], RatesTbl[R2_s-1], ""))</f>
        <v>0</v>
      </c>
      <c r="F46" cm="1">
        <f t="array" ref="F46">IF($A46="","", _xlfn.XLOOKUP($A46&amp;"|5", RatesTbl[Key], RatesTbl[R2_s-1], ""))</f>
        <v>0</v>
      </c>
      <c r="G46" cm="1">
        <f t="array" ref="G46">IF($A46="","", _xlfn.XLOOKUP($A46&amp;"|6", RatesTbl[Key], RatesTbl[R2_s-1], ""))</f>
        <v>0</v>
      </c>
      <c r="H46" cm="1">
        <f t="array" ref="H46">IF($A46="","", _xlfn.XLOOKUP($A46&amp;"|7", RatesTbl[Key], RatesTbl[R2_s-1], ""))</f>
        <v>0</v>
      </c>
      <c r="I46" cm="1">
        <f t="array" ref="I46">IF($A46="","", _xlfn.XLOOKUP($A46&amp;"|1", RatesTbl[Key], RatesTbl[R2_err], ""))</f>
        <v>0</v>
      </c>
      <c r="J46" cm="1">
        <f t="array" ref="J46">IF($A46="","", _xlfn.XLOOKUP($A46&amp;"|2", RatesTbl[Key], RatesTbl[R2_err], ""))</f>
        <v>0</v>
      </c>
      <c r="K46" cm="1">
        <f t="array" ref="K46">IF($A46="","", _xlfn.XLOOKUP($A46&amp;"|3", RatesTbl[Key], RatesTbl[R2_err], ""))</f>
        <v>0</v>
      </c>
      <c r="L46" cm="1">
        <f t="array" ref="L46">IF($A46="","", _xlfn.XLOOKUP($A46&amp;"|4", RatesTbl[Key], RatesTbl[R2_err], ""))</f>
        <v>0</v>
      </c>
      <c r="M46" cm="1">
        <f t="array" ref="M46">IF($A46="","", _xlfn.XLOOKUP($A46&amp;"|5", RatesTbl[Key], RatesTbl[R2_err], ""))</f>
        <v>0</v>
      </c>
      <c r="N46" cm="1">
        <f t="array" ref="N46">IF($A46="","", _xlfn.XLOOKUP($A46&amp;"|6", RatesTbl[Key], RatesTbl[R2_err], ""))</f>
        <v>0</v>
      </c>
      <c r="O46" cm="1">
        <f t="array" ref="O46">IF($A46="","", _xlfn.XLOOKUP($A46&amp;"|7", RatesTbl[Key], RatesTbl[R2_err], ""))</f>
        <v>0</v>
      </c>
    </row>
    <row r="47" spans="1:15">
      <c r="A47" cm="1">
        <f t="array" ref="A47">IFERROR(INDEX(_xlfn.UNIQUE(RatesTbl[Residue]), ROW()-1), "")</f>
        <v>0</v>
      </c>
      <c r="B47" cm="1">
        <f t="array" ref="B47">IF($A47="","", _xlfn.XLOOKUP($A47&amp;"|1", RatesTbl[Key], RatesTbl[R2_s-1], ""))</f>
        <v>0</v>
      </c>
      <c r="C47" cm="1">
        <f t="array" ref="C47">IF($A47="","", _xlfn.XLOOKUP($A47&amp;"|2", RatesTbl[Key], RatesTbl[R2_s-1], ""))</f>
        <v>0</v>
      </c>
      <c r="D47" cm="1">
        <f t="array" ref="D47">IF($A47="","", _xlfn.XLOOKUP($A47&amp;"|3", RatesTbl[Key], RatesTbl[R2_s-1], ""))</f>
        <v>0</v>
      </c>
      <c r="E47" cm="1">
        <f t="array" ref="E47">IF($A47="","", _xlfn.XLOOKUP($A47&amp;"|4", RatesTbl[Key], RatesTbl[R2_s-1], ""))</f>
        <v>0</v>
      </c>
      <c r="F47" cm="1">
        <f t="array" ref="F47">IF($A47="","", _xlfn.XLOOKUP($A47&amp;"|5", RatesTbl[Key], RatesTbl[R2_s-1], ""))</f>
        <v>0</v>
      </c>
      <c r="G47" cm="1">
        <f t="array" ref="G47">IF($A47="","", _xlfn.XLOOKUP($A47&amp;"|6", RatesTbl[Key], RatesTbl[R2_s-1], ""))</f>
        <v>0</v>
      </c>
      <c r="H47" cm="1">
        <f t="array" ref="H47">IF($A47="","", _xlfn.XLOOKUP($A47&amp;"|7", RatesTbl[Key], RatesTbl[R2_s-1], ""))</f>
        <v>0</v>
      </c>
      <c r="I47" cm="1">
        <f t="array" ref="I47">IF($A47="","", _xlfn.XLOOKUP($A47&amp;"|1", RatesTbl[Key], RatesTbl[R2_err], ""))</f>
        <v>0</v>
      </c>
      <c r="J47" cm="1">
        <f t="array" ref="J47">IF($A47="","", _xlfn.XLOOKUP($A47&amp;"|2", RatesTbl[Key], RatesTbl[R2_err], ""))</f>
        <v>0</v>
      </c>
      <c r="K47" cm="1">
        <f t="array" ref="K47">IF($A47="","", _xlfn.XLOOKUP($A47&amp;"|3", RatesTbl[Key], RatesTbl[R2_err], ""))</f>
        <v>0</v>
      </c>
      <c r="L47" cm="1">
        <f t="array" ref="L47">IF($A47="","", _xlfn.XLOOKUP($A47&amp;"|4", RatesTbl[Key], RatesTbl[R2_err], ""))</f>
        <v>0</v>
      </c>
      <c r="M47" cm="1">
        <f t="array" ref="M47">IF($A47="","", _xlfn.XLOOKUP($A47&amp;"|5", RatesTbl[Key], RatesTbl[R2_err], ""))</f>
        <v>0</v>
      </c>
      <c r="N47" cm="1">
        <f t="array" ref="N47">IF($A47="","", _xlfn.XLOOKUP($A47&amp;"|6", RatesTbl[Key], RatesTbl[R2_err], ""))</f>
        <v>0</v>
      </c>
      <c r="O47" cm="1">
        <f t="array" ref="O47">IF($A47="","", _xlfn.XLOOKUP($A47&amp;"|7", RatesTbl[Key], RatesTbl[R2_err], ""))</f>
        <v>0</v>
      </c>
    </row>
    <row r="48" spans="1:15">
      <c r="A48" cm="1">
        <f t="array" ref="A48">IFERROR(INDEX(_xlfn.UNIQUE(RatesTbl[Residue]), ROW()-1), "")</f>
        <v>0</v>
      </c>
      <c r="B48" cm="1">
        <f t="array" ref="B48">IF($A48="","", _xlfn.XLOOKUP($A48&amp;"|1", RatesTbl[Key], RatesTbl[R2_s-1], ""))</f>
        <v>0</v>
      </c>
      <c r="C48" cm="1">
        <f t="array" ref="C48">IF($A48="","", _xlfn.XLOOKUP($A48&amp;"|2", RatesTbl[Key], RatesTbl[R2_s-1], ""))</f>
        <v>0</v>
      </c>
      <c r="D48" cm="1">
        <f t="array" ref="D48">IF($A48="","", _xlfn.XLOOKUP($A48&amp;"|3", RatesTbl[Key], RatesTbl[R2_s-1], ""))</f>
        <v>0</v>
      </c>
      <c r="E48" cm="1">
        <f t="array" ref="E48">IF($A48="","", _xlfn.XLOOKUP($A48&amp;"|4", RatesTbl[Key], RatesTbl[R2_s-1], ""))</f>
        <v>0</v>
      </c>
      <c r="F48" cm="1">
        <f t="array" ref="F48">IF($A48="","", _xlfn.XLOOKUP($A48&amp;"|5", RatesTbl[Key], RatesTbl[R2_s-1], ""))</f>
        <v>0</v>
      </c>
      <c r="G48" cm="1">
        <f t="array" ref="G48">IF($A48="","", _xlfn.XLOOKUP($A48&amp;"|6", RatesTbl[Key], RatesTbl[R2_s-1], ""))</f>
        <v>0</v>
      </c>
      <c r="H48" cm="1">
        <f t="array" ref="H48">IF($A48="","", _xlfn.XLOOKUP($A48&amp;"|7", RatesTbl[Key], RatesTbl[R2_s-1], ""))</f>
        <v>0</v>
      </c>
      <c r="I48" cm="1">
        <f t="array" ref="I48">IF($A48="","", _xlfn.XLOOKUP($A48&amp;"|1", RatesTbl[Key], RatesTbl[R2_err], ""))</f>
        <v>0</v>
      </c>
      <c r="J48" cm="1">
        <f t="array" ref="J48">IF($A48="","", _xlfn.XLOOKUP($A48&amp;"|2", RatesTbl[Key], RatesTbl[R2_err], ""))</f>
        <v>0</v>
      </c>
      <c r="K48" cm="1">
        <f t="array" ref="K48">IF($A48="","", _xlfn.XLOOKUP($A48&amp;"|3", RatesTbl[Key], RatesTbl[R2_err], ""))</f>
        <v>0</v>
      </c>
      <c r="L48" cm="1">
        <f t="array" ref="L48">IF($A48="","", _xlfn.XLOOKUP($A48&amp;"|4", RatesTbl[Key], RatesTbl[R2_err], ""))</f>
        <v>0</v>
      </c>
      <c r="M48" cm="1">
        <f t="array" ref="M48">IF($A48="","", _xlfn.XLOOKUP($A48&amp;"|5", RatesTbl[Key], RatesTbl[R2_err], ""))</f>
        <v>0</v>
      </c>
      <c r="N48" cm="1">
        <f t="array" ref="N48">IF($A48="","", _xlfn.XLOOKUP($A48&amp;"|6", RatesTbl[Key], RatesTbl[R2_err], ""))</f>
        <v>0</v>
      </c>
      <c r="O48" cm="1">
        <f t="array" ref="O48">IF($A48="","", _xlfn.XLOOKUP($A48&amp;"|7", RatesTbl[Key], RatesTbl[R2_err], ""))</f>
        <v>0</v>
      </c>
    </row>
    <row r="49" spans="1:15">
      <c r="A49" cm="1">
        <f t="array" ref="A49">IFERROR(INDEX(_xlfn.UNIQUE(RatesTbl[Residue]), ROW()-1), "")</f>
        <v>0</v>
      </c>
      <c r="B49" cm="1">
        <f t="array" ref="B49">IF($A49="","", _xlfn.XLOOKUP($A49&amp;"|1", RatesTbl[Key], RatesTbl[R2_s-1], ""))</f>
        <v>0</v>
      </c>
      <c r="C49" cm="1">
        <f t="array" ref="C49">IF($A49="","", _xlfn.XLOOKUP($A49&amp;"|2", RatesTbl[Key], RatesTbl[R2_s-1], ""))</f>
        <v>0</v>
      </c>
      <c r="D49" cm="1">
        <f t="array" ref="D49">IF($A49="","", _xlfn.XLOOKUP($A49&amp;"|3", RatesTbl[Key], RatesTbl[R2_s-1], ""))</f>
        <v>0</v>
      </c>
      <c r="E49" cm="1">
        <f t="array" ref="E49">IF($A49="","", _xlfn.XLOOKUP($A49&amp;"|4", RatesTbl[Key], RatesTbl[R2_s-1], ""))</f>
        <v>0</v>
      </c>
      <c r="F49" cm="1">
        <f t="array" ref="F49">IF($A49="","", _xlfn.XLOOKUP($A49&amp;"|5", RatesTbl[Key], RatesTbl[R2_s-1], ""))</f>
        <v>0</v>
      </c>
      <c r="G49" cm="1">
        <f t="array" ref="G49">IF($A49="","", _xlfn.XLOOKUP($A49&amp;"|6", RatesTbl[Key], RatesTbl[R2_s-1], ""))</f>
        <v>0</v>
      </c>
      <c r="H49" cm="1">
        <f t="array" ref="H49">IF($A49="","", _xlfn.XLOOKUP($A49&amp;"|7", RatesTbl[Key], RatesTbl[R2_s-1], ""))</f>
        <v>0</v>
      </c>
      <c r="I49" cm="1">
        <f t="array" ref="I49">IF($A49="","", _xlfn.XLOOKUP($A49&amp;"|1", RatesTbl[Key], RatesTbl[R2_err], ""))</f>
        <v>0</v>
      </c>
      <c r="J49" cm="1">
        <f t="array" ref="J49">IF($A49="","", _xlfn.XLOOKUP($A49&amp;"|2", RatesTbl[Key], RatesTbl[R2_err], ""))</f>
        <v>0</v>
      </c>
      <c r="K49" cm="1">
        <f t="array" ref="K49">IF($A49="","", _xlfn.XLOOKUP($A49&amp;"|3", RatesTbl[Key], RatesTbl[R2_err], ""))</f>
        <v>0</v>
      </c>
      <c r="L49" cm="1">
        <f t="array" ref="L49">IF($A49="","", _xlfn.XLOOKUP($A49&amp;"|4", RatesTbl[Key], RatesTbl[R2_err], ""))</f>
        <v>0</v>
      </c>
      <c r="M49" cm="1">
        <f t="array" ref="M49">IF($A49="","", _xlfn.XLOOKUP($A49&amp;"|5", RatesTbl[Key], RatesTbl[R2_err], ""))</f>
        <v>0</v>
      </c>
      <c r="N49" cm="1">
        <f t="array" ref="N49">IF($A49="","", _xlfn.XLOOKUP($A49&amp;"|6", RatesTbl[Key], RatesTbl[R2_err], ""))</f>
        <v>0</v>
      </c>
      <c r="O49" cm="1">
        <f t="array" ref="O49">IF($A49="","", _xlfn.XLOOKUP($A49&amp;"|7", RatesTbl[Key], RatesTbl[R2_err], ""))</f>
        <v>0</v>
      </c>
    </row>
    <row r="50" spans="1:15">
      <c r="A50" cm="1">
        <f t="array" ref="A50">IFERROR(INDEX(_xlfn.UNIQUE(RatesTbl[Residue]), ROW()-1), "")</f>
        <v>0</v>
      </c>
      <c r="B50" cm="1">
        <f t="array" ref="B50">IF($A50="","", _xlfn.XLOOKUP($A50&amp;"|1", RatesTbl[Key], RatesTbl[R2_s-1], ""))</f>
        <v>0</v>
      </c>
      <c r="C50" cm="1">
        <f t="array" ref="C50">IF($A50="","", _xlfn.XLOOKUP($A50&amp;"|2", RatesTbl[Key], RatesTbl[R2_s-1], ""))</f>
        <v>0</v>
      </c>
      <c r="D50" cm="1">
        <f t="array" ref="D50">IF($A50="","", _xlfn.XLOOKUP($A50&amp;"|3", RatesTbl[Key], RatesTbl[R2_s-1], ""))</f>
        <v>0</v>
      </c>
      <c r="E50" cm="1">
        <f t="array" ref="E50">IF($A50="","", _xlfn.XLOOKUP($A50&amp;"|4", RatesTbl[Key], RatesTbl[R2_s-1], ""))</f>
        <v>0</v>
      </c>
      <c r="F50" cm="1">
        <f t="array" ref="F50">IF($A50="","", _xlfn.XLOOKUP($A50&amp;"|5", RatesTbl[Key], RatesTbl[R2_s-1], ""))</f>
        <v>0</v>
      </c>
      <c r="G50" cm="1">
        <f t="array" ref="G50">IF($A50="","", _xlfn.XLOOKUP($A50&amp;"|6", RatesTbl[Key], RatesTbl[R2_s-1], ""))</f>
        <v>0</v>
      </c>
      <c r="H50" cm="1">
        <f t="array" ref="H50">IF($A50="","", _xlfn.XLOOKUP($A50&amp;"|7", RatesTbl[Key], RatesTbl[R2_s-1], ""))</f>
        <v>0</v>
      </c>
      <c r="I50" cm="1">
        <f t="array" ref="I50">IF($A50="","", _xlfn.XLOOKUP($A50&amp;"|1", RatesTbl[Key], RatesTbl[R2_err], ""))</f>
        <v>0</v>
      </c>
      <c r="J50" cm="1">
        <f t="array" ref="J50">IF($A50="","", _xlfn.XLOOKUP($A50&amp;"|2", RatesTbl[Key], RatesTbl[R2_err], ""))</f>
        <v>0</v>
      </c>
      <c r="K50" cm="1">
        <f t="array" ref="K50">IF($A50="","", _xlfn.XLOOKUP($A50&amp;"|3", RatesTbl[Key], RatesTbl[R2_err], ""))</f>
        <v>0</v>
      </c>
      <c r="L50" cm="1">
        <f t="array" ref="L50">IF($A50="","", _xlfn.XLOOKUP($A50&amp;"|4", RatesTbl[Key], RatesTbl[R2_err], ""))</f>
        <v>0</v>
      </c>
      <c r="M50" cm="1">
        <f t="array" ref="M50">IF($A50="","", _xlfn.XLOOKUP($A50&amp;"|5", RatesTbl[Key], RatesTbl[R2_err], ""))</f>
        <v>0</v>
      </c>
      <c r="N50" cm="1">
        <f t="array" ref="N50">IF($A50="","", _xlfn.XLOOKUP($A50&amp;"|6", RatesTbl[Key], RatesTbl[R2_err], ""))</f>
        <v>0</v>
      </c>
      <c r="O50" cm="1">
        <f t="array" ref="O50">IF($A50="","", _xlfn.XLOOKUP($A50&amp;"|7", RatesTbl[Key], RatesTbl[R2_err], ""))</f>
        <v>0</v>
      </c>
    </row>
    <row r="51" spans="1:15">
      <c r="A51" cm="1">
        <f t="array" ref="A51">IFERROR(INDEX(_xlfn.UNIQUE(RatesTbl[Residue]), ROW()-1), "")</f>
        <v>0</v>
      </c>
      <c r="B51" cm="1">
        <f t="array" ref="B51">IF($A51="","", _xlfn.XLOOKUP($A51&amp;"|1", RatesTbl[Key], RatesTbl[R2_s-1], ""))</f>
        <v>0</v>
      </c>
      <c r="C51" cm="1">
        <f t="array" ref="C51">IF($A51="","", _xlfn.XLOOKUP($A51&amp;"|2", RatesTbl[Key], RatesTbl[R2_s-1], ""))</f>
        <v>0</v>
      </c>
      <c r="D51" cm="1">
        <f t="array" ref="D51">IF($A51="","", _xlfn.XLOOKUP($A51&amp;"|3", RatesTbl[Key], RatesTbl[R2_s-1], ""))</f>
        <v>0</v>
      </c>
      <c r="E51" cm="1">
        <f t="array" ref="E51">IF($A51="","", _xlfn.XLOOKUP($A51&amp;"|4", RatesTbl[Key], RatesTbl[R2_s-1], ""))</f>
        <v>0</v>
      </c>
      <c r="F51" cm="1">
        <f t="array" ref="F51">IF($A51="","", _xlfn.XLOOKUP($A51&amp;"|5", RatesTbl[Key], RatesTbl[R2_s-1], ""))</f>
        <v>0</v>
      </c>
      <c r="G51" cm="1">
        <f t="array" ref="G51">IF($A51="","", _xlfn.XLOOKUP($A51&amp;"|6", RatesTbl[Key], RatesTbl[R2_s-1], ""))</f>
        <v>0</v>
      </c>
      <c r="H51" cm="1">
        <f t="array" ref="H51">IF($A51="","", _xlfn.XLOOKUP($A51&amp;"|7", RatesTbl[Key], RatesTbl[R2_s-1], ""))</f>
        <v>0</v>
      </c>
      <c r="I51" cm="1">
        <f t="array" ref="I51">IF($A51="","", _xlfn.XLOOKUP($A51&amp;"|1", RatesTbl[Key], RatesTbl[R2_err], ""))</f>
        <v>0</v>
      </c>
      <c r="J51" cm="1">
        <f t="array" ref="J51">IF($A51="","", _xlfn.XLOOKUP($A51&amp;"|2", RatesTbl[Key], RatesTbl[R2_err], ""))</f>
        <v>0</v>
      </c>
      <c r="K51" cm="1">
        <f t="array" ref="K51">IF($A51="","", _xlfn.XLOOKUP($A51&amp;"|3", RatesTbl[Key], RatesTbl[R2_err], ""))</f>
        <v>0</v>
      </c>
      <c r="L51" cm="1">
        <f t="array" ref="L51">IF($A51="","", _xlfn.XLOOKUP($A51&amp;"|4", RatesTbl[Key], RatesTbl[R2_err], ""))</f>
        <v>0</v>
      </c>
      <c r="M51" cm="1">
        <f t="array" ref="M51">IF($A51="","", _xlfn.XLOOKUP($A51&amp;"|5", RatesTbl[Key], RatesTbl[R2_err], ""))</f>
        <v>0</v>
      </c>
      <c r="N51" cm="1">
        <f t="array" ref="N51">IF($A51="","", _xlfn.XLOOKUP($A51&amp;"|6", RatesTbl[Key], RatesTbl[R2_err], ""))</f>
        <v>0</v>
      </c>
      <c r="O51" cm="1">
        <f t="array" ref="O51">IF($A51="","", _xlfn.XLOOKUP($A51&amp;"|7", RatesTbl[Key], RatesTbl[R2_err], ""))</f>
        <v>0</v>
      </c>
    </row>
    <row r="52" spans="1:15">
      <c r="A52" cm="1">
        <f t="array" ref="A52">IFERROR(INDEX(_xlfn.UNIQUE(RatesTbl[Residue]), ROW()-1), "")</f>
        <v>0</v>
      </c>
      <c r="B52" cm="1">
        <f t="array" ref="B52">IF($A52="","", _xlfn.XLOOKUP($A52&amp;"|1", RatesTbl[Key], RatesTbl[R2_s-1], ""))</f>
        <v>0</v>
      </c>
      <c r="C52" cm="1">
        <f t="array" ref="C52">IF($A52="","", _xlfn.XLOOKUP($A52&amp;"|2", RatesTbl[Key], RatesTbl[R2_s-1], ""))</f>
        <v>0</v>
      </c>
      <c r="D52" cm="1">
        <f t="array" ref="D52">IF($A52="","", _xlfn.XLOOKUP($A52&amp;"|3", RatesTbl[Key], RatesTbl[R2_s-1], ""))</f>
        <v>0</v>
      </c>
      <c r="E52" cm="1">
        <f t="array" ref="E52">IF($A52="","", _xlfn.XLOOKUP($A52&amp;"|4", RatesTbl[Key], RatesTbl[R2_s-1], ""))</f>
        <v>0</v>
      </c>
      <c r="F52" cm="1">
        <f t="array" ref="F52">IF($A52="","", _xlfn.XLOOKUP($A52&amp;"|5", RatesTbl[Key], RatesTbl[R2_s-1], ""))</f>
        <v>0</v>
      </c>
      <c r="G52" cm="1">
        <f t="array" ref="G52">IF($A52="","", _xlfn.XLOOKUP($A52&amp;"|6", RatesTbl[Key], RatesTbl[R2_s-1], ""))</f>
        <v>0</v>
      </c>
      <c r="H52" cm="1">
        <f t="array" ref="H52">IF($A52="","", _xlfn.XLOOKUP($A52&amp;"|7", RatesTbl[Key], RatesTbl[R2_s-1], ""))</f>
        <v>0</v>
      </c>
      <c r="I52" cm="1">
        <f t="array" ref="I52">IF($A52="","", _xlfn.XLOOKUP($A52&amp;"|1", RatesTbl[Key], RatesTbl[R2_err], ""))</f>
        <v>0</v>
      </c>
      <c r="J52" cm="1">
        <f t="array" ref="J52">IF($A52="","", _xlfn.XLOOKUP($A52&amp;"|2", RatesTbl[Key], RatesTbl[R2_err], ""))</f>
        <v>0</v>
      </c>
      <c r="K52" cm="1">
        <f t="array" ref="K52">IF($A52="","", _xlfn.XLOOKUP($A52&amp;"|3", RatesTbl[Key], RatesTbl[R2_err], ""))</f>
        <v>0</v>
      </c>
      <c r="L52" cm="1">
        <f t="array" ref="L52">IF($A52="","", _xlfn.XLOOKUP($A52&amp;"|4", RatesTbl[Key], RatesTbl[R2_err], ""))</f>
        <v>0</v>
      </c>
      <c r="M52" cm="1">
        <f t="array" ref="M52">IF($A52="","", _xlfn.XLOOKUP($A52&amp;"|5", RatesTbl[Key], RatesTbl[R2_err], ""))</f>
        <v>0</v>
      </c>
      <c r="N52" cm="1">
        <f t="array" ref="N52">IF($A52="","", _xlfn.XLOOKUP($A52&amp;"|6", RatesTbl[Key], RatesTbl[R2_err], ""))</f>
        <v>0</v>
      </c>
      <c r="O52" cm="1">
        <f t="array" ref="O52">IF($A52="","", _xlfn.XLOOKUP($A52&amp;"|7", RatesTbl[Key], RatesTbl[R2_err], ""))</f>
        <v>0</v>
      </c>
    </row>
    <row r="53" spans="1:15">
      <c r="A53" cm="1">
        <f t="array" ref="A53">IFERROR(INDEX(_xlfn.UNIQUE(RatesTbl[Residue]), ROW()-1), "")</f>
        <v>0</v>
      </c>
      <c r="B53" cm="1">
        <f t="array" ref="B53">IF($A53="","", _xlfn.XLOOKUP($A53&amp;"|1", RatesTbl[Key], RatesTbl[R2_s-1], ""))</f>
        <v>0</v>
      </c>
      <c r="C53" cm="1">
        <f t="array" ref="C53">IF($A53="","", _xlfn.XLOOKUP($A53&amp;"|2", RatesTbl[Key], RatesTbl[R2_s-1], ""))</f>
        <v>0</v>
      </c>
      <c r="D53" cm="1">
        <f t="array" ref="D53">IF($A53="","", _xlfn.XLOOKUP($A53&amp;"|3", RatesTbl[Key], RatesTbl[R2_s-1], ""))</f>
        <v>0</v>
      </c>
      <c r="E53" cm="1">
        <f t="array" ref="E53">IF($A53="","", _xlfn.XLOOKUP($A53&amp;"|4", RatesTbl[Key], RatesTbl[R2_s-1], ""))</f>
        <v>0</v>
      </c>
      <c r="F53" cm="1">
        <f t="array" ref="F53">IF($A53="","", _xlfn.XLOOKUP($A53&amp;"|5", RatesTbl[Key], RatesTbl[R2_s-1], ""))</f>
        <v>0</v>
      </c>
      <c r="G53" cm="1">
        <f t="array" ref="G53">IF($A53="","", _xlfn.XLOOKUP($A53&amp;"|6", RatesTbl[Key], RatesTbl[R2_s-1], ""))</f>
        <v>0</v>
      </c>
      <c r="H53" cm="1">
        <f t="array" ref="H53">IF($A53="","", _xlfn.XLOOKUP($A53&amp;"|7", RatesTbl[Key], RatesTbl[R2_s-1], ""))</f>
        <v>0</v>
      </c>
      <c r="I53" cm="1">
        <f t="array" ref="I53">IF($A53="","", _xlfn.XLOOKUP($A53&amp;"|1", RatesTbl[Key], RatesTbl[R2_err], ""))</f>
        <v>0</v>
      </c>
      <c r="J53" cm="1">
        <f t="array" ref="J53">IF($A53="","", _xlfn.XLOOKUP($A53&amp;"|2", RatesTbl[Key], RatesTbl[R2_err], ""))</f>
        <v>0</v>
      </c>
      <c r="K53" cm="1">
        <f t="array" ref="K53">IF($A53="","", _xlfn.XLOOKUP($A53&amp;"|3", RatesTbl[Key], RatesTbl[R2_err], ""))</f>
        <v>0</v>
      </c>
      <c r="L53" cm="1">
        <f t="array" ref="L53">IF($A53="","", _xlfn.XLOOKUP($A53&amp;"|4", RatesTbl[Key], RatesTbl[R2_err], ""))</f>
        <v>0</v>
      </c>
      <c r="M53" cm="1">
        <f t="array" ref="M53">IF($A53="","", _xlfn.XLOOKUP($A53&amp;"|5", RatesTbl[Key], RatesTbl[R2_err], ""))</f>
        <v>0</v>
      </c>
      <c r="N53" cm="1">
        <f t="array" ref="N53">IF($A53="","", _xlfn.XLOOKUP($A53&amp;"|6", RatesTbl[Key], RatesTbl[R2_err], ""))</f>
        <v>0</v>
      </c>
      <c r="O53" cm="1">
        <f t="array" ref="O53">IF($A53="","", _xlfn.XLOOKUP($A53&amp;"|7", RatesTbl[Key], RatesTbl[R2_err], ""))</f>
        <v>0</v>
      </c>
    </row>
    <row r="54" spans="1:15">
      <c r="A54" cm="1">
        <f t="array" ref="A54">IFERROR(INDEX(_xlfn.UNIQUE(RatesTbl[Residue]), ROW()-1), "")</f>
        <v>0</v>
      </c>
      <c r="B54" cm="1">
        <f t="array" ref="B54">IF($A54="","", _xlfn.XLOOKUP($A54&amp;"|1", RatesTbl[Key], RatesTbl[R2_s-1], ""))</f>
        <v>0</v>
      </c>
      <c r="C54" cm="1">
        <f t="array" ref="C54">IF($A54="","", _xlfn.XLOOKUP($A54&amp;"|2", RatesTbl[Key], RatesTbl[R2_s-1], ""))</f>
        <v>0</v>
      </c>
      <c r="D54" cm="1">
        <f t="array" ref="D54">IF($A54="","", _xlfn.XLOOKUP($A54&amp;"|3", RatesTbl[Key], RatesTbl[R2_s-1], ""))</f>
        <v>0</v>
      </c>
      <c r="E54" cm="1">
        <f t="array" ref="E54">IF($A54="","", _xlfn.XLOOKUP($A54&amp;"|4", RatesTbl[Key], RatesTbl[R2_s-1], ""))</f>
        <v>0</v>
      </c>
      <c r="F54" cm="1">
        <f t="array" ref="F54">IF($A54="","", _xlfn.XLOOKUP($A54&amp;"|5", RatesTbl[Key], RatesTbl[R2_s-1], ""))</f>
        <v>0</v>
      </c>
      <c r="G54" cm="1">
        <f t="array" ref="G54">IF($A54="","", _xlfn.XLOOKUP($A54&amp;"|6", RatesTbl[Key], RatesTbl[R2_s-1], ""))</f>
        <v>0</v>
      </c>
      <c r="H54" cm="1">
        <f t="array" ref="H54">IF($A54="","", _xlfn.XLOOKUP($A54&amp;"|7", RatesTbl[Key], RatesTbl[R2_s-1], ""))</f>
        <v>0</v>
      </c>
      <c r="I54" cm="1">
        <f t="array" ref="I54">IF($A54="","", _xlfn.XLOOKUP($A54&amp;"|1", RatesTbl[Key], RatesTbl[R2_err], ""))</f>
        <v>0</v>
      </c>
      <c r="J54" cm="1">
        <f t="array" ref="J54">IF($A54="","", _xlfn.XLOOKUP($A54&amp;"|2", RatesTbl[Key], RatesTbl[R2_err], ""))</f>
        <v>0</v>
      </c>
      <c r="K54" cm="1">
        <f t="array" ref="K54">IF($A54="","", _xlfn.XLOOKUP($A54&amp;"|3", RatesTbl[Key], RatesTbl[R2_err], ""))</f>
        <v>0</v>
      </c>
      <c r="L54" cm="1">
        <f t="array" ref="L54">IF($A54="","", _xlfn.XLOOKUP($A54&amp;"|4", RatesTbl[Key], RatesTbl[R2_err], ""))</f>
        <v>0</v>
      </c>
      <c r="M54" cm="1">
        <f t="array" ref="M54">IF($A54="","", _xlfn.XLOOKUP($A54&amp;"|5", RatesTbl[Key], RatesTbl[R2_err], ""))</f>
        <v>0</v>
      </c>
      <c r="N54" cm="1">
        <f t="array" ref="N54">IF($A54="","", _xlfn.XLOOKUP($A54&amp;"|6", RatesTbl[Key], RatesTbl[R2_err], ""))</f>
        <v>0</v>
      </c>
      <c r="O54" cm="1">
        <f t="array" ref="O54">IF($A54="","", _xlfn.XLOOKUP($A54&amp;"|7", RatesTbl[Key], RatesTbl[R2_err], ""))</f>
        <v>0</v>
      </c>
    </row>
    <row r="55" spans="1:15">
      <c r="A55" cm="1">
        <f t="array" ref="A55">IFERROR(INDEX(_xlfn.UNIQUE(RatesTbl[Residue]), ROW()-1), "")</f>
        <v>0</v>
      </c>
      <c r="B55" cm="1">
        <f t="array" ref="B55">IF($A55="","", _xlfn.XLOOKUP($A55&amp;"|1", RatesTbl[Key], RatesTbl[R2_s-1], ""))</f>
        <v>0</v>
      </c>
      <c r="C55" cm="1">
        <f t="array" ref="C55">IF($A55="","", _xlfn.XLOOKUP($A55&amp;"|2", RatesTbl[Key], RatesTbl[R2_s-1], ""))</f>
        <v>0</v>
      </c>
      <c r="D55" cm="1">
        <f t="array" ref="D55">IF($A55="","", _xlfn.XLOOKUP($A55&amp;"|3", RatesTbl[Key], RatesTbl[R2_s-1], ""))</f>
        <v>0</v>
      </c>
      <c r="E55" cm="1">
        <f t="array" ref="E55">IF($A55="","", _xlfn.XLOOKUP($A55&amp;"|4", RatesTbl[Key], RatesTbl[R2_s-1], ""))</f>
        <v>0</v>
      </c>
      <c r="F55" cm="1">
        <f t="array" ref="F55">IF($A55="","", _xlfn.XLOOKUP($A55&amp;"|5", RatesTbl[Key], RatesTbl[R2_s-1], ""))</f>
        <v>0</v>
      </c>
      <c r="G55" cm="1">
        <f t="array" ref="G55">IF($A55="","", _xlfn.XLOOKUP($A55&amp;"|6", RatesTbl[Key], RatesTbl[R2_s-1], ""))</f>
        <v>0</v>
      </c>
      <c r="H55" cm="1">
        <f t="array" ref="H55">IF($A55="","", _xlfn.XLOOKUP($A55&amp;"|7", RatesTbl[Key], RatesTbl[R2_s-1], ""))</f>
        <v>0</v>
      </c>
      <c r="I55" cm="1">
        <f t="array" ref="I55">IF($A55="","", _xlfn.XLOOKUP($A55&amp;"|1", RatesTbl[Key], RatesTbl[R2_err], ""))</f>
        <v>0</v>
      </c>
      <c r="J55" cm="1">
        <f t="array" ref="J55">IF($A55="","", _xlfn.XLOOKUP($A55&amp;"|2", RatesTbl[Key], RatesTbl[R2_err], ""))</f>
        <v>0</v>
      </c>
      <c r="K55" cm="1">
        <f t="array" ref="K55">IF($A55="","", _xlfn.XLOOKUP($A55&amp;"|3", RatesTbl[Key], RatesTbl[R2_err], ""))</f>
        <v>0</v>
      </c>
      <c r="L55" cm="1">
        <f t="array" ref="L55">IF($A55="","", _xlfn.XLOOKUP($A55&amp;"|4", RatesTbl[Key], RatesTbl[R2_err], ""))</f>
        <v>0</v>
      </c>
      <c r="M55" cm="1">
        <f t="array" ref="M55">IF($A55="","", _xlfn.XLOOKUP($A55&amp;"|5", RatesTbl[Key], RatesTbl[R2_err], ""))</f>
        <v>0</v>
      </c>
      <c r="N55" cm="1">
        <f t="array" ref="N55">IF($A55="","", _xlfn.XLOOKUP($A55&amp;"|6", RatesTbl[Key], RatesTbl[R2_err], ""))</f>
        <v>0</v>
      </c>
      <c r="O55" cm="1">
        <f t="array" ref="O55">IF($A55="","", _xlfn.XLOOKUP($A55&amp;"|7", RatesTbl[Key], RatesTbl[R2_err], ""))</f>
        <v>0</v>
      </c>
    </row>
    <row r="56" spans="1:15">
      <c r="A56" cm="1">
        <f t="array" ref="A56">IFERROR(INDEX(_xlfn.UNIQUE(RatesTbl[Residue]), ROW()-1), "")</f>
        <v>0</v>
      </c>
      <c r="B56" cm="1">
        <f t="array" ref="B56">IF($A56="","", _xlfn.XLOOKUP($A56&amp;"|1", RatesTbl[Key], RatesTbl[R2_s-1], ""))</f>
        <v>0</v>
      </c>
      <c r="C56" cm="1">
        <f t="array" ref="C56">IF($A56="","", _xlfn.XLOOKUP($A56&amp;"|2", RatesTbl[Key], RatesTbl[R2_s-1], ""))</f>
        <v>0</v>
      </c>
      <c r="D56" cm="1">
        <f t="array" ref="D56">IF($A56="","", _xlfn.XLOOKUP($A56&amp;"|3", RatesTbl[Key], RatesTbl[R2_s-1], ""))</f>
        <v>0</v>
      </c>
      <c r="E56" cm="1">
        <f t="array" ref="E56">IF($A56="","", _xlfn.XLOOKUP($A56&amp;"|4", RatesTbl[Key], RatesTbl[R2_s-1], ""))</f>
        <v>0</v>
      </c>
      <c r="F56" cm="1">
        <f t="array" ref="F56">IF($A56="","", _xlfn.XLOOKUP($A56&amp;"|5", RatesTbl[Key], RatesTbl[R2_s-1], ""))</f>
        <v>0</v>
      </c>
      <c r="G56" cm="1">
        <f t="array" ref="G56">IF($A56="","", _xlfn.XLOOKUP($A56&amp;"|6", RatesTbl[Key], RatesTbl[R2_s-1], ""))</f>
        <v>0</v>
      </c>
      <c r="H56" cm="1">
        <f t="array" ref="H56">IF($A56="","", _xlfn.XLOOKUP($A56&amp;"|7", RatesTbl[Key], RatesTbl[R2_s-1], ""))</f>
        <v>0</v>
      </c>
      <c r="I56" cm="1">
        <f t="array" ref="I56">IF($A56="","", _xlfn.XLOOKUP($A56&amp;"|1", RatesTbl[Key], RatesTbl[R2_err], ""))</f>
        <v>0</v>
      </c>
      <c r="J56" cm="1">
        <f t="array" ref="J56">IF($A56="","", _xlfn.XLOOKUP($A56&amp;"|2", RatesTbl[Key], RatesTbl[R2_err], ""))</f>
        <v>0</v>
      </c>
      <c r="K56" cm="1">
        <f t="array" ref="K56">IF($A56="","", _xlfn.XLOOKUP($A56&amp;"|3", RatesTbl[Key], RatesTbl[R2_err], ""))</f>
        <v>0</v>
      </c>
      <c r="L56" cm="1">
        <f t="array" ref="L56">IF($A56="","", _xlfn.XLOOKUP($A56&amp;"|4", RatesTbl[Key], RatesTbl[R2_err], ""))</f>
        <v>0</v>
      </c>
      <c r="M56" cm="1">
        <f t="array" ref="M56">IF($A56="","", _xlfn.XLOOKUP($A56&amp;"|5", RatesTbl[Key], RatesTbl[R2_err], ""))</f>
        <v>0</v>
      </c>
      <c r="N56" cm="1">
        <f t="array" ref="N56">IF($A56="","", _xlfn.XLOOKUP($A56&amp;"|6", RatesTbl[Key], RatesTbl[R2_err], ""))</f>
        <v>0</v>
      </c>
      <c r="O56" cm="1">
        <f t="array" ref="O56">IF($A56="","", _xlfn.XLOOKUP($A56&amp;"|7", RatesTbl[Key], RatesTbl[R2_err], ""))</f>
        <v>0</v>
      </c>
    </row>
    <row r="57" spans="1:15">
      <c r="A57" cm="1">
        <f t="array" ref="A57">IFERROR(INDEX(_xlfn.UNIQUE(RatesTbl[Residue]), ROW()-1), "")</f>
        <v>0</v>
      </c>
      <c r="B57" cm="1">
        <f t="array" ref="B57">IF($A57="","", _xlfn.XLOOKUP($A57&amp;"|1", RatesTbl[Key], RatesTbl[R2_s-1], ""))</f>
        <v>0</v>
      </c>
      <c r="C57" cm="1">
        <f t="array" ref="C57">IF($A57="","", _xlfn.XLOOKUP($A57&amp;"|2", RatesTbl[Key], RatesTbl[R2_s-1], ""))</f>
        <v>0</v>
      </c>
      <c r="D57" cm="1">
        <f t="array" ref="D57">IF($A57="","", _xlfn.XLOOKUP($A57&amp;"|3", RatesTbl[Key], RatesTbl[R2_s-1], ""))</f>
        <v>0</v>
      </c>
      <c r="E57" cm="1">
        <f t="array" ref="E57">IF($A57="","", _xlfn.XLOOKUP($A57&amp;"|4", RatesTbl[Key], RatesTbl[R2_s-1], ""))</f>
        <v>0</v>
      </c>
      <c r="F57" cm="1">
        <f t="array" ref="F57">IF($A57="","", _xlfn.XLOOKUP($A57&amp;"|5", RatesTbl[Key], RatesTbl[R2_s-1], ""))</f>
        <v>0</v>
      </c>
      <c r="G57" cm="1">
        <f t="array" ref="G57">IF($A57="","", _xlfn.XLOOKUP($A57&amp;"|6", RatesTbl[Key], RatesTbl[R2_s-1], ""))</f>
        <v>0</v>
      </c>
      <c r="H57" cm="1">
        <f t="array" ref="H57">IF($A57="","", _xlfn.XLOOKUP($A57&amp;"|7", RatesTbl[Key], RatesTbl[R2_s-1], ""))</f>
        <v>0</v>
      </c>
      <c r="I57" cm="1">
        <f t="array" ref="I57">IF($A57="","", _xlfn.XLOOKUP($A57&amp;"|1", RatesTbl[Key], RatesTbl[R2_err], ""))</f>
        <v>0</v>
      </c>
      <c r="J57" cm="1">
        <f t="array" ref="J57">IF($A57="","", _xlfn.XLOOKUP($A57&amp;"|2", RatesTbl[Key], RatesTbl[R2_err], ""))</f>
        <v>0</v>
      </c>
      <c r="K57" cm="1">
        <f t="array" ref="K57">IF($A57="","", _xlfn.XLOOKUP($A57&amp;"|3", RatesTbl[Key], RatesTbl[R2_err], ""))</f>
        <v>0</v>
      </c>
      <c r="L57" cm="1">
        <f t="array" ref="L57">IF($A57="","", _xlfn.XLOOKUP($A57&amp;"|4", RatesTbl[Key], RatesTbl[R2_err], ""))</f>
        <v>0</v>
      </c>
      <c r="M57" cm="1">
        <f t="array" ref="M57">IF($A57="","", _xlfn.XLOOKUP($A57&amp;"|5", RatesTbl[Key], RatesTbl[R2_err], ""))</f>
        <v>0</v>
      </c>
      <c r="N57" cm="1">
        <f t="array" ref="N57">IF($A57="","", _xlfn.XLOOKUP($A57&amp;"|6", RatesTbl[Key], RatesTbl[R2_err], ""))</f>
        <v>0</v>
      </c>
      <c r="O57" cm="1">
        <f t="array" ref="O57">IF($A57="","", _xlfn.XLOOKUP($A57&amp;"|7", RatesTbl[Key], RatesTbl[R2_err], ""))</f>
        <v>0</v>
      </c>
    </row>
    <row r="58" spans="1:15">
      <c r="A58" cm="1">
        <f t="array" ref="A58">IFERROR(INDEX(_xlfn.UNIQUE(RatesTbl[Residue]), ROW()-1), "")</f>
        <v>0</v>
      </c>
      <c r="B58" cm="1">
        <f t="array" ref="B58">IF($A58="","", _xlfn.XLOOKUP($A58&amp;"|1", RatesTbl[Key], RatesTbl[R2_s-1], ""))</f>
        <v>0</v>
      </c>
      <c r="C58" cm="1">
        <f t="array" ref="C58">IF($A58="","", _xlfn.XLOOKUP($A58&amp;"|2", RatesTbl[Key], RatesTbl[R2_s-1], ""))</f>
        <v>0</v>
      </c>
      <c r="D58" cm="1">
        <f t="array" ref="D58">IF($A58="","", _xlfn.XLOOKUP($A58&amp;"|3", RatesTbl[Key], RatesTbl[R2_s-1], ""))</f>
        <v>0</v>
      </c>
      <c r="E58" cm="1">
        <f t="array" ref="E58">IF($A58="","", _xlfn.XLOOKUP($A58&amp;"|4", RatesTbl[Key], RatesTbl[R2_s-1], ""))</f>
        <v>0</v>
      </c>
      <c r="F58" cm="1">
        <f t="array" ref="F58">IF($A58="","", _xlfn.XLOOKUP($A58&amp;"|5", RatesTbl[Key], RatesTbl[R2_s-1], ""))</f>
        <v>0</v>
      </c>
      <c r="G58" cm="1">
        <f t="array" ref="G58">IF($A58="","", _xlfn.XLOOKUP($A58&amp;"|6", RatesTbl[Key], RatesTbl[R2_s-1], ""))</f>
        <v>0</v>
      </c>
      <c r="H58" cm="1">
        <f t="array" ref="H58">IF($A58="","", _xlfn.XLOOKUP($A58&amp;"|7", RatesTbl[Key], RatesTbl[R2_s-1], ""))</f>
        <v>0</v>
      </c>
      <c r="I58" cm="1">
        <f t="array" ref="I58">IF($A58="","", _xlfn.XLOOKUP($A58&amp;"|1", RatesTbl[Key], RatesTbl[R2_err], ""))</f>
        <v>0</v>
      </c>
      <c r="J58" cm="1">
        <f t="array" ref="J58">IF($A58="","", _xlfn.XLOOKUP($A58&amp;"|2", RatesTbl[Key], RatesTbl[R2_err], ""))</f>
        <v>0</v>
      </c>
      <c r="K58" cm="1">
        <f t="array" ref="K58">IF($A58="","", _xlfn.XLOOKUP($A58&amp;"|3", RatesTbl[Key], RatesTbl[R2_err], ""))</f>
        <v>0</v>
      </c>
      <c r="L58" cm="1">
        <f t="array" ref="L58">IF($A58="","", _xlfn.XLOOKUP($A58&amp;"|4", RatesTbl[Key], RatesTbl[R2_err], ""))</f>
        <v>0</v>
      </c>
      <c r="M58" cm="1">
        <f t="array" ref="M58">IF($A58="","", _xlfn.XLOOKUP($A58&amp;"|5", RatesTbl[Key], RatesTbl[R2_err], ""))</f>
        <v>0</v>
      </c>
      <c r="N58" cm="1">
        <f t="array" ref="N58">IF($A58="","", _xlfn.XLOOKUP($A58&amp;"|6", RatesTbl[Key], RatesTbl[R2_err], ""))</f>
        <v>0</v>
      </c>
      <c r="O58" cm="1">
        <f t="array" ref="O58">IF($A58="","", _xlfn.XLOOKUP($A58&amp;"|7", RatesTbl[Key], RatesTbl[R2_err], ""))</f>
        <v>0</v>
      </c>
    </row>
    <row r="59" spans="1:15">
      <c r="A59" cm="1">
        <f t="array" ref="A59">IFERROR(INDEX(_xlfn.UNIQUE(RatesTbl[Residue]), ROW()-1), "")</f>
        <v>0</v>
      </c>
      <c r="B59" cm="1">
        <f t="array" ref="B59">IF($A59="","", _xlfn.XLOOKUP($A59&amp;"|1", RatesTbl[Key], RatesTbl[R2_s-1], ""))</f>
        <v>0</v>
      </c>
      <c r="C59" cm="1">
        <f t="array" ref="C59">IF($A59="","", _xlfn.XLOOKUP($A59&amp;"|2", RatesTbl[Key], RatesTbl[R2_s-1], ""))</f>
        <v>0</v>
      </c>
      <c r="D59" cm="1">
        <f t="array" ref="D59">IF($A59="","", _xlfn.XLOOKUP($A59&amp;"|3", RatesTbl[Key], RatesTbl[R2_s-1], ""))</f>
        <v>0</v>
      </c>
      <c r="E59" cm="1">
        <f t="array" ref="E59">IF($A59="","", _xlfn.XLOOKUP($A59&amp;"|4", RatesTbl[Key], RatesTbl[R2_s-1], ""))</f>
        <v>0</v>
      </c>
      <c r="F59" cm="1">
        <f t="array" ref="F59">IF($A59="","", _xlfn.XLOOKUP($A59&amp;"|5", RatesTbl[Key], RatesTbl[R2_s-1], ""))</f>
        <v>0</v>
      </c>
      <c r="G59" cm="1">
        <f t="array" ref="G59">IF($A59="","", _xlfn.XLOOKUP($A59&amp;"|6", RatesTbl[Key], RatesTbl[R2_s-1], ""))</f>
        <v>0</v>
      </c>
      <c r="H59" cm="1">
        <f t="array" ref="H59">IF($A59="","", _xlfn.XLOOKUP($A59&amp;"|7", RatesTbl[Key], RatesTbl[R2_s-1], ""))</f>
        <v>0</v>
      </c>
      <c r="I59" cm="1">
        <f t="array" ref="I59">IF($A59="","", _xlfn.XLOOKUP($A59&amp;"|1", RatesTbl[Key], RatesTbl[R2_err], ""))</f>
        <v>0</v>
      </c>
      <c r="J59" cm="1">
        <f t="array" ref="J59">IF($A59="","", _xlfn.XLOOKUP($A59&amp;"|2", RatesTbl[Key], RatesTbl[R2_err], ""))</f>
        <v>0</v>
      </c>
      <c r="K59" cm="1">
        <f t="array" ref="K59">IF($A59="","", _xlfn.XLOOKUP($A59&amp;"|3", RatesTbl[Key], RatesTbl[R2_err], ""))</f>
        <v>0</v>
      </c>
      <c r="L59" cm="1">
        <f t="array" ref="L59">IF($A59="","", _xlfn.XLOOKUP($A59&amp;"|4", RatesTbl[Key], RatesTbl[R2_err], ""))</f>
        <v>0</v>
      </c>
      <c r="M59" cm="1">
        <f t="array" ref="M59">IF($A59="","", _xlfn.XLOOKUP($A59&amp;"|5", RatesTbl[Key], RatesTbl[R2_err], ""))</f>
        <v>0</v>
      </c>
      <c r="N59" cm="1">
        <f t="array" ref="N59">IF($A59="","", _xlfn.XLOOKUP($A59&amp;"|6", RatesTbl[Key], RatesTbl[R2_err], ""))</f>
        <v>0</v>
      </c>
      <c r="O59" cm="1">
        <f t="array" ref="O59">IF($A59="","", _xlfn.XLOOKUP($A59&amp;"|7", RatesTbl[Key], RatesTbl[R2_err], ""))</f>
        <v>0</v>
      </c>
    </row>
    <row r="60" spans="1:15">
      <c r="A60" cm="1">
        <f t="array" ref="A60">IFERROR(INDEX(_xlfn.UNIQUE(RatesTbl[Residue]), ROW()-1), "")</f>
        <v>0</v>
      </c>
      <c r="B60" cm="1">
        <f t="array" ref="B60">IF($A60="","", _xlfn.XLOOKUP($A60&amp;"|1", RatesTbl[Key], RatesTbl[R2_s-1], ""))</f>
        <v>0</v>
      </c>
      <c r="C60" cm="1">
        <f t="array" ref="C60">IF($A60="","", _xlfn.XLOOKUP($A60&amp;"|2", RatesTbl[Key], RatesTbl[R2_s-1], ""))</f>
        <v>0</v>
      </c>
      <c r="D60" cm="1">
        <f t="array" ref="D60">IF($A60="","", _xlfn.XLOOKUP($A60&amp;"|3", RatesTbl[Key], RatesTbl[R2_s-1], ""))</f>
        <v>0</v>
      </c>
      <c r="E60" cm="1">
        <f t="array" ref="E60">IF($A60="","", _xlfn.XLOOKUP($A60&amp;"|4", RatesTbl[Key], RatesTbl[R2_s-1], ""))</f>
        <v>0</v>
      </c>
      <c r="F60" cm="1">
        <f t="array" ref="F60">IF($A60="","", _xlfn.XLOOKUP($A60&amp;"|5", RatesTbl[Key], RatesTbl[R2_s-1], ""))</f>
        <v>0</v>
      </c>
      <c r="G60" cm="1">
        <f t="array" ref="G60">IF($A60="","", _xlfn.XLOOKUP($A60&amp;"|6", RatesTbl[Key], RatesTbl[R2_s-1], ""))</f>
        <v>0</v>
      </c>
      <c r="H60" cm="1">
        <f t="array" ref="H60">IF($A60="","", _xlfn.XLOOKUP($A60&amp;"|7", RatesTbl[Key], RatesTbl[R2_s-1], ""))</f>
        <v>0</v>
      </c>
      <c r="I60" cm="1">
        <f t="array" ref="I60">IF($A60="","", _xlfn.XLOOKUP($A60&amp;"|1", RatesTbl[Key], RatesTbl[R2_err], ""))</f>
        <v>0</v>
      </c>
      <c r="J60" cm="1">
        <f t="array" ref="J60">IF($A60="","", _xlfn.XLOOKUP($A60&amp;"|2", RatesTbl[Key], RatesTbl[R2_err], ""))</f>
        <v>0</v>
      </c>
      <c r="K60" cm="1">
        <f t="array" ref="K60">IF($A60="","", _xlfn.XLOOKUP($A60&amp;"|3", RatesTbl[Key], RatesTbl[R2_err], ""))</f>
        <v>0</v>
      </c>
      <c r="L60" cm="1">
        <f t="array" ref="L60">IF($A60="","", _xlfn.XLOOKUP($A60&amp;"|4", RatesTbl[Key], RatesTbl[R2_err], ""))</f>
        <v>0</v>
      </c>
      <c r="M60" cm="1">
        <f t="array" ref="M60">IF($A60="","", _xlfn.XLOOKUP($A60&amp;"|5", RatesTbl[Key], RatesTbl[R2_err], ""))</f>
        <v>0</v>
      </c>
      <c r="N60" cm="1">
        <f t="array" ref="N60">IF($A60="","", _xlfn.XLOOKUP($A60&amp;"|6", RatesTbl[Key], RatesTbl[R2_err], ""))</f>
        <v>0</v>
      </c>
      <c r="O60" cm="1">
        <f t="array" ref="O60">IF($A60="","", _xlfn.XLOOKUP($A60&amp;"|7", RatesTbl[Key], RatesTbl[R2_err], ""))</f>
        <v>0</v>
      </c>
    </row>
    <row r="61" spans="1:15">
      <c r="A61" cm="1">
        <f t="array" ref="A61">IFERROR(INDEX(_xlfn.UNIQUE(RatesTbl[Residue]), ROW()-1), "")</f>
        <v>0</v>
      </c>
      <c r="B61" cm="1">
        <f t="array" ref="B61">IF($A61="","", _xlfn.XLOOKUP($A61&amp;"|1", RatesTbl[Key], RatesTbl[R2_s-1], ""))</f>
        <v>0</v>
      </c>
      <c r="C61" cm="1">
        <f t="array" ref="C61">IF($A61="","", _xlfn.XLOOKUP($A61&amp;"|2", RatesTbl[Key], RatesTbl[R2_s-1], ""))</f>
        <v>0</v>
      </c>
      <c r="D61" cm="1">
        <f t="array" ref="D61">IF($A61="","", _xlfn.XLOOKUP($A61&amp;"|3", RatesTbl[Key], RatesTbl[R2_s-1], ""))</f>
        <v>0</v>
      </c>
      <c r="E61" cm="1">
        <f t="array" ref="E61">IF($A61="","", _xlfn.XLOOKUP($A61&amp;"|4", RatesTbl[Key], RatesTbl[R2_s-1], ""))</f>
        <v>0</v>
      </c>
      <c r="F61" cm="1">
        <f t="array" ref="F61">IF($A61="","", _xlfn.XLOOKUP($A61&amp;"|5", RatesTbl[Key], RatesTbl[R2_s-1], ""))</f>
        <v>0</v>
      </c>
      <c r="G61" cm="1">
        <f t="array" ref="G61">IF($A61="","", _xlfn.XLOOKUP($A61&amp;"|6", RatesTbl[Key], RatesTbl[R2_s-1], ""))</f>
        <v>0</v>
      </c>
      <c r="H61" cm="1">
        <f t="array" ref="H61">IF($A61="","", _xlfn.XLOOKUP($A61&amp;"|7", RatesTbl[Key], RatesTbl[R2_s-1], ""))</f>
        <v>0</v>
      </c>
      <c r="I61" cm="1">
        <f t="array" ref="I61">IF($A61="","", _xlfn.XLOOKUP($A61&amp;"|1", RatesTbl[Key], RatesTbl[R2_err], ""))</f>
        <v>0</v>
      </c>
      <c r="J61" cm="1">
        <f t="array" ref="J61">IF($A61="","", _xlfn.XLOOKUP($A61&amp;"|2", RatesTbl[Key], RatesTbl[R2_err], ""))</f>
        <v>0</v>
      </c>
      <c r="K61" cm="1">
        <f t="array" ref="K61">IF($A61="","", _xlfn.XLOOKUP($A61&amp;"|3", RatesTbl[Key], RatesTbl[R2_err], ""))</f>
        <v>0</v>
      </c>
      <c r="L61" cm="1">
        <f t="array" ref="L61">IF($A61="","", _xlfn.XLOOKUP($A61&amp;"|4", RatesTbl[Key], RatesTbl[R2_err], ""))</f>
        <v>0</v>
      </c>
      <c r="M61" cm="1">
        <f t="array" ref="M61">IF($A61="","", _xlfn.XLOOKUP($A61&amp;"|5", RatesTbl[Key], RatesTbl[R2_err], ""))</f>
        <v>0</v>
      </c>
      <c r="N61" cm="1">
        <f t="array" ref="N61">IF($A61="","", _xlfn.XLOOKUP($A61&amp;"|6", RatesTbl[Key], RatesTbl[R2_err], ""))</f>
        <v>0</v>
      </c>
      <c r="O61" cm="1">
        <f t="array" ref="O61">IF($A61="","", _xlfn.XLOOKUP($A61&amp;"|7", RatesTbl[Key], RatesTbl[R2_err], ""))</f>
        <v>0</v>
      </c>
    </row>
    <row r="62" spans="1:15">
      <c r="A62" cm="1">
        <f t="array" ref="A62">IFERROR(INDEX(_xlfn.UNIQUE(RatesTbl[Residue]), ROW()-1), "")</f>
        <v>0</v>
      </c>
      <c r="B62" cm="1">
        <f t="array" ref="B62">IF($A62="","", _xlfn.XLOOKUP($A62&amp;"|1", RatesTbl[Key], RatesTbl[R2_s-1], ""))</f>
        <v>0</v>
      </c>
      <c r="C62" cm="1">
        <f t="array" ref="C62">IF($A62="","", _xlfn.XLOOKUP($A62&amp;"|2", RatesTbl[Key], RatesTbl[R2_s-1], ""))</f>
        <v>0</v>
      </c>
      <c r="D62" cm="1">
        <f t="array" ref="D62">IF($A62="","", _xlfn.XLOOKUP($A62&amp;"|3", RatesTbl[Key], RatesTbl[R2_s-1], ""))</f>
        <v>0</v>
      </c>
      <c r="E62" cm="1">
        <f t="array" ref="E62">IF($A62="","", _xlfn.XLOOKUP($A62&amp;"|4", RatesTbl[Key], RatesTbl[R2_s-1], ""))</f>
        <v>0</v>
      </c>
      <c r="F62" cm="1">
        <f t="array" ref="F62">IF($A62="","", _xlfn.XLOOKUP($A62&amp;"|5", RatesTbl[Key], RatesTbl[R2_s-1], ""))</f>
        <v>0</v>
      </c>
      <c r="G62" cm="1">
        <f t="array" ref="G62">IF($A62="","", _xlfn.XLOOKUP($A62&amp;"|6", RatesTbl[Key], RatesTbl[R2_s-1], ""))</f>
        <v>0</v>
      </c>
      <c r="H62" cm="1">
        <f t="array" ref="H62">IF($A62="","", _xlfn.XLOOKUP($A62&amp;"|7", RatesTbl[Key], RatesTbl[R2_s-1], ""))</f>
        <v>0</v>
      </c>
      <c r="I62" cm="1">
        <f t="array" ref="I62">IF($A62="","", _xlfn.XLOOKUP($A62&amp;"|1", RatesTbl[Key], RatesTbl[R2_err], ""))</f>
        <v>0</v>
      </c>
      <c r="J62" cm="1">
        <f t="array" ref="J62">IF($A62="","", _xlfn.XLOOKUP($A62&amp;"|2", RatesTbl[Key], RatesTbl[R2_err], ""))</f>
        <v>0</v>
      </c>
      <c r="K62" cm="1">
        <f t="array" ref="K62">IF($A62="","", _xlfn.XLOOKUP($A62&amp;"|3", RatesTbl[Key], RatesTbl[R2_err], ""))</f>
        <v>0</v>
      </c>
      <c r="L62" cm="1">
        <f t="array" ref="L62">IF($A62="","", _xlfn.XLOOKUP($A62&amp;"|4", RatesTbl[Key], RatesTbl[R2_err], ""))</f>
        <v>0</v>
      </c>
      <c r="M62" cm="1">
        <f t="array" ref="M62">IF($A62="","", _xlfn.XLOOKUP($A62&amp;"|5", RatesTbl[Key], RatesTbl[R2_err], ""))</f>
        <v>0</v>
      </c>
      <c r="N62" cm="1">
        <f t="array" ref="N62">IF($A62="","", _xlfn.XLOOKUP($A62&amp;"|6", RatesTbl[Key], RatesTbl[R2_err], ""))</f>
        <v>0</v>
      </c>
      <c r="O62" cm="1">
        <f t="array" ref="O62">IF($A62="","", _xlfn.XLOOKUP($A62&amp;"|7", RatesTbl[Key], RatesTbl[R2_err], ""))</f>
        <v>0</v>
      </c>
    </row>
    <row r="63" spans="1:15">
      <c r="A63" cm="1">
        <f t="array" ref="A63">IFERROR(INDEX(_xlfn.UNIQUE(RatesTbl[Residue]), ROW()-1), "")</f>
        <v>0</v>
      </c>
      <c r="B63" cm="1">
        <f t="array" ref="B63">IF($A63="","", _xlfn.XLOOKUP($A63&amp;"|1", RatesTbl[Key], RatesTbl[R2_s-1], ""))</f>
        <v>0</v>
      </c>
      <c r="C63" cm="1">
        <f t="array" ref="C63">IF($A63="","", _xlfn.XLOOKUP($A63&amp;"|2", RatesTbl[Key], RatesTbl[R2_s-1], ""))</f>
        <v>0</v>
      </c>
      <c r="D63" cm="1">
        <f t="array" ref="D63">IF($A63="","", _xlfn.XLOOKUP($A63&amp;"|3", RatesTbl[Key], RatesTbl[R2_s-1], ""))</f>
        <v>0</v>
      </c>
      <c r="E63" cm="1">
        <f t="array" ref="E63">IF($A63="","", _xlfn.XLOOKUP($A63&amp;"|4", RatesTbl[Key], RatesTbl[R2_s-1], ""))</f>
        <v>0</v>
      </c>
      <c r="F63" cm="1">
        <f t="array" ref="F63">IF($A63="","", _xlfn.XLOOKUP($A63&amp;"|5", RatesTbl[Key], RatesTbl[R2_s-1], ""))</f>
        <v>0</v>
      </c>
      <c r="G63" cm="1">
        <f t="array" ref="G63">IF($A63="","", _xlfn.XLOOKUP($A63&amp;"|6", RatesTbl[Key], RatesTbl[R2_s-1], ""))</f>
        <v>0</v>
      </c>
      <c r="H63" cm="1">
        <f t="array" ref="H63">IF($A63="","", _xlfn.XLOOKUP($A63&amp;"|7", RatesTbl[Key], RatesTbl[R2_s-1], ""))</f>
        <v>0</v>
      </c>
      <c r="I63" cm="1">
        <f t="array" ref="I63">IF($A63="","", _xlfn.XLOOKUP($A63&amp;"|1", RatesTbl[Key], RatesTbl[R2_err], ""))</f>
        <v>0</v>
      </c>
      <c r="J63" cm="1">
        <f t="array" ref="J63">IF($A63="","", _xlfn.XLOOKUP($A63&amp;"|2", RatesTbl[Key], RatesTbl[R2_err], ""))</f>
        <v>0</v>
      </c>
      <c r="K63" cm="1">
        <f t="array" ref="K63">IF($A63="","", _xlfn.XLOOKUP($A63&amp;"|3", RatesTbl[Key], RatesTbl[R2_err], ""))</f>
        <v>0</v>
      </c>
      <c r="L63" cm="1">
        <f t="array" ref="L63">IF($A63="","", _xlfn.XLOOKUP($A63&amp;"|4", RatesTbl[Key], RatesTbl[R2_err], ""))</f>
        <v>0</v>
      </c>
      <c r="M63" cm="1">
        <f t="array" ref="M63">IF($A63="","", _xlfn.XLOOKUP($A63&amp;"|5", RatesTbl[Key], RatesTbl[R2_err], ""))</f>
        <v>0</v>
      </c>
      <c r="N63" cm="1">
        <f t="array" ref="N63">IF($A63="","", _xlfn.XLOOKUP($A63&amp;"|6", RatesTbl[Key], RatesTbl[R2_err], ""))</f>
        <v>0</v>
      </c>
      <c r="O63" cm="1">
        <f t="array" ref="O63">IF($A63="","", _xlfn.XLOOKUP($A63&amp;"|7", RatesTbl[Key], RatesTbl[R2_err], ""))</f>
        <v>0</v>
      </c>
    </row>
    <row r="64" spans="1:15">
      <c r="A64" cm="1">
        <f t="array" ref="A64">IFERROR(INDEX(_xlfn.UNIQUE(RatesTbl[Residue]), ROW()-1), "")</f>
        <v>0</v>
      </c>
      <c r="B64" cm="1">
        <f t="array" ref="B64">IF($A64="","", _xlfn.XLOOKUP($A64&amp;"|1", RatesTbl[Key], RatesTbl[R2_s-1], ""))</f>
        <v>0</v>
      </c>
      <c r="C64" cm="1">
        <f t="array" ref="C64">IF($A64="","", _xlfn.XLOOKUP($A64&amp;"|2", RatesTbl[Key], RatesTbl[R2_s-1], ""))</f>
        <v>0</v>
      </c>
      <c r="D64" cm="1">
        <f t="array" ref="D64">IF($A64="","", _xlfn.XLOOKUP($A64&amp;"|3", RatesTbl[Key], RatesTbl[R2_s-1], ""))</f>
        <v>0</v>
      </c>
      <c r="E64" cm="1">
        <f t="array" ref="E64">IF($A64="","", _xlfn.XLOOKUP($A64&amp;"|4", RatesTbl[Key], RatesTbl[R2_s-1], ""))</f>
        <v>0</v>
      </c>
      <c r="F64" cm="1">
        <f t="array" ref="F64">IF($A64="","", _xlfn.XLOOKUP($A64&amp;"|5", RatesTbl[Key], RatesTbl[R2_s-1], ""))</f>
        <v>0</v>
      </c>
      <c r="G64" cm="1">
        <f t="array" ref="G64">IF($A64="","", _xlfn.XLOOKUP($A64&amp;"|6", RatesTbl[Key], RatesTbl[R2_s-1], ""))</f>
        <v>0</v>
      </c>
      <c r="H64" cm="1">
        <f t="array" ref="H64">IF($A64="","", _xlfn.XLOOKUP($A64&amp;"|7", RatesTbl[Key], RatesTbl[R2_s-1], ""))</f>
        <v>0</v>
      </c>
      <c r="I64" cm="1">
        <f t="array" ref="I64">IF($A64="","", _xlfn.XLOOKUP($A64&amp;"|1", RatesTbl[Key], RatesTbl[R2_err], ""))</f>
        <v>0</v>
      </c>
      <c r="J64" cm="1">
        <f t="array" ref="J64">IF($A64="","", _xlfn.XLOOKUP($A64&amp;"|2", RatesTbl[Key], RatesTbl[R2_err], ""))</f>
        <v>0</v>
      </c>
      <c r="K64" cm="1">
        <f t="array" ref="K64">IF($A64="","", _xlfn.XLOOKUP($A64&amp;"|3", RatesTbl[Key], RatesTbl[R2_err], ""))</f>
        <v>0</v>
      </c>
      <c r="L64" cm="1">
        <f t="array" ref="L64">IF($A64="","", _xlfn.XLOOKUP($A64&amp;"|4", RatesTbl[Key], RatesTbl[R2_err], ""))</f>
        <v>0</v>
      </c>
      <c r="M64" cm="1">
        <f t="array" ref="M64">IF($A64="","", _xlfn.XLOOKUP($A64&amp;"|5", RatesTbl[Key], RatesTbl[R2_err], ""))</f>
        <v>0</v>
      </c>
      <c r="N64" cm="1">
        <f t="array" ref="N64">IF($A64="","", _xlfn.XLOOKUP($A64&amp;"|6", RatesTbl[Key], RatesTbl[R2_err], ""))</f>
        <v>0</v>
      </c>
      <c r="O64" cm="1">
        <f t="array" ref="O64">IF($A64="","", _xlfn.XLOOKUP($A64&amp;"|7", RatesTbl[Key], RatesTbl[R2_err], ""))</f>
        <v>0</v>
      </c>
    </row>
    <row r="65" spans="1:15">
      <c r="A65" cm="1">
        <f t="array" ref="A65">IFERROR(INDEX(_xlfn.UNIQUE(RatesTbl[Residue]), ROW()-1), "")</f>
        <v>0</v>
      </c>
      <c r="B65" cm="1">
        <f t="array" ref="B65">IF($A65="","", _xlfn.XLOOKUP($A65&amp;"|1", RatesTbl[Key], RatesTbl[R2_s-1], ""))</f>
        <v>0</v>
      </c>
      <c r="C65" cm="1">
        <f t="array" ref="C65">IF($A65="","", _xlfn.XLOOKUP($A65&amp;"|2", RatesTbl[Key], RatesTbl[R2_s-1], ""))</f>
        <v>0</v>
      </c>
      <c r="D65" cm="1">
        <f t="array" ref="D65">IF($A65="","", _xlfn.XLOOKUP($A65&amp;"|3", RatesTbl[Key], RatesTbl[R2_s-1], ""))</f>
        <v>0</v>
      </c>
      <c r="E65" cm="1">
        <f t="array" ref="E65">IF($A65="","", _xlfn.XLOOKUP($A65&amp;"|4", RatesTbl[Key], RatesTbl[R2_s-1], ""))</f>
        <v>0</v>
      </c>
      <c r="F65" cm="1">
        <f t="array" ref="F65">IF($A65="","", _xlfn.XLOOKUP($A65&amp;"|5", RatesTbl[Key], RatesTbl[R2_s-1], ""))</f>
        <v>0</v>
      </c>
      <c r="G65" cm="1">
        <f t="array" ref="G65">IF($A65="","", _xlfn.XLOOKUP($A65&amp;"|6", RatesTbl[Key], RatesTbl[R2_s-1], ""))</f>
        <v>0</v>
      </c>
      <c r="H65" cm="1">
        <f t="array" ref="H65">IF($A65="","", _xlfn.XLOOKUP($A65&amp;"|7", RatesTbl[Key], RatesTbl[R2_s-1], ""))</f>
        <v>0</v>
      </c>
      <c r="I65" cm="1">
        <f t="array" ref="I65">IF($A65="","", _xlfn.XLOOKUP($A65&amp;"|1", RatesTbl[Key], RatesTbl[R2_err], ""))</f>
        <v>0</v>
      </c>
      <c r="J65" cm="1">
        <f t="array" ref="J65">IF($A65="","", _xlfn.XLOOKUP($A65&amp;"|2", RatesTbl[Key], RatesTbl[R2_err], ""))</f>
        <v>0</v>
      </c>
      <c r="K65" cm="1">
        <f t="array" ref="K65">IF($A65="","", _xlfn.XLOOKUP($A65&amp;"|3", RatesTbl[Key], RatesTbl[R2_err], ""))</f>
        <v>0</v>
      </c>
      <c r="L65" cm="1">
        <f t="array" ref="L65">IF($A65="","", _xlfn.XLOOKUP($A65&amp;"|4", RatesTbl[Key], RatesTbl[R2_err], ""))</f>
        <v>0</v>
      </c>
      <c r="M65" cm="1">
        <f t="array" ref="M65">IF($A65="","", _xlfn.XLOOKUP($A65&amp;"|5", RatesTbl[Key], RatesTbl[R2_err], ""))</f>
        <v>0</v>
      </c>
      <c r="N65" cm="1">
        <f t="array" ref="N65">IF($A65="","", _xlfn.XLOOKUP($A65&amp;"|6", RatesTbl[Key], RatesTbl[R2_err], ""))</f>
        <v>0</v>
      </c>
      <c r="O65" cm="1">
        <f t="array" ref="O65">IF($A65="","", _xlfn.XLOOKUP($A65&amp;"|7", RatesTbl[Key], RatesTbl[R2_err], ""))</f>
        <v>0</v>
      </c>
    </row>
    <row r="66" spans="1:15">
      <c r="A66" cm="1">
        <f t="array" ref="A66">IFERROR(INDEX(_xlfn.UNIQUE(RatesTbl[Residue]), ROW()-1), "")</f>
        <v>0</v>
      </c>
      <c r="B66" cm="1">
        <f t="array" ref="B66">IF($A66="","", _xlfn.XLOOKUP($A66&amp;"|1", RatesTbl[Key], RatesTbl[R2_s-1], ""))</f>
        <v>0</v>
      </c>
      <c r="C66" cm="1">
        <f t="array" ref="C66">IF($A66="","", _xlfn.XLOOKUP($A66&amp;"|2", RatesTbl[Key], RatesTbl[R2_s-1], ""))</f>
        <v>0</v>
      </c>
      <c r="D66" cm="1">
        <f t="array" ref="D66">IF($A66="","", _xlfn.XLOOKUP($A66&amp;"|3", RatesTbl[Key], RatesTbl[R2_s-1], ""))</f>
        <v>0</v>
      </c>
      <c r="E66" cm="1">
        <f t="array" ref="E66">IF($A66="","", _xlfn.XLOOKUP($A66&amp;"|4", RatesTbl[Key], RatesTbl[R2_s-1], ""))</f>
        <v>0</v>
      </c>
      <c r="F66" cm="1">
        <f t="array" ref="F66">IF($A66="","", _xlfn.XLOOKUP($A66&amp;"|5", RatesTbl[Key], RatesTbl[R2_s-1], ""))</f>
        <v>0</v>
      </c>
      <c r="G66" cm="1">
        <f t="array" ref="G66">IF($A66="","", _xlfn.XLOOKUP($A66&amp;"|6", RatesTbl[Key], RatesTbl[R2_s-1], ""))</f>
        <v>0</v>
      </c>
      <c r="H66" cm="1">
        <f t="array" ref="H66">IF($A66="","", _xlfn.XLOOKUP($A66&amp;"|7", RatesTbl[Key], RatesTbl[R2_s-1], ""))</f>
        <v>0</v>
      </c>
      <c r="I66" cm="1">
        <f t="array" ref="I66">IF($A66="","", _xlfn.XLOOKUP($A66&amp;"|1", RatesTbl[Key], RatesTbl[R2_err], ""))</f>
        <v>0</v>
      </c>
      <c r="J66" cm="1">
        <f t="array" ref="J66">IF($A66="","", _xlfn.XLOOKUP($A66&amp;"|2", RatesTbl[Key], RatesTbl[R2_err], ""))</f>
        <v>0</v>
      </c>
      <c r="K66" cm="1">
        <f t="array" ref="K66">IF($A66="","", _xlfn.XLOOKUP($A66&amp;"|3", RatesTbl[Key], RatesTbl[R2_err], ""))</f>
        <v>0</v>
      </c>
      <c r="L66" cm="1">
        <f t="array" ref="L66">IF($A66="","", _xlfn.XLOOKUP($A66&amp;"|4", RatesTbl[Key], RatesTbl[R2_err], ""))</f>
        <v>0</v>
      </c>
      <c r="M66" cm="1">
        <f t="array" ref="M66">IF($A66="","", _xlfn.XLOOKUP($A66&amp;"|5", RatesTbl[Key], RatesTbl[R2_err], ""))</f>
        <v>0</v>
      </c>
      <c r="N66" cm="1">
        <f t="array" ref="N66">IF($A66="","", _xlfn.XLOOKUP($A66&amp;"|6", RatesTbl[Key], RatesTbl[R2_err], ""))</f>
        <v>0</v>
      </c>
      <c r="O66" cm="1">
        <f t="array" ref="O66">IF($A66="","", _xlfn.XLOOKUP($A66&amp;"|7", RatesTbl[Key], RatesTbl[R2_err], ""))</f>
        <v>0</v>
      </c>
    </row>
    <row r="67" spans="1:15">
      <c r="A67" cm="1">
        <f t="array" ref="A67">IFERROR(INDEX(_xlfn.UNIQUE(RatesTbl[Residue]), ROW()-1), "")</f>
        <v>0</v>
      </c>
      <c r="B67" cm="1">
        <f t="array" ref="B67">IF($A67="","", _xlfn.XLOOKUP($A67&amp;"|1", RatesTbl[Key], RatesTbl[R2_s-1], ""))</f>
        <v>0</v>
      </c>
      <c r="C67" cm="1">
        <f t="array" ref="C67">IF($A67="","", _xlfn.XLOOKUP($A67&amp;"|2", RatesTbl[Key], RatesTbl[R2_s-1], ""))</f>
        <v>0</v>
      </c>
      <c r="D67" cm="1">
        <f t="array" ref="D67">IF($A67="","", _xlfn.XLOOKUP($A67&amp;"|3", RatesTbl[Key], RatesTbl[R2_s-1], ""))</f>
        <v>0</v>
      </c>
      <c r="E67" cm="1">
        <f t="array" ref="E67">IF($A67="","", _xlfn.XLOOKUP($A67&amp;"|4", RatesTbl[Key], RatesTbl[R2_s-1], ""))</f>
        <v>0</v>
      </c>
      <c r="F67" cm="1">
        <f t="array" ref="F67">IF($A67="","", _xlfn.XLOOKUP($A67&amp;"|5", RatesTbl[Key], RatesTbl[R2_s-1], ""))</f>
        <v>0</v>
      </c>
      <c r="G67" cm="1">
        <f t="array" ref="G67">IF($A67="","", _xlfn.XLOOKUP($A67&amp;"|6", RatesTbl[Key], RatesTbl[R2_s-1], ""))</f>
        <v>0</v>
      </c>
      <c r="H67" cm="1">
        <f t="array" ref="H67">IF($A67="","", _xlfn.XLOOKUP($A67&amp;"|7", RatesTbl[Key], RatesTbl[R2_s-1], ""))</f>
        <v>0</v>
      </c>
      <c r="I67" cm="1">
        <f t="array" ref="I67">IF($A67="","", _xlfn.XLOOKUP($A67&amp;"|1", RatesTbl[Key], RatesTbl[R2_err], ""))</f>
        <v>0</v>
      </c>
      <c r="J67" cm="1">
        <f t="array" ref="J67">IF($A67="","", _xlfn.XLOOKUP($A67&amp;"|2", RatesTbl[Key], RatesTbl[R2_err], ""))</f>
        <v>0</v>
      </c>
      <c r="K67" cm="1">
        <f t="array" ref="K67">IF($A67="","", _xlfn.XLOOKUP($A67&amp;"|3", RatesTbl[Key], RatesTbl[R2_err], ""))</f>
        <v>0</v>
      </c>
      <c r="L67" cm="1">
        <f t="array" ref="L67">IF($A67="","", _xlfn.XLOOKUP($A67&amp;"|4", RatesTbl[Key], RatesTbl[R2_err], ""))</f>
        <v>0</v>
      </c>
      <c r="M67" cm="1">
        <f t="array" ref="M67">IF($A67="","", _xlfn.XLOOKUP($A67&amp;"|5", RatesTbl[Key], RatesTbl[R2_err], ""))</f>
        <v>0</v>
      </c>
      <c r="N67" cm="1">
        <f t="array" ref="N67">IF($A67="","", _xlfn.XLOOKUP($A67&amp;"|6", RatesTbl[Key], RatesTbl[R2_err], ""))</f>
        <v>0</v>
      </c>
      <c r="O67" cm="1">
        <f t="array" ref="O67">IF($A67="","", _xlfn.XLOOKUP($A67&amp;"|7", RatesTbl[Key], RatesTbl[R2_err], ""))</f>
        <v>0</v>
      </c>
    </row>
    <row r="68" spans="1:15">
      <c r="A68" cm="1">
        <f t="array" ref="A68">IFERROR(INDEX(_xlfn.UNIQUE(RatesTbl[Residue]), ROW()-1), "")</f>
        <v>0</v>
      </c>
      <c r="B68" cm="1">
        <f t="array" ref="B68">IF($A68="","", _xlfn.XLOOKUP($A68&amp;"|1", RatesTbl[Key], RatesTbl[R2_s-1], ""))</f>
        <v>0</v>
      </c>
      <c r="C68" cm="1">
        <f t="array" ref="C68">IF($A68="","", _xlfn.XLOOKUP($A68&amp;"|2", RatesTbl[Key], RatesTbl[R2_s-1], ""))</f>
        <v>0</v>
      </c>
      <c r="D68" cm="1">
        <f t="array" ref="D68">IF($A68="","", _xlfn.XLOOKUP($A68&amp;"|3", RatesTbl[Key], RatesTbl[R2_s-1], ""))</f>
        <v>0</v>
      </c>
      <c r="E68" cm="1">
        <f t="array" ref="E68">IF($A68="","", _xlfn.XLOOKUP($A68&amp;"|4", RatesTbl[Key], RatesTbl[R2_s-1], ""))</f>
        <v>0</v>
      </c>
      <c r="F68" cm="1">
        <f t="array" ref="F68">IF($A68="","", _xlfn.XLOOKUP($A68&amp;"|5", RatesTbl[Key], RatesTbl[R2_s-1], ""))</f>
        <v>0</v>
      </c>
      <c r="G68" cm="1">
        <f t="array" ref="G68">IF($A68="","", _xlfn.XLOOKUP($A68&amp;"|6", RatesTbl[Key], RatesTbl[R2_s-1], ""))</f>
        <v>0</v>
      </c>
      <c r="H68" cm="1">
        <f t="array" ref="H68">IF($A68="","", _xlfn.XLOOKUP($A68&amp;"|7", RatesTbl[Key], RatesTbl[R2_s-1], ""))</f>
        <v>0</v>
      </c>
      <c r="I68" cm="1">
        <f t="array" ref="I68">IF($A68="","", _xlfn.XLOOKUP($A68&amp;"|1", RatesTbl[Key], RatesTbl[R2_err], ""))</f>
        <v>0</v>
      </c>
      <c r="J68" cm="1">
        <f t="array" ref="J68">IF($A68="","", _xlfn.XLOOKUP($A68&amp;"|2", RatesTbl[Key], RatesTbl[R2_err], ""))</f>
        <v>0</v>
      </c>
      <c r="K68" cm="1">
        <f t="array" ref="K68">IF($A68="","", _xlfn.XLOOKUP($A68&amp;"|3", RatesTbl[Key], RatesTbl[R2_err], ""))</f>
        <v>0</v>
      </c>
      <c r="L68" cm="1">
        <f t="array" ref="L68">IF($A68="","", _xlfn.XLOOKUP($A68&amp;"|4", RatesTbl[Key], RatesTbl[R2_err], ""))</f>
        <v>0</v>
      </c>
      <c r="M68" cm="1">
        <f t="array" ref="M68">IF($A68="","", _xlfn.XLOOKUP($A68&amp;"|5", RatesTbl[Key], RatesTbl[R2_err], ""))</f>
        <v>0</v>
      </c>
      <c r="N68" cm="1">
        <f t="array" ref="N68">IF($A68="","", _xlfn.XLOOKUP($A68&amp;"|6", RatesTbl[Key], RatesTbl[R2_err], ""))</f>
        <v>0</v>
      </c>
      <c r="O68" cm="1">
        <f t="array" ref="O68">IF($A68="","", _xlfn.XLOOKUP($A68&amp;"|7", RatesTbl[Key], RatesTbl[R2_err], ""))</f>
        <v>0</v>
      </c>
    </row>
    <row r="69" spans="1:15">
      <c r="A69" cm="1">
        <f t="array" ref="A69">IFERROR(INDEX(_xlfn.UNIQUE(RatesTbl[Residue]), ROW()-1), "")</f>
        <v>0</v>
      </c>
      <c r="B69" cm="1">
        <f t="array" ref="B69">IF($A69="","", _xlfn.XLOOKUP($A69&amp;"|1", RatesTbl[Key], RatesTbl[R2_s-1], ""))</f>
        <v>0</v>
      </c>
      <c r="C69" cm="1">
        <f t="array" ref="C69">IF($A69="","", _xlfn.XLOOKUP($A69&amp;"|2", RatesTbl[Key], RatesTbl[R2_s-1], ""))</f>
        <v>0</v>
      </c>
      <c r="D69" cm="1">
        <f t="array" ref="D69">IF($A69="","", _xlfn.XLOOKUP($A69&amp;"|3", RatesTbl[Key], RatesTbl[R2_s-1], ""))</f>
        <v>0</v>
      </c>
      <c r="E69" cm="1">
        <f t="array" ref="E69">IF($A69="","", _xlfn.XLOOKUP($A69&amp;"|4", RatesTbl[Key], RatesTbl[R2_s-1], ""))</f>
        <v>0</v>
      </c>
      <c r="F69" cm="1">
        <f t="array" ref="F69">IF($A69="","", _xlfn.XLOOKUP($A69&amp;"|5", RatesTbl[Key], RatesTbl[R2_s-1], ""))</f>
        <v>0</v>
      </c>
      <c r="G69" cm="1">
        <f t="array" ref="G69">IF($A69="","", _xlfn.XLOOKUP($A69&amp;"|6", RatesTbl[Key], RatesTbl[R2_s-1], ""))</f>
        <v>0</v>
      </c>
      <c r="H69" cm="1">
        <f t="array" ref="H69">IF($A69="","", _xlfn.XLOOKUP($A69&amp;"|7", RatesTbl[Key], RatesTbl[R2_s-1], ""))</f>
        <v>0</v>
      </c>
      <c r="I69" cm="1">
        <f t="array" ref="I69">IF($A69="","", _xlfn.XLOOKUP($A69&amp;"|1", RatesTbl[Key], RatesTbl[R2_err], ""))</f>
        <v>0</v>
      </c>
      <c r="J69" cm="1">
        <f t="array" ref="J69">IF($A69="","", _xlfn.XLOOKUP($A69&amp;"|2", RatesTbl[Key], RatesTbl[R2_err], ""))</f>
        <v>0</v>
      </c>
      <c r="K69" cm="1">
        <f t="array" ref="K69">IF($A69="","", _xlfn.XLOOKUP($A69&amp;"|3", RatesTbl[Key], RatesTbl[R2_err], ""))</f>
        <v>0</v>
      </c>
      <c r="L69" cm="1">
        <f t="array" ref="L69">IF($A69="","", _xlfn.XLOOKUP($A69&amp;"|4", RatesTbl[Key], RatesTbl[R2_err], ""))</f>
        <v>0</v>
      </c>
      <c r="M69" cm="1">
        <f t="array" ref="M69">IF($A69="","", _xlfn.XLOOKUP($A69&amp;"|5", RatesTbl[Key], RatesTbl[R2_err], ""))</f>
        <v>0</v>
      </c>
      <c r="N69" cm="1">
        <f t="array" ref="N69">IF($A69="","", _xlfn.XLOOKUP($A69&amp;"|6", RatesTbl[Key], RatesTbl[R2_err], ""))</f>
        <v>0</v>
      </c>
      <c r="O69" cm="1">
        <f t="array" ref="O69">IF($A69="","", _xlfn.XLOOKUP($A69&amp;"|7", RatesTbl[Key], RatesTbl[R2_err], ""))</f>
        <v>0</v>
      </c>
    </row>
    <row r="70" spans="1:15">
      <c r="A70" cm="1">
        <f t="array" ref="A70">IFERROR(INDEX(_xlfn.UNIQUE(RatesTbl[Residue]), ROW()-1), "")</f>
        <v>0</v>
      </c>
      <c r="B70" cm="1">
        <f t="array" ref="B70">IF($A70="","", _xlfn.XLOOKUP($A70&amp;"|1", RatesTbl[Key], RatesTbl[R2_s-1], ""))</f>
        <v>0</v>
      </c>
      <c r="C70" cm="1">
        <f t="array" ref="C70">IF($A70="","", _xlfn.XLOOKUP($A70&amp;"|2", RatesTbl[Key], RatesTbl[R2_s-1], ""))</f>
        <v>0</v>
      </c>
      <c r="D70" cm="1">
        <f t="array" ref="D70">IF($A70="","", _xlfn.XLOOKUP($A70&amp;"|3", RatesTbl[Key], RatesTbl[R2_s-1], ""))</f>
        <v>0</v>
      </c>
      <c r="E70" cm="1">
        <f t="array" ref="E70">IF($A70="","", _xlfn.XLOOKUP($A70&amp;"|4", RatesTbl[Key], RatesTbl[R2_s-1], ""))</f>
        <v>0</v>
      </c>
      <c r="F70" cm="1">
        <f t="array" ref="F70">IF($A70="","", _xlfn.XLOOKUP($A70&amp;"|5", RatesTbl[Key], RatesTbl[R2_s-1], ""))</f>
        <v>0</v>
      </c>
      <c r="G70" cm="1">
        <f t="array" ref="G70">IF($A70="","", _xlfn.XLOOKUP($A70&amp;"|6", RatesTbl[Key], RatesTbl[R2_s-1], ""))</f>
        <v>0</v>
      </c>
      <c r="H70" cm="1">
        <f t="array" ref="H70">IF($A70="","", _xlfn.XLOOKUP($A70&amp;"|7", RatesTbl[Key], RatesTbl[R2_s-1], ""))</f>
        <v>0</v>
      </c>
      <c r="I70" cm="1">
        <f t="array" ref="I70">IF($A70="","", _xlfn.XLOOKUP($A70&amp;"|1", RatesTbl[Key], RatesTbl[R2_err], ""))</f>
        <v>0</v>
      </c>
      <c r="J70" cm="1">
        <f t="array" ref="J70">IF($A70="","", _xlfn.XLOOKUP($A70&amp;"|2", RatesTbl[Key], RatesTbl[R2_err], ""))</f>
        <v>0</v>
      </c>
      <c r="K70" cm="1">
        <f t="array" ref="K70">IF($A70="","", _xlfn.XLOOKUP($A70&amp;"|3", RatesTbl[Key], RatesTbl[R2_err], ""))</f>
        <v>0</v>
      </c>
      <c r="L70" cm="1">
        <f t="array" ref="L70">IF($A70="","", _xlfn.XLOOKUP($A70&amp;"|4", RatesTbl[Key], RatesTbl[R2_err], ""))</f>
        <v>0</v>
      </c>
      <c r="M70" cm="1">
        <f t="array" ref="M70">IF($A70="","", _xlfn.XLOOKUP($A70&amp;"|5", RatesTbl[Key], RatesTbl[R2_err], ""))</f>
        <v>0</v>
      </c>
      <c r="N70" cm="1">
        <f t="array" ref="N70">IF($A70="","", _xlfn.XLOOKUP($A70&amp;"|6", RatesTbl[Key], RatesTbl[R2_err], ""))</f>
        <v>0</v>
      </c>
      <c r="O70" cm="1">
        <f t="array" ref="O70">IF($A70="","", _xlfn.XLOOKUP($A70&amp;"|7", RatesTbl[Key], RatesTbl[R2_err], ""))</f>
        <v>0</v>
      </c>
    </row>
    <row r="71" spans="1:15">
      <c r="A71" cm="1">
        <f t="array" ref="A71">IFERROR(INDEX(_xlfn.UNIQUE(RatesTbl[Residue]), ROW()-1), "")</f>
        <v>0</v>
      </c>
      <c r="B71" cm="1">
        <f t="array" ref="B71">IF($A71="","", _xlfn.XLOOKUP($A71&amp;"|1", RatesTbl[Key], RatesTbl[R2_s-1], ""))</f>
        <v>0</v>
      </c>
      <c r="C71" cm="1">
        <f t="array" ref="C71">IF($A71="","", _xlfn.XLOOKUP($A71&amp;"|2", RatesTbl[Key], RatesTbl[R2_s-1], ""))</f>
        <v>0</v>
      </c>
      <c r="D71" cm="1">
        <f t="array" ref="D71">IF($A71="","", _xlfn.XLOOKUP($A71&amp;"|3", RatesTbl[Key], RatesTbl[R2_s-1], ""))</f>
        <v>0</v>
      </c>
      <c r="E71" cm="1">
        <f t="array" ref="E71">IF($A71="","", _xlfn.XLOOKUP($A71&amp;"|4", RatesTbl[Key], RatesTbl[R2_s-1], ""))</f>
        <v>0</v>
      </c>
      <c r="F71" cm="1">
        <f t="array" ref="F71">IF($A71="","", _xlfn.XLOOKUP($A71&amp;"|5", RatesTbl[Key], RatesTbl[R2_s-1], ""))</f>
        <v>0</v>
      </c>
      <c r="G71" cm="1">
        <f t="array" ref="G71">IF($A71="","", _xlfn.XLOOKUP($A71&amp;"|6", RatesTbl[Key], RatesTbl[R2_s-1], ""))</f>
        <v>0</v>
      </c>
      <c r="H71" cm="1">
        <f t="array" ref="H71">IF($A71="","", _xlfn.XLOOKUP($A71&amp;"|7", RatesTbl[Key], RatesTbl[R2_s-1], ""))</f>
        <v>0</v>
      </c>
      <c r="I71" cm="1">
        <f t="array" ref="I71">IF($A71="","", _xlfn.XLOOKUP($A71&amp;"|1", RatesTbl[Key], RatesTbl[R2_err], ""))</f>
        <v>0</v>
      </c>
      <c r="J71" cm="1">
        <f t="array" ref="J71">IF($A71="","", _xlfn.XLOOKUP($A71&amp;"|2", RatesTbl[Key], RatesTbl[R2_err], ""))</f>
        <v>0</v>
      </c>
      <c r="K71" cm="1">
        <f t="array" ref="K71">IF($A71="","", _xlfn.XLOOKUP($A71&amp;"|3", RatesTbl[Key], RatesTbl[R2_err], ""))</f>
        <v>0</v>
      </c>
      <c r="L71" cm="1">
        <f t="array" ref="L71">IF($A71="","", _xlfn.XLOOKUP($A71&amp;"|4", RatesTbl[Key], RatesTbl[R2_err], ""))</f>
        <v>0</v>
      </c>
      <c r="M71" cm="1">
        <f t="array" ref="M71">IF($A71="","", _xlfn.XLOOKUP($A71&amp;"|5", RatesTbl[Key], RatesTbl[R2_err], ""))</f>
        <v>0</v>
      </c>
      <c r="N71" cm="1">
        <f t="array" ref="N71">IF($A71="","", _xlfn.XLOOKUP($A71&amp;"|6", RatesTbl[Key], RatesTbl[R2_err], ""))</f>
        <v>0</v>
      </c>
      <c r="O71" cm="1">
        <f t="array" ref="O71">IF($A71="","", _xlfn.XLOOKUP($A71&amp;"|7", RatesTbl[Key], RatesTbl[R2_err], ""))</f>
        <v>0</v>
      </c>
    </row>
    <row r="72" spans="1:15">
      <c r="A72" cm="1">
        <f t="array" ref="A72">IFERROR(INDEX(_xlfn.UNIQUE(RatesTbl[Residue]), ROW()-1), "")</f>
        <v>0</v>
      </c>
      <c r="B72" cm="1">
        <f t="array" ref="B72">IF($A72="","", _xlfn.XLOOKUP($A72&amp;"|1", RatesTbl[Key], RatesTbl[R2_s-1], ""))</f>
        <v>0</v>
      </c>
      <c r="C72" cm="1">
        <f t="array" ref="C72">IF($A72="","", _xlfn.XLOOKUP($A72&amp;"|2", RatesTbl[Key], RatesTbl[R2_s-1], ""))</f>
        <v>0</v>
      </c>
      <c r="D72" cm="1">
        <f t="array" ref="D72">IF($A72="","", _xlfn.XLOOKUP($A72&amp;"|3", RatesTbl[Key], RatesTbl[R2_s-1], ""))</f>
        <v>0</v>
      </c>
      <c r="E72" cm="1">
        <f t="array" ref="E72">IF($A72="","", _xlfn.XLOOKUP($A72&amp;"|4", RatesTbl[Key], RatesTbl[R2_s-1], ""))</f>
        <v>0</v>
      </c>
      <c r="F72" cm="1">
        <f t="array" ref="F72">IF($A72="","", _xlfn.XLOOKUP($A72&amp;"|5", RatesTbl[Key], RatesTbl[R2_s-1], ""))</f>
        <v>0</v>
      </c>
      <c r="G72" cm="1">
        <f t="array" ref="G72">IF($A72="","", _xlfn.XLOOKUP($A72&amp;"|6", RatesTbl[Key], RatesTbl[R2_s-1], ""))</f>
        <v>0</v>
      </c>
      <c r="H72" cm="1">
        <f t="array" ref="H72">IF($A72="","", _xlfn.XLOOKUP($A72&amp;"|7", RatesTbl[Key], RatesTbl[R2_s-1], ""))</f>
        <v>0</v>
      </c>
      <c r="I72" cm="1">
        <f t="array" ref="I72">IF($A72="","", _xlfn.XLOOKUP($A72&amp;"|1", RatesTbl[Key], RatesTbl[R2_err], ""))</f>
        <v>0</v>
      </c>
      <c r="J72" cm="1">
        <f t="array" ref="J72">IF($A72="","", _xlfn.XLOOKUP($A72&amp;"|2", RatesTbl[Key], RatesTbl[R2_err], ""))</f>
        <v>0</v>
      </c>
      <c r="K72" cm="1">
        <f t="array" ref="K72">IF($A72="","", _xlfn.XLOOKUP($A72&amp;"|3", RatesTbl[Key], RatesTbl[R2_err], ""))</f>
        <v>0</v>
      </c>
      <c r="L72" cm="1">
        <f t="array" ref="L72">IF($A72="","", _xlfn.XLOOKUP($A72&amp;"|4", RatesTbl[Key], RatesTbl[R2_err], ""))</f>
        <v>0</v>
      </c>
      <c r="M72" cm="1">
        <f t="array" ref="M72">IF($A72="","", _xlfn.XLOOKUP($A72&amp;"|5", RatesTbl[Key], RatesTbl[R2_err], ""))</f>
        <v>0</v>
      </c>
      <c r="N72" cm="1">
        <f t="array" ref="N72">IF($A72="","", _xlfn.XLOOKUP($A72&amp;"|6", RatesTbl[Key], RatesTbl[R2_err], ""))</f>
        <v>0</v>
      </c>
      <c r="O72" cm="1">
        <f t="array" ref="O72">IF($A72="","", _xlfn.XLOOKUP($A72&amp;"|7", RatesTbl[Key], RatesTbl[R2_err], ""))</f>
        <v>0</v>
      </c>
    </row>
    <row r="73" spans="1:15">
      <c r="A73" cm="1">
        <f t="array" ref="A73">IFERROR(INDEX(_xlfn.UNIQUE(RatesTbl[Residue]), ROW()-1), "")</f>
        <v>0</v>
      </c>
      <c r="B73" cm="1">
        <f t="array" ref="B73">IF($A73="","", _xlfn.XLOOKUP($A73&amp;"|1", RatesTbl[Key], RatesTbl[R2_s-1], ""))</f>
        <v>0</v>
      </c>
      <c r="C73" cm="1">
        <f t="array" ref="C73">IF($A73="","", _xlfn.XLOOKUP($A73&amp;"|2", RatesTbl[Key], RatesTbl[R2_s-1], ""))</f>
        <v>0</v>
      </c>
      <c r="D73" cm="1">
        <f t="array" ref="D73">IF($A73="","", _xlfn.XLOOKUP($A73&amp;"|3", RatesTbl[Key], RatesTbl[R2_s-1], ""))</f>
        <v>0</v>
      </c>
      <c r="E73" cm="1">
        <f t="array" ref="E73">IF($A73="","", _xlfn.XLOOKUP($A73&amp;"|4", RatesTbl[Key], RatesTbl[R2_s-1], ""))</f>
        <v>0</v>
      </c>
      <c r="F73" cm="1">
        <f t="array" ref="F73">IF($A73="","", _xlfn.XLOOKUP($A73&amp;"|5", RatesTbl[Key], RatesTbl[R2_s-1], ""))</f>
        <v>0</v>
      </c>
      <c r="G73" cm="1">
        <f t="array" ref="G73">IF($A73="","", _xlfn.XLOOKUP($A73&amp;"|6", RatesTbl[Key], RatesTbl[R2_s-1], ""))</f>
        <v>0</v>
      </c>
      <c r="H73" cm="1">
        <f t="array" ref="H73">IF($A73="","", _xlfn.XLOOKUP($A73&amp;"|7", RatesTbl[Key], RatesTbl[R2_s-1], ""))</f>
        <v>0</v>
      </c>
      <c r="I73" cm="1">
        <f t="array" ref="I73">IF($A73="","", _xlfn.XLOOKUP($A73&amp;"|1", RatesTbl[Key], RatesTbl[R2_err], ""))</f>
        <v>0</v>
      </c>
      <c r="J73" cm="1">
        <f t="array" ref="J73">IF($A73="","", _xlfn.XLOOKUP($A73&amp;"|2", RatesTbl[Key], RatesTbl[R2_err], ""))</f>
        <v>0</v>
      </c>
      <c r="K73" cm="1">
        <f t="array" ref="K73">IF($A73="","", _xlfn.XLOOKUP($A73&amp;"|3", RatesTbl[Key], RatesTbl[R2_err], ""))</f>
        <v>0</v>
      </c>
      <c r="L73" cm="1">
        <f t="array" ref="L73">IF($A73="","", _xlfn.XLOOKUP($A73&amp;"|4", RatesTbl[Key], RatesTbl[R2_err], ""))</f>
        <v>0</v>
      </c>
      <c r="M73" cm="1">
        <f t="array" ref="M73">IF($A73="","", _xlfn.XLOOKUP($A73&amp;"|5", RatesTbl[Key], RatesTbl[R2_err], ""))</f>
        <v>0</v>
      </c>
      <c r="N73" cm="1">
        <f t="array" ref="N73">IF($A73="","", _xlfn.XLOOKUP($A73&amp;"|6", RatesTbl[Key], RatesTbl[R2_err], ""))</f>
        <v>0</v>
      </c>
      <c r="O73" cm="1">
        <f t="array" ref="O73">IF($A73="","", _xlfn.XLOOKUP($A73&amp;"|7", RatesTbl[Key], RatesTbl[R2_err], ""))</f>
        <v>0</v>
      </c>
    </row>
    <row r="74" spans="1:15">
      <c r="A74" cm="1">
        <f t="array" ref="A74">IFERROR(INDEX(_xlfn.UNIQUE(RatesTbl[Residue]), ROW()-1), "")</f>
        <v>0</v>
      </c>
      <c r="B74" cm="1">
        <f t="array" ref="B74">IF($A74="","", _xlfn.XLOOKUP($A74&amp;"|1", RatesTbl[Key], RatesTbl[R2_s-1], ""))</f>
        <v>0</v>
      </c>
      <c r="C74" cm="1">
        <f t="array" ref="C74">IF($A74="","", _xlfn.XLOOKUP($A74&amp;"|2", RatesTbl[Key], RatesTbl[R2_s-1], ""))</f>
        <v>0</v>
      </c>
      <c r="D74" cm="1">
        <f t="array" ref="D74">IF($A74="","", _xlfn.XLOOKUP($A74&amp;"|3", RatesTbl[Key], RatesTbl[R2_s-1], ""))</f>
        <v>0</v>
      </c>
      <c r="E74" cm="1">
        <f t="array" ref="E74">IF($A74="","", _xlfn.XLOOKUP($A74&amp;"|4", RatesTbl[Key], RatesTbl[R2_s-1], ""))</f>
        <v>0</v>
      </c>
      <c r="F74" cm="1">
        <f t="array" ref="F74">IF($A74="","", _xlfn.XLOOKUP($A74&amp;"|5", RatesTbl[Key], RatesTbl[R2_s-1], ""))</f>
        <v>0</v>
      </c>
      <c r="G74" cm="1">
        <f t="array" ref="G74">IF($A74="","", _xlfn.XLOOKUP($A74&amp;"|6", RatesTbl[Key], RatesTbl[R2_s-1], ""))</f>
        <v>0</v>
      </c>
      <c r="H74" cm="1">
        <f t="array" ref="H74">IF($A74="","", _xlfn.XLOOKUP($A74&amp;"|7", RatesTbl[Key], RatesTbl[R2_s-1], ""))</f>
        <v>0</v>
      </c>
      <c r="I74" cm="1">
        <f t="array" ref="I74">IF($A74="","", _xlfn.XLOOKUP($A74&amp;"|1", RatesTbl[Key], RatesTbl[R2_err], ""))</f>
        <v>0</v>
      </c>
      <c r="J74" cm="1">
        <f t="array" ref="J74">IF($A74="","", _xlfn.XLOOKUP($A74&amp;"|2", RatesTbl[Key], RatesTbl[R2_err], ""))</f>
        <v>0</v>
      </c>
      <c r="K74" cm="1">
        <f t="array" ref="K74">IF($A74="","", _xlfn.XLOOKUP($A74&amp;"|3", RatesTbl[Key], RatesTbl[R2_err], ""))</f>
        <v>0</v>
      </c>
      <c r="L74" cm="1">
        <f t="array" ref="L74">IF($A74="","", _xlfn.XLOOKUP($A74&amp;"|4", RatesTbl[Key], RatesTbl[R2_err], ""))</f>
        <v>0</v>
      </c>
      <c r="M74" cm="1">
        <f t="array" ref="M74">IF($A74="","", _xlfn.XLOOKUP($A74&amp;"|5", RatesTbl[Key], RatesTbl[R2_err], ""))</f>
        <v>0</v>
      </c>
      <c r="N74" cm="1">
        <f t="array" ref="N74">IF($A74="","", _xlfn.XLOOKUP($A74&amp;"|6", RatesTbl[Key], RatesTbl[R2_err], ""))</f>
        <v>0</v>
      </c>
      <c r="O74" cm="1">
        <f t="array" ref="O74">IF($A74="","", _xlfn.XLOOKUP($A74&amp;"|7", RatesTbl[Key], RatesTbl[R2_err], ""))</f>
        <v>0</v>
      </c>
    </row>
    <row r="75" spans="1:15">
      <c r="A75" cm="1">
        <f t="array" ref="A75">IFERROR(INDEX(_xlfn.UNIQUE(RatesTbl[Residue]), ROW()-1), "")</f>
        <v>0</v>
      </c>
      <c r="B75" cm="1">
        <f t="array" ref="B75">IF($A75="","", _xlfn.XLOOKUP($A75&amp;"|1", RatesTbl[Key], RatesTbl[R2_s-1], ""))</f>
        <v>0</v>
      </c>
      <c r="C75" cm="1">
        <f t="array" ref="C75">IF($A75="","", _xlfn.XLOOKUP($A75&amp;"|2", RatesTbl[Key], RatesTbl[R2_s-1], ""))</f>
        <v>0</v>
      </c>
      <c r="D75" cm="1">
        <f t="array" ref="D75">IF($A75="","", _xlfn.XLOOKUP($A75&amp;"|3", RatesTbl[Key], RatesTbl[R2_s-1], ""))</f>
        <v>0</v>
      </c>
      <c r="E75" cm="1">
        <f t="array" ref="E75">IF($A75="","", _xlfn.XLOOKUP($A75&amp;"|4", RatesTbl[Key], RatesTbl[R2_s-1], ""))</f>
        <v>0</v>
      </c>
      <c r="F75" cm="1">
        <f t="array" ref="F75">IF($A75="","", _xlfn.XLOOKUP($A75&amp;"|5", RatesTbl[Key], RatesTbl[R2_s-1], ""))</f>
        <v>0</v>
      </c>
      <c r="G75" cm="1">
        <f t="array" ref="G75">IF($A75="","", _xlfn.XLOOKUP($A75&amp;"|6", RatesTbl[Key], RatesTbl[R2_s-1], ""))</f>
        <v>0</v>
      </c>
      <c r="H75" cm="1">
        <f t="array" ref="H75">IF($A75="","", _xlfn.XLOOKUP($A75&amp;"|7", RatesTbl[Key], RatesTbl[R2_s-1], ""))</f>
        <v>0</v>
      </c>
      <c r="I75" cm="1">
        <f t="array" ref="I75">IF($A75="","", _xlfn.XLOOKUP($A75&amp;"|1", RatesTbl[Key], RatesTbl[R2_err], ""))</f>
        <v>0</v>
      </c>
      <c r="J75" cm="1">
        <f t="array" ref="J75">IF($A75="","", _xlfn.XLOOKUP($A75&amp;"|2", RatesTbl[Key], RatesTbl[R2_err], ""))</f>
        <v>0</v>
      </c>
      <c r="K75" cm="1">
        <f t="array" ref="K75">IF($A75="","", _xlfn.XLOOKUP($A75&amp;"|3", RatesTbl[Key], RatesTbl[R2_err], ""))</f>
        <v>0</v>
      </c>
      <c r="L75" cm="1">
        <f t="array" ref="L75">IF($A75="","", _xlfn.XLOOKUP($A75&amp;"|4", RatesTbl[Key], RatesTbl[R2_err], ""))</f>
        <v>0</v>
      </c>
      <c r="M75" cm="1">
        <f t="array" ref="M75">IF($A75="","", _xlfn.XLOOKUP($A75&amp;"|5", RatesTbl[Key], RatesTbl[R2_err], ""))</f>
        <v>0</v>
      </c>
      <c r="N75" cm="1">
        <f t="array" ref="N75">IF($A75="","", _xlfn.XLOOKUP($A75&amp;"|6", RatesTbl[Key], RatesTbl[R2_err], ""))</f>
        <v>0</v>
      </c>
      <c r="O75" cm="1">
        <f t="array" ref="O75">IF($A75="","", _xlfn.XLOOKUP($A75&amp;"|7", RatesTbl[Key], RatesTbl[R2_err], ""))</f>
        <v>0</v>
      </c>
    </row>
    <row r="76" spans="1:15">
      <c r="A76" cm="1">
        <f t="array" ref="A76">IFERROR(INDEX(_xlfn.UNIQUE(RatesTbl[Residue]), ROW()-1), "")</f>
        <v>0</v>
      </c>
      <c r="B76" cm="1">
        <f t="array" ref="B76">IF($A76="","", _xlfn.XLOOKUP($A76&amp;"|1", RatesTbl[Key], RatesTbl[R2_s-1], ""))</f>
        <v>0</v>
      </c>
      <c r="C76" cm="1">
        <f t="array" ref="C76">IF($A76="","", _xlfn.XLOOKUP($A76&amp;"|2", RatesTbl[Key], RatesTbl[R2_s-1], ""))</f>
        <v>0</v>
      </c>
      <c r="D76" cm="1">
        <f t="array" ref="D76">IF($A76="","", _xlfn.XLOOKUP($A76&amp;"|3", RatesTbl[Key], RatesTbl[R2_s-1], ""))</f>
        <v>0</v>
      </c>
      <c r="E76" cm="1">
        <f t="array" ref="E76">IF($A76="","", _xlfn.XLOOKUP($A76&amp;"|4", RatesTbl[Key], RatesTbl[R2_s-1], ""))</f>
        <v>0</v>
      </c>
      <c r="F76" cm="1">
        <f t="array" ref="F76">IF($A76="","", _xlfn.XLOOKUP($A76&amp;"|5", RatesTbl[Key], RatesTbl[R2_s-1], ""))</f>
        <v>0</v>
      </c>
      <c r="G76" cm="1">
        <f t="array" ref="G76">IF($A76="","", _xlfn.XLOOKUP($A76&amp;"|6", RatesTbl[Key], RatesTbl[R2_s-1], ""))</f>
        <v>0</v>
      </c>
      <c r="H76" cm="1">
        <f t="array" ref="H76">IF($A76="","", _xlfn.XLOOKUP($A76&amp;"|7", RatesTbl[Key], RatesTbl[R2_s-1], ""))</f>
        <v>0</v>
      </c>
      <c r="I76" cm="1">
        <f t="array" ref="I76">IF($A76="","", _xlfn.XLOOKUP($A76&amp;"|1", RatesTbl[Key], RatesTbl[R2_err], ""))</f>
        <v>0</v>
      </c>
      <c r="J76" cm="1">
        <f t="array" ref="J76">IF($A76="","", _xlfn.XLOOKUP($A76&amp;"|2", RatesTbl[Key], RatesTbl[R2_err], ""))</f>
        <v>0</v>
      </c>
      <c r="K76" cm="1">
        <f t="array" ref="K76">IF($A76="","", _xlfn.XLOOKUP($A76&amp;"|3", RatesTbl[Key], RatesTbl[R2_err], ""))</f>
        <v>0</v>
      </c>
      <c r="L76" cm="1">
        <f t="array" ref="L76">IF($A76="","", _xlfn.XLOOKUP($A76&amp;"|4", RatesTbl[Key], RatesTbl[R2_err], ""))</f>
        <v>0</v>
      </c>
      <c r="M76" cm="1">
        <f t="array" ref="M76">IF($A76="","", _xlfn.XLOOKUP($A76&amp;"|5", RatesTbl[Key], RatesTbl[R2_err], ""))</f>
        <v>0</v>
      </c>
      <c r="N76" cm="1">
        <f t="array" ref="N76">IF($A76="","", _xlfn.XLOOKUP($A76&amp;"|6", RatesTbl[Key], RatesTbl[R2_err], ""))</f>
        <v>0</v>
      </c>
      <c r="O76" cm="1">
        <f t="array" ref="O76">IF($A76="","", _xlfn.XLOOKUP($A76&amp;"|7", RatesTbl[Key], RatesTbl[R2_err], ""))</f>
        <v>0</v>
      </c>
    </row>
    <row r="77" spans="1:15">
      <c r="A77" cm="1">
        <f t="array" ref="A77">IFERROR(INDEX(_xlfn.UNIQUE(RatesTbl[Residue]), ROW()-1), "")</f>
        <v>0</v>
      </c>
      <c r="B77" cm="1">
        <f t="array" ref="B77">IF($A77="","", _xlfn.XLOOKUP($A77&amp;"|1", RatesTbl[Key], RatesTbl[R2_s-1], ""))</f>
        <v>0</v>
      </c>
      <c r="C77" cm="1">
        <f t="array" ref="C77">IF($A77="","", _xlfn.XLOOKUP($A77&amp;"|2", RatesTbl[Key], RatesTbl[R2_s-1], ""))</f>
        <v>0</v>
      </c>
      <c r="D77" cm="1">
        <f t="array" ref="D77">IF($A77="","", _xlfn.XLOOKUP($A77&amp;"|3", RatesTbl[Key], RatesTbl[R2_s-1], ""))</f>
        <v>0</v>
      </c>
      <c r="E77" cm="1">
        <f t="array" ref="E77">IF($A77="","", _xlfn.XLOOKUP($A77&amp;"|4", RatesTbl[Key], RatesTbl[R2_s-1], ""))</f>
        <v>0</v>
      </c>
      <c r="F77" cm="1">
        <f t="array" ref="F77">IF($A77="","", _xlfn.XLOOKUP($A77&amp;"|5", RatesTbl[Key], RatesTbl[R2_s-1], ""))</f>
        <v>0</v>
      </c>
      <c r="G77" cm="1">
        <f t="array" ref="G77">IF($A77="","", _xlfn.XLOOKUP($A77&amp;"|6", RatesTbl[Key], RatesTbl[R2_s-1], ""))</f>
        <v>0</v>
      </c>
      <c r="H77" cm="1">
        <f t="array" ref="H77">IF($A77="","", _xlfn.XLOOKUP($A77&amp;"|7", RatesTbl[Key], RatesTbl[R2_s-1], ""))</f>
        <v>0</v>
      </c>
      <c r="I77" cm="1">
        <f t="array" ref="I77">IF($A77="","", _xlfn.XLOOKUP($A77&amp;"|1", RatesTbl[Key], RatesTbl[R2_err], ""))</f>
        <v>0</v>
      </c>
      <c r="J77" cm="1">
        <f t="array" ref="J77">IF($A77="","", _xlfn.XLOOKUP($A77&amp;"|2", RatesTbl[Key], RatesTbl[R2_err], ""))</f>
        <v>0</v>
      </c>
      <c r="K77" cm="1">
        <f t="array" ref="K77">IF($A77="","", _xlfn.XLOOKUP($A77&amp;"|3", RatesTbl[Key], RatesTbl[R2_err], ""))</f>
        <v>0</v>
      </c>
      <c r="L77" cm="1">
        <f t="array" ref="L77">IF($A77="","", _xlfn.XLOOKUP($A77&amp;"|4", RatesTbl[Key], RatesTbl[R2_err], ""))</f>
        <v>0</v>
      </c>
      <c r="M77" cm="1">
        <f t="array" ref="M77">IF($A77="","", _xlfn.XLOOKUP($A77&amp;"|5", RatesTbl[Key], RatesTbl[R2_err], ""))</f>
        <v>0</v>
      </c>
      <c r="N77" cm="1">
        <f t="array" ref="N77">IF($A77="","", _xlfn.XLOOKUP($A77&amp;"|6", RatesTbl[Key], RatesTbl[R2_err], ""))</f>
        <v>0</v>
      </c>
      <c r="O77" cm="1">
        <f t="array" ref="O77">IF($A77="","", _xlfn.XLOOKUP($A77&amp;"|7", RatesTbl[Key], RatesTbl[R2_err], ""))</f>
        <v>0</v>
      </c>
    </row>
    <row r="78" spans="1:15">
      <c r="A78" cm="1">
        <f t="array" ref="A78">IFERROR(INDEX(_xlfn.UNIQUE(RatesTbl[Residue]), ROW()-1), "")</f>
        <v>0</v>
      </c>
      <c r="B78" cm="1">
        <f t="array" ref="B78">IF($A78="","", _xlfn.XLOOKUP($A78&amp;"|1", RatesTbl[Key], RatesTbl[R2_s-1], ""))</f>
        <v>0</v>
      </c>
      <c r="C78" cm="1">
        <f t="array" ref="C78">IF($A78="","", _xlfn.XLOOKUP($A78&amp;"|2", RatesTbl[Key], RatesTbl[R2_s-1], ""))</f>
        <v>0</v>
      </c>
      <c r="D78" cm="1">
        <f t="array" ref="D78">IF($A78="","", _xlfn.XLOOKUP($A78&amp;"|3", RatesTbl[Key], RatesTbl[R2_s-1], ""))</f>
        <v>0</v>
      </c>
      <c r="E78" cm="1">
        <f t="array" ref="E78">IF($A78="","", _xlfn.XLOOKUP($A78&amp;"|4", RatesTbl[Key], RatesTbl[R2_s-1], ""))</f>
        <v>0</v>
      </c>
      <c r="F78" cm="1">
        <f t="array" ref="F78">IF($A78="","", _xlfn.XLOOKUP($A78&amp;"|5", RatesTbl[Key], RatesTbl[R2_s-1], ""))</f>
        <v>0</v>
      </c>
      <c r="G78" cm="1">
        <f t="array" ref="G78">IF($A78="","", _xlfn.XLOOKUP($A78&amp;"|6", RatesTbl[Key], RatesTbl[R2_s-1], ""))</f>
        <v>0</v>
      </c>
      <c r="H78" cm="1">
        <f t="array" ref="H78">IF($A78="","", _xlfn.XLOOKUP($A78&amp;"|7", RatesTbl[Key], RatesTbl[R2_s-1], ""))</f>
        <v>0</v>
      </c>
      <c r="I78" cm="1">
        <f t="array" ref="I78">IF($A78="","", _xlfn.XLOOKUP($A78&amp;"|1", RatesTbl[Key], RatesTbl[R2_err], ""))</f>
        <v>0</v>
      </c>
      <c r="J78" cm="1">
        <f t="array" ref="J78">IF($A78="","", _xlfn.XLOOKUP($A78&amp;"|2", RatesTbl[Key], RatesTbl[R2_err], ""))</f>
        <v>0</v>
      </c>
      <c r="K78" cm="1">
        <f t="array" ref="K78">IF($A78="","", _xlfn.XLOOKUP($A78&amp;"|3", RatesTbl[Key], RatesTbl[R2_err], ""))</f>
        <v>0</v>
      </c>
      <c r="L78" cm="1">
        <f t="array" ref="L78">IF($A78="","", _xlfn.XLOOKUP($A78&amp;"|4", RatesTbl[Key], RatesTbl[R2_err], ""))</f>
        <v>0</v>
      </c>
      <c r="M78" cm="1">
        <f t="array" ref="M78">IF($A78="","", _xlfn.XLOOKUP($A78&amp;"|5", RatesTbl[Key], RatesTbl[R2_err], ""))</f>
        <v>0</v>
      </c>
      <c r="N78" cm="1">
        <f t="array" ref="N78">IF($A78="","", _xlfn.XLOOKUP($A78&amp;"|6", RatesTbl[Key], RatesTbl[R2_err], ""))</f>
        <v>0</v>
      </c>
      <c r="O78" cm="1">
        <f t="array" ref="O78">IF($A78="","", _xlfn.XLOOKUP($A78&amp;"|7", RatesTbl[Key], RatesTbl[R2_err], ""))</f>
        <v>0</v>
      </c>
    </row>
    <row r="79" spans="1:15">
      <c r="A79" cm="1">
        <f t="array" ref="A79">IFERROR(INDEX(_xlfn.UNIQUE(RatesTbl[Residue]), ROW()-1), "")</f>
        <v>0</v>
      </c>
      <c r="B79" cm="1">
        <f t="array" ref="B79">IF($A79="","", _xlfn.XLOOKUP($A79&amp;"|1", RatesTbl[Key], RatesTbl[R2_s-1], ""))</f>
        <v>0</v>
      </c>
      <c r="C79" cm="1">
        <f t="array" ref="C79">IF($A79="","", _xlfn.XLOOKUP($A79&amp;"|2", RatesTbl[Key], RatesTbl[R2_s-1], ""))</f>
        <v>0</v>
      </c>
      <c r="D79" cm="1">
        <f t="array" ref="D79">IF($A79="","", _xlfn.XLOOKUP($A79&amp;"|3", RatesTbl[Key], RatesTbl[R2_s-1], ""))</f>
        <v>0</v>
      </c>
      <c r="E79" cm="1">
        <f t="array" ref="E79">IF($A79="","", _xlfn.XLOOKUP($A79&amp;"|4", RatesTbl[Key], RatesTbl[R2_s-1], ""))</f>
        <v>0</v>
      </c>
      <c r="F79" cm="1">
        <f t="array" ref="F79">IF($A79="","", _xlfn.XLOOKUP($A79&amp;"|5", RatesTbl[Key], RatesTbl[R2_s-1], ""))</f>
        <v>0</v>
      </c>
      <c r="G79" cm="1">
        <f t="array" ref="G79">IF($A79="","", _xlfn.XLOOKUP($A79&amp;"|6", RatesTbl[Key], RatesTbl[R2_s-1], ""))</f>
        <v>0</v>
      </c>
      <c r="H79" cm="1">
        <f t="array" ref="H79">IF($A79="","", _xlfn.XLOOKUP($A79&amp;"|7", RatesTbl[Key], RatesTbl[R2_s-1], ""))</f>
        <v>0</v>
      </c>
      <c r="I79" cm="1">
        <f t="array" ref="I79">IF($A79="","", _xlfn.XLOOKUP($A79&amp;"|1", RatesTbl[Key], RatesTbl[R2_err], ""))</f>
        <v>0</v>
      </c>
      <c r="J79" cm="1">
        <f t="array" ref="J79">IF($A79="","", _xlfn.XLOOKUP($A79&amp;"|2", RatesTbl[Key], RatesTbl[R2_err], ""))</f>
        <v>0</v>
      </c>
      <c r="K79" cm="1">
        <f t="array" ref="K79">IF($A79="","", _xlfn.XLOOKUP($A79&amp;"|3", RatesTbl[Key], RatesTbl[R2_err], ""))</f>
        <v>0</v>
      </c>
      <c r="L79" cm="1">
        <f t="array" ref="L79">IF($A79="","", _xlfn.XLOOKUP($A79&amp;"|4", RatesTbl[Key], RatesTbl[R2_err], ""))</f>
        <v>0</v>
      </c>
      <c r="M79" cm="1">
        <f t="array" ref="M79">IF($A79="","", _xlfn.XLOOKUP($A79&amp;"|5", RatesTbl[Key], RatesTbl[R2_err], ""))</f>
        <v>0</v>
      </c>
      <c r="N79" cm="1">
        <f t="array" ref="N79">IF($A79="","", _xlfn.XLOOKUP($A79&amp;"|6", RatesTbl[Key], RatesTbl[R2_err], ""))</f>
        <v>0</v>
      </c>
      <c r="O79" cm="1">
        <f t="array" ref="O79">IF($A79="","", _xlfn.XLOOKUP($A79&amp;"|7", RatesTbl[Key], RatesTbl[R2_err], ""))</f>
        <v>0</v>
      </c>
    </row>
    <row r="80" spans="1:15">
      <c r="A80" cm="1">
        <f t="array" ref="A80">IFERROR(INDEX(_xlfn.UNIQUE(RatesTbl[Residue]), ROW()-1), "")</f>
        <v>0</v>
      </c>
      <c r="B80" cm="1">
        <f t="array" ref="B80">IF($A80="","", _xlfn.XLOOKUP($A80&amp;"|1", RatesTbl[Key], RatesTbl[R2_s-1], ""))</f>
        <v>0</v>
      </c>
      <c r="C80" cm="1">
        <f t="array" ref="C80">IF($A80="","", _xlfn.XLOOKUP($A80&amp;"|2", RatesTbl[Key], RatesTbl[R2_s-1], ""))</f>
        <v>0</v>
      </c>
      <c r="D80" cm="1">
        <f t="array" ref="D80">IF($A80="","", _xlfn.XLOOKUP($A80&amp;"|3", RatesTbl[Key], RatesTbl[R2_s-1], ""))</f>
        <v>0</v>
      </c>
      <c r="E80" cm="1">
        <f t="array" ref="E80">IF($A80="","", _xlfn.XLOOKUP($A80&amp;"|4", RatesTbl[Key], RatesTbl[R2_s-1], ""))</f>
        <v>0</v>
      </c>
      <c r="F80" cm="1">
        <f t="array" ref="F80">IF($A80="","", _xlfn.XLOOKUP($A80&amp;"|5", RatesTbl[Key], RatesTbl[R2_s-1], ""))</f>
        <v>0</v>
      </c>
      <c r="G80" cm="1">
        <f t="array" ref="G80">IF($A80="","", _xlfn.XLOOKUP($A80&amp;"|6", RatesTbl[Key], RatesTbl[R2_s-1], ""))</f>
        <v>0</v>
      </c>
      <c r="H80" cm="1">
        <f t="array" ref="H80">IF($A80="","", _xlfn.XLOOKUP($A80&amp;"|7", RatesTbl[Key], RatesTbl[R2_s-1], ""))</f>
        <v>0</v>
      </c>
      <c r="I80" cm="1">
        <f t="array" ref="I80">IF($A80="","", _xlfn.XLOOKUP($A80&amp;"|1", RatesTbl[Key], RatesTbl[R2_err], ""))</f>
        <v>0</v>
      </c>
      <c r="J80" cm="1">
        <f t="array" ref="J80">IF($A80="","", _xlfn.XLOOKUP($A80&amp;"|2", RatesTbl[Key], RatesTbl[R2_err], ""))</f>
        <v>0</v>
      </c>
      <c r="K80" cm="1">
        <f t="array" ref="K80">IF($A80="","", _xlfn.XLOOKUP($A80&amp;"|3", RatesTbl[Key], RatesTbl[R2_err], ""))</f>
        <v>0</v>
      </c>
      <c r="L80" cm="1">
        <f t="array" ref="L80">IF($A80="","", _xlfn.XLOOKUP($A80&amp;"|4", RatesTbl[Key], RatesTbl[R2_err], ""))</f>
        <v>0</v>
      </c>
      <c r="M80" cm="1">
        <f t="array" ref="M80">IF($A80="","", _xlfn.XLOOKUP($A80&amp;"|5", RatesTbl[Key], RatesTbl[R2_err], ""))</f>
        <v>0</v>
      </c>
      <c r="N80" cm="1">
        <f t="array" ref="N80">IF($A80="","", _xlfn.XLOOKUP($A80&amp;"|6", RatesTbl[Key], RatesTbl[R2_err], ""))</f>
        <v>0</v>
      </c>
      <c r="O80" cm="1">
        <f t="array" ref="O80">IF($A80="","", _xlfn.XLOOKUP($A80&amp;"|7", RatesTbl[Key], RatesTbl[R2_err], ""))</f>
        <v>0</v>
      </c>
    </row>
    <row r="81" spans="1:15">
      <c r="A81" cm="1">
        <f t="array" ref="A81">IFERROR(INDEX(_xlfn.UNIQUE(RatesTbl[Residue]), ROW()-1), "")</f>
        <v>0</v>
      </c>
      <c r="B81" cm="1">
        <f t="array" ref="B81">IF($A81="","", _xlfn.XLOOKUP($A81&amp;"|1", RatesTbl[Key], RatesTbl[R2_s-1], ""))</f>
        <v>0</v>
      </c>
      <c r="C81" cm="1">
        <f t="array" ref="C81">IF($A81="","", _xlfn.XLOOKUP($A81&amp;"|2", RatesTbl[Key], RatesTbl[R2_s-1], ""))</f>
        <v>0</v>
      </c>
      <c r="D81" cm="1">
        <f t="array" ref="D81">IF($A81="","", _xlfn.XLOOKUP($A81&amp;"|3", RatesTbl[Key], RatesTbl[R2_s-1], ""))</f>
        <v>0</v>
      </c>
      <c r="E81" cm="1">
        <f t="array" ref="E81">IF($A81="","", _xlfn.XLOOKUP($A81&amp;"|4", RatesTbl[Key], RatesTbl[R2_s-1], ""))</f>
        <v>0</v>
      </c>
      <c r="F81" cm="1">
        <f t="array" ref="F81">IF($A81="","", _xlfn.XLOOKUP($A81&amp;"|5", RatesTbl[Key], RatesTbl[R2_s-1], ""))</f>
        <v>0</v>
      </c>
      <c r="G81" cm="1">
        <f t="array" ref="G81">IF($A81="","", _xlfn.XLOOKUP($A81&amp;"|6", RatesTbl[Key], RatesTbl[R2_s-1], ""))</f>
        <v>0</v>
      </c>
      <c r="H81" cm="1">
        <f t="array" ref="H81">IF($A81="","", _xlfn.XLOOKUP($A81&amp;"|7", RatesTbl[Key], RatesTbl[R2_s-1], ""))</f>
        <v>0</v>
      </c>
      <c r="I81" cm="1">
        <f t="array" ref="I81">IF($A81="","", _xlfn.XLOOKUP($A81&amp;"|1", RatesTbl[Key], RatesTbl[R2_err], ""))</f>
        <v>0</v>
      </c>
      <c r="J81" cm="1">
        <f t="array" ref="J81">IF($A81="","", _xlfn.XLOOKUP($A81&amp;"|2", RatesTbl[Key], RatesTbl[R2_err], ""))</f>
        <v>0</v>
      </c>
      <c r="K81" cm="1">
        <f t="array" ref="K81">IF($A81="","", _xlfn.XLOOKUP($A81&amp;"|3", RatesTbl[Key], RatesTbl[R2_err], ""))</f>
        <v>0</v>
      </c>
      <c r="L81" cm="1">
        <f t="array" ref="L81">IF($A81="","", _xlfn.XLOOKUP($A81&amp;"|4", RatesTbl[Key], RatesTbl[R2_err], ""))</f>
        <v>0</v>
      </c>
      <c r="M81" cm="1">
        <f t="array" ref="M81">IF($A81="","", _xlfn.XLOOKUP($A81&amp;"|5", RatesTbl[Key], RatesTbl[R2_err], ""))</f>
        <v>0</v>
      </c>
      <c r="N81" cm="1">
        <f t="array" ref="N81">IF($A81="","", _xlfn.XLOOKUP($A81&amp;"|6", RatesTbl[Key], RatesTbl[R2_err], ""))</f>
        <v>0</v>
      </c>
      <c r="O81" cm="1">
        <f t="array" ref="O81">IF($A81="","", _xlfn.XLOOKUP($A81&amp;"|7", RatesTbl[Key], RatesTbl[R2_err], ""))</f>
        <v>0</v>
      </c>
    </row>
    <row r="82" spans="1:15">
      <c r="A82" cm="1">
        <f t="array" ref="A82">IFERROR(INDEX(_xlfn.UNIQUE(RatesTbl[Residue]), ROW()-1), "")</f>
        <v>0</v>
      </c>
      <c r="B82" cm="1">
        <f t="array" ref="B82">IF($A82="","", _xlfn.XLOOKUP($A82&amp;"|1", RatesTbl[Key], RatesTbl[R2_s-1], ""))</f>
        <v>0</v>
      </c>
      <c r="C82" cm="1">
        <f t="array" ref="C82">IF($A82="","", _xlfn.XLOOKUP($A82&amp;"|2", RatesTbl[Key], RatesTbl[R2_s-1], ""))</f>
        <v>0</v>
      </c>
      <c r="D82" cm="1">
        <f t="array" ref="D82">IF($A82="","", _xlfn.XLOOKUP($A82&amp;"|3", RatesTbl[Key], RatesTbl[R2_s-1], ""))</f>
        <v>0</v>
      </c>
      <c r="E82" cm="1">
        <f t="array" ref="E82">IF($A82="","", _xlfn.XLOOKUP($A82&amp;"|4", RatesTbl[Key], RatesTbl[R2_s-1], ""))</f>
        <v>0</v>
      </c>
      <c r="F82" cm="1">
        <f t="array" ref="F82">IF($A82="","", _xlfn.XLOOKUP($A82&amp;"|5", RatesTbl[Key], RatesTbl[R2_s-1], ""))</f>
        <v>0</v>
      </c>
      <c r="G82" cm="1">
        <f t="array" ref="G82">IF($A82="","", _xlfn.XLOOKUP($A82&amp;"|6", RatesTbl[Key], RatesTbl[R2_s-1], ""))</f>
        <v>0</v>
      </c>
      <c r="H82" cm="1">
        <f t="array" ref="H82">IF($A82="","", _xlfn.XLOOKUP($A82&amp;"|7", RatesTbl[Key], RatesTbl[R2_s-1], ""))</f>
        <v>0</v>
      </c>
      <c r="I82" cm="1">
        <f t="array" ref="I82">IF($A82="","", _xlfn.XLOOKUP($A82&amp;"|1", RatesTbl[Key], RatesTbl[R2_err], ""))</f>
        <v>0</v>
      </c>
      <c r="J82" cm="1">
        <f t="array" ref="J82">IF($A82="","", _xlfn.XLOOKUP($A82&amp;"|2", RatesTbl[Key], RatesTbl[R2_err], ""))</f>
        <v>0</v>
      </c>
      <c r="K82" cm="1">
        <f t="array" ref="K82">IF($A82="","", _xlfn.XLOOKUP($A82&amp;"|3", RatesTbl[Key], RatesTbl[R2_err], ""))</f>
        <v>0</v>
      </c>
      <c r="L82" cm="1">
        <f t="array" ref="L82">IF($A82="","", _xlfn.XLOOKUP($A82&amp;"|4", RatesTbl[Key], RatesTbl[R2_err], ""))</f>
        <v>0</v>
      </c>
      <c r="M82" cm="1">
        <f t="array" ref="M82">IF($A82="","", _xlfn.XLOOKUP($A82&amp;"|5", RatesTbl[Key], RatesTbl[R2_err], ""))</f>
        <v>0</v>
      </c>
      <c r="N82" cm="1">
        <f t="array" ref="N82">IF($A82="","", _xlfn.XLOOKUP($A82&amp;"|6", RatesTbl[Key], RatesTbl[R2_err], ""))</f>
        <v>0</v>
      </c>
      <c r="O82" cm="1">
        <f t="array" ref="O82">IF($A82="","", _xlfn.XLOOKUP($A82&amp;"|7", RatesTbl[Key], RatesTbl[R2_err], ""))</f>
        <v>0</v>
      </c>
    </row>
    <row r="83" spans="1:15">
      <c r="A83" cm="1">
        <f t="array" ref="A83">IFERROR(INDEX(_xlfn.UNIQUE(RatesTbl[Residue]), ROW()-1), "")</f>
        <v>0</v>
      </c>
      <c r="B83" cm="1">
        <f t="array" ref="B83">IF($A83="","", _xlfn.XLOOKUP($A83&amp;"|1", RatesTbl[Key], RatesTbl[R2_s-1], ""))</f>
        <v>0</v>
      </c>
      <c r="C83" cm="1">
        <f t="array" ref="C83">IF($A83="","", _xlfn.XLOOKUP($A83&amp;"|2", RatesTbl[Key], RatesTbl[R2_s-1], ""))</f>
        <v>0</v>
      </c>
      <c r="D83" cm="1">
        <f t="array" ref="D83">IF($A83="","", _xlfn.XLOOKUP($A83&amp;"|3", RatesTbl[Key], RatesTbl[R2_s-1], ""))</f>
        <v>0</v>
      </c>
      <c r="E83" cm="1">
        <f t="array" ref="E83">IF($A83="","", _xlfn.XLOOKUP($A83&amp;"|4", RatesTbl[Key], RatesTbl[R2_s-1], ""))</f>
        <v>0</v>
      </c>
      <c r="F83" cm="1">
        <f t="array" ref="F83">IF($A83="","", _xlfn.XLOOKUP($A83&amp;"|5", RatesTbl[Key], RatesTbl[R2_s-1], ""))</f>
        <v>0</v>
      </c>
      <c r="G83" cm="1">
        <f t="array" ref="G83">IF($A83="","", _xlfn.XLOOKUP($A83&amp;"|6", RatesTbl[Key], RatesTbl[R2_s-1], ""))</f>
        <v>0</v>
      </c>
      <c r="H83" cm="1">
        <f t="array" ref="H83">IF($A83="","", _xlfn.XLOOKUP($A83&amp;"|7", RatesTbl[Key], RatesTbl[R2_s-1], ""))</f>
        <v>0</v>
      </c>
      <c r="I83" cm="1">
        <f t="array" ref="I83">IF($A83="","", _xlfn.XLOOKUP($A83&amp;"|1", RatesTbl[Key], RatesTbl[R2_err], ""))</f>
        <v>0</v>
      </c>
      <c r="J83" cm="1">
        <f t="array" ref="J83">IF($A83="","", _xlfn.XLOOKUP($A83&amp;"|2", RatesTbl[Key], RatesTbl[R2_err], ""))</f>
        <v>0</v>
      </c>
      <c r="K83" cm="1">
        <f t="array" ref="K83">IF($A83="","", _xlfn.XLOOKUP($A83&amp;"|3", RatesTbl[Key], RatesTbl[R2_err], ""))</f>
        <v>0</v>
      </c>
      <c r="L83" cm="1">
        <f t="array" ref="L83">IF($A83="","", _xlfn.XLOOKUP($A83&amp;"|4", RatesTbl[Key], RatesTbl[R2_err], ""))</f>
        <v>0</v>
      </c>
      <c r="M83" cm="1">
        <f t="array" ref="M83">IF($A83="","", _xlfn.XLOOKUP($A83&amp;"|5", RatesTbl[Key], RatesTbl[R2_err], ""))</f>
        <v>0</v>
      </c>
      <c r="N83" cm="1">
        <f t="array" ref="N83">IF($A83="","", _xlfn.XLOOKUP($A83&amp;"|6", RatesTbl[Key], RatesTbl[R2_err], ""))</f>
        <v>0</v>
      </c>
      <c r="O83" cm="1">
        <f t="array" ref="O83">IF($A83="","", _xlfn.XLOOKUP($A83&amp;"|7", RatesTbl[Key], RatesTbl[R2_err], ""))</f>
        <v>0</v>
      </c>
    </row>
    <row r="84" spans="1:15">
      <c r="A84" cm="1">
        <f t="array" ref="A84">IFERROR(INDEX(_xlfn.UNIQUE(RatesTbl[Residue]), ROW()-1), "")</f>
        <v>0</v>
      </c>
      <c r="B84" cm="1">
        <f t="array" ref="B84">IF($A84="","", _xlfn.XLOOKUP($A84&amp;"|1", RatesTbl[Key], RatesTbl[R2_s-1], ""))</f>
        <v>0</v>
      </c>
      <c r="C84" cm="1">
        <f t="array" ref="C84">IF($A84="","", _xlfn.XLOOKUP($A84&amp;"|2", RatesTbl[Key], RatesTbl[R2_s-1], ""))</f>
        <v>0</v>
      </c>
      <c r="D84" cm="1">
        <f t="array" ref="D84">IF($A84="","", _xlfn.XLOOKUP($A84&amp;"|3", RatesTbl[Key], RatesTbl[R2_s-1], ""))</f>
        <v>0</v>
      </c>
      <c r="E84" cm="1">
        <f t="array" ref="E84">IF($A84="","", _xlfn.XLOOKUP($A84&amp;"|4", RatesTbl[Key], RatesTbl[R2_s-1], ""))</f>
        <v>0</v>
      </c>
      <c r="F84" cm="1">
        <f t="array" ref="F84">IF($A84="","", _xlfn.XLOOKUP($A84&amp;"|5", RatesTbl[Key], RatesTbl[R2_s-1], ""))</f>
        <v>0</v>
      </c>
      <c r="G84" cm="1">
        <f t="array" ref="G84">IF($A84="","", _xlfn.XLOOKUP($A84&amp;"|6", RatesTbl[Key], RatesTbl[R2_s-1], ""))</f>
        <v>0</v>
      </c>
      <c r="H84" cm="1">
        <f t="array" ref="H84">IF($A84="","", _xlfn.XLOOKUP($A84&amp;"|7", RatesTbl[Key], RatesTbl[R2_s-1], ""))</f>
        <v>0</v>
      </c>
      <c r="I84" cm="1">
        <f t="array" ref="I84">IF($A84="","", _xlfn.XLOOKUP($A84&amp;"|1", RatesTbl[Key], RatesTbl[R2_err], ""))</f>
        <v>0</v>
      </c>
      <c r="J84" cm="1">
        <f t="array" ref="J84">IF($A84="","", _xlfn.XLOOKUP($A84&amp;"|2", RatesTbl[Key], RatesTbl[R2_err], ""))</f>
        <v>0</v>
      </c>
      <c r="K84" cm="1">
        <f t="array" ref="K84">IF($A84="","", _xlfn.XLOOKUP($A84&amp;"|3", RatesTbl[Key], RatesTbl[R2_err], ""))</f>
        <v>0</v>
      </c>
      <c r="L84" cm="1">
        <f t="array" ref="L84">IF($A84="","", _xlfn.XLOOKUP($A84&amp;"|4", RatesTbl[Key], RatesTbl[R2_err], ""))</f>
        <v>0</v>
      </c>
      <c r="M84" cm="1">
        <f t="array" ref="M84">IF($A84="","", _xlfn.XLOOKUP($A84&amp;"|5", RatesTbl[Key], RatesTbl[R2_err], ""))</f>
        <v>0</v>
      </c>
      <c r="N84" cm="1">
        <f t="array" ref="N84">IF($A84="","", _xlfn.XLOOKUP($A84&amp;"|6", RatesTbl[Key], RatesTbl[R2_err], ""))</f>
        <v>0</v>
      </c>
      <c r="O84" cm="1">
        <f t="array" ref="O84">IF($A84="","", _xlfn.XLOOKUP($A84&amp;"|7", RatesTbl[Key], RatesTbl[R2_err], ""))</f>
        <v>0</v>
      </c>
    </row>
    <row r="85" spans="1:15">
      <c r="A85" cm="1">
        <f t="array" ref="A85">IFERROR(INDEX(_xlfn.UNIQUE(RatesTbl[Residue]), ROW()-1), "")</f>
        <v>0</v>
      </c>
      <c r="B85" cm="1">
        <f t="array" ref="B85">IF($A85="","", _xlfn.XLOOKUP($A85&amp;"|1", RatesTbl[Key], RatesTbl[R2_s-1], ""))</f>
        <v>0</v>
      </c>
      <c r="C85" cm="1">
        <f t="array" ref="C85">IF($A85="","", _xlfn.XLOOKUP($A85&amp;"|2", RatesTbl[Key], RatesTbl[R2_s-1], ""))</f>
        <v>0</v>
      </c>
      <c r="D85" cm="1">
        <f t="array" ref="D85">IF($A85="","", _xlfn.XLOOKUP($A85&amp;"|3", RatesTbl[Key], RatesTbl[R2_s-1], ""))</f>
        <v>0</v>
      </c>
      <c r="E85" cm="1">
        <f t="array" ref="E85">IF($A85="","", _xlfn.XLOOKUP($A85&amp;"|4", RatesTbl[Key], RatesTbl[R2_s-1], ""))</f>
        <v>0</v>
      </c>
      <c r="F85" cm="1">
        <f t="array" ref="F85">IF($A85="","", _xlfn.XLOOKUP($A85&amp;"|5", RatesTbl[Key], RatesTbl[R2_s-1], ""))</f>
        <v>0</v>
      </c>
      <c r="G85" cm="1">
        <f t="array" ref="G85">IF($A85="","", _xlfn.XLOOKUP($A85&amp;"|6", RatesTbl[Key], RatesTbl[R2_s-1], ""))</f>
        <v>0</v>
      </c>
      <c r="H85" cm="1">
        <f t="array" ref="H85">IF($A85="","", _xlfn.XLOOKUP($A85&amp;"|7", RatesTbl[Key], RatesTbl[R2_s-1], ""))</f>
        <v>0</v>
      </c>
      <c r="I85" cm="1">
        <f t="array" ref="I85">IF($A85="","", _xlfn.XLOOKUP($A85&amp;"|1", RatesTbl[Key], RatesTbl[R2_err], ""))</f>
        <v>0</v>
      </c>
      <c r="J85" cm="1">
        <f t="array" ref="J85">IF($A85="","", _xlfn.XLOOKUP($A85&amp;"|2", RatesTbl[Key], RatesTbl[R2_err], ""))</f>
        <v>0</v>
      </c>
      <c r="K85" cm="1">
        <f t="array" ref="K85">IF($A85="","", _xlfn.XLOOKUP($A85&amp;"|3", RatesTbl[Key], RatesTbl[R2_err], ""))</f>
        <v>0</v>
      </c>
      <c r="L85" cm="1">
        <f t="array" ref="L85">IF($A85="","", _xlfn.XLOOKUP($A85&amp;"|4", RatesTbl[Key], RatesTbl[R2_err], ""))</f>
        <v>0</v>
      </c>
      <c r="M85" cm="1">
        <f t="array" ref="M85">IF($A85="","", _xlfn.XLOOKUP($A85&amp;"|5", RatesTbl[Key], RatesTbl[R2_err], ""))</f>
        <v>0</v>
      </c>
      <c r="N85" cm="1">
        <f t="array" ref="N85">IF($A85="","", _xlfn.XLOOKUP($A85&amp;"|6", RatesTbl[Key], RatesTbl[R2_err], ""))</f>
        <v>0</v>
      </c>
      <c r="O85" cm="1">
        <f t="array" ref="O85">IF($A85="","", _xlfn.XLOOKUP($A85&amp;"|7", RatesTbl[Key], RatesTbl[R2_err], ""))</f>
        <v>0</v>
      </c>
    </row>
    <row r="86" spans="1:15">
      <c r="A86" cm="1">
        <f t="array" ref="A86">IFERROR(INDEX(_xlfn.UNIQUE(RatesTbl[Residue]), ROW()-1), "")</f>
        <v>0</v>
      </c>
      <c r="B86" cm="1">
        <f t="array" ref="B86">IF($A86="","", _xlfn.XLOOKUP($A86&amp;"|1", RatesTbl[Key], RatesTbl[R2_s-1], ""))</f>
        <v>0</v>
      </c>
      <c r="C86" cm="1">
        <f t="array" ref="C86">IF($A86="","", _xlfn.XLOOKUP($A86&amp;"|2", RatesTbl[Key], RatesTbl[R2_s-1], ""))</f>
        <v>0</v>
      </c>
      <c r="D86" cm="1">
        <f t="array" ref="D86">IF($A86="","", _xlfn.XLOOKUP($A86&amp;"|3", RatesTbl[Key], RatesTbl[R2_s-1], ""))</f>
        <v>0</v>
      </c>
      <c r="E86" cm="1">
        <f t="array" ref="E86">IF($A86="","", _xlfn.XLOOKUP($A86&amp;"|4", RatesTbl[Key], RatesTbl[R2_s-1], ""))</f>
        <v>0</v>
      </c>
      <c r="F86" cm="1">
        <f t="array" ref="F86">IF($A86="","", _xlfn.XLOOKUP($A86&amp;"|5", RatesTbl[Key], RatesTbl[R2_s-1], ""))</f>
        <v>0</v>
      </c>
      <c r="G86" cm="1">
        <f t="array" ref="G86">IF($A86="","", _xlfn.XLOOKUP($A86&amp;"|6", RatesTbl[Key], RatesTbl[R2_s-1], ""))</f>
        <v>0</v>
      </c>
      <c r="H86" cm="1">
        <f t="array" ref="H86">IF($A86="","", _xlfn.XLOOKUP($A86&amp;"|7", RatesTbl[Key], RatesTbl[R2_s-1], ""))</f>
        <v>0</v>
      </c>
      <c r="I86" cm="1">
        <f t="array" ref="I86">IF($A86="","", _xlfn.XLOOKUP($A86&amp;"|1", RatesTbl[Key], RatesTbl[R2_err], ""))</f>
        <v>0</v>
      </c>
      <c r="J86" cm="1">
        <f t="array" ref="J86">IF($A86="","", _xlfn.XLOOKUP($A86&amp;"|2", RatesTbl[Key], RatesTbl[R2_err], ""))</f>
        <v>0</v>
      </c>
      <c r="K86" cm="1">
        <f t="array" ref="K86">IF($A86="","", _xlfn.XLOOKUP($A86&amp;"|3", RatesTbl[Key], RatesTbl[R2_err], ""))</f>
        <v>0</v>
      </c>
      <c r="L86" cm="1">
        <f t="array" ref="L86">IF($A86="","", _xlfn.XLOOKUP($A86&amp;"|4", RatesTbl[Key], RatesTbl[R2_err], ""))</f>
        <v>0</v>
      </c>
      <c r="M86" cm="1">
        <f t="array" ref="M86">IF($A86="","", _xlfn.XLOOKUP($A86&amp;"|5", RatesTbl[Key], RatesTbl[R2_err], ""))</f>
        <v>0</v>
      </c>
      <c r="N86" cm="1">
        <f t="array" ref="N86">IF($A86="","", _xlfn.XLOOKUP($A86&amp;"|6", RatesTbl[Key], RatesTbl[R2_err], ""))</f>
        <v>0</v>
      </c>
      <c r="O86" cm="1">
        <f t="array" ref="O86">IF($A86="","", _xlfn.XLOOKUP($A86&amp;"|7", RatesTbl[Key], RatesTbl[R2_err], ""))</f>
        <v>0</v>
      </c>
    </row>
    <row r="87" spans="1:15">
      <c r="A87" cm="1">
        <f t="array" ref="A87">IFERROR(INDEX(_xlfn.UNIQUE(RatesTbl[Residue]), ROW()-1), "")</f>
        <v>0</v>
      </c>
      <c r="B87" cm="1">
        <f t="array" ref="B87">IF($A87="","", _xlfn.XLOOKUP($A87&amp;"|1", RatesTbl[Key], RatesTbl[R2_s-1], ""))</f>
        <v>0</v>
      </c>
      <c r="C87" cm="1">
        <f t="array" ref="C87">IF($A87="","", _xlfn.XLOOKUP($A87&amp;"|2", RatesTbl[Key], RatesTbl[R2_s-1], ""))</f>
        <v>0</v>
      </c>
      <c r="D87" cm="1">
        <f t="array" ref="D87">IF($A87="","", _xlfn.XLOOKUP($A87&amp;"|3", RatesTbl[Key], RatesTbl[R2_s-1], ""))</f>
        <v>0</v>
      </c>
      <c r="E87" cm="1">
        <f t="array" ref="E87">IF($A87="","", _xlfn.XLOOKUP($A87&amp;"|4", RatesTbl[Key], RatesTbl[R2_s-1], ""))</f>
        <v>0</v>
      </c>
      <c r="F87" cm="1">
        <f t="array" ref="F87">IF($A87="","", _xlfn.XLOOKUP($A87&amp;"|5", RatesTbl[Key], RatesTbl[R2_s-1], ""))</f>
        <v>0</v>
      </c>
      <c r="G87" cm="1">
        <f t="array" ref="G87">IF($A87="","", _xlfn.XLOOKUP($A87&amp;"|6", RatesTbl[Key], RatesTbl[R2_s-1], ""))</f>
        <v>0</v>
      </c>
      <c r="H87" cm="1">
        <f t="array" ref="H87">IF($A87="","", _xlfn.XLOOKUP($A87&amp;"|7", RatesTbl[Key], RatesTbl[R2_s-1], ""))</f>
        <v>0</v>
      </c>
      <c r="I87" cm="1">
        <f t="array" ref="I87">IF($A87="","", _xlfn.XLOOKUP($A87&amp;"|1", RatesTbl[Key], RatesTbl[R2_err], ""))</f>
        <v>0</v>
      </c>
      <c r="J87" cm="1">
        <f t="array" ref="J87">IF($A87="","", _xlfn.XLOOKUP($A87&amp;"|2", RatesTbl[Key], RatesTbl[R2_err], ""))</f>
        <v>0</v>
      </c>
      <c r="K87" cm="1">
        <f t="array" ref="K87">IF($A87="","", _xlfn.XLOOKUP($A87&amp;"|3", RatesTbl[Key], RatesTbl[R2_err], ""))</f>
        <v>0</v>
      </c>
      <c r="L87" cm="1">
        <f t="array" ref="L87">IF($A87="","", _xlfn.XLOOKUP($A87&amp;"|4", RatesTbl[Key], RatesTbl[R2_err], ""))</f>
        <v>0</v>
      </c>
      <c r="M87" cm="1">
        <f t="array" ref="M87">IF($A87="","", _xlfn.XLOOKUP($A87&amp;"|5", RatesTbl[Key], RatesTbl[R2_err], ""))</f>
        <v>0</v>
      </c>
      <c r="N87" cm="1">
        <f t="array" ref="N87">IF($A87="","", _xlfn.XLOOKUP($A87&amp;"|6", RatesTbl[Key], RatesTbl[R2_err], ""))</f>
        <v>0</v>
      </c>
      <c r="O87" cm="1">
        <f t="array" ref="O87">IF($A87="","", _xlfn.XLOOKUP($A87&amp;"|7", RatesTbl[Key], RatesTbl[R2_err], ""))</f>
        <v>0</v>
      </c>
    </row>
    <row r="88" spans="1:15">
      <c r="A88" cm="1">
        <f t="array" ref="A88">IFERROR(INDEX(_xlfn.UNIQUE(RatesTbl[Residue]), ROW()-1), "")</f>
        <v>0</v>
      </c>
      <c r="B88" cm="1">
        <f t="array" ref="B88">IF($A88="","", _xlfn.XLOOKUP($A88&amp;"|1", RatesTbl[Key], RatesTbl[R2_s-1], ""))</f>
        <v>0</v>
      </c>
      <c r="C88" cm="1">
        <f t="array" ref="C88">IF($A88="","", _xlfn.XLOOKUP($A88&amp;"|2", RatesTbl[Key], RatesTbl[R2_s-1], ""))</f>
        <v>0</v>
      </c>
      <c r="D88" cm="1">
        <f t="array" ref="D88">IF($A88="","", _xlfn.XLOOKUP($A88&amp;"|3", RatesTbl[Key], RatesTbl[R2_s-1], ""))</f>
        <v>0</v>
      </c>
      <c r="E88" cm="1">
        <f t="array" ref="E88">IF($A88="","", _xlfn.XLOOKUP($A88&amp;"|4", RatesTbl[Key], RatesTbl[R2_s-1], ""))</f>
        <v>0</v>
      </c>
      <c r="F88" cm="1">
        <f t="array" ref="F88">IF($A88="","", _xlfn.XLOOKUP($A88&amp;"|5", RatesTbl[Key], RatesTbl[R2_s-1], ""))</f>
        <v>0</v>
      </c>
      <c r="G88" cm="1">
        <f t="array" ref="G88">IF($A88="","", _xlfn.XLOOKUP($A88&amp;"|6", RatesTbl[Key], RatesTbl[R2_s-1], ""))</f>
        <v>0</v>
      </c>
      <c r="H88" cm="1">
        <f t="array" ref="H88">IF($A88="","", _xlfn.XLOOKUP($A88&amp;"|7", RatesTbl[Key], RatesTbl[R2_s-1], ""))</f>
        <v>0</v>
      </c>
      <c r="I88" cm="1">
        <f t="array" ref="I88">IF($A88="","", _xlfn.XLOOKUP($A88&amp;"|1", RatesTbl[Key], RatesTbl[R2_err], ""))</f>
        <v>0</v>
      </c>
      <c r="J88" cm="1">
        <f t="array" ref="J88">IF($A88="","", _xlfn.XLOOKUP($A88&amp;"|2", RatesTbl[Key], RatesTbl[R2_err], ""))</f>
        <v>0</v>
      </c>
      <c r="K88" cm="1">
        <f t="array" ref="K88">IF($A88="","", _xlfn.XLOOKUP($A88&amp;"|3", RatesTbl[Key], RatesTbl[R2_err], ""))</f>
        <v>0</v>
      </c>
      <c r="L88" cm="1">
        <f t="array" ref="L88">IF($A88="","", _xlfn.XLOOKUP($A88&amp;"|4", RatesTbl[Key], RatesTbl[R2_err], ""))</f>
        <v>0</v>
      </c>
      <c r="M88" cm="1">
        <f t="array" ref="M88">IF($A88="","", _xlfn.XLOOKUP($A88&amp;"|5", RatesTbl[Key], RatesTbl[R2_err], ""))</f>
        <v>0</v>
      </c>
      <c r="N88" cm="1">
        <f t="array" ref="N88">IF($A88="","", _xlfn.XLOOKUP($A88&amp;"|6", RatesTbl[Key], RatesTbl[R2_err], ""))</f>
        <v>0</v>
      </c>
      <c r="O88" cm="1">
        <f t="array" ref="O88">IF($A88="","", _xlfn.XLOOKUP($A88&amp;"|7", RatesTbl[Key], RatesTbl[R2_err], ""))</f>
        <v>0</v>
      </c>
    </row>
    <row r="89" spans="1:15">
      <c r="A89" cm="1">
        <f t="array" ref="A89">IFERROR(INDEX(_xlfn.UNIQUE(RatesTbl[Residue]), ROW()-1), "")</f>
        <v>0</v>
      </c>
      <c r="B89" cm="1">
        <f t="array" ref="B89">IF($A89="","", _xlfn.XLOOKUP($A89&amp;"|1", RatesTbl[Key], RatesTbl[R2_s-1], ""))</f>
        <v>0</v>
      </c>
      <c r="C89" cm="1">
        <f t="array" ref="C89">IF($A89="","", _xlfn.XLOOKUP($A89&amp;"|2", RatesTbl[Key], RatesTbl[R2_s-1], ""))</f>
        <v>0</v>
      </c>
      <c r="D89" cm="1">
        <f t="array" ref="D89">IF($A89="","", _xlfn.XLOOKUP($A89&amp;"|3", RatesTbl[Key], RatesTbl[R2_s-1], ""))</f>
        <v>0</v>
      </c>
      <c r="E89" cm="1">
        <f t="array" ref="E89">IF($A89="","", _xlfn.XLOOKUP($A89&amp;"|4", RatesTbl[Key], RatesTbl[R2_s-1], ""))</f>
        <v>0</v>
      </c>
      <c r="F89" cm="1">
        <f t="array" ref="F89">IF($A89="","", _xlfn.XLOOKUP($A89&amp;"|5", RatesTbl[Key], RatesTbl[R2_s-1], ""))</f>
        <v>0</v>
      </c>
      <c r="G89" cm="1">
        <f t="array" ref="G89">IF($A89="","", _xlfn.XLOOKUP($A89&amp;"|6", RatesTbl[Key], RatesTbl[R2_s-1], ""))</f>
        <v>0</v>
      </c>
      <c r="H89" cm="1">
        <f t="array" ref="H89">IF($A89="","", _xlfn.XLOOKUP($A89&amp;"|7", RatesTbl[Key], RatesTbl[R2_s-1], ""))</f>
        <v>0</v>
      </c>
      <c r="I89" cm="1">
        <f t="array" ref="I89">IF($A89="","", _xlfn.XLOOKUP($A89&amp;"|1", RatesTbl[Key], RatesTbl[R2_err], ""))</f>
        <v>0</v>
      </c>
      <c r="J89" cm="1">
        <f t="array" ref="J89">IF($A89="","", _xlfn.XLOOKUP($A89&amp;"|2", RatesTbl[Key], RatesTbl[R2_err], ""))</f>
        <v>0</v>
      </c>
      <c r="K89" cm="1">
        <f t="array" ref="K89">IF($A89="","", _xlfn.XLOOKUP($A89&amp;"|3", RatesTbl[Key], RatesTbl[R2_err], ""))</f>
        <v>0</v>
      </c>
      <c r="L89" cm="1">
        <f t="array" ref="L89">IF($A89="","", _xlfn.XLOOKUP($A89&amp;"|4", RatesTbl[Key], RatesTbl[R2_err], ""))</f>
        <v>0</v>
      </c>
      <c r="M89" cm="1">
        <f t="array" ref="M89">IF($A89="","", _xlfn.XLOOKUP($A89&amp;"|5", RatesTbl[Key], RatesTbl[R2_err], ""))</f>
        <v>0</v>
      </c>
      <c r="N89" cm="1">
        <f t="array" ref="N89">IF($A89="","", _xlfn.XLOOKUP($A89&amp;"|6", RatesTbl[Key], RatesTbl[R2_err], ""))</f>
        <v>0</v>
      </c>
      <c r="O89" cm="1">
        <f t="array" ref="O89">IF($A89="","", _xlfn.XLOOKUP($A89&amp;"|7", RatesTbl[Key], RatesTbl[R2_err], ""))</f>
        <v>0</v>
      </c>
    </row>
    <row r="90" spans="1:15">
      <c r="A90" cm="1">
        <f t="array" ref="A90">IFERROR(INDEX(_xlfn.UNIQUE(RatesTbl[Residue]), ROW()-1), "")</f>
        <v>0</v>
      </c>
      <c r="B90" cm="1">
        <f t="array" ref="B90">IF($A90="","", _xlfn.XLOOKUP($A90&amp;"|1", RatesTbl[Key], RatesTbl[R2_s-1], ""))</f>
        <v>0</v>
      </c>
      <c r="C90" cm="1">
        <f t="array" ref="C90">IF($A90="","", _xlfn.XLOOKUP($A90&amp;"|2", RatesTbl[Key], RatesTbl[R2_s-1], ""))</f>
        <v>0</v>
      </c>
      <c r="D90" cm="1">
        <f t="array" ref="D90">IF($A90="","", _xlfn.XLOOKUP($A90&amp;"|3", RatesTbl[Key], RatesTbl[R2_s-1], ""))</f>
        <v>0</v>
      </c>
      <c r="E90" cm="1">
        <f t="array" ref="E90">IF($A90="","", _xlfn.XLOOKUP($A90&amp;"|4", RatesTbl[Key], RatesTbl[R2_s-1], ""))</f>
        <v>0</v>
      </c>
      <c r="F90" cm="1">
        <f t="array" ref="F90">IF($A90="","", _xlfn.XLOOKUP($A90&amp;"|5", RatesTbl[Key], RatesTbl[R2_s-1], ""))</f>
        <v>0</v>
      </c>
      <c r="G90" cm="1">
        <f t="array" ref="G90">IF($A90="","", _xlfn.XLOOKUP($A90&amp;"|6", RatesTbl[Key], RatesTbl[R2_s-1], ""))</f>
        <v>0</v>
      </c>
      <c r="H90" cm="1">
        <f t="array" ref="H90">IF($A90="","", _xlfn.XLOOKUP($A90&amp;"|7", RatesTbl[Key], RatesTbl[R2_s-1], ""))</f>
        <v>0</v>
      </c>
      <c r="I90" cm="1">
        <f t="array" ref="I90">IF($A90="","", _xlfn.XLOOKUP($A90&amp;"|1", RatesTbl[Key], RatesTbl[R2_err], ""))</f>
        <v>0</v>
      </c>
      <c r="J90" cm="1">
        <f t="array" ref="J90">IF($A90="","", _xlfn.XLOOKUP($A90&amp;"|2", RatesTbl[Key], RatesTbl[R2_err], ""))</f>
        <v>0</v>
      </c>
      <c r="K90" cm="1">
        <f t="array" ref="K90">IF($A90="","", _xlfn.XLOOKUP($A90&amp;"|3", RatesTbl[Key], RatesTbl[R2_err], ""))</f>
        <v>0</v>
      </c>
      <c r="L90" cm="1">
        <f t="array" ref="L90">IF($A90="","", _xlfn.XLOOKUP($A90&amp;"|4", RatesTbl[Key], RatesTbl[R2_err], ""))</f>
        <v>0</v>
      </c>
      <c r="M90" cm="1">
        <f t="array" ref="M90">IF($A90="","", _xlfn.XLOOKUP($A90&amp;"|5", RatesTbl[Key], RatesTbl[R2_err], ""))</f>
        <v>0</v>
      </c>
      <c r="N90" cm="1">
        <f t="array" ref="N90">IF($A90="","", _xlfn.XLOOKUP($A90&amp;"|6", RatesTbl[Key], RatesTbl[R2_err], ""))</f>
        <v>0</v>
      </c>
      <c r="O90" cm="1">
        <f t="array" ref="O90">IF($A90="","", _xlfn.XLOOKUP($A90&amp;"|7", RatesTbl[Key], RatesTbl[R2_err], ""))</f>
        <v>0</v>
      </c>
    </row>
    <row r="91" spans="1:15">
      <c r="A91" cm="1">
        <f t="array" ref="A91">IFERROR(INDEX(_xlfn.UNIQUE(RatesTbl[Residue]), ROW()-1), "")</f>
        <v>0</v>
      </c>
      <c r="B91" cm="1">
        <f t="array" ref="B91">IF($A91="","", _xlfn.XLOOKUP($A91&amp;"|1", RatesTbl[Key], RatesTbl[R2_s-1], ""))</f>
        <v>0</v>
      </c>
      <c r="C91" cm="1">
        <f t="array" ref="C91">IF($A91="","", _xlfn.XLOOKUP($A91&amp;"|2", RatesTbl[Key], RatesTbl[R2_s-1], ""))</f>
        <v>0</v>
      </c>
      <c r="D91" cm="1">
        <f t="array" ref="D91">IF($A91="","", _xlfn.XLOOKUP($A91&amp;"|3", RatesTbl[Key], RatesTbl[R2_s-1], ""))</f>
        <v>0</v>
      </c>
      <c r="E91" cm="1">
        <f t="array" ref="E91">IF($A91="","", _xlfn.XLOOKUP($A91&amp;"|4", RatesTbl[Key], RatesTbl[R2_s-1], ""))</f>
        <v>0</v>
      </c>
      <c r="F91" cm="1">
        <f t="array" ref="F91">IF($A91="","", _xlfn.XLOOKUP($A91&amp;"|5", RatesTbl[Key], RatesTbl[R2_s-1], ""))</f>
        <v>0</v>
      </c>
      <c r="G91" cm="1">
        <f t="array" ref="G91">IF($A91="","", _xlfn.XLOOKUP($A91&amp;"|6", RatesTbl[Key], RatesTbl[R2_s-1], ""))</f>
        <v>0</v>
      </c>
      <c r="H91" cm="1">
        <f t="array" ref="H91">IF($A91="","", _xlfn.XLOOKUP($A91&amp;"|7", RatesTbl[Key], RatesTbl[R2_s-1], ""))</f>
        <v>0</v>
      </c>
      <c r="I91" cm="1">
        <f t="array" ref="I91">IF($A91="","", _xlfn.XLOOKUP($A91&amp;"|1", RatesTbl[Key], RatesTbl[R2_err], ""))</f>
        <v>0</v>
      </c>
      <c r="J91" cm="1">
        <f t="array" ref="J91">IF($A91="","", _xlfn.XLOOKUP($A91&amp;"|2", RatesTbl[Key], RatesTbl[R2_err], ""))</f>
        <v>0</v>
      </c>
      <c r="K91" cm="1">
        <f t="array" ref="K91">IF($A91="","", _xlfn.XLOOKUP($A91&amp;"|3", RatesTbl[Key], RatesTbl[R2_err], ""))</f>
        <v>0</v>
      </c>
      <c r="L91" cm="1">
        <f t="array" ref="L91">IF($A91="","", _xlfn.XLOOKUP($A91&amp;"|4", RatesTbl[Key], RatesTbl[R2_err], ""))</f>
        <v>0</v>
      </c>
      <c r="M91" cm="1">
        <f t="array" ref="M91">IF($A91="","", _xlfn.XLOOKUP($A91&amp;"|5", RatesTbl[Key], RatesTbl[R2_err], ""))</f>
        <v>0</v>
      </c>
      <c r="N91" cm="1">
        <f t="array" ref="N91">IF($A91="","", _xlfn.XLOOKUP($A91&amp;"|6", RatesTbl[Key], RatesTbl[R2_err], ""))</f>
        <v>0</v>
      </c>
      <c r="O91" cm="1">
        <f t="array" ref="O91">IF($A91="","", _xlfn.XLOOKUP($A91&amp;"|7", RatesTbl[Key], RatesTbl[R2_err], ""))</f>
        <v>0</v>
      </c>
    </row>
    <row r="92" spans="1:15">
      <c r="A92" cm="1">
        <f t="array" ref="A92">IFERROR(INDEX(_xlfn.UNIQUE(RatesTbl[Residue]), ROW()-1), "")</f>
        <v>0</v>
      </c>
      <c r="B92" cm="1">
        <f t="array" ref="B92">IF($A92="","", _xlfn.XLOOKUP($A92&amp;"|1", RatesTbl[Key], RatesTbl[R2_s-1], ""))</f>
        <v>0</v>
      </c>
      <c r="C92" cm="1">
        <f t="array" ref="C92">IF($A92="","", _xlfn.XLOOKUP($A92&amp;"|2", RatesTbl[Key], RatesTbl[R2_s-1], ""))</f>
        <v>0</v>
      </c>
      <c r="D92" cm="1">
        <f t="array" ref="D92">IF($A92="","", _xlfn.XLOOKUP($A92&amp;"|3", RatesTbl[Key], RatesTbl[R2_s-1], ""))</f>
        <v>0</v>
      </c>
      <c r="E92" cm="1">
        <f t="array" ref="E92">IF($A92="","", _xlfn.XLOOKUP($A92&amp;"|4", RatesTbl[Key], RatesTbl[R2_s-1], ""))</f>
        <v>0</v>
      </c>
      <c r="F92" cm="1">
        <f t="array" ref="F92">IF($A92="","", _xlfn.XLOOKUP($A92&amp;"|5", RatesTbl[Key], RatesTbl[R2_s-1], ""))</f>
        <v>0</v>
      </c>
      <c r="G92" cm="1">
        <f t="array" ref="G92">IF($A92="","", _xlfn.XLOOKUP($A92&amp;"|6", RatesTbl[Key], RatesTbl[R2_s-1], ""))</f>
        <v>0</v>
      </c>
      <c r="H92" cm="1">
        <f t="array" ref="H92">IF($A92="","", _xlfn.XLOOKUP($A92&amp;"|7", RatesTbl[Key], RatesTbl[R2_s-1], ""))</f>
        <v>0</v>
      </c>
      <c r="I92" cm="1">
        <f t="array" ref="I92">IF($A92="","", _xlfn.XLOOKUP($A92&amp;"|1", RatesTbl[Key], RatesTbl[R2_err], ""))</f>
        <v>0</v>
      </c>
      <c r="J92" cm="1">
        <f t="array" ref="J92">IF($A92="","", _xlfn.XLOOKUP($A92&amp;"|2", RatesTbl[Key], RatesTbl[R2_err], ""))</f>
        <v>0</v>
      </c>
      <c r="K92" cm="1">
        <f t="array" ref="K92">IF($A92="","", _xlfn.XLOOKUP($A92&amp;"|3", RatesTbl[Key], RatesTbl[R2_err], ""))</f>
        <v>0</v>
      </c>
      <c r="L92" cm="1">
        <f t="array" ref="L92">IF($A92="","", _xlfn.XLOOKUP($A92&amp;"|4", RatesTbl[Key], RatesTbl[R2_err], ""))</f>
        <v>0</v>
      </c>
      <c r="M92" cm="1">
        <f t="array" ref="M92">IF($A92="","", _xlfn.XLOOKUP($A92&amp;"|5", RatesTbl[Key], RatesTbl[R2_err], ""))</f>
        <v>0</v>
      </c>
      <c r="N92" cm="1">
        <f t="array" ref="N92">IF($A92="","", _xlfn.XLOOKUP($A92&amp;"|6", RatesTbl[Key], RatesTbl[R2_err], ""))</f>
        <v>0</v>
      </c>
      <c r="O92" cm="1">
        <f t="array" ref="O92">IF($A92="","", _xlfn.XLOOKUP($A92&amp;"|7", RatesTbl[Key], RatesTbl[R2_err], ""))</f>
        <v>0</v>
      </c>
    </row>
    <row r="93" spans="1:15">
      <c r="A93" cm="1">
        <f t="array" ref="A93">IFERROR(INDEX(_xlfn.UNIQUE(RatesTbl[Residue]), ROW()-1), "")</f>
        <v>0</v>
      </c>
      <c r="B93" cm="1">
        <f t="array" ref="B93">IF($A93="","", _xlfn.XLOOKUP($A93&amp;"|1", RatesTbl[Key], RatesTbl[R2_s-1], ""))</f>
        <v>0</v>
      </c>
      <c r="C93" cm="1">
        <f t="array" ref="C93">IF($A93="","", _xlfn.XLOOKUP($A93&amp;"|2", RatesTbl[Key], RatesTbl[R2_s-1], ""))</f>
        <v>0</v>
      </c>
      <c r="D93" cm="1">
        <f t="array" ref="D93">IF($A93="","", _xlfn.XLOOKUP($A93&amp;"|3", RatesTbl[Key], RatesTbl[R2_s-1], ""))</f>
        <v>0</v>
      </c>
      <c r="E93" cm="1">
        <f t="array" ref="E93">IF($A93="","", _xlfn.XLOOKUP($A93&amp;"|4", RatesTbl[Key], RatesTbl[R2_s-1], ""))</f>
        <v>0</v>
      </c>
      <c r="F93" cm="1">
        <f t="array" ref="F93">IF($A93="","", _xlfn.XLOOKUP($A93&amp;"|5", RatesTbl[Key], RatesTbl[R2_s-1], ""))</f>
        <v>0</v>
      </c>
      <c r="G93" cm="1">
        <f t="array" ref="G93">IF($A93="","", _xlfn.XLOOKUP($A93&amp;"|6", RatesTbl[Key], RatesTbl[R2_s-1], ""))</f>
        <v>0</v>
      </c>
      <c r="H93" cm="1">
        <f t="array" ref="H93">IF($A93="","", _xlfn.XLOOKUP($A93&amp;"|7", RatesTbl[Key], RatesTbl[R2_s-1], ""))</f>
        <v>0</v>
      </c>
      <c r="I93" cm="1">
        <f t="array" ref="I93">IF($A93="","", _xlfn.XLOOKUP($A93&amp;"|1", RatesTbl[Key], RatesTbl[R2_err], ""))</f>
        <v>0</v>
      </c>
      <c r="J93" cm="1">
        <f t="array" ref="J93">IF($A93="","", _xlfn.XLOOKUP($A93&amp;"|2", RatesTbl[Key], RatesTbl[R2_err], ""))</f>
        <v>0</v>
      </c>
      <c r="K93" cm="1">
        <f t="array" ref="K93">IF($A93="","", _xlfn.XLOOKUP($A93&amp;"|3", RatesTbl[Key], RatesTbl[R2_err], ""))</f>
        <v>0</v>
      </c>
      <c r="L93" cm="1">
        <f t="array" ref="L93">IF($A93="","", _xlfn.XLOOKUP($A93&amp;"|4", RatesTbl[Key], RatesTbl[R2_err], ""))</f>
        <v>0</v>
      </c>
      <c r="M93" cm="1">
        <f t="array" ref="M93">IF($A93="","", _xlfn.XLOOKUP($A93&amp;"|5", RatesTbl[Key], RatesTbl[R2_err], ""))</f>
        <v>0</v>
      </c>
      <c r="N93" cm="1">
        <f t="array" ref="N93">IF($A93="","", _xlfn.XLOOKUP($A93&amp;"|6", RatesTbl[Key], RatesTbl[R2_err], ""))</f>
        <v>0</v>
      </c>
      <c r="O93" cm="1">
        <f t="array" ref="O93">IF($A93="","", _xlfn.XLOOKUP($A93&amp;"|7", RatesTbl[Key], RatesTbl[R2_err], ""))</f>
        <v>0</v>
      </c>
    </row>
    <row r="94" spans="1:15">
      <c r="A94" cm="1">
        <f t="array" ref="A94">IFERROR(INDEX(_xlfn.UNIQUE(RatesTbl[Residue]), ROW()-1), "")</f>
        <v>0</v>
      </c>
      <c r="B94" cm="1">
        <f t="array" ref="B94">IF($A94="","", _xlfn.XLOOKUP($A94&amp;"|1", RatesTbl[Key], RatesTbl[R2_s-1], ""))</f>
        <v>0</v>
      </c>
      <c r="C94" cm="1">
        <f t="array" ref="C94">IF($A94="","", _xlfn.XLOOKUP($A94&amp;"|2", RatesTbl[Key], RatesTbl[R2_s-1], ""))</f>
        <v>0</v>
      </c>
      <c r="D94" cm="1">
        <f t="array" ref="D94">IF($A94="","", _xlfn.XLOOKUP($A94&amp;"|3", RatesTbl[Key], RatesTbl[R2_s-1], ""))</f>
        <v>0</v>
      </c>
      <c r="E94" cm="1">
        <f t="array" ref="E94">IF($A94="","", _xlfn.XLOOKUP($A94&amp;"|4", RatesTbl[Key], RatesTbl[R2_s-1], ""))</f>
        <v>0</v>
      </c>
      <c r="F94" cm="1">
        <f t="array" ref="F94">IF($A94="","", _xlfn.XLOOKUP($A94&amp;"|5", RatesTbl[Key], RatesTbl[R2_s-1], ""))</f>
        <v>0</v>
      </c>
      <c r="G94" cm="1">
        <f t="array" ref="G94">IF($A94="","", _xlfn.XLOOKUP($A94&amp;"|6", RatesTbl[Key], RatesTbl[R2_s-1], ""))</f>
        <v>0</v>
      </c>
      <c r="H94" cm="1">
        <f t="array" ref="H94">IF($A94="","", _xlfn.XLOOKUP($A94&amp;"|7", RatesTbl[Key], RatesTbl[R2_s-1], ""))</f>
        <v>0</v>
      </c>
      <c r="I94" cm="1">
        <f t="array" ref="I94">IF($A94="","", _xlfn.XLOOKUP($A94&amp;"|1", RatesTbl[Key], RatesTbl[R2_err], ""))</f>
        <v>0</v>
      </c>
      <c r="J94" cm="1">
        <f t="array" ref="J94">IF($A94="","", _xlfn.XLOOKUP($A94&amp;"|2", RatesTbl[Key], RatesTbl[R2_err], ""))</f>
        <v>0</v>
      </c>
      <c r="K94" cm="1">
        <f t="array" ref="K94">IF($A94="","", _xlfn.XLOOKUP($A94&amp;"|3", RatesTbl[Key], RatesTbl[R2_err], ""))</f>
        <v>0</v>
      </c>
      <c r="L94" cm="1">
        <f t="array" ref="L94">IF($A94="","", _xlfn.XLOOKUP($A94&amp;"|4", RatesTbl[Key], RatesTbl[R2_err], ""))</f>
        <v>0</v>
      </c>
      <c r="M94" cm="1">
        <f t="array" ref="M94">IF($A94="","", _xlfn.XLOOKUP($A94&amp;"|5", RatesTbl[Key], RatesTbl[R2_err], ""))</f>
        <v>0</v>
      </c>
      <c r="N94" cm="1">
        <f t="array" ref="N94">IF($A94="","", _xlfn.XLOOKUP($A94&amp;"|6", RatesTbl[Key], RatesTbl[R2_err], ""))</f>
        <v>0</v>
      </c>
      <c r="O94" cm="1">
        <f t="array" ref="O94">IF($A94="","", _xlfn.XLOOKUP($A94&amp;"|7", RatesTbl[Key], RatesTbl[R2_err], ""))</f>
        <v>0</v>
      </c>
    </row>
    <row r="95" spans="1:15">
      <c r="A95" cm="1">
        <f t="array" ref="A95">IFERROR(INDEX(_xlfn.UNIQUE(RatesTbl[Residue]), ROW()-1), "")</f>
        <v>0</v>
      </c>
      <c r="B95" cm="1">
        <f t="array" ref="B95">IF($A95="","", _xlfn.XLOOKUP($A95&amp;"|1", RatesTbl[Key], RatesTbl[R2_s-1], ""))</f>
        <v>0</v>
      </c>
      <c r="C95" cm="1">
        <f t="array" ref="C95">IF($A95="","", _xlfn.XLOOKUP($A95&amp;"|2", RatesTbl[Key], RatesTbl[R2_s-1], ""))</f>
        <v>0</v>
      </c>
      <c r="D95" cm="1">
        <f t="array" ref="D95">IF($A95="","", _xlfn.XLOOKUP($A95&amp;"|3", RatesTbl[Key], RatesTbl[R2_s-1], ""))</f>
        <v>0</v>
      </c>
      <c r="E95" cm="1">
        <f t="array" ref="E95">IF($A95="","", _xlfn.XLOOKUP($A95&amp;"|4", RatesTbl[Key], RatesTbl[R2_s-1], ""))</f>
        <v>0</v>
      </c>
      <c r="F95" cm="1">
        <f t="array" ref="F95">IF($A95="","", _xlfn.XLOOKUP($A95&amp;"|5", RatesTbl[Key], RatesTbl[R2_s-1], ""))</f>
        <v>0</v>
      </c>
      <c r="G95" cm="1">
        <f t="array" ref="G95">IF($A95="","", _xlfn.XLOOKUP($A95&amp;"|6", RatesTbl[Key], RatesTbl[R2_s-1], ""))</f>
        <v>0</v>
      </c>
      <c r="H95" cm="1">
        <f t="array" ref="H95">IF($A95="","", _xlfn.XLOOKUP($A95&amp;"|7", RatesTbl[Key], RatesTbl[R2_s-1], ""))</f>
        <v>0</v>
      </c>
      <c r="I95" cm="1">
        <f t="array" ref="I95">IF($A95="","", _xlfn.XLOOKUP($A95&amp;"|1", RatesTbl[Key], RatesTbl[R2_err], ""))</f>
        <v>0</v>
      </c>
      <c r="J95" cm="1">
        <f t="array" ref="J95">IF($A95="","", _xlfn.XLOOKUP($A95&amp;"|2", RatesTbl[Key], RatesTbl[R2_err], ""))</f>
        <v>0</v>
      </c>
      <c r="K95" cm="1">
        <f t="array" ref="K95">IF($A95="","", _xlfn.XLOOKUP($A95&amp;"|3", RatesTbl[Key], RatesTbl[R2_err], ""))</f>
        <v>0</v>
      </c>
      <c r="L95" cm="1">
        <f t="array" ref="L95">IF($A95="","", _xlfn.XLOOKUP($A95&amp;"|4", RatesTbl[Key], RatesTbl[R2_err], ""))</f>
        <v>0</v>
      </c>
      <c r="M95" cm="1">
        <f t="array" ref="M95">IF($A95="","", _xlfn.XLOOKUP($A95&amp;"|5", RatesTbl[Key], RatesTbl[R2_err], ""))</f>
        <v>0</v>
      </c>
      <c r="N95" cm="1">
        <f t="array" ref="N95">IF($A95="","", _xlfn.XLOOKUP($A95&amp;"|6", RatesTbl[Key], RatesTbl[R2_err], ""))</f>
        <v>0</v>
      </c>
      <c r="O95" cm="1">
        <f t="array" ref="O95">IF($A95="","", _xlfn.XLOOKUP($A95&amp;"|7", RatesTbl[Key], RatesTbl[R2_err], ""))</f>
        <v>0</v>
      </c>
    </row>
    <row r="96" spans="1:15">
      <c r="A96" cm="1">
        <f t="array" ref="A96">IFERROR(INDEX(_xlfn.UNIQUE(RatesTbl[Residue]), ROW()-1), "")</f>
        <v>0</v>
      </c>
      <c r="B96" cm="1">
        <f t="array" ref="B96">IF($A96="","", _xlfn.XLOOKUP($A96&amp;"|1", RatesTbl[Key], RatesTbl[R2_s-1], ""))</f>
        <v>0</v>
      </c>
      <c r="C96" cm="1">
        <f t="array" ref="C96">IF($A96="","", _xlfn.XLOOKUP($A96&amp;"|2", RatesTbl[Key], RatesTbl[R2_s-1], ""))</f>
        <v>0</v>
      </c>
      <c r="D96" cm="1">
        <f t="array" ref="D96">IF($A96="","", _xlfn.XLOOKUP($A96&amp;"|3", RatesTbl[Key], RatesTbl[R2_s-1], ""))</f>
        <v>0</v>
      </c>
      <c r="E96" cm="1">
        <f t="array" ref="E96">IF($A96="","", _xlfn.XLOOKUP($A96&amp;"|4", RatesTbl[Key], RatesTbl[R2_s-1], ""))</f>
        <v>0</v>
      </c>
      <c r="F96" cm="1">
        <f t="array" ref="F96">IF($A96="","", _xlfn.XLOOKUP($A96&amp;"|5", RatesTbl[Key], RatesTbl[R2_s-1], ""))</f>
        <v>0</v>
      </c>
      <c r="G96" cm="1">
        <f t="array" ref="G96">IF($A96="","", _xlfn.XLOOKUP($A96&amp;"|6", RatesTbl[Key], RatesTbl[R2_s-1], ""))</f>
        <v>0</v>
      </c>
      <c r="H96" cm="1">
        <f t="array" ref="H96">IF($A96="","", _xlfn.XLOOKUP($A96&amp;"|7", RatesTbl[Key], RatesTbl[R2_s-1], ""))</f>
        <v>0</v>
      </c>
      <c r="I96" cm="1">
        <f t="array" ref="I96">IF($A96="","", _xlfn.XLOOKUP($A96&amp;"|1", RatesTbl[Key], RatesTbl[R2_err], ""))</f>
        <v>0</v>
      </c>
      <c r="J96" cm="1">
        <f t="array" ref="J96">IF($A96="","", _xlfn.XLOOKUP($A96&amp;"|2", RatesTbl[Key], RatesTbl[R2_err], ""))</f>
        <v>0</v>
      </c>
      <c r="K96" cm="1">
        <f t="array" ref="K96">IF($A96="","", _xlfn.XLOOKUP($A96&amp;"|3", RatesTbl[Key], RatesTbl[R2_err], ""))</f>
        <v>0</v>
      </c>
      <c r="L96" cm="1">
        <f t="array" ref="L96">IF($A96="","", _xlfn.XLOOKUP($A96&amp;"|4", RatesTbl[Key], RatesTbl[R2_err], ""))</f>
        <v>0</v>
      </c>
      <c r="M96" cm="1">
        <f t="array" ref="M96">IF($A96="","", _xlfn.XLOOKUP($A96&amp;"|5", RatesTbl[Key], RatesTbl[R2_err], ""))</f>
        <v>0</v>
      </c>
      <c r="N96" cm="1">
        <f t="array" ref="N96">IF($A96="","", _xlfn.XLOOKUP($A96&amp;"|6", RatesTbl[Key], RatesTbl[R2_err], ""))</f>
        <v>0</v>
      </c>
      <c r="O96" cm="1">
        <f t="array" ref="O96">IF($A96="","", _xlfn.XLOOKUP($A96&amp;"|7", RatesTbl[Key], RatesTbl[R2_err], ""))</f>
        <v>0</v>
      </c>
    </row>
    <row r="97" spans="1:15">
      <c r="A97" cm="1">
        <f t="array" ref="A97">IFERROR(INDEX(_xlfn.UNIQUE(RatesTbl[Residue]), ROW()-1), "")</f>
        <v>0</v>
      </c>
      <c r="B97" cm="1">
        <f t="array" ref="B97">IF($A97="","", _xlfn.XLOOKUP($A97&amp;"|1", RatesTbl[Key], RatesTbl[R2_s-1], ""))</f>
        <v>0</v>
      </c>
      <c r="C97" cm="1">
        <f t="array" ref="C97">IF($A97="","", _xlfn.XLOOKUP($A97&amp;"|2", RatesTbl[Key], RatesTbl[R2_s-1], ""))</f>
        <v>0</v>
      </c>
      <c r="D97" cm="1">
        <f t="array" ref="D97">IF($A97="","", _xlfn.XLOOKUP($A97&amp;"|3", RatesTbl[Key], RatesTbl[R2_s-1], ""))</f>
        <v>0</v>
      </c>
      <c r="E97" cm="1">
        <f t="array" ref="E97">IF($A97="","", _xlfn.XLOOKUP($A97&amp;"|4", RatesTbl[Key], RatesTbl[R2_s-1], ""))</f>
        <v>0</v>
      </c>
      <c r="F97" cm="1">
        <f t="array" ref="F97">IF($A97="","", _xlfn.XLOOKUP($A97&amp;"|5", RatesTbl[Key], RatesTbl[R2_s-1], ""))</f>
        <v>0</v>
      </c>
      <c r="G97" cm="1">
        <f t="array" ref="G97">IF($A97="","", _xlfn.XLOOKUP($A97&amp;"|6", RatesTbl[Key], RatesTbl[R2_s-1], ""))</f>
        <v>0</v>
      </c>
      <c r="H97" cm="1">
        <f t="array" ref="H97">IF($A97="","", _xlfn.XLOOKUP($A97&amp;"|7", RatesTbl[Key], RatesTbl[R2_s-1], ""))</f>
        <v>0</v>
      </c>
      <c r="I97" cm="1">
        <f t="array" ref="I97">IF($A97="","", _xlfn.XLOOKUP($A97&amp;"|1", RatesTbl[Key], RatesTbl[R2_err], ""))</f>
        <v>0</v>
      </c>
      <c r="J97" cm="1">
        <f t="array" ref="J97">IF($A97="","", _xlfn.XLOOKUP($A97&amp;"|2", RatesTbl[Key], RatesTbl[R2_err], ""))</f>
        <v>0</v>
      </c>
      <c r="K97" cm="1">
        <f t="array" ref="K97">IF($A97="","", _xlfn.XLOOKUP($A97&amp;"|3", RatesTbl[Key], RatesTbl[R2_err], ""))</f>
        <v>0</v>
      </c>
      <c r="L97" cm="1">
        <f t="array" ref="L97">IF($A97="","", _xlfn.XLOOKUP($A97&amp;"|4", RatesTbl[Key], RatesTbl[R2_err], ""))</f>
        <v>0</v>
      </c>
      <c r="M97" cm="1">
        <f t="array" ref="M97">IF($A97="","", _xlfn.XLOOKUP($A97&amp;"|5", RatesTbl[Key], RatesTbl[R2_err], ""))</f>
        <v>0</v>
      </c>
      <c r="N97" cm="1">
        <f t="array" ref="N97">IF($A97="","", _xlfn.XLOOKUP($A97&amp;"|6", RatesTbl[Key], RatesTbl[R2_err], ""))</f>
        <v>0</v>
      </c>
      <c r="O97" cm="1">
        <f t="array" ref="O97">IF($A97="","", _xlfn.XLOOKUP($A97&amp;"|7", RatesTbl[Key], RatesTbl[R2_err], ""))</f>
        <v>0</v>
      </c>
    </row>
    <row r="98" spans="1:15">
      <c r="A98" cm="1">
        <f t="array" ref="A98">IFERROR(INDEX(_xlfn.UNIQUE(RatesTbl[Residue]), ROW()-1), "")</f>
        <v>0</v>
      </c>
      <c r="B98" cm="1">
        <f t="array" ref="B98">IF($A98="","", _xlfn.XLOOKUP($A98&amp;"|1", RatesTbl[Key], RatesTbl[R2_s-1], ""))</f>
        <v>0</v>
      </c>
      <c r="C98" cm="1">
        <f t="array" ref="C98">IF($A98="","", _xlfn.XLOOKUP($A98&amp;"|2", RatesTbl[Key], RatesTbl[R2_s-1], ""))</f>
        <v>0</v>
      </c>
      <c r="D98" cm="1">
        <f t="array" ref="D98">IF($A98="","", _xlfn.XLOOKUP($A98&amp;"|3", RatesTbl[Key], RatesTbl[R2_s-1], ""))</f>
        <v>0</v>
      </c>
      <c r="E98" cm="1">
        <f t="array" ref="E98">IF($A98="","", _xlfn.XLOOKUP($A98&amp;"|4", RatesTbl[Key], RatesTbl[R2_s-1], ""))</f>
        <v>0</v>
      </c>
      <c r="F98" cm="1">
        <f t="array" ref="F98">IF($A98="","", _xlfn.XLOOKUP($A98&amp;"|5", RatesTbl[Key], RatesTbl[R2_s-1], ""))</f>
        <v>0</v>
      </c>
      <c r="G98" cm="1">
        <f t="array" ref="G98">IF($A98="","", _xlfn.XLOOKUP($A98&amp;"|6", RatesTbl[Key], RatesTbl[R2_s-1], ""))</f>
        <v>0</v>
      </c>
      <c r="H98" cm="1">
        <f t="array" ref="H98">IF($A98="","", _xlfn.XLOOKUP($A98&amp;"|7", RatesTbl[Key], RatesTbl[R2_s-1], ""))</f>
        <v>0</v>
      </c>
      <c r="I98" cm="1">
        <f t="array" ref="I98">IF($A98="","", _xlfn.XLOOKUP($A98&amp;"|1", RatesTbl[Key], RatesTbl[R2_err], ""))</f>
        <v>0</v>
      </c>
      <c r="J98" cm="1">
        <f t="array" ref="J98">IF($A98="","", _xlfn.XLOOKUP($A98&amp;"|2", RatesTbl[Key], RatesTbl[R2_err], ""))</f>
        <v>0</v>
      </c>
      <c r="K98" cm="1">
        <f t="array" ref="K98">IF($A98="","", _xlfn.XLOOKUP($A98&amp;"|3", RatesTbl[Key], RatesTbl[R2_err], ""))</f>
        <v>0</v>
      </c>
      <c r="L98" cm="1">
        <f t="array" ref="L98">IF($A98="","", _xlfn.XLOOKUP($A98&amp;"|4", RatesTbl[Key], RatesTbl[R2_err], ""))</f>
        <v>0</v>
      </c>
      <c r="M98" cm="1">
        <f t="array" ref="M98">IF($A98="","", _xlfn.XLOOKUP($A98&amp;"|5", RatesTbl[Key], RatesTbl[R2_err], ""))</f>
        <v>0</v>
      </c>
      <c r="N98" cm="1">
        <f t="array" ref="N98">IF($A98="","", _xlfn.XLOOKUP($A98&amp;"|6", RatesTbl[Key], RatesTbl[R2_err], ""))</f>
        <v>0</v>
      </c>
      <c r="O98" cm="1">
        <f t="array" ref="O98">IF($A98="","", _xlfn.XLOOKUP($A98&amp;"|7", RatesTbl[Key], RatesTbl[R2_err], ""))</f>
        <v>0</v>
      </c>
    </row>
    <row r="99" spans="1:15">
      <c r="A99" cm="1">
        <f t="array" ref="A99">IFERROR(INDEX(_xlfn.UNIQUE(RatesTbl[Residue]), ROW()-1), "")</f>
        <v>0</v>
      </c>
      <c r="B99" cm="1">
        <f t="array" ref="B99">IF($A99="","", _xlfn.XLOOKUP($A99&amp;"|1", RatesTbl[Key], RatesTbl[R2_s-1], ""))</f>
        <v>0</v>
      </c>
      <c r="C99" cm="1">
        <f t="array" ref="C99">IF($A99="","", _xlfn.XLOOKUP($A99&amp;"|2", RatesTbl[Key], RatesTbl[R2_s-1], ""))</f>
        <v>0</v>
      </c>
      <c r="D99" cm="1">
        <f t="array" ref="D99">IF($A99="","", _xlfn.XLOOKUP($A99&amp;"|3", RatesTbl[Key], RatesTbl[R2_s-1], ""))</f>
        <v>0</v>
      </c>
      <c r="E99" cm="1">
        <f t="array" ref="E99">IF($A99="","", _xlfn.XLOOKUP($A99&amp;"|4", RatesTbl[Key], RatesTbl[R2_s-1], ""))</f>
        <v>0</v>
      </c>
      <c r="F99" cm="1">
        <f t="array" ref="F99">IF($A99="","", _xlfn.XLOOKUP($A99&amp;"|5", RatesTbl[Key], RatesTbl[R2_s-1], ""))</f>
        <v>0</v>
      </c>
      <c r="G99" cm="1">
        <f t="array" ref="G99">IF($A99="","", _xlfn.XLOOKUP($A99&amp;"|6", RatesTbl[Key], RatesTbl[R2_s-1], ""))</f>
        <v>0</v>
      </c>
      <c r="H99" cm="1">
        <f t="array" ref="H99">IF($A99="","", _xlfn.XLOOKUP($A99&amp;"|7", RatesTbl[Key], RatesTbl[R2_s-1], ""))</f>
        <v>0</v>
      </c>
      <c r="I99" cm="1">
        <f t="array" ref="I99">IF($A99="","", _xlfn.XLOOKUP($A99&amp;"|1", RatesTbl[Key], RatesTbl[R2_err], ""))</f>
        <v>0</v>
      </c>
      <c r="J99" cm="1">
        <f t="array" ref="J99">IF($A99="","", _xlfn.XLOOKUP($A99&amp;"|2", RatesTbl[Key], RatesTbl[R2_err], ""))</f>
        <v>0</v>
      </c>
      <c r="K99" cm="1">
        <f t="array" ref="K99">IF($A99="","", _xlfn.XLOOKUP($A99&amp;"|3", RatesTbl[Key], RatesTbl[R2_err], ""))</f>
        <v>0</v>
      </c>
      <c r="L99" cm="1">
        <f t="array" ref="L99">IF($A99="","", _xlfn.XLOOKUP($A99&amp;"|4", RatesTbl[Key], RatesTbl[R2_err], ""))</f>
        <v>0</v>
      </c>
      <c r="M99" cm="1">
        <f t="array" ref="M99">IF($A99="","", _xlfn.XLOOKUP($A99&amp;"|5", RatesTbl[Key], RatesTbl[R2_err], ""))</f>
        <v>0</v>
      </c>
      <c r="N99" cm="1">
        <f t="array" ref="N99">IF($A99="","", _xlfn.XLOOKUP($A99&amp;"|6", RatesTbl[Key], RatesTbl[R2_err], ""))</f>
        <v>0</v>
      </c>
      <c r="O99" cm="1">
        <f t="array" ref="O99">IF($A99="","", _xlfn.XLOOKUP($A99&amp;"|7", RatesTbl[Key], RatesTbl[R2_err], ""))</f>
        <v>0</v>
      </c>
    </row>
    <row r="100" spans="1:15">
      <c r="A100" cm="1">
        <f t="array" ref="A100">IFERROR(INDEX(_xlfn.UNIQUE(RatesTbl[Residue]), ROW()-1), "")</f>
        <v>0</v>
      </c>
      <c r="B100" cm="1">
        <f t="array" ref="B100">IF($A100="","", _xlfn.XLOOKUP($A100&amp;"|1", RatesTbl[Key], RatesTbl[R2_s-1], ""))</f>
        <v>0</v>
      </c>
      <c r="C100" cm="1">
        <f t="array" ref="C100">IF($A100="","", _xlfn.XLOOKUP($A100&amp;"|2", RatesTbl[Key], RatesTbl[R2_s-1], ""))</f>
        <v>0</v>
      </c>
      <c r="D100" cm="1">
        <f t="array" ref="D100">IF($A100="","", _xlfn.XLOOKUP($A100&amp;"|3", RatesTbl[Key], RatesTbl[R2_s-1], ""))</f>
        <v>0</v>
      </c>
      <c r="E100" cm="1">
        <f t="array" ref="E100">IF($A100="","", _xlfn.XLOOKUP($A100&amp;"|4", RatesTbl[Key], RatesTbl[R2_s-1], ""))</f>
        <v>0</v>
      </c>
      <c r="F100" cm="1">
        <f t="array" ref="F100">IF($A100="","", _xlfn.XLOOKUP($A100&amp;"|5", RatesTbl[Key], RatesTbl[R2_s-1], ""))</f>
        <v>0</v>
      </c>
      <c r="G100" cm="1">
        <f t="array" ref="G100">IF($A100="","", _xlfn.XLOOKUP($A100&amp;"|6", RatesTbl[Key], RatesTbl[R2_s-1], ""))</f>
        <v>0</v>
      </c>
      <c r="H100" cm="1">
        <f t="array" ref="H100">IF($A100="","", _xlfn.XLOOKUP($A100&amp;"|7", RatesTbl[Key], RatesTbl[R2_s-1], ""))</f>
        <v>0</v>
      </c>
      <c r="I100" cm="1">
        <f t="array" ref="I100">IF($A100="","", _xlfn.XLOOKUP($A100&amp;"|1", RatesTbl[Key], RatesTbl[R2_err], ""))</f>
        <v>0</v>
      </c>
      <c r="J100" cm="1">
        <f t="array" ref="J100">IF($A100="","", _xlfn.XLOOKUP($A100&amp;"|2", RatesTbl[Key], RatesTbl[R2_err], ""))</f>
        <v>0</v>
      </c>
      <c r="K100" cm="1">
        <f t="array" ref="K100">IF($A100="","", _xlfn.XLOOKUP($A100&amp;"|3", RatesTbl[Key], RatesTbl[R2_err], ""))</f>
        <v>0</v>
      </c>
      <c r="L100" cm="1">
        <f t="array" ref="L100">IF($A100="","", _xlfn.XLOOKUP($A100&amp;"|4", RatesTbl[Key], RatesTbl[R2_err], ""))</f>
        <v>0</v>
      </c>
      <c r="M100" cm="1">
        <f t="array" ref="M100">IF($A100="","", _xlfn.XLOOKUP($A100&amp;"|5", RatesTbl[Key], RatesTbl[R2_err], ""))</f>
        <v>0</v>
      </c>
      <c r="N100" cm="1">
        <f t="array" ref="N100">IF($A100="","", _xlfn.XLOOKUP($A100&amp;"|6", RatesTbl[Key], RatesTbl[R2_err], ""))</f>
        <v>0</v>
      </c>
      <c r="O100" cm="1">
        <f t="array" ref="O100">IF($A100="","", _xlfn.XLOOKUP($A100&amp;"|7", RatesTbl[Key], RatesTbl[R2_err], ""))</f>
        <v>0</v>
      </c>
    </row>
    <row r="101" spans="1:15">
      <c r="A101" cm="1">
        <f t="array" ref="A101">IFERROR(INDEX(_xlfn.UNIQUE(RatesTbl[Residue]), ROW()-1), "")</f>
        <v>0</v>
      </c>
      <c r="B101" cm="1">
        <f t="array" ref="B101">IF($A101="","", _xlfn.XLOOKUP($A101&amp;"|1", RatesTbl[Key], RatesTbl[R2_s-1], ""))</f>
        <v>0</v>
      </c>
      <c r="C101" cm="1">
        <f t="array" ref="C101">IF($A101="","", _xlfn.XLOOKUP($A101&amp;"|2", RatesTbl[Key], RatesTbl[R2_s-1], ""))</f>
        <v>0</v>
      </c>
      <c r="D101" cm="1">
        <f t="array" ref="D101">IF($A101="","", _xlfn.XLOOKUP($A101&amp;"|3", RatesTbl[Key], RatesTbl[R2_s-1], ""))</f>
        <v>0</v>
      </c>
      <c r="E101" cm="1">
        <f t="array" ref="E101">IF($A101="","", _xlfn.XLOOKUP($A101&amp;"|4", RatesTbl[Key], RatesTbl[R2_s-1], ""))</f>
        <v>0</v>
      </c>
      <c r="F101" cm="1">
        <f t="array" ref="F101">IF($A101="","", _xlfn.XLOOKUP($A101&amp;"|5", RatesTbl[Key], RatesTbl[R2_s-1], ""))</f>
        <v>0</v>
      </c>
      <c r="G101" cm="1">
        <f t="array" ref="G101">IF($A101="","", _xlfn.XLOOKUP($A101&amp;"|6", RatesTbl[Key], RatesTbl[R2_s-1], ""))</f>
        <v>0</v>
      </c>
      <c r="H101" cm="1">
        <f t="array" ref="H101">IF($A101="","", _xlfn.XLOOKUP($A101&amp;"|7", RatesTbl[Key], RatesTbl[R2_s-1], ""))</f>
        <v>0</v>
      </c>
      <c r="I101" cm="1">
        <f t="array" ref="I101">IF($A101="","", _xlfn.XLOOKUP($A101&amp;"|1", RatesTbl[Key], RatesTbl[R2_err], ""))</f>
        <v>0</v>
      </c>
      <c r="J101" cm="1">
        <f t="array" ref="J101">IF($A101="","", _xlfn.XLOOKUP($A101&amp;"|2", RatesTbl[Key], RatesTbl[R2_err], ""))</f>
        <v>0</v>
      </c>
      <c r="K101" cm="1">
        <f t="array" ref="K101">IF($A101="","", _xlfn.XLOOKUP($A101&amp;"|3", RatesTbl[Key], RatesTbl[R2_err], ""))</f>
        <v>0</v>
      </c>
      <c r="L101" cm="1">
        <f t="array" ref="L101">IF($A101="","", _xlfn.XLOOKUP($A101&amp;"|4", RatesTbl[Key], RatesTbl[R2_err], ""))</f>
        <v>0</v>
      </c>
      <c r="M101" cm="1">
        <f t="array" ref="M101">IF($A101="","", _xlfn.XLOOKUP($A101&amp;"|5", RatesTbl[Key], RatesTbl[R2_err], ""))</f>
        <v>0</v>
      </c>
      <c r="N101" cm="1">
        <f t="array" ref="N101">IF($A101="","", _xlfn.XLOOKUP($A101&amp;"|6", RatesTbl[Key], RatesTbl[R2_err], ""))</f>
        <v>0</v>
      </c>
      <c r="O101" cm="1">
        <f t="array" ref="O101">IF($A101="","", _xlfn.XLOOKUP($A101&amp;"|7", RatesTbl[Key], RatesTbl[R2_err], ""))</f>
        <v>0</v>
      </c>
    </row>
    <row r="102" spans="1:15">
      <c r="A102" cm="1">
        <f t="array" ref="A102">IFERROR(INDEX(_xlfn.UNIQUE(RatesTbl[Residue]), ROW()-1), "")</f>
        <v>0</v>
      </c>
      <c r="B102" cm="1">
        <f t="array" ref="B102">IF($A102="","", _xlfn.XLOOKUP($A102&amp;"|1", RatesTbl[Key], RatesTbl[R2_s-1], ""))</f>
        <v>0</v>
      </c>
      <c r="C102" cm="1">
        <f t="array" ref="C102">IF($A102="","", _xlfn.XLOOKUP($A102&amp;"|2", RatesTbl[Key], RatesTbl[R2_s-1], ""))</f>
        <v>0</v>
      </c>
      <c r="D102" cm="1">
        <f t="array" ref="D102">IF($A102="","", _xlfn.XLOOKUP($A102&amp;"|3", RatesTbl[Key], RatesTbl[R2_s-1], ""))</f>
        <v>0</v>
      </c>
      <c r="E102" cm="1">
        <f t="array" ref="E102">IF($A102="","", _xlfn.XLOOKUP($A102&amp;"|4", RatesTbl[Key], RatesTbl[R2_s-1], ""))</f>
        <v>0</v>
      </c>
      <c r="F102" cm="1">
        <f t="array" ref="F102">IF($A102="","", _xlfn.XLOOKUP($A102&amp;"|5", RatesTbl[Key], RatesTbl[R2_s-1], ""))</f>
        <v>0</v>
      </c>
      <c r="G102" cm="1">
        <f t="array" ref="G102">IF($A102="","", _xlfn.XLOOKUP($A102&amp;"|6", RatesTbl[Key], RatesTbl[R2_s-1], ""))</f>
        <v>0</v>
      </c>
      <c r="H102" cm="1">
        <f t="array" ref="H102">IF($A102="","", _xlfn.XLOOKUP($A102&amp;"|7", RatesTbl[Key], RatesTbl[R2_s-1], ""))</f>
        <v>0</v>
      </c>
      <c r="I102" cm="1">
        <f t="array" ref="I102">IF($A102="","", _xlfn.XLOOKUP($A102&amp;"|1", RatesTbl[Key], RatesTbl[R2_err], ""))</f>
        <v>0</v>
      </c>
      <c r="J102" cm="1">
        <f t="array" ref="J102">IF($A102="","", _xlfn.XLOOKUP($A102&amp;"|2", RatesTbl[Key], RatesTbl[R2_err], ""))</f>
        <v>0</v>
      </c>
      <c r="K102" cm="1">
        <f t="array" ref="K102">IF($A102="","", _xlfn.XLOOKUP($A102&amp;"|3", RatesTbl[Key], RatesTbl[R2_err], ""))</f>
        <v>0</v>
      </c>
      <c r="L102" cm="1">
        <f t="array" ref="L102">IF($A102="","", _xlfn.XLOOKUP($A102&amp;"|4", RatesTbl[Key], RatesTbl[R2_err], ""))</f>
        <v>0</v>
      </c>
      <c r="M102" cm="1">
        <f t="array" ref="M102">IF($A102="","", _xlfn.XLOOKUP($A102&amp;"|5", RatesTbl[Key], RatesTbl[R2_err], ""))</f>
        <v>0</v>
      </c>
      <c r="N102" cm="1">
        <f t="array" ref="N102">IF($A102="","", _xlfn.XLOOKUP($A102&amp;"|6", RatesTbl[Key], RatesTbl[R2_err], ""))</f>
        <v>0</v>
      </c>
      <c r="O102" cm="1">
        <f t="array" ref="O102">IF($A102="","", _xlfn.XLOOKUP($A102&amp;"|7", RatesTbl[Key], RatesTbl[R2_err], ""))</f>
        <v>0</v>
      </c>
    </row>
    <row r="103" spans="1:15">
      <c r="A103" cm="1">
        <f t="array" ref="A103">IFERROR(INDEX(_xlfn.UNIQUE(RatesTbl[Residue]), ROW()-1), "")</f>
        <v>0</v>
      </c>
      <c r="B103" cm="1">
        <f t="array" ref="B103">IF($A103="","", _xlfn.XLOOKUP($A103&amp;"|1", RatesTbl[Key], RatesTbl[R2_s-1], ""))</f>
        <v>0</v>
      </c>
      <c r="C103" cm="1">
        <f t="array" ref="C103">IF($A103="","", _xlfn.XLOOKUP($A103&amp;"|2", RatesTbl[Key], RatesTbl[R2_s-1], ""))</f>
        <v>0</v>
      </c>
      <c r="D103" cm="1">
        <f t="array" ref="D103">IF($A103="","", _xlfn.XLOOKUP($A103&amp;"|3", RatesTbl[Key], RatesTbl[R2_s-1], ""))</f>
        <v>0</v>
      </c>
      <c r="E103" cm="1">
        <f t="array" ref="E103">IF($A103="","", _xlfn.XLOOKUP($A103&amp;"|4", RatesTbl[Key], RatesTbl[R2_s-1], ""))</f>
        <v>0</v>
      </c>
      <c r="F103" cm="1">
        <f t="array" ref="F103">IF($A103="","", _xlfn.XLOOKUP($A103&amp;"|5", RatesTbl[Key], RatesTbl[R2_s-1], ""))</f>
        <v>0</v>
      </c>
      <c r="G103" cm="1">
        <f t="array" ref="G103">IF($A103="","", _xlfn.XLOOKUP($A103&amp;"|6", RatesTbl[Key], RatesTbl[R2_s-1], ""))</f>
        <v>0</v>
      </c>
      <c r="H103" cm="1">
        <f t="array" ref="H103">IF($A103="","", _xlfn.XLOOKUP($A103&amp;"|7", RatesTbl[Key], RatesTbl[R2_s-1], ""))</f>
        <v>0</v>
      </c>
      <c r="I103" cm="1">
        <f t="array" ref="I103">IF($A103="","", _xlfn.XLOOKUP($A103&amp;"|1", RatesTbl[Key], RatesTbl[R2_err], ""))</f>
        <v>0</v>
      </c>
      <c r="J103" cm="1">
        <f t="array" ref="J103">IF($A103="","", _xlfn.XLOOKUP($A103&amp;"|2", RatesTbl[Key], RatesTbl[R2_err], ""))</f>
        <v>0</v>
      </c>
      <c r="K103" cm="1">
        <f t="array" ref="K103">IF($A103="","", _xlfn.XLOOKUP($A103&amp;"|3", RatesTbl[Key], RatesTbl[R2_err], ""))</f>
        <v>0</v>
      </c>
      <c r="L103" cm="1">
        <f t="array" ref="L103">IF($A103="","", _xlfn.XLOOKUP($A103&amp;"|4", RatesTbl[Key], RatesTbl[R2_err], ""))</f>
        <v>0</v>
      </c>
      <c r="M103" cm="1">
        <f t="array" ref="M103">IF($A103="","", _xlfn.XLOOKUP($A103&amp;"|5", RatesTbl[Key], RatesTbl[R2_err], ""))</f>
        <v>0</v>
      </c>
      <c r="N103" cm="1">
        <f t="array" ref="N103">IF($A103="","", _xlfn.XLOOKUP($A103&amp;"|6", RatesTbl[Key], RatesTbl[R2_err], ""))</f>
        <v>0</v>
      </c>
      <c r="O103" cm="1">
        <f t="array" ref="O103">IF($A103="","", _xlfn.XLOOKUP($A103&amp;"|7", RatesTbl[Key], RatesTbl[R2_err], ""))</f>
        <v>0</v>
      </c>
    </row>
    <row r="104" spans="1:15">
      <c r="A104" cm="1">
        <f t="array" ref="A104">IFERROR(INDEX(_xlfn.UNIQUE(RatesTbl[Residue]), ROW()-1), "")</f>
        <v>0</v>
      </c>
      <c r="B104" cm="1">
        <f t="array" ref="B104">IF($A104="","", _xlfn.XLOOKUP($A104&amp;"|1", RatesTbl[Key], RatesTbl[R2_s-1], ""))</f>
        <v>0</v>
      </c>
      <c r="C104" cm="1">
        <f t="array" ref="C104">IF($A104="","", _xlfn.XLOOKUP($A104&amp;"|2", RatesTbl[Key], RatesTbl[R2_s-1], ""))</f>
        <v>0</v>
      </c>
      <c r="D104" cm="1">
        <f t="array" ref="D104">IF($A104="","", _xlfn.XLOOKUP($A104&amp;"|3", RatesTbl[Key], RatesTbl[R2_s-1], ""))</f>
        <v>0</v>
      </c>
      <c r="E104" cm="1">
        <f t="array" ref="E104">IF($A104="","", _xlfn.XLOOKUP($A104&amp;"|4", RatesTbl[Key], RatesTbl[R2_s-1], ""))</f>
        <v>0</v>
      </c>
      <c r="F104" cm="1">
        <f t="array" ref="F104">IF($A104="","", _xlfn.XLOOKUP($A104&amp;"|5", RatesTbl[Key], RatesTbl[R2_s-1], ""))</f>
        <v>0</v>
      </c>
      <c r="G104" cm="1">
        <f t="array" ref="G104">IF($A104="","", _xlfn.XLOOKUP($A104&amp;"|6", RatesTbl[Key], RatesTbl[R2_s-1], ""))</f>
        <v>0</v>
      </c>
      <c r="H104" cm="1">
        <f t="array" ref="H104">IF($A104="","", _xlfn.XLOOKUP($A104&amp;"|7", RatesTbl[Key], RatesTbl[R2_s-1], ""))</f>
        <v>0</v>
      </c>
      <c r="I104" cm="1">
        <f t="array" ref="I104">IF($A104="","", _xlfn.XLOOKUP($A104&amp;"|1", RatesTbl[Key], RatesTbl[R2_err], ""))</f>
        <v>0</v>
      </c>
      <c r="J104" cm="1">
        <f t="array" ref="J104">IF($A104="","", _xlfn.XLOOKUP($A104&amp;"|2", RatesTbl[Key], RatesTbl[R2_err], ""))</f>
        <v>0</v>
      </c>
      <c r="K104" cm="1">
        <f t="array" ref="K104">IF($A104="","", _xlfn.XLOOKUP($A104&amp;"|3", RatesTbl[Key], RatesTbl[R2_err], ""))</f>
        <v>0</v>
      </c>
      <c r="L104" cm="1">
        <f t="array" ref="L104">IF($A104="","", _xlfn.XLOOKUP($A104&amp;"|4", RatesTbl[Key], RatesTbl[R2_err], ""))</f>
        <v>0</v>
      </c>
      <c r="M104" cm="1">
        <f t="array" ref="M104">IF($A104="","", _xlfn.XLOOKUP($A104&amp;"|5", RatesTbl[Key], RatesTbl[R2_err], ""))</f>
        <v>0</v>
      </c>
      <c r="N104" cm="1">
        <f t="array" ref="N104">IF($A104="","", _xlfn.XLOOKUP($A104&amp;"|6", RatesTbl[Key], RatesTbl[R2_err], ""))</f>
        <v>0</v>
      </c>
      <c r="O104" cm="1">
        <f t="array" ref="O104">IF($A104="","", _xlfn.XLOOKUP($A104&amp;"|7", RatesTbl[Key], RatesTbl[R2_err], ""))</f>
        <v>0</v>
      </c>
    </row>
    <row r="105" spans="1:15">
      <c r="A105" cm="1">
        <f t="array" ref="A105">IFERROR(INDEX(_xlfn.UNIQUE(RatesTbl[Residue]), ROW()-1), "")</f>
        <v>0</v>
      </c>
      <c r="B105" cm="1">
        <f t="array" ref="B105">IF($A105="","", _xlfn.XLOOKUP($A105&amp;"|1", RatesTbl[Key], RatesTbl[R2_s-1], ""))</f>
        <v>0</v>
      </c>
      <c r="C105" cm="1">
        <f t="array" ref="C105">IF($A105="","", _xlfn.XLOOKUP($A105&amp;"|2", RatesTbl[Key], RatesTbl[R2_s-1], ""))</f>
        <v>0</v>
      </c>
      <c r="D105" cm="1">
        <f t="array" ref="D105">IF($A105="","", _xlfn.XLOOKUP($A105&amp;"|3", RatesTbl[Key], RatesTbl[R2_s-1], ""))</f>
        <v>0</v>
      </c>
      <c r="E105" cm="1">
        <f t="array" ref="E105">IF($A105="","", _xlfn.XLOOKUP($A105&amp;"|4", RatesTbl[Key], RatesTbl[R2_s-1], ""))</f>
        <v>0</v>
      </c>
      <c r="F105" cm="1">
        <f t="array" ref="F105">IF($A105="","", _xlfn.XLOOKUP($A105&amp;"|5", RatesTbl[Key], RatesTbl[R2_s-1], ""))</f>
        <v>0</v>
      </c>
      <c r="G105" cm="1">
        <f t="array" ref="G105">IF($A105="","", _xlfn.XLOOKUP($A105&amp;"|6", RatesTbl[Key], RatesTbl[R2_s-1], ""))</f>
        <v>0</v>
      </c>
      <c r="H105" cm="1">
        <f t="array" ref="H105">IF($A105="","", _xlfn.XLOOKUP($A105&amp;"|7", RatesTbl[Key], RatesTbl[R2_s-1], ""))</f>
        <v>0</v>
      </c>
      <c r="I105" cm="1">
        <f t="array" ref="I105">IF($A105="","", _xlfn.XLOOKUP($A105&amp;"|1", RatesTbl[Key], RatesTbl[R2_err], ""))</f>
        <v>0</v>
      </c>
      <c r="J105" cm="1">
        <f t="array" ref="J105">IF($A105="","", _xlfn.XLOOKUP($A105&amp;"|2", RatesTbl[Key], RatesTbl[R2_err], ""))</f>
        <v>0</v>
      </c>
      <c r="K105" cm="1">
        <f t="array" ref="K105">IF($A105="","", _xlfn.XLOOKUP($A105&amp;"|3", RatesTbl[Key], RatesTbl[R2_err], ""))</f>
        <v>0</v>
      </c>
      <c r="L105" cm="1">
        <f t="array" ref="L105">IF($A105="","", _xlfn.XLOOKUP($A105&amp;"|4", RatesTbl[Key], RatesTbl[R2_err], ""))</f>
        <v>0</v>
      </c>
      <c r="M105" cm="1">
        <f t="array" ref="M105">IF($A105="","", _xlfn.XLOOKUP($A105&amp;"|5", RatesTbl[Key], RatesTbl[R2_err], ""))</f>
        <v>0</v>
      </c>
      <c r="N105" cm="1">
        <f t="array" ref="N105">IF($A105="","", _xlfn.XLOOKUP($A105&amp;"|6", RatesTbl[Key], RatesTbl[R2_err], ""))</f>
        <v>0</v>
      </c>
      <c r="O105" cm="1">
        <f t="array" ref="O105">IF($A105="","", _xlfn.XLOOKUP($A105&amp;"|7", RatesTbl[Key], RatesTbl[R2_err], ""))</f>
        <v>0</v>
      </c>
    </row>
    <row r="106" spans="1:15">
      <c r="A106" cm="1">
        <f t="array" ref="A106">IFERROR(INDEX(_xlfn.UNIQUE(RatesTbl[Residue]), ROW()-1), "")</f>
        <v>0</v>
      </c>
      <c r="B106" cm="1">
        <f t="array" ref="B106">IF($A106="","", _xlfn.XLOOKUP($A106&amp;"|1", RatesTbl[Key], RatesTbl[R2_s-1], ""))</f>
        <v>0</v>
      </c>
      <c r="C106" cm="1">
        <f t="array" ref="C106">IF($A106="","", _xlfn.XLOOKUP($A106&amp;"|2", RatesTbl[Key], RatesTbl[R2_s-1], ""))</f>
        <v>0</v>
      </c>
      <c r="D106" cm="1">
        <f t="array" ref="D106">IF($A106="","", _xlfn.XLOOKUP($A106&amp;"|3", RatesTbl[Key], RatesTbl[R2_s-1], ""))</f>
        <v>0</v>
      </c>
      <c r="E106" cm="1">
        <f t="array" ref="E106">IF($A106="","", _xlfn.XLOOKUP($A106&amp;"|4", RatesTbl[Key], RatesTbl[R2_s-1], ""))</f>
        <v>0</v>
      </c>
      <c r="F106" cm="1">
        <f t="array" ref="F106">IF($A106="","", _xlfn.XLOOKUP($A106&amp;"|5", RatesTbl[Key], RatesTbl[R2_s-1], ""))</f>
        <v>0</v>
      </c>
      <c r="G106" cm="1">
        <f t="array" ref="G106">IF($A106="","", _xlfn.XLOOKUP($A106&amp;"|6", RatesTbl[Key], RatesTbl[R2_s-1], ""))</f>
        <v>0</v>
      </c>
      <c r="H106" cm="1">
        <f t="array" ref="H106">IF($A106="","", _xlfn.XLOOKUP($A106&amp;"|7", RatesTbl[Key], RatesTbl[R2_s-1], ""))</f>
        <v>0</v>
      </c>
      <c r="I106" cm="1">
        <f t="array" ref="I106">IF($A106="","", _xlfn.XLOOKUP($A106&amp;"|1", RatesTbl[Key], RatesTbl[R2_err], ""))</f>
        <v>0</v>
      </c>
      <c r="J106" cm="1">
        <f t="array" ref="J106">IF($A106="","", _xlfn.XLOOKUP($A106&amp;"|2", RatesTbl[Key], RatesTbl[R2_err], ""))</f>
        <v>0</v>
      </c>
      <c r="K106" cm="1">
        <f t="array" ref="K106">IF($A106="","", _xlfn.XLOOKUP($A106&amp;"|3", RatesTbl[Key], RatesTbl[R2_err], ""))</f>
        <v>0</v>
      </c>
      <c r="L106" cm="1">
        <f t="array" ref="L106">IF($A106="","", _xlfn.XLOOKUP($A106&amp;"|4", RatesTbl[Key], RatesTbl[R2_err], ""))</f>
        <v>0</v>
      </c>
      <c r="M106" cm="1">
        <f t="array" ref="M106">IF($A106="","", _xlfn.XLOOKUP($A106&amp;"|5", RatesTbl[Key], RatesTbl[R2_err], ""))</f>
        <v>0</v>
      </c>
      <c r="N106" cm="1">
        <f t="array" ref="N106">IF($A106="","", _xlfn.XLOOKUP($A106&amp;"|6", RatesTbl[Key], RatesTbl[R2_err], ""))</f>
        <v>0</v>
      </c>
      <c r="O106" cm="1">
        <f t="array" ref="O106">IF($A106="","", _xlfn.XLOOKUP($A106&amp;"|7", RatesTbl[Key], RatesTbl[R2_err], ""))</f>
        <v>0</v>
      </c>
    </row>
    <row r="107" spans="1:15">
      <c r="A107" cm="1">
        <f t="array" ref="A107">IFERROR(INDEX(_xlfn.UNIQUE(RatesTbl[Residue]), ROW()-1), "")</f>
        <v>0</v>
      </c>
      <c r="B107" cm="1">
        <f t="array" ref="B107">IF($A107="","", _xlfn.XLOOKUP($A107&amp;"|1", RatesTbl[Key], RatesTbl[R2_s-1], ""))</f>
        <v>0</v>
      </c>
      <c r="C107" cm="1">
        <f t="array" ref="C107">IF($A107="","", _xlfn.XLOOKUP($A107&amp;"|2", RatesTbl[Key], RatesTbl[R2_s-1], ""))</f>
        <v>0</v>
      </c>
      <c r="D107" cm="1">
        <f t="array" ref="D107">IF($A107="","", _xlfn.XLOOKUP($A107&amp;"|3", RatesTbl[Key], RatesTbl[R2_s-1], ""))</f>
        <v>0</v>
      </c>
      <c r="E107" cm="1">
        <f t="array" ref="E107">IF($A107="","", _xlfn.XLOOKUP($A107&amp;"|4", RatesTbl[Key], RatesTbl[R2_s-1], ""))</f>
        <v>0</v>
      </c>
      <c r="F107" cm="1">
        <f t="array" ref="F107">IF($A107="","", _xlfn.XLOOKUP($A107&amp;"|5", RatesTbl[Key], RatesTbl[R2_s-1], ""))</f>
        <v>0</v>
      </c>
      <c r="G107" cm="1">
        <f t="array" ref="G107">IF($A107="","", _xlfn.XLOOKUP($A107&amp;"|6", RatesTbl[Key], RatesTbl[R2_s-1], ""))</f>
        <v>0</v>
      </c>
      <c r="H107" cm="1">
        <f t="array" ref="H107">IF($A107="","", _xlfn.XLOOKUP($A107&amp;"|7", RatesTbl[Key], RatesTbl[R2_s-1], ""))</f>
        <v>0</v>
      </c>
      <c r="I107" cm="1">
        <f t="array" ref="I107">IF($A107="","", _xlfn.XLOOKUP($A107&amp;"|1", RatesTbl[Key], RatesTbl[R2_err], ""))</f>
        <v>0</v>
      </c>
      <c r="J107" cm="1">
        <f t="array" ref="J107">IF($A107="","", _xlfn.XLOOKUP($A107&amp;"|2", RatesTbl[Key], RatesTbl[R2_err], ""))</f>
        <v>0</v>
      </c>
      <c r="K107" cm="1">
        <f t="array" ref="K107">IF($A107="","", _xlfn.XLOOKUP($A107&amp;"|3", RatesTbl[Key], RatesTbl[R2_err], ""))</f>
        <v>0</v>
      </c>
      <c r="L107" cm="1">
        <f t="array" ref="L107">IF($A107="","", _xlfn.XLOOKUP($A107&amp;"|4", RatesTbl[Key], RatesTbl[R2_err], ""))</f>
        <v>0</v>
      </c>
      <c r="M107" cm="1">
        <f t="array" ref="M107">IF($A107="","", _xlfn.XLOOKUP($A107&amp;"|5", RatesTbl[Key], RatesTbl[R2_err], ""))</f>
        <v>0</v>
      </c>
      <c r="N107" cm="1">
        <f t="array" ref="N107">IF($A107="","", _xlfn.XLOOKUP($A107&amp;"|6", RatesTbl[Key], RatesTbl[R2_err], ""))</f>
        <v>0</v>
      </c>
      <c r="O107" cm="1">
        <f t="array" ref="O107">IF($A107="","", _xlfn.XLOOKUP($A107&amp;"|7", RatesTbl[Key], RatesTbl[R2_err], ""))</f>
        <v>0</v>
      </c>
    </row>
    <row r="108" spans="1:15">
      <c r="A108" cm="1">
        <f t="array" ref="A108">IFERROR(INDEX(_xlfn.UNIQUE(RatesTbl[Residue]), ROW()-1), "")</f>
        <v>0</v>
      </c>
      <c r="B108" cm="1">
        <f t="array" ref="B108">IF($A108="","", _xlfn.XLOOKUP($A108&amp;"|1", RatesTbl[Key], RatesTbl[R2_s-1], ""))</f>
        <v>0</v>
      </c>
      <c r="C108" cm="1">
        <f t="array" ref="C108">IF($A108="","", _xlfn.XLOOKUP($A108&amp;"|2", RatesTbl[Key], RatesTbl[R2_s-1], ""))</f>
        <v>0</v>
      </c>
      <c r="D108" cm="1">
        <f t="array" ref="D108">IF($A108="","", _xlfn.XLOOKUP($A108&amp;"|3", RatesTbl[Key], RatesTbl[R2_s-1], ""))</f>
        <v>0</v>
      </c>
      <c r="E108" cm="1">
        <f t="array" ref="E108">IF($A108="","", _xlfn.XLOOKUP($A108&amp;"|4", RatesTbl[Key], RatesTbl[R2_s-1], ""))</f>
        <v>0</v>
      </c>
      <c r="F108" cm="1">
        <f t="array" ref="F108">IF($A108="","", _xlfn.XLOOKUP($A108&amp;"|5", RatesTbl[Key], RatesTbl[R2_s-1], ""))</f>
        <v>0</v>
      </c>
      <c r="G108" cm="1">
        <f t="array" ref="G108">IF($A108="","", _xlfn.XLOOKUP($A108&amp;"|6", RatesTbl[Key], RatesTbl[R2_s-1], ""))</f>
        <v>0</v>
      </c>
      <c r="H108" cm="1">
        <f t="array" ref="H108">IF($A108="","", _xlfn.XLOOKUP($A108&amp;"|7", RatesTbl[Key], RatesTbl[R2_s-1], ""))</f>
        <v>0</v>
      </c>
      <c r="I108" cm="1">
        <f t="array" ref="I108">IF($A108="","", _xlfn.XLOOKUP($A108&amp;"|1", RatesTbl[Key], RatesTbl[R2_err], ""))</f>
        <v>0</v>
      </c>
      <c r="J108" cm="1">
        <f t="array" ref="J108">IF($A108="","", _xlfn.XLOOKUP($A108&amp;"|2", RatesTbl[Key], RatesTbl[R2_err], ""))</f>
        <v>0</v>
      </c>
      <c r="K108" cm="1">
        <f t="array" ref="K108">IF($A108="","", _xlfn.XLOOKUP($A108&amp;"|3", RatesTbl[Key], RatesTbl[R2_err], ""))</f>
        <v>0</v>
      </c>
      <c r="L108" cm="1">
        <f t="array" ref="L108">IF($A108="","", _xlfn.XLOOKUP($A108&amp;"|4", RatesTbl[Key], RatesTbl[R2_err], ""))</f>
        <v>0</v>
      </c>
      <c r="M108" cm="1">
        <f t="array" ref="M108">IF($A108="","", _xlfn.XLOOKUP($A108&amp;"|5", RatesTbl[Key], RatesTbl[R2_err], ""))</f>
        <v>0</v>
      </c>
      <c r="N108" cm="1">
        <f t="array" ref="N108">IF($A108="","", _xlfn.XLOOKUP($A108&amp;"|6", RatesTbl[Key], RatesTbl[R2_err], ""))</f>
        <v>0</v>
      </c>
      <c r="O108" cm="1">
        <f t="array" ref="O108">IF($A108="","", _xlfn.XLOOKUP($A108&amp;"|7", RatesTbl[Key], RatesTbl[R2_err], ""))</f>
        <v>0</v>
      </c>
    </row>
    <row r="109" spans="1:15">
      <c r="A109" cm="1">
        <f t="array" ref="A109">IFERROR(INDEX(_xlfn.UNIQUE(RatesTbl[Residue]), ROW()-1), "")</f>
        <v>0</v>
      </c>
      <c r="B109" cm="1">
        <f t="array" ref="B109">IF($A109="","", _xlfn.XLOOKUP($A109&amp;"|1", RatesTbl[Key], RatesTbl[R2_s-1], ""))</f>
        <v>0</v>
      </c>
      <c r="C109" cm="1">
        <f t="array" ref="C109">IF($A109="","", _xlfn.XLOOKUP($A109&amp;"|2", RatesTbl[Key], RatesTbl[R2_s-1], ""))</f>
        <v>0</v>
      </c>
      <c r="D109" cm="1">
        <f t="array" ref="D109">IF($A109="","", _xlfn.XLOOKUP($A109&amp;"|3", RatesTbl[Key], RatesTbl[R2_s-1], ""))</f>
        <v>0</v>
      </c>
      <c r="E109" cm="1">
        <f t="array" ref="E109">IF($A109="","", _xlfn.XLOOKUP($A109&amp;"|4", RatesTbl[Key], RatesTbl[R2_s-1], ""))</f>
        <v>0</v>
      </c>
      <c r="F109" cm="1">
        <f t="array" ref="F109">IF($A109="","", _xlfn.XLOOKUP($A109&amp;"|5", RatesTbl[Key], RatesTbl[R2_s-1], ""))</f>
        <v>0</v>
      </c>
      <c r="G109" cm="1">
        <f t="array" ref="G109">IF($A109="","", _xlfn.XLOOKUP($A109&amp;"|6", RatesTbl[Key], RatesTbl[R2_s-1], ""))</f>
        <v>0</v>
      </c>
      <c r="H109" cm="1">
        <f t="array" ref="H109">IF($A109="","", _xlfn.XLOOKUP($A109&amp;"|7", RatesTbl[Key], RatesTbl[R2_s-1], ""))</f>
        <v>0</v>
      </c>
      <c r="I109" cm="1">
        <f t="array" ref="I109">IF($A109="","", _xlfn.XLOOKUP($A109&amp;"|1", RatesTbl[Key], RatesTbl[R2_err], ""))</f>
        <v>0</v>
      </c>
      <c r="J109" cm="1">
        <f t="array" ref="J109">IF($A109="","", _xlfn.XLOOKUP($A109&amp;"|2", RatesTbl[Key], RatesTbl[R2_err], ""))</f>
        <v>0</v>
      </c>
      <c r="K109" cm="1">
        <f t="array" ref="K109">IF($A109="","", _xlfn.XLOOKUP($A109&amp;"|3", RatesTbl[Key], RatesTbl[R2_err], ""))</f>
        <v>0</v>
      </c>
      <c r="L109" cm="1">
        <f t="array" ref="L109">IF($A109="","", _xlfn.XLOOKUP($A109&amp;"|4", RatesTbl[Key], RatesTbl[R2_err], ""))</f>
        <v>0</v>
      </c>
      <c r="M109" cm="1">
        <f t="array" ref="M109">IF($A109="","", _xlfn.XLOOKUP($A109&amp;"|5", RatesTbl[Key], RatesTbl[R2_err], ""))</f>
        <v>0</v>
      </c>
      <c r="N109" cm="1">
        <f t="array" ref="N109">IF($A109="","", _xlfn.XLOOKUP($A109&amp;"|6", RatesTbl[Key], RatesTbl[R2_err], ""))</f>
        <v>0</v>
      </c>
      <c r="O109" cm="1">
        <f t="array" ref="O109">IF($A109="","", _xlfn.XLOOKUP($A109&amp;"|7", RatesTbl[Key], RatesTbl[R2_err], ""))</f>
        <v>0</v>
      </c>
    </row>
    <row r="110" spans="1:15">
      <c r="A110" cm="1">
        <f t="array" ref="A110">IFERROR(INDEX(_xlfn.UNIQUE(RatesTbl[Residue]), ROW()-1), "")</f>
        <v>0</v>
      </c>
      <c r="B110" cm="1">
        <f t="array" ref="B110">IF($A110="","", _xlfn.XLOOKUP($A110&amp;"|1", RatesTbl[Key], RatesTbl[R2_s-1], ""))</f>
        <v>0</v>
      </c>
      <c r="C110" cm="1">
        <f t="array" ref="C110">IF($A110="","", _xlfn.XLOOKUP($A110&amp;"|2", RatesTbl[Key], RatesTbl[R2_s-1], ""))</f>
        <v>0</v>
      </c>
      <c r="D110" cm="1">
        <f t="array" ref="D110">IF($A110="","", _xlfn.XLOOKUP($A110&amp;"|3", RatesTbl[Key], RatesTbl[R2_s-1], ""))</f>
        <v>0</v>
      </c>
      <c r="E110" cm="1">
        <f t="array" ref="E110">IF($A110="","", _xlfn.XLOOKUP($A110&amp;"|4", RatesTbl[Key], RatesTbl[R2_s-1], ""))</f>
        <v>0</v>
      </c>
      <c r="F110" cm="1">
        <f t="array" ref="F110">IF($A110="","", _xlfn.XLOOKUP($A110&amp;"|5", RatesTbl[Key], RatesTbl[R2_s-1], ""))</f>
        <v>0</v>
      </c>
      <c r="G110" cm="1">
        <f t="array" ref="G110">IF($A110="","", _xlfn.XLOOKUP($A110&amp;"|6", RatesTbl[Key], RatesTbl[R2_s-1], ""))</f>
        <v>0</v>
      </c>
      <c r="H110" cm="1">
        <f t="array" ref="H110">IF($A110="","", _xlfn.XLOOKUP($A110&amp;"|7", RatesTbl[Key], RatesTbl[R2_s-1], ""))</f>
        <v>0</v>
      </c>
      <c r="I110" cm="1">
        <f t="array" ref="I110">IF($A110="","", _xlfn.XLOOKUP($A110&amp;"|1", RatesTbl[Key], RatesTbl[R2_err], ""))</f>
        <v>0</v>
      </c>
      <c r="J110" cm="1">
        <f t="array" ref="J110">IF($A110="","", _xlfn.XLOOKUP($A110&amp;"|2", RatesTbl[Key], RatesTbl[R2_err], ""))</f>
        <v>0</v>
      </c>
      <c r="K110" cm="1">
        <f t="array" ref="K110">IF($A110="","", _xlfn.XLOOKUP($A110&amp;"|3", RatesTbl[Key], RatesTbl[R2_err], ""))</f>
        <v>0</v>
      </c>
      <c r="L110" cm="1">
        <f t="array" ref="L110">IF($A110="","", _xlfn.XLOOKUP($A110&amp;"|4", RatesTbl[Key], RatesTbl[R2_err], ""))</f>
        <v>0</v>
      </c>
      <c r="M110" cm="1">
        <f t="array" ref="M110">IF($A110="","", _xlfn.XLOOKUP($A110&amp;"|5", RatesTbl[Key], RatesTbl[R2_err], ""))</f>
        <v>0</v>
      </c>
      <c r="N110" cm="1">
        <f t="array" ref="N110">IF($A110="","", _xlfn.XLOOKUP($A110&amp;"|6", RatesTbl[Key], RatesTbl[R2_err], ""))</f>
        <v>0</v>
      </c>
      <c r="O110" cm="1">
        <f t="array" ref="O110">IF($A110="","", _xlfn.XLOOKUP($A110&amp;"|7", RatesTbl[Key], RatesTbl[R2_err], ""))</f>
        <v>0</v>
      </c>
    </row>
    <row r="111" spans="1:15">
      <c r="A111" cm="1">
        <f t="array" ref="A111">IFERROR(INDEX(_xlfn.UNIQUE(RatesTbl[Residue]), ROW()-1), "")</f>
        <v>0</v>
      </c>
      <c r="B111" cm="1">
        <f t="array" ref="B111">IF($A111="","", _xlfn.XLOOKUP($A111&amp;"|1", RatesTbl[Key], RatesTbl[R2_s-1], ""))</f>
        <v>0</v>
      </c>
      <c r="C111" cm="1">
        <f t="array" ref="C111">IF($A111="","", _xlfn.XLOOKUP($A111&amp;"|2", RatesTbl[Key], RatesTbl[R2_s-1], ""))</f>
        <v>0</v>
      </c>
      <c r="D111" cm="1">
        <f t="array" ref="D111">IF($A111="","", _xlfn.XLOOKUP($A111&amp;"|3", RatesTbl[Key], RatesTbl[R2_s-1], ""))</f>
        <v>0</v>
      </c>
      <c r="E111" cm="1">
        <f t="array" ref="E111">IF($A111="","", _xlfn.XLOOKUP($A111&amp;"|4", RatesTbl[Key], RatesTbl[R2_s-1], ""))</f>
        <v>0</v>
      </c>
      <c r="F111" cm="1">
        <f t="array" ref="F111">IF($A111="","", _xlfn.XLOOKUP($A111&amp;"|5", RatesTbl[Key], RatesTbl[R2_s-1], ""))</f>
        <v>0</v>
      </c>
      <c r="G111" cm="1">
        <f t="array" ref="G111">IF($A111="","", _xlfn.XLOOKUP($A111&amp;"|6", RatesTbl[Key], RatesTbl[R2_s-1], ""))</f>
        <v>0</v>
      </c>
      <c r="H111" cm="1">
        <f t="array" ref="H111">IF($A111="","", _xlfn.XLOOKUP($A111&amp;"|7", RatesTbl[Key], RatesTbl[R2_s-1], ""))</f>
        <v>0</v>
      </c>
      <c r="I111" cm="1">
        <f t="array" ref="I111">IF($A111="","", _xlfn.XLOOKUP($A111&amp;"|1", RatesTbl[Key], RatesTbl[R2_err], ""))</f>
        <v>0</v>
      </c>
      <c r="J111" cm="1">
        <f t="array" ref="J111">IF($A111="","", _xlfn.XLOOKUP($A111&amp;"|2", RatesTbl[Key], RatesTbl[R2_err], ""))</f>
        <v>0</v>
      </c>
      <c r="K111" cm="1">
        <f t="array" ref="K111">IF($A111="","", _xlfn.XLOOKUP($A111&amp;"|3", RatesTbl[Key], RatesTbl[R2_err], ""))</f>
        <v>0</v>
      </c>
      <c r="L111" cm="1">
        <f t="array" ref="L111">IF($A111="","", _xlfn.XLOOKUP($A111&amp;"|4", RatesTbl[Key], RatesTbl[R2_err], ""))</f>
        <v>0</v>
      </c>
      <c r="M111" cm="1">
        <f t="array" ref="M111">IF($A111="","", _xlfn.XLOOKUP($A111&amp;"|5", RatesTbl[Key], RatesTbl[R2_err], ""))</f>
        <v>0</v>
      </c>
      <c r="N111" cm="1">
        <f t="array" ref="N111">IF($A111="","", _xlfn.XLOOKUP($A111&amp;"|6", RatesTbl[Key], RatesTbl[R2_err], ""))</f>
        <v>0</v>
      </c>
      <c r="O111" cm="1">
        <f t="array" ref="O111">IF($A111="","", _xlfn.XLOOKUP($A111&amp;"|7", RatesTbl[Key], RatesTbl[R2_err], ""))</f>
        <v>0</v>
      </c>
    </row>
    <row r="112" spans="1:15">
      <c r="A112" cm="1">
        <f t="array" ref="A112">IFERROR(INDEX(_xlfn.UNIQUE(RatesTbl[Residue]), ROW()-1), "")</f>
        <v>0</v>
      </c>
      <c r="B112" cm="1">
        <f t="array" ref="B112">IF($A112="","", _xlfn.XLOOKUP($A112&amp;"|1", RatesTbl[Key], RatesTbl[R2_s-1], ""))</f>
        <v>0</v>
      </c>
      <c r="C112" cm="1">
        <f t="array" ref="C112">IF($A112="","", _xlfn.XLOOKUP($A112&amp;"|2", RatesTbl[Key], RatesTbl[R2_s-1], ""))</f>
        <v>0</v>
      </c>
      <c r="D112" cm="1">
        <f t="array" ref="D112">IF($A112="","", _xlfn.XLOOKUP($A112&amp;"|3", RatesTbl[Key], RatesTbl[R2_s-1], ""))</f>
        <v>0</v>
      </c>
      <c r="E112" cm="1">
        <f t="array" ref="E112">IF($A112="","", _xlfn.XLOOKUP($A112&amp;"|4", RatesTbl[Key], RatesTbl[R2_s-1], ""))</f>
        <v>0</v>
      </c>
      <c r="F112" cm="1">
        <f t="array" ref="F112">IF($A112="","", _xlfn.XLOOKUP($A112&amp;"|5", RatesTbl[Key], RatesTbl[R2_s-1], ""))</f>
        <v>0</v>
      </c>
      <c r="G112" cm="1">
        <f t="array" ref="G112">IF($A112="","", _xlfn.XLOOKUP($A112&amp;"|6", RatesTbl[Key], RatesTbl[R2_s-1], ""))</f>
        <v>0</v>
      </c>
      <c r="H112" cm="1">
        <f t="array" ref="H112">IF($A112="","", _xlfn.XLOOKUP($A112&amp;"|7", RatesTbl[Key], RatesTbl[R2_s-1], ""))</f>
        <v>0</v>
      </c>
      <c r="I112" cm="1">
        <f t="array" ref="I112">IF($A112="","", _xlfn.XLOOKUP($A112&amp;"|1", RatesTbl[Key], RatesTbl[R2_err], ""))</f>
        <v>0</v>
      </c>
      <c r="J112" cm="1">
        <f t="array" ref="J112">IF($A112="","", _xlfn.XLOOKUP($A112&amp;"|2", RatesTbl[Key], RatesTbl[R2_err], ""))</f>
        <v>0</v>
      </c>
      <c r="K112" cm="1">
        <f t="array" ref="K112">IF($A112="","", _xlfn.XLOOKUP($A112&amp;"|3", RatesTbl[Key], RatesTbl[R2_err], ""))</f>
        <v>0</v>
      </c>
      <c r="L112" cm="1">
        <f t="array" ref="L112">IF($A112="","", _xlfn.XLOOKUP($A112&amp;"|4", RatesTbl[Key], RatesTbl[R2_err], ""))</f>
        <v>0</v>
      </c>
      <c r="M112" cm="1">
        <f t="array" ref="M112">IF($A112="","", _xlfn.XLOOKUP($A112&amp;"|5", RatesTbl[Key], RatesTbl[R2_err], ""))</f>
        <v>0</v>
      </c>
      <c r="N112" cm="1">
        <f t="array" ref="N112">IF($A112="","", _xlfn.XLOOKUP($A112&amp;"|6", RatesTbl[Key], RatesTbl[R2_err], ""))</f>
        <v>0</v>
      </c>
      <c r="O112" cm="1">
        <f t="array" ref="O112">IF($A112="","", _xlfn.XLOOKUP($A112&amp;"|7", RatesTbl[Key], RatesTbl[R2_err], ""))</f>
        <v>0</v>
      </c>
    </row>
    <row r="113" spans="1:15">
      <c r="A113" cm="1">
        <f t="array" ref="A113">IFERROR(INDEX(_xlfn.UNIQUE(RatesTbl[Residue]), ROW()-1), "")</f>
        <v>0</v>
      </c>
      <c r="B113" cm="1">
        <f t="array" ref="B113">IF($A113="","", _xlfn.XLOOKUP($A113&amp;"|1", RatesTbl[Key], RatesTbl[R2_s-1], ""))</f>
        <v>0</v>
      </c>
      <c r="C113" cm="1">
        <f t="array" ref="C113">IF($A113="","", _xlfn.XLOOKUP($A113&amp;"|2", RatesTbl[Key], RatesTbl[R2_s-1], ""))</f>
        <v>0</v>
      </c>
      <c r="D113" cm="1">
        <f t="array" ref="D113">IF($A113="","", _xlfn.XLOOKUP($A113&amp;"|3", RatesTbl[Key], RatesTbl[R2_s-1], ""))</f>
        <v>0</v>
      </c>
      <c r="E113" cm="1">
        <f t="array" ref="E113">IF($A113="","", _xlfn.XLOOKUP($A113&amp;"|4", RatesTbl[Key], RatesTbl[R2_s-1], ""))</f>
        <v>0</v>
      </c>
      <c r="F113" cm="1">
        <f t="array" ref="F113">IF($A113="","", _xlfn.XLOOKUP($A113&amp;"|5", RatesTbl[Key], RatesTbl[R2_s-1], ""))</f>
        <v>0</v>
      </c>
      <c r="G113" cm="1">
        <f t="array" ref="G113">IF($A113="","", _xlfn.XLOOKUP($A113&amp;"|6", RatesTbl[Key], RatesTbl[R2_s-1], ""))</f>
        <v>0</v>
      </c>
      <c r="H113" cm="1">
        <f t="array" ref="H113">IF($A113="","", _xlfn.XLOOKUP($A113&amp;"|7", RatesTbl[Key], RatesTbl[R2_s-1], ""))</f>
        <v>0</v>
      </c>
      <c r="I113" cm="1">
        <f t="array" ref="I113">IF($A113="","", _xlfn.XLOOKUP($A113&amp;"|1", RatesTbl[Key], RatesTbl[R2_err], ""))</f>
        <v>0</v>
      </c>
      <c r="J113" cm="1">
        <f t="array" ref="J113">IF($A113="","", _xlfn.XLOOKUP($A113&amp;"|2", RatesTbl[Key], RatesTbl[R2_err], ""))</f>
        <v>0</v>
      </c>
      <c r="K113" cm="1">
        <f t="array" ref="K113">IF($A113="","", _xlfn.XLOOKUP($A113&amp;"|3", RatesTbl[Key], RatesTbl[R2_err], ""))</f>
        <v>0</v>
      </c>
      <c r="L113" cm="1">
        <f t="array" ref="L113">IF($A113="","", _xlfn.XLOOKUP($A113&amp;"|4", RatesTbl[Key], RatesTbl[R2_err], ""))</f>
        <v>0</v>
      </c>
      <c r="M113" cm="1">
        <f t="array" ref="M113">IF($A113="","", _xlfn.XLOOKUP($A113&amp;"|5", RatesTbl[Key], RatesTbl[R2_err], ""))</f>
        <v>0</v>
      </c>
      <c r="N113" cm="1">
        <f t="array" ref="N113">IF($A113="","", _xlfn.XLOOKUP($A113&amp;"|6", RatesTbl[Key], RatesTbl[R2_err], ""))</f>
        <v>0</v>
      </c>
      <c r="O113" cm="1">
        <f t="array" ref="O113">IF($A113="","", _xlfn.XLOOKUP($A113&amp;"|7", RatesTbl[Key], RatesTbl[R2_err], ""))</f>
        <v>0</v>
      </c>
    </row>
    <row r="114" spans="1:15">
      <c r="A114" cm="1">
        <f t="array" ref="A114">IFERROR(INDEX(_xlfn.UNIQUE(RatesTbl[Residue]), ROW()-1), "")</f>
        <v>0</v>
      </c>
      <c r="B114" cm="1">
        <f t="array" ref="B114">IF($A114="","", _xlfn.XLOOKUP($A114&amp;"|1", RatesTbl[Key], RatesTbl[R2_s-1], ""))</f>
        <v>0</v>
      </c>
      <c r="C114" cm="1">
        <f t="array" ref="C114">IF($A114="","", _xlfn.XLOOKUP($A114&amp;"|2", RatesTbl[Key], RatesTbl[R2_s-1], ""))</f>
        <v>0</v>
      </c>
      <c r="D114" cm="1">
        <f t="array" ref="D114">IF($A114="","", _xlfn.XLOOKUP($A114&amp;"|3", RatesTbl[Key], RatesTbl[R2_s-1], ""))</f>
        <v>0</v>
      </c>
      <c r="E114" cm="1">
        <f t="array" ref="E114">IF($A114="","", _xlfn.XLOOKUP($A114&amp;"|4", RatesTbl[Key], RatesTbl[R2_s-1], ""))</f>
        <v>0</v>
      </c>
      <c r="F114" cm="1">
        <f t="array" ref="F114">IF($A114="","", _xlfn.XLOOKUP($A114&amp;"|5", RatesTbl[Key], RatesTbl[R2_s-1], ""))</f>
        <v>0</v>
      </c>
      <c r="G114" cm="1">
        <f t="array" ref="G114">IF($A114="","", _xlfn.XLOOKUP($A114&amp;"|6", RatesTbl[Key], RatesTbl[R2_s-1], ""))</f>
        <v>0</v>
      </c>
      <c r="H114" cm="1">
        <f t="array" ref="H114">IF($A114="","", _xlfn.XLOOKUP($A114&amp;"|7", RatesTbl[Key], RatesTbl[R2_s-1], ""))</f>
        <v>0</v>
      </c>
      <c r="I114" cm="1">
        <f t="array" ref="I114">IF($A114="","", _xlfn.XLOOKUP($A114&amp;"|1", RatesTbl[Key], RatesTbl[R2_err], ""))</f>
        <v>0</v>
      </c>
      <c r="J114" cm="1">
        <f t="array" ref="J114">IF($A114="","", _xlfn.XLOOKUP($A114&amp;"|2", RatesTbl[Key], RatesTbl[R2_err], ""))</f>
        <v>0</v>
      </c>
      <c r="K114" cm="1">
        <f t="array" ref="K114">IF($A114="","", _xlfn.XLOOKUP($A114&amp;"|3", RatesTbl[Key], RatesTbl[R2_err], ""))</f>
        <v>0</v>
      </c>
      <c r="L114" cm="1">
        <f t="array" ref="L114">IF($A114="","", _xlfn.XLOOKUP($A114&amp;"|4", RatesTbl[Key], RatesTbl[R2_err], ""))</f>
        <v>0</v>
      </c>
      <c r="M114" cm="1">
        <f t="array" ref="M114">IF($A114="","", _xlfn.XLOOKUP($A114&amp;"|5", RatesTbl[Key], RatesTbl[R2_err], ""))</f>
        <v>0</v>
      </c>
      <c r="N114" cm="1">
        <f t="array" ref="N114">IF($A114="","", _xlfn.XLOOKUP($A114&amp;"|6", RatesTbl[Key], RatesTbl[R2_err], ""))</f>
        <v>0</v>
      </c>
      <c r="O114" cm="1">
        <f t="array" ref="O114">IF($A114="","", _xlfn.XLOOKUP($A114&amp;"|7", RatesTbl[Key], RatesTbl[R2_err], ""))</f>
        <v>0</v>
      </c>
    </row>
    <row r="115" spans="1:15">
      <c r="A115" cm="1">
        <f t="array" ref="A115">IFERROR(INDEX(_xlfn.UNIQUE(RatesTbl[Residue]), ROW()-1), "")</f>
        <v>0</v>
      </c>
      <c r="B115" cm="1">
        <f t="array" ref="B115">IF($A115="","", _xlfn.XLOOKUP($A115&amp;"|1", RatesTbl[Key], RatesTbl[R2_s-1], ""))</f>
        <v>0</v>
      </c>
      <c r="C115" cm="1">
        <f t="array" ref="C115">IF($A115="","", _xlfn.XLOOKUP($A115&amp;"|2", RatesTbl[Key], RatesTbl[R2_s-1], ""))</f>
        <v>0</v>
      </c>
      <c r="D115" cm="1">
        <f t="array" ref="D115">IF($A115="","", _xlfn.XLOOKUP($A115&amp;"|3", RatesTbl[Key], RatesTbl[R2_s-1], ""))</f>
        <v>0</v>
      </c>
      <c r="E115" cm="1">
        <f t="array" ref="E115">IF($A115="","", _xlfn.XLOOKUP($A115&amp;"|4", RatesTbl[Key], RatesTbl[R2_s-1], ""))</f>
        <v>0</v>
      </c>
      <c r="F115" cm="1">
        <f t="array" ref="F115">IF($A115="","", _xlfn.XLOOKUP($A115&amp;"|5", RatesTbl[Key], RatesTbl[R2_s-1], ""))</f>
        <v>0</v>
      </c>
      <c r="G115" cm="1">
        <f t="array" ref="G115">IF($A115="","", _xlfn.XLOOKUP($A115&amp;"|6", RatesTbl[Key], RatesTbl[R2_s-1], ""))</f>
        <v>0</v>
      </c>
      <c r="H115" cm="1">
        <f t="array" ref="H115">IF($A115="","", _xlfn.XLOOKUP($A115&amp;"|7", RatesTbl[Key], RatesTbl[R2_s-1], ""))</f>
        <v>0</v>
      </c>
      <c r="I115" cm="1">
        <f t="array" ref="I115">IF($A115="","", _xlfn.XLOOKUP($A115&amp;"|1", RatesTbl[Key], RatesTbl[R2_err], ""))</f>
        <v>0</v>
      </c>
      <c r="J115" cm="1">
        <f t="array" ref="J115">IF($A115="","", _xlfn.XLOOKUP($A115&amp;"|2", RatesTbl[Key], RatesTbl[R2_err], ""))</f>
        <v>0</v>
      </c>
      <c r="K115" cm="1">
        <f t="array" ref="K115">IF($A115="","", _xlfn.XLOOKUP($A115&amp;"|3", RatesTbl[Key], RatesTbl[R2_err], ""))</f>
        <v>0</v>
      </c>
      <c r="L115" cm="1">
        <f t="array" ref="L115">IF($A115="","", _xlfn.XLOOKUP($A115&amp;"|4", RatesTbl[Key], RatesTbl[R2_err], ""))</f>
        <v>0</v>
      </c>
      <c r="M115" cm="1">
        <f t="array" ref="M115">IF($A115="","", _xlfn.XLOOKUP($A115&amp;"|5", RatesTbl[Key], RatesTbl[R2_err], ""))</f>
        <v>0</v>
      </c>
      <c r="N115" cm="1">
        <f t="array" ref="N115">IF($A115="","", _xlfn.XLOOKUP($A115&amp;"|6", RatesTbl[Key], RatesTbl[R2_err], ""))</f>
        <v>0</v>
      </c>
      <c r="O115" cm="1">
        <f t="array" ref="O115">IF($A115="","", _xlfn.XLOOKUP($A115&amp;"|7", RatesTbl[Key], RatesTbl[R2_err], ""))</f>
        <v>0</v>
      </c>
    </row>
    <row r="116" spans="1:15">
      <c r="A116" cm="1">
        <f t="array" ref="A116">IFERROR(INDEX(_xlfn.UNIQUE(RatesTbl[Residue]), ROW()-1), "")</f>
        <v>0</v>
      </c>
      <c r="B116" cm="1">
        <f t="array" ref="B116">IF($A116="","", _xlfn.XLOOKUP($A116&amp;"|1", RatesTbl[Key], RatesTbl[R2_s-1], ""))</f>
        <v>0</v>
      </c>
      <c r="C116" cm="1">
        <f t="array" ref="C116">IF($A116="","", _xlfn.XLOOKUP($A116&amp;"|2", RatesTbl[Key], RatesTbl[R2_s-1], ""))</f>
        <v>0</v>
      </c>
      <c r="D116" cm="1">
        <f t="array" ref="D116">IF($A116="","", _xlfn.XLOOKUP($A116&amp;"|3", RatesTbl[Key], RatesTbl[R2_s-1], ""))</f>
        <v>0</v>
      </c>
      <c r="E116" cm="1">
        <f t="array" ref="E116">IF($A116="","", _xlfn.XLOOKUP($A116&amp;"|4", RatesTbl[Key], RatesTbl[R2_s-1], ""))</f>
        <v>0</v>
      </c>
      <c r="F116" cm="1">
        <f t="array" ref="F116">IF($A116="","", _xlfn.XLOOKUP($A116&amp;"|5", RatesTbl[Key], RatesTbl[R2_s-1], ""))</f>
        <v>0</v>
      </c>
      <c r="G116" cm="1">
        <f t="array" ref="G116">IF($A116="","", _xlfn.XLOOKUP($A116&amp;"|6", RatesTbl[Key], RatesTbl[R2_s-1], ""))</f>
        <v>0</v>
      </c>
      <c r="H116" cm="1">
        <f t="array" ref="H116">IF($A116="","", _xlfn.XLOOKUP($A116&amp;"|7", RatesTbl[Key], RatesTbl[R2_s-1], ""))</f>
        <v>0</v>
      </c>
      <c r="I116" cm="1">
        <f t="array" ref="I116">IF($A116="","", _xlfn.XLOOKUP($A116&amp;"|1", RatesTbl[Key], RatesTbl[R2_err], ""))</f>
        <v>0</v>
      </c>
      <c r="J116" cm="1">
        <f t="array" ref="J116">IF($A116="","", _xlfn.XLOOKUP($A116&amp;"|2", RatesTbl[Key], RatesTbl[R2_err], ""))</f>
        <v>0</v>
      </c>
      <c r="K116" cm="1">
        <f t="array" ref="K116">IF($A116="","", _xlfn.XLOOKUP($A116&amp;"|3", RatesTbl[Key], RatesTbl[R2_err], ""))</f>
        <v>0</v>
      </c>
      <c r="L116" cm="1">
        <f t="array" ref="L116">IF($A116="","", _xlfn.XLOOKUP($A116&amp;"|4", RatesTbl[Key], RatesTbl[R2_err], ""))</f>
        <v>0</v>
      </c>
      <c r="M116" cm="1">
        <f t="array" ref="M116">IF($A116="","", _xlfn.XLOOKUP($A116&amp;"|5", RatesTbl[Key], RatesTbl[R2_err], ""))</f>
        <v>0</v>
      </c>
      <c r="N116" cm="1">
        <f t="array" ref="N116">IF($A116="","", _xlfn.XLOOKUP($A116&amp;"|6", RatesTbl[Key], RatesTbl[R2_err], ""))</f>
        <v>0</v>
      </c>
      <c r="O116" cm="1">
        <f t="array" ref="O116">IF($A116="","", _xlfn.XLOOKUP($A116&amp;"|7", RatesTbl[Key], RatesTbl[R2_err], ""))</f>
        <v>0</v>
      </c>
    </row>
    <row r="117" spans="1:15">
      <c r="A117" cm="1">
        <f t="array" ref="A117">IFERROR(INDEX(_xlfn.UNIQUE(RatesTbl[Residue]), ROW()-1), "")</f>
        <v>0</v>
      </c>
      <c r="B117" cm="1">
        <f t="array" ref="B117">IF($A117="","", _xlfn.XLOOKUP($A117&amp;"|1", RatesTbl[Key], RatesTbl[R2_s-1], ""))</f>
        <v>0</v>
      </c>
      <c r="C117" cm="1">
        <f t="array" ref="C117">IF($A117="","", _xlfn.XLOOKUP($A117&amp;"|2", RatesTbl[Key], RatesTbl[R2_s-1], ""))</f>
        <v>0</v>
      </c>
      <c r="D117" cm="1">
        <f t="array" ref="D117">IF($A117="","", _xlfn.XLOOKUP($A117&amp;"|3", RatesTbl[Key], RatesTbl[R2_s-1], ""))</f>
        <v>0</v>
      </c>
      <c r="E117" cm="1">
        <f t="array" ref="E117">IF($A117="","", _xlfn.XLOOKUP($A117&amp;"|4", RatesTbl[Key], RatesTbl[R2_s-1], ""))</f>
        <v>0</v>
      </c>
      <c r="F117" cm="1">
        <f t="array" ref="F117">IF($A117="","", _xlfn.XLOOKUP($A117&amp;"|5", RatesTbl[Key], RatesTbl[R2_s-1], ""))</f>
        <v>0</v>
      </c>
      <c r="G117" cm="1">
        <f t="array" ref="G117">IF($A117="","", _xlfn.XLOOKUP($A117&amp;"|6", RatesTbl[Key], RatesTbl[R2_s-1], ""))</f>
        <v>0</v>
      </c>
      <c r="H117" cm="1">
        <f t="array" ref="H117">IF($A117="","", _xlfn.XLOOKUP($A117&amp;"|7", RatesTbl[Key], RatesTbl[R2_s-1], ""))</f>
        <v>0</v>
      </c>
      <c r="I117" cm="1">
        <f t="array" ref="I117">IF($A117="","", _xlfn.XLOOKUP($A117&amp;"|1", RatesTbl[Key], RatesTbl[R2_err], ""))</f>
        <v>0</v>
      </c>
      <c r="J117" cm="1">
        <f t="array" ref="J117">IF($A117="","", _xlfn.XLOOKUP($A117&amp;"|2", RatesTbl[Key], RatesTbl[R2_err], ""))</f>
        <v>0</v>
      </c>
      <c r="K117" cm="1">
        <f t="array" ref="K117">IF($A117="","", _xlfn.XLOOKUP($A117&amp;"|3", RatesTbl[Key], RatesTbl[R2_err], ""))</f>
        <v>0</v>
      </c>
      <c r="L117" cm="1">
        <f t="array" ref="L117">IF($A117="","", _xlfn.XLOOKUP($A117&amp;"|4", RatesTbl[Key], RatesTbl[R2_err], ""))</f>
        <v>0</v>
      </c>
      <c r="M117" cm="1">
        <f t="array" ref="M117">IF($A117="","", _xlfn.XLOOKUP($A117&amp;"|5", RatesTbl[Key], RatesTbl[R2_err], ""))</f>
        <v>0</v>
      </c>
      <c r="N117" cm="1">
        <f t="array" ref="N117">IF($A117="","", _xlfn.XLOOKUP($A117&amp;"|6", RatesTbl[Key], RatesTbl[R2_err], ""))</f>
        <v>0</v>
      </c>
      <c r="O117" cm="1">
        <f t="array" ref="O117">IF($A117="","", _xlfn.XLOOKUP($A117&amp;"|7", RatesTbl[Key], RatesTbl[R2_err], ""))</f>
        <v>0</v>
      </c>
    </row>
    <row r="118" spans="1:15">
      <c r="A118" cm="1">
        <f t="array" ref="A118">IFERROR(INDEX(_xlfn.UNIQUE(RatesTbl[Residue]), ROW()-1), "")</f>
        <v>0</v>
      </c>
      <c r="B118" cm="1">
        <f t="array" ref="B118">IF($A118="","", _xlfn.XLOOKUP($A118&amp;"|1", RatesTbl[Key], RatesTbl[R2_s-1], ""))</f>
        <v>0</v>
      </c>
      <c r="C118" cm="1">
        <f t="array" ref="C118">IF($A118="","", _xlfn.XLOOKUP($A118&amp;"|2", RatesTbl[Key], RatesTbl[R2_s-1], ""))</f>
        <v>0</v>
      </c>
      <c r="D118" cm="1">
        <f t="array" ref="D118">IF($A118="","", _xlfn.XLOOKUP($A118&amp;"|3", RatesTbl[Key], RatesTbl[R2_s-1], ""))</f>
        <v>0</v>
      </c>
      <c r="E118" cm="1">
        <f t="array" ref="E118">IF($A118="","", _xlfn.XLOOKUP($A118&amp;"|4", RatesTbl[Key], RatesTbl[R2_s-1], ""))</f>
        <v>0</v>
      </c>
      <c r="F118" cm="1">
        <f t="array" ref="F118">IF($A118="","", _xlfn.XLOOKUP($A118&amp;"|5", RatesTbl[Key], RatesTbl[R2_s-1], ""))</f>
        <v>0</v>
      </c>
      <c r="G118" cm="1">
        <f t="array" ref="G118">IF($A118="","", _xlfn.XLOOKUP($A118&amp;"|6", RatesTbl[Key], RatesTbl[R2_s-1], ""))</f>
        <v>0</v>
      </c>
      <c r="H118" cm="1">
        <f t="array" ref="H118">IF($A118="","", _xlfn.XLOOKUP($A118&amp;"|7", RatesTbl[Key], RatesTbl[R2_s-1], ""))</f>
        <v>0</v>
      </c>
      <c r="I118" cm="1">
        <f t="array" ref="I118">IF($A118="","", _xlfn.XLOOKUP($A118&amp;"|1", RatesTbl[Key], RatesTbl[R2_err], ""))</f>
        <v>0</v>
      </c>
      <c r="J118" cm="1">
        <f t="array" ref="J118">IF($A118="","", _xlfn.XLOOKUP($A118&amp;"|2", RatesTbl[Key], RatesTbl[R2_err], ""))</f>
        <v>0</v>
      </c>
      <c r="K118" cm="1">
        <f t="array" ref="K118">IF($A118="","", _xlfn.XLOOKUP($A118&amp;"|3", RatesTbl[Key], RatesTbl[R2_err], ""))</f>
        <v>0</v>
      </c>
      <c r="L118" cm="1">
        <f t="array" ref="L118">IF($A118="","", _xlfn.XLOOKUP($A118&amp;"|4", RatesTbl[Key], RatesTbl[R2_err], ""))</f>
        <v>0</v>
      </c>
      <c r="M118" cm="1">
        <f t="array" ref="M118">IF($A118="","", _xlfn.XLOOKUP($A118&amp;"|5", RatesTbl[Key], RatesTbl[R2_err], ""))</f>
        <v>0</v>
      </c>
      <c r="N118" cm="1">
        <f t="array" ref="N118">IF($A118="","", _xlfn.XLOOKUP($A118&amp;"|6", RatesTbl[Key], RatesTbl[R2_err], ""))</f>
        <v>0</v>
      </c>
      <c r="O118" cm="1">
        <f t="array" ref="O118">IF($A118="","", _xlfn.XLOOKUP($A118&amp;"|7", RatesTbl[Key], RatesTbl[R2_err], ""))</f>
        <v>0</v>
      </c>
    </row>
    <row r="119" spans="1:15">
      <c r="A119" cm="1">
        <f t="array" ref="A119">IFERROR(INDEX(_xlfn.UNIQUE(RatesTbl[Residue]), ROW()-1), "")</f>
        <v>0</v>
      </c>
      <c r="B119" cm="1">
        <f t="array" ref="B119">IF($A119="","", _xlfn.XLOOKUP($A119&amp;"|1", RatesTbl[Key], RatesTbl[R2_s-1], ""))</f>
        <v>0</v>
      </c>
      <c r="C119" cm="1">
        <f t="array" ref="C119">IF($A119="","", _xlfn.XLOOKUP($A119&amp;"|2", RatesTbl[Key], RatesTbl[R2_s-1], ""))</f>
        <v>0</v>
      </c>
      <c r="D119" cm="1">
        <f t="array" ref="D119">IF($A119="","", _xlfn.XLOOKUP($A119&amp;"|3", RatesTbl[Key], RatesTbl[R2_s-1], ""))</f>
        <v>0</v>
      </c>
      <c r="E119" cm="1">
        <f t="array" ref="E119">IF($A119="","", _xlfn.XLOOKUP($A119&amp;"|4", RatesTbl[Key], RatesTbl[R2_s-1], ""))</f>
        <v>0</v>
      </c>
      <c r="F119" cm="1">
        <f t="array" ref="F119">IF($A119="","", _xlfn.XLOOKUP($A119&amp;"|5", RatesTbl[Key], RatesTbl[R2_s-1], ""))</f>
        <v>0</v>
      </c>
      <c r="G119" cm="1">
        <f t="array" ref="G119">IF($A119="","", _xlfn.XLOOKUP($A119&amp;"|6", RatesTbl[Key], RatesTbl[R2_s-1], ""))</f>
        <v>0</v>
      </c>
      <c r="H119" cm="1">
        <f t="array" ref="H119">IF($A119="","", _xlfn.XLOOKUP($A119&amp;"|7", RatesTbl[Key], RatesTbl[R2_s-1], ""))</f>
        <v>0</v>
      </c>
      <c r="I119" cm="1">
        <f t="array" ref="I119">IF($A119="","", _xlfn.XLOOKUP($A119&amp;"|1", RatesTbl[Key], RatesTbl[R2_err], ""))</f>
        <v>0</v>
      </c>
      <c r="J119" cm="1">
        <f t="array" ref="J119">IF($A119="","", _xlfn.XLOOKUP($A119&amp;"|2", RatesTbl[Key], RatesTbl[R2_err], ""))</f>
        <v>0</v>
      </c>
      <c r="K119" cm="1">
        <f t="array" ref="K119">IF($A119="","", _xlfn.XLOOKUP($A119&amp;"|3", RatesTbl[Key], RatesTbl[R2_err], ""))</f>
        <v>0</v>
      </c>
      <c r="L119" cm="1">
        <f t="array" ref="L119">IF($A119="","", _xlfn.XLOOKUP($A119&amp;"|4", RatesTbl[Key], RatesTbl[R2_err], ""))</f>
        <v>0</v>
      </c>
      <c r="M119" cm="1">
        <f t="array" ref="M119">IF($A119="","", _xlfn.XLOOKUP($A119&amp;"|5", RatesTbl[Key], RatesTbl[R2_err], ""))</f>
        <v>0</v>
      </c>
      <c r="N119" cm="1">
        <f t="array" ref="N119">IF($A119="","", _xlfn.XLOOKUP($A119&amp;"|6", RatesTbl[Key], RatesTbl[R2_err], ""))</f>
        <v>0</v>
      </c>
      <c r="O119" cm="1">
        <f t="array" ref="O119">IF($A119="","", _xlfn.XLOOKUP($A119&amp;"|7", RatesTbl[Key], RatesTbl[R2_err], ""))</f>
        <v>0</v>
      </c>
    </row>
    <row r="120" spans="1:15">
      <c r="A120" cm="1">
        <f t="array" ref="A120">IFERROR(INDEX(_xlfn.UNIQUE(RatesTbl[Residue]), ROW()-1), "")</f>
        <v>0</v>
      </c>
      <c r="B120" cm="1">
        <f t="array" ref="B120">IF($A120="","", _xlfn.XLOOKUP($A120&amp;"|1", RatesTbl[Key], RatesTbl[R2_s-1], ""))</f>
        <v>0</v>
      </c>
      <c r="C120" cm="1">
        <f t="array" ref="C120">IF($A120="","", _xlfn.XLOOKUP($A120&amp;"|2", RatesTbl[Key], RatesTbl[R2_s-1], ""))</f>
        <v>0</v>
      </c>
      <c r="D120" cm="1">
        <f t="array" ref="D120">IF($A120="","", _xlfn.XLOOKUP($A120&amp;"|3", RatesTbl[Key], RatesTbl[R2_s-1], ""))</f>
        <v>0</v>
      </c>
      <c r="E120" cm="1">
        <f t="array" ref="E120">IF($A120="","", _xlfn.XLOOKUP($A120&amp;"|4", RatesTbl[Key], RatesTbl[R2_s-1], ""))</f>
        <v>0</v>
      </c>
      <c r="F120" cm="1">
        <f t="array" ref="F120">IF($A120="","", _xlfn.XLOOKUP($A120&amp;"|5", RatesTbl[Key], RatesTbl[R2_s-1], ""))</f>
        <v>0</v>
      </c>
      <c r="G120" cm="1">
        <f t="array" ref="G120">IF($A120="","", _xlfn.XLOOKUP($A120&amp;"|6", RatesTbl[Key], RatesTbl[R2_s-1], ""))</f>
        <v>0</v>
      </c>
      <c r="H120" cm="1">
        <f t="array" ref="H120">IF($A120="","", _xlfn.XLOOKUP($A120&amp;"|7", RatesTbl[Key], RatesTbl[R2_s-1], ""))</f>
        <v>0</v>
      </c>
      <c r="I120" cm="1">
        <f t="array" ref="I120">IF($A120="","", _xlfn.XLOOKUP($A120&amp;"|1", RatesTbl[Key], RatesTbl[R2_err], ""))</f>
        <v>0</v>
      </c>
      <c r="J120" cm="1">
        <f t="array" ref="J120">IF($A120="","", _xlfn.XLOOKUP($A120&amp;"|2", RatesTbl[Key], RatesTbl[R2_err], ""))</f>
        <v>0</v>
      </c>
      <c r="K120" cm="1">
        <f t="array" ref="K120">IF($A120="","", _xlfn.XLOOKUP($A120&amp;"|3", RatesTbl[Key], RatesTbl[R2_err], ""))</f>
        <v>0</v>
      </c>
      <c r="L120" cm="1">
        <f t="array" ref="L120">IF($A120="","", _xlfn.XLOOKUP($A120&amp;"|4", RatesTbl[Key], RatesTbl[R2_err], ""))</f>
        <v>0</v>
      </c>
      <c r="M120" cm="1">
        <f t="array" ref="M120">IF($A120="","", _xlfn.XLOOKUP($A120&amp;"|5", RatesTbl[Key], RatesTbl[R2_err], ""))</f>
        <v>0</v>
      </c>
      <c r="N120" cm="1">
        <f t="array" ref="N120">IF($A120="","", _xlfn.XLOOKUP($A120&amp;"|6", RatesTbl[Key], RatesTbl[R2_err], ""))</f>
        <v>0</v>
      </c>
      <c r="O120" cm="1">
        <f t="array" ref="O120">IF($A120="","", _xlfn.XLOOKUP($A120&amp;"|7", RatesTbl[Key], RatesTbl[R2_err], ""))</f>
        <v>0</v>
      </c>
    </row>
    <row r="121" spans="1:15">
      <c r="A121" cm="1">
        <f t="array" ref="A121">IFERROR(INDEX(_xlfn.UNIQUE(RatesTbl[Residue]), ROW()-1), "")</f>
        <v>0</v>
      </c>
      <c r="B121" cm="1">
        <f t="array" ref="B121">IF($A121="","", _xlfn.XLOOKUP($A121&amp;"|1", RatesTbl[Key], RatesTbl[R2_s-1], ""))</f>
        <v>0</v>
      </c>
      <c r="C121" cm="1">
        <f t="array" ref="C121">IF($A121="","", _xlfn.XLOOKUP($A121&amp;"|2", RatesTbl[Key], RatesTbl[R2_s-1], ""))</f>
        <v>0</v>
      </c>
      <c r="D121" cm="1">
        <f t="array" ref="D121">IF($A121="","", _xlfn.XLOOKUP($A121&amp;"|3", RatesTbl[Key], RatesTbl[R2_s-1], ""))</f>
        <v>0</v>
      </c>
      <c r="E121" cm="1">
        <f t="array" ref="E121">IF($A121="","", _xlfn.XLOOKUP($A121&amp;"|4", RatesTbl[Key], RatesTbl[R2_s-1], ""))</f>
        <v>0</v>
      </c>
      <c r="F121" cm="1">
        <f t="array" ref="F121">IF($A121="","", _xlfn.XLOOKUP($A121&amp;"|5", RatesTbl[Key], RatesTbl[R2_s-1], ""))</f>
        <v>0</v>
      </c>
      <c r="G121" cm="1">
        <f t="array" ref="G121">IF($A121="","", _xlfn.XLOOKUP($A121&amp;"|6", RatesTbl[Key], RatesTbl[R2_s-1], ""))</f>
        <v>0</v>
      </c>
      <c r="H121" cm="1">
        <f t="array" ref="H121">IF($A121="","", _xlfn.XLOOKUP($A121&amp;"|7", RatesTbl[Key], RatesTbl[R2_s-1], ""))</f>
        <v>0</v>
      </c>
      <c r="I121" cm="1">
        <f t="array" ref="I121">IF($A121="","", _xlfn.XLOOKUP($A121&amp;"|1", RatesTbl[Key], RatesTbl[R2_err], ""))</f>
        <v>0</v>
      </c>
      <c r="J121" cm="1">
        <f t="array" ref="J121">IF($A121="","", _xlfn.XLOOKUP($A121&amp;"|2", RatesTbl[Key], RatesTbl[R2_err], ""))</f>
        <v>0</v>
      </c>
      <c r="K121" cm="1">
        <f t="array" ref="K121">IF($A121="","", _xlfn.XLOOKUP($A121&amp;"|3", RatesTbl[Key], RatesTbl[R2_err], ""))</f>
        <v>0</v>
      </c>
      <c r="L121" cm="1">
        <f t="array" ref="L121">IF($A121="","", _xlfn.XLOOKUP($A121&amp;"|4", RatesTbl[Key], RatesTbl[R2_err], ""))</f>
        <v>0</v>
      </c>
      <c r="M121" cm="1">
        <f t="array" ref="M121">IF($A121="","", _xlfn.XLOOKUP($A121&amp;"|5", RatesTbl[Key], RatesTbl[R2_err], ""))</f>
        <v>0</v>
      </c>
      <c r="N121" cm="1">
        <f t="array" ref="N121">IF($A121="","", _xlfn.XLOOKUP($A121&amp;"|6", RatesTbl[Key], RatesTbl[R2_err], ""))</f>
        <v>0</v>
      </c>
      <c r="O121" cm="1">
        <f t="array" ref="O121">IF($A121="","", _xlfn.XLOOKUP($A121&amp;"|7", RatesTbl[Key], RatesTbl[R2_err], ""))</f>
        <v>0</v>
      </c>
    </row>
    <row r="122" spans="1:15">
      <c r="A122" cm="1">
        <f t="array" ref="A122">IFERROR(INDEX(_xlfn.UNIQUE(RatesTbl[Residue]), ROW()-1), "")</f>
        <v>0</v>
      </c>
      <c r="B122" cm="1">
        <f t="array" ref="B122">IF($A122="","", _xlfn.XLOOKUP($A122&amp;"|1", RatesTbl[Key], RatesTbl[R2_s-1], ""))</f>
        <v>0</v>
      </c>
      <c r="C122" cm="1">
        <f t="array" ref="C122">IF($A122="","", _xlfn.XLOOKUP($A122&amp;"|2", RatesTbl[Key], RatesTbl[R2_s-1], ""))</f>
        <v>0</v>
      </c>
      <c r="D122" cm="1">
        <f t="array" ref="D122">IF($A122="","", _xlfn.XLOOKUP($A122&amp;"|3", RatesTbl[Key], RatesTbl[R2_s-1], ""))</f>
        <v>0</v>
      </c>
      <c r="E122" cm="1">
        <f t="array" ref="E122">IF($A122="","", _xlfn.XLOOKUP($A122&amp;"|4", RatesTbl[Key], RatesTbl[R2_s-1], ""))</f>
        <v>0</v>
      </c>
      <c r="F122" cm="1">
        <f t="array" ref="F122">IF($A122="","", _xlfn.XLOOKUP($A122&amp;"|5", RatesTbl[Key], RatesTbl[R2_s-1], ""))</f>
        <v>0</v>
      </c>
      <c r="G122" cm="1">
        <f t="array" ref="G122">IF($A122="","", _xlfn.XLOOKUP($A122&amp;"|6", RatesTbl[Key], RatesTbl[R2_s-1], ""))</f>
        <v>0</v>
      </c>
      <c r="H122" cm="1">
        <f t="array" ref="H122">IF($A122="","", _xlfn.XLOOKUP($A122&amp;"|7", RatesTbl[Key], RatesTbl[R2_s-1], ""))</f>
        <v>0</v>
      </c>
      <c r="I122" cm="1">
        <f t="array" ref="I122">IF($A122="","", _xlfn.XLOOKUP($A122&amp;"|1", RatesTbl[Key], RatesTbl[R2_err], ""))</f>
        <v>0</v>
      </c>
      <c r="J122" cm="1">
        <f t="array" ref="J122">IF($A122="","", _xlfn.XLOOKUP($A122&amp;"|2", RatesTbl[Key], RatesTbl[R2_err], ""))</f>
        <v>0</v>
      </c>
      <c r="K122" cm="1">
        <f t="array" ref="K122">IF($A122="","", _xlfn.XLOOKUP($A122&amp;"|3", RatesTbl[Key], RatesTbl[R2_err], ""))</f>
        <v>0</v>
      </c>
      <c r="L122" cm="1">
        <f t="array" ref="L122">IF($A122="","", _xlfn.XLOOKUP($A122&amp;"|4", RatesTbl[Key], RatesTbl[R2_err], ""))</f>
        <v>0</v>
      </c>
      <c r="M122" cm="1">
        <f t="array" ref="M122">IF($A122="","", _xlfn.XLOOKUP($A122&amp;"|5", RatesTbl[Key], RatesTbl[R2_err], ""))</f>
        <v>0</v>
      </c>
      <c r="N122" cm="1">
        <f t="array" ref="N122">IF($A122="","", _xlfn.XLOOKUP($A122&amp;"|6", RatesTbl[Key], RatesTbl[R2_err], ""))</f>
        <v>0</v>
      </c>
      <c r="O122" cm="1">
        <f t="array" ref="O122">IF($A122="","", _xlfn.XLOOKUP($A122&amp;"|7", RatesTbl[Key], RatesTbl[R2_err], ""))</f>
        <v>0</v>
      </c>
    </row>
    <row r="123" spans="1:15">
      <c r="A123" cm="1">
        <f t="array" ref="A123">IFERROR(INDEX(_xlfn.UNIQUE(RatesTbl[Residue]), ROW()-1), "")</f>
        <v>0</v>
      </c>
      <c r="B123" cm="1">
        <f t="array" ref="B123">IF($A123="","", _xlfn.XLOOKUP($A123&amp;"|1", RatesTbl[Key], RatesTbl[R2_s-1], ""))</f>
        <v>0</v>
      </c>
      <c r="C123" cm="1">
        <f t="array" ref="C123">IF($A123="","", _xlfn.XLOOKUP($A123&amp;"|2", RatesTbl[Key], RatesTbl[R2_s-1], ""))</f>
        <v>0</v>
      </c>
      <c r="D123" cm="1">
        <f t="array" ref="D123">IF($A123="","", _xlfn.XLOOKUP($A123&amp;"|3", RatesTbl[Key], RatesTbl[R2_s-1], ""))</f>
        <v>0</v>
      </c>
      <c r="E123" cm="1">
        <f t="array" ref="E123">IF($A123="","", _xlfn.XLOOKUP($A123&amp;"|4", RatesTbl[Key], RatesTbl[R2_s-1], ""))</f>
        <v>0</v>
      </c>
      <c r="F123" cm="1">
        <f t="array" ref="F123">IF($A123="","", _xlfn.XLOOKUP($A123&amp;"|5", RatesTbl[Key], RatesTbl[R2_s-1], ""))</f>
        <v>0</v>
      </c>
      <c r="G123" cm="1">
        <f t="array" ref="G123">IF($A123="","", _xlfn.XLOOKUP($A123&amp;"|6", RatesTbl[Key], RatesTbl[R2_s-1], ""))</f>
        <v>0</v>
      </c>
      <c r="H123" cm="1">
        <f t="array" ref="H123">IF($A123="","", _xlfn.XLOOKUP($A123&amp;"|7", RatesTbl[Key], RatesTbl[R2_s-1], ""))</f>
        <v>0</v>
      </c>
      <c r="I123" cm="1">
        <f t="array" ref="I123">IF($A123="","", _xlfn.XLOOKUP($A123&amp;"|1", RatesTbl[Key], RatesTbl[R2_err], ""))</f>
        <v>0</v>
      </c>
      <c r="J123" cm="1">
        <f t="array" ref="J123">IF($A123="","", _xlfn.XLOOKUP($A123&amp;"|2", RatesTbl[Key], RatesTbl[R2_err], ""))</f>
        <v>0</v>
      </c>
      <c r="K123" cm="1">
        <f t="array" ref="K123">IF($A123="","", _xlfn.XLOOKUP($A123&amp;"|3", RatesTbl[Key], RatesTbl[R2_err], ""))</f>
        <v>0</v>
      </c>
      <c r="L123" cm="1">
        <f t="array" ref="L123">IF($A123="","", _xlfn.XLOOKUP($A123&amp;"|4", RatesTbl[Key], RatesTbl[R2_err], ""))</f>
        <v>0</v>
      </c>
      <c r="M123" cm="1">
        <f t="array" ref="M123">IF($A123="","", _xlfn.XLOOKUP($A123&amp;"|5", RatesTbl[Key], RatesTbl[R2_err], ""))</f>
        <v>0</v>
      </c>
      <c r="N123" cm="1">
        <f t="array" ref="N123">IF($A123="","", _xlfn.XLOOKUP($A123&amp;"|6", RatesTbl[Key], RatesTbl[R2_err], ""))</f>
        <v>0</v>
      </c>
      <c r="O123" cm="1">
        <f t="array" ref="O123">IF($A123="","", _xlfn.XLOOKUP($A123&amp;"|7", RatesTbl[Key], RatesTbl[R2_err], ""))</f>
        <v>0</v>
      </c>
    </row>
    <row r="124" spans="1:15">
      <c r="A124" cm="1">
        <f t="array" ref="A124">IFERROR(INDEX(_xlfn.UNIQUE(RatesTbl[Residue]), ROW()-1), "")</f>
        <v>0</v>
      </c>
      <c r="B124" cm="1">
        <f t="array" ref="B124">IF($A124="","", _xlfn.XLOOKUP($A124&amp;"|1", RatesTbl[Key], RatesTbl[R2_s-1], ""))</f>
        <v>0</v>
      </c>
      <c r="C124" cm="1">
        <f t="array" ref="C124">IF($A124="","", _xlfn.XLOOKUP($A124&amp;"|2", RatesTbl[Key], RatesTbl[R2_s-1], ""))</f>
        <v>0</v>
      </c>
      <c r="D124" cm="1">
        <f t="array" ref="D124">IF($A124="","", _xlfn.XLOOKUP($A124&amp;"|3", RatesTbl[Key], RatesTbl[R2_s-1], ""))</f>
        <v>0</v>
      </c>
      <c r="E124" cm="1">
        <f t="array" ref="E124">IF($A124="","", _xlfn.XLOOKUP($A124&amp;"|4", RatesTbl[Key], RatesTbl[R2_s-1], ""))</f>
        <v>0</v>
      </c>
      <c r="F124" cm="1">
        <f t="array" ref="F124">IF($A124="","", _xlfn.XLOOKUP($A124&amp;"|5", RatesTbl[Key], RatesTbl[R2_s-1], ""))</f>
        <v>0</v>
      </c>
      <c r="G124" cm="1">
        <f t="array" ref="G124">IF($A124="","", _xlfn.XLOOKUP($A124&amp;"|6", RatesTbl[Key], RatesTbl[R2_s-1], ""))</f>
        <v>0</v>
      </c>
      <c r="H124" cm="1">
        <f t="array" ref="H124">IF($A124="","", _xlfn.XLOOKUP($A124&amp;"|7", RatesTbl[Key], RatesTbl[R2_s-1], ""))</f>
        <v>0</v>
      </c>
      <c r="I124" cm="1">
        <f t="array" ref="I124">IF($A124="","", _xlfn.XLOOKUP($A124&amp;"|1", RatesTbl[Key], RatesTbl[R2_err], ""))</f>
        <v>0</v>
      </c>
      <c r="J124" cm="1">
        <f t="array" ref="J124">IF($A124="","", _xlfn.XLOOKUP($A124&amp;"|2", RatesTbl[Key], RatesTbl[R2_err], ""))</f>
        <v>0</v>
      </c>
      <c r="K124" cm="1">
        <f t="array" ref="K124">IF($A124="","", _xlfn.XLOOKUP($A124&amp;"|3", RatesTbl[Key], RatesTbl[R2_err], ""))</f>
        <v>0</v>
      </c>
      <c r="L124" cm="1">
        <f t="array" ref="L124">IF($A124="","", _xlfn.XLOOKUP($A124&amp;"|4", RatesTbl[Key], RatesTbl[R2_err], ""))</f>
        <v>0</v>
      </c>
      <c r="M124" cm="1">
        <f t="array" ref="M124">IF($A124="","", _xlfn.XLOOKUP($A124&amp;"|5", RatesTbl[Key], RatesTbl[R2_err], ""))</f>
        <v>0</v>
      </c>
      <c r="N124" cm="1">
        <f t="array" ref="N124">IF($A124="","", _xlfn.XLOOKUP($A124&amp;"|6", RatesTbl[Key], RatesTbl[R2_err], ""))</f>
        <v>0</v>
      </c>
      <c r="O124" cm="1">
        <f t="array" ref="O124">IF($A124="","", _xlfn.XLOOKUP($A124&amp;"|7", RatesTbl[Key], RatesTbl[R2_err], ""))</f>
        <v>0</v>
      </c>
    </row>
    <row r="125" spans="1:15">
      <c r="A125" cm="1">
        <f t="array" ref="A125">IFERROR(INDEX(_xlfn.UNIQUE(RatesTbl[Residue]), ROW()-1), "")</f>
        <v>0</v>
      </c>
      <c r="B125" cm="1">
        <f t="array" ref="B125">IF($A125="","", _xlfn.XLOOKUP($A125&amp;"|1", RatesTbl[Key], RatesTbl[R2_s-1], ""))</f>
        <v>0</v>
      </c>
      <c r="C125" cm="1">
        <f t="array" ref="C125">IF($A125="","", _xlfn.XLOOKUP($A125&amp;"|2", RatesTbl[Key], RatesTbl[R2_s-1], ""))</f>
        <v>0</v>
      </c>
      <c r="D125" cm="1">
        <f t="array" ref="D125">IF($A125="","", _xlfn.XLOOKUP($A125&amp;"|3", RatesTbl[Key], RatesTbl[R2_s-1], ""))</f>
        <v>0</v>
      </c>
      <c r="E125" cm="1">
        <f t="array" ref="E125">IF($A125="","", _xlfn.XLOOKUP($A125&amp;"|4", RatesTbl[Key], RatesTbl[R2_s-1], ""))</f>
        <v>0</v>
      </c>
      <c r="F125" cm="1">
        <f t="array" ref="F125">IF($A125="","", _xlfn.XLOOKUP($A125&amp;"|5", RatesTbl[Key], RatesTbl[R2_s-1], ""))</f>
        <v>0</v>
      </c>
      <c r="G125" cm="1">
        <f t="array" ref="G125">IF($A125="","", _xlfn.XLOOKUP($A125&amp;"|6", RatesTbl[Key], RatesTbl[R2_s-1], ""))</f>
        <v>0</v>
      </c>
      <c r="H125" cm="1">
        <f t="array" ref="H125">IF($A125="","", _xlfn.XLOOKUP($A125&amp;"|7", RatesTbl[Key], RatesTbl[R2_s-1], ""))</f>
        <v>0</v>
      </c>
      <c r="I125" cm="1">
        <f t="array" ref="I125">IF($A125="","", _xlfn.XLOOKUP($A125&amp;"|1", RatesTbl[Key], RatesTbl[R2_err], ""))</f>
        <v>0</v>
      </c>
      <c r="J125" cm="1">
        <f t="array" ref="J125">IF($A125="","", _xlfn.XLOOKUP($A125&amp;"|2", RatesTbl[Key], RatesTbl[R2_err], ""))</f>
        <v>0</v>
      </c>
      <c r="K125" cm="1">
        <f t="array" ref="K125">IF($A125="","", _xlfn.XLOOKUP($A125&amp;"|3", RatesTbl[Key], RatesTbl[R2_err], ""))</f>
        <v>0</v>
      </c>
      <c r="L125" cm="1">
        <f t="array" ref="L125">IF($A125="","", _xlfn.XLOOKUP($A125&amp;"|4", RatesTbl[Key], RatesTbl[R2_err], ""))</f>
        <v>0</v>
      </c>
      <c r="M125" cm="1">
        <f t="array" ref="M125">IF($A125="","", _xlfn.XLOOKUP($A125&amp;"|5", RatesTbl[Key], RatesTbl[R2_err], ""))</f>
        <v>0</v>
      </c>
      <c r="N125" cm="1">
        <f t="array" ref="N125">IF($A125="","", _xlfn.XLOOKUP($A125&amp;"|6", RatesTbl[Key], RatesTbl[R2_err], ""))</f>
        <v>0</v>
      </c>
      <c r="O125" cm="1">
        <f t="array" ref="O125">IF($A125="","", _xlfn.XLOOKUP($A125&amp;"|7", RatesTbl[Key], RatesTbl[R2_err], ""))</f>
        <v>0</v>
      </c>
    </row>
    <row r="126" spans="1:15">
      <c r="A126" cm="1">
        <f t="array" ref="A126">IFERROR(INDEX(_xlfn.UNIQUE(RatesTbl[Residue]), ROW()-1), "")</f>
        <v>0</v>
      </c>
      <c r="B126" cm="1">
        <f t="array" ref="B126">IF($A126="","", _xlfn.XLOOKUP($A126&amp;"|1", RatesTbl[Key], RatesTbl[R2_s-1], ""))</f>
        <v>0</v>
      </c>
      <c r="C126" cm="1">
        <f t="array" ref="C126">IF($A126="","", _xlfn.XLOOKUP($A126&amp;"|2", RatesTbl[Key], RatesTbl[R2_s-1], ""))</f>
        <v>0</v>
      </c>
      <c r="D126" cm="1">
        <f t="array" ref="D126">IF($A126="","", _xlfn.XLOOKUP($A126&amp;"|3", RatesTbl[Key], RatesTbl[R2_s-1], ""))</f>
        <v>0</v>
      </c>
      <c r="E126" cm="1">
        <f t="array" ref="E126">IF($A126="","", _xlfn.XLOOKUP($A126&amp;"|4", RatesTbl[Key], RatesTbl[R2_s-1], ""))</f>
        <v>0</v>
      </c>
      <c r="F126" cm="1">
        <f t="array" ref="F126">IF($A126="","", _xlfn.XLOOKUP($A126&amp;"|5", RatesTbl[Key], RatesTbl[R2_s-1], ""))</f>
        <v>0</v>
      </c>
      <c r="G126" cm="1">
        <f t="array" ref="G126">IF($A126="","", _xlfn.XLOOKUP($A126&amp;"|6", RatesTbl[Key], RatesTbl[R2_s-1], ""))</f>
        <v>0</v>
      </c>
      <c r="H126" cm="1">
        <f t="array" ref="H126">IF($A126="","", _xlfn.XLOOKUP($A126&amp;"|7", RatesTbl[Key], RatesTbl[R2_s-1], ""))</f>
        <v>0</v>
      </c>
      <c r="I126" cm="1">
        <f t="array" ref="I126">IF($A126="","", _xlfn.XLOOKUP($A126&amp;"|1", RatesTbl[Key], RatesTbl[R2_err], ""))</f>
        <v>0</v>
      </c>
      <c r="J126" cm="1">
        <f t="array" ref="J126">IF($A126="","", _xlfn.XLOOKUP($A126&amp;"|2", RatesTbl[Key], RatesTbl[R2_err], ""))</f>
        <v>0</v>
      </c>
      <c r="K126" cm="1">
        <f t="array" ref="K126">IF($A126="","", _xlfn.XLOOKUP($A126&amp;"|3", RatesTbl[Key], RatesTbl[R2_err], ""))</f>
        <v>0</v>
      </c>
      <c r="L126" cm="1">
        <f t="array" ref="L126">IF($A126="","", _xlfn.XLOOKUP($A126&amp;"|4", RatesTbl[Key], RatesTbl[R2_err], ""))</f>
        <v>0</v>
      </c>
      <c r="M126" cm="1">
        <f t="array" ref="M126">IF($A126="","", _xlfn.XLOOKUP($A126&amp;"|5", RatesTbl[Key], RatesTbl[R2_err], ""))</f>
        <v>0</v>
      </c>
      <c r="N126" cm="1">
        <f t="array" ref="N126">IF($A126="","", _xlfn.XLOOKUP($A126&amp;"|6", RatesTbl[Key], RatesTbl[R2_err], ""))</f>
        <v>0</v>
      </c>
      <c r="O126" cm="1">
        <f t="array" ref="O126">IF($A126="","", _xlfn.XLOOKUP($A126&amp;"|7", RatesTbl[Key], RatesTbl[R2_err], ""))</f>
        <v>0</v>
      </c>
    </row>
    <row r="127" spans="1:15">
      <c r="A127" cm="1">
        <f t="array" ref="A127">IFERROR(INDEX(_xlfn.UNIQUE(RatesTbl[Residue]), ROW()-1), "")</f>
        <v>0</v>
      </c>
      <c r="B127" cm="1">
        <f t="array" ref="B127">IF($A127="","", _xlfn.XLOOKUP($A127&amp;"|1", RatesTbl[Key], RatesTbl[R2_s-1], ""))</f>
        <v>0</v>
      </c>
      <c r="C127" cm="1">
        <f t="array" ref="C127">IF($A127="","", _xlfn.XLOOKUP($A127&amp;"|2", RatesTbl[Key], RatesTbl[R2_s-1], ""))</f>
        <v>0</v>
      </c>
      <c r="D127" cm="1">
        <f t="array" ref="D127">IF($A127="","", _xlfn.XLOOKUP($A127&amp;"|3", RatesTbl[Key], RatesTbl[R2_s-1], ""))</f>
        <v>0</v>
      </c>
      <c r="E127" cm="1">
        <f t="array" ref="E127">IF($A127="","", _xlfn.XLOOKUP($A127&amp;"|4", RatesTbl[Key], RatesTbl[R2_s-1], ""))</f>
        <v>0</v>
      </c>
      <c r="F127" cm="1">
        <f t="array" ref="F127">IF($A127="","", _xlfn.XLOOKUP($A127&amp;"|5", RatesTbl[Key], RatesTbl[R2_s-1], ""))</f>
        <v>0</v>
      </c>
      <c r="G127" cm="1">
        <f t="array" ref="G127">IF($A127="","", _xlfn.XLOOKUP($A127&amp;"|6", RatesTbl[Key], RatesTbl[R2_s-1], ""))</f>
        <v>0</v>
      </c>
      <c r="H127" cm="1">
        <f t="array" ref="H127">IF($A127="","", _xlfn.XLOOKUP($A127&amp;"|7", RatesTbl[Key], RatesTbl[R2_s-1], ""))</f>
        <v>0</v>
      </c>
      <c r="I127" cm="1">
        <f t="array" ref="I127">IF($A127="","", _xlfn.XLOOKUP($A127&amp;"|1", RatesTbl[Key], RatesTbl[R2_err], ""))</f>
        <v>0</v>
      </c>
      <c r="J127" cm="1">
        <f t="array" ref="J127">IF($A127="","", _xlfn.XLOOKUP($A127&amp;"|2", RatesTbl[Key], RatesTbl[R2_err], ""))</f>
        <v>0</v>
      </c>
      <c r="K127" cm="1">
        <f t="array" ref="K127">IF($A127="","", _xlfn.XLOOKUP($A127&amp;"|3", RatesTbl[Key], RatesTbl[R2_err], ""))</f>
        <v>0</v>
      </c>
      <c r="L127" cm="1">
        <f t="array" ref="L127">IF($A127="","", _xlfn.XLOOKUP($A127&amp;"|4", RatesTbl[Key], RatesTbl[R2_err], ""))</f>
        <v>0</v>
      </c>
      <c r="M127" cm="1">
        <f t="array" ref="M127">IF($A127="","", _xlfn.XLOOKUP($A127&amp;"|5", RatesTbl[Key], RatesTbl[R2_err], ""))</f>
        <v>0</v>
      </c>
      <c r="N127" cm="1">
        <f t="array" ref="N127">IF($A127="","", _xlfn.XLOOKUP($A127&amp;"|6", RatesTbl[Key], RatesTbl[R2_err], ""))</f>
        <v>0</v>
      </c>
      <c r="O127" cm="1">
        <f t="array" ref="O127">IF($A127="","", _xlfn.XLOOKUP($A127&amp;"|7", RatesTbl[Key], RatesTbl[R2_err], ""))</f>
        <v>0</v>
      </c>
    </row>
    <row r="128" spans="1:15">
      <c r="A128" cm="1">
        <f t="array" ref="A128">IFERROR(INDEX(_xlfn.UNIQUE(RatesTbl[Residue]), ROW()-1), "")</f>
        <v>0</v>
      </c>
      <c r="B128" cm="1">
        <f t="array" ref="B128">IF($A128="","", _xlfn.XLOOKUP($A128&amp;"|1", RatesTbl[Key], RatesTbl[R2_s-1], ""))</f>
        <v>0</v>
      </c>
      <c r="C128" cm="1">
        <f t="array" ref="C128">IF($A128="","", _xlfn.XLOOKUP($A128&amp;"|2", RatesTbl[Key], RatesTbl[R2_s-1], ""))</f>
        <v>0</v>
      </c>
      <c r="D128" cm="1">
        <f t="array" ref="D128">IF($A128="","", _xlfn.XLOOKUP($A128&amp;"|3", RatesTbl[Key], RatesTbl[R2_s-1], ""))</f>
        <v>0</v>
      </c>
      <c r="E128" cm="1">
        <f t="array" ref="E128">IF($A128="","", _xlfn.XLOOKUP($A128&amp;"|4", RatesTbl[Key], RatesTbl[R2_s-1], ""))</f>
        <v>0</v>
      </c>
      <c r="F128" cm="1">
        <f t="array" ref="F128">IF($A128="","", _xlfn.XLOOKUP($A128&amp;"|5", RatesTbl[Key], RatesTbl[R2_s-1], ""))</f>
        <v>0</v>
      </c>
      <c r="G128" cm="1">
        <f t="array" ref="G128">IF($A128="","", _xlfn.XLOOKUP($A128&amp;"|6", RatesTbl[Key], RatesTbl[R2_s-1], ""))</f>
        <v>0</v>
      </c>
      <c r="H128" cm="1">
        <f t="array" ref="H128">IF($A128="","", _xlfn.XLOOKUP($A128&amp;"|7", RatesTbl[Key], RatesTbl[R2_s-1], ""))</f>
        <v>0</v>
      </c>
      <c r="I128" cm="1">
        <f t="array" ref="I128">IF($A128="","", _xlfn.XLOOKUP($A128&amp;"|1", RatesTbl[Key], RatesTbl[R2_err], ""))</f>
        <v>0</v>
      </c>
      <c r="J128" cm="1">
        <f t="array" ref="J128">IF($A128="","", _xlfn.XLOOKUP($A128&amp;"|2", RatesTbl[Key], RatesTbl[R2_err], ""))</f>
        <v>0</v>
      </c>
      <c r="K128" cm="1">
        <f t="array" ref="K128">IF($A128="","", _xlfn.XLOOKUP($A128&amp;"|3", RatesTbl[Key], RatesTbl[R2_err], ""))</f>
        <v>0</v>
      </c>
      <c r="L128" cm="1">
        <f t="array" ref="L128">IF($A128="","", _xlfn.XLOOKUP($A128&amp;"|4", RatesTbl[Key], RatesTbl[R2_err], ""))</f>
        <v>0</v>
      </c>
      <c r="M128" cm="1">
        <f t="array" ref="M128">IF($A128="","", _xlfn.XLOOKUP($A128&amp;"|5", RatesTbl[Key], RatesTbl[R2_err], ""))</f>
        <v>0</v>
      </c>
      <c r="N128" cm="1">
        <f t="array" ref="N128">IF($A128="","", _xlfn.XLOOKUP($A128&amp;"|6", RatesTbl[Key], RatesTbl[R2_err], ""))</f>
        <v>0</v>
      </c>
      <c r="O128" cm="1">
        <f t="array" ref="O128">IF($A128="","", _xlfn.XLOOKUP($A128&amp;"|7", RatesTbl[Key], RatesTbl[R2_err], ""))</f>
        <v>0</v>
      </c>
    </row>
    <row r="129" spans="1:15">
      <c r="A129" cm="1">
        <f t="array" ref="A129">IFERROR(INDEX(_xlfn.UNIQUE(RatesTbl[Residue]), ROW()-1), "")</f>
        <v>0</v>
      </c>
      <c r="B129" cm="1">
        <f t="array" ref="B129">IF($A129="","", _xlfn.XLOOKUP($A129&amp;"|1", RatesTbl[Key], RatesTbl[R2_s-1], ""))</f>
        <v>0</v>
      </c>
      <c r="C129" cm="1">
        <f t="array" ref="C129">IF($A129="","", _xlfn.XLOOKUP($A129&amp;"|2", RatesTbl[Key], RatesTbl[R2_s-1], ""))</f>
        <v>0</v>
      </c>
      <c r="D129" cm="1">
        <f t="array" ref="D129">IF($A129="","", _xlfn.XLOOKUP($A129&amp;"|3", RatesTbl[Key], RatesTbl[R2_s-1], ""))</f>
        <v>0</v>
      </c>
      <c r="E129" cm="1">
        <f t="array" ref="E129">IF($A129="","", _xlfn.XLOOKUP($A129&amp;"|4", RatesTbl[Key], RatesTbl[R2_s-1], ""))</f>
        <v>0</v>
      </c>
      <c r="F129" cm="1">
        <f t="array" ref="F129">IF($A129="","", _xlfn.XLOOKUP($A129&amp;"|5", RatesTbl[Key], RatesTbl[R2_s-1], ""))</f>
        <v>0</v>
      </c>
      <c r="G129" cm="1">
        <f t="array" ref="G129">IF($A129="","", _xlfn.XLOOKUP($A129&amp;"|6", RatesTbl[Key], RatesTbl[R2_s-1], ""))</f>
        <v>0</v>
      </c>
      <c r="H129" cm="1">
        <f t="array" ref="H129">IF($A129="","", _xlfn.XLOOKUP($A129&amp;"|7", RatesTbl[Key], RatesTbl[R2_s-1], ""))</f>
        <v>0</v>
      </c>
      <c r="I129" cm="1">
        <f t="array" ref="I129">IF($A129="","", _xlfn.XLOOKUP($A129&amp;"|1", RatesTbl[Key], RatesTbl[R2_err], ""))</f>
        <v>0</v>
      </c>
      <c r="J129" cm="1">
        <f t="array" ref="J129">IF($A129="","", _xlfn.XLOOKUP($A129&amp;"|2", RatesTbl[Key], RatesTbl[R2_err], ""))</f>
        <v>0</v>
      </c>
      <c r="K129" cm="1">
        <f t="array" ref="K129">IF($A129="","", _xlfn.XLOOKUP($A129&amp;"|3", RatesTbl[Key], RatesTbl[R2_err], ""))</f>
        <v>0</v>
      </c>
      <c r="L129" cm="1">
        <f t="array" ref="L129">IF($A129="","", _xlfn.XLOOKUP($A129&amp;"|4", RatesTbl[Key], RatesTbl[R2_err], ""))</f>
        <v>0</v>
      </c>
      <c r="M129" cm="1">
        <f t="array" ref="M129">IF($A129="","", _xlfn.XLOOKUP($A129&amp;"|5", RatesTbl[Key], RatesTbl[R2_err], ""))</f>
        <v>0</v>
      </c>
      <c r="N129" cm="1">
        <f t="array" ref="N129">IF($A129="","", _xlfn.XLOOKUP($A129&amp;"|6", RatesTbl[Key], RatesTbl[R2_err], ""))</f>
        <v>0</v>
      </c>
      <c r="O129" cm="1">
        <f t="array" ref="O129">IF($A129="","", _xlfn.XLOOKUP($A129&amp;"|7", RatesTbl[Key], RatesTbl[R2_err], ""))</f>
        <v>0</v>
      </c>
    </row>
    <row r="130" spans="1:15">
      <c r="A130" cm="1">
        <f t="array" ref="A130">IFERROR(INDEX(_xlfn.UNIQUE(RatesTbl[Residue]), ROW()-1), "")</f>
        <v>0</v>
      </c>
      <c r="B130" cm="1">
        <f t="array" ref="B130">IF($A130="","", _xlfn.XLOOKUP($A130&amp;"|1", RatesTbl[Key], RatesTbl[R2_s-1], ""))</f>
        <v>0</v>
      </c>
      <c r="C130" cm="1">
        <f t="array" ref="C130">IF($A130="","", _xlfn.XLOOKUP($A130&amp;"|2", RatesTbl[Key], RatesTbl[R2_s-1], ""))</f>
        <v>0</v>
      </c>
      <c r="D130" cm="1">
        <f t="array" ref="D130">IF($A130="","", _xlfn.XLOOKUP($A130&amp;"|3", RatesTbl[Key], RatesTbl[R2_s-1], ""))</f>
        <v>0</v>
      </c>
      <c r="E130" cm="1">
        <f t="array" ref="E130">IF($A130="","", _xlfn.XLOOKUP($A130&amp;"|4", RatesTbl[Key], RatesTbl[R2_s-1], ""))</f>
        <v>0</v>
      </c>
      <c r="F130" cm="1">
        <f t="array" ref="F130">IF($A130="","", _xlfn.XLOOKUP($A130&amp;"|5", RatesTbl[Key], RatesTbl[R2_s-1], ""))</f>
        <v>0</v>
      </c>
      <c r="G130" cm="1">
        <f t="array" ref="G130">IF($A130="","", _xlfn.XLOOKUP($A130&amp;"|6", RatesTbl[Key], RatesTbl[R2_s-1], ""))</f>
        <v>0</v>
      </c>
      <c r="H130" cm="1">
        <f t="array" ref="H130">IF($A130="","", _xlfn.XLOOKUP($A130&amp;"|7", RatesTbl[Key], RatesTbl[R2_s-1], ""))</f>
        <v>0</v>
      </c>
      <c r="I130" cm="1">
        <f t="array" ref="I130">IF($A130="","", _xlfn.XLOOKUP($A130&amp;"|1", RatesTbl[Key], RatesTbl[R2_err], ""))</f>
        <v>0</v>
      </c>
      <c r="J130" cm="1">
        <f t="array" ref="J130">IF($A130="","", _xlfn.XLOOKUP($A130&amp;"|2", RatesTbl[Key], RatesTbl[R2_err], ""))</f>
        <v>0</v>
      </c>
      <c r="K130" cm="1">
        <f t="array" ref="K130">IF($A130="","", _xlfn.XLOOKUP($A130&amp;"|3", RatesTbl[Key], RatesTbl[R2_err], ""))</f>
        <v>0</v>
      </c>
      <c r="L130" cm="1">
        <f t="array" ref="L130">IF($A130="","", _xlfn.XLOOKUP($A130&amp;"|4", RatesTbl[Key], RatesTbl[R2_err], ""))</f>
        <v>0</v>
      </c>
      <c r="M130" cm="1">
        <f t="array" ref="M130">IF($A130="","", _xlfn.XLOOKUP($A130&amp;"|5", RatesTbl[Key], RatesTbl[R2_err], ""))</f>
        <v>0</v>
      </c>
      <c r="N130" cm="1">
        <f t="array" ref="N130">IF($A130="","", _xlfn.XLOOKUP($A130&amp;"|6", RatesTbl[Key], RatesTbl[R2_err], ""))</f>
        <v>0</v>
      </c>
      <c r="O130" cm="1">
        <f t="array" ref="O130">IF($A130="","", _xlfn.XLOOKUP($A130&amp;"|7", RatesTbl[Key], RatesTbl[R2_err], ""))</f>
        <v>0</v>
      </c>
    </row>
    <row r="131" spans="1:15">
      <c r="A131" cm="1">
        <f t="array" ref="A131">IFERROR(INDEX(_xlfn.UNIQUE(RatesTbl[Residue]), ROW()-1), "")</f>
        <v>0</v>
      </c>
      <c r="B131" cm="1">
        <f t="array" ref="B131">IF($A131="","", _xlfn.XLOOKUP($A131&amp;"|1", RatesTbl[Key], RatesTbl[R2_s-1], ""))</f>
        <v>0</v>
      </c>
      <c r="C131" cm="1">
        <f t="array" ref="C131">IF($A131="","", _xlfn.XLOOKUP($A131&amp;"|2", RatesTbl[Key], RatesTbl[R2_s-1], ""))</f>
        <v>0</v>
      </c>
      <c r="D131" cm="1">
        <f t="array" ref="D131">IF($A131="","", _xlfn.XLOOKUP($A131&amp;"|3", RatesTbl[Key], RatesTbl[R2_s-1], ""))</f>
        <v>0</v>
      </c>
      <c r="E131" cm="1">
        <f t="array" ref="E131">IF($A131="","", _xlfn.XLOOKUP($A131&amp;"|4", RatesTbl[Key], RatesTbl[R2_s-1], ""))</f>
        <v>0</v>
      </c>
      <c r="F131" cm="1">
        <f t="array" ref="F131">IF($A131="","", _xlfn.XLOOKUP($A131&amp;"|5", RatesTbl[Key], RatesTbl[R2_s-1], ""))</f>
        <v>0</v>
      </c>
      <c r="G131" cm="1">
        <f t="array" ref="G131">IF($A131="","", _xlfn.XLOOKUP($A131&amp;"|6", RatesTbl[Key], RatesTbl[R2_s-1], ""))</f>
        <v>0</v>
      </c>
      <c r="H131" cm="1">
        <f t="array" ref="H131">IF($A131="","", _xlfn.XLOOKUP($A131&amp;"|7", RatesTbl[Key], RatesTbl[R2_s-1], ""))</f>
        <v>0</v>
      </c>
      <c r="I131" cm="1">
        <f t="array" ref="I131">IF($A131="","", _xlfn.XLOOKUP($A131&amp;"|1", RatesTbl[Key], RatesTbl[R2_err], ""))</f>
        <v>0</v>
      </c>
      <c r="J131" cm="1">
        <f t="array" ref="J131">IF($A131="","", _xlfn.XLOOKUP($A131&amp;"|2", RatesTbl[Key], RatesTbl[R2_err], ""))</f>
        <v>0</v>
      </c>
      <c r="K131" cm="1">
        <f t="array" ref="K131">IF($A131="","", _xlfn.XLOOKUP($A131&amp;"|3", RatesTbl[Key], RatesTbl[R2_err], ""))</f>
        <v>0</v>
      </c>
      <c r="L131" cm="1">
        <f t="array" ref="L131">IF($A131="","", _xlfn.XLOOKUP($A131&amp;"|4", RatesTbl[Key], RatesTbl[R2_err], ""))</f>
        <v>0</v>
      </c>
      <c r="M131" cm="1">
        <f t="array" ref="M131">IF($A131="","", _xlfn.XLOOKUP($A131&amp;"|5", RatesTbl[Key], RatesTbl[R2_err], ""))</f>
        <v>0</v>
      </c>
      <c r="N131" cm="1">
        <f t="array" ref="N131">IF($A131="","", _xlfn.XLOOKUP($A131&amp;"|6", RatesTbl[Key], RatesTbl[R2_err], ""))</f>
        <v>0</v>
      </c>
      <c r="O131" cm="1">
        <f t="array" ref="O131">IF($A131="","", _xlfn.XLOOKUP($A131&amp;"|7", RatesTbl[Key], RatesTbl[R2_err], ""))</f>
        <v>0</v>
      </c>
    </row>
    <row r="132" spans="1:15">
      <c r="A132" cm="1">
        <f t="array" ref="A132">IFERROR(INDEX(_xlfn.UNIQUE(RatesTbl[Residue]), ROW()-1), "")</f>
        <v>0</v>
      </c>
      <c r="B132" cm="1">
        <f t="array" ref="B132">IF($A132="","", _xlfn.XLOOKUP($A132&amp;"|1", RatesTbl[Key], RatesTbl[R2_s-1], ""))</f>
        <v>0</v>
      </c>
      <c r="C132" cm="1">
        <f t="array" ref="C132">IF($A132="","", _xlfn.XLOOKUP($A132&amp;"|2", RatesTbl[Key], RatesTbl[R2_s-1], ""))</f>
        <v>0</v>
      </c>
      <c r="D132" cm="1">
        <f t="array" ref="D132">IF($A132="","", _xlfn.XLOOKUP($A132&amp;"|3", RatesTbl[Key], RatesTbl[R2_s-1], ""))</f>
        <v>0</v>
      </c>
      <c r="E132" cm="1">
        <f t="array" ref="E132">IF($A132="","", _xlfn.XLOOKUP($A132&amp;"|4", RatesTbl[Key], RatesTbl[R2_s-1], ""))</f>
        <v>0</v>
      </c>
      <c r="F132" cm="1">
        <f t="array" ref="F132">IF($A132="","", _xlfn.XLOOKUP($A132&amp;"|5", RatesTbl[Key], RatesTbl[R2_s-1], ""))</f>
        <v>0</v>
      </c>
      <c r="G132" cm="1">
        <f t="array" ref="G132">IF($A132="","", _xlfn.XLOOKUP($A132&amp;"|6", RatesTbl[Key], RatesTbl[R2_s-1], ""))</f>
        <v>0</v>
      </c>
      <c r="H132" cm="1">
        <f t="array" ref="H132">IF($A132="","", _xlfn.XLOOKUP($A132&amp;"|7", RatesTbl[Key], RatesTbl[R2_s-1], ""))</f>
        <v>0</v>
      </c>
      <c r="I132" cm="1">
        <f t="array" ref="I132">IF($A132="","", _xlfn.XLOOKUP($A132&amp;"|1", RatesTbl[Key], RatesTbl[R2_err], ""))</f>
        <v>0</v>
      </c>
      <c r="J132" cm="1">
        <f t="array" ref="J132">IF($A132="","", _xlfn.XLOOKUP($A132&amp;"|2", RatesTbl[Key], RatesTbl[R2_err], ""))</f>
        <v>0</v>
      </c>
      <c r="K132" cm="1">
        <f t="array" ref="K132">IF($A132="","", _xlfn.XLOOKUP($A132&amp;"|3", RatesTbl[Key], RatesTbl[R2_err], ""))</f>
        <v>0</v>
      </c>
      <c r="L132" cm="1">
        <f t="array" ref="L132">IF($A132="","", _xlfn.XLOOKUP($A132&amp;"|4", RatesTbl[Key], RatesTbl[R2_err], ""))</f>
        <v>0</v>
      </c>
      <c r="M132" cm="1">
        <f t="array" ref="M132">IF($A132="","", _xlfn.XLOOKUP($A132&amp;"|5", RatesTbl[Key], RatesTbl[R2_err], ""))</f>
        <v>0</v>
      </c>
      <c r="N132" cm="1">
        <f t="array" ref="N132">IF($A132="","", _xlfn.XLOOKUP($A132&amp;"|6", RatesTbl[Key], RatesTbl[R2_err], ""))</f>
        <v>0</v>
      </c>
      <c r="O132" cm="1">
        <f t="array" ref="O132">IF($A132="","", _xlfn.XLOOKUP($A132&amp;"|7", RatesTbl[Key], RatesTbl[R2_err], ""))</f>
        <v>0</v>
      </c>
    </row>
    <row r="133" spans="1:15">
      <c r="A133" cm="1">
        <f t="array" ref="A133">IFERROR(INDEX(_xlfn.UNIQUE(RatesTbl[Residue]), ROW()-1), "")</f>
        <v>0</v>
      </c>
      <c r="B133" cm="1">
        <f t="array" ref="B133">IF($A133="","", _xlfn.XLOOKUP($A133&amp;"|1", RatesTbl[Key], RatesTbl[R2_s-1], ""))</f>
        <v>0</v>
      </c>
      <c r="C133" cm="1">
        <f t="array" ref="C133">IF($A133="","", _xlfn.XLOOKUP($A133&amp;"|2", RatesTbl[Key], RatesTbl[R2_s-1], ""))</f>
        <v>0</v>
      </c>
      <c r="D133" cm="1">
        <f t="array" ref="D133">IF($A133="","", _xlfn.XLOOKUP($A133&amp;"|3", RatesTbl[Key], RatesTbl[R2_s-1], ""))</f>
        <v>0</v>
      </c>
      <c r="E133" cm="1">
        <f t="array" ref="E133">IF($A133="","", _xlfn.XLOOKUP($A133&amp;"|4", RatesTbl[Key], RatesTbl[R2_s-1], ""))</f>
        <v>0</v>
      </c>
      <c r="F133" cm="1">
        <f t="array" ref="F133">IF($A133="","", _xlfn.XLOOKUP($A133&amp;"|5", RatesTbl[Key], RatesTbl[R2_s-1], ""))</f>
        <v>0</v>
      </c>
      <c r="G133" cm="1">
        <f t="array" ref="G133">IF($A133="","", _xlfn.XLOOKUP($A133&amp;"|6", RatesTbl[Key], RatesTbl[R2_s-1], ""))</f>
        <v>0</v>
      </c>
      <c r="H133" cm="1">
        <f t="array" ref="H133">IF($A133="","", _xlfn.XLOOKUP($A133&amp;"|7", RatesTbl[Key], RatesTbl[R2_s-1], ""))</f>
        <v>0</v>
      </c>
      <c r="I133" cm="1">
        <f t="array" ref="I133">IF($A133="","", _xlfn.XLOOKUP($A133&amp;"|1", RatesTbl[Key], RatesTbl[R2_err], ""))</f>
        <v>0</v>
      </c>
      <c r="J133" cm="1">
        <f t="array" ref="J133">IF($A133="","", _xlfn.XLOOKUP($A133&amp;"|2", RatesTbl[Key], RatesTbl[R2_err], ""))</f>
        <v>0</v>
      </c>
      <c r="K133" cm="1">
        <f t="array" ref="K133">IF($A133="","", _xlfn.XLOOKUP($A133&amp;"|3", RatesTbl[Key], RatesTbl[R2_err], ""))</f>
        <v>0</v>
      </c>
      <c r="L133" cm="1">
        <f t="array" ref="L133">IF($A133="","", _xlfn.XLOOKUP($A133&amp;"|4", RatesTbl[Key], RatesTbl[R2_err], ""))</f>
        <v>0</v>
      </c>
      <c r="M133" cm="1">
        <f t="array" ref="M133">IF($A133="","", _xlfn.XLOOKUP($A133&amp;"|5", RatesTbl[Key], RatesTbl[R2_err], ""))</f>
        <v>0</v>
      </c>
      <c r="N133" cm="1">
        <f t="array" ref="N133">IF($A133="","", _xlfn.XLOOKUP($A133&amp;"|6", RatesTbl[Key], RatesTbl[R2_err], ""))</f>
        <v>0</v>
      </c>
      <c r="O133" cm="1">
        <f t="array" ref="O133">IF($A133="","", _xlfn.XLOOKUP($A133&amp;"|7", RatesTbl[Key], RatesTbl[R2_err], ""))</f>
        <v>0</v>
      </c>
    </row>
    <row r="134" spans="1:15">
      <c r="A134" cm="1">
        <f t="array" ref="A134">IFERROR(INDEX(_xlfn.UNIQUE(RatesTbl[Residue]), ROW()-1), "")</f>
        <v>0</v>
      </c>
      <c r="B134" cm="1">
        <f t="array" ref="B134">IF($A134="","", _xlfn.XLOOKUP($A134&amp;"|1", RatesTbl[Key], RatesTbl[R2_s-1], ""))</f>
        <v>0</v>
      </c>
      <c r="C134" cm="1">
        <f t="array" ref="C134">IF($A134="","", _xlfn.XLOOKUP($A134&amp;"|2", RatesTbl[Key], RatesTbl[R2_s-1], ""))</f>
        <v>0</v>
      </c>
      <c r="D134" cm="1">
        <f t="array" ref="D134">IF($A134="","", _xlfn.XLOOKUP($A134&amp;"|3", RatesTbl[Key], RatesTbl[R2_s-1], ""))</f>
        <v>0</v>
      </c>
      <c r="E134" cm="1">
        <f t="array" ref="E134">IF($A134="","", _xlfn.XLOOKUP($A134&amp;"|4", RatesTbl[Key], RatesTbl[R2_s-1], ""))</f>
        <v>0</v>
      </c>
      <c r="F134" cm="1">
        <f t="array" ref="F134">IF($A134="","", _xlfn.XLOOKUP($A134&amp;"|5", RatesTbl[Key], RatesTbl[R2_s-1], ""))</f>
        <v>0</v>
      </c>
      <c r="G134" cm="1">
        <f t="array" ref="G134">IF($A134="","", _xlfn.XLOOKUP($A134&amp;"|6", RatesTbl[Key], RatesTbl[R2_s-1], ""))</f>
        <v>0</v>
      </c>
      <c r="H134" cm="1">
        <f t="array" ref="H134">IF($A134="","", _xlfn.XLOOKUP($A134&amp;"|7", RatesTbl[Key], RatesTbl[R2_s-1], ""))</f>
        <v>0</v>
      </c>
      <c r="I134" cm="1">
        <f t="array" ref="I134">IF($A134="","", _xlfn.XLOOKUP($A134&amp;"|1", RatesTbl[Key], RatesTbl[R2_err], ""))</f>
        <v>0</v>
      </c>
      <c r="J134" cm="1">
        <f t="array" ref="J134">IF($A134="","", _xlfn.XLOOKUP($A134&amp;"|2", RatesTbl[Key], RatesTbl[R2_err], ""))</f>
        <v>0</v>
      </c>
      <c r="K134" cm="1">
        <f t="array" ref="K134">IF($A134="","", _xlfn.XLOOKUP($A134&amp;"|3", RatesTbl[Key], RatesTbl[R2_err], ""))</f>
        <v>0</v>
      </c>
      <c r="L134" cm="1">
        <f t="array" ref="L134">IF($A134="","", _xlfn.XLOOKUP($A134&amp;"|4", RatesTbl[Key], RatesTbl[R2_err], ""))</f>
        <v>0</v>
      </c>
      <c r="M134" cm="1">
        <f t="array" ref="M134">IF($A134="","", _xlfn.XLOOKUP($A134&amp;"|5", RatesTbl[Key], RatesTbl[R2_err], ""))</f>
        <v>0</v>
      </c>
      <c r="N134" cm="1">
        <f t="array" ref="N134">IF($A134="","", _xlfn.XLOOKUP($A134&amp;"|6", RatesTbl[Key], RatesTbl[R2_err], ""))</f>
        <v>0</v>
      </c>
      <c r="O134" cm="1">
        <f t="array" ref="O134">IF($A134="","", _xlfn.XLOOKUP($A134&amp;"|7", RatesTbl[Key], RatesTbl[R2_err], ""))</f>
        <v>0</v>
      </c>
    </row>
    <row r="135" spans="1:15">
      <c r="A135" cm="1">
        <f t="array" ref="A135">IFERROR(INDEX(_xlfn.UNIQUE(RatesTbl[Residue]), ROW()-1), "")</f>
        <v>0</v>
      </c>
      <c r="B135" cm="1">
        <f t="array" ref="B135">IF($A135="","", _xlfn.XLOOKUP($A135&amp;"|1", RatesTbl[Key], RatesTbl[R2_s-1], ""))</f>
        <v>0</v>
      </c>
      <c r="C135" cm="1">
        <f t="array" ref="C135">IF($A135="","", _xlfn.XLOOKUP($A135&amp;"|2", RatesTbl[Key], RatesTbl[R2_s-1], ""))</f>
        <v>0</v>
      </c>
      <c r="D135" cm="1">
        <f t="array" ref="D135">IF($A135="","", _xlfn.XLOOKUP($A135&amp;"|3", RatesTbl[Key], RatesTbl[R2_s-1], ""))</f>
        <v>0</v>
      </c>
      <c r="E135" cm="1">
        <f t="array" ref="E135">IF($A135="","", _xlfn.XLOOKUP($A135&amp;"|4", RatesTbl[Key], RatesTbl[R2_s-1], ""))</f>
        <v>0</v>
      </c>
      <c r="F135" cm="1">
        <f t="array" ref="F135">IF($A135="","", _xlfn.XLOOKUP($A135&amp;"|5", RatesTbl[Key], RatesTbl[R2_s-1], ""))</f>
        <v>0</v>
      </c>
      <c r="G135" cm="1">
        <f t="array" ref="G135">IF($A135="","", _xlfn.XLOOKUP($A135&amp;"|6", RatesTbl[Key], RatesTbl[R2_s-1], ""))</f>
        <v>0</v>
      </c>
      <c r="H135" cm="1">
        <f t="array" ref="H135">IF($A135="","", _xlfn.XLOOKUP($A135&amp;"|7", RatesTbl[Key], RatesTbl[R2_s-1], ""))</f>
        <v>0</v>
      </c>
      <c r="I135" cm="1">
        <f t="array" ref="I135">IF($A135="","", _xlfn.XLOOKUP($A135&amp;"|1", RatesTbl[Key], RatesTbl[R2_err], ""))</f>
        <v>0</v>
      </c>
      <c r="J135" cm="1">
        <f t="array" ref="J135">IF($A135="","", _xlfn.XLOOKUP($A135&amp;"|2", RatesTbl[Key], RatesTbl[R2_err], ""))</f>
        <v>0</v>
      </c>
      <c r="K135" cm="1">
        <f t="array" ref="K135">IF($A135="","", _xlfn.XLOOKUP($A135&amp;"|3", RatesTbl[Key], RatesTbl[R2_err], ""))</f>
        <v>0</v>
      </c>
      <c r="L135" cm="1">
        <f t="array" ref="L135">IF($A135="","", _xlfn.XLOOKUP($A135&amp;"|4", RatesTbl[Key], RatesTbl[R2_err], ""))</f>
        <v>0</v>
      </c>
      <c r="M135" cm="1">
        <f t="array" ref="M135">IF($A135="","", _xlfn.XLOOKUP($A135&amp;"|5", RatesTbl[Key], RatesTbl[R2_err], ""))</f>
        <v>0</v>
      </c>
      <c r="N135" cm="1">
        <f t="array" ref="N135">IF($A135="","", _xlfn.XLOOKUP($A135&amp;"|6", RatesTbl[Key], RatesTbl[R2_err], ""))</f>
        <v>0</v>
      </c>
      <c r="O135" cm="1">
        <f t="array" ref="O135">IF($A135="","", _xlfn.XLOOKUP($A135&amp;"|7", RatesTbl[Key], RatesTbl[R2_err], ""))</f>
        <v>0</v>
      </c>
    </row>
    <row r="136" spans="1:15">
      <c r="A136" cm="1">
        <f t="array" ref="A136">IFERROR(INDEX(_xlfn.UNIQUE(RatesTbl[Residue]), ROW()-1), "")</f>
        <v>0</v>
      </c>
      <c r="B136" cm="1">
        <f t="array" ref="B136">IF($A136="","", _xlfn.XLOOKUP($A136&amp;"|1", RatesTbl[Key], RatesTbl[R2_s-1], ""))</f>
        <v>0</v>
      </c>
      <c r="C136" cm="1">
        <f t="array" ref="C136">IF($A136="","", _xlfn.XLOOKUP($A136&amp;"|2", RatesTbl[Key], RatesTbl[R2_s-1], ""))</f>
        <v>0</v>
      </c>
      <c r="D136" cm="1">
        <f t="array" ref="D136">IF($A136="","", _xlfn.XLOOKUP($A136&amp;"|3", RatesTbl[Key], RatesTbl[R2_s-1], ""))</f>
        <v>0</v>
      </c>
      <c r="E136" cm="1">
        <f t="array" ref="E136">IF($A136="","", _xlfn.XLOOKUP($A136&amp;"|4", RatesTbl[Key], RatesTbl[R2_s-1], ""))</f>
        <v>0</v>
      </c>
      <c r="F136" cm="1">
        <f t="array" ref="F136">IF($A136="","", _xlfn.XLOOKUP($A136&amp;"|5", RatesTbl[Key], RatesTbl[R2_s-1], ""))</f>
        <v>0</v>
      </c>
      <c r="G136" cm="1">
        <f t="array" ref="G136">IF($A136="","", _xlfn.XLOOKUP($A136&amp;"|6", RatesTbl[Key], RatesTbl[R2_s-1], ""))</f>
        <v>0</v>
      </c>
      <c r="H136" cm="1">
        <f t="array" ref="H136">IF($A136="","", _xlfn.XLOOKUP($A136&amp;"|7", RatesTbl[Key], RatesTbl[R2_s-1], ""))</f>
        <v>0</v>
      </c>
      <c r="I136" cm="1">
        <f t="array" ref="I136">IF($A136="","", _xlfn.XLOOKUP($A136&amp;"|1", RatesTbl[Key], RatesTbl[R2_err], ""))</f>
        <v>0</v>
      </c>
      <c r="J136" cm="1">
        <f t="array" ref="J136">IF($A136="","", _xlfn.XLOOKUP($A136&amp;"|2", RatesTbl[Key], RatesTbl[R2_err], ""))</f>
        <v>0</v>
      </c>
      <c r="K136" cm="1">
        <f t="array" ref="K136">IF($A136="","", _xlfn.XLOOKUP($A136&amp;"|3", RatesTbl[Key], RatesTbl[R2_err], ""))</f>
        <v>0</v>
      </c>
      <c r="L136" cm="1">
        <f t="array" ref="L136">IF($A136="","", _xlfn.XLOOKUP($A136&amp;"|4", RatesTbl[Key], RatesTbl[R2_err], ""))</f>
        <v>0</v>
      </c>
      <c r="M136" cm="1">
        <f t="array" ref="M136">IF($A136="","", _xlfn.XLOOKUP($A136&amp;"|5", RatesTbl[Key], RatesTbl[R2_err], ""))</f>
        <v>0</v>
      </c>
      <c r="N136" cm="1">
        <f t="array" ref="N136">IF($A136="","", _xlfn.XLOOKUP($A136&amp;"|6", RatesTbl[Key], RatesTbl[R2_err], ""))</f>
        <v>0</v>
      </c>
      <c r="O136" cm="1">
        <f t="array" ref="O136">IF($A136="","", _xlfn.XLOOKUP($A136&amp;"|7", RatesTbl[Key], RatesTbl[R2_err], ""))</f>
        <v>0</v>
      </c>
    </row>
    <row r="137" spans="1:15">
      <c r="A137" cm="1">
        <f t="array" ref="A137">IFERROR(INDEX(_xlfn.UNIQUE(RatesTbl[Residue]), ROW()-1), "")</f>
        <v>0</v>
      </c>
      <c r="B137" cm="1">
        <f t="array" ref="B137">IF($A137="","", _xlfn.XLOOKUP($A137&amp;"|1", RatesTbl[Key], RatesTbl[R2_s-1], ""))</f>
        <v>0</v>
      </c>
      <c r="C137" cm="1">
        <f t="array" ref="C137">IF($A137="","", _xlfn.XLOOKUP($A137&amp;"|2", RatesTbl[Key], RatesTbl[R2_s-1], ""))</f>
        <v>0</v>
      </c>
      <c r="D137" cm="1">
        <f t="array" ref="D137">IF($A137="","", _xlfn.XLOOKUP($A137&amp;"|3", RatesTbl[Key], RatesTbl[R2_s-1], ""))</f>
        <v>0</v>
      </c>
      <c r="E137" cm="1">
        <f t="array" ref="E137">IF($A137="","", _xlfn.XLOOKUP($A137&amp;"|4", RatesTbl[Key], RatesTbl[R2_s-1], ""))</f>
        <v>0</v>
      </c>
      <c r="F137" cm="1">
        <f t="array" ref="F137">IF($A137="","", _xlfn.XLOOKUP($A137&amp;"|5", RatesTbl[Key], RatesTbl[R2_s-1], ""))</f>
        <v>0</v>
      </c>
      <c r="G137" cm="1">
        <f t="array" ref="G137">IF($A137="","", _xlfn.XLOOKUP($A137&amp;"|6", RatesTbl[Key], RatesTbl[R2_s-1], ""))</f>
        <v>0</v>
      </c>
      <c r="H137" cm="1">
        <f t="array" ref="H137">IF($A137="","", _xlfn.XLOOKUP($A137&amp;"|7", RatesTbl[Key], RatesTbl[R2_s-1], ""))</f>
        <v>0</v>
      </c>
      <c r="I137" cm="1">
        <f t="array" ref="I137">IF($A137="","", _xlfn.XLOOKUP($A137&amp;"|1", RatesTbl[Key], RatesTbl[R2_err], ""))</f>
        <v>0</v>
      </c>
      <c r="J137" cm="1">
        <f t="array" ref="J137">IF($A137="","", _xlfn.XLOOKUP($A137&amp;"|2", RatesTbl[Key], RatesTbl[R2_err], ""))</f>
        <v>0</v>
      </c>
      <c r="K137" cm="1">
        <f t="array" ref="K137">IF($A137="","", _xlfn.XLOOKUP($A137&amp;"|3", RatesTbl[Key], RatesTbl[R2_err], ""))</f>
        <v>0</v>
      </c>
      <c r="L137" cm="1">
        <f t="array" ref="L137">IF($A137="","", _xlfn.XLOOKUP($A137&amp;"|4", RatesTbl[Key], RatesTbl[R2_err], ""))</f>
        <v>0</v>
      </c>
      <c r="M137" cm="1">
        <f t="array" ref="M137">IF($A137="","", _xlfn.XLOOKUP($A137&amp;"|5", RatesTbl[Key], RatesTbl[R2_err], ""))</f>
        <v>0</v>
      </c>
      <c r="N137" cm="1">
        <f t="array" ref="N137">IF($A137="","", _xlfn.XLOOKUP($A137&amp;"|6", RatesTbl[Key], RatesTbl[R2_err], ""))</f>
        <v>0</v>
      </c>
      <c r="O137" cm="1">
        <f t="array" ref="O137">IF($A137="","", _xlfn.XLOOKUP($A137&amp;"|7", RatesTbl[Key], RatesTbl[R2_err], ""))</f>
        <v>0</v>
      </c>
    </row>
    <row r="138" spans="1:15">
      <c r="A138" cm="1">
        <f t="array" ref="A138">IFERROR(INDEX(_xlfn.UNIQUE(RatesTbl[Residue]), ROW()-1), "")</f>
        <v>0</v>
      </c>
      <c r="B138" cm="1">
        <f t="array" ref="B138">IF($A138="","", _xlfn.XLOOKUP($A138&amp;"|1", RatesTbl[Key], RatesTbl[R2_s-1], ""))</f>
        <v>0</v>
      </c>
      <c r="C138" cm="1">
        <f t="array" ref="C138">IF($A138="","", _xlfn.XLOOKUP($A138&amp;"|2", RatesTbl[Key], RatesTbl[R2_s-1], ""))</f>
        <v>0</v>
      </c>
      <c r="D138" cm="1">
        <f t="array" ref="D138">IF($A138="","", _xlfn.XLOOKUP($A138&amp;"|3", RatesTbl[Key], RatesTbl[R2_s-1], ""))</f>
        <v>0</v>
      </c>
      <c r="E138" cm="1">
        <f t="array" ref="E138">IF($A138="","", _xlfn.XLOOKUP($A138&amp;"|4", RatesTbl[Key], RatesTbl[R2_s-1], ""))</f>
        <v>0</v>
      </c>
      <c r="F138" cm="1">
        <f t="array" ref="F138">IF($A138="","", _xlfn.XLOOKUP($A138&amp;"|5", RatesTbl[Key], RatesTbl[R2_s-1], ""))</f>
        <v>0</v>
      </c>
      <c r="G138" cm="1">
        <f t="array" ref="G138">IF($A138="","", _xlfn.XLOOKUP($A138&amp;"|6", RatesTbl[Key], RatesTbl[R2_s-1], ""))</f>
        <v>0</v>
      </c>
      <c r="H138" cm="1">
        <f t="array" ref="H138">IF($A138="","", _xlfn.XLOOKUP($A138&amp;"|7", RatesTbl[Key], RatesTbl[R2_s-1], ""))</f>
        <v>0</v>
      </c>
      <c r="I138" cm="1">
        <f t="array" ref="I138">IF($A138="","", _xlfn.XLOOKUP($A138&amp;"|1", RatesTbl[Key], RatesTbl[R2_err], ""))</f>
        <v>0</v>
      </c>
      <c r="J138" cm="1">
        <f t="array" ref="J138">IF($A138="","", _xlfn.XLOOKUP($A138&amp;"|2", RatesTbl[Key], RatesTbl[R2_err], ""))</f>
        <v>0</v>
      </c>
      <c r="K138" cm="1">
        <f t="array" ref="K138">IF($A138="","", _xlfn.XLOOKUP($A138&amp;"|3", RatesTbl[Key], RatesTbl[R2_err], ""))</f>
        <v>0</v>
      </c>
      <c r="L138" cm="1">
        <f t="array" ref="L138">IF($A138="","", _xlfn.XLOOKUP($A138&amp;"|4", RatesTbl[Key], RatesTbl[R2_err], ""))</f>
        <v>0</v>
      </c>
      <c r="M138" cm="1">
        <f t="array" ref="M138">IF($A138="","", _xlfn.XLOOKUP($A138&amp;"|5", RatesTbl[Key], RatesTbl[R2_err], ""))</f>
        <v>0</v>
      </c>
      <c r="N138" cm="1">
        <f t="array" ref="N138">IF($A138="","", _xlfn.XLOOKUP($A138&amp;"|6", RatesTbl[Key], RatesTbl[R2_err], ""))</f>
        <v>0</v>
      </c>
      <c r="O138" cm="1">
        <f t="array" ref="O138">IF($A138="","", _xlfn.XLOOKUP($A138&amp;"|7", RatesTbl[Key], RatesTbl[R2_err], ""))</f>
        <v>0</v>
      </c>
    </row>
    <row r="139" spans="1:15">
      <c r="A139" cm="1">
        <f t="array" ref="A139">IFERROR(INDEX(_xlfn.UNIQUE(RatesTbl[Residue]), ROW()-1), "")</f>
        <v>0</v>
      </c>
      <c r="B139" cm="1">
        <f t="array" ref="B139">IF($A139="","", _xlfn.XLOOKUP($A139&amp;"|1", RatesTbl[Key], RatesTbl[R2_s-1], ""))</f>
        <v>0</v>
      </c>
      <c r="C139" cm="1">
        <f t="array" ref="C139">IF($A139="","", _xlfn.XLOOKUP($A139&amp;"|2", RatesTbl[Key], RatesTbl[R2_s-1], ""))</f>
        <v>0</v>
      </c>
      <c r="D139" cm="1">
        <f t="array" ref="D139">IF($A139="","", _xlfn.XLOOKUP($A139&amp;"|3", RatesTbl[Key], RatesTbl[R2_s-1], ""))</f>
        <v>0</v>
      </c>
      <c r="E139" cm="1">
        <f t="array" ref="E139">IF($A139="","", _xlfn.XLOOKUP($A139&amp;"|4", RatesTbl[Key], RatesTbl[R2_s-1], ""))</f>
        <v>0</v>
      </c>
      <c r="F139" cm="1">
        <f t="array" ref="F139">IF($A139="","", _xlfn.XLOOKUP($A139&amp;"|5", RatesTbl[Key], RatesTbl[R2_s-1], ""))</f>
        <v>0</v>
      </c>
      <c r="G139" cm="1">
        <f t="array" ref="G139">IF($A139="","", _xlfn.XLOOKUP($A139&amp;"|6", RatesTbl[Key], RatesTbl[R2_s-1], ""))</f>
        <v>0</v>
      </c>
      <c r="H139" cm="1">
        <f t="array" ref="H139">IF($A139="","", _xlfn.XLOOKUP($A139&amp;"|7", RatesTbl[Key], RatesTbl[R2_s-1], ""))</f>
        <v>0</v>
      </c>
      <c r="I139" cm="1">
        <f t="array" ref="I139">IF($A139="","", _xlfn.XLOOKUP($A139&amp;"|1", RatesTbl[Key], RatesTbl[R2_err], ""))</f>
        <v>0</v>
      </c>
      <c r="J139" cm="1">
        <f t="array" ref="J139">IF($A139="","", _xlfn.XLOOKUP($A139&amp;"|2", RatesTbl[Key], RatesTbl[R2_err], ""))</f>
        <v>0</v>
      </c>
      <c r="K139" cm="1">
        <f t="array" ref="K139">IF($A139="","", _xlfn.XLOOKUP($A139&amp;"|3", RatesTbl[Key], RatesTbl[R2_err], ""))</f>
        <v>0</v>
      </c>
      <c r="L139" cm="1">
        <f t="array" ref="L139">IF($A139="","", _xlfn.XLOOKUP($A139&amp;"|4", RatesTbl[Key], RatesTbl[R2_err], ""))</f>
        <v>0</v>
      </c>
      <c r="M139" cm="1">
        <f t="array" ref="M139">IF($A139="","", _xlfn.XLOOKUP($A139&amp;"|5", RatesTbl[Key], RatesTbl[R2_err], ""))</f>
        <v>0</v>
      </c>
      <c r="N139" cm="1">
        <f t="array" ref="N139">IF($A139="","", _xlfn.XLOOKUP($A139&amp;"|6", RatesTbl[Key], RatesTbl[R2_err], ""))</f>
        <v>0</v>
      </c>
      <c r="O139" cm="1">
        <f t="array" ref="O139">IF($A139="","", _xlfn.XLOOKUP($A139&amp;"|7", RatesTbl[Key], RatesTbl[R2_err], ""))</f>
        <v>0</v>
      </c>
    </row>
    <row r="140" spans="1:15">
      <c r="A140" cm="1">
        <f t="array" ref="A140">IFERROR(INDEX(_xlfn.UNIQUE(RatesTbl[Residue]), ROW()-1), "")</f>
        <v>0</v>
      </c>
      <c r="B140" cm="1">
        <f t="array" ref="B140">IF($A140="","", _xlfn.XLOOKUP($A140&amp;"|1", RatesTbl[Key], RatesTbl[R2_s-1], ""))</f>
        <v>0</v>
      </c>
      <c r="C140" cm="1">
        <f t="array" ref="C140">IF($A140="","", _xlfn.XLOOKUP($A140&amp;"|2", RatesTbl[Key], RatesTbl[R2_s-1], ""))</f>
        <v>0</v>
      </c>
      <c r="D140" cm="1">
        <f t="array" ref="D140">IF($A140="","", _xlfn.XLOOKUP($A140&amp;"|3", RatesTbl[Key], RatesTbl[R2_s-1], ""))</f>
        <v>0</v>
      </c>
      <c r="E140" cm="1">
        <f t="array" ref="E140">IF($A140="","", _xlfn.XLOOKUP($A140&amp;"|4", RatesTbl[Key], RatesTbl[R2_s-1], ""))</f>
        <v>0</v>
      </c>
      <c r="F140" cm="1">
        <f t="array" ref="F140">IF($A140="","", _xlfn.XLOOKUP($A140&amp;"|5", RatesTbl[Key], RatesTbl[R2_s-1], ""))</f>
        <v>0</v>
      </c>
      <c r="G140" cm="1">
        <f t="array" ref="G140">IF($A140="","", _xlfn.XLOOKUP($A140&amp;"|6", RatesTbl[Key], RatesTbl[R2_s-1], ""))</f>
        <v>0</v>
      </c>
      <c r="H140" cm="1">
        <f t="array" ref="H140">IF($A140="","", _xlfn.XLOOKUP($A140&amp;"|7", RatesTbl[Key], RatesTbl[R2_s-1], ""))</f>
        <v>0</v>
      </c>
      <c r="I140" cm="1">
        <f t="array" ref="I140">IF($A140="","", _xlfn.XLOOKUP($A140&amp;"|1", RatesTbl[Key], RatesTbl[R2_err], ""))</f>
        <v>0</v>
      </c>
      <c r="J140" cm="1">
        <f t="array" ref="J140">IF($A140="","", _xlfn.XLOOKUP($A140&amp;"|2", RatesTbl[Key], RatesTbl[R2_err], ""))</f>
        <v>0</v>
      </c>
      <c r="K140" cm="1">
        <f t="array" ref="K140">IF($A140="","", _xlfn.XLOOKUP($A140&amp;"|3", RatesTbl[Key], RatesTbl[R2_err], ""))</f>
        <v>0</v>
      </c>
      <c r="L140" cm="1">
        <f t="array" ref="L140">IF($A140="","", _xlfn.XLOOKUP($A140&amp;"|4", RatesTbl[Key], RatesTbl[R2_err], ""))</f>
        <v>0</v>
      </c>
      <c r="M140" cm="1">
        <f t="array" ref="M140">IF($A140="","", _xlfn.XLOOKUP($A140&amp;"|5", RatesTbl[Key], RatesTbl[R2_err], ""))</f>
        <v>0</v>
      </c>
      <c r="N140" cm="1">
        <f t="array" ref="N140">IF($A140="","", _xlfn.XLOOKUP($A140&amp;"|6", RatesTbl[Key], RatesTbl[R2_err], ""))</f>
        <v>0</v>
      </c>
      <c r="O140" cm="1">
        <f t="array" ref="O140">IF($A140="","", _xlfn.XLOOKUP($A140&amp;"|7", RatesTbl[Key], RatesTbl[R2_err], ""))</f>
        <v>0</v>
      </c>
    </row>
    <row r="141" spans="1:15">
      <c r="A141" cm="1">
        <f t="array" ref="A141">IFERROR(INDEX(_xlfn.UNIQUE(RatesTbl[Residue]), ROW()-1), "")</f>
        <v>0</v>
      </c>
      <c r="B141" cm="1">
        <f t="array" ref="B141">IF($A141="","", _xlfn.XLOOKUP($A141&amp;"|1", RatesTbl[Key], RatesTbl[R2_s-1], ""))</f>
        <v>0</v>
      </c>
      <c r="C141" cm="1">
        <f t="array" ref="C141">IF($A141="","", _xlfn.XLOOKUP($A141&amp;"|2", RatesTbl[Key], RatesTbl[R2_s-1], ""))</f>
        <v>0</v>
      </c>
      <c r="D141" cm="1">
        <f t="array" ref="D141">IF($A141="","", _xlfn.XLOOKUP($A141&amp;"|3", RatesTbl[Key], RatesTbl[R2_s-1], ""))</f>
        <v>0</v>
      </c>
      <c r="E141" cm="1">
        <f t="array" ref="E141">IF($A141="","", _xlfn.XLOOKUP($A141&amp;"|4", RatesTbl[Key], RatesTbl[R2_s-1], ""))</f>
        <v>0</v>
      </c>
      <c r="F141" cm="1">
        <f t="array" ref="F141">IF($A141="","", _xlfn.XLOOKUP($A141&amp;"|5", RatesTbl[Key], RatesTbl[R2_s-1], ""))</f>
        <v>0</v>
      </c>
      <c r="G141" cm="1">
        <f t="array" ref="G141">IF($A141="","", _xlfn.XLOOKUP($A141&amp;"|6", RatesTbl[Key], RatesTbl[R2_s-1], ""))</f>
        <v>0</v>
      </c>
      <c r="H141" cm="1">
        <f t="array" ref="H141">IF($A141="","", _xlfn.XLOOKUP($A141&amp;"|7", RatesTbl[Key], RatesTbl[R2_s-1], ""))</f>
        <v>0</v>
      </c>
      <c r="I141" cm="1">
        <f t="array" ref="I141">IF($A141="","", _xlfn.XLOOKUP($A141&amp;"|1", RatesTbl[Key], RatesTbl[R2_err], ""))</f>
        <v>0</v>
      </c>
      <c r="J141" cm="1">
        <f t="array" ref="J141">IF($A141="","", _xlfn.XLOOKUP($A141&amp;"|2", RatesTbl[Key], RatesTbl[R2_err], ""))</f>
        <v>0</v>
      </c>
      <c r="K141" cm="1">
        <f t="array" ref="K141">IF($A141="","", _xlfn.XLOOKUP($A141&amp;"|3", RatesTbl[Key], RatesTbl[R2_err], ""))</f>
        <v>0</v>
      </c>
      <c r="L141" cm="1">
        <f t="array" ref="L141">IF($A141="","", _xlfn.XLOOKUP($A141&amp;"|4", RatesTbl[Key], RatesTbl[R2_err], ""))</f>
        <v>0</v>
      </c>
      <c r="M141" cm="1">
        <f t="array" ref="M141">IF($A141="","", _xlfn.XLOOKUP($A141&amp;"|5", RatesTbl[Key], RatesTbl[R2_err], ""))</f>
        <v>0</v>
      </c>
      <c r="N141" cm="1">
        <f t="array" ref="N141">IF($A141="","", _xlfn.XLOOKUP($A141&amp;"|6", RatesTbl[Key], RatesTbl[R2_err], ""))</f>
        <v>0</v>
      </c>
      <c r="O141" cm="1">
        <f t="array" ref="O141">IF($A141="","", _xlfn.XLOOKUP($A141&amp;"|7", RatesTbl[Key], RatesTbl[R2_err], ""))</f>
        <v>0</v>
      </c>
    </row>
    <row r="142" spans="1:15">
      <c r="A142" cm="1">
        <f t="array" ref="A142">IFERROR(INDEX(_xlfn.UNIQUE(RatesTbl[Residue]), ROW()-1), "")</f>
        <v>0</v>
      </c>
      <c r="B142" cm="1">
        <f t="array" ref="B142">IF($A142="","", _xlfn.XLOOKUP($A142&amp;"|1", RatesTbl[Key], RatesTbl[R2_s-1], ""))</f>
        <v>0</v>
      </c>
      <c r="C142" cm="1">
        <f t="array" ref="C142">IF($A142="","", _xlfn.XLOOKUP($A142&amp;"|2", RatesTbl[Key], RatesTbl[R2_s-1], ""))</f>
        <v>0</v>
      </c>
      <c r="D142" cm="1">
        <f t="array" ref="D142">IF($A142="","", _xlfn.XLOOKUP($A142&amp;"|3", RatesTbl[Key], RatesTbl[R2_s-1], ""))</f>
        <v>0</v>
      </c>
      <c r="E142" cm="1">
        <f t="array" ref="E142">IF($A142="","", _xlfn.XLOOKUP($A142&amp;"|4", RatesTbl[Key], RatesTbl[R2_s-1], ""))</f>
        <v>0</v>
      </c>
      <c r="F142" cm="1">
        <f t="array" ref="F142">IF($A142="","", _xlfn.XLOOKUP($A142&amp;"|5", RatesTbl[Key], RatesTbl[R2_s-1], ""))</f>
        <v>0</v>
      </c>
      <c r="G142" cm="1">
        <f t="array" ref="G142">IF($A142="","", _xlfn.XLOOKUP($A142&amp;"|6", RatesTbl[Key], RatesTbl[R2_s-1], ""))</f>
        <v>0</v>
      </c>
      <c r="H142" cm="1">
        <f t="array" ref="H142">IF($A142="","", _xlfn.XLOOKUP($A142&amp;"|7", RatesTbl[Key], RatesTbl[R2_s-1], ""))</f>
        <v>0</v>
      </c>
      <c r="I142" cm="1">
        <f t="array" ref="I142">IF($A142="","", _xlfn.XLOOKUP($A142&amp;"|1", RatesTbl[Key], RatesTbl[R2_err], ""))</f>
        <v>0</v>
      </c>
      <c r="J142" cm="1">
        <f t="array" ref="J142">IF($A142="","", _xlfn.XLOOKUP($A142&amp;"|2", RatesTbl[Key], RatesTbl[R2_err], ""))</f>
        <v>0</v>
      </c>
      <c r="K142" cm="1">
        <f t="array" ref="K142">IF($A142="","", _xlfn.XLOOKUP($A142&amp;"|3", RatesTbl[Key], RatesTbl[R2_err], ""))</f>
        <v>0</v>
      </c>
      <c r="L142" cm="1">
        <f t="array" ref="L142">IF($A142="","", _xlfn.XLOOKUP($A142&amp;"|4", RatesTbl[Key], RatesTbl[R2_err], ""))</f>
        <v>0</v>
      </c>
      <c r="M142" cm="1">
        <f t="array" ref="M142">IF($A142="","", _xlfn.XLOOKUP($A142&amp;"|5", RatesTbl[Key], RatesTbl[R2_err], ""))</f>
        <v>0</v>
      </c>
      <c r="N142" cm="1">
        <f t="array" ref="N142">IF($A142="","", _xlfn.XLOOKUP($A142&amp;"|6", RatesTbl[Key], RatesTbl[R2_err], ""))</f>
        <v>0</v>
      </c>
      <c r="O142" cm="1">
        <f t="array" ref="O142">IF($A142="","", _xlfn.XLOOKUP($A142&amp;"|7", RatesTbl[Key], RatesTbl[R2_err], ""))</f>
        <v>0</v>
      </c>
    </row>
    <row r="143" spans="1:15">
      <c r="A143" cm="1">
        <f t="array" ref="A143">IFERROR(INDEX(_xlfn.UNIQUE(RatesTbl[Residue]), ROW()-1), "")</f>
        <v>0</v>
      </c>
      <c r="B143" cm="1">
        <f t="array" ref="B143">IF($A143="","", _xlfn.XLOOKUP($A143&amp;"|1", RatesTbl[Key], RatesTbl[R2_s-1], ""))</f>
        <v>0</v>
      </c>
      <c r="C143" cm="1">
        <f t="array" ref="C143">IF($A143="","", _xlfn.XLOOKUP($A143&amp;"|2", RatesTbl[Key], RatesTbl[R2_s-1], ""))</f>
        <v>0</v>
      </c>
      <c r="D143" cm="1">
        <f t="array" ref="D143">IF($A143="","", _xlfn.XLOOKUP($A143&amp;"|3", RatesTbl[Key], RatesTbl[R2_s-1], ""))</f>
        <v>0</v>
      </c>
      <c r="E143" cm="1">
        <f t="array" ref="E143">IF($A143="","", _xlfn.XLOOKUP($A143&amp;"|4", RatesTbl[Key], RatesTbl[R2_s-1], ""))</f>
        <v>0</v>
      </c>
      <c r="F143" cm="1">
        <f t="array" ref="F143">IF($A143="","", _xlfn.XLOOKUP($A143&amp;"|5", RatesTbl[Key], RatesTbl[R2_s-1], ""))</f>
        <v>0</v>
      </c>
      <c r="G143" cm="1">
        <f t="array" ref="G143">IF($A143="","", _xlfn.XLOOKUP($A143&amp;"|6", RatesTbl[Key], RatesTbl[R2_s-1], ""))</f>
        <v>0</v>
      </c>
      <c r="H143" cm="1">
        <f t="array" ref="H143">IF($A143="","", _xlfn.XLOOKUP($A143&amp;"|7", RatesTbl[Key], RatesTbl[R2_s-1], ""))</f>
        <v>0</v>
      </c>
      <c r="I143" cm="1">
        <f t="array" ref="I143">IF($A143="","", _xlfn.XLOOKUP($A143&amp;"|1", RatesTbl[Key], RatesTbl[R2_err], ""))</f>
        <v>0</v>
      </c>
      <c r="J143" cm="1">
        <f t="array" ref="J143">IF($A143="","", _xlfn.XLOOKUP($A143&amp;"|2", RatesTbl[Key], RatesTbl[R2_err], ""))</f>
        <v>0</v>
      </c>
      <c r="K143" cm="1">
        <f t="array" ref="K143">IF($A143="","", _xlfn.XLOOKUP($A143&amp;"|3", RatesTbl[Key], RatesTbl[R2_err], ""))</f>
        <v>0</v>
      </c>
      <c r="L143" cm="1">
        <f t="array" ref="L143">IF($A143="","", _xlfn.XLOOKUP($A143&amp;"|4", RatesTbl[Key], RatesTbl[R2_err], ""))</f>
        <v>0</v>
      </c>
      <c r="M143" cm="1">
        <f t="array" ref="M143">IF($A143="","", _xlfn.XLOOKUP($A143&amp;"|5", RatesTbl[Key], RatesTbl[R2_err], ""))</f>
        <v>0</v>
      </c>
      <c r="N143" cm="1">
        <f t="array" ref="N143">IF($A143="","", _xlfn.XLOOKUP($A143&amp;"|6", RatesTbl[Key], RatesTbl[R2_err], ""))</f>
        <v>0</v>
      </c>
      <c r="O143" cm="1">
        <f t="array" ref="O143">IF($A143="","", _xlfn.XLOOKUP($A143&amp;"|7", RatesTbl[Key], RatesTbl[R2_err], ""))</f>
        <v>0</v>
      </c>
    </row>
    <row r="144" spans="1:15">
      <c r="A144" cm="1">
        <f t="array" ref="A144">IFERROR(INDEX(_xlfn.UNIQUE(RatesTbl[Residue]), ROW()-1), "")</f>
        <v>0</v>
      </c>
      <c r="B144" cm="1">
        <f t="array" ref="B144">IF($A144="","", _xlfn.XLOOKUP($A144&amp;"|1", RatesTbl[Key], RatesTbl[R2_s-1], ""))</f>
        <v>0</v>
      </c>
      <c r="C144" cm="1">
        <f t="array" ref="C144">IF($A144="","", _xlfn.XLOOKUP($A144&amp;"|2", RatesTbl[Key], RatesTbl[R2_s-1], ""))</f>
        <v>0</v>
      </c>
      <c r="D144" cm="1">
        <f t="array" ref="D144">IF($A144="","", _xlfn.XLOOKUP($A144&amp;"|3", RatesTbl[Key], RatesTbl[R2_s-1], ""))</f>
        <v>0</v>
      </c>
      <c r="E144" cm="1">
        <f t="array" ref="E144">IF($A144="","", _xlfn.XLOOKUP($A144&amp;"|4", RatesTbl[Key], RatesTbl[R2_s-1], ""))</f>
        <v>0</v>
      </c>
      <c r="F144" cm="1">
        <f t="array" ref="F144">IF($A144="","", _xlfn.XLOOKUP($A144&amp;"|5", RatesTbl[Key], RatesTbl[R2_s-1], ""))</f>
        <v>0</v>
      </c>
      <c r="G144" cm="1">
        <f t="array" ref="G144">IF($A144="","", _xlfn.XLOOKUP($A144&amp;"|6", RatesTbl[Key], RatesTbl[R2_s-1], ""))</f>
        <v>0</v>
      </c>
      <c r="H144" cm="1">
        <f t="array" ref="H144">IF($A144="","", _xlfn.XLOOKUP($A144&amp;"|7", RatesTbl[Key], RatesTbl[R2_s-1], ""))</f>
        <v>0</v>
      </c>
      <c r="I144" cm="1">
        <f t="array" ref="I144">IF($A144="","", _xlfn.XLOOKUP($A144&amp;"|1", RatesTbl[Key], RatesTbl[R2_err], ""))</f>
        <v>0</v>
      </c>
      <c r="J144" cm="1">
        <f t="array" ref="J144">IF($A144="","", _xlfn.XLOOKUP($A144&amp;"|2", RatesTbl[Key], RatesTbl[R2_err], ""))</f>
        <v>0</v>
      </c>
      <c r="K144" cm="1">
        <f t="array" ref="K144">IF($A144="","", _xlfn.XLOOKUP($A144&amp;"|3", RatesTbl[Key], RatesTbl[R2_err], ""))</f>
        <v>0</v>
      </c>
      <c r="L144" cm="1">
        <f t="array" ref="L144">IF($A144="","", _xlfn.XLOOKUP($A144&amp;"|4", RatesTbl[Key], RatesTbl[R2_err], ""))</f>
        <v>0</v>
      </c>
      <c r="M144" cm="1">
        <f t="array" ref="M144">IF($A144="","", _xlfn.XLOOKUP($A144&amp;"|5", RatesTbl[Key], RatesTbl[R2_err], ""))</f>
        <v>0</v>
      </c>
      <c r="N144" cm="1">
        <f t="array" ref="N144">IF($A144="","", _xlfn.XLOOKUP($A144&amp;"|6", RatesTbl[Key], RatesTbl[R2_err], ""))</f>
        <v>0</v>
      </c>
      <c r="O144" cm="1">
        <f t="array" ref="O144">IF($A144="","", _xlfn.XLOOKUP($A144&amp;"|7", RatesTbl[Key], RatesTbl[R2_err], ""))</f>
        <v>0</v>
      </c>
    </row>
    <row r="145" spans="1:15">
      <c r="A145" cm="1">
        <f t="array" ref="A145">IFERROR(INDEX(_xlfn.UNIQUE(RatesTbl[Residue]), ROW()-1), "")</f>
        <v>0</v>
      </c>
      <c r="B145" cm="1">
        <f t="array" ref="B145">IF($A145="","", _xlfn.XLOOKUP($A145&amp;"|1", RatesTbl[Key], RatesTbl[R2_s-1], ""))</f>
        <v>0</v>
      </c>
      <c r="C145" cm="1">
        <f t="array" ref="C145">IF($A145="","", _xlfn.XLOOKUP($A145&amp;"|2", RatesTbl[Key], RatesTbl[R2_s-1], ""))</f>
        <v>0</v>
      </c>
      <c r="D145" cm="1">
        <f t="array" ref="D145">IF($A145="","", _xlfn.XLOOKUP($A145&amp;"|3", RatesTbl[Key], RatesTbl[R2_s-1], ""))</f>
        <v>0</v>
      </c>
      <c r="E145" cm="1">
        <f t="array" ref="E145">IF($A145="","", _xlfn.XLOOKUP($A145&amp;"|4", RatesTbl[Key], RatesTbl[R2_s-1], ""))</f>
        <v>0</v>
      </c>
      <c r="F145" cm="1">
        <f t="array" ref="F145">IF($A145="","", _xlfn.XLOOKUP($A145&amp;"|5", RatesTbl[Key], RatesTbl[R2_s-1], ""))</f>
        <v>0</v>
      </c>
      <c r="G145" cm="1">
        <f t="array" ref="G145">IF($A145="","", _xlfn.XLOOKUP($A145&amp;"|6", RatesTbl[Key], RatesTbl[R2_s-1], ""))</f>
        <v>0</v>
      </c>
      <c r="H145" cm="1">
        <f t="array" ref="H145">IF($A145="","", _xlfn.XLOOKUP($A145&amp;"|7", RatesTbl[Key], RatesTbl[R2_s-1], ""))</f>
        <v>0</v>
      </c>
      <c r="I145" cm="1">
        <f t="array" ref="I145">IF($A145="","", _xlfn.XLOOKUP($A145&amp;"|1", RatesTbl[Key], RatesTbl[R2_err], ""))</f>
        <v>0</v>
      </c>
      <c r="J145" cm="1">
        <f t="array" ref="J145">IF($A145="","", _xlfn.XLOOKUP($A145&amp;"|2", RatesTbl[Key], RatesTbl[R2_err], ""))</f>
        <v>0</v>
      </c>
      <c r="K145" cm="1">
        <f t="array" ref="K145">IF($A145="","", _xlfn.XLOOKUP($A145&amp;"|3", RatesTbl[Key], RatesTbl[R2_err], ""))</f>
        <v>0</v>
      </c>
      <c r="L145" cm="1">
        <f t="array" ref="L145">IF($A145="","", _xlfn.XLOOKUP($A145&amp;"|4", RatesTbl[Key], RatesTbl[R2_err], ""))</f>
        <v>0</v>
      </c>
      <c r="M145" cm="1">
        <f t="array" ref="M145">IF($A145="","", _xlfn.XLOOKUP($A145&amp;"|5", RatesTbl[Key], RatesTbl[R2_err], ""))</f>
        <v>0</v>
      </c>
      <c r="N145" cm="1">
        <f t="array" ref="N145">IF($A145="","", _xlfn.XLOOKUP($A145&amp;"|6", RatesTbl[Key], RatesTbl[R2_err], ""))</f>
        <v>0</v>
      </c>
      <c r="O145" cm="1">
        <f t="array" ref="O145">IF($A145="","", _xlfn.XLOOKUP($A145&amp;"|7", RatesTbl[Key], RatesTbl[R2_err], ""))</f>
        <v>0</v>
      </c>
    </row>
    <row r="146" spans="1:15">
      <c r="A146" cm="1">
        <f t="array" ref="A146">IFERROR(INDEX(_xlfn.UNIQUE(RatesTbl[Residue]), ROW()-1), "")</f>
        <v>0</v>
      </c>
      <c r="B146" cm="1">
        <f t="array" ref="B146">IF($A146="","", _xlfn.XLOOKUP($A146&amp;"|1", RatesTbl[Key], RatesTbl[R2_s-1], ""))</f>
        <v>0</v>
      </c>
      <c r="C146" cm="1">
        <f t="array" ref="C146">IF($A146="","", _xlfn.XLOOKUP($A146&amp;"|2", RatesTbl[Key], RatesTbl[R2_s-1], ""))</f>
        <v>0</v>
      </c>
      <c r="D146" cm="1">
        <f t="array" ref="D146">IF($A146="","", _xlfn.XLOOKUP($A146&amp;"|3", RatesTbl[Key], RatesTbl[R2_s-1], ""))</f>
        <v>0</v>
      </c>
      <c r="E146" cm="1">
        <f t="array" ref="E146">IF($A146="","", _xlfn.XLOOKUP($A146&amp;"|4", RatesTbl[Key], RatesTbl[R2_s-1], ""))</f>
        <v>0</v>
      </c>
      <c r="F146" cm="1">
        <f t="array" ref="F146">IF($A146="","", _xlfn.XLOOKUP($A146&amp;"|5", RatesTbl[Key], RatesTbl[R2_s-1], ""))</f>
        <v>0</v>
      </c>
      <c r="G146" cm="1">
        <f t="array" ref="G146">IF($A146="","", _xlfn.XLOOKUP($A146&amp;"|6", RatesTbl[Key], RatesTbl[R2_s-1], ""))</f>
        <v>0</v>
      </c>
      <c r="H146" cm="1">
        <f t="array" ref="H146">IF($A146="","", _xlfn.XLOOKUP($A146&amp;"|7", RatesTbl[Key], RatesTbl[R2_s-1], ""))</f>
        <v>0</v>
      </c>
      <c r="I146" cm="1">
        <f t="array" ref="I146">IF($A146="","", _xlfn.XLOOKUP($A146&amp;"|1", RatesTbl[Key], RatesTbl[R2_err], ""))</f>
        <v>0</v>
      </c>
      <c r="J146" cm="1">
        <f t="array" ref="J146">IF($A146="","", _xlfn.XLOOKUP($A146&amp;"|2", RatesTbl[Key], RatesTbl[R2_err], ""))</f>
        <v>0</v>
      </c>
      <c r="K146" cm="1">
        <f t="array" ref="K146">IF($A146="","", _xlfn.XLOOKUP($A146&amp;"|3", RatesTbl[Key], RatesTbl[R2_err], ""))</f>
        <v>0</v>
      </c>
      <c r="L146" cm="1">
        <f t="array" ref="L146">IF($A146="","", _xlfn.XLOOKUP($A146&amp;"|4", RatesTbl[Key], RatesTbl[R2_err], ""))</f>
        <v>0</v>
      </c>
      <c r="M146" cm="1">
        <f t="array" ref="M146">IF($A146="","", _xlfn.XLOOKUP($A146&amp;"|5", RatesTbl[Key], RatesTbl[R2_err], ""))</f>
        <v>0</v>
      </c>
      <c r="N146" cm="1">
        <f t="array" ref="N146">IF($A146="","", _xlfn.XLOOKUP($A146&amp;"|6", RatesTbl[Key], RatesTbl[R2_err], ""))</f>
        <v>0</v>
      </c>
      <c r="O146" cm="1">
        <f t="array" ref="O146">IF($A146="","", _xlfn.XLOOKUP($A146&amp;"|7", RatesTbl[Key], RatesTbl[R2_err], ""))</f>
        <v>0</v>
      </c>
    </row>
    <row r="147" spans="1:15">
      <c r="A147" cm="1">
        <f t="array" ref="A147">IFERROR(INDEX(_xlfn.UNIQUE(RatesTbl[Residue]), ROW()-1), "")</f>
        <v>0</v>
      </c>
      <c r="B147" cm="1">
        <f t="array" ref="B147">IF($A147="","", _xlfn.XLOOKUP($A147&amp;"|1", RatesTbl[Key], RatesTbl[R2_s-1], ""))</f>
        <v>0</v>
      </c>
      <c r="C147" cm="1">
        <f t="array" ref="C147">IF($A147="","", _xlfn.XLOOKUP($A147&amp;"|2", RatesTbl[Key], RatesTbl[R2_s-1], ""))</f>
        <v>0</v>
      </c>
      <c r="D147" cm="1">
        <f t="array" ref="D147">IF($A147="","", _xlfn.XLOOKUP($A147&amp;"|3", RatesTbl[Key], RatesTbl[R2_s-1], ""))</f>
        <v>0</v>
      </c>
      <c r="E147" cm="1">
        <f t="array" ref="E147">IF($A147="","", _xlfn.XLOOKUP($A147&amp;"|4", RatesTbl[Key], RatesTbl[R2_s-1], ""))</f>
        <v>0</v>
      </c>
      <c r="F147" cm="1">
        <f t="array" ref="F147">IF($A147="","", _xlfn.XLOOKUP($A147&amp;"|5", RatesTbl[Key], RatesTbl[R2_s-1], ""))</f>
        <v>0</v>
      </c>
      <c r="G147" cm="1">
        <f t="array" ref="G147">IF($A147="","", _xlfn.XLOOKUP($A147&amp;"|6", RatesTbl[Key], RatesTbl[R2_s-1], ""))</f>
        <v>0</v>
      </c>
      <c r="H147" cm="1">
        <f t="array" ref="H147">IF($A147="","", _xlfn.XLOOKUP($A147&amp;"|7", RatesTbl[Key], RatesTbl[R2_s-1], ""))</f>
        <v>0</v>
      </c>
      <c r="I147" cm="1">
        <f t="array" ref="I147">IF($A147="","", _xlfn.XLOOKUP($A147&amp;"|1", RatesTbl[Key], RatesTbl[R2_err], ""))</f>
        <v>0</v>
      </c>
      <c r="J147" cm="1">
        <f t="array" ref="J147">IF($A147="","", _xlfn.XLOOKUP($A147&amp;"|2", RatesTbl[Key], RatesTbl[R2_err], ""))</f>
        <v>0</v>
      </c>
      <c r="K147" cm="1">
        <f t="array" ref="K147">IF($A147="","", _xlfn.XLOOKUP($A147&amp;"|3", RatesTbl[Key], RatesTbl[R2_err], ""))</f>
        <v>0</v>
      </c>
      <c r="L147" cm="1">
        <f t="array" ref="L147">IF($A147="","", _xlfn.XLOOKUP($A147&amp;"|4", RatesTbl[Key], RatesTbl[R2_err], ""))</f>
        <v>0</v>
      </c>
      <c r="M147" cm="1">
        <f t="array" ref="M147">IF($A147="","", _xlfn.XLOOKUP($A147&amp;"|5", RatesTbl[Key], RatesTbl[R2_err], ""))</f>
        <v>0</v>
      </c>
      <c r="N147" cm="1">
        <f t="array" ref="N147">IF($A147="","", _xlfn.XLOOKUP($A147&amp;"|6", RatesTbl[Key], RatesTbl[R2_err], ""))</f>
        <v>0</v>
      </c>
      <c r="O147" cm="1">
        <f t="array" ref="O147">IF($A147="","", _xlfn.XLOOKUP($A147&amp;"|7", RatesTbl[Key], RatesTbl[R2_err], ""))</f>
        <v>0</v>
      </c>
    </row>
    <row r="148" spans="1:15">
      <c r="A148" cm="1">
        <f t="array" ref="A148">IFERROR(INDEX(_xlfn.UNIQUE(RatesTbl[Residue]), ROW()-1), "")</f>
        <v>0</v>
      </c>
      <c r="B148" cm="1">
        <f t="array" ref="B148">IF($A148="","", _xlfn.XLOOKUP($A148&amp;"|1", RatesTbl[Key], RatesTbl[R2_s-1], ""))</f>
        <v>0</v>
      </c>
      <c r="C148" cm="1">
        <f t="array" ref="C148">IF($A148="","", _xlfn.XLOOKUP($A148&amp;"|2", RatesTbl[Key], RatesTbl[R2_s-1], ""))</f>
        <v>0</v>
      </c>
      <c r="D148" cm="1">
        <f t="array" ref="D148">IF($A148="","", _xlfn.XLOOKUP($A148&amp;"|3", RatesTbl[Key], RatesTbl[R2_s-1], ""))</f>
        <v>0</v>
      </c>
      <c r="E148" cm="1">
        <f t="array" ref="E148">IF($A148="","", _xlfn.XLOOKUP($A148&amp;"|4", RatesTbl[Key], RatesTbl[R2_s-1], ""))</f>
        <v>0</v>
      </c>
      <c r="F148" cm="1">
        <f t="array" ref="F148">IF($A148="","", _xlfn.XLOOKUP($A148&amp;"|5", RatesTbl[Key], RatesTbl[R2_s-1], ""))</f>
        <v>0</v>
      </c>
      <c r="G148" cm="1">
        <f t="array" ref="G148">IF($A148="","", _xlfn.XLOOKUP($A148&amp;"|6", RatesTbl[Key], RatesTbl[R2_s-1], ""))</f>
        <v>0</v>
      </c>
      <c r="H148" cm="1">
        <f t="array" ref="H148">IF($A148="","", _xlfn.XLOOKUP($A148&amp;"|7", RatesTbl[Key], RatesTbl[R2_s-1], ""))</f>
        <v>0</v>
      </c>
      <c r="I148" cm="1">
        <f t="array" ref="I148">IF($A148="","", _xlfn.XLOOKUP($A148&amp;"|1", RatesTbl[Key], RatesTbl[R2_err], ""))</f>
        <v>0</v>
      </c>
      <c r="J148" cm="1">
        <f t="array" ref="J148">IF($A148="","", _xlfn.XLOOKUP($A148&amp;"|2", RatesTbl[Key], RatesTbl[R2_err], ""))</f>
        <v>0</v>
      </c>
      <c r="K148" cm="1">
        <f t="array" ref="K148">IF($A148="","", _xlfn.XLOOKUP($A148&amp;"|3", RatesTbl[Key], RatesTbl[R2_err], ""))</f>
        <v>0</v>
      </c>
      <c r="L148" cm="1">
        <f t="array" ref="L148">IF($A148="","", _xlfn.XLOOKUP($A148&amp;"|4", RatesTbl[Key], RatesTbl[R2_err], ""))</f>
        <v>0</v>
      </c>
      <c r="M148" cm="1">
        <f t="array" ref="M148">IF($A148="","", _xlfn.XLOOKUP($A148&amp;"|5", RatesTbl[Key], RatesTbl[R2_err], ""))</f>
        <v>0</v>
      </c>
      <c r="N148" cm="1">
        <f t="array" ref="N148">IF($A148="","", _xlfn.XLOOKUP($A148&amp;"|6", RatesTbl[Key], RatesTbl[R2_err], ""))</f>
        <v>0</v>
      </c>
      <c r="O148" cm="1">
        <f t="array" ref="O148">IF($A148="","", _xlfn.XLOOKUP($A148&amp;"|7", RatesTbl[Key], RatesTbl[R2_err], ""))</f>
        <v>0</v>
      </c>
    </row>
    <row r="149" spans="1:15">
      <c r="A149" cm="1">
        <f t="array" ref="A149">IFERROR(INDEX(_xlfn.UNIQUE(RatesTbl[Residue]), ROW()-1), "")</f>
        <v>0</v>
      </c>
      <c r="B149" cm="1">
        <f t="array" ref="B149">IF($A149="","", _xlfn.XLOOKUP($A149&amp;"|1", RatesTbl[Key], RatesTbl[R2_s-1], ""))</f>
        <v>0</v>
      </c>
      <c r="C149" cm="1">
        <f t="array" ref="C149">IF($A149="","", _xlfn.XLOOKUP($A149&amp;"|2", RatesTbl[Key], RatesTbl[R2_s-1], ""))</f>
        <v>0</v>
      </c>
      <c r="D149" cm="1">
        <f t="array" ref="D149">IF($A149="","", _xlfn.XLOOKUP($A149&amp;"|3", RatesTbl[Key], RatesTbl[R2_s-1], ""))</f>
        <v>0</v>
      </c>
      <c r="E149" cm="1">
        <f t="array" ref="E149">IF($A149="","", _xlfn.XLOOKUP($A149&amp;"|4", RatesTbl[Key], RatesTbl[R2_s-1], ""))</f>
        <v>0</v>
      </c>
      <c r="F149" cm="1">
        <f t="array" ref="F149">IF($A149="","", _xlfn.XLOOKUP($A149&amp;"|5", RatesTbl[Key], RatesTbl[R2_s-1], ""))</f>
        <v>0</v>
      </c>
      <c r="G149" cm="1">
        <f t="array" ref="G149">IF($A149="","", _xlfn.XLOOKUP($A149&amp;"|6", RatesTbl[Key], RatesTbl[R2_s-1], ""))</f>
        <v>0</v>
      </c>
      <c r="H149" cm="1">
        <f t="array" ref="H149">IF($A149="","", _xlfn.XLOOKUP($A149&amp;"|7", RatesTbl[Key], RatesTbl[R2_s-1], ""))</f>
        <v>0</v>
      </c>
      <c r="I149" cm="1">
        <f t="array" ref="I149">IF($A149="","", _xlfn.XLOOKUP($A149&amp;"|1", RatesTbl[Key], RatesTbl[R2_err], ""))</f>
        <v>0</v>
      </c>
      <c r="J149" cm="1">
        <f t="array" ref="J149">IF($A149="","", _xlfn.XLOOKUP($A149&amp;"|2", RatesTbl[Key], RatesTbl[R2_err], ""))</f>
        <v>0</v>
      </c>
      <c r="K149" cm="1">
        <f t="array" ref="K149">IF($A149="","", _xlfn.XLOOKUP($A149&amp;"|3", RatesTbl[Key], RatesTbl[R2_err], ""))</f>
        <v>0</v>
      </c>
      <c r="L149" cm="1">
        <f t="array" ref="L149">IF($A149="","", _xlfn.XLOOKUP($A149&amp;"|4", RatesTbl[Key], RatesTbl[R2_err], ""))</f>
        <v>0</v>
      </c>
      <c r="M149" cm="1">
        <f t="array" ref="M149">IF($A149="","", _xlfn.XLOOKUP($A149&amp;"|5", RatesTbl[Key], RatesTbl[R2_err], ""))</f>
        <v>0</v>
      </c>
      <c r="N149" cm="1">
        <f t="array" ref="N149">IF($A149="","", _xlfn.XLOOKUP($A149&amp;"|6", RatesTbl[Key], RatesTbl[R2_err], ""))</f>
        <v>0</v>
      </c>
      <c r="O149" cm="1">
        <f t="array" ref="O149">IF($A149="","", _xlfn.XLOOKUP($A149&amp;"|7", RatesTbl[Key], RatesTbl[R2_err], ""))</f>
        <v>0</v>
      </c>
    </row>
    <row r="150" spans="1:15">
      <c r="A150" cm="1">
        <f t="array" ref="A150">IFERROR(INDEX(_xlfn.UNIQUE(RatesTbl[Residue]), ROW()-1), "")</f>
        <v>0</v>
      </c>
      <c r="B150" cm="1">
        <f t="array" ref="B150">IF($A150="","", _xlfn.XLOOKUP($A150&amp;"|1", RatesTbl[Key], RatesTbl[R2_s-1], ""))</f>
        <v>0</v>
      </c>
      <c r="C150" cm="1">
        <f t="array" ref="C150">IF($A150="","", _xlfn.XLOOKUP($A150&amp;"|2", RatesTbl[Key], RatesTbl[R2_s-1], ""))</f>
        <v>0</v>
      </c>
      <c r="D150" cm="1">
        <f t="array" ref="D150">IF($A150="","", _xlfn.XLOOKUP($A150&amp;"|3", RatesTbl[Key], RatesTbl[R2_s-1], ""))</f>
        <v>0</v>
      </c>
      <c r="E150" cm="1">
        <f t="array" ref="E150">IF($A150="","", _xlfn.XLOOKUP($A150&amp;"|4", RatesTbl[Key], RatesTbl[R2_s-1], ""))</f>
        <v>0</v>
      </c>
      <c r="F150" cm="1">
        <f t="array" ref="F150">IF($A150="","", _xlfn.XLOOKUP($A150&amp;"|5", RatesTbl[Key], RatesTbl[R2_s-1], ""))</f>
        <v>0</v>
      </c>
      <c r="G150" cm="1">
        <f t="array" ref="G150">IF($A150="","", _xlfn.XLOOKUP($A150&amp;"|6", RatesTbl[Key], RatesTbl[R2_s-1], ""))</f>
        <v>0</v>
      </c>
      <c r="H150" cm="1">
        <f t="array" ref="H150">IF($A150="","", _xlfn.XLOOKUP($A150&amp;"|7", RatesTbl[Key], RatesTbl[R2_s-1], ""))</f>
        <v>0</v>
      </c>
      <c r="I150" cm="1">
        <f t="array" ref="I150">IF($A150="","", _xlfn.XLOOKUP($A150&amp;"|1", RatesTbl[Key], RatesTbl[R2_err], ""))</f>
        <v>0</v>
      </c>
      <c r="J150" cm="1">
        <f t="array" ref="J150">IF($A150="","", _xlfn.XLOOKUP($A150&amp;"|2", RatesTbl[Key], RatesTbl[R2_err], ""))</f>
        <v>0</v>
      </c>
      <c r="K150" cm="1">
        <f t="array" ref="K150">IF($A150="","", _xlfn.XLOOKUP($A150&amp;"|3", RatesTbl[Key], RatesTbl[R2_err], ""))</f>
        <v>0</v>
      </c>
      <c r="L150" cm="1">
        <f t="array" ref="L150">IF($A150="","", _xlfn.XLOOKUP($A150&amp;"|4", RatesTbl[Key], RatesTbl[R2_err], ""))</f>
        <v>0</v>
      </c>
      <c r="M150" cm="1">
        <f t="array" ref="M150">IF($A150="","", _xlfn.XLOOKUP($A150&amp;"|5", RatesTbl[Key], RatesTbl[R2_err], ""))</f>
        <v>0</v>
      </c>
      <c r="N150" cm="1">
        <f t="array" ref="N150">IF($A150="","", _xlfn.XLOOKUP($A150&amp;"|6", RatesTbl[Key], RatesTbl[R2_err], ""))</f>
        <v>0</v>
      </c>
      <c r="O150" cm="1">
        <f t="array" ref="O150">IF($A150="","", _xlfn.XLOOKUP($A150&amp;"|7", RatesTbl[Key], RatesTbl[R2_err], ""))</f>
        <v>0</v>
      </c>
    </row>
    <row r="151" spans="1:15">
      <c r="A151" cm="1">
        <f t="array" ref="A151">IFERROR(INDEX(_xlfn.UNIQUE(RatesTbl[Residue]), ROW()-1), "")</f>
        <v>0</v>
      </c>
      <c r="B151" cm="1">
        <f t="array" ref="B151">IF($A151="","", _xlfn.XLOOKUP($A151&amp;"|1", RatesTbl[Key], RatesTbl[R2_s-1], ""))</f>
        <v>0</v>
      </c>
      <c r="C151" cm="1">
        <f t="array" ref="C151">IF($A151="","", _xlfn.XLOOKUP($A151&amp;"|2", RatesTbl[Key], RatesTbl[R2_s-1], ""))</f>
        <v>0</v>
      </c>
      <c r="D151" cm="1">
        <f t="array" ref="D151">IF($A151="","", _xlfn.XLOOKUP($A151&amp;"|3", RatesTbl[Key], RatesTbl[R2_s-1], ""))</f>
        <v>0</v>
      </c>
      <c r="E151" cm="1">
        <f t="array" ref="E151">IF($A151="","", _xlfn.XLOOKUP($A151&amp;"|4", RatesTbl[Key], RatesTbl[R2_s-1], ""))</f>
        <v>0</v>
      </c>
      <c r="F151" cm="1">
        <f t="array" ref="F151">IF($A151="","", _xlfn.XLOOKUP($A151&amp;"|5", RatesTbl[Key], RatesTbl[R2_s-1], ""))</f>
        <v>0</v>
      </c>
      <c r="G151" cm="1">
        <f t="array" ref="G151">IF($A151="","", _xlfn.XLOOKUP($A151&amp;"|6", RatesTbl[Key], RatesTbl[R2_s-1], ""))</f>
        <v>0</v>
      </c>
      <c r="H151" cm="1">
        <f t="array" ref="H151">IF($A151="","", _xlfn.XLOOKUP($A151&amp;"|7", RatesTbl[Key], RatesTbl[R2_s-1], ""))</f>
        <v>0</v>
      </c>
      <c r="I151" cm="1">
        <f t="array" ref="I151">IF($A151="","", _xlfn.XLOOKUP($A151&amp;"|1", RatesTbl[Key], RatesTbl[R2_err], ""))</f>
        <v>0</v>
      </c>
      <c r="J151" cm="1">
        <f t="array" ref="J151">IF($A151="","", _xlfn.XLOOKUP($A151&amp;"|2", RatesTbl[Key], RatesTbl[R2_err], ""))</f>
        <v>0</v>
      </c>
      <c r="K151" cm="1">
        <f t="array" ref="K151">IF($A151="","", _xlfn.XLOOKUP($A151&amp;"|3", RatesTbl[Key], RatesTbl[R2_err], ""))</f>
        <v>0</v>
      </c>
      <c r="L151" cm="1">
        <f t="array" ref="L151">IF($A151="","", _xlfn.XLOOKUP($A151&amp;"|4", RatesTbl[Key], RatesTbl[R2_err], ""))</f>
        <v>0</v>
      </c>
      <c r="M151" cm="1">
        <f t="array" ref="M151">IF($A151="","", _xlfn.XLOOKUP($A151&amp;"|5", RatesTbl[Key], RatesTbl[R2_err], ""))</f>
        <v>0</v>
      </c>
      <c r="N151" cm="1">
        <f t="array" ref="N151">IF($A151="","", _xlfn.XLOOKUP($A151&amp;"|6", RatesTbl[Key], RatesTbl[R2_err], ""))</f>
        <v>0</v>
      </c>
      <c r="O151" cm="1">
        <f t="array" ref="O151">IF($A151="","", _xlfn.XLOOKUP($A151&amp;"|7", RatesTbl[Key], RatesTbl[R2_err], ""))</f>
        <v>0</v>
      </c>
    </row>
    <row r="152" spans="1:15">
      <c r="A152" cm="1">
        <f t="array" ref="A152">IFERROR(INDEX(_xlfn.UNIQUE(RatesTbl[Residue]), ROW()-1), "")</f>
        <v>0</v>
      </c>
      <c r="B152" cm="1">
        <f t="array" ref="B152">IF($A152="","", _xlfn.XLOOKUP($A152&amp;"|1", RatesTbl[Key], RatesTbl[R2_s-1], ""))</f>
        <v>0</v>
      </c>
      <c r="C152" cm="1">
        <f t="array" ref="C152">IF($A152="","", _xlfn.XLOOKUP($A152&amp;"|2", RatesTbl[Key], RatesTbl[R2_s-1], ""))</f>
        <v>0</v>
      </c>
      <c r="D152" cm="1">
        <f t="array" ref="D152">IF($A152="","", _xlfn.XLOOKUP($A152&amp;"|3", RatesTbl[Key], RatesTbl[R2_s-1], ""))</f>
        <v>0</v>
      </c>
      <c r="E152" cm="1">
        <f t="array" ref="E152">IF($A152="","", _xlfn.XLOOKUP($A152&amp;"|4", RatesTbl[Key], RatesTbl[R2_s-1], ""))</f>
        <v>0</v>
      </c>
      <c r="F152" cm="1">
        <f t="array" ref="F152">IF($A152="","", _xlfn.XLOOKUP($A152&amp;"|5", RatesTbl[Key], RatesTbl[R2_s-1], ""))</f>
        <v>0</v>
      </c>
      <c r="G152" cm="1">
        <f t="array" ref="G152">IF($A152="","", _xlfn.XLOOKUP($A152&amp;"|6", RatesTbl[Key], RatesTbl[R2_s-1], ""))</f>
        <v>0</v>
      </c>
      <c r="H152" cm="1">
        <f t="array" ref="H152">IF($A152="","", _xlfn.XLOOKUP($A152&amp;"|7", RatesTbl[Key], RatesTbl[R2_s-1], ""))</f>
        <v>0</v>
      </c>
      <c r="I152" cm="1">
        <f t="array" ref="I152">IF($A152="","", _xlfn.XLOOKUP($A152&amp;"|1", RatesTbl[Key], RatesTbl[R2_err], ""))</f>
        <v>0</v>
      </c>
      <c r="J152" cm="1">
        <f t="array" ref="J152">IF($A152="","", _xlfn.XLOOKUP($A152&amp;"|2", RatesTbl[Key], RatesTbl[R2_err], ""))</f>
        <v>0</v>
      </c>
      <c r="K152" cm="1">
        <f t="array" ref="K152">IF($A152="","", _xlfn.XLOOKUP($A152&amp;"|3", RatesTbl[Key], RatesTbl[R2_err], ""))</f>
        <v>0</v>
      </c>
      <c r="L152" cm="1">
        <f t="array" ref="L152">IF($A152="","", _xlfn.XLOOKUP($A152&amp;"|4", RatesTbl[Key], RatesTbl[R2_err], ""))</f>
        <v>0</v>
      </c>
      <c r="M152" cm="1">
        <f t="array" ref="M152">IF($A152="","", _xlfn.XLOOKUP($A152&amp;"|5", RatesTbl[Key], RatesTbl[R2_err], ""))</f>
        <v>0</v>
      </c>
      <c r="N152" cm="1">
        <f t="array" ref="N152">IF($A152="","", _xlfn.XLOOKUP($A152&amp;"|6", RatesTbl[Key], RatesTbl[R2_err], ""))</f>
        <v>0</v>
      </c>
      <c r="O152" cm="1">
        <f t="array" ref="O152">IF($A152="","", _xlfn.XLOOKUP($A152&amp;"|7", RatesTbl[Key], RatesTbl[R2_err], ""))</f>
        <v>0</v>
      </c>
    </row>
    <row r="153" spans="1:15">
      <c r="A153" cm="1">
        <f t="array" ref="A153">IFERROR(INDEX(_xlfn.UNIQUE(RatesTbl[Residue]), ROW()-1), "")</f>
        <v>0</v>
      </c>
      <c r="B153" cm="1">
        <f t="array" ref="B153">IF($A153="","", _xlfn.XLOOKUP($A153&amp;"|1", RatesTbl[Key], RatesTbl[R2_s-1], ""))</f>
        <v>0</v>
      </c>
      <c r="C153" cm="1">
        <f t="array" ref="C153">IF($A153="","", _xlfn.XLOOKUP($A153&amp;"|2", RatesTbl[Key], RatesTbl[R2_s-1], ""))</f>
        <v>0</v>
      </c>
      <c r="D153" cm="1">
        <f t="array" ref="D153">IF($A153="","", _xlfn.XLOOKUP($A153&amp;"|3", RatesTbl[Key], RatesTbl[R2_s-1], ""))</f>
        <v>0</v>
      </c>
      <c r="E153" cm="1">
        <f t="array" ref="E153">IF($A153="","", _xlfn.XLOOKUP($A153&amp;"|4", RatesTbl[Key], RatesTbl[R2_s-1], ""))</f>
        <v>0</v>
      </c>
      <c r="F153" cm="1">
        <f t="array" ref="F153">IF($A153="","", _xlfn.XLOOKUP($A153&amp;"|5", RatesTbl[Key], RatesTbl[R2_s-1], ""))</f>
        <v>0</v>
      </c>
      <c r="G153" cm="1">
        <f t="array" ref="G153">IF($A153="","", _xlfn.XLOOKUP($A153&amp;"|6", RatesTbl[Key], RatesTbl[R2_s-1], ""))</f>
        <v>0</v>
      </c>
      <c r="H153" cm="1">
        <f t="array" ref="H153">IF($A153="","", _xlfn.XLOOKUP($A153&amp;"|7", RatesTbl[Key], RatesTbl[R2_s-1], ""))</f>
        <v>0</v>
      </c>
      <c r="I153" cm="1">
        <f t="array" ref="I153">IF($A153="","", _xlfn.XLOOKUP($A153&amp;"|1", RatesTbl[Key], RatesTbl[R2_err], ""))</f>
        <v>0</v>
      </c>
      <c r="J153" cm="1">
        <f t="array" ref="J153">IF($A153="","", _xlfn.XLOOKUP($A153&amp;"|2", RatesTbl[Key], RatesTbl[R2_err], ""))</f>
        <v>0</v>
      </c>
      <c r="K153" cm="1">
        <f t="array" ref="K153">IF($A153="","", _xlfn.XLOOKUP($A153&amp;"|3", RatesTbl[Key], RatesTbl[R2_err], ""))</f>
        <v>0</v>
      </c>
      <c r="L153" cm="1">
        <f t="array" ref="L153">IF($A153="","", _xlfn.XLOOKUP($A153&amp;"|4", RatesTbl[Key], RatesTbl[R2_err], ""))</f>
        <v>0</v>
      </c>
      <c r="M153" cm="1">
        <f t="array" ref="M153">IF($A153="","", _xlfn.XLOOKUP($A153&amp;"|5", RatesTbl[Key], RatesTbl[R2_err], ""))</f>
        <v>0</v>
      </c>
      <c r="N153" cm="1">
        <f t="array" ref="N153">IF($A153="","", _xlfn.XLOOKUP($A153&amp;"|6", RatesTbl[Key], RatesTbl[R2_err], ""))</f>
        <v>0</v>
      </c>
      <c r="O153" cm="1">
        <f t="array" ref="O153">IF($A153="","", _xlfn.XLOOKUP($A153&amp;"|7", RatesTbl[Key], RatesTbl[R2_err], ""))</f>
        <v>0</v>
      </c>
    </row>
    <row r="154" spans="1:15">
      <c r="A154" cm="1">
        <f t="array" ref="A154">IFERROR(INDEX(_xlfn.UNIQUE(RatesTbl[Residue]), ROW()-1), "")</f>
        <v>0</v>
      </c>
      <c r="B154" cm="1">
        <f t="array" ref="B154">IF($A154="","", _xlfn.XLOOKUP($A154&amp;"|1", RatesTbl[Key], RatesTbl[R2_s-1], ""))</f>
        <v>0</v>
      </c>
      <c r="C154" cm="1">
        <f t="array" ref="C154">IF($A154="","", _xlfn.XLOOKUP($A154&amp;"|2", RatesTbl[Key], RatesTbl[R2_s-1], ""))</f>
        <v>0</v>
      </c>
      <c r="D154" cm="1">
        <f t="array" ref="D154">IF($A154="","", _xlfn.XLOOKUP($A154&amp;"|3", RatesTbl[Key], RatesTbl[R2_s-1], ""))</f>
        <v>0</v>
      </c>
      <c r="E154" cm="1">
        <f t="array" ref="E154">IF($A154="","", _xlfn.XLOOKUP($A154&amp;"|4", RatesTbl[Key], RatesTbl[R2_s-1], ""))</f>
        <v>0</v>
      </c>
      <c r="F154" cm="1">
        <f t="array" ref="F154">IF($A154="","", _xlfn.XLOOKUP($A154&amp;"|5", RatesTbl[Key], RatesTbl[R2_s-1], ""))</f>
        <v>0</v>
      </c>
      <c r="G154" cm="1">
        <f t="array" ref="G154">IF($A154="","", _xlfn.XLOOKUP($A154&amp;"|6", RatesTbl[Key], RatesTbl[R2_s-1], ""))</f>
        <v>0</v>
      </c>
      <c r="H154" cm="1">
        <f t="array" ref="H154">IF($A154="","", _xlfn.XLOOKUP($A154&amp;"|7", RatesTbl[Key], RatesTbl[R2_s-1], ""))</f>
        <v>0</v>
      </c>
      <c r="I154" cm="1">
        <f t="array" ref="I154">IF($A154="","", _xlfn.XLOOKUP($A154&amp;"|1", RatesTbl[Key], RatesTbl[R2_err], ""))</f>
        <v>0</v>
      </c>
      <c r="J154" cm="1">
        <f t="array" ref="J154">IF($A154="","", _xlfn.XLOOKUP($A154&amp;"|2", RatesTbl[Key], RatesTbl[R2_err], ""))</f>
        <v>0</v>
      </c>
      <c r="K154" cm="1">
        <f t="array" ref="K154">IF($A154="","", _xlfn.XLOOKUP($A154&amp;"|3", RatesTbl[Key], RatesTbl[R2_err], ""))</f>
        <v>0</v>
      </c>
      <c r="L154" cm="1">
        <f t="array" ref="L154">IF($A154="","", _xlfn.XLOOKUP($A154&amp;"|4", RatesTbl[Key], RatesTbl[R2_err], ""))</f>
        <v>0</v>
      </c>
      <c r="M154" cm="1">
        <f t="array" ref="M154">IF($A154="","", _xlfn.XLOOKUP($A154&amp;"|5", RatesTbl[Key], RatesTbl[R2_err], ""))</f>
        <v>0</v>
      </c>
      <c r="N154" cm="1">
        <f t="array" ref="N154">IF($A154="","", _xlfn.XLOOKUP($A154&amp;"|6", RatesTbl[Key], RatesTbl[R2_err], ""))</f>
        <v>0</v>
      </c>
      <c r="O154" cm="1">
        <f t="array" ref="O154">IF($A154="","", _xlfn.XLOOKUP($A154&amp;"|7", RatesTbl[Key], RatesTbl[R2_err], ""))</f>
        <v>0</v>
      </c>
    </row>
    <row r="155" spans="1:15">
      <c r="A155" cm="1">
        <f t="array" ref="A155">IFERROR(INDEX(_xlfn.UNIQUE(RatesTbl[Residue]), ROW()-1), "")</f>
        <v>0</v>
      </c>
      <c r="B155" cm="1">
        <f t="array" ref="B155">IF($A155="","", _xlfn.XLOOKUP($A155&amp;"|1", RatesTbl[Key], RatesTbl[R2_s-1], ""))</f>
        <v>0</v>
      </c>
      <c r="C155" cm="1">
        <f t="array" ref="C155">IF($A155="","", _xlfn.XLOOKUP($A155&amp;"|2", RatesTbl[Key], RatesTbl[R2_s-1], ""))</f>
        <v>0</v>
      </c>
      <c r="D155" cm="1">
        <f t="array" ref="D155">IF($A155="","", _xlfn.XLOOKUP($A155&amp;"|3", RatesTbl[Key], RatesTbl[R2_s-1], ""))</f>
        <v>0</v>
      </c>
      <c r="E155" cm="1">
        <f t="array" ref="E155">IF($A155="","", _xlfn.XLOOKUP($A155&amp;"|4", RatesTbl[Key], RatesTbl[R2_s-1], ""))</f>
        <v>0</v>
      </c>
      <c r="F155" cm="1">
        <f t="array" ref="F155">IF($A155="","", _xlfn.XLOOKUP($A155&amp;"|5", RatesTbl[Key], RatesTbl[R2_s-1], ""))</f>
        <v>0</v>
      </c>
      <c r="G155" cm="1">
        <f t="array" ref="G155">IF($A155="","", _xlfn.XLOOKUP($A155&amp;"|6", RatesTbl[Key], RatesTbl[R2_s-1], ""))</f>
        <v>0</v>
      </c>
      <c r="H155" cm="1">
        <f t="array" ref="H155">IF($A155="","", _xlfn.XLOOKUP($A155&amp;"|7", RatesTbl[Key], RatesTbl[R2_s-1], ""))</f>
        <v>0</v>
      </c>
      <c r="I155" cm="1">
        <f t="array" ref="I155">IF($A155="","", _xlfn.XLOOKUP($A155&amp;"|1", RatesTbl[Key], RatesTbl[R2_err], ""))</f>
        <v>0</v>
      </c>
      <c r="J155" cm="1">
        <f t="array" ref="J155">IF($A155="","", _xlfn.XLOOKUP($A155&amp;"|2", RatesTbl[Key], RatesTbl[R2_err], ""))</f>
        <v>0</v>
      </c>
      <c r="K155" cm="1">
        <f t="array" ref="K155">IF($A155="","", _xlfn.XLOOKUP($A155&amp;"|3", RatesTbl[Key], RatesTbl[R2_err], ""))</f>
        <v>0</v>
      </c>
      <c r="L155" cm="1">
        <f t="array" ref="L155">IF($A155="","", _xlfn.XLOOKUP($A155&amp;"|4", RatesTbl[Key], RatesTbl[R2_err], ""))</f>
        <v>0</v>
      </c>
      <c r="M155" cm="1">
        <f t="array" ref="M155">IF($A155="","", _xlfn.XLOOKUP($A155&amp;"|5", RatesTbl[Key], RatesTbl[R2_err], ""))</f>
        <v>0</v>
      </c>
      <c r="N155" cm="1">
        <f t="array" ref="N155">IF($A155="","", _xlfn.XLOOKUP($A155&amp;"|6", RatesTbl[Key], RatesTbl[R2_err], ""))</f>
        <v>0</v>
      </c>
      <c r="O155" cm="1">
        <f t="array" ref="O155">IF($A155="","", _xlfn.XLOOKUP($A155&amp;"|7", RatesTbl[Key], RatesTbl[R2_err], ""))</f>
        <v>0</v>
      </c>
    </row>
    <row r="156" spans="1:15">
      <c r="A156" cm="1">
        <f t="array" ref="A156">IFERROR(INDEX(_xlfn.UNIQUE(RatesTbl[Residue]), ROW()-1), "")</f>
        <v>0</v>
      </c>
      <c r="B156" cm="1">
        <f t="array" ref="B156">IF($A156="","", _xlfn.XLOOKUP($A156&amp;"|1", RatesTbl[Key], RatesTbl[R2_s-1], ""))</f>
        <v>0</v>
      </c>
      <c r="C156" cm="1">
        <f t="array" ref="C156">IF($A156="","", _xlfn.XLOOKUP($A156&amp;"|2", RatesTbl[Key], RatesTbl[R2_s-1], ""))</f>
        <v>0</v>
      </c>
      <c r="D156" cm="1">
        <f t="array" ref="D156">IF($A156="","", _xlfn.XLOOKUP($A156&amp;"|3", RatesTbl[Key], RatesTbl[R2_s-1], ""))</f>
        <v>0</v>
      </c>
      <c r="E156" cm="1">
        <f t="array" ref="E156">IF($A156="","", _xlfn.XLOOKUP($A156&amp;"|4", RatesTbl[Key], RatesTbl[R2_s-1], ""))</f>
        <v>0</v>
      </c>
      <c r="F156" cm="1">
        <f t="array" ref="F156">IF($A156="","", _xlfn.XLOOKUP($A156&amp;"|5", RatesTbl[Key], RatesTbl[R2_s-1], ""))</f>
        <v>0</v>
      </c>
      <c r="G156" cm="1">
        <f t="array" ref="G156">IF($A156="","", _xlfn.XLOOKUP($A156&amp;"|6", RatesTbl[Key], RatesTbl[R2_s-1], ""))</f>
        <v>0</v>
      </c>
      <c r="H156" cm="1">
        <f t="array" ref="H156">IF($A156="","", _xlfn.XLOOKUP($A156&amp;"|7", RatesTbl[Key], RatesTbl[R2_s-1], ""))</f>
        <v>0</v>
      </c>
      <c r="I156" cm="1">
        <f t="array" ref="I156">IF($A156="","", _xlfn.XLOOKUP($A156&amp;"|1", RatesTbl[Key], RatesTbl[R2_err], ""))</f>
        <v>0</v>
      </c>
      <c r="J156" cm="1">
        <f t="array" ref="J156">IF($A156="","", _xlfn.XLOOKUP($A156&amp;"|2", RatesTbl[Key], RatesTbl[R2_err], ""))</f>
        <v>0</v>
      </c>
      <c r="K156" cm="1">
        <f t="array" ref="K156">IF($A156="","", _xlfn.XLOOKUP($A156&amp;"|3", RatesTbl[Key], RatesTbl[R2_err], ""))</f>
        <v>0</v>
      </c>
      <c r="L156" cm="1">
        <f t="array" ref="L156">IF($A156="","", _xlfn.XLOOKUP($A156&amp;"|4", RatesTbl[Key], RatesTbl[R2_err], ""))</f>
        <v>0</v>
      </c>
      <c r="M156" cm="1">
        <f t="array" ref="M156">IF($A156="","", _xlfn.XLOOKUP($A156&amp;"|5", RatesTbl[Key], RatesTbl[R2_err], ""))</f>
        <v>0</v>
      </c>
      <c r="N156" cm="1">
        <f t="array" ref="N156">IF($A156="","", _xlfn.XLOOKUP($A156&amp;"|6", RatesTbl[Key], RatesTbl[R2_err], ""))</f>
        <v>0</v>
      </c>
      <c r="O156" cm="1">
        <f t="array" ref="O156">IF($A156="","", _xlfn.XLOOKUP($A156&amp;"|7", RatesTbl[Key], RatesTbl[R2_err], ""))</f>
        <v>0</v>
      </c>
    </row>
    <row r="157" spans="1:15">
      <c r="A157" cm="1">
        <f t="array" ref="A157">IFERROR(INDEX(_xlfn.UNIQUE(RatesTbl[Residue]), ROW()-1), "")</f>
        <v>0</v>
      </c>
      <c r="B157" cm="1">
        <f t="array" ref="B157">IF($A157="","", _xlfn.XLOOKUP($A157&amp;"|1", RatesTbl[Key], RatesTbl[R2_s-1], ""))</f>
        <v>0</v>
      </c>
      <c r="C157" cm="1">
        <f t="array" ref="C157">IF($A157="","", _xlfn.XLOOKUP($A157&amp;"|2", RatesTbl[Key], RatesTbl[R2_s-1], ""))</f>
        <v>0</v>
      </c>
      <c r="D157" cm="1">
        <f t="array" ref="D157">IF($A157="","", _xlfn.XLOOKUP($A157&amp;"|3", RatesTbl[Key], RatesTbl[R2_s-1], ""))</f>
        <v>0</v>
      </c>
      <c r="E157" cm="1">
        <f t="array" ref="E157">IF($A157="","", _xlfn.XLOOKUP($A157&amp;"|4", RatesTbl[Key], RatesTbl[R2_s-1], ""))</f>
        <v>0</v>
      </c>
      <c r="F157" cm="1">
        <f t="array" ref="F157">IF($A157="","", _xlfn.XLOOKUP($A157&amp;"|5", RatesTbl[Key], RatesTbl[R2_s-1], ""))</f>
        <v>0</v>
      </c>
      <c r="G157" cm="1">
        <f t="array" ref="G157">IF($A157="","", _xlfn.XLOOKUP($A157&amp;"|6", RatesTbl[Key], RatesTbl[R2_s-1], ""))</f>
        <v>0</v>
      </c>
      <c r="H157" cm="1">
        <f t="array" ref="H157">IF($A157="","", _xlfn.XLOOKUP($A157&amp;"|7", RatesTbl[Key], RatesTbl[R2_s-1], ""))</f>
        <v>0</v>
      </c>
      <c r="I157" cm="1">
        <f t="array" ref="I157">IF($A157="","", _xlfn.XLOOKUP($A157&amp;"|1", RatesTbl[Key], RatesTbl[R2_err], ""))</f>
        <v>0</v>
      </c>
      <c r="J157" cm="1">
        <f t="array" ref="J157">IF($A157="","", _xlfn.XLOOKUP($A157&amp;"|2", RatesTbl[Key], RatesTbl[R2_err], ""))</f>
        <v>0</v>
      </c>
      <c r="K157" cm="1">
        <f t="array" ref="K157">IF($A157="","", _xlfn.XLOOKUP($A157&amp;"|3", RatesTbl[Key], RatesTbl[R2_err], ""))</f>
        <v>0</v>
      </c>
      <c r="L157" cm="1">
        <f t="array" ref="L157">IF($A157="","", _xlfn.XLOOKUP($A157&amp;"|4", RatesTbl[Key], RatesTbl[R2_err], ""))</f>
        <v>0</v>
      </c>
      <c r="M157" cm="1">
        <f t="array" ref="M157">IF($A157="","", _xlfn.XLOOKUP($A157&amp;"|5", RatesTbl[Key], RatesTbl[R2_err], ""))</f>
        <v>0</v>
      </c>
      <c r="N157" cm="1">
        <f t="array" ref="N157">IF($A157="","", _xlfn.XLOOKUP($A157&amp;"|6", RatesTbl[Key], RatesTbl[R2_err], ""))</f>
        <v>0</v>
      </c>
      <c r="O157" cm="1">
        <f t="array" ref="O157">IF($A157="","", _xlfn.XLOOKUP($A157&amp;"|7", RatesTbl[Key], RatesTbl[R2_err], ""))</f>
        <v>0</v>
      </c>
    </row>
    <row r="158" spans="1:15">
      <c r="A158" cm="1">
        <f t="array" ref="A158">IFERROR(INDEX(_xlfn.UNIQUE(RatesTbl[Residue]), ROW()-1), "")</f>
        <v>0</v>
      </c>
      <c r="B158" cm="1">
        <f t="array" ref="B158">IF($A158="","", _xlfn.XLOOKUP($A158&amp;"|1", RatesTbl[Key], RatesTbl[R2_s-1], ""))</f>
        <v>0</v>
      </c>
      <c r="C158" cm="1">
        <f t="array" ref="C158">IF($A158="","", _xlfn.XLOOKUP($A158&amp;"|2", RatesTbl[Key], RatesTbl[R2_s-1], ""))</f>
        <v>0</v>
      </c>
      <c r="D158" cm="1">
        <f t="array" ref="D158">IF($A158="","", _xlfn.XLOOKUP($A158&amp;"|3", RatesTbl[Key], RatesTbl[R2_s-1], ""))</f>
        <v>0</v>
      </c>
      <c r="E158" cm="1">
        <f t="array" ref="E158">IF($A158="","", _xlfn.XLOOKUP($A158&amp;"|4", RatesTbl[Key], RatesTbl[R2_s-1], ""))</f>
        <v>0</v>
      </c>
      <c r="F158" cm="1">
        <f t="array" ref="F158">IF($A158="","", _xlfn.XLOOKUP($A158&amp;"|5", RatesTbl[Key], RatesTbl[R2_s-1], ""))</f>
        <v>0</v>
      </c>
      <c r="G158" cm="1">
        <f t="array" ref="G158">IF($A158="","", _xlfn.XLOOKUP($A158&amp;"|6", RatesTbl[Key], RatesTbl[R2_s-1], ""))</f>
        <v>0</v>
      </c>
      <c r="H158" cm="1">
        <f t="array" ref="H158">IF($A158="","", _xlfn.XLOOKUP($A158&amp;"|7", RatesTbl[Key], RatesTbl[R2_s-1], ""))</f>
        <v>0</v>
      </c>
      <c r="I158" cm="1">
        <f t="array" ref="I158">IF($A158="","", _xlfn.XLOOKUP($A158&amp;"|1", RatesTbl[Key], RatesTbl[R2_err], ""))</f>
        <v>0</v>
      </c>
      <c r="J158" cm="1">
        <f t="array" ref="J158">IF($A158="","", _xlfn.XLOOKUP($A158&amp;"|2", RatesTbl[Key], RatesTbl[R2_err], ""))</f>
        <v>0</v>
      </c>
      <c r="K158" cm="1">
        <f t="array" ref="K158">IF($A158="","", _xlfn.XLOOKUP($A158&amp;"|3", RatesTbl[Key], RatesTbl[R2_err], ""))</f>
        <v>0</v>
      </c>
      <c r="L158" cm="1">
        <f t="array" ref="L158">IF($A158="","", _xlfn.XLOOKUP($A158&amp;"|4", RatesTbl[Key], RatesTbl[R2_err], ""))</f>
        <v>0</v>
      </c>
      <c r="M158" cm="1">
        <f t="array" ref="M158">IF($A158="","", _xlfn.XLOOKUP($A158&amp;"|5", RatesTbl[Key], RatesTbl[R2_err], ""))</f>
        <v>0</v>
      </c>
      <c r="N158" cm="1">
        <f t="array" ref="N158">IF($A158="","", _xlfn.XLOOKUP($A158&amp;"|6", RatesTbl[Key], RatesTbl[R2_err], ""))</f>
        <v>0</v>
      </c>
      <c r="O158" cm="1">
        <f t="array" ref="O158">IF($A158="","", _xlfn.XLOOKUP($A158&amp;"|7", RatesTbl[Key], RatesTbl[R2_err], ""))</f>
        <v>0</v>
      </c>
    </row>
    <row r="159" spans="1:15">
      <c r="A159" cm="1">
        <f t="array" ref="A159">IFERROR(INDEX(_xlfn.UNIQUE(RatesTbl[Residue]), ROW()-1), "")</f>
        <v>0</v>
      </c>
      <c r="B159" cm="1">
        <f t="array" ref="B159">IF($A159="","", _xlfn.XLOOKUP($A159&amp;"|1", RatesTbl[Key], RatesTbl[R2_s-1], ""))</f>
        <v>0</v>
      </c>
      <c r="C159" cm="1">
        <f t="array" ref="C159">IF($A159="","", _xlfn.XLOOKUP($A159&amp;"|2", RatesTbl[Key], RatesTbl[R2_s-1], ""))</f>
        <v>0</v>
      </c>
      <c r="D159" cm="1">
        <f t="array" ref="D159">IF($A159="","", _xlfn.XLOOKUP($A159&amp;"|3", RatesTbl[Key], RatesTbl[R2_s-1], ""))</f>
        <v>0</v>
      </c>
      <c r="E159" cm="1">
        <f t="array" ref="E159">IF($A159="","", _xlfn.XLOOKUP($A159&amp;"|4", RatesTbl[Key], RatesTbl[R2_s-1], ""))</f>
        <v>0</v>
      </c>
      <c r="F159" cm="1">
        <f t="array" ref="F159">IF($A159="","", _xlfn.XLOOKUP($A159&amp;"|5", RatesTbl[Key], RatesTbl[R2_s-1], ""))</f>
        <v>0</v>
      </c>
      <c r="G159" cm="1">
        <f t="array" ref="G159">IF($A159="","", _xlfn.XLOOKUP($A159&amp;"|6", RatesTbl[Key], RatesTbl[R2_s-1], ""))</f>
        <v>0</v>
      </c>
      <c r="H159" cm="1">
        <f t="array" ref="H159">IF($A159="","", _xlfn.XLOOKUP($A159&amp;"|7", RatesTbl[Key], RatesTbl[R2_s-1], ""))</f>
        <v>0</v>
      </c>
      <c r="I159" cm="1">
        <f t="array" ref="I159">IF($A159="","", _xlfn.XLOOKUP($A159&amp;"|1", RatesTbl[Key], RatesTbl[R2_err], ""))</f>
        <v>0</v>
      </c>
      <c r="J159" cm="1">
        <f t="array" ref="J159">IF($A159="","", _xlfn.XLOOKUP($A159&amp;"|2", RatesTbl[Key], RatesTbl[R2_err], ""))</f>
        <v>0</v>
      </c>
      <c r="K159" cm="1">
        <f t="array" ref="K159">IF($A159="","", _xlfn.XLOOKUP($A159&amp;"|3", RatesTbl[Key], RatesTbl[R2_err], ""))</f>
        <v>0</v>
      </c>
      <c r="L159" cm="1">
        <f t="array" ref="L159">IF($A159="","", _xlfn.XLOOKUP($A159&amp;"|4", RatesTbl[Key], RatesTbl[R2_err], ""))</f>
        <v>0</v>
      </c>
      <c r="M159" cm="1">
        <f t="array" ref="M159">IF($A159="","", _xlfn.XLOOKUP($A159&amp;"|5", RatesTbl[Key], RatesTbl[R2_err], ""))</f>
        <v>0</v>
      </c>
      <c r="N159" cm="1">
        <f t="array" ref="N159">IF($A159="","", _xlfn.XLOOKUP($A159&amp;"|6", RatesTbl[Key], RatesTbl[R2_err], ""))</f>
        <v>0</v>
      </c>
      <c r="O159" cm="1">
        <f t="array" ref="O159">IF($A159="","", _xlfn.XLOOKUP($A159&amp;"|7", RatesTbl[Key], RatesTbl[R2_err], ""))</f>
        <v>0</v>
      </c>
    </row>
    <row r="160" spans="1:15">
      <c r="A160" cm="1">
        <f t="array" ref="A160">IFERROR(INDEX(_xlfn.UNIQUE(RatesTbl[Residue]), ROW()-1), "")</f>
        <v>0</v>
      </c>
      <c r="B160" cm="1">
        <f t="array" ref="B160">IF($A160="","", _xlfn.XLOOKUP($A160&amp;"|1", RatesTbl[Key], RatesTbl[R2_s-1], ""))</f>
        <v>0</v>
      </c>
      <c r="C160" cm="1">
        <f t="array" ref="C160">IF($A160="","", _xlfn.XLOOKUP($A160&amp;"|2", RatesTbl[Key], RatesTbl[R2_s-1], ""))</f>
        <v>0</v>
      </c>
      <c r="D160" cm="1">
        <f t="array" ref="D160">IF($A160="","", _xlfn.XLOOKUP($A160&amp;"|3", RatesTbl[Key], RatesTbl[R2_s-1], ""))</f>
        <v>0</v>
      </c>
      <c r="E160" cm="1">
        <f t="array" ref="E160">IF($A160="","", _xlfn.XLOOKUP($A160&amp;"|4", RatesTbl[Key], RatesTbl[R2_s-1], ""))</f>
        <v>0</v>
      </c>
      <c r="F160" cm="1">
        <f t="array" ref="F160">IF($A160="","", _xlfn.XLOOKUP($A160&amp;"|5", RatesTbl[Key], RatesTbl[R2_s-1], ""))</f>
        <v>0</v>
      </c>
      <c r="G160" cm="1">
        <f t="array" ref="G160">IF($A160="","", _xlfn.XLOOKUP($A160&amp;"|6", RatesTbl[Key], RatesTbl[R2_s-1], ""))</f>
        <v>0</v>
      </c>
      <c r="H160" cm="1">
        <f t="array" ref="H160">IF($A160="","", _xlfn.XLOOKUP($A160&amp;"|7", RatesTbl[Key], RatesTbl[R2_s-1], ""))</f>
        <v>0</v>
      </c>
      <c r="I160" cm="1">
        <f t="array" ref="I160">IF($A160="","", _xlfn.XLOOKUP($A160&amp;"|1", RatesTbl[Key], RatesTbl[R2_err], ""))</f>
        <v>0</v>
      </c>
      <c r="J160" cm="1">
        <f t="array" ref="J160">IF($A160="","", _xlfn.XLOOKUP($A160&amp;"|2", RatesTbl[Key], RatesTbl[R2_err], ""))</f>
        <v>0</v>
      </c>
      <c r="K160" cm="1">
        <f t="array" ref="K160">IF($A160="","", _xlfn.XLOOKUP($A160&amp;"|3", RatesTbl[Key], RatesTbl[R2_err], ""))</f>
        <v>0</v>
      </c>
      <c r="L160" cm="1">
        <f t="array" ref="L160">IF($A160="","", _xlfn.XLOOKUP($A160&amp;"|4", RatesTbl[Key], RatesTbl[R2_err], ""))</f>
        <v>0</v>
      </c>
      <c r="M160" cm="1">
        <f t="array" ref="M160">IF($A160="","", _xlfn.XLOOKUP($A160&amp;"|5", RatesTbl[Key], RatesTbl[R2_err], ""))</f>
        <v>0</v>
      </c>
      <c r="N160" cm="1">
        <f t="array" ref="N160">IF($A160="","", _xlfn.XLOOKUP($A160&amp;"|6", RatesTbl[Key], RatesTbl[R2_err], ""))</f>
        <v>0</v>
      </c>
      <c r="O160" cm="1">
        <f t="array" ref="O160">IF($A160="","", _xlfn.XLOOKUP($A160&amp;"|7", RatesTbl[Key], RatesTbl[R2_err], ""))</f>
        <v>0</v>
      </c>
    </row>
    <row r="161" spans="1:15">
      <c r="A161" cm="1">
        <f t="array" ref="A161">IFERROR(INDEX(_xlfn.UNIQUE(RatesTbl[Residue]), ROW()-1), "")</f>
        <v>0</v>
      </c>
      <c r="B161" cm="1">
        <f t="array" ref="B161">IF($A161="","", _xlfn.XLOOKUP($A161&amp;"|1", RatesTbl[Key], RatesTbl[R2_s-1], ""))</f>
        <v>0</v>
      </c>
      <c r="C161" cm="1">
        <f t="array" ref="C161">IF($A161="","", _xlfn.XLOOKUP($A161&amp;"|2", RatesTbl[Key], RatesTbl[R2_s-1], ""))</f>
        <v>0</v>
      </c>
      <c r="D161" cm="1">
        <f t="array" ref="D161">IF($A161="","", _xlfn.XLOOKUP($A161&amp;"|3", RatesTbl[Key], RatesTbl[R2_s-1], ""))</f>
        <v>0</v>
      </c>
      <c r="E161" cm="1">
        <f t="array" ref="E161">IF($A161="","", _xlfn.XLOOKUP($A161&amp;"|4", RatesTbl[Key], RatesTbl[R2_s-1], ""))</f>
        <v>0</v>
      </c>
      <c r="F161" cm="1">
        <f t="array" ref="F161">IF($A161="","", _xlfn.XLOOKUP($A161&amp;"|5", RatesTbl[Key], RatesTbl[R2_s-1], ""))</f>
        <v>0</v>
      </c>
      <c r="G161" cm="1">
        <f t="array" ref="G161">IF($A161="","", _xlfn.XLOOKUP($A161&amp;"|6", RatesTbl[Key], RatesTbl[R2_s-1], ""))</f>
        <v>0</v>
      </c>
      <c r="H161" cm="1">
        <f t="array" ref="H161">IF($A161="","", _xlfn.XLOOKUP($A161&amp;"|7", RatesTbl[Key], RatesTbl[R2_s-1], ""))</f>
        <v>0</v>
      </c>
      <c r="I161" cm="1">
        <f t="array" ref="I161">IF($A161="","", _xlfn.XLOOKUP($A161&amp;"|1", RatesTbl[Key], RatesTbl[R2_err], ""))</f>
        <v>0</v>
      </c>
      <c r="J161" cm="1">
        <f t="array" ref="J161">IF($A161="","", _xlfn.XLOOKUP($A161&amp;"|2", RatesTbl[Key], RatesTbl[R2_err], ""))</f>
        <v>0</v>
      </c>
      <c r="K161" cm="1">
        <f t="array" ref="K161">IF($A161="","", _xlfn.XLOOKUP($A161&amp;"|3", RatesTbl[Key], RatesTbl[R2_err], ""))</f>
        <v>0</v>
      </c>
      <c r="L161" cm="1">
        <f t="array" ref="L161">IF($A161="","", _xlfn.XLOOKUP($A161&amp;"|4", RatesTbl[Key], RatesTbl[R2_err], ""))</f>
        <v>0</v>
      </c>
      <c r="M161" cm="1">
        <f t="array" ref="M161">IF($A161="","", _xlfn.XLOOKUP($A161&amp;"|5", RatesTbl[Key], RatesTbl[R2_err], ""))</f>
        <v>0</v>
      </c>
      <c r="N161" cm="1">
        <f t="array" ref="N161">IF($A161="","", _xlfn.XLOOKUP($A161&amp;"|6", RatesTbl[Key], RatesTbl[R2_err], ""))</f>
        <v>0</v>
      </c>
      <c r="O161" cm="1">
        <f t="array" ref="O161">IF($A161="","", _xlfn.XLOOKUP($A161&amp;"|7", RatesTbl[Key], RatesTbl[R2_err], ""))</f>
        <v>0</v>
      </c>
    </row>
    <row r="162" spans="1:15">
      <c r="A162" cm="1">
        <f t="array" ref="A162">IFERROR(INDEX(_xlfn.UNIQUE(RatesTbl[Residue]), ROW()-1), "")</f>
        <v>0</v>
      </c>
      <c r="B162" cm="1">
        <f t="array" ref="B162">IF($A162="","", _xlfn.XLOOKUP($A162&amp;"|1", RatesTbl[Key], RatesTbl[R2_s-1], ""))</f>
        <v>0</v>
      </c>
      <c r="C162" cm="1">
        <f t="array" ref="C162">IF($A162="","", _xlfn.XLOOKUP($A162&amp;"|2", RatesTbl[Key], RatesTbl[R2_s-1], ""))</f>
        <v>0</v>
      </c>
      <c r="D162" cm="1">
        <f t="array" ref="D162">IF($A162="","", _xlfn.XLOOKUP($A162&amp;"|3", RatesTbl[Key], RatesTbl[R2_s-1], ""))</f>
        <v>0</v>
      </c>
      <c r="E162" cm="1">
        <f t="array" ref="E162">IF($A162="","", _xlfn.XLOOKUP($A162&amp;"|4", RatesTbl[Key], RatesTbl[R2_s-1], ""))</f>
        <v>0</v>
      </c>
      <c r="F162" cm="1">
        <f t="array" ref="F162">IF($A162="","", _xlfn.XLOOKUP($A162&amp;"|5", RatesTbl[Key], RatesTbl[R2_s-1], ""))</f>
        <v>0</v>
      </c>
      <c r="G162" cm="1">
        <f t="array" ref="G162">IF($A162="","", _xlfn.XLOOKUP($A162&amp;"|6", RatesTbl[Key], RatesTbl[R2_s-1], ""))</f>
        <v>0</v>
      </c>
      <c r="H162" cm="1">
        <f t="array" ref="H162">IF($A162="","", _xlfn.XLOOKUP($A162&amp;"|7", RatesTbl[Key], RatesTbl[R2_s-1], ""))</f>
        <v>0</v>
      </c>
      <c r="I162" cm="1">
        <f t="array" ref="I162">IF($A162="","", _xlfn.XLOOKUP($A162&amp;"|1", RatesTbl[Key], RatesTbl[R2_err], ""))</f>
        <v>0</v>
      </c>
      <c r="J162" cm="1">
        <f t="array" ref="J162">IF($A162="","", _xlfn.XLOOKUP($A162&amp;"|2", RatesTbl[Key], RatesTbl[R2_err], ""))</f>
        <v>0</v>
      </c>
      <c r="K162" cm="1">
        <f t="array" ref="K162">IF($A162="","", _xlfn.XLOOKUP($A162&amp;"|3", RatesTbl[Key], RatesTbl[R2_err], ""))</f>
        <v>0</v>
      </c>
      <c r="L162" cm="1">
        <f t="array" ref="L162">IF($A162="","", _xlfn.XLOOKUP($A162&amp;"|4", RatesTbl[Key], RatesTbl[R2_err], ""))</f>
        <v>0</v>
      </c>
      <c r="M162" cm="1">
        <f t="array" ref="M162">IF($A162="","", _xlfn.XLOOKUP($A162&amp;"|5", RatesTbl[Key], RatesTbl[R2_err], ""))</f>
        <v>0</v>
      </c>
      <c r="N162" cm="1">
        <f t="array" ref="N162">IF($A162="","", _xlfn.XLOOKUP($A162&amp;"|6", RatesTbl[Key], RatesTbl[R2_err], ""))</f>
        <v>0</v>
      </c>
      <c r="O162" cm="1">
        <f t="array" ref="O162">IF($A162="","", _xlfn.XLOOKUP($A162&amp;"|7", RatesTbl[Key], RatesTbl[R2_err], ""))</f>
        <v>0</v>
      </c>
    </row>
    <row r="163" spans="1:15">
      <c r="A163" cm="1">
        <f t="array" ref="A163">IFERROR(INDEX(_xlfn.UNIQUE(RatesTbl[Residue]), ROW()-1), "")</f>
        <v>0</v>
      </c>
      <c r="B163" cm="1">
        <f t="array" ref="B163">IF($A163="","", _xlfn.XLOOKUP($A163&amp;"|1", RatesTbl[Key], RatesTbl[R2_s-1], ""))</f>
        <v>0</v>
      </c>
      <c r="C163" cm="1">
        <f t="array" ref="C163">IF($A163="","", _xlfn.XLOOKUP($A163&amp;"|2", RatesTbl[Key], RatesTbl[R2_s-1], ""))</f>
        <v>0</v>
      </c>
      <c r="D163" cm="1">
        <f t="array" ref="D163">IF($A163="","", _xlfn.XLOOKUP($A163&amp;"|3", RatesTbl[Key], RatesTbl[R2_s-1], ""))</f>
        <v>0</v>
      </c>
      <c r="E163" cm="1">
        <f t="array" ref="E163">IF($A163="","", _xlfn.XLOOKUP($A163&amp;"|4", RatesTbl[Key], RatesTbl[R2_s-1], ""))</f>
        <v>0</v>
      </c>
      <c r="F163" cm="1">
        <f t="array" ref="F163">IF($A163="","", _xlfn.XLOOKUP($A163&amp;"|5", RatesTbl[Key], RatesTbl[R2_s-1], ""))</f>
        <v>0</v>
      </c>
      <c r="G163" cm="1">
        <f t="array" ref="G163">IF($A163="","", _xlfn.XLOOKUP($A163&amp;"|6", RatesTbl[Key], RatesTbl[R2_s-1], ""))</f>
        <v>0</v>
      </c>
      <c r="H163" cm="1">
        <f t="array" ref="H163">IF($A163="","", _xlfn.XLOOKUP($A163&amp;"|7", RatesTbl[Key], RatesTbl[R2_s-1], ""))</f>
        <v>0</v>
      </c>
      <c r="I163" cm="1">
        <f t="array" ref="I163">IF($A163="","", _xlfn.XLOOKUP($A163&amp;"|1", RatesTbl[Key], RatesTbl[R2_err], ""))</f>
        <v>0</v>
      </c>
      <c r="J163" cm="1">
        <f t="array" ref="J163">IF($A163="","", _xlfn.XLOOKUP($A163&amp;"|2", RatesTbl[Key], RatesTbl[R2_err], ""))</f>
        <v>0</v>
      </c>
      <c r="K163" cm="1">
        <f t="array" ref="K163">IF($A163="","", _xlfn.XLOOKUP($A163&amp;"|3", RatesTbl[Key], RatesTbl[R2_err], ""))</f>
        <v>0</v>
      </c>
      <c r="L163" cm="1">
        <f t="array" ref="L163">IF($A163="","", _xlfn.XLOOKUP($A163&amp;"|4", RatesTbl[Key], RatesTbl[R2_err], ""))</f>
        <v>0</v>
      </c>
      <c r="M163" cm="1">
        <f t="array" ref="M163">IF($A163="","", _xlfn.XLOOKUP($A163&amp;"|5", RatesTbl[Key], RatesTbl[R2_err], ""))</f>
        <v>0</v>
      </c>
      <c r="N163" cm="1">
        <f t="array" ref="N163">IF($A163="","", _xlfn.XLOOKUP($A163&amp;"|6", RatesTbl[Key], RatesTbl[R2_err], ""))</f>
        <v>0</v>
      </c>
      <c r="O163" cm="1">
        <f t="array" ref="O163">IF($A163="","", _xlfn.XLOOKUP($A163&amp;"|7", RatesTbl[Key], RatesTbl[R2_err], ""))</f>
        <v>0</v>
      </c>
    </row>
    <row r="164" spans="1:15">
      <c r="A164" cm="1">
        <f t="array" ref="A164">IFERROR(INDEX(_xlfn.UNIQUE(RatesTbl[Residue]), ROW()-1), "")</f>
        <v>0</v>
      </c>
      <c r="B164" cm="1">
        <f t="array" ref="B164">IF($A164="","", _xlfn.XLOOKUP($A164&amp;"|1", RatesTbl[Key], RatesTbl[R2_s-1], ""))</f>
        <v>0</v>
      </c>
      <c r="C164" cm="1">
        <f t="array" ref="C164">IF($A164="","", _xlfn.XLOOKUP($A164&amp;"|2", RatesTbl[Key], RatesTbl[R2_s-1], ""))</f>
        <v>0</v>
      </c>
      <c r="D164" cm="1">
        <f t="array" ref="D164">IF($A164="","", _xlfn.XLOOKUP($A164&amp;"|3", RatesTbl[Key], RatesTbl[R2_s-1], ""))</f>
        <v>0</v>
      </c>
      <c r="E164" cm="1">
        <f t="array" ref="E164">IF($A164="","", _xlfn.XLOOKUP($A164&amp;"|4", RatesTbl[Key], RatesTbl[R2_s-1], ""))</f>
        <v>0</v>
      </c>
      <c r="F164" cm="1">
        <f t="array" ref="F164">IF($A164="","", _xlfn.XLOOKUP($A164&amp;"|5", RatesTbl[Key], RatesTbl[R2_s-1], ""))</f>
        <v>0</v>
      </c>
      <c r="G164" cm="1">
        <f t="array" ref="G164">IF($A164="","", _xlfn.XLOOKUP($A164&amp;"|6", RatesTbl[Key], RatesTbl[R2_s-1], ""))</f>
        <v>0</v>
      </c>
      <c r="H164" cm="1">
        <f t="array" ref="H164">IF($A164="","", _xlfn.XLOOKUP($A164&amp;"|7", RatesTbl[Key], RatesTbl[R2_s-1], ""))</f>
        <v>0</v>
      </c>
      <c r="I164" cm="1">
        <f t="array" ref="I164">IF($A164="","", _xlfn.XLOOKUP($A164&amp;"|1", RatesTbl[Key], RatesTbl[R2_err], ""))</f>
        <v>0</v>
      </c>
      <c r="J164" cm="1">
        <f t="array" ref="J164">IF($A164="","", _xlfn.XLOOKUP($A164&amp;"|2", RatesTbl[Key], RatesTbl[R2_err], ""))</f>
        <v>0</v>
      </c>
      <c r="K164" cm="1">
        <f t="array" ref="K164">IF($A164="","", _xlfn.XLOOKUP($A164&amp;"|3", RatesTbl[Key], RatesTbl[R2_err], ""))</f>
        <v>0</v>
      </c>
      <c r="L164" cm="1">
        <f t="array" ref="L164">IF($A164="","", _xlfn.XLOOKUP($A164&amp;"|4", RatesTbl[Key], RatesTbl[R2_err], ""))</f>
        <v>0</v>
      </c>
      <c r="M164" cm="1">
        <f t="array" ref="M164">IF($A164="","", _xlfn.XLOOKUP($A164&amp;"|5", RatesTbl[Key], RatesTbl[R2_err], ""))</f>
        <v>0</v>
      </c>
      <c r="N164" cm="1">
        <f t="array" ref="N164">IF($A164="","", _xlfn.XLOOKUP($A164&amp;"|6", RatesTbl[Key], RatesTbl[R2_err], ""))</f>
        <v>0</v>
      </c>
      <c r="O164" cm="1">
        <f t="array" ref="O164">IF($A164="","", _xlfn.XLOOKUP($A164&amp;"|7", RatesTbl[Key], RatesTbl[R2_err], ""))</f>
        <v>0</v>
      </c>
    </row>
    <row r="165" spans="1:15">
      <c r="A165" cm="1">
        <f t="array" ref="A165">IFERROR(INDEX(_xlfn.UNIQUE(RatesTbl[Residue]), ROW()-1), "")</f>
        <v>0</v>
      </c>
      <c r="B165" cm="1">
        <f t="array" ref="B165">IF($A165="","", _xlfn.XLOOKUP($A165&amp;"|1", RatesTbl[Key], RatesTbl[R2_s-1], ""))</f>
        <v>0</v>
      </c>
      <c r="C165" cm="1">
        <f t="array" ref="C165">IF($A165="","", _xlfn.XLOOKUP($A165&amp;"|2", RatesTbl[Key], RatesTbl[R2_s-1], ""))</f>
        <v>0</v>
      </c>
      <c r="D165" cm="1">
        <f t="array" ref="D165">IF($A165="","", _xlfn.XLOOKUP($A165&amp;"|3", RatesTbl[Key], RatesTbl[R2_s-1], ""))</f>
        <v>0</v>
      </c>
      <c r="E165" cm="1">
        <f t="array" ref="E165">IF($A165="","", _xlfn.XLOOKUP($A165&amp;"|4", RatesTbl[Key], RatesTbl[R2_s-1], ""))</f>
        <v>0</v>
      </c>
      <c r="F165" cm="1">
        <f t="array" ref="F165">IF($A165="","", _xlfn.XLOOKUP($A165&amp;"|5", RatesTbl[Key], RatesTbl[R2_s-1], ""))</f>
        <v>0</v>
      </c>
      <c r="G165" cm="1">
        <f t="array" ref="G165">IF($A165="","", _xlfn.XLOOKUP($A165&amp;"|6", RatesTbl[Key], RatesTbl[R2_s-1], ""))</f>
        <v>0</v>
      </c>
      <c r="H165" cm="1">
        <f t="array" ref="H165">IF($A165="","", _xlfn.XLOOKUP($A165&amp;"|7", RatesTbl[Key], RatesTbl[R2_s-1], ""))</f>
        <v>0</v>
      </c>
      <c r="I165" cm="1">
        <f t="array" ref="I165">IF($A165="","", _xlfn.XLOOKUP($A165&amp;"|1", RatesTbl[Key], RatesTbl[R2_err], ""))</f>
        <v>0</v>
      </c>
      <c r="J165" cm="1">
        <f t="array" ref="J165">IF($A165="","", _xlfn.XLOOKUP($A165&amp;"|2", RatesTbl[Key], RatesTbl[R2_err], ""))</f>
        <v>0</v>
      </c>
      <c r="K165" cm="1">
        <f t="array" ref="K165">IF($A165="","", _xlfn.XLOOKUP($A165&amp;"|3", RatesTbl[Key], RatesTbl[R2_err], ""))</f>
        <v>0</v>
      </c>
      <c r="L165" cm="1">
        <f t="array" ref="L165">IF($A165="","", _xlfn.XLOOKUP($A165&amp;"|4", RatesTbl[Key], RatesTbl[R2_err], ""))</f>
        <v>0</v>
      </c>
      <c r="M165" cm="1">
        <f t="array" ref="M165">IF($A165="","", _xlfn.XLOOKUP($A165&amp;"|5", RatesTbl[Key], RatesTbl[R2_err], ""))</f>
        <v>0</v>
      </c>
      <c r="N165" cm="1">
        <f t="array" ref="N165">IF($A165="","", _xlfn.XLOOKUP($A165&amp;"|6", RatesTbl[Key], RatesTbl[R2_err], ""))</f>
        <v>0</v>
      </c>
      <c r="O165" cm="1">
        <f t="array" ref="O165">IF($A165="","", _xlfn.XLOOKUP($A165&amp;"|7", RatesTbl[Key], RatesTbl[R2_err], ""))</f>
        <v>0</v>
      </c>
    </row>
    <row r="166" spans="1:15">
      <c r="A166" cm="1">
        <f t="array" ref="A166">IFERROR(INDEX(_xlfn.UNIQUE(RatesTbl[Residue]), ROW()-1), "")</f>
        <v>0</v>
      </c>
      <c r="B166" cm="1">
        <f t="array" ref="B166">IF($A166="","", _xlfn.XLOOKUP($A166&amp;"|1", RatesTbl[Key], RatesTbl[R2_s-1], ""))</f>
        <v>0</v>
      </c>
      <c r="C166" cm="1">
        <f t="array" ref="C166">IF($A166="","", _xlfn.XLOOKUP($A166&amp;"|2", RatesTbl[Key], RatesTbl[R2_s-1], ""))</f>
        <v>0</v>
      </c>
      <c r="D166" cm="1">
        <f t="array" ref="D166">IF($A166="","", _xlfn.XLOOKUP($A166&amp;"|3", RatesTbl[Key], RatesTbl[R2_s-1], ""))</f>
        <v>0</v>
      </c>
      <c r="E166" cm="1">
        <f t="array" ref="E166">IF($A166="","", _xlfn.XLOOKUP($A166&amp;"|4", RatesTbl[Key], RatesTbl[R2_s-1], ""))</f>
        <v>0</v>
      </c>
      <c r="F166" cm="1">
        <f t="array" ref="F166">IF($A166="","", _xlfn.XLOOKUP($A166&amp;"|5", RatesTbl[Key], RatesTbl[R2_s-1], ""))</f>
        <v>0</v>
      </c>
      <c r="G166" cm="1">
        <f t="array" ref="G166">IF($A166="","", _xlfn.XLOOKUP($A166&amp;"|6", RatesTbl[Key], RatesTbl[R2_s-1], ""))</f>
        <v>0</v>
      </c>
      <c r="H166" cm="1">
        <f t="array" ref="H166">IF($A166="","", _xlfn.XLOOKUP($A166&amp;"|7", RatesTbl[Key], RatesTbl[R2_s-1], ""))</f>
        <v>0</v>
      </c>
      <c r="I166" cm="1">
        <f t="array" ref="I166">IF($A166="","", _xlfn.XLOOKUP($A166&amp;"|1", RatesTbl[Key], RatesTbl[R2_err], ""))</f>
        <v>0</v>
      </c>
      <c r="J166" cm="1">
        <f t="array" ref="J166">IF($A166="","", _xlfn.XLOOKUP($A166&amp;"|2", RatesTbl[Key], RatesTbl[R2_err], ""))</f>
        <v>0</v>
      </c>
      <c r="K166" cm="1">
        <f t="array" ref="K166">IF($A166="","", _xlfn.XLOOKUP($A166&amp;"|3", RatesTbl[Key], RatesTbl[R2_err], ""))</f>
        <v>0</v>
      </c>
      <c r="L166" cm="1">
        <f t="array" ref="L166">IF($A166="","", _xlfn.XLOOKUP($A166&amp;"|4", RatesTbl[Key], RatesTbl[R2_err], ""))</f>
        <v>0</v>
      </c>
      <c r="M166" cm="1">
        <f t="array" ref="M166">IF($A166="","", _xlfn.XLOOKUP($A166&amp;"|5", RatesTbl[Key], RatesTbl[R2_err], ""))</f>
        <v>0</v>
      </c>
      <c r="N166" cm="1">
        <f t="array" ref="N166">IF($A166="","", _xlfn.XLOOKUP($A166&amp;"|6", RatesTbl[Key], RatesTbl[R2_err], ""))</f>
        <v>0</v>
      </c>
      <c r="O166" cm="1">
        <f t="array" ref="O166">IF($A166="","", _xlfn.XLOOKUP($A166&amp;"|7", RatesTbl[Key], RatesTbl[R2_err], ""))</f>
        <v>0</v>
      </c>
    </row>
    <row r="167" spans="1:15">
      <c r="A167" cm="1">
        <f t="array" ref="A167">IFERROR(INDEX(_xlfn.UNIQUE(RatesTbl[Residue]), ROW()-1), "")</f>
        <v>0</v>
      </c>
      <c r="B167" cm="1">
        <f t="array" ref="B167">IF($A167="","", _xlfn.XLOOKUP($A167&amp;"|1", RatesTbl[Key], RatesTbl[R2_s-1], ""))</f>
        <v>0</v>
      </c>
      <c r="C167" cm="1">
        <f t="array" ref="C167">IF($A167="","", _xlfn.XLOOKUP($A167&amp;"|2", RatesTbl[Key], RatesTbl[R2_s-1], ""))</f>
        <v>0</v>
      </c>
      <c r="D167" cm="1">
        <f t="array" ref="D167">IF($A167="","", _xlfn.XLOOKUP($A167&amp;"|3", RatesTbl[Key], RatesTbl[R2_s-1], ""))</f>
        <v>0</v>
      </c>
      <c r="E167" cm="1">
        <f t="array" ref="E167">IF($A167="","", _xlfn.XLOOKUP($A167&amp;"|4", RatesTbl[Key], RatesTbl[R2_s-1], ""))</f>
        <v>0</v>
      </c>
      <c r="F167" cm="1">
        <f t="array" ref="F167">IF($A167="","", _xlfn.XLOOKUP($A167&amp;"|5", RatesTbl[Key], RatesTbl[R2_s-1], ""))</f>
        <v>0</v>
      </c>
      <c r="G167" cm="1">
        <f t="array" ref="G167">IF($A167="","", _xlfn.XLOOKUP($A167&amp;"|6", RatesTbl[Key], RatesTbl[R2_s-1], ""))</f>
        <v>0</v>
      </c>
      <c r="H167" cm="1">
        <f t="array" ref="H167">IF($A167="","", _xlfn.XLOOKUP($A167&amp;"|7", RatesTbl[Key], RatesTbl[R2_s-1], ""))</f>
        <v>0</v>
      </c>
      <c r="I167" cm="1">
        <f t="array" ref="I167">IF($A167="","", _xlfn.XLOOKUP($A167&amp;"|1", RatesTbl[Key], RatesTbl[R2_err], ""))</f>
        <v>0</v>
      </c>
      <c r="J167" cm="1">
        <f t="array" ref="J167">IF($A167="","", _xlfn.XLOOKUP($A167&amp;"|2", RatesTbl[Key], RatesTbl[R2_err], ""))</f>
        <v>0</v>
      </c>
      <c r="K167" cm="1">
        <f t="array" ref="K167">IF($A167="","", _xlfn.XLOOKUP($A167&amp;"|3", RatesTbl[Key], RatesTbl[R2_err], ""))</f>
        <v>0</v>
      </c>
      <c r="L167" cm="1">
        <f t="array" ref="L167">IF($A167="","", _xlfn.XLOOKUP($A167&amp;"|4", RatesTbl[Key], RatesTbl[R2_err], ""))</f>
        <v>0</v>
      </c>
      <c r="M167" cm="1">
        <f t="array" ref="M167">IF($A167="","", _xlfn.XLOOKUP($A167&amp;"|5", RatesTbl[Key], RatesTbl[R2_err], ""))</f>
        <v>0</v>
      </c>
      <c r="N167" cm="1">
        <f t="array" ref="N167">IF($A167="","", _xlfn.XLOOKUP($A167&amp;"|6", RatesTbl[Key], RatesTbl[R2_err], ""))</f>
        <v>0</v>
      </c>
      <c r="O167" cm="1">
        <f t="array" ref="O167">IF($A167="","", _xlfn.XLOOKUP($A167&amp;"|7", RatesTbl[Key], RatesTbl[R2_err], ""))</f>
        <v>0</v>
      </c>
    </row>
    <row r="168" spans="1:15">
      <c r="A168" cm="1">
        <f t="array" ref="A168">IFERROR(INDEX(_xlfn.UNIQUE(RatesTbl[Residue]), ROW()-1), "")</f>
        <v>0</v>
      </c>
      <c r="B168" cm="1">
        <f t="array" ref="B168">IF($A168="","", _xlfn.XLOOKUP($A168&amp;"|1", RatesTbl[Key], RatesTbl[R2_s-1], ""))</f>
        <v>0</v>
      </c>
      <c r="C168" cm="1">
        <f t="array" ref="C168">IF($A168="","", _xlfn.XLOOKUP($A168&amp;"|2", RatesTbl[Key], RatesTbl[R2_s-1], ""))</f>
        <v>0</v>
      </c>
      <c r="D168" cm="1">
        <f t="array" ref="D168">IF($A168="","", _xlfn.XLOOKUP($A168&amp;"|3", RatesTbl[Key], RatesTbl[R2_s-1], ""))</f>
        <v>0</v>
      </c>
      <c r="E168" cm="1">
        <f t="array" ref="E168">IF($A168="","", _xlfn.XLOOKUP($A168&amp;"|4", RatesTbl[Key], RatesTbl[R2_s-1], ""))</f>
        <v>0</v>
      </c>
      <c r="F168" cm="1">
        <f t="array" ref="F168">IF($A168="","", _xlfn.XLOOKUP($A168&amp;"|5", RatesTbl[Key], RatesTbl[R2_s-1], ""))</f>
        <v>0</v>
      </c>
      <c r="G168" cm="1">
        <f t="array" ref="G168">IF($A168="","", _xlfn.XLOOKUP($A168&amp;"|6", RatesTbl[Key], RatesTbl[R2_s-1], ""))</f>
        <v>0</v>
      </c>
      <c r="H168" cm="1">
        <f t="array" ref="H168">IF($A168="","", _xlfn.XLOOKUP($A168&amp;"|7", RatesTbl[Key], RatesTbl[R2_s-1], ""))</f>
        <v>0</v>
      </c>
      <c r="I168" cm="1">
        <f t="array" ref="I168">IF($A168="","", _xlfn.XLOOKUP($A168&amp;"|1", RatesTbl[Key], RatesTbl[R2_err], ""))</f>
        <v>0</v>
      </c>
      <c r="J168" cm="1">
        <f t="array" ref="J168">IF($A168="","", _xlfn.XLOOKUP($A168&amp;"|2", RatesTbl[Key], RatesTbl[R2_err], ""))</f>
        <v>0</v>
      </c>
      <c r="K168" cm="1">
        <f t="array" ref="K168">IF($A168="","", _xlfn.XLOOKUP($A168&amp;"|3", RatesTbl[Key], RatesTbl[R2_err], ""))</f>
        <v>0</v>
      </c>
      <c r="L168" cm="1">
        <f t="array" ref="L168">IF($A168="","", _xlfn.XLOOKUP($A168&amp;"|4", RatesTbl[Key], RatesTbl[R2_err], ""))</f>
        <v>0</v>
      </c>
      <c r="M168" cm="1">
        <f t="array" ref="M168">IF($A168="","", _xlfn.XLOOKUP($A168&amp;"|5", RatesTbl[Key], RatesTbl[R2_err], ""))</f>
        <v>0</v>
      </c>
      <c r="N168" cm="1">
        <f t="array" ref="N168">IF($A168="","", _xlfn.XLOOKUP($A168&amp;"|6", RatesTbl[Key], RatesTbl[R2_err], ""))</f>
        <v>0</v>
      </c>
      <c r="O168" cm="1">
        <f t="array" ref="O168">IF($A168="","", _xlfn.XLOOKUP($A168&amp;"|7", RatesTbl[Key], RatesTbl[R2_err], ""))</f>
        <v>0</v>
      </c>
    </row>
    <row r="169" spans="1:15">
      <c r="A169" cm="1">
        <f t="array" ref="A169">IFERROR(INDEX(_xlfn.UNIQUE(RatesTbl[Residue]), ROW()-1), "")</f>
        <v>0</v>
      </c>
      <c r="B169" cm="1">
        <f t="array" ref="B169">IF($A169="","", _xlfn.XLOOKUP($A169&amp;"|1", RatesTbl[Key], RatesTbl[R2_s-1], ""))</f>
        <v>0</v>
      </c>
      <c r="C169" cm="1">
        <f t="array" ref="C169">IF($A169="","", _xlfn.XLOOKUP($A169&amp;"|2", RatesTbl[Key], RatesTbl[R2_s-1], ""))</f>
        <v>0</v>
      </c>
      <c r="D169" cm="1">
        <f t="array" ref="D169">IF($A169="","", _xlfn.XLOOKUP($A169&amp;"|3", RatesTbl[Key], RatesTbl[R2_s-1], ""))</f>
        <v>0</v>
      </c>
      <c r="E169" cm="1">
        <f t="array" ref="E169">IF($A169="","", _xlfn.XLOOKUP($A169&amp;"|4", RatesTbl[Key], RatesTbl[R2_s-1], ""))</f>
        <v>0</v>
      </c>
      <c r="F169" cm="1">
        <f t="array" ref="F169">IF($A169="","", _xlfn.XLOOKUP($A169&amp;"|5", RatesTbl[Key], RatesTbl[R2_s-1], ""))</f>
        <v>0</v>
      </c>
      <c r="G169" cm="1">
        <f t="array" ref="G169">IF($A169="","", _xlfn.XLOOKUP($A169&amp;"|6", RatesTbl[Key], RatesTbl[R2_s-1], ""))</f>
        <v>0</v>
      </c>
      <c r="H169" cm="1">
        <f t="array" ref="H169">IF($A169="","", _xlfn.XLOOKUP($A169&amp;"|7", RatesTbl[Key], RatesTbl[R2_s-1], ""))</f>
        <v>0</v>
      </c>
      <c r="I169" cm="1">
        <f t="array" ref="I169">IF($A169="","", _xlfn.XLOOKUP($A169&amp;"|1", RatesTbl[Key], RatesTbl[R2_err], ""))</f>
        <v>0</v>
      </c>
      <c r="J169" cm="1">
        <f t="array" ref="J169">IF($A169="","", _xlfn.XLOOKUP($A169&amp;"|2", RatesTbl[Key], RatesTbl[R2_err], ""))</f>
        <v>0</v>
      </c>
      <c r="K169" cm="1">
        <f t="array" ref="K169">IF($A169="","", _xlfn.XLOOKUP($A169&amp;"|3", RatesTbl[Key], RatesTbl[R2_err], ""))</f>
        <v>0</v>
      </c>
      <c r="L169" cm="1">
        <f t="array" ref="L169">IF($A169="","", _xlfn.XLOOKUP($A169&amp;"|4", RatesTbl[Key], RatesTbl[R2_err], ""))</f>
        <v>0</v>
      </c>
      <c r="M169" cm="1">
        <f t="array" ref="M169">IF($A169="","", _xlfn.XLOOKUP($A169&amp;"|5", RatesTbl[Key], RatesTbl[R2_err], ""))</f>
        <v>0</v>
      </c>
      <c r="N169" cm="1">
        <f t="array" ref="N169">IF($A169="","", _xlfn.XLOOKUP($A169&amp;"|6", RatesTbl[Key], RatesTbl[R2_err], ""))</f>
        <v>0</v>
      </c>
      <c r="O169" cm="1">
        <f t="array" ref="O169">IF($A169="","", _xlfn.XLOOKUP($A169&amp;"|7", RatesTbl[Key], RatesTbl[R2_err], ""))</f>
        <v>0</v>
      </c>
    </row>
    <row r="170" spans="1:15">
      <c r="A170" cm="1">
        <f t="array" ref="A170">IFERROR(INDEX(_xlfn.UNIQUE(RatesTbl[Residue]), ROW()-1), "")</f>
        <v>0</v>
      </c>
      <c r="B170" cm="1">
        <f t="array" ref="B170">IF($A170="","", _xlfn.XLOOKUP($A170&amp;"|1", RatesTbl[Key], RatesTbl[R2_s-1], ""))</f>
        <v>0</v>
      </c>
      <c r="C170" cm="1">
        <f t="array" ref="C170">IF($A170="","", _xlfn.XLOOKUP($A170&amp;"|2", RatesTbl[Key], RatesTbl[R2_s-1], ""))</f>
        <v>0</v>
      </c>
      <c r="D170" cm="1">
        <f t="array" ref="D170">IF($A170="","", _xlfn.XLOOKUP($A170&amp;"|3", RatesTbl[Key], RatesTbl[R2_s-1], ""))</f>
        <v>0</v>
      </c>
      <c r="E170" cm="1">
        <f t="array" ref="E170">IF($A170="","", _xlfn.XLOOKUP($A170&amp;"|4", RatesTbl[Key], RatesTbl[R2_s-1], ""))</f>
        <v>0</v>
      </c>
      <c r="F170" cm="1">
        <f t="array" ref="F170">IF($A170="","", _xlfn.XLOOKUP($A170&amp;"|5", RatesTbl[Key], RatesTbl[R2_s-1], ""))</f>
        <v>0</v>
      </c>
      <c r="G170" cm="1">
        <f t="array" ref="G170">IF($A170="","", _xlfn.XLOOKUP($A170&amp;"|6", RatesTbl[Key], RatesTbl[R2_s-1], ""))</f>
        <v>0</v>
      </c>
      <c r="H170" cm="1">
        <f t="array" ref="H170">IF($A170="","", _xlfn.XLOOKUP($A170&amp;"|7", RatesTbl[Key], RatesTbl[R2_s-1], ""))</f>
        <v>0</v>
      </c>
      <c r="I170" cm="1">
        <f t="array" ref="I170">IF($A170="","", _xlfn.XLOOKUP($A170&amp;"|1", RatesTbl[Key], RatesTbl[R2_err], ""))</f>
        <v>0</v>
      </c>
      <c r="J170" cm="1">
        <f t="array" ref="J170">IF($A170="","", _xlfn.XLOOKUP($A170&amp;"|2", RatesTbl[Key], RatesTbl[R2_err], ""))</f>
        <v>0</v>
      </c>
      <c r="K170" cm="1">
        <f t="array" ref="K170">IF($A170="","", _xlfn.XLOOKUP($A170&amp;"|3", RatesTbl[Key], RatesTbl[R2_err], ""))</f>
        <v>0</v>
      </c>
      <c r="L170" cm="1">
        <f t="array" ref="L170">IF($A170="","", _xlfn.XLOOKUP($A170&amp;"|4", RatesTbl[Key], RatesTbl[R2_err], ""))</f>
        <v>0</v>
      </c>
      <c r="M170" cm="1">
        <f t="array" ref="M170">IF($A170="","", _xlfn.XLOOKUP($A170&amp;"|5", RatesTbl[Key], RatesTbl[R2_err], ""))</f>
        <v>0</v>
      </c>
      <c r="N170" cm="1">
        <f t="array" ref="N170">IF($A170="","", _xlfn.XLOOKUP($A170&amp;"|6", RatesTbl[Key], RatesTbl[R2_err], ""))</f>
        <v>0</v>
      </c>
      <c r="O170" cm="1">
        <f t="array" ref="O170">IF($A170="","", _xlfn.XLOOKUP($A170&amp;"|7", RatesTbl[Key], RatesTbl[R2_err], ""))</f>
        <v>0</v>
      </c>
    </row>
    <row r="171" spans="1:15">
      <c r="A171" cm="1">
        <f t="array" ref="A171">IFERROR(INDEX(_xlfn.UNIQUE(RatesTbl[Residue]), ROW()-1), "")</f>
        <v>0</v>
      </c>
      <c r="B171" cm="1">
        <f t="array" ref="B171">IF($A171="","", _xlfn.XLOOKUP($A171&amp;"|1", RatesTbl[Key], RatesTbl[R2_s-1], ""))</f>
        <v>0</v>
      </c>
      <c r="C171" cm="1">
        <f t="array" ref="C171">IF($A171="","", _xlfn.XLOOKUP($A171&amp;"|2", RatesTbl[Key], RatesTbl[R2_s-1], ""))</f>
        <v>0</v>
      </c>
      <c r="D171" cm="1">
        <f t="array" ref="D171">IF($A171="","", _xlfn.XLOOKUP($A171&amp;"|3", RatesTbl[Key], RatesTbl[R2_s-1], ""))</f>
        <v>0</v>
      </c>
      <c r="E171" cm="1">
        <f t="array" ref="E171">IF($A171="","", _xlfn.XLOOKUP($A171&amp;"|4", RatesTbl[Key], RatesTbl[R2_s-1], ""))</f>
        <v>0</v>
      </c>
      <c r="F171" cm="1">
        <f t="array" ref="F171">IF($A171="","", _xlfn.XLOOKUP($A171&amp;"|5", RatesTbl[Key], RatesTbl[R2_s-1], ""))</f>
        <v>0</v>
      </c>
      <c r="G171" cm="1">
        <f t="array" ref="G171">IF($A171="","", _xlfn.XLOOKUP($A171&amp;"|6", RatesTbl[Key], RatesTbl[R2_s-1], ""))</f>
        <v>0</v>
      </c>
      <c r="H171" cm="1">
        <f t="array" ref="H171">IF($A171="","", _xlfn.XLOOKUP($A171&amp;"|7", RatesTbl[Key], RatesTbl[R2_s-1], ""))</f>
        <v>0</v>
      </c>
      <c r="I171" cm="1">
        <f t="array" ref="I171">IF($A171="","", _xlfn.XLOOKUP($A171&amp;"|1", RatesTbl[Key], RatesTbl[R2_err], ""))</f>
        <v>0</v>
      </c>
      <c r="J171" cm="1">
        <f t="array" ref="J171">IF($A171="","", _xlfn.XLOOKUP($A171&amp;"|2", RatesTbl[Key], RatesTbl[R2_err], ""))</f>
        <v>0</v>
      </c>
      <c r="K171" cm="1">
        <f t="array" ref="K171">IF($A171="","", _xlfn.XLOOKUP($A171&amp;"|3", RatesTbl[Key], RatesTbl[R2_err], ""))</f>
        <v>0</v>
      </c>
      <c r="L171" cm="1">
        <f t="array" ref="L171">IF($A171="","", _xlfn.XLOOKUP($A171&amp;"|4", RatesTbl[Key], RatesTbl[R2_err], ""))</f>
        <v>0</v>
      </c>
      <c r="M171" cm="1">
        <f t="array" ref="M171">IF($A171="","", _xlfn.XLOOKUP($A171&amp;"|5", RatesTbl[Key], RatesTbl[R2_err], ""))</f>
        <v>0</v>
      </c>
      <c r="N171" cm="1">
        <f t="array" ref="N171">IF($A171="","", _xlfn.XLOOKUP($A171&amp;"|6", RatesTbl[Key], RatesTbl[R2_err], ""))</f>
        <v>0</v>
      </c>
      <c r="O171" cm="1">
        <f t="array" ref="O171">IF($A171="","", _xlfn.XLOOKUP($A171&amp;"|7", RatesTbl[Key], RatesTbl[R2_err], ""))</f>
        <v>0</v>
      </c>
    </row>
    <row r="172" spans="1:15">
      <c r="A172" cm="1">
        <f t="array" ref="A172">IFERROR(INDEX(_xlfn.UNIQUE(RatesTbl[Residue]), ROW()-1), "")</f>
        <v>0</v>
      </c>
      <c r="B172" cm="1">
        <f t="array" ref="B172">IF($A172="","", _xlfn.XLOOKUP($A172&amp;"|1", RatesTbl[Key], RatesTbl[R2_s-1], ""))</f>
        <v>0</v>
      </c>
      <c r="C172" cm="1">
        <f t="array" ref="C172">IF($A172="","", _xlfn.XLOOKUP($A172&amp;"|2", RatesTbl[Key], RatesTbl[R2_s-1], ""))</f>
        <v>0</v>
      </c>
      <c r="D172" cm="1">
        <f t="array" ref="D172">IF($A172="","", _xlfn.XLOOKUP($A172&amp;"|3", RatesTbl[Key], RatesTbl[R2_s-1], ""))</f>
        <v>0</v>
      </c>
      <c r="E172" cm="1">
        <f t="array" ref="E172">IF($A172="","", _xlfn.XLOOKUP($A172&amp;"|4", RatesTbl[Key], RatesTbl[R2_s-1], ""))</f>
        <v>0</v>
      </c>
      <c r="F172" cm="1">
        <f t="array" ref="F172">IF($A172="","", _xlfn.XLOOKUP($A172&amp;"|5", RatesTbl[Key], RatesTbl[R2_s-1], ""))</f>
        <v>0</v>
      </c>
      <c r="G172" cm="1">
        <f t="array" ref="G172">IF($A172="","", _xlfn.XLOOKUP($A172&amp;"|6", RatesTbl[Key], RatesTbl[R2_s-1], ""))</f>
        <v>0</v>
      </c>
      <c r="H172" cm="1">
        <f t="array" ref="H172">IF($A172="","", _xlfn.XLOOKUP($A172&amp;"|7", RatesTbl[Key], RatesTbl[R2_s-1], ""))</f>
        <v>0</v>
      </c>
      <c r="I172" cm="1">
        <f t="array" ref="I172">IF($A172="","", _xlfn.XLOOKUP($A172&amp;"|1", RatesTbl[Key], RatesTbl[R2_err], ""))</f>
        <v>0</v>
      </c>
      <c r="J172" cm="1">
        <f t="array" ref="J172">IF($A172="","", _xlfn.XLOOKUP($A172&amp;"|2", RatesTbl[Key], RatesTbl[R2_err], ""))</f>
        <v>0</v>
      </c>
      <c r="K172" cm="1">
        <f t="array" ref="K172">IF($A172="","", _xlfn.XLOOKUP($A172&amp;"|3", RatesTbl[Key], RatesTbl[R2_err], ""))</f>
        <v>0</v>
      </c>
      <c r="L172" cm="1">
        <f t="array" ref="L172">IF($A172="","", _xlfn.XLOOKUP($A172&amp;"|4", RatesTbl[Key], RatesTbl[R2_err], ""))</f>
        <v>0</v>
      </c>
      <c r="M172" cm="1">
        <f t="array" ref="M172">IF($A172="","", _xlfn.XLOOKUP($A172&amp;"|5", RatesTbl[Key], RatesTbl[R2_err], ""))</f>
        <v>0</v>
      </c>
      <c r="N172" cm="1">
        <f t="array" ref="N172">IF($A172="","", _xlfn.XLOOKUP($A172&amp;"|6", RatesTbl[Key], RatesTbl[R2_err], ""))</f>
        <v>0</v>
      </c>
      <c r="O172" cm="1">
        <f t="array" ref="O172">IF($A172="","", _xlfn.XLOOKUP($A172&amp;"|7", RatesTbl[Key], RatesTbl[R2_err], ""))</f>
        <v>0</v>
      </c>
    </row>
    <row r="173" spans="1:15">
      <c r="A173" cm="1">
        <f t="array" ref="A173">IFERROR(INDEX(_xlfn.UNIQUE(RatesTbl[Residue]), ROW()-1), "")</f>
        <v>0</v>
      </c>
      <c r="B173" cm="1">
        <f t="array" ref="B173">IF($A173="","", _xlfn.XLOOKUP($A173&amp;"|1", RatesTbl[Key], RatesTbl[R2_s-1], ""))</f>
        <v>0</v>
      </c>
      <c r="C173" cm="1">
        <f t="array" ref="C173">IF($A173="","", _xlfn.XLOOKUP($A173&amp;"|2", RatesTbl[Key], RatesTbl[R2_s-1], ""))</f>
        <v>0</v>
      </c>
      <c r="D173" cm="1">
        <f t="array" ref="D173">IF($A173="","", _xlfn.XLOOKUP($A173&amp;"|3", RatesTbl[Key], RatesTbl[R2_s-1], ""))</f>
        <v>0</v>
      </c>
      <c r="E173" cm="1">
        <f t="array" ref="E173">IF($A173="","", _xlfn.XLOOKUP($A173&amp;"|4", RatesTbl[Key], RatesTbl[R2_s-1], ""))</f>
        <v>0</v>
      </c>
      <c r="F173" cm="1">
        <f t="array" ref="F173">IF($A173="","", _xlfn.XLOOKUP($A173&amp;"|5", RatesTbl[Key], RatesTbl[R2_s-1], ""))</f>
        <v>0</v>
      </c>
      <c r="G173" cm="1">
        <f t="array" ref="G173">IF($A173="","", _xlfn.XLOOKUP($A173&amp;"|6", RatesTbl[Key], RatesTbl[R2_s-1], ""))</f>
        <v>0</v>
      </c>
      <c r="H173" cm="1">
        <f t="array" ref="H173">IF($A173="","", _xlfn.XLOOKUP($A173&amp;"|7", RatesTbl[Key], RatesTbl[R2_s-1], ""))</f>
        <v>0</v>
      </c>
      <c r="I173" cm="1">
        <f t="array" ref="I173">IF($A173="","", _xlfn.XLOOKUP($A173&amp;"|1", RatesTbl[Key], RatesTbl[R2_err], ""))</f>
        <v>0</v>
      </c>
      <c r="J173" cm="1">
        <f t="array" ref="J173">IF($A173="","", _xlfn.XLOOKUP($A173&amp;"|2", RatesTbl[Key], RatesTbl[R2_err], ""))</f>
        <v>0</v>
      </c>
      <c r="K173" cm="1">
        <f t="array" ref="K173">IF($A173="","", _xlfn.XLOOKUP($A173&amp;"|3", RatesTbl[Key], RatesTbl[R2_err], ""))</f>
        <v>0</v>
      </c>
      <c r="L173" cm="1">
        <f t="array" ref="L173">IF($A173="","", _xlfn.XLOOKUP($A173&amp;"|4", RatesTbl[Key], RatesTbl[R2_err], ""))</f>
        <v>0</v>
      </c>
      <c r="M173" cm="1">
        <f t="array" ref="M173">IF($A173="","", _xlfn.XLOOKUP($A173&amp;"|5", RatesTbl[Key], RatesTbl[R2_err], ""))</f>
        <v>0</v>
      </c>
      <c r="N173" cm="1">
        <f t="array" ref="N173">IF($A173="","", _xlfn.XLOOKUP($A173&amp;"|6", RatesTbl[Key], RatesTbl[R2_err], ""))</f>
        <v>0</v>
      </c>
      <c r="O173" cm="1">
        <f t="array" ref="O173">IF($A173="","", _xlfn.XLOOKUP($A173&amp;"|7", RatesTbl[Key], RatesTbl[R2_err], ""))</f>
        <v>0</v>
      </c>
    </row>
    <row r="174" spans="1:15">
      <c r="A174" cm="1">
        <f t="array" ref="A174">IFERROR(INDEX(_xlfn.UNIQUE(RatesTbl[Residue]), ROW()-1), "")</f>
        <v>0</v>
      </c>
      <c r="B174" cm="1">
        <f t="array" ref="B174">IF($A174="","", _xlfn.XLOOKUP($A174&amp;"|1", RatesTbl[Key], RatesTbl[R2_s-1], ""))</f>
        <v>0</v>
      </c>
      <c r="C174" cm="1">
        <f t="array" ref="C174">IF($A174="","", _xlfn.XLOOKUP($A174&amp;"|2", RatesTbl[Key], RatesTbl[R2_s-1], ""))</f>
        <v>0</v>
      </c>
      <c r="D174" cm="1">
        <f t="array" ref="D174">IF($A174="","", _xlfn.XLOOKUP($A174&amp;"|3", RatesTbl[Key], RatesTbl[R2_s-1], ""))</f>
        <v>0</v>
      </c>
      <c r="E174" cm="1">
        <f t="array" ref="E174">IF($A174="","", _xlfn.XLOOKUP($A174&amp;"|4", RatesTbl[Key], RatesTbl[R2_s-1], ""))</f>
        <v>0</v>
      </c>
      <c r="F174" cm="1">
        <f t="array" ref="F174">IF($A174="","", _xlfn.XLOOKUP($A174&amp;"|5", RatesTbl[Key], RatesTbl[R2_s-1], ""))</f>
        <v>0</v>
      </c>
      <c r="G174" cm="1">
        <f t="array" ref="G174">IF($A174="","", _xlfn.XLOOKUP($A174&amp;"|6", RatesTbl[Key], RatesTbl[R2_s-1], ""))</f>
        <v>0</v>
      </c>
      <c r="H174" cm="1">
        <f t="array" ref="H174">IF($A174="","", _xlfn.XLOOKUP($A174&amp;"|7", RatesTbl[Key], RatesTbl[R2_s-1], ""))</f>
        <v>0</v>
      </c>
      <c r="I174" cm="1">
        <f t="array" ref="I174">IF($A174="","", _xlfn.XLOOKUP($A174&amp;"|1", RatesTbl[Key], RatesTbl[R2_err], ""))</f>
        <v>0</v>
      </c>
      <c r="J174" cm="1">
        <f t="array" ref="J174">IF($A174="","", _xlfn.XLOOKUP($A174&amp;"|2", RatesTbl[Key], RatesTbl[R2_err], ""))</f>
        <v>0</v>
      </c>
      <c r="K174" cm="1">
        <f t="array" ref="K174">IF($A174="","", _xlfn.XLOOKUP($A174&amp;"|3", RatesTbl[Key], RatesTbl[R2_err], ""))</f>
        <v>0</v>
      </c>
      <c r="L174" cm="1">
        <f t="array" ref="L174">IF($A174="","", _xlfn.XLOOKUP($A174&amp;"|4", RatesTbl[Key], RatesTbl[R2_err], ""))</f>
        <v>0</v>
      </c>
      <c r="M174" cm="1">
        <f t="array" ref="M174">IF($A174="","", _xlfn.XLOOKUP($A174&amp;"|5", RatesTbl[Key], RatesTbl[R2_err], ""))</f>
        <v>0</v>
      </c>
      <c r="N174" cm="1">
        <f t="array" ref="N174">IF($A174="","", _xlfn.XLOOKUP($A174&amp;"|6", RatesTbl[Key], RatesTbl[R2_err], ""))</f>
        <v>0</v>
      </c>
      <c r="O174" cm="1">
        <f t="array" ref="O174">IF($A174="","", _xlfn.XLOOKUP($A174&amp;"|7", RatesTbl[Key], RatesTbl[R2_err], ""))</f>
        <v>0</v>
      </c>
    </row>
    <row r="175" spans="1:15">
      <c r="A175" cm="1">
        <f t="array" ref="A175">IFERROR(INDEX(_xlfn.UNIQUE(RatesTbl[Residue]), ROW()-1), "")</f>
        <v>0</v>
      </c>
      <c r="B175" cm="1">
        <f t="array" ref="B175">IF($A175="","", _xlfn.XLOOKUP($A175&amp;"|1", RatesTbl[Key], RatesTbl[R2_s-1], ""))</f>
        <v>0</v>
      </c>
      <c r="C175" cm="1">
        <f t="array" ref="C175">IF($A175="","", _xlfn.XLOOKUP($A175&amp;"|2", RatesTbl[Key], RatesTbl[R2_s-1], ""))</f>
        <v>0</v>
      </c>
      <c r="D175" cm="1">
        <f t="array" ref="D175">IF($A175="","", _xlfn.XLOOKUP($A175&amp;"|3", RatesTbl[Key], RatesTbl[R2_s-1], ""))</f>
        <v>0</v>
      </c>
      <c r="E175" cm="1">
        <f t="array" ref="E175">IF($A175="","", _xlfn.XLOOKUP($A175&amp;"|4", RatesTbl[Key], RatesTbl[R2_s-1], ""))</f>
        <v>0</v>
      </c>
      <c r="F175" cm="1">
        <f t="array" ref="F175">IF($A175="","", _xlfn.XLOOKUP($A175&amp;"|5", RatesTbl[Key], RatesTbl[R2_s-1], ""))</f>
        <v>0</v>
      </c>
      <c r="G175" cm="1">
        <f t="array" ref="G175">IF($A175="","", _xlfn.XLOOKUP($A175&amp;"|6", RatesTbl[Key], RatesTbl[R2_s-1], ""))</f>
        <v>0</v>
      </c>
      <c r="H175" cm="1">
        <f t="array" ref="H175">IF($A175="","", _xlfn.XLOOKUP($A175&amp;"|7", RatesTbl[Key], RatesTbl[R2_s-1], ""))</f>
        <v>0</v>
      </c>
      <c r="I175" cm="1">
        <f t="array" ref="I175">IF($A175="","", _xlfn.XLOOKUP($A175&amp;"|1", RatesTbl[Key], RatesTbl[R2_err], ""))</f>
        <v>0</v>
      </c>
      <c r="J175" cm="1">
        <f t="array" ref="J175">IF($A175="","", _xlfn.XLOOKUP($A175&amp;"|2", RatesTbl[Key], RatesTbl[R2_err], ""))</f>
        <v>0</v>
      </c>
      <c r="K175" cm="1">
        <f t="array" ref="K175">IF($A175="","", _xlfn.XLOOKUP($A175&amp;"|3", RatesTbl[Key], RatesTbl[R2_err], ""))</f>
        <v>0</v>
      </c>
      <c r="L175" cm="1">
        <f t="array" ref="L175">IF($A175="","", _xlfn.XLOOKUP($A175&amp;"|4", RatesTbl[Key], RatesTbl[R2_err], ""))</f>
        <v>0</v>
      </c>
      <c r="M175" cm="1">
        <f t="array" ref="M175">IF($A175="","", _xlfn.XLOOKUP($A175&amp;"|5", RatesTbl[Key], RatesTbl[R2_err], ""))</f>
        <v>0</v>
      </c>
      <c r="N175" cm="1">
        <f t="array" ref="N175">IF($A175="","", _xlfn.XLOOKUP($A175&amp;"|6", RatesTbl[Key], RatesTbl[R2_err], ""))</f>
        <v>0</v>
      </c>
      <c r="O175" cm="1">
        <f t="array" ref="O175">IF($A175="","", _xlfn.XLOOKUP($A175&amp;"|7", RatesTbl[Key], RatesTbl[R2_err], ""))</f>
        <v>0</v>
      </c>
    </row>
    <row r="176" spans="1:15">
      <c r="A176" cm="1">
        <f t="array" ref="A176">IFERROR(INDEX(_xlfn.UNIQUE(RatesTbl[Residue]), ROW()-1), "")</f>
        <v>0</v>
      </c>
      <c r="B176" cm="1">
        <f t="array" ref="B176">IF($A176="","", _xlfn.XLOOKUP($A176&amp;"|1", RatesTbl[Key], RatesTbl[R2_s-1], ""))</f>
        <v>0</v>
      </c>
      <c r="C176" cm="1">
        <f t="array" ref="C176">IF($A176="","", _xlfn.XLOOKUP($A176&amp;"|2", RatesTbl[Key], RatesTbl[R2_s-1], ""))</f>
        <v>0</v>
      </c>
      <c r="D176" cm="1">
        <f t="array" ref="D176">IF($A176="","", _xlfn.XLOOKUP($A176&amp;"|3", RatesTbl[Key], RatesTbl[R2_s-1], ""))</f>
        <v>0</v>
      </c>
      <c r="E176" cm="1">
        <f t="array" ref="E176">IF($A176="","", _xlfn.XLOOKUP($A176&amp;"|4", RatesTbl[Key], RatesTbl[R2_s-1], ""))</f>
        <v>0</v>
      </c>
      <c r="F176" cm="1">
        <f t="array" ref="F176">IF($A176="","", _xlfn.XLOOKUP($A176&amp;"|5", RatesTbl[Key], RatesTbl[R2_s-1], ""))</f>
        <v>0</v>
      </c>
      <c r="G176" cm="1">
        <f t="array" ref="G176">IF($A176="","", _xlfn.XLOOKUP($A176&amp;"|6", RatesTbl[Key], RatesTbl[R2_s-1], ""))</f>
        <v>0</v>
      </c>
      <c r="H176" cm="1">
        <f t="array" ref="H176">IF($A176="","", _xlfn.XLOOKUP($A176&amp;"|7", RatesTbl[Key], RatesTbl[R2_s-1], ""))</f>
        <v>0</v>
      </c>
      <c r="I176" cm="1">
        <f t="array" ref="I176">IF($A176="","", _xlfn.XLOOKUP($A176&amp;"|1", RatesTbl[Key], RatesTbl[R2_err], ""))</f>
        <v>0</v>
      </c>
      <c r="J176" cm="1">
        <f t="array" ref="J176">IF($A176="","", _xlfn.XLOOKUP($A176&amp;"|2", RatesTbl[Key], RatesTbl[R2_err], ""))</f>
        <v>0</v>
      </c>
      <c r="K176" cm="1">
        <f t="array" ref="K176">IF($A176="","", _xlfn.XLOOKUP($A176&amp;"|3", RatesTbl[Key], RatesTbl[R2_err], ""))</f>
        <v>0</v>
      </c>
      <c r="L176" cm="1">
        <f t="array" ref="L176">IF($A176="","", _xlfn.XLOOKUP($A176&amp;"|4", RatesTbl[Key], RatesTbl[R2_err], ""))</f>
        <v>0</v>
      </c>
      <c r="M176" cm="1">
        <f t="array" ref="M176">IF($A176="","", _xlfn.XLOOKUP($A176&amp;"|5", RatesTbl[Key], RatesTbl[R2_err], ""))</f>
        <v>0</v>
      </c>
      <c r="N176" cm="1">
        <f t="array" ref="N176">IF($A176="","", _xlfn.XLOOKUP($A176&amp;"|6", RatesTbl[Key], RatesTbl[R2_err], ""))</f>
        <v>0</v>
      </c>
      <c r="O176" cm="1">
        <f t="array" ref="O176">IF($A176="","", _xlfn.XLOOKUP($A176&amp;"|7", RatesTbl[Key], RatesTbl[R2_err], ""))</f>
        <v>0</v>
      </c>
    </row>
    <row r="177" spans="1:15">
      <c r="A177" cm="1">
        <f t="array" ref="A177">IFERROR(INDEX(_xlfn.UNIQUE(RatesTbl[Residue]), ROW()-1), "")</f>
        <v>0</v>
      </c>
      <c r="B177" cm="1">
        <f t="array" ref="B177">IF($A177="","", _xlfn.XLOOKUP($A177&amp;"|1", RatesTbl[Key], RatesTbl[R2_s-1], ""))</f>
        <v>0</v>
      </c>
      <c r="C177" cm="1">
        <f t="array" ref="C177">IF($A177="","", _xlfn.XLOOKUP($A177&amp;"|2", RatesTbl[Key], RatesTbl[R2_s-1], ""))</f>
        <v>0</v>
      </c>
      <c r="D177" cm="1">
        <f t="array" ref="D177">IF($A177="","", _xlfn.XLOOKUP($A177&amp;"|3", RatesTbl[Key], RatesTbl[R2_s-1], ""))</f>
        <v>0</v>
      </c>
      <c r="E177" cm="1">
        <f t="array" ref="E177">IF($A177="","", _xlfn.XLOOKUP($A177&amp;"|4", RatesTbl[Key], RatesTbl[R2_s-1], ""))</f>
        <v>0</v>
      </c>
      <c r="F177" cm="1">
        <f t="array" ref="F177">IF($A177="","", _xlfn.XLOOKUP($A177&amp;"|5", RatesTbl[Key], RatesTbl[R2_s-1], ""))</f>
        <v>0</v>
      </c>
      <c r="G177" cm="1">
        <f t="array" ref="G177">IF($A177="","", _xlfn.XLOOKUP($A177&amp;"|6", RatesTbl[Key], RatesTbl[R2_s-1], ""))</f>
        <v>0</v>
      </c>
      <c r="H177" cm="1">
        <f t="array" ref="H177">IF($A177="","", _xlfn.XLOOKUP($A177&amp;"|7", RatesTbl[Key], RatesTbl[R2_s-1], ""))</f>
        <v>0</v>
      </c>
      <c r="I177" cm="1">
        <f t="array" ref="I177">IF($A177="","", _xlfn.XLOOKUP($A177&amp;"|1", RatesTbl[Key], RatesTbl[R2_err], ""))</f>
        <v>0</v>
      </c>
      <c r="J177" cm="1">
        <f t="array" ref="J177">IF($A177="","", _xlfn.XLOOKUP($A177&amp;"|2", RatesTbl[Key], RatesTbl[R2_err], ""))</f>
        <v>0</v>
      </c>
      <c r="K177" cm="1">
        <f t="array" ref="K177">IF($A177="","", _xlfn.XLOOKUP($A177&amp;"|3", RatesTbl[Key], RatesTbl[R2_err], ""))</f>
        <v>0</v>
      </c>
      <c r="L177" cm="1">
        <f t="array" ref="L177">IF($A177="","", _xlfn.XLOOKUP($A177&amp;"|4", RatesTbl[Key], RatesTbl[R2_err], ""))</f>
        <v>0</v>
      </c>
      <c r="M177" cm="1">
        <f t="array" ref="M177">IF($A177="","", _xlfn.XLOOKUP($A177&amp;"|5", RatesTbl[Key], RatesTbl[R2_err], ""))</f>
        <v>0</v>
      </c>
      <c r="N177" cm="1">
        <f t="array" ref="N177">IF($A177="","", _xlfn.XLOOKUP($A177&amp;"|6", RatesTbl[Key], RatesTbl[R2_err], ""))</f>
        <v>0</v>
      </c>
      <c r="O177" cm="1">
        <f t="array" ref="O177">IF($A177="","", _xlfn.XLOOKUP($A177&amp;"|7", RatesTbl[Key], RatesTbl[R2_err], ""))</f>
        <v>0</v>
      </c>
    </row>
    <row r="178" spans="1:15">
      <c r="A178" cm="1">
        <f t="array" ref="A178">IFERROR(INDEX(_xlfn.UNIQUE(RatesTbl[Residue]), ROW()-1), "")</f>
        <v>0</v>
      </c>
      <c r="B178" cm="1">
        <f t="array" ref="B178">IF($A178="","", _xlfn.XLOOKUP($A178&amp;"|1", RatesTbl[Key], RatesTbl[R2_s-1], ""))</f>
        <v>0</v>
      </c>
      <c r="C178" cm="1">
        <f t="array" ref="C178">IF($A178="","", _xlfn.XLOOKUP($A178&amp;"|2", RatesTbl[Key], RatesTbl[R2_s-1], ""))</f>
        <v>0</v>
      </c>
      <c r="D178" cm="1">
        <f t="array" ref="D178">IF($A178="","", _xlfn.XLOOKUP($A178&amp;"|3", RatesTbl[Key], RatesTbl[R2_s-1], ""))</f>
        <v>0</v>
      </c>
      <c r="E178" cm="1">
        <f t="array" ref="E178">IF($A178="","", _xlfn.XLOOKUP($A178&amp;"|4", RatesTbl[Key], RatesTbl[R2_s-1], ""))</f>
        <v>0</v>
      </c>
      <c r="F178" cm="1">
        <f t="array" ref="F178">IF($A178="","", _xlfn.XLOOKUP($A178&amp;"|5", RatesTbl[Key], RatesTbl[R2_s-1], ""))</f>
        <v>0</v>
      </c>
      <c r="G178" cm="1">
        <f t="array" ref="G178">IF($A178="","", _xlfn.XLOOKUP($A178&amp;"|6", RatesTbl[Key], RatesTbl[R2_s-1], ""))</f>
        <v>0</v>
      </c>
      <c r="H178" cm="1">
        <f t="array" ref="H178">IF($A178="","", _xlfn.XLOOKUP($A178&amp;"|7", RatesTbl[Key], RatesTbl[R2_s-1], ""))</f>
        <v>0</v>
      </c>
      <c r="I178" cm="1">
        <f t="array" ref="I178">IF($A178="","", _xlfn.XLOOKUP($A178&amp;"|1", RatesTbl[Key], RatesTbl[R2_err], ""))</f>
        <v>0</v>
      </c>
      <c r="J178" cm="1">
        <f t="array" ref="J178">IF($A178="","", _xlfn.XLOOKUP($A178&amp;"|2", RatesTbl[Key], RatesTbl[R2_err], ""))</f>
        <v>0</v>
      </c>
      <c r="K178" cm="1">
        <f t="array" ref="K178">IF($A178="","", _xlfn.XLOOKUP($A178&amp;"|3", RatesTbl[Key], RatesTbl[R2_err], ""))</f>
        <v>0</v>
      </c>
      <c r="L178" cm="1">
        <f t="array" ref="L178">IF($A178="","", _xlfn.XLOOKUP($A178&amp;"|4", RatesTbl[Key], RatesTbl[R2_err], ""))</f>
        <v>0</v>
      </c>
      <c r="M178" cm="1">
        <f t="array" ref="M178">IF($A178="","", _xlfn.XLOOKUP($A178&amp;"|5", RatesTbl[Key], RatesTbl[R2_err], ""))</f>
        <v>0</v>
      </c>
      <c r="N178" cm="1">
        <f t="array" ref="N178">IF($A178="","", _xlfn.XLOOKUP($A178&amp;"|6", RatesTbl[Key], RatesTbl[R2_err], ""))</f>
        <v>0</v>
      </c>
      <c r="O178" cm="1">
        <f t="array" ref="O178">IF($A178="","", _xlfn.XLOOKUP($A178&amp;"|7", RatesTbl[Key], RatesTbl[R2_err], ""))</f>
        <v>0</v>
      </c>
    </row>
    <row r="179" spans="1:15">
      <c r="A179" cm="1">
        <f t="array" ref="A179">IFERROR(INDEX(_xlfn.UNIQUE(RatesTbl[Residue]), ROW()-1), "")</f>
        <v>0</v>
      </c>
      <c r="B179" cm="1">
        <f t="array" ref="B179">IF($A179="","", _xlfn.XLOOKUP($A179&amp;"|1", RatesTbl[Key], RatesTbl[R2_s-1], ""))</f>
        <v>0</v>
      </c>
      <c r="C179" cm="1">
        <f t="array" ref="C179">IF($A179="","", _xlfn.XLOOKUP($A179&amp;"|2", RatesTbl[Key], RatesTbl[R2_s-1], ""))</f>
        <v>0</v>
      </c>
      <c r="D179" cm="1">
        <f t="array" ref="D179">IF($A179="","", _xlfn.XLOOKUP($A179&amp;"|3", RatesTbl[Key], RatesTbl[R2_s-1], ""))</f>
        <v>0</v>
      </c>
      <c r="E179" cm="1">
        <f t="array" ref="E179">IF($A179="","", _xlfn.XLOOKUP($A179&amp;"|4", RatesTbl[Key], RatesTbl[R2_s-1], ""))</f>
        <v>0</v>
      </c>
      <c r="F179" cm="1">
        <f t="array" ref="F179">IF($A179="","", _xlfn.XLOOKUP($A179&amp;"|5", RatesTbl[Key], RatesTbl[R2_s-1], ""))</f>
        <v>0</v>
      </c>
      <c r="G179" cm="1">
        <f t="array" ref="G179">IF($A179="","", _xlfn.XLOOKUP($A179&amp;"|6", RatesTbl[Key], RatesTbl[R2_s-1], ""))</f>
        <v>0</v>
      </c>
      <c r="H179" cm="1">
        <f t="array" ref="H179">IF($A179="","", _xlfn.XLOOKUP($A179&amp;"|7", RatesTbl[Key], RatesTbl[R2_s-1], ""))</f>
        <v>0</v>
      </c>
      <c r="I179" cm="1">
        <f t="array" ref="I179">IF($A179="","", _xlfn.XLOOKUP($A179&amp;"|1", RatesTbl[Key], RatesTbl[R2_err], ""))</f>
        <v>0</v>
      </c>
      <c r="J179" cm="1">
        <f t="array" ref="J179">IF($A179="","", _xlfn.XLOOKUP($A179&amp;"|2", RatesTbl[Key], RatesTbl[R2_err], ""))</f>
        <v>0</v>
      </c>
      <c r="K179" cm="1">
        <f t="array" ref="K179">IF($A179="","", _xlfn.XLOOKUP($A179&amp;"|3", RatesTbl[Key], RatesTbl[R2_err], ""))</f>
        <v>0</v>
      </c>
      <c r="L179" cm="1">
        <f t="array" ref="L179">IF($A179="","", _xlfn.XLOOKUP($A179&amp;"|4", RatesTbl[Key], RatesTbl[R2_err], ""))</f>
        <v>0</v>
      </c>
      <c r="M179" cm="1">
        <f t="array" ref="M179">IF($A179="","", _xlfn.XLOOKUP($A179&amp;"|5", RatesTbl[Key], RatesTbl[R2_err], ""))</f>
        <v>0</v>
      </c>
      <c r="N179" cm="1">
        <f t="array" ref="N179">IF($A179="","", _xlfn.XLOOKUP($A179&amp;"|6", RatesTbl[Key], RatesTbl[R2_err], ""))</f>
        <v>0</v>
      </c>
      <c r="O179" cm="1">
        <f t="array" ref="O179">IF($A179="","", _xlfn.XLOOKUP($A179&amp;"|7", RatesTbl[Key], RatesTbl[R2_err], ""))</f>
        <v>0</v>
      </c>
    </row>
    <row r="180" spans="1:15">
      <c r="A180" cm="1">
        <f t="array" ref="A180">IFERROR(INDEX(_xlfn.UNIQUE(RatesTbl[Residue]), ROW()-1), "")</f>
        <v>0</v>
      </c>
      <c r="B180" cm="1">
        <f t="array" ref="B180">IF($A180="","", _xlfn.XLOOKUP($A180&amp;"|1", RatesTbl[Key], RatesTbl[R2_s-1], ""))</f>
        <v>0</v>
      </c>
      <c r="C180" cm="1">
        <f t="array" ref="C180">IF($A180="","", _xlfn.XLOOKUP($A180&amp;"|2", RatesTbl[Key], RatesTbl[R2_s-1], ""))</f>
        <v>0</v>
      </c>
      <c r="D180" cm="1">
        <f t="array" ref="D180">IF($A180="","", _xlfn.XLOOKUP($A180&amp;"|3", RatesTbl[Key], RatesTbl[R2_s-1], ""))</f>
        <v>0</v>
      </c>
      <c r="E180" cm="1">
        <f t="array" ref="E180">IF($A180="","", _xlfn.XLOOKUP($A180&amp;"|4", RatesTbl[Key], RatesTbl[R2_s-1], ""))</f>
        <v>0</v>
      </c>
      <c r="F180" cm="1">
        <f t="array" ref="F180">IF($A180="","", _xlfn.XLOOKUP($A180&amp;"|5", RatesTbl[Key], RatesTbl[R2_s-1], ""))</f>
        <v>0</v>
      </c>
      <c r="G180" cm="1">
        <f t="array" ref="G180">IF($A180="","", _xlfn.XLOOKUP($A180&amp;"|6", RatesTbl[Key], RatesTbl[R2_s-1], ""))</f>
        <v>0</v>
      </c>
      <c r="H180" cm="1">
        <f t="array" ref="H180">IF($A180="","", _xlfn.XLOOKUP($A180&amp;"|7", RatesTbl[Key], RatesTbl[R2_s-1], ""))</f>
        <v>0</v>
      </c>
      <c r="I180" cm="1">
        <f t="array" ref="I180">IF($A180="","", _xlfn.XLOOKUP($A180&amp;"|1", RatesTbl[Key], RatesTbl[R2_err], ""))</f>
        <v>0</v>
      </c>
      <c r="J180" cm="1">
        <f t="array" ref="J180">IF($A180="","", _xlfn.XLOOKUP($A180&amp;"|2", RatesTbl[Key], RatesTbl[R2_err], ""))</f>
        <v>0</v>
      </c>
      <c r="K180" cm="1">
        <f t="array" ref="K180">IF($A180="","", _xlfn.XLOOKUP($A180&amp;"|3", RatesTbl[Key], RatesTbl[R2_err], ""))</f>
        <v>0</v>
      </c>
      <c r="L180" cm="1">
        <f t="array" ref="L180">IF($A180="","", _xlfn.XLOOKUP($A180&amp;"|4", RatesTbl[Key], RatesTbl[R2_err], ""))</f>
        <v>0</v>
      </c>
      <c r="M180" cm="1">
        <f t="array" ref="M180">IF($A180="","", _xlfn.XLOOKUP($A180&amp;"|5", RatesTbl[Key], RatesTbl[R2_err], ""))</f>
        <v>0</v>
      </c>
      <c r="N180" cm="1">
        <f t="array" ref="N180">IF($A180="","", _xlfn.XLOOKUP($A180&amp;"|6", RatesTbl[Key], RatesTbl[R2_err], ""))</f>
        <v>0</v>
      </c>
      <c r="O180" cm="1">
        <f t="array" ref="O180">IF($A180="","", _xlfn.XLOOKUP($A180&amp;"|7", RatesTbl[Key], RatesTbl[R2_err], ""))</f>
        <v>0</v>
      </c>
    </row>
    <row r="181" spans="1:15">
      <c r="A181" cm="1">
        <f t="array" ref="A181">IFERROR(INDEX(_xlfn.UNIQUE(RatesTbl[Residue]), ROW()-1), "")</f>
        <v>0</v>
      </c>
      <c r="B181" cm="1">
        <f t="array" ref="B181">IF($A181="","", _xlfn.XLOOKUP($A181&amp;"|1", RatesTbl[Key], RatesTbl[R2_s-1], ""))</f>
        <v>0</v>
      </c>
      <c r="C181" cm="1">
        <f t="array" ref="C181">IF($A181="","", _xlfn.XLOOKUP($A181&amp;"|2", RatesTbl[Key], RatesTbl[R2_s-1], ""))</f>
        <v>0</v>
      </c>
      <c r="D181" cm="1">
        <f t="array" ref="D181">IF($A181="","", _xlfn.XLOOKUP($A181&amp;"|3", RatesTbl[Key], RatesTbl[R2_s-1], ""))</f>
        <v>0</v>
      </c>
      <c r="E181" cm="1">
        <f t="array" ref="E181">IF($A181="","", _xlfn.XLOOKUP($A181&amp;"|4", RatesTbl[Key], RatesTbl[R2_s-1], ""))</f>
        <v>0</v>
      </c>
      <c r="F181" cm="1">
        <f t="array" ref="F181">IF($A181="","", _xlfn.XLOOKUP($A181&amp;"|5", RatesTbl[Key], RatesTbl[R2_s-1], ""))</f>
        <v>0</v>
      </c>
      <c r="G181" cm="1">
        <f t="array" ref="G181">IF($A181="","", _xlfn.XLOOKUP($A181&amp;"|6", RatesTbl[Key], RatesTbl[R2_s-1], ""))</f>
        <v>0</v>
      </c>
      <c r="H181" cm="1">
        <f t="array" ref="H181">IF($A181="","", _xlfn.XLOOKUP($A181&amp;"|7", RatesTbl[Key], RatesTbl[R2_s-1], ""))</f>
        <v>0</v>
      </c>
      <c r="I181" cm="1">
        <f t="array" ref="I181">IF($A181="","", _xlfn.XLOOKUP($A181&amp;"|1", RatesTbl[Key], RatesTbl[R2_err], ""))</f>
        <v>0</v>
      </c>
      <c r="J181" cm="1">
        <f t="array" ref="J181">IF($A181="","", _xlfn.XLOOKUP($A181&amp;"|2", RatesTbl[Key], RatesTbl[R2_err], ""))</f>
        <v>0</v>
      </c>
      <c r="K181" cm="1">
        <f t="array" ref="K181">IF($A181="","", _xlfn.XLOOKUP($A181&amp;"|3", RatesTbl[Key], RatesTbl[R2_err], ""))</f>
        <v>0</v>
      </c>
      <c r="L181" cm="1">
        <f t="array" ref="L181">IF($A181="","", _xlfn.XLOOKUP($A181&amp;"|4", RatesTbl[Key], RatesTbl[R2_err], ""))</f>
        <v>0</v>
      </c>
      <c r="M181" cm="1">
        <f t="array" ref="M181">IF($A181="","", _xlfn.XLOOKUP($A181&amp;"|5", RatesTbl[Key], RatesTbl[R2_err], ""))</f>
        <v>0</v>
      </c>
      <c r="N181" cm="1">
        <f t="array" ref="N181">IF($A181="","", _xlfn.XLOOKUP($A181&amp;"|6", RatesTbl[Key], RatesTbl[R2_err], ""))</f>
        <v>0</v>
      </c>
      <c r="O181" cm="1">
        <f t="array" ref="O181">IF($A181="","", _xlfn.XLOOKUP($A181&amp;"|7", RatesTbl[Key], RatesTbl[R2_err], ""))</f>
        <v>0</v>
      </c>
    </row>
    <row r="182" spans="1:15">
      <c r="A182" cm="1">
        <f t="array" ref="A182">IFERROR(INDEX(_xlfn.UNIQUE(RatesTbl[Residue]), ROW()-1), "")</f>
        <v>0</v>
      </c>
      <c r="B182" cm="1">
        <f t="array" ref="B182">IF($A182="","", _xlfn.XLOOKUP($A182&amp;"|1", RatesTbl[Key], RatesTbl[R2_s-1], ""))</f>
        <v>0</v>
      </c>
      <c r="C182" cm="1">
        <f t="array" ref="C182">IF($A182="","", _xlfn.XLOOKUP($A182&amp;"|2", RatesTbl[Key], RatesTbl[R2_s-1], ""))</f>
        <v>0</v>
      </c>
      <c r="D182" cm="1">
        <f t="array" ref="D182">IF($A182="","", _xlfn.XLOOKUP($A182&amp;"|3", RatesTbl[Key], RatesTbl[R2_s-1], ""))</f>
        <v>0</v>
      </c>
      <c r="E182" cm="1">
        <f t="array" ref="E182">IF($A182="","", _xlfn.XLOOKUP($A182&amp;"|4", RatesTbl[Key], RatesTbl[R2_s-1], ""))</f>
        <v>0</v>
      </c>
      <c r="F182" cm="1">
        <f t="array" ref="F182">IF($A182="","", _xlfn.XLOOKUP($A182&amp;"|5", RatesTbl[Key], RatesTbl[R2_s-1], ""))</f>
        <v>0</v>
      </c>
      <c r="G182" cm="1">
        <f t="array" ref="G182">IF($A182="","", _xlfn.XLOOKUP($A182&amp;"|6", RatesTbl[Key], RatesTbl[R2_s-1], ""))</f>
        <v>0</v>
      </c>
      <c r="H182" cm="1">
        <f t="array" ref="H182">IF($A182="","", _xlfn.XLOOKUP($A182&amp;"|7", RatesTbl[Key], RatesTbl[R2_s-1], ""))</f>
        <v>0</v>
      </c>
      <c r="I182" cm="1">
        <f t="array" ref="I182">IF($A182="","", _xlfn.XLOOKUP($A182&amp;"|1", RatesTbl[Key], RatesTbl[R2_err], ""))</f>
        <v>0</v>
      </c>
      <c r="J182" cm="1">
        <f t="array" ref="J182">IF($A182="","", _xlfn.XLOOKUP($A182&amp;"|2", RatesTbl[Key], RatesTbl[R2_err], ""))</f>
        <v>0</v>
      </c>
      <c r="K182" cm="1">
        <f t="array" ref="K182">IF($A182="","", _xlfn.XLOOKUP($A182&amp;"|3", RatesTbl[Key], RatesTbl[R2_err], ""))</f>
        <v>0</v>
      </c>
      <c r="L182" cm="1">
        <f t="array" ref="L182">IF($A182="","", _xlfn.XLOOKUP($A182&amp;"|4", RatesTbl[Key], RatesTbl[R2_err], ""))</f>
        <v>0</v>
      </c>
      <c r="M182" cm="1">
        <f t="array" ref="M182">IF($A182="","", _xlfn.XLOOKUP($A182&amp;"|5", RatesTbl[Key], RatesTbl[R2_err], ""))</f>
        <v>0</v>
      </c>
      <c r="N182" cm="1">
        <f t="array" ref="N182">IF($A182="","", _xlfn.XLOOKUP($A182&amp;"|6", RatesTbl[Key], RatesTbl[R2_err], ""))</f>
        <v>0</v>
      </c>
      <c r="O182" cm="1">
        <f t="array" ref="O182">IF($A182="","", _xlfn.XLOOKUP($A182&amp;"|7", RatesTbl[Key], RatesTbl[R2_err], ""))</f>
        <v>0</v>
      </c>
    </row>
    <row r="183" spans="1:15">
      <c r="A183" cm="1">
        <f t="array" ref="A183">IFERROR(INDEX(_xlfn.UNIQUE(RatesTbl[Residue]), ROW()-1), "")</f>
        <v>0</v>
      </c>
      <c r="B183" cm="1">
        <f t="array" ref="B183">IF($A183="","", _xlfn.XLOOKUP($A183&amp;"|1", RatesTbl[Key], RatesTbl[R2_s-1], ""))</f>
        <v>0</v>
      </c>
      <c r="C183" cm="1">
        <f t="array" ref="C183">IF($A183="","", _xlfn.XLOOKUP($A183&amp;"|2", RatesTbl[Key], RatesTbl[R2_s-1], ""))</f>
        <v>0</v>
      </c>
      <c r="D183" cm="1">
        <f t="array" ref="D183">IF($A183="","", _xlfn.XLOOKUP($A183&amp;"|3", RatesTbl[Key], RatesTbl[R2_s-1], ""))</f>
        <v>0</v>
      </c>
      <c r="E183" cm="1">
        <f t="array" ref="E183">IF($A183="","", _xlfn.XLOOKUP($A183&amp;"|4", RatesTbl[Key], RatesTbl[R2_s-1], ""))</f>
        <v>0</v>
      </c>
      <c r="F183" cm="1">
        <f t="array" ref="F183">IF($A183="","", _xlfn.XLOOKUP($A183&amp;"|5", RatesTbl[Key], RatesTbl[R2_s-1], ""))</f>
        <v>0</v>
      </c>
      <c r="G183" cm="1">
        <f t="array" ref="G183">IF($A183="","", _xlfn.XLOOKUP($A183&amp;"|6", RatesTbl[Key], RatesTbl[R2_s-1], ""))</f>
        <v>0</v>
      </c>
      <c r="H183" cm="1">
        <f t="array" ref="H183">IF($A183="","", _xlfn.XLOOKUP($A183&amp;"|7", RatesTbl[Key], RatesTbl[R2_s-1], ""))</f>
        <v>0</v>
      </c>
      <c r="I183" cm="1">
        <f t="array" ref="I183">IF($A183="","", _xlfn.XLOOKUP($A183&amp;"|1", RatesTbl[Key], RatesTbl[R2_err], ""))</f>
        <v>0</v>
      </c>
      <c r="J183" cm="1">
        <f t="array" ref="J183">IF($A183="","", _xlfn.XLOOKUP($A183&amp;"|2", RatesTbl[Key], RatesTbl[R2_err], ""))</f>
        <v>0</v>
      </c>
      <c r="K183" cm="1">
        <f t="array" ref="K183">IF($A183="","", _xlfn.XLOOKUP($A183&amp;"|3", RatesTbl[Key], RatesTbl[R2_err], ""))</f>
        <v>0</v>
      </c>
      <c r="L183" cm="1">
        <f t="array" ref="L183">IF($A183="","", _xlfn.XLOOKUP($A183&amp;"|4", RatesTbl[Key], RatesTbl[R2_err], ""))</f>
        <v>0</v>
      </c>
      <c r="M183" cm="1">
        <f t="array" ref="M183">IF($A183="","", _xlfn.XLOOKUP($A183&amp;"|5", RatesTbl[Key], RatesTbl[R2_err], ""))</f>
        <v>0</v>
      </c>
      <c r="N183" cm="1">
        <f t="array" ref="N183">IF($A183="","", _xlfn.XLOOKUP($A183&amp;"|6", RatesTbl[Key], RatesTbl[R2_err], ""))</f>
        <v>0</v>
      </c>
      <c r="O183" cm="1">
        <f t="array" ref="O183">IF($A183="","", _xlfn.XLOOKUP($A183&amp;"|7", RatesTbl[Key], RatesTbl[R2_err], ""))</f>
        <v>0</v>
      </c>
    </row>
    <row r="184" spans="1:15">
      <c r="A184" cm="1">
        <f t="array" ref="A184">IFERROR(INDEX(_xlfn.UNIQUE(RatesTbl[Residue]), ROW()-1), "")</f>
        <v>0</v>
      </c>
      <c r="B184" cm="1">
        <f t="array" ref="B184">IF($A184="","", _xlfn.XLOOKUP($A184&amp;"|1", RatesTbl[Key], RatesTbl[R2_s-1], ""))</f>
        <v>0</v>
      </c>
      <c r="C184" cm="1">
        <f t="array" ref="C184">IF($A184="","", _xlfn.XLOOKUP($A184&amp;"|2", RatesTbl[Key], RatesTbl[R2_s-1], ""))</f>
        <v>0</v>
      </c>
      <c r="D184" cm="1">
        <f t="array" ref="D184">IF($A184="","", _xlfn.XLOOKUP($A184&amp;"|3", RatesTbl[Key], RatesTbl[R2_s-1], ""))</f>
        <v>0</v>
      </c>
      <c r="E184" cm="1">
        <f t="array" ref="E184">IF($A184="","", _xlfn.XLOOKUP($A184&amp;"|4", RatesTbl[Key], RatesTbl[R2_s-1], ""))</f>
        <v>0</v>
      </c>
      <c r="F184" cm="1">
        <f t="array" ref="F184">IF($A184="","", _xlfn.XLOOKUP($A184&amp;"|5", RatesTbl[Key], RatesTbl[R2_s-1], ""))</f>
        <v>0</v>
      </c>
      <c r="G184" cm="1">
        <f t="array" ref="G184">IF($A184="","", _xlfn.XLOOKUP($A184&amp;"|6", RatesTbl[Key], RatesTbl[R2_s-1], ""))</f>
        <v>0</v>
      </c>
      <c r="H184" cm="1">
        <f t="array" ref="H184">IF($A184="","", _xlfn.XLOOKUP($A184&amp;"|7", RatesTbl[Key], RatesTbl[R2_s-1], ""))</f>
        <v>0</v>
      </c>
      <c r="I184" cm="1">
        <f t="array" ref="I184">IF($A184="","", _xlfn.XLOOKUP($A184&amp;"|1", RatesTbl[Key], RatesTbl[R2_err], ""))</f>
        <v>0</v>
      </c>
      <c r="J184" cm="1">
        <f t="array" ref="J184">IF($A184="","", _xlfn.XLOOKUP($A184&amp;"|2", RatesTbl[Key], RatesTbl[R2_err], ""))</f>
        <v>0</v>
      </c>
      <c r="K184" cm="1">
        <f t="array" ref="K184">IF($A184="","", _xlfn.XLOOKUP($A184&amp;"|3", RatesTbl[Key], RatesTbl[R2_err], ""))</f>
        <v>0</v>
      </c>
      <c r="L184" cm="1">
        <f t="array" ref="L184">IF($A184="","", _xlfn.XLOOKUP($A184&amp;"|4", RatesTbl[Key], RatesTbl[R2_err], ""))</f>
        <v>0</v>
      </c>
      <c r="M184" cm="1">
        <f t="array" ref="M184">IF($A184="","", _xlfn.XLOOKUP($A184&amp;"|5", RatesTbl[Key], RatesTbl[R2_err], ""))</f>
        <v>0</v>
      </c>
      <c r="N184" cm="1">
        <f t="array" ref="N184">IF($A184="","", _xlfn.XLOOKUP($A184&amp;"|6", RatesTbl[Key], RatesTbl[R2_err], ""))</f>
        <v>0</v>
      </c>
      <c r="O184" cm="1">
        <f t="array" ref="O184">IF($A184="","", _xlfn.XLOOKUP($A184&amp;"|7", RatesTbl[Key], RatesTbl[R2_err], ""))</f>
        <v>0</v>
      </c>
    </row>
    <row r="185" spans="1:15">
      <c r="A185" cm="1">
        <f t="array" ref="A185">IFERROR(INDEX(_xlfn.UNIQUE(RatesTbl[Residue]), ROW()-1), "")</f>
        <v>0</v>
      </c>
      <c r="B185" cm="1">
        <f t="array" ref="B185">IF($A185="","", _xlfn.XLOOKUP($A185&amp;"|1", RatesTbl[Key], RatesTbl[R2_s-1], ""))</f>
        <v>0</v>
      </c>
      <c r="C185" cm="1">
        <f t="array" ref="C185">IF($A185="","", _xlfn.XLOOKUP($A185&amp;"|2", RatesTbl[Key], RatesTbl[R2_s-1], ""))</f>
        <v>0</v>
      </c>
      <c r="D185" cm="1">
        <f t="array" ref="D185">IF($A185="","", _xlfn.XLOOKUP($A185&amp;"|3", RatesTbl[Key], RatesTbl[R2_s-1], ""))</f>
        <v>0</v>
      </c>
      <c r="E185" cm="1">
        <f t="array" ref="E185">IF($A185="","", _xlfn.XLOOKUP($A185&amp;"|4", RatesTbl[Key], RatesTbl[R2_s-1], ""))</f>
        <v>0</v>
      </c>
      <c r="F185" cm="1">
        <f t="array" ref="F185">IF($A185="","", _xlfn.XLOOKUP($A185&amp;"|5", RatesTbl[Key], RatesTbl[R2_s-1], ""))</f>
        <v>0</v>
      </c>
      <c r="G185" cm="1">
        <f t="array" ref="G185">IF($A185="","", _xlfn.XLOOKUP($A185&amp;"|6", RatesTbl[Key], RatesTbl[R2_s-1], ""))</f>
        <v>0</v>
      </c>
      <c r="H185" cm="1">
        <f t="array" ref="H185">IF($A185="","", _xlfn.XLOOKUP($A185&amp;"|7", RatesTbl[Key], RatesTbl[R2_s-1], ""))</f>
        <v>0</v>
      </c>
      <c r="I185" cm="1">
        <f t="array" ref="I185">IF($A185="","", _xlfn.XLOOKUP($A185&amp;"|1", RatesTbl[Key], RatesTbl[R2_err], ""))</f>
        <v>0</v>
      </c>
      <c r="J185" cm="1">
        <f t="array" ref="J185">IF($A185="","", _xlfn.XLOOKUP($A185&amp;"|2", RatesTbl[Key], RatesTbl[R2_err], ""))</f>
        <v>0</v>
      </c>
      <c r="K185" cm="1">
        <f t="array" ref="K185">IF($A185="","", _xlfn.XLOOKUP($A185&amp;"|3", RatesTbl[Key], RatesTbl[R2_err], ""))</f>
        <v>0</v>
      </c>
      <c r="L185" cm="1">
        <f t="array" ref="L185">IF($A185="","", _xlfn.XLOOKUP($A185&amp;"|4", RatesTbl[Key], RatesTbl[R2_err], ""))</f>
        <v>0</v>
      </c>
      <c r="M185" cm="1">
        <f t="array" ref="M185">IF($A185="","", _xlfn.XLOOKUP($A185&amp;"|5", RatesTbl[Key], RatesTbl[R2_err], ""))</f>
        <v>0</v>
      </c>
      <c r="N185" cm="1">
        <f t="array" ref="N185">IF($A185="","", _xlfn.XLOOKUP($A185&amp;"|6", RatesTbl[Key], RatesTbl[R2_err], ""))</f>
        <v>0</v>
      </c>
      <c r="O185" cm="1">
        <f t="array" ref="O185">IF($A185="","", _xlfn.XLOOKUP($A185&amp;"|7", RatesTbl[Key], RatesTbl[R2_err], ""))</f>
        <v>0</v>
      </c>
    </row>
    <row r="186" spans="1:15">
      <c r="A186" cm="1">
        <f t="array" ref="A186">IFERROR(INDEX(_xlfn.UNIQUE(RatesTbl[Residue]), ROW()-1), "")</f>
        <v>0</v>
      </c>
      <c r="B186" cm="1">
        <f t="array" ref="B186">IF($A186="","", _xlfn.XLOOKUP($A186&amp;"|1", RatesTbl[Key], RatesTbl[R2_s-1], ""))</f>
        <v>0</v>
      </c>
      <c r="C186" cm="1">
        <f t="array" ref="C186">IF($A186="","", _xlfn.XLOOKUP($A186&amp;"|2", RatesTbl[Key], RatesTbl[R2_s-1], ""))</f>
        <v>0</v>
      </c>
      <c r="D186" cm="1">
        <f t="array" ref="D186">IF($A186="","", _xlfn.XLOOKUP($A186&amp;"|3", RatesTbl[Key], RatesTbl[R2_s-1], ""))</f>
        <v>0</v>
      </c>
      <c r="E186" cm="1">
        <f t="array" ref="E186">IF($A186="","", _xlfn.XLOOKUP($A186&amp;"|4", RatesTbl[Key], RatesTbl[R2_s-1], ""))</f>
        <v>0</v>
      </c>
      <c r="F186" cm="1">
        <f t="array" ref="F186">IF($A186="","", _xlfn.XLOOKUP($A186&amp;"|5", RatesTbl[Key], RatesTbl[R2_s-1], ""))</f>
        <v>0</v>
      </c>
      <c r="G186" cm="1">
        <f t="array" ref="G186">IF($A186="","", _xlfn.XLOOKUP($A186&amp;"|6", RatesTbl[Key], RatesTbl[R2_s-1], ""))</f>
        <v>0</v>
      </c>
      <c r="H186" cm="1">
        <f t="array" ref="H186">IF($A186="","", _xlfn.XLOOKUP($A186&amp;"|7", RatesTbl[Key], RatesTbl[R2_s-1], ""))</f>
        <v>0</v>
      </c>
      <c r="I186" cm="1">
        <f t="array" ref="I186">IF($A186="","", _xlfn.XLOOKUP($A186&amp;"|1", RatesTbl[Key], RatesTbl[R2_err], ""))</f>
        <v>0</v>
      </c>
      <c r="J186" cm="1">
        <f t="array" ref="J186">IF($A186="","", _xlfn.XLOOKUP($A186&amp;"|2", RatesTbl[Key], RatesTbl[R2_err], ""))</f>
        <v>0</v>
      </c>
      <c r="K186" cm="1">
        <f t="array" ref="K186">IF($A186="","", _xlfn.XLOOKUP($A186&amp;"|3", RatesTbl[Key], RatesTbl[R2_err], ""))</f>
        <v>0</v>
      </c>
      <c r="L186" cm="1">
        <f t="array" ref="L186">IF($A186="","", _xlfn.XLOOKUP($A186&amp;"|4", RatesTbl[Key], RatesTbl[R2_err], ""))</f>
        <v>0</v>
      </c>
      <c r="M186" cm="1">
        <f t="array" ref="M186">IF($A186="","", _xlfn.XLOOKUP($A186&amp;"|5", RatesTbl[Key], RatesTbl[R2_err], ""))</f>
        <v>0</v>
      </c>
      <c r="N186" cm="1">
        <f t="array" ref="N186">IF($A186="","", _xlfn.XLOOKUP($A186&amp;"|6", RatesTbl[Key], RatesTbl[R2_err], ""))</f>
        <v>0</v>
      </c>
      <c r="O186" cm="1">
        <f t="array" ref="O186">IF($A186="","", _xlfn.XLOOKUP($A186&amp;"|7", RatesTbl[Key], RatesTbl[R2_err], ""))</f>
        <v>0</v>
      </c>
    </row>
    <row r="187" spans="1:15">
      <c r="A187" cm="1">
        <f t="array" ref="A187">IFERROR(INDEX(_xlfn.UNIQUE(RatesTbl[Residue]), ROW()-1), "")</f>
        <v>0</v>
      </c>
      <c r="B187" cm="1">
        <f t="array" ref="B187">IF($A187="","", _xlfn.XLOOKUP($A187&amp;"|1", RatesTbl[Key], RatesTbl[R2_s-1], ""))</f>
        <v>0</v>
      </c>
      <c r="C187" cm="1">
        <f t="array" ref="C187">IF($A187="","", _xlfn.XLOOKUP($A187&amp;"|2", RatesTbl[Key], RatesTbl[R2_s-1], ""))</f>
        <v>0</v>
      </c>
      <c r="D187" cm="1">
        <f t="array" ref="D187">IF($A187="","", _xlfn.XLOOKUP($A187&amp;"|3", RatesTbl[Key], RatesTbl[R2_s-1], ""))</f>
        <v>0</v>
      </c>
      <c r="E187" cm="1">
        <f t="array" ref="E187">IF($A187="","", _xlfn.XLOOKUP($A187&amp;"|4", RatesTbl[Key], RatesTbl[R2_s-1], ""))</f>
        <v>0</v>
      </c>
      <c r="F187" cm="1">
        <f t="array" ref="F187">IF($A187="","", _xlfn.XLOOKUP($A187&amp;"|5", RatesTbl[Key], RatesTbl[R2_s-1], ""))</f>
        <v>0</v>
      </c>
      <c r="G187" cm="1">
        <f t="array" ref="G187">IF($A187="","", _xlfn.XLOOKUP($A187&amp;"|6", RatesTbl[Key], RatesTbl[R2_s-1], ""))</f>
        <v>0</v>
      </c>
      <c r="H187" cm="1">
        <f t="array" ref="H187">IF($A187="","", _xlfn.XLOOKUP($A187&amp;"|7", RatesTbl[Key], RatesTbl[R2_s-1], ""))</f>
        <v>0</v>
      </c>
      <c r="I187" cm="1">
        <f t="array" ref="I187">IF($A187="","", _xlfn.XLOOKUP($A187&amp;"|1", RatesTbl[Key], RatesTbl[R2_err], ""))</f>
        <v>0</v>
      </c>
      <c r="J187" cm="1">
        <f t="array" ref="J187">IF($A187="","", _xlfn.XLOOKUP($A187&amp;"|2", RatesTbl[Key], RatesTbl[R2_err], ""))</f>
        <v>0</v>
      </c>
      <c r="K187" cm="1">
        <f t="array" ref="K187">IF($A187="","", _xlfn.XLOOKUP($A187&amp;"|3", RatesTbl[Key], RatesTbl[R2_err], ""))</f>
        <v>0</v>
      </c>
      <c r="L187" cm="1">
        <f t="array" ref="L187">IF($A187="","", _xlfn.XLOOKUP($A187&amp;"|4", RatesTbl[Key], RatesTbl[R2_err], ""))</f>
        <v>0</v>
      </c>
      <c r="M187" cm="1">
        <f t="array" ref="M187">IF($A187="","", _xlfn.XLOOKUP($A187&amp;"|5", RatesTbl[Key], RatesTbl[R2_err], ""))</f>
        <v>0</v>
      </c>
      <c r="N187" cm="1">
        <f t="array" ref="N187">IF($A187="","", _xlfn.XLOOKUP($A187&amp;"|6", RatesTbl[Key], RatesTbl[R2_err], ""))</f>
        <v>0</v>
      </c>
      <c r="O187" cm="1">
        <f t="array" ref="O187">IF($A187="","", _xlfn.XLOOKUP($A187&amp;"|7", RatesTbl[Key], RatesTbl[R2_err], ""))</f>
        <v>0</v>
      </c>
    </row>
    <row r="188" spans="1:15">
      <c r="A188" cm="1">
        <f t="array" ref="A188">IFERROR(INDEX(_xlfn.UNIQUE(RatesTbl[Residue]), ROW()-1), "")</f>
        <v>0</v>
      </c>
      <c r="B188" cm="1">
        <f t="array" ref="B188">IF($A188="","", _xlfn.XLOOKUP($A188&amp;"|1", RatesTbl[Key], RatesTbl[R2_s-1], ""))</f>
        <v>0</v>
      </c>
      <c r="C188" cm="1">
        <f t="array" ref="C188">IF($A188="","", _xlfn.XLOOKUP($A188&amp;"|2", RatesTbl[Key], RatesTbl[R2_s-1], ""))</f>
        <v>0</v>
      </c>
      <c r="D188" cm="1">
        <f t="array" ref="D188">IF($A188="","", _xlfn.XLOOKUP($A188&amp;"|3", RatesTbl[Key], RatesTbl[R2_s-1], ""))</f>
        <v>0</v>
      </c>
      <c r="E188" cm="1">
        <f t="array" ref="E188">IF($A188="","", _xlfn.XLOOKUP($A188&amp;"|4", RatesTbl[Key], RatesTbl[R2_s-1], ""))</f>
        <v>0</v>
      </c>
      <c r="F188" cm="1">
        <f t="array" ref="F188">IF($A188="","", _xlfn.XLOOKUP($A188&amp;"|5", RatesTbl[Key], RatesTbl[R2_s-1], ""))</f>
        <v>0</v>
      </c>
      <c r="G188" cm="1">
        <f t="array" ref="G188">IF($A188="","", _xlfn.XLOOKUP($A188&amp;"|6", RatesTbl[Key], RatesTbl[R2_s-1], ""))</f>
        <v>0</v>
      </c>
      <c r="H188" cm="1">
        <f t="array" ref="H188">IF($A188="","", _xlfn.XLOOKUP($A188&amp;"|7", RatesTbl[Key], RatesTbl[R2_s-1], ""))</f>
        <v>0</v>
      </c>
      <c r="I188" cm="1">
        <f t="array" ref="I188">IF($A188="","", _xlfn.XLOOKUP($A188&amp;"|1", RatesTbl[Key], RatesTbl[R2_err], ""))</f>
        <v>0</v>
      </c>
      <c r="J188" cm="1">
        <f t="array" ref="J188">IF($A188="","", _xlfn.XLOOKUP($A188&amp;"|2", RatesTbl[Key], RatesTbl[R2_err], ""))</f>
        <v>0</v>
      </c>
      <c r="K188" cm="1">
        <f t="array" ref="K188">IF($A188="","", _xlfn.XLOOKUP($A188&amp;"|3", RatesTbl[Key], RatesTbl[R2_err], ""))</f>
        <v>0</v>
      </c>
      <c r="L188" cm="1">
        <f t="array" ref="L188">IF($A188="","", _xlfn.XLOOKUP($A188&amp;"|4", RatesTbl[Key], RatesTbl[R2_err], ""))</f>
        <v>0</v>
      </c>
      <c r="M188" cm="1">
        <f t="array" ref="M188">IF($A188="","", _xlfn.XLOOKUP($A188&amp;"|5", RatesTbl[Key], RatesTbl[R2_err], ""))</f>
        <v>0</v>
      </c>
      <c r="N188" cm="1">
        <f t="array" ref="N188">IF($A188="","", _xlfn.XLOOKUP($A188&amp;"|6", RatesTbl[Key], RatesTbl[R2_err], ""))</f>
        <v>0</v>
      </c>
      <c r="O188" cm="1">
        <f t="array" ref="O188">IF($A188="","", _xlfn.XLOOKUP($A188&amp;"|7", RatesTbl[Key], RatesTbl[R2_err], ""))</f>
        <v>0</v>
      </c>
    </row>
    <row r="189" spans="1:15">
      <c r="A189" cm="1">
        <f t="array" ref="A189">IFERROR(INDEX(_xlfn.UNIQUE(RatesTbl[Residue]), ROW()-1), "")</f>
        <v>0</v>
      </c>
      <c r="B189" cm="1">
        <f t="array" ref="B189">IF($A189="","", _xlfn.XLOOKUP($A189&amp;"|1", RatesTbl[Key], RatesTbl[R2_s-1], ""))</f>
        <v>0</v>
      </c>
      <c r="C189" cm="1">
        <f t="array" ref="C189">IF($A189="","", _xlfn.XLOOKUP($A189&amp;"|2", RatesTbl[Key], RatesTbl[R2_s-1], ""))</f>
        <v>0</v>
      </c>
      <c r="D189" cm="1">
        <f t="array" ref="D189">IF($A189="","", _xlfn.XLOOKUP($A189&amp;"|3", RatesTbl[Key], RatesTbl[R2_s-1], ""))</f>
        <v>0</v>
      </c>
      <c r="E189" cm="1">
        <f t="array" ref="E189">IF($A189="","", _xlfn.XLOOKUP($A189&amp;"|4", RatesTbl[Key], RatesTbl[R2_s-1], ""))</f>
        <v>0</v>
      </c>
      <c r="F189" cm="1">
        <f t="array" ref="F189">IF($A189="","", _xlfn.XLOOKUP($A189&amp;"|5", RatesTbl[Key], RatesTbl[R2_s-1], ""))</f>
        <v>0</v>
      </c>
      <c r="G189" cm="1">
        <f t="array" ref="G189">IF($A189="","", _xlfn.XLOOKUP($A189&amp;"|6", RatesTbl[Key], RatesTbl[R2_s-1], ""))</f>
        <v>0</v>
      </c>
      <c r="H189" cm="1">
        <f t="array" ref="H189">IF($A189="","", _xlfn.XLOOKUP($A189&amp;"|7", RatesTbl[Key], RatesTbl[R2_s-1], ""))</f>
        <v>0</v>
      </c>
      <c r="I189" cm="1">
        <f t="array" ref="I189">IF($A189="","", _xlfn.XLOOKUP($A189&amp;"|1", RatesTbl[Key], RatesTbl[R2_err], ""))</f>
        <v>0</v>
      </c>
      <c r="J189" cm="1">
        <f t="array" ref="J189">IF($A189="","", _xlfn.XLOOKUP($A189&amp;"|2", RatesTbl[Key], RatesTbl[R2_err], ""))</f>
        <v>0</v>
      </c>
      <c r="K189" cm="1">
        <f t="array" ref="K189">IF($A189="","", _xlfn.XLOOKUP($A189&amp;"|3", RatesTbl[Key], RatesTbl[R2_err], ""))</f>
        <v>0</v>
      </c>
      <c r="L189" cm="1">
        <f t="array" ref="L189">IF($A189="","", _xlfn.XLOOKUP($A189&amp;"|4", RatesTbl[Key], RatesTbl[R2_err], ""))</f>
        <v>0</v>
      </c>
      <c r="M189" cm="1">
        <f t="array" ref="M189">IF($A189="","", _xlfn.XLOOKUP($A189&amp;"|5", RatesTbl[Key], RatesTbl[R2_err], ""))</f>
        <v>0</v>
      </c>
      <c r="N189" cm="1">
        <f t="array" ref="N189">IF($A189="","", _xlfn.XLOOKUP($A189&amp;"|6", RatesTbl[Key], RatesTbl[R2_err], ""))</f>
        <v>0</v>
      </c>
      <c r="O189" cm="1">
        <f t="array" ref="O189">IF($A189="","", _xlfn.XLOOKUP($A189&amp;"|7", RatesTbl[Key], RatesTbl[R2_err], ""))</f>
        <v>0</v>
      </c>
    </row>
    <row r="190" spans="1:15">
      <c r="A190" cm="1">
        <f t="array" ref="A190">IFERROR(INDEX(_xlfn.UNIQUE(RatesTbl[Residue]), ROW()-1), "")</f>
        <v>0</v>
      </c>
      <c r="B190" cm="1">
        <f t="array" ref="B190">IF($A190="","", _xlfn.XLOOKUP($A190&amp;"|1", RatesTbl[Key], RatesTbl[R2_s-1], ""))</f>
        <v>0</v>
      </c>
      <c r="C190" cm="1">
        <f t="array" ref="C190">IF($A190="","", _xlfn.XLOOKUP($A190&amp;"|2", RatesTbl[Key], RatesTbl[R2_s-1], ""))</f>
        <v>0</v>
      </c>
      <c r="D190" cm="1">
        <f t="array" ref="D190">IF($A190="","", _xlfn.XLOOKUP($A190&amp;"|3", RatesTbl[Key], RatesTbl[R2_s-1], ""))</f>
        <v>0</v>
      </c>
      <c r="E190" cm="1">
        <f t="array" ref="E190">IF($A190="","", _xlfn.XLOOKUP($A190&amp;"|4", RatesTbl[Key], RatesTbl[R2_s-1], ""))</f>
        <v>0</v>
      </c>
      <c r="F190" cm="1">
        <f t="array" ref="F190">IF($A190="","", _xlfn.XLOOKUP($A190&amp;"|5", RatesTbl[Key], RatesTbl[R2_s-1], ""))</f>
        <v>0</v>
      </c>
      <c r="G190" cm="1">
        <f t="array" ref="G190">IF($A190="","", _xlfn.XLOOKUP($A190&amp;"|6", RatesTbl[Key], RatesTbl[R2_s-1], ""))</f>
        <v>0</v>
      </c>
      <c r="H190" cm="1">
        <f t="array" ref="H190">IF($A190="","", _xlfn.XLOOKUP($A190&amp;"|7", RatesTbl[Key], RatesTbl[R2_s-1], ""))</f>
        <v>0</v>
      </c>
      <c r="I190" cm="1">
        <f t="array" ref="I190">IF($A190="","", _xlfn.XLOOKUP($A190&amp;"|1", RatesTbl[Key], RatesTbl[R2_err], ""))</f>
        <v>0</v>
      </c>
      <c r="J190" cm="1">
        <f t="array" ref="J190">IF($A190="","", _xlfn.XLOOKUP($A190&amp;"|2", RatesTbl[Key], RatesTbl[R2_err], ""))</f>
        <v>0</v>
      </c>
      <c r="K190" cm="1">
        <f t="array" ref="K190">IF($A190="","", _xlfn.XLOOKUP($A190&amp;"|3", RatesTbl[Key], RatesTbl[R2_err], ""))</f>
        <v>0</v>
      </c>
      <c r="L190" cm="1">
        <f t="array" ref="L190">IF($A190="","", _xlfn.XLOOKUP($A190&amp;"|4", RatesTbl[Key], RatesTbl[R2_err], ""))</f>
        <v>0</v>
      </c>
      <c r="M190" cm="1">
        <f t="array" ref="M190">IF($A190="","", _xlfn.XLOOKUP($A190&amp;"|5", RatesTbl[Key], RatesTbl[R2_err], ""))</f>
        <v>0</v>
      </c>
      <c r="N190" cm="1">
        <f t="array" ref="N190">IF($A190="","", _xlfn.XLOOKUP($A190&amp;"|6", RatesTbl[Key], RatesTbl[R2_err], ""))</f>
        <v>0</v>
      </c>
      <c r="O190" cm="1">
        <f t="array" ref="O190">IF($A190="","", _xlfn.XLOOKUP($A190&amp;"|7", RatesTbl[Key], RatesTbl[R2_err], ""))</f>
        <v>0</v>
      </c>
    </row>
    <row r="191" spans="1:15">
      <c r="A191" cm="1">
        <f t="array" ref="A191">IFERROR(INDEX(_xlfn.UNIQUE(RatesTbl[Residue]), ROW()-1), "")</f>
        <v>0</v>
      </c>
      <c r="B191" cm="1">
        <f t="array" ref="B191">IF($A191="","", _xlfn.XLOOKUP($A191&amp;"|1", RatesTbl[Key], RatesTbl[R2_s-1], ""))</f>
        <v>0</v>
      </c>
      <c r="C191" cm="1">
        <f t="array" ref="C191">IF($A191="","", _xlfn.XLOOKUP($A191&amp;"|2", RatesTbl[Key], RatesTbl[R2_s-1], ""))</f>
        <v>0</v>
      </c>
      <c r="D191" cm="1">
        <f t="array" ref="D191">IF($A191="","", _xlfn.XLOOKUP($A191&amp;"|3", RatesTbl[Key], RatesTbl[R2_s-1], ""))</f>
        <v>0</v>
      </c>
      <c r="E191" cm="1">
        <f t="array" ref="E191">IF($A191="","", _xlfn.XLOOKUP($A191&amp;"|4", RatesTbl[Key], RatesTbl[R2_s-1], ""))</f>
        <v>0</v>
      </c>
      <c r="F191" cm="1">
        <f t="array" ref="F191">IF($A191="","", _xlfn.XLOOKUP($A191&amp;"|5", RatesTbl[Key], RatesTbl[R2_s-1], ""))</f>
        <v>0</v>
      </c>
      <c r="G191" cm="1">
        <f t="array" ref="G191">IF($A191="","", _xlfn.XLOOKUP($A191&amp;"|6", RatesTbl[Key], RatesTbl[R2_s-1], ""))</f>
        <v>0</v>
      </c>
      <c r="H191" cm="1">
        <f t="array" ref="H191">IF($A191="","", _xlfn.XLOOKUP($A191&amp;"|7", RatesTbl[Key], RatesTbl[R2_s-1], ""))</f>
        <v>0</v>
      </c>
      <c r="I191" cm="1">
        <f t="array" ref="I191">IF($A191="","", _xlfn.XLOOKUP($A191&amp;"|1", RatesTbl[Key], RatesTbl[R2_err], ""))</f>
        <v>0</v>
      </c>
      <c r="J191" cm="1">
        <f t="array" ref="J191">IF($A191="","", _xlfn.XLOOKUP($A191&amp;"|2", RatesTbl[Key], RatesTbl[R2_err], ""))</f>
        <v>0</v>
      </c>
      <c r="K191" cm="1">
        <f t="array" ref="K191">IF($A191="","", _xlfn.XLOOKUP($A191&amp;"|3", RatesTbl[Key], RatesTbl[R2_err], ""))</f>
        <v>0</v>
      </c>
      <c r="L191" cm="1">
        <f t="array" ref="L191">IF($A191="","", _xlfn.XLOOKUP($A191&amp;"|4", RatesTbl[Key], RatesTbl[R2_err], ""))</f>
        <v>0</v>
      </c>
      <c r="M191" cm="1">
        <f t="array" ref="M191">IF($A191="","", _xlfn.XLOOKUP($A191&amp;"|5", RatesTbl[Key], RatesTbl[R2_err], ""))</f>
        <v>0</v>
      </c>
      <c r="N191" cm="1">
        <f t="array" ref="N191">IF($A191="","", _xlfn.XLOOKUP($A191&amp;"|6", RatesTbl[Key], RatesTbl[R2_err], ""))</f>
        <v>0</v>
      </c>
      <c r="O191" cm="1">
        <f t="array" ref="O191">IF($A191="","", _xlfn.XLOOKUP($A191&amp;"|7", RatesTbl[Key], RatesTbl[R2_err], ""))</f>
        <v>0</v>
      </c>
    </row>
    <row r="192" spans="1:15">
      <c r="A192" cm="1">
        <f t="array" ref="A192">IFERROR(INDEX(_xlfn.UNIQUE(RatesTbl[Residue]), ROW()-1), "")</f>
        <v>0</v>
      </c>
      <c r="B192" cm="1">
        <f t="array" ref="B192">IF($A192="","", _xlfn.XLOOKUP($A192&amp;"|1", RatesTbl[Key], RatesTbl[R2_s-1], ""))</f>
        <v>0</v>
      </c>
      <c r="C192" cm="1">
        <f t="array" ref="C192">IF($A192="","", _xlfn.XLOOKUP($A192&amp;"|2", RatesTbl[Key], RatesTbl[R2_s-1], ""))</f>
        <v>0</v>
      </c>
      <c r="D192" cm="1">
        <f t="array" ref="D192">IF($A192="","", _xlfn.XLOOKUP($A192&amp;"|3", RatesTbl[Key], RatesTbl[R2_s-1], ""))</f>
        <v>0</v>
      </c>
      <c r="E192" cm="1">
        <f t="array" ref="E192">IF($A192="","", _xlfn.XLOOKUP($A192&amp;"|4", RatesTbl[Key], RatesTbl[R2_s-1], ""))</f>
        <v>0</v>
      </c>
      <c r="F192" cm="1">
        <f t="array" ref="F192">IF($A192="","", _xlfn.XLOOKUP($A192&amp;"|5", RatesTbl[Key], RatesTbl[R2_s-1], ""))</f>
        <v>0</v>
      </c>
      <c r="G192" cm="1">
        <f t="array" ref="G192">IF($A192="","", _xlfn.XLOOKUP($A192&amp;"|6", RatesTbl[Key], RatesTbl[R2_s-1], ""))</f>
        <v>0</v>
      </c>
      <c r="H192" cm="1">
        <f t="array" ref="H192">IF($A192="","", _xlfn.XLOOKUP($A192&amp;"|7", RatesTbl[Key], RatesTbl[R2_s-1], ""))</f>
        <v>0</v>
      </c>
      <c r="I192" cm="1">
        <f t="array" ref="I192">IF($A192="","", _xlfn.XLOOKUP($A192&amp;"|1", RatesTbl[Key], RatesTbl[R2_err], ""))</f>
        <v>0</v>
      </c>
      <c r="J192" cm="1">
        <f t="array" ref="J192">IF($A192="","", _xlfn.XLOOKUP($A192&amp;"|2", RatesTbl[Key], RatesTbl[R2_err], ""))</f>
        <v>0</v>
      </c>
      <c r="K192" cm="1">
        <f t="array" ref="K192">IF($A192="","", _xlfn.XLOOKUP($A192&amp;"|3", RatesTbl[Key], RatesTbl[R2_err], ""))</f>
        <v>0</v>
      </c>
      <c r="L192" cm="1">
        <f t="array" ref="L192">IF($A192="","", _xlfn.XLOOKUP($A192&amp;"|4", RatesTbl[Key], RatesTbl[R2_err], ""))</f>
        <v>0</v>
      </c>
      <c r="M192" cm="1">
        <f t="array" ref="M192">IF($A192="","", _xlfn.XLOOKUP($A192&amp;"|5", RatesTbl[Key], RatesTbl[R2_err], ""))</f>
        <v>0</v>
      </c>
      <c r="N192" cm="1">
        <f t="array" ref="N192">IF($A192="","", _xlfn.XLOOKUP($A192&amp;"|6", RatesTbl[Key], RatesTbl[R2_err], ""))</f>
        <v>0</v>
      </c>
      <c r="O192" cm="1">
        <f t="array" ref="O192">IF($A192="","", _xlfn.XLOOKUP($A192&amp;"|7", RatesTbl[Key], RatesTbl[R2_err], ""))</f>
        <v>0</v>
      </c>
    </row>
    <row r="193" spans="1:15">
      <c r="A193" cm="1">
        <f t="array" ref="A193">IFERROR(INDEX(_xlfn.UNIQUE(RatesTbl[Residue]), ROW()-1), "")</f>
        <v>0</v>
      </c>
      <c r="B193" cm="1">
        <f t="array" ref="B193">IF($A193="","", _xlfn.XLOOKUP($A193&amp;"|1", RatesTbl[Key], RatesTbl[R2_s-1], ""))</f>
        <v>0</v>
      </c>
      <c r="C193" cm="1">
        <f t="array" ref="C193">IF($A193="","", _xlfn.XLOOKUP($A193&amp;"|2", RatesTbl[Key], RatesTbl[R2_s-1], ""))</f>
        <v>0</v>
      </c>
      <c r="D193" cm="1">
        <f t="array" ref="D193">IF($A193="","", _xlfn.XLOOKUP($A193&amp;"|3", RatesTbl[Key], RatesTbl[R2_s-1], ""))</f>
        <v>0</v>
      </c>
      <c r="E193" cm="1">
        <f t="array" ref="E193">IF($A193="","", _xlfn.XLOOKUP($A193&amp;"|4", RatesTbl[Key], RatesTbl[R2_s-1], ""))</f>
        <v>0</v>
      </c>
      <c r="F193" cm="1">
        <f t="array" ref="F193">IF($A193="","", _xlfn.XLOOKUP($A193&amp;"|5", RatesTbl[Key], RatesTbl[R2_s-1], ""))</f>
        <v>0</v>
      </c>
      <c r="G193" cm="1">
        <f t="array" ref="G193">IF($A193="","", _xlfn.XLOOKUP($A193&amp;"|6", RatesTbl[Key], RatesTbl[R2_s-1], ""))</f>
        <v>0</v>
      </c>
      <c r="H193" cm="1">
        <f t="array" ref="H193">IF($A193="","", _xlfn.XLOOKUP($A193&amp;"|7", RatesTbl[Key], RatesTbl[R2_s-1], ""))</f>
        <v>0</v>
      </c>
      <c r="I193" cm="1">
        <f t="array" ref="I193">IF($A193="","", _xlfn.XLOOKUP($A193&amp;"|1", RatesTbl[Key], RatesTbl[R2_err], ""))</f>
        <v>0</v>
      </c>
      <c r="J193" cm="1">
        <f t="array" ref="J193">IF($A193="","", _xlfn.XLOOKUP($A193&amp;"|2", RatesTbl[Key], RatesTbl[R2_err], ""))</f>
        <v>0</v>
      </c>
      <c r="K193" cm="1">
        <f t="array" ref="K193">IF($A193="","", _xlfn.XLOOKUP($A193&amp;"|3", RatesTbl[Key], RatesTbl[R2_err], ""))</f>
        <v>0</v>
      </c>
      <c r="L193" cm="1">
        <f t="array" ref="L193">IF($A193="","", _xlfn.XLOOKUP($A193&amp;"|4", RatesTbl[Key], RatesTbl[R2_err], ""))</f>
        <v>0</v>
      </c>
      <c r="M193" cm="1">
        <f t="array" ref="M193">IF($A193="","", _xlfn.XLOOKUP($A193&amp;"|5", RatesTbl[Key], RatesTbl[R2_err], ""))</f>
        <v>0</v>
      </c>
      <c r="N193" cm="1">
        <f t="array" ref="N193">IF($A193="","", _xlfn.XLOOKUP($A193&amp;"|6", RatesTbl[Key], RatesTbl[R2_err], ""))</f>
        <v>0</v>
      </c>
      <c r="O193" cm="1">
        <f t="array" ref="O193">IF($A193="","", _xlfn.XLOOKUP($A193&amp;"|7", RatesTbl[Key], RatesTbl[R2_err], ""))</f>
        <v>0</v>
      </c>
    </row>
    <row r="194" spans="1:15">
      <c r="A194" cm="1">
        <f t="array" ref="A194">IFERROR(INDEX(_xlfn.UNIQUE(RatesTbl[Residue]), ROW()-1), "")</f>
        <v>0</v>
      </c>
      <c r="B194" cm="1">
        <f t="array" ref="B194">IF($A194="","", _xlfn.XLOOKUP($A194&amp;"|1", RatesTbl[Key], RatesTbl[R2_s-1], ""))</f>
        <v>0</v>
      </c>
      <c r="C194" cm="1">
        <f t="array" ref="C194">IF($A194="","", _xlfn.XLOOKUP($A194&amp;"|2", RatesTbl[Key], RatesTbl[R2_s-1], ""))</f>
        <v>0</v>
      </c>
      <c r="D194" cm="1">
        <f t="array" ref="D194">IF($A194="","", _xlfn.XLOOKUP($A194&amp;"|3", RatesTbl[Key], RatesTbl[R2_s-1], ""))</f>
        <v>0</v>
      </c>
      <c r="E194" cm="1">
        <f t="array" ref="E194">IF($A194="","", _xlfn.XLOOKUP($A194&amp;"|4", RatesTbl[Key], RatesTbl[R2_s-1], ""))</f>
        <v>0</v>
      </c>
      <c r="F194" cm="1">
        <f t="array" ref="F194">IF($A194="","", _xlfn.XLOOKUP($A194&amp;"|5", RatesTbl[Key], RatesTbl[R2_s-1], ""))</f>
        <v>0</v>
      </c>
      <c r="G194" cm="1">
        <f t="array" ref="G194">IF($A194="","", _xlfn.XLOOKUP($A194&amp;"|6", RatesTbl[Key], RatesTbl[R2_s-1], ""))</f>
        <v>0</v>
      </c>
      <c r="H194" cm="1">
        <f t="array" ref="H194">IF($A194="","", _xlfn.XLOOKUP($A194&amp;"|7", RatesTbl[Key], RatesTbl[R2_s-1], ""))</f>
        <v>0</v>
      </c>
      <c r="I194" cm="1">
        <f t="array" ref="I194">IF($A194="","", _xlfn.XLOOKUP($A194&amp;"|1", RatesTbl[Key], RatesTbl[R2_err], ""))</f>
        <v>0</v>
      </c>
      <c r="J194" cm="1">
        <f t="array" ref="J194">IF($A194="","", _xlfn.XLOOKUP($A194&amp;"|2", RatesTbl[Key], RatesTbl[R2_err], ""))</f>
        <v>0</v>
      </c>
      <c r="K194" cm="1">
        <f t="array" ref="K194">IF($A194="","", _xlfn.XLOOKUP($A194&amp;"|3", RatesTbl[Key], RatesTbl[R2_err], ""))</f>
        <v>0</v>
      </c>
      <c r="L194" cm="1">
        <f t="array" ref="L194">IF($A194="","", _xlfn.XLOOKUP($A194&amp;"|4", RatesTbl[Key], RatesTbl[R2_err], ""))</f>
        <v>0</v>
      </c>
      <c r="M194" cm="1">
        <f t="array" ref="M194">IF($A194="","", _xlfn.XLOOKUP($A194&amp;"|5", RatesTbl[Key], RatesTbl[R2_err], ""))</f>
        <v>0</v>
      </c>
      <c r="N194" cm="1">
        <f t="array" ref="N194">IF($A194="","", _xlfn.XLOOKUP($A194&amp;"|6", RatesTbl[Key], RatesTbl[R2_err], ""))</f>
        <v>0</v>
      </c>
      <c r="O194" cm="1">
        <f t="array" ref="O194">IF($A194="","", _xlfn.XLOOKUP($A194&amp;"|7", RatesTbl[Key], RatesTbl[R2_err], ""))</f>
        <v>0</v>
      </c>
    </row>
    <row r="195" spans="1:15">
      <c r="A195" cm="1">
        <f t="array" ref="A195">IFERROR(INDEX(_xlfn.UNIQUE(RatesTbl[Residue]), ROW()-1), "")</f>
        <v>0</v>
      </c>
      <c r="B195" cm="1">
        <f t="array" ref="B195">IF($A195="","", _xlfn.XLOOKUP($A195&amp;"|1", RatesTbl[Key], RatesTbl[R2_s-1], ""))</f>
        <v>0</v>
      </c>
      <c r="C195" cm="1">
        <f t="array" ref="C195">IF($A195="","", _xlfn.XLOOKUP($A195&amp;"|2", RatesTbl[Key], RatesTbl[R2_s-1], ""))</f>
        <v>0</v>
      </c>
      <c r="D195" cm="1">
        <f t="array" ref="D195">IF($A195="","", _xlfn.XLOOKUP($A195&amp;"|3", RatesTbl[Key], RatesTbl[R2_s-1], ""))</f>
        <v>0</v>
      </c>
      <c r="E195" cm="1">
        <f t="array" ref="E195">IF($A195="","", _xlfn.XLOOKUP($A195&amp;"|4", RatesTbl[Key], RatesTbl[R2_s-1], ""))</f>
        <v>0</v>
      </c>
      <c r="F195" cm="1">
        <f t="array" ref="F195">IF($A195="","", _xlfn.XLOOKUP($A195&amp;"|5", RatesTbl[Key], RatesTbl[R2_s-1], ""))</f>
        <v>0</v>
      </c>
      <c r="G195" cm="1">
        <f t="array" ref="G195">IF($A195="","", _xlfn.XLOOKUP($A195&amp;"|6", RatesTbl[Key], RatesTbl[R2_s-1], ""))</f>
        <v>0</v>
      </c>
      <c r="H195" cm="1">
        <f t="array" ref="H195">IF($A195="","", _xlfn.XLOOKUP($A195&amp;"|7", RatesTbl[Key], RatesTbl[R2_s-1], ""))</f>
        <v>0</v>
      </c>
      <c r="I195" cm="1">
        <f t="array" ref="I195">IF($A195="","", _xlfn.XLOOKUP($A195&amp;"|1", RatesTbl[Key], RatesTbl[R2_err], ""))</f>
        <v>0</v>
      </c>
      <c r="J195" cm="1">
        <f t="array" ref="J195">IF($A195="","", _xlfn.XLOOKUP($A195&amp;"|2", RatesTbl[Key], RatesTbl[R2_err], ""))</f>
        <v>0</v>
      </c>
      <c r="K195" cm="1">
        <f t="array" ref="K195">IF($A195="","", _xlfn.XLOOKUP($A195&amp;"|3", RatesTbl[Key], RatesTbl[R2_err], ""))</f>
        <v>0</v>
      </c>
      <c r="L195" cm="1">
        <f t="array" ref="L195">IF($A195="","", _xlfn.XLOOKUP($A195&amp;"|4", RatesTbl[Key], RatesTbl[R2_err], ""))</f>
        <v>0</v>
      </c>
      <c r="M195" cm="1">
        <f t="array" ref="M195">IF($A195="","", _xlfn.XLOOKUP($A195&amp;"|5", RatesTbl[Key], RatesTbl[R2_err], ""))</f>
        <v>0</v>
      </c>
      <c r="N195" cm="1">
        <f t="array" ref="N195">IF($A195="","", _xlfn.XLOOKUP($A195&amp;"|6", RatesTbl[Key], RatesTbl[R2_err], ""))</f>
        <v>0</v>
      </c>
      <c r="O195" cm="1">
        <f t="array" ref="O195">IF($A195="","", _xlfn.XLOOKUP($A195&amp;"|7", RatesTbl[Key], RatesTbl[R2_err], ""))</f>
        <v>0</v>
      </c>
    </row>
    <row r="196" spans="1:15">
      <c r="A196" cm="1">
        <f t="array" ref="A196">IFERROR(INDEX(_xlfn.UNIQUE(RatesTbl[Residue]), ROW()-1), "")</f>
        <v>0</v>
      </c>
      <c r="B196" cm="1">
        <f t="array" ref="B196">IF($A196="","", _xlfn.XLOOKUP($A196&amp;"|1", RatesTbl[Key], RatesTbl[R2_s-1], ""))</f>
        <v>0</v>
      </c>
      <c r="C196" cm="1">
        <f t="array" ref="C196">IF($A196="","", _xlfn.XLOOKUP($A196&amp;"|2", RatesTbl[Key], RatesTbl[R2_s-1], ""))</f>
        <v>0</v>
      </c>
      <c r="D196" cm="1">
        <f t="array" ref="D196">IF($A196="","", _xlfn.XLOOKUP($A196&amp;"|3", RatesTbl[Key], RatesTbl[R2_s-1], ""))</f>
        <v>0</v>
      </c>
      <c r="E196" cm="1">
        <f t="array" ref="E196">IF($A196="","", _xlfn.XLOOKUP($A196&amp;"|4", RatesTbl[Key], RatesTbl[R2_s-1], ""))</f>
        <v>0</v>
      </c>
      <c r="F196" cm="1">
        <f t="array" ref="F196">IF($A196="","", _xlfn.XLOOKUP($A196&amp;"|5", RatesTbl[Key], RatesTbl[R2_s-1], ""))</f>
        <v>0</v>
      </c>
      <c r="G196" cm="1">
        <f t="array" ref="G196">IF($A196="","", _xlfn.XLOOKUP($A196&amp;"|6", RatesTbl[Key], RatesTbl[R2_s-1], ""))</f>
        <v>0</v>
      </c>
      <c r="H196" cm="1">
        <f t="array" ref="H196">IF($A196="","", _xlfn.XLOOKUP($A196&amp;"|7", RatesTbl[Key], RatesTbl[R2_s-1], ""))</f>
        <v>0</v>
      </c>
      <c r="I196" cm="1">
        <f t="array" ref="I196">IF($A196="","", _xlfn.XLOOKUP($A196&amp;"|1", RatesTbl[Key], RatesTbl[R2_err], ""))</f>
        <v>0</v>
      </c>
      <c r="J196" cm="1">
        <f t="array" ref="J196">IF($A196="","", _xlfn.XLOOKUP($A196&amp;"|2", RatesTbl[Key], RatesTbl[R2_err], ""))</f>
        <v>0</v>
      </c>
      <c r="K196" cm="1">
        <f t="array" ref="K196">IF($A196="","", _xlfn.XLOOKUP($A196&amp;"|3", RatesTbl[Key], RatesTbl[R2_err], ""))</f>
        <v>0</v>
      </c>
      <c r="L196" cm="1">
        <f t="array" ref="L196">IF($A196="","", _xlfn.XLOOKUP($A196&amp;"|4", RatesTbl[Key], RatesTbl[R2_err], ""))</f>
        <v>0</v>
      </c>
      <c r="M196" cm="1">
        <f t="array" ref="M196">IF($A196="","", _xlfn.XLOOKUP($A196&amp;"|5", RatesTbl[Key], RatesTbl[R2_err], ""))</f>
        <v>0</v>
      </c>
      <c r="N196" cm="1">
        <f t="array" ref="N196">IF($A196="","", _xlfn.XLOOKUP($A196&amp;"|6", RatesTbl[Key], RatesTbl[R2_err], ""))</f>
        <v>0</v>
      </c>
      <c r="O196" cm="1">
        <f t="array" ref="O196">IF($A196="","", _xlfn.XLOOKUP($A196&amp;"|7", RatesTbl[Key], RatesTbl[R2_err], ""))</f>
        <v>0</v>
      </c>
    </row>
    <row r="197" spans="1:15">
      <c r="A197" cm="1">
        <f t="array" ref="A197">IFERROR(INDEX(_xlfn.UNIQUE(RatesTbl[Residue]), ROW()-1), "")</f>
        <v>0</v>
      </c>
      <c r="B197" cm="1">
        <f t="array" ref="B197">IF($A197="","", _xlfn.XLOOKUP($A197&amp;"|1", RatesTbl[Key], RatesTbl[R2_s-1], ""))</f>
        <v>0</v>
      </c>
      <c r="C197" cm="1">
        <f t="array" ref="C197">IF($A197="","", _xlfn.XLOOKUP($A197&amp;"|2", RatesTbl[Key], RatesTbl[R2_s-1], ""))</f>
        <v>0</v>
      </c>
      <c r="D197" cm="1">
        <f t="array" ref="D197">IF($A197="","", _xlfn.XLOOKUP($A197&amp;"|3", RatesTbl[Key], RatesTbl[R2_s-1], ""))</f>
        <v>0</v>
      </c>
      <c r="E197" cm="1">
        <f t="array" ref="E197">IF($A197="","", _xlfn.XLOOKUP($A197&amp;"|4", RatesTbl[Key], RatesTbl[R2_s-1], ""))</f>
        <v>0</v>
      </c>
      <c r="F197" cm="1">
        <f t="array" ref="F197">IF($A197="","", _xlfn.XLOOKUP($A197&amp;"|5", RatesTbl[Key], RatesTbl[R2_s-1], ""))</f>
        <v>0</v>
      </c>
      <c r="G197" cm="1">
        <f t="array" ref="G197">IF($A197="","", _xlfn.XLOOKUP($A197&amp;"|6", RatesTbl[Key], RatesTbl[R2_s-1], ""))</f>
        <v>0</v>
      </c>
      <c r="H197" cm="1">
        <f t="array" ref="H197">IF($A197="","", _xlfn.XLOOKUP($A197&amp;"|7", RatesTbl[Key], RatesTbl[R2_s-1], ""))</f>
        <v>0</v>
      </c>
      <c r="I197" cm="1">
        <f t="array" ref="I197">IF($A197="","", _xlfn.XLOOKUP($A197&amp;"|1", RatesTbl[Key], RatesTbl[R2_err], ""))</f>
        <v>0</v>
      </c>
      <c r="J197" cm="1">
        <f t="array" ref="J197">IF($A197="","", _xlfn.XLOOKUP($A197&amp;"|2", RatesTbl[Key], RatesTbl[R2_err], ""))</f>
        <v>0</v>
      </c>
      <c r="K197" cm="1">
        <f t="array" ref="K197">IF($A197="","", _xlfn.XLOOKUP($A197&amp;"|3", RatesTbl[Key], RatesTbl[R2_err], ""))</f>
        <v>0</v>
      </c>
      <c r="L197" cm="1">
        <f t="array" ref="L197">IF($A197="","", _xlfn.XLOOKUP($A197&amp;"|4", RatesTbl[Key], RatesTbl[R2_err], ""))</f>
        <v>0</v>
      </c>
      <c r="M197" cm="1">
        <f t="array" ref="M197">IF($A197="","", _xlfn.XLOOKUP($A197&amp;"|5", RatesTbl[Key], RatesTbl[R2_err], ""))</f>
        <v>0</v>
      </c>
      <c r="N197" cm="1">
        <f t="array" ref="N197">IF($A197="","", _xlfn.XLOOKUP($A197&amp;"|6", RatesTbl[Key], RatesTbl[R2_err], ""))</f>
        <v>0</v>
      </c>
      <c r="O197" cm="1">
        <f t="array" ref="O197">IF($A197="","", _xlfn.XLOOKUP($A197&amp;"|7", RatesTbl[Key], RatesTbl[R2_err], ""))</f>
        <v>0</v>
      </c>
    </row>
    <row r="198" spans="1:15">
      <c r="A198" cm="1">
        <f t="array" ref="A198">IFERROR(INDEX(_xlfn.UNIQUE(RatesTbl[Residue]), ROW()-1), "")</f>
        <v>0</v>
      </c>
      <c r="B198" cm="1">
        <f t="array" ref="B198">IF($A198="","", _xlfn.XLOOKUP($A198&amp;"|1", RatesTbl[Key], RatesTbl[R2_s-1], ""))</f>
        <v>0</v>
      </c>
      <c r="C198" cm="1">
        <f t="array" ref="C198">IF($A198="","", _xlfn.XLOOKUP($A198&amp;"|2", RatesTbl[Key], RatesTbl[R2_s-1], ""))</f>
        <v>0</v>
      </c>
      <c r="D198" cm="1">
        <f t="array" ref="D198">IF($A198="","", _xlfn.XLOOKUP($A198&amp;"|3", RatesTbl[Key], RatesTbl[R2_s-1], ""))</f>
        <v>0</v>
      </c>
      <c r="E198" cm="1">
        <f t="array" ref="E198">IF($A198="","", _xlfn.XLOOKUP($A198&amp;"|4", RatesTbl[Key], RatesTbl[R2_s-1], ""))</f>
        <v>0</v>
      </c>
      <c r="F198" cm="1">
        <f t="array" ref="F198">IF($A198="","", _xlfn.XLOOKUP($A198&amp;"|5", RatesTbl[Key], RatesTbl[R2_s-1], ""))</f>
        <v>0</v>
      </c>
      <c r="G198" cm="1">
        <f t="array" ref="G198">IF($A198="","", _xlfn.XLOOKUP($A198&amp;"|6", RatesTbl[Key], RatesTbl[R2_s-1], ""))</f>
        <v>0</v>
      </c>
      <c r="H198" cm="1">
        <f t="array" ref="H198">IF($A198="","", _xlfn.XLOOKUP($A198&amp;"|7", RatesTbl[Key], RatesTbl[R2_s-1], ""))</f>
        <v>0</v>
      </c>
      <c r="I198" cm="1">
        <f t="array" ref="I198">IF($A198="","", _xlfn.XLOOKUP($A198&amp;"|1", RatesTbl[Key], RatesTbl[R2_err], ""))</f>
        <v>0</v>
      </c>
      <c r="J198" cm="1">
        <f t="array" ref="J198">IF($A198="","", _xlfn.XLOOKUP($A198&amp;"|2", RatesTbl[Key], RatesTbl[R2_err], ""))</f>
        <v>0</v>
      </c>
      <c r="K198" cm="1">
        <f t="array" ref="K198">IF($A198="","", _xlfn.XLOOKUP($A198&amp;"|3", RatesTbl[Key], RatesTbl[R2_err], ""))</f>
        <v>0</v>
      </c>
      <c r="L198" cm="1">
        <f t="array" ref="L198">IF($A198="","", _xlfn.XLOOKUP($A198&amp;"|4", RatesTbl[Key], RatesTbl[R2_err], ""))</f>
        <v>0</v>
      </c>
      <c r="M198" cm="1">
        <f t="array" ref="M198">IF($A198="","", _xlfn.XLOOKUP($A198&amp;"|5", RatesTbl[Key], RatesTbl[R2_err], ""))</f>
        <v>0</v>
      </c>
      <c r="N198" cm="1">
        <f t="array" ref="N198">IF($A198="","", _xlfn.XLOOKUP($A198&amp;"|6", RatesTbl[Key], RatesTbl[R2_err], ""))</f>
        <v>0</v>
      </c>
      <c r="O198" cm="1">
        <f t="array" ref="O198">IF($A198="","", _xlfn.XLOOKUP($A198&amp;"|7", RatesTbl[Key], RatesTbl[R2_err], ""))</f>
        <v>0</v>
      </c>
    </row>
    <row r="199" spans="1:15">
      <c r="A199" cm="1">
        <f t="array" ref="A199">IFERROR(INDEX(_xlfn.UNIQUE(RatesTbl[Residue]), ROW()-1), "")</f>
        <v>0</v>
      </c>
      <c r="B199" cm="1">
        <f t="array" ref="B199">IF($A199="","", _xlfn.XLOOKUP($A199&amp;"|1", RatesTbl[Key], RatesTbl[R2_s-1], ""))</f>
        <v>0</v>
      </c>
      <c r="C199" cm="1">
        <f t="array" ref="C199">IF($A199="","", _xlfn.XLOOKUP($A199&amp;"|2", RatesTbl[Key], RatesTbl[R2_s-1], ""))</f>
        <v>0</v>
      </c>
      <c r="D199" cm="1">
        <f t="array" ref="D199">IF($A199="","", _xlfn.XLOOKUP($A199&amp;"|3", RatesTbl[Key], RatesTbl[R2_s-1], ""))</f>
        <v>0</v>
      </c>
      <c r="E199" cm="1">
        <f t="array" ref="E199">IF($A199="","", _xlfn.XLOOKUP($A199&amp;"|4", RatesTbl[Key], RatesTbl[R2_s-1], ""))</f>
        <v>0</v>
      </c>
      <c r="F199" cm="1">
        <f t="array" ref="F199">IF($A199="","", _xlfn.XLOOKUP($A199&amp;"|5", RatesTbl[Key], RatesTbl[R2_s-1], ""))</f>
        <v>0</v>
      </c>
      <c r="G199" cm="1">
        <f t="array" ref="G199">IF($A199="","", _xlfn.XLOOKUP($A199&amp;"|6", RatesTbl[Key], RatesTbl[R2_s-1], ""))</f>
        <v>0</v>
      </c>
      <c r="H199" cm="1">
        <f t="array" ref="H199">IF($A199="","", _xlfn.XLOOKUP($A199&amp;"|7", RatesTbl[Key], RatesTbl[R2_s-1], ""))</f>
        <v>0</v>
      </c>
      <c r="I199" cm="1">
        <f t="array" ref="I199">IF($A199="","", _xlfn.XLOOKUP($A199&amp;"|1", RatesTbl[Key], RatesTbl[R2_err], ""))</f>
        <v>0</v>
      </c>
      <c r="J199" cm="1">
        <f t="array" ref="J199">IF($A199="","", _xlfn.XLOOKUP($A199&amp;"|2", RatesTbl[Key], RatesTbl[R2_err], ""))</f>
        <v>0</v>
      </c>
      <c r="K199" cm="1">
        <f t="array" ref="K199">IF($A199="","", _xlfn.XLOOKUP($A199&amp;"|3", RatesTbl[Key], RatesTbl[R2_err], ""))</f>
        <v>0</v>
      </c>
      <c r="L199" cm="1">
        <f t="array" ref="L199">IF($A199="","", _xlfn.XLOOKUP($A199&amp;"|4", RatesTbl[Key], RatesTbl[R2_err], ""))</f>
        <v>0</v>
      </c>
      <c r="M199" cm="1">
        <f t="array" ref="M199">IF($A199="","", _xlfn.XLOOKUP($A199&amp;"|5", RatesTbl[Key], RatesTbl[R2_err], ""))</f>
        <v>0</v>
      </c>
      <c r="N199" cm="1">
        <f t="array" ref="N199">IF($A199="","", _xlfn.XLOOKUP($A199&amp;"|6", RatesTbl[Key], RatesTbl[R2_err], ""))</f>
        <v>0</v>
      </c>
      <c r="O199" cm="1">
        <f t="array" ref="O199">IF($A199="","", _xlfn.XLOOKUP($A199&amp;"|7", RatesTbl[Key], RatesTbl[R2_err], ""))</f>
        <v>0</v>
      </c>
    </row>
    <row r="200" spans="1:15">
      <c r="A200" cm="1">
        <f t="array" ref="A200">IFERROR(INDEX(_xlfn.UNIQUE(RatesTbl[Residue]), ROW()-1), "")</f>
        <v>0</v>
      </c>
      <c r="B200" cm="1">
        <f t="array" ref="B200">IF($A200="","", _xlfn.XLOOKUP($A200&amp;"|1", RatesTbl[Key], RatesTbl[R2_s-1], ""))</f>
        <v>0</v>
      </c>
      <c r="C200" cm="1">
        <f t="array" ref="C200">IF($A200="","", _xlfn.XLOOKUP($A200&amp;"|2", RatesTbl[Key], RatesTbl[R2_s-1], ""))</f>
        <v>0</v>
      </c>
      <c r="D200" cm="1">
        <f t="array" ref="D200">IF($A200="","", _xlfn.XLOOKUP($A200&amp;"|3", RatesTbl[Key], RatesTbl[R2_s-1], ""))</f>
        <v>0</v>
      </c>
      <c r="E200" cm="1">
        <f t="array" ref="E200">IF($A200="","", _xlfn.XLOOKUP($A200&amp;"|4", RatesTbl[Key], RatesTbl[R2_s-1], ""))</f>
        <v>0</v>
      </c>
      <c r="F200" cm="1">
        <f t="array" ref="F200">IF($A200="","", _xlfn.XLOOKUP($A200&amp;"|5", RatesTbl[Key], RatesTbl[R2_s-1], ""))</f>
        <v>0</v>
      </c>
      <c r="G200" cm="1">
        <f t="array" ref="G200">IF($A200="","", _xlfn.XLOOKUP($A200&amp;"|6", RatesTbl[Key], RatesTbl[R2_s-1], ""))</f>
        <v>0</v>
      </c>
      <c r="H200" cm="1">
        <f t="array" ref="H200">IF($A200="","", _xlfn.XLOOKUP($A200&amp;"|7", RatesTbl[Key], RatesTbl[R2_s-1], ""))</f>
        <v>0</v>
      </c>
      <c r="I200" cm="1">
        <f t="array" ref="I200">IF($A200="","", _xlfn.XLOOKUP($A200&amp;"|1", RatesTbl[Key], RatesTbl[R2_err], ""))</f>
        <v>0</v>
      </c>
      <c r="J200" cm="1">
        <f t="array" ref="J200">IF($A200="","", _xlfn.XLOOKUP($A200&amp;"|2", RatesTbl[Key], RatesTbl[R2_err], ""))</f>
        <v>0</v>
      </c>
      <c r="K200" cm="1">
        <f t="array" ref="K200">IF($A200="","", _xlfn.XLOOKUP($A200&amp;"|3", RatesTbl[Key], RatesTbl[R2_err], ""))</f>
        <v>0</v>
      </c>
      <c r="L200" cm="1">
        <f t="array" ref="L200">IF($A200="","", _xlfn.XLOOKUP($A200&amp;"|4", RatesTbl[Key], RatesTbl[R2_err], ""))</f>
        <v>0</v>
      </c>
      <c r="M200" cm="1">
        <f t="array" ref="M200">IF($A200="","", _xlfn.XLOOKUP($A200&amp;"|5", RatesTbl[Key], RatesTbl[R2_err], ""))</f>
        <v>0</v>
      </c>
      <c r="N200" cm="1">
        <f t="array" ref="N200">IF($A200="","", _xlfn.XLOOKUP($A200&amp;"|6", RatesTbl[Key], RatesTbl[R2_err], ""))</f>
        <v>0</v>
      </c>
      <c r="O200" cm="1">
        <f t="array" ref="O200">IF($A200="","", _xlfn.XLOOKUP($A200&amp;"|7", RatesTbl[Key], RatesTbl[R2_err], ""))</f>
        <v>0</v>
      </c>
    </row>
    <row r="201" spans="1:15">
      <c r="A201" cm="1">
        <f t="array" ref="A201">IFERROR(INDEX(_xlfn.UNIQUE(RatesTbl[Residue]), ROW()-1), "")</f>
        <v>0</v>
      </c>
      <c r="B201" cm="1">
        <f t="array" ref="B201">IF($A201="","", _xlfn.XLOOKUP($A201&amp;"|1", RatesTbl[Key], RatesTbl[R2_s-1], ""))</f>
        <v>0</v>
      </c>
      <c r="C201" cm="1">
        <f t="array" ref="C201">IF($A201="","", _xlfn.XLOOKUP($A201&amp;"|2", RatesTbl[Key], RatesTbl[R2_s-1], ""))</f>
        <v>0</v>
      </c>
      <c r="D201" cm="1">
        <f t="array" ref="D201">IF($A201="","", _xlfn.XLOOKUP($A201&amp;"|3", RatesTbl[Key], RatesTbl[R2_s-1], ""))</f>
        <v>0</v>
      </c>
      <c r="E201" cm="1">
        <f t="array" ref="E201">IF($A201="","", _xlfn.XLOOKUP($A201&amp;"|4", RatesTbl[Key], RatesTbl[R2_s-1], ""))</f>
        <v>0</v>
      </c>
      <c r="F201" cm="1">
        <f t="array" ref="F201">IF($A201="","", _xlfn.XLOOKUP($A201&amp;"|5", RatesTbl[Key], RatesTbl[R2_s-1], ""))</f>
        <v>0</v>
      </c>
      <c r="G201" cm="1">
        <f t="array" ref="G201">IF($A201="","", _xlfn.XLOOKUP($A201&amp;"|6", RatesTbl[Key], RatesTbl[R2_s-1], ""))</f>
        <v>0</v>
      </c>
      <c r="H201" cm="1">
        <f t="array" ref="H201">IF($A201="","", _xlfn.XLOOKUP($A201&amp;"|7", RatesTbl[Key], RatesTbl[R2_s-1], ""))</f>
        <v>0</v>
      </c>
      <c r="I201" cm="1">
        <f t="array" ref="I201">IF($A201="","", _xlfn.XLOOKUP($A201&amp;"|1", RatesTbl[Key], RatesTbl[R2_err], ""))</f>
        <v>0</v>
      </c>
      <c r="J201" cm="1">
        <f t="array" ref="J201">IF($A201="","", _xlfn.XLOOKUP($A201&amp;"|2", RatesTbl[Key], RatesTbl[R2_err], ""))</f>
        <v>0</v>
      </c>
      <c r="K201" cm="1">
        <f t="array" ref="K201">IF($A201="","", _xlfn.XLOOKUP($A201&amp;"|3", RatesTbl[Key], RatesTbl[R2_err], ""))</f>
        <v>0</v>
      </c>
      <c r="L201" cm="1">
        <f t="array" ref="L201">IF($A201="","", _xlfn.XLOOKUP($A201&amp;"|4", RatesTbl[Key], RatesTbl[R2_err], ""))</f>
        <v>0</v>
      </c>
      <c r="M201" cm="1">
        <f t="array" ref="M201">IF($A201="","", _xlfn.XLOOKUP($A201&amp;"|5", RatesTbl[Key], RatesTbl[R2_err], ""))</f>
        <v>0</v>
      </c>
      <c r="N201" cm="1">
        <f t="array" ref="N201">IF($A201="","", _xlfn.XLOOKUP($A201&amp;"|6", RatesTbl[Key], RatesTbl[R2_err], ""))</f>
        <v>0</v>
      </c>
      <c r="O201" cm="1">
        <f t="array" ref="O201">IF($A201="","", _xlfn.XLOOKUP($A201&amp;"|7", RatesTbl[Key], RatesTbl[R2_err], ""))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Exports_T1</vt:lpstr>
      <vt:lpstr>Exports_T2</vt:lpstr>
      <vt:lpstr>Rates</vt:lpstr>
      <vt:lpstr>R2_ChartData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2025-09-25T07:34:44Z</dcterms:created>
  <dcterms:modified xsi:type="dcterms:W3CDTF">2025-09-25T07:34:44Z</dcterms:modified>
</cp:coreProperties>
</file>