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NISSAN MOTOR CO.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450502</v>
      </c>
      <c r="H15" s="103" t="n">
        <v>163615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(i)</t>
        </is>
      </c>
      <c r="C29" s="103" t="n"/>
      <c r="D29" s="103" t="n"/>
      <c r="E29" s="103" t="n"/>
      <c r="F29" s="103" t="n"/>
      <c r="G29" s="103" t="n">
        <v>38207</v>
      </c>
      <c r="H29" s="103" t="n">
        <v>12648</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Expected credit losses</t>
        </is>
      </c>
      <c r="C30" s="103" t="n"/>
      <c r="D30" s="103" t="n"/>
      <c r="E30" s="103" t="n"/>
      <c r="F30" s="103" t="n"/>
      <c r="G30" s="103" t="n">
        <v>-1796</v>
      </c>
      <c r="H30" s="103" t="n">
        <v>-1600</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Related party receivables (Note 21)</t>
        </is>
      </c>
      <c r="C31" s="103" t="n"/>
      <c r="D31" s="103" t="n"/>
      <c r="E31" s="103" t="n"/>
      <c r="F31" s="103" t="n"/>
      <c r="G31" s="103" t="n">
        <v>35982</v>
      </c>
      <c r="H31" s="103" t="n">
        <v>20448</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t>
        </is>
      </c>
      <c r="C43" s="103" t="n"/>
      <c r="D43" s="103" t="n"/>
      <c r="E43" s="103" t="n"/>
      <c r="F43" s="103" t="n"/>
      <c r="G43" s="103" t="n">
        <v>98484</v>
      </c>
      <c r="H43" s="103" t="n">
        <v>162031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Provision for diminution in value</t>
        </is>
      </c>
      <c r="C44" s="103" t="n"/>
      <c r="D44" s="103" t="n"/>
      <c r="E44" s="103" t="n"/>
      <c r="F44" s="103" t="n"/>
      <c r="G44" s="103" t="n">
        <v>-11009</v>
      </c>
      <c r="H44" s="103" t="n">
        <v>-10255</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Stock in transit At cost</t>
        </is>
      </c>
      <c r="C45" s="103" t="n"/>
      <c r="D45" s="103" t="n"/>
      <c r="E45" s="103" t="n"/>
      <c r="F45" s="103" t="n"/>
      <c r="G45" s="103" t="n">
        <v>72990</v>
      </c>
      <c r="H45" s="103" t="n">
        <v>183002</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12198</v>
      </c>
      <c r="H56" s="939" t="n">
        <v>14021</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1989157</v>
      </c>
      <c r="H70" s="939" t="n">
        <v>2166683</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Land and Leasehold buldingsimprovements  Effect of movement in exchange rate At 31 March 2023</t>
        </is>
      </c>
      <c r="C86" s="939" t="n"/>
      <c r="D86" s="939" t="n"/>
      <c r="E86" s="939" t="n"/>
      <c r="F86" s="939" t="n"/>
      <c r="G86" s="939" t="n">
        <v>0</v>
      </c>
      <c r="H86" s="939" t="n">
        <v>3883</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Land and Leasehold buldingsimprovements  Depreciation expense At 31 March 2023</t>
        </is>
      </c>
      <c r="C87" s="939" t="n"/>
      <c r="D87" s="939" t="n"/>
      <c r="E87" s="939" t="n"/>
      <c r="F87" s="939" t="n"/>
      <c r="G87" s="939" t="n">
        <v>0</v>
      </c>
      <c r="H87" s="939" t="n">
        <v>1383</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Plant and machinery  Effect of movement in exchange rate At 31 March 2023</t>
        </is>
      </c>
      <c r="C88" s="939" t="n"/>
      <c r="D88" s="939" t="n"/>
      <c r="E88" s="939" t="n"/>
      <c r="F88" s="939" t="n"/>
      <c r="G88" s="939" t="n">
        <v>0</v>
      </c>
      <c r="H88" s="939" t="n">
        <v>23605</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Plant and machinery  Depreciation expense At 31 March 2023</t>
        </is>
      </c>
      <c r="C89" s="103" t="n"/>
      <c r="D89" s="103" t="n"/>
      <c r="E89" s="103" t="n"/>
      <c r="F89" s="103" t="n"/>
      <c r="G89" s="103" t="n">
        <v>0</v>
      </c>
      <c r="H89" s="103" t="n">
        <v>8609</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Motor vehicles  Effect of movement in exchange rate At 31 March 2023</t>
        </is>
      </c>
      <c r="C90" s="939" t="n"/>
      <c r="D90" s="939" t="n"/>
      <c r="E90" s="939" t="n"/>
      <c r="F90" s="939" t="n"/>
      <c r="G90" s="939" t="n">
        <v>0</v>
      </c>
      <c r="H90" s="939" t="n">
        <v>1834</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Motor vehicles  Depreciation expense At 31 March 2023</t>
        </is>
      </c>
      <c r="C91" s="939" t="n"/>
      <c r="D91" s="939" t="n"/>
      <c r="E91" s="939" t="n"/>
      <c r="F91" s="939" t="n"/>
      <c r="G91" s="939" t="n">
        <v>0</v>
      </c>
      <c r="H91" s="939" t="n">
        <v>44</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Assets under construction  Effect of movement in exchange rate At 31 March 2023</t>
        </is>
      </c>
      <c r="C92" s="939" t="n"/>
      <c r="D92" s="939" t="n"/>
      <c r="E92" s="939" t="n"/>
      <c r="F92" s="939" t="n"/>
      <c r="G92" s="939" t="n">
        <v>0</v>
      </c>
      <c r="H92" s="939" t="n">
        <v>7194</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Assets under construction  Depreciation expense At 31 March 2023</t>
        </is>
      </c>
      <c r="C93" s="939" t="n"/>
      <c r="D93" s="939" t="n"/>
      <c r="E93" s="939" t="n"/>
      <c r="F93" s="939" t="n"/>
      <c r="G93" s="939" t="n">
        <v>0</v>
      </c>
      <c r="H93" s="939" t="n">
        <v>0</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Land and Leasehold buldingsimprovements  Effect of movement in exchange rate At 31 March 2023</t>
        </is>
      </c>
      <c r="C100" s="952" t="n"/>
      <c r="D100" s="952" t="n"/>
      <c r="E100" s="952" t="n"/>
      <c r="F100" s="952" t="n"/>
      <c r="G100" s="952" t="n">
        <v>0</v>
      </c>
      <c r="H100" s="952" t="n">
        <v>3883</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Land and Leasehold buldingsimprovements  Depreciation expense At 31 March 2023</t>
        </is>
      </c>
      <c r="C101" s="952" t="n"/>
      <c r="D101" s="939" t="n"/>
      <c r="E101" s="939" t="n"/>
      <c r="F101" s="939" t="n"/>
      <c r="G101" s="939" t="n">
        <v>0</v>
      </c>
      <c r="H101" s="939" t="n">
        <v>1383</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Plant and machinery  Depreciation expense At 31 March 2023</t>
        </is>
      </c>
      <c r="C102" s="952" t="n"/>
      <c r="D102" s="939" t="n"/>
      <c r="E102" s="939" t="n"/>
      <c r="F102" s="939" t="n"/>
      <c r="G102" s="939" t="n">
        <v>0</v>
      </c>
      <c r="H102" s="939" t="n">
        <v>8609</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Motor vehicles  Depreciation expense At 31 March 2023</t>
        </is>
      </c>
      <c r="C103" s="103" t="n"/>
      <c r="D103" s="103" t="n"/>
      <c r="E103" s="103" t="n"/>
      <c r="F103" s="103" t="n"/>
      <c r="G103" s="103" t="n">
        <v>0</v>
      </c>
      <c r="H103" s="103" t="n">
        <v>44</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Assets under construction  Effect of movement in exchange rate At 31 March 2023</t>
        </is>
      </c>
      <c r="C104" s="952" t="n"/>
      <c r="D104" s="952" t="n"/>
      <c r="E104" s="952" t="n"/>
      <c r="F104" s="952" t="n"/>
      <c r="G104" s="952" t="n">
        <v>0</v>
      </c>
      <c r="H104" s="952" t="n">
        <v>7194</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Assets under construction  Depreciation expense At 31 March 2023</t>
        </is>
      </c>
      <c r="C105" s="952" t="n"/>
      <c r="D105" s="952" t="n"/>
      <c r="E105" s="952" t="n"/>
      <c r="F105" s="952" t="n"/>
      <c r="G105" s="952" t="n">
        <v>0</v>
      </c>
      <c r="H105" s="952" t="n">
        <v>0</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Computer software  Cost At 1 April 2022</t>
        </is>
      </c>
      <c r="G133" t="n">
        <v>19512</v>
      </c>
      <c r="H133" t="n">
        <v>0</v>
      </c>
      <c r="N133">
        <f>B133</f>
        <v/>
      </c>
      <c r="O133" t="inlineStr"/>
      <c r="P133" t="inlineStr"/>
      <c r="Q133" t="inlineStr"/>
      <c r="R133" t="inlineStr"/>
      <c r="S133">
        <f>G133*BS!$B$9</f>
        <v/>
      </c>
      <c r="T133">
        <f>H133*BS!$B$9</f>
        <v/>
      </c>
    </row>
    <row r="134" customFormat="1" s="79">
      <c r="B134" t="inlineStr">
        <is>
          <t>Computer software  Cost Additions</t>
        </is>
      </c>
      <c r="G134" t="n">
        <v>0</v>
      </c>
      <c r="H134" t="n">
        <v>3</v>
      </c>
      <c r="N134">
        <f>B134</f>
        <v/>
      </c>
      <c r="O134" t="inlineStr"/>
      <c r="P134" t="inlineStr"/>
      <c r="Q134" t="inlineStr"/>
      <c r="R134" t="inlineStr"/>
      <c r="S134">
        <f>G134*BS!$B$9</f>
        <v/>
      </c>
      <c r="T134">
        <f>H134*BS!$B$9</f>
        <v/>
      </c>
    </row>
    <row r="135" customFormat="1" s="79">
      <c r="B135" t="inlineStr">
        <is>
          <t>Computer software  Cost Transfers</t>
        </is>
      </c>
      <c r="G135" t="n">
        <v>0</v>
      </c>
      <c r="H135" t="n">
        <v>5874</v>
      </c>
      <c r="N135">
        <f>B135</f>
        <v/>
      </c>
      <c r="O135" t="inlineStr"/>
      <c r="P135" t="inlineStr"/>
      <c r="Q135" t="inlineStr"/>
      <c r="R135" t="inlineStr"/>
      <c r="S135">
        <f>G135*BS!$B$9</f>
        <v/>
      </c>
      <c r="T135">
        <f>H135*BS!$B$9</f>
        <v/>
      </c>
    </row>
    <row r="136" customFormat="1" s="79">
      <c r="B136" t="inlineStr">
        <is>
          <t>Computer software  Cost Effect of movement in exchange rate</t>
        </is>
      </c>
      <c r="G136" t="n">
        <v>0</v>
      </c>
      <c r="H136" t="n">
        <v>11</v>
      </c>
      <c r="N136">
        <f>B136</f>
        <v/>
      </c>
      <c r="O136" t="inlineStr"/>
      <c r="P136" t="inlineStr"/>
      <c r="Q136" t="inlineStr"/>
      <c r="R136" t="inlineStr"/>
      <c r="S136">
        <f>G136*BS!$B$9</f>
        <v/>
      </c>
      <c r="T136">
        <f>H136*BS!$B$9</f>
        <v/>
      </c>
    </row>
    <row r="137" customFormat="1" s="79">
      <c r="B137" t="inlineStr">
        <is>
          <t>Computer software  Cost Disposals</t>
        </is>
      </c>
      <c r="G137" t="n">
        <v>0</v>
      </c>
      <c r="H137" t="n">
        <v>-1040</v>
      </c>
      <c r="N137">
        <f>B137</f>
        <v/>
      </c>
      <c r="O137" t="inlineStr"/>
      <c r="P137" t="inlineStr"/>
      <c r="Q137" t="inlineStr"/>
      <c r="R137" t="inlineStr"/>
      <c r="S137">
        <f>G137*BS!$B$9</f>
        <v/>
      </c>
      <c r="T137">
        <f>H137*BS!$B$9</f>
        <v/>
      </c>
    </row>
    <row r="138" customFormat="1" s="79">
      <c r="B138" t="inlineStr">
        <is>
          <t>Computer software  Cost At 31 March 2023</t>
        </is>
      </c>
      <c r="G138" t="n">
        <v>0</v>
      </c>
      <c r="H138" t="n">
        <v>24360</v>
      </c>
      <c r="N138">
        <f>B138</f>
        <v/>
      </c>
      <c r="O138" t="inlineStr"/>
      <c r="P138" t="inlineStr"/>
      <c r="Q138" t="inlineStr"/>
      <c r="R138" t="inlineStr"/>
      <c r="S138">
        <f>G138*BS!$B$9</f>
        <v/>
      </c>
      <c r="T138">
        <f>H138*BS!$B$9</f>
        <v/>
      </c>
    </row>
    <row r="139" customFormat="1" s="79">
      <c r="B139" t="inlineStr">
        <is>
          <t>Computer software  Accumulated amortisation At 1A April 2022</t>
        </is>
      </c>
      <c r="G139" t="n">
        <v>15050</v>
      </c>
      <c r="H139" t="n">
        <v>0</v>
      </c>
      <c r="N139">
        <f>B139</f>
        <v/>
      </c>
      <c r="O139" t="inlineStr"/>
      <c r="P139" t="inlineStr"/>
      <c r="Q139" t="inlineStr"/>
      <c r="R139" t="inlineStr"/>
      <c r="S139">
        <f>G139*BS!$B$9</f>
        <v/>
      </c>
      <c r="T139">
        <f>H139*BS!$B$9</f>
        <v/>
      </c>
    </row>
    <row r="140" customFormat="1" s="79">
      <c r="B140" t="inlineStr">
        <is>
          <t>Computer software  Accumulated amortisation Amortisation</t>
        </is>
      </c>
      <c r="G140" t="n">
        <v>0</v>
      </c>
      <c r="H140" t="n">
        <v>1555</v>
      </c>
      <c r="N140">
        <f>B140</f>
        <v/>
      </c>
      <c r="O140" t="inlineStr"/>
      <c r="P140" t="inlineStr"/>
      <c r="Q140" t="inlineStr"/>
      <c r="R140" t="inlineStr"/>
      <c r="S140">
        <f>G140*BS!$B$9</f>
        <v/>
      </c>
      <c r="T140">
        <f>H140*BS!$B$9</f>
        <v/>
      </c>
    </row>
    <row r="141" customFormat="1" s="79">
      <c r="B141" t="inlineStr">
        <is>
          <t>Computer software  Accumulated amortisation Effect of movement in exchange rate</t>
        </is>
      </c>
      <c r="G141" t="n">
        <v>0</v>
      </c>
      <c r="H141" t="n">
        <v>10</v>
      </c>
      <c r="N141">
        <f>B141</f>
        <v/>
      </c>
      <c r="O141" t="inlineStr"/>
      <c r="P141" t="inlineStr"/>
      <c r="Q141" t="inlineStr"/>
      <c r="R141" t="inlineStr"/>
      <c r="S141">
        <f>G141*BS!$B$9</f>
        <v/>
      </c>
      <c r="T141">
        <f>H141*BS!$B$9</f>
        <v/>
      </c>
    </row>
    <row r="142" customFormat="1" s="79">
      <c r="B142" t="inlineStr">
        <is>
          <t>Computer software  Accumulated amortisation Disposals</t>
        </is>
      </c>
      <c r="G142" t="n">
        <v>0</v>
      </c>
      <c r="H142" t="n">
        <v>-973</v>
      </c>
      <c r="N142">
        <f>B142</f>
        <v/>
      </c>
      <c r="O142" t="inlineStr"/>
      <c r="P142" t="inlineStr"/>
      <c r="Q142" t="inlineStr"/>
      <c r="R142" t="inlineStr"/>
      <c r="S142">
        <f>G142*BS!$B$9</f>
        <v/>
      </c>
      <c r="T142">
        <f>H142*BS!$B$9</f>
        <v/>
      </c>
    </row>
    <row r="143" customFormat="1" s="79">
      <c r="B143" t="inlineStr">
        <is>
          <t>Computer software  Accumulated amortisation At 31 March 2023</t>
        </is>
      </c>
      <c r="G143" t="n">
        <v>0</v>
      </c>
      <c r="H143" t="n">
        <v>15642</v>
      </c>
      <c r="N143">
        <f>B143</f>
        <v/>
      </c>
      <c r="O143" t="inlineStr"/>
      <c r="P143" t="inlineStr"/>
      <c r="Q143" t="inlineStr"/>
      <c r="R143" t="inlineStr"/>
      <c r="S143">
        <f>G143*BS!$B$9</f>
        <v/>
      </c>
      <c r="T143">
        <f>H143*BS!$B$9</f>
        <v/>
      </c>
    </row>
    <row r="144" customFormat="1" s="117">
      <c r="B144" t="inlineStr">
        <is>
          <t>Computer software  Net book value At 31 March 2023</t>
        </is>
      </c>
      <c r="G144" t="n">
        <v>0</v>
      </c>
      <c r="H144" t="n">
        <v>8718</v>
      </c>
      <c r="N144">
        <f>B144</f>
        <v/>
      </c>
      <c r="O144" t="inlineStr"/>
      <c r="P144" t="inlineStr"/>
      <c r="Q144" t="inlineStr"/>
      <c r="R144" t="inlineStr"/>
      <c r="S144">
        <f>G144*BS!$B$9</f>
        <v/>
      </c>
      <c r="T144">
        <f>H144*BS!$B$9</f>
        <v/>
      </c>
    </row>
    <row r="145" customFormat="1" s="79">
      <c r="B145" t="inlineStr">
        <is>
          <t>Computer software  Net book value At 31 March 2022</t>
        </is>
      </c>
      <c r="G145" t="n">
        <v>4462</v>
      </c>
      <c r="H145" t="n">
        <v>0</v>
      </c>
      <c r="N145">
        <f>B145</f>
        <v/>
      </c>
      <c r="O145" t="inlineStr"/>
      <c r="P145" t="inlineStr"/>
      <c r="Q145" t="inlineStr"/>
      <c r="R145" t="inlineStr"/>
      <c r="S145">
        <f>G145*BS!$B$9</f>
        <v/>
      </c>
      <c r="T145">
        <f>H145*BS!$B$9</f>
        <v/>
      </c>
    </row>
    <row r="146" customFormat="1" s="117">
      <c r="B146" t="inlineStr">
        <is>
          <t>Software under development  Cost At 1 April 2022</t>
        </is>
      </c>
      <c r="G146" t="n">
        <v>11823</v>
      </c>
      <c r="H146" t="n">
        <v>0</v>
      </c>
      <c r="N146">
        <f>B146</f>
        <v/>
      </c>
      <c r="O146" t="inlineStr"/>
      <c r="P146" t="inlineStr"/>
      <c r="Q146" t="inlineStr"/>
      <c r="R146" t="inlineStr"/>
      <c r="S146">
        <f>G146*BS!$B$9</f>
        <v/>
      </c>
      <c r="T146">
        <f>H146*BS!$B$9</f>
        <v/>
      </c>
    </row>
    <row r="147" customFormat="1" s="79">
      <c r="B147" t="inlineStr">
        <is>
          <t>Software under development  Cost Additions</t>
        </is>
      </c>
      <c r="G147" t="n">
        <v>0</v>
      </c>
      <c r="H147" t="n">
        <v>9890</v>
      </c>
      <c r="N147">
        <f>B147</f>
        <v/>
      </c>
      <c r="O147" t="inlineStr"/>
      <c r="P147" t="inlineStr"/>
      <c r="Q147" t="inlineStr"/>
      <c r="R147" t="inlineStr"/>
      <c r="S147">
        <f>G147*BS!$B$9</f>
        <v/>
      </c>
      <c r="T147">
        <f>H147*BS!$B$9</f>
        <v/>
      </c>
    </row>
    <row r="148" customFormat="1" s="79">
      <c r="B148" t="inlineStr">
        <is>
          <t>Software under development  Cost Transfers</t>
        </is>
      </c>
      <c r="G148" t="n">
        <v>0</v>
      </c>
      <c r="H148" t="n">
        <v>-5874</v>
      </c>
      <c r="N148">
        <f>B148</f>
        <v/>
      </c>
      <c r="O148" t="inlineStr"/>
      <c r="P148" t="inlineStr"/>
      <c r="Q148" t="inlineStr"/>
      <c r="R148" t="inlineStr"/>
      <c r="S148">
        <f>G148*BS!$B$9</f>
        <v/>
      </c>
      <c r="T148">
        <f>H148*BS!$B$9</f>
        <v/>
      </c>
    </row>
    <row r="149" customFormat="1" s="79">
      <c r="B149" t="inlineStr">
        <is>
          <t>Software under development  Cost Effect of movement in exchange rate</t>
        </is>
      </c>
      <c r="G149" t="n">
        <v>0</v>
      </c>
      <c r="H149" t="n">
        <v>1</v>
      </c>
      <c r="N149">
        <f>B149</f>
        <v/>
      </c>
      <c r="O149" t="inlineStr"/>
      <c r="P149" t="inlineStr"/>
      <c r="Q149" t="inlineStr"/>
      <c r="R149" t="inlineStr"/>
      <c r="S149">
        <f>G149*BS!$B$9</f>
        <v/>
      </c>
      <c r="T149">
        <f>H149*BS!$B$9</f>
        <v/>
      </c>
    </row>
    <row r="150" customFormat="1" s="79">
      <c r="A150" s="618" t="n"/>
      <c r="B150" s="102" t="inlineStr">
        <is>
          <t>Software under development  Cost Disposals</t>
        </is>
      </c>
      <c r="C150" s="939" t="n"/>
      <c r="D150" s="939" t="n"/>
      <c r="E150" s="939" t="n"/>
      <c r="F150" s="939" t="n"/>
      <c r="G150" s="939" t="n">
        <v>0</v>
      </c>
      <c r="H150" s="939" t="n">
        <v>0</v>
      </c>
      <c r="I150" s="928" t="n"/>
      <c r="N150" s="105">
        <f>B150</f>
        <v/>
      </c>
      <c r="O150" s="106" t="inlineStr"/>
      <c r="P150" s="106" t="inlineStr"/>
      <c r="Q150" s="106" t="inlineStr"/>
      <c r="R150" s="106" t="inlineStr"/>
      <c r="S150" s="106">
        <f>G150*BS!$B$9</f>
        <v/>
      </c>
      <c r="T150" s="106">
        <f>H150*BS!$B$9</f>
        <v/>
      </c>
      <c r="U150" s="929">
        <f>I133</f>
        <v/>
      </c>
      <c r="V150" s="927" t="n"/>
      <c r="W150" s="927" t="n"/>
    </row>
    <row r="151" customFormat="1" s="79">
      <c r="A151" s="618" t="n"/>
      <c r="B151" s="102" t="inlineStr">
        <is>
          <t>Software under development  Cost At 31 March 2023</t>
        </is>
      </c>
      <c r="C151" s="939" t="n"/>
      <c r="D151" s="939" t="n"/>
      <c r="E151" s="939" t="n"/>
      <c r="F151" s="939" t="n"/>
      <c r="G151" s="939" t="n">
        <v>0</v>
      </c>
      <c r="H151" s="939" t="n">
        <v>15840</v>
      </c>
      <c r="I151" s="928" t="n"/>
      <c r="N151" s="105">
        <f>B151</f>
        <v/>
      </c>
      <c r="O151" s="106" t="inlineStr"/>
      <c r="P151" s="106" t="inlineStr"/>
      <c r="Q151" s="106" t="inlineStr"/>
      <c r="R151" s="106" t="inlineStr"/>
      <c r="S151" s="106">
        <f>G151*BS!$B$9</f>
        <v/>
      </c>
      <c r="T151" s="106">
        <f>H151*BS!$B$9</f>
        <v/>
      </c>
      <c r="U151" s="107">
        <f>I134</f>
        <v/>
      </c>
      <c r="V151" s="927" t="n"/>
      <c r="W151" s="927" t="n"/>
    </row>
    <row r="152" customFormat="1" s="79">
      <c r="A152" s="618" t="n"/>
      <c r="B152" s="102" t="inlineStr">
        <is>
          <t>Software under development  Accumulated amortisation At 1A April 2022</t>
        </is>
      </c>
      <c r="C152" s="939" t="n"/>
      <c r="D152" s="939" t="n"/>
      <c r="E152" s="939" t="n"/>
      <c r="F152" s="939" t="n"/>
      <c r="G152" s="939" t="n">
        <v>0</v>
      </c>
      <c r="H152" s="939" t="n">
        <v>0</v>
      </c>
      <c r="I152" s="928" t="n"/>
      <c r="N152" s="105">
        <f>B152</f>
        <v/>
      </c>
      <c r="O152" s="106" t="inlineStr"/>
      <c r="P152" s="106" t="inlineStr"/>
      <c r="Q152" s="106" t="inlineStr"/>
      <c r="R152" s="106" t="inlineStr"/>
      <c r="S152" s="106">
        <f>G152*BS!$B$9</f>
        <v/>
      </c>
      <c r="T152" s="106">
        <f>H152*BS!$B$9</f>
        <v/>
      </c>
      <c r="U152" s="107">
        <f>I135</f>
        <v/>
      </c>
      <c r="V152" s="927" t="n"/>
      <c r="W152" s="927" t="n"/>
    </row>
    <row r="153" customFormat="1" s="79">
      <c r="A153" s="618" t="n"/>
      <c r="B153" s="102" t="inlineStr">
        <is>
          <t>Software under development  Accumulated amortisation Amortisation</t>
        </is>
      </c>
      <c r="C153" s="939" t="n"/>
      <c r="D153" s="939" t="n"/>
      <c r="E153" s="939" t="n"/>
      <c r="F153" s="939" t="n"/>
      <c r="G153" s="939" t="n">
        <v>0</v>
      </c>
      <c r="H153" s="939" t="n">
        <v>0</v>
      </c>
      <c r="I153" s="928" t="n"/>
      <c r="N153" s="105">
        <f>B153</f>
        <v/>
      </c>
      <c r="O153" s="106" t="inlineStr"/>
      <c r="P153" s="106" t="inlineStr"/>
      <c r="Q153" s="106" t="inlineStr"/>
      <c r="R153" s="106" t="inlineStr"/>
      <c r="S153" s="106">
        <f>G153*BS!$B$9</f>
        <v/>
      </c>
      <c r="T153" s="106">
        <f>H153*BS!$B$9</f>
        <v/>
      </c>
      <c r="U153" s="107">
        <f>I136</f>
        <v/>
      </c>
      <c r="V153" s="927" t="n"/>
      <c r="W153" s="927" t="n"/>
    </row>
    <row r="154" customFormat="1" s="79">
      <c r="A154" s="618" t="n"/>
      <c r="B154" s="102" t="inlineStr">
        <is>
          <t>Software under development  Accumulated amortisation Effect of movement in exchange rate</t>
        </is>
      </c>
      <c r="C154" s="939" t="n"/>
      <c r="D154" s="939" t="n"/>
      <c r="E154" s="939" t="n"/>
      <c r="F154" s="939" t="n"/>
      <c r="G154" s="939" t="n">
        <v>0</v>
      </c>
      <c r="H154" s="939" t="n">
        <v>0</v>
      </c>
      <c r="I154" s="928" t="n"/>
      <c r="N154" s="105">
        <f>B154</f>
        <v/>
      </c>
      <c r="O154" s="106" t="inlineStr"/>
      <c r="P154" s="106" t="inlineStr"/>
      <c r="Q154" s="106" t="inlineStr"/>
      <c r="R154" s="106" t="inlineStr"/>
      <c r="S154" s="106">
        <f>G154*BS!$B$9</f>
        <v/>
      </c>
      <c r="T154" s="106">
        <f>H154*BS!$B$9</f>
        <v/>
      </c>
      <c r="U154" s="107">
        <f>I137</f>
        <v/>
      </c>
      <c r="V154" s="927" t="n"/>
      <c r="W154" s="927" t="n"/>
    </row>
    <row r="155" customFormat="1" s="79">
      <c r="A155" s="618" t="n"/>
      <c r="B155" s="102" t="inlineStr">
        <is>
          <t>Software under development  Accumulated amortisation Disposals</t>
        </is>
      </c>
      <c r="C155" s="103" t="n"/>
      <c r="D155" s="103" t="n"/>
      <c r="E155" s="103" t="n"/>
      <c r="F155" s="103" t="n"/>
      <c r="G155" s="103" t="n">
        <v>0</v>
      </c>
      <c r="H155" s="103" t="n">
        <v>0</v>
      </c>
      <c r="I155" s="928" t="n"/>
      <c r="N155" s="105">
        <f>B155</f>
        <v/>
      </c>
      <c r="O155" s="106" t="inlineStr"/>
      <c r="P155" s="106" t="inlineStr"/>
      <c r="Q155" s="106" t="inlineStr"/>
      <c r="R155" s="106" t="inlineStr"/>
      <c r="S155" s="106">
        <f>G155*BS!$B$9</f>
        <v/>
      </c>
      <c r="T155" s="106">
        <f>H155*BS!$B$9</f>
        <v/>
      </c>
      <c r="U155" s="107">
        <f>I138</f>
        <v/>
      </c>
      <c r="V155" s="927" t="n"/>
      <c r="W155" s="927" t="n"/>
    </row>
    <row r="156" customFormat="1" s="79">
      <c r="A156" s="618" t="n"/>
      <c r="B156" s="102" t="inlineStr">
        <is>
          <t>Software under development  Accumulated amortisation At 31 March 2023</t>
        </is>
      </c>
      <c r="C156" s="939" t="n"/>
      <c r="D156" s="939" t="n"/>
      <c r="E156" s="939" t="n"/>
      <c r="F156" s="939" t="n"/>
      <c r="G156" s="939" t="n">
        <v>0</v>
      </c>
      <c r="H156" s="939" t="n">
        <v>0</v>
      </c>
      <c r="I156" s="928" t="n"/>
      <c r="N156" s="105">
        <f>B156</f>
        <v/>
      </c>
      <c r="O156" s="106" t="inlineStr"/>
      <c r="P156" s="106" t="inlineStr"/>
      <c r="Q156" s="106" t="inlineStr"/>
      <c r="R156" s="106" t="inlineStr"/>
      <c r="S156" s="106">
        <f>G156*BS!$B$9</f>
        <v/>
      </c>
      <c r="T156" s="106">
        <f>H156*BS!$B$9</f>
        <v/>
      </c>
      <c r="U156" s="107">
        <f>I139</f>
        <v/>
      </c>
      <c r="V156" s="927" t="n"/>
      <c r="W156" s="927" t="n"/>
    </row>
    <row r="157" customFormat="1" s="79">
      <c r="A157" s="618" t="n"/>
      <c r="B157" s="102" t="inlineStr">
        <is>
          <t>Software under development  Net book value At 31 March 2023</t>
        </is>
      </c>
      <c r="C157" s="939" t="n"/>
      <c r="D157" s="939" t="n"/>
      <c r="E157" s="939" t="n"/>
      <c r="F157" s="939" t="n"/>
      <c r="G157" s="939" t="n">
        <v>0</v>
      </c>
      <c r="H157" s="939" t="n">
        <v>15840</v>
      </c>
      <c r="I157" s="928" t="n"/>
      <c r="N157" s="105">
        <f>B157</f>
        <v/>
      </c>
      <c r="O157" s="106" t="inlineStr"/>
      <c r="P157" s="106" t="inlineStr"/>
      <c r="Q157" s="106" t="inlineStr"/>
      <c r="R157" s="106" t="inlineStr"/>
      <c r="S157" s="106">
        <f>G157*BS!$B$9</f>
        <v/>
      </c>
      <c r="T157" s="106">
        <f>H157*BS!$B$9</f>
        <v/>
      </c>
      <c r="U157" s="107" t="n"/>
      <c r="V157" s="927" t="n"/>
      <c r="W157" s="927" t="n"/>
    </row>
    <row r="158" customFormat="1" s="117">
      <c r="A158" s="618" t="n"/>
      <c r="B158" s="102" t="inlineStr">
        <is>
          <t>Software under development  Net book value At 31 March 2022</t>
        </is>
      </c>
      <c r="C158" s="939" t="n"/>
      <c r="D158" s="939" t="n"/>
      <c r="E158" s="939" t="n"/>
      <c r="F158" s="939" t="n"/>
      <c r="G158" s="939" t="n">
        <v>11823</v>
      </c>
      <c r="H158" s="939" t="n">
        <v>0</v>
      </c>
      <c r="I158" s="928" t="n"/>
      <c r="N158" s="105">
        <f>B158</f>
        <v/>
      </c>
      <c r="O158" s="106" t="inlineStr"/>
      <c r="P158" s="106" t="inlineStr"/>
      <c r="Q158" s="106" t="inlineStr"/>
      <c r="R158" s="106" t="inlineStr"/>
      <c r="S158" s="106">
        <f>G158*BS!$B$9</f>
        <v/>
      </c>
      <c r="T158" s="106">
        <f>H158*BS!$B$9</f>
        <v/>
      </c>
      <c r="U158" s="107">
        <f>I141</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I142</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I143</f>
        <v/>
      </c>
      <c r="V160" s="927" t="n"/>
      <c r="W160" s="927" t="n"/>
    </row>
    <row r="161" customFormat="1" s="117">
      <c r="A161" s="618" t="inlineStr">
        <is>
          <t>K21</t>
        </is>
      </c>
      <c r="B161" s="96" t="inlineStr">
        <is>
          <t xml:space="preserve">Total </t>
        </is>
      </c>
      <c r="C161" s="940">
        <f>SUM(INDIRECT(ADDRESS(MATCH("K20",$A:$A,0)+1,COLUMN(C$12),4)&amp;":"&amp;ADDRESS(MATCH("K21",$A:$A,0)-1,COLUMN(C$12),4)))</f>
        <v/>
      </c>
      <c r="D161" s="940">
        <f>SUM(INDIRECT(ADDRESS(MATCH("K20",$A:$A,0)+1,COLUMN(D$12),4)&amp;":"&amp;ADDRESS(MATCH("K21",$A:$A,0)-1,COLUMN(D$12),4)))</f>
        <v/>
      </c>
      <c r="E161" s="940">
        <f>SUM(INDIRECT(ADDRESS(MATCH("K20",$A:$A,0)+1,COLUMN(E$12),4)&amp;":"&amp;ADDRESS(MATCH("K21",$A:$A,0)-1,COLUMN(E$12),4)))</f>
        <v/>
      </c>
      <c r="F161" s="940">
        <f>SUM(INDIRECT(ADDRESS(MATCH("K20",$A:$A,0)+1,COLUMN(F$12),4)&amp;":"&amp;ADDRESS(MATCH("K21",$A:$A,0)-1,COLUMN(F$12),4)))</f>
        <v/>
      </c>
      <c r="G161" s="940">
        <f>SUM(INDIRECT(ADDRESS(MATCH("K20",$A:$A,0)+1,COLUMN(G$12),4)&amp;":"&amp;ADDRESS(MATCH("K21",$A:$A,0)-1,COLUMN(G$12),4)))</f>
        <v/>
      </c>
      <c r="H161" s="940">
        <f>SUM(INDIRECT(ADDRESS(MATCH("K20",$A:$A,0)+1,COLUMN(H$12),4)&amp;":"&amp;ADDRESS(MATCH("K21",$A:$A,0)-1,COLUMN(H$12),4)))</f>
        <v/>
      </c>
      <c r="I161" s="934" t="n"/>
      <c r="J161" s="85" t="n"/>
      <c r="K161" s="85" t="n"/>
      <c r="L161" s="85" t="n"/>
      <c r="M161" s="85" t="n"/>
      <c r="N161" s="114">
        <f>B161</f>
        <v/>
      </c>
      <c r="O161" s="156">
        <f>C161*BS!$B$9</f>
        <v/>
      </c>
      <c r="P161" s="156">
        <f>D161*BS!$B$9</f>
        <v/>
      </c>
      <c r="Q161" s="156">
        <f>E161*BS!$B$9</f>
        <v/>
      </c>
      <c r="R161" s="156">
        <f>F161*BS!$B$9</f>
        <v/>
      </c>
      <c r="S161" s="156">
        <f>G161*BS!$B$9</f>
        <v/>
      </c>
      <c r="T161" s="156">
        <f>H161*BS!$B$9</f>
        <v/>
      </c>
      <c r="U161" s="157">
        <f>I144</f>
        <v/>
      </c>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K22</t>
        </is>
      </c>
      <c r="B163" s="96" t="inlineStr">
        <is>
          <t>Investments</t>
        </is>
      </c>
      <c r="C163" s="158" t="n"/>
      <c r="D163" s="158" t="n"/>
      <c r="E163" s="158" t="n"/>
      <c r="F163" s="158" t="n"/>
      <c r="G163" s="158" t="n"/>
      <c r="H163" s="158" t="n"/>
      <c r="I163" s="955" t="n"/>
      <c r="J163" s="85" t="n"/>
      <c r="K163" s="85" t="n"/>
      <c r="L163" s="85" t="n"/>
      <c r="M163" s="85" t="n"/>
      <c r="N163" s="114">
        <f>B163</f>
        <v/>
      </c>
      <c r="O163" s="115" t="inlineStr"/>
      <c r="P163" s="115" t="inlineStr"/>
      <c r="Q163" s="115" t="inlineStr"/>
      <c r="R163" s="115" t="inlineStr"/>
      <c r="S163" s="115" t="inlineStr"/>
      <c r="T163" s="115" t="inlineStr"/>
      <c r="U163" s="123" t="n"/>
      <c r="V163" s="936" t="n"/>
      <c r="W163" s="936"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929">
        <f>I147</f>
        <v/>
      </c>
      <c r="V164" s="927" t="n"/>
      <c r="W164" s="927" t="n"/>
    </row>
    <row r="165" customFormat="1" s="79">
      <c r="A165" s="618" t="n"/>
      <c r="B165" s="140"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929">
        <f>I148</f>
        <v/>
      </c>
      <c r="V165" s="927" t="n"/>
      <c r="W165" s="927" t="n"/>
    </row>
    <row r="166" customFormat="1" s="79">
      <c r="A166" s="618" t="n"/>
      <c r="B166" s="102" t="n"/>
      <c r="C166" s="103" t="n"/>
      <c r="D166" s="103" t="n"/>
      <c r="E166" s="103" t="n"/>
      <c r="F166" s="103" t="n"/>
      <c r="G166" s="103" t="n"/>
      <c r="H166" s="103" t="n"/>
      <c r="I166" s="928" t="n"/>
      <c r="N166" s="105" t="inlineStr"/>
      <c r="O166" s="106" t="inlineStr"/>
      <c r="P166" s="106" t="inlineStr"/>
      <c r="Q166" s="106" t="inlineStr"/>
      <c r="R166" s="106" t="inlineStr"/>
      <c r="S166" s="106" t="inlineStr"/>
      <c r="T166" s="106" t="inlineStr"/>
      <c r="U166" s="107">
        <f>I149</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I150</f>
        <v/>
      </c>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f>I151</f>
        <v/>
      </c>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I152</f>
        <v/>
      </c>
      <c r="V169" s="927" t="n"/>
      <c r="W169" s="927"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f>I153</f>
        <v/>
      </c>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I154</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I156</f>
        <v/>
      </c>
      <c r="V173" s="927" t="n"/>
      <c r="W173" s="927" t="n"/>
    </row>
    <row r="174" customFormat="1" s="79">
      <c r="A174" s="618" t="n"/>
      <c r="B174" s="102" t="n"/>
      <c r="C174" s="939" t="n"/>
      <c r="D174" s="939" t="n"/>
      <c r="E174" s="939" t="n"/>
      <c r="F174" s="939" t="n"/>
      <c r="G174" s="939" t="n"/>
      <c r="H174" s="939" t="n"/>
      <c r="I174" s="943" t="n"/>
      <c r="N174" s="105" t="inlineStr"/>
      <c r="O174" s="106" t="inlineStr"/>
      <c r="P174" s="106" t="inlineStr"/>
      <c r="Q174" s="106" t="inlineStr"/>
      <c r="R174" s="106" t="inlineStr"/>
      <c r="S174" s="106" t="inlineStr"/>
      <c r="T174" s="106" t="inlineStr"/>
      <c r="U174" s="107">
        <f>I157</f>
        <v/>
      </c>
      <c r="V174" s="936" t="n"/>
      <c r="W174" s="936" t="n"/>
    </row>
    <row r="175" customFormat="1" s="79">
      <c r="A175" s="618" t="inlineStr">
        <is>
          <t>K23</t>
        </is>
      </c>
      <c r="B175" s="96" t="inlineStr">
        <is>
          <t>Total</t>
        </is>
      </c>
      <c r="C175" s="940">
        <f>SUM(INDIRECT(ADDRESS(MATCH("K22",$A:$A,0)+1,COLUMN(C$12),4)&amp;":"&amp;ADDRESS(MATCH("K23",$A:$A,0)-1,COLUMN(C$12),4)))</f>
        <v/>
      </c>
      <c r="D175" s="940">
        <f>SUM(INDIRECT(ADDRESS(MATCH("K22",$A:$A,0)+1,COLUMN(D$12),4)&amp;":"&amp;ADDRESS(MATCH("K23",$A:$A,0)-1,COLUMN(D$12),4)))</f>
        <v/>
      </c>
      <c r="E175" s="940">
        <f>SUM(INDIRECT(ADDRESS(MATCH("K22",$A:$A,0)+1,COLUMN(E$12),4)&amp;":"&amp;ADDRESS(MATCH("K23",$A:$A,0)-1,COLUMN(E$12),4)))</f>
        <v/>
      </c>
      <c r="F175" s="940">
        <f>SUM(INDIRECT(ADDRESS(MATCH("K22",$A:$A,0)+1,COLUMN(F$12),4)&amp;":"&amp;ADDRESS(MATCH("K23",$A:$A,0)-1,COLUMN(F$12),4)))</f>
        <v/>
      </c>
      <c r="G175" s="940">
        <f>SUM(INDIRECT(ADDRESS(MATCH("K22",$A:$A,0)+1,COLUMN(G$12),4)&amp;":"&amp;ADDRESS(MATCH("K23",$A:$A,0)-1,COLUMN(G$12),4)))</f>
        <v/>
      </c>
      <c r="H175" s="940">
        <f>SUM(INDIRECT(ADDRESS(MATCH("K22",$A:$A,0)+1,COLUMN(H$12),4)&amp;":"&amp;ADDRESS(MATCH("K23",$A:$A,0)-1,COLUMN(H$12),4)))</f>
        <v/>
      </c>
      <c r="I175" s="955" t="n"/>
      <c r="J175" s="85" t="n"/>
      <c r="K175" s="85" t="n"/>
      <c r="L175" s="85" t="n"/>
      <c r="M175" s="85" t="n"/>
      <c r="N175" s="114">
        <f>B175</f>
        <v/>
      </c>
      <c r="O175" s="115">
        <f>C175*BS!$B$9</f>
        <v/>
      </c>
      <c r="P175" s="115">
        <f>D175*BS!$B$9</f>
        <v/>
      </c>
      <c r="Q175" s="115">
        <f>E175*BS!$B$9</f>
        <v/>
      </c>
      <c r="R175" s="115">
        <f>F175*BS!$B$9</f>
        <v/>
      </c>
      <c r="S175" s="115">
        <f>G175*BS!$B$9</f>
        <v/>
      </c>
      <c r="T175" s="115">
        <f>H175*BS!$B$9</f>
        <v/>
      </c>
      <c r="U175" s="123">
        <f>I158</f>
        <v/>
      </c>
      <c r="V175" s="936" t="n"/>
      <c r="W175" s="936" t="n"/>
      <c r="X175" s="85" t="n"/>
      <c r="Y175" s="85" t="n"/>
      <c r="Z175" s="85" t="n"/>
      <c r="AA175" s="85" t="n"/>
      <c r="AB175" s="85" t="n"/>
      <c r="AC175" s="85" t="n"/>
      <c r="AD175" s="85" t="n"/>
      <c r="AE175" s="85" t="n"/>
      <c r="AF175" s="85" t="n"/>
      <c r="AG175" s="85" t="n"/>
      <c r="AH175" s="85" t="n"/>
      <c r="AI175" s="85" t="n"/>
      <c r="AJ175" s="85" t="n"/>
      <c r="AK175" s="85" t="n"/>
      <c r="AL175" s="85" t="n"/>
      <c r="AM175" s="85" t="n"/>
      <c r="AN175" s="85" t="n"/>
      <c r="AO175" s="85" t="n"/>
      <c r="AP175" s="85" t="n"/>
      <c r="AQ175" s="85" t="n"/>
      <c r="AR175" s="85" t="n"/>
      <c r="AS175" s="85" t="n"/>
      <c r="AT175" s="85" t="n"/>
      <c r="AU175" s="85" t="n"/>
      <c r="AV175" s="85" t="n"/>
      <c r="AW175" s="85" t="n"/>
      <c r="AX175" s="85" t="n"/>
      <c r="AY175" s="85" t="n"/>
      <c r="AZ175" s="85" t="n"/>
      <c r="BA175" s="85" t="n"/>
      <c r="BB175" s="85" t="n"/>
      <c r="BC175" s="85" t="n"/>
      <c r="BD175" s="85" t="n"/>
      <c r="BE175" s="85" t="n"/>
      <c r="BF175" s="85" t="n"/>
      <c r="BG175" s="85" t="n"/>
      <c r="BH175" s="85" t="n"/>
      <c r="BI175" s="85" t="n"/>
      <c r="BJ175" s="85" t="n"/>
      <c r="BK175" s="85" t="n"/>
      <c r="BL175" s="85" t="n"/>
      <c r="BM175" s="85" t="n"/>
      <c r="BN175" s="85" t="n"/>
      <c r="BO175" s="85" t="n"/>
      <c r="BP175" s="85" t="n"/>
      <c r="BQ175" s="85" t="n"/>
      <c r="BR175" s="85" t="n"/>
      <c r="BS175" s="85" t="n"/>
      <c r="BT175" s="85" t="n"/>
      <c r="BU175" s="85" t="n"/>
      <c r="BV175" s="85" t="n"/>
      <c r="BW175" s="85" t="n"/>
      <c r="BX175" s="85" t="n"/>
      <c r="BY175" s="85" t="n"/>
      <c r="BZ175" s="85" t="n"/>
      <c r="CA175" s="85" t="n"/>
      <c r="CB175" s="85" t="n"/>
      <c r="CC175" s="85" t="n"/>
      <c r="CD175" s="85" t="n"/>
      <c r="CE175" s="85" t="n"/>
      <c r="CF175" s="85" t="n"/>
      <c r="CG175" s="85" t="n"/>
      <c r="CH175" s="85" t="n"/>
      <c r="CI175" s="85" t="n"/>
      <c r="CJ175" s="85" t="n"/>
      <c r="CK175" s="85" t="n"/>
      <c r="CL175" s="85" t="n"/>
      <c r="CM175" s="85" t="n"/>
      <c r="CN175" s="85" t="n"/>
      <c r="CO175" s="85" t="n"/>
      <c r="CP175" s="85" t="n"/>
      <c r="CQ175" s="85" t="n"/>
      <c r="CR175" s="85" t="n"/>
      <c r="CS175" s="85" t="n"/>
      <c r="CT175" s="85" t="n"/>
      <c r="CU175" s="85" t="n"/>
      <c r="CV175" s="85" t="n"/>
      <c r="CW175" s="85" t="n"/>
      <c r="CX175" s="85" t="n"/>
      <c r="CY175" s="85" t="n"/>
      <c r="CZ175" s="85" t="n"/>
      <c r="DA175" s="85" t="n"/>
      <c r="DB175" s="85" t="n"/>
      <c r="DC175" s="85" t="n"/>
      <c r="DD175" s="85" t="n"/>
      <c r="DE175" s="85" t="n"/>
      <c r="DF175" s="85" t="n"/>
      <c r="DG175" s="85" t="n"/>
      <c r="DH175" s="85" t="n"/>
      <c r="DI175" s="85" t="n"/>
      <c r="DJ175" s="85" t="n"/>
      <c r="DK175" s="85" t="n"/>
      <c r="DL175" s="85" t="n"/>
      <c r="DM175" s="85" t="n"/>
      <c r="DN175" s="85" t="n"/>
      <c r="DO175" s="85" t="n"/>
      <c r="DP175" s="85" t="n"/>
      <c r="DQ175" s="85" t="n"/>
      <c r="DR175" s="85" t="n"/>
      <c r="DS175" s="85" t="n"/>
      <c r="DT175" s="85" t="n"/>
      <c r="DU175" s="85" t="n"/>
      <c r="DV175" s="85" t="n"/>
      <c r="DW175" s="85" t="n"/>
      <c r="DX175" s="85" t="n"/>
      <c r="DY175" s="85" t="n"/>
      <c r="DZ175" s="85" t="n"/>
      <c r="EA175" s="85" t="n"/>
      <c r="EB175" s="85" t="n"/>
      <c r="EC175" s="85" t="n"/>
      <c r="ED175" s="85" t="n"/>
      <c r="EE175" s="85" t="n"/>
      <c r="EF175" s="85" t="n"/>
      <c r="EG175" s="85" t="n"/>
      <c r="EH175" s="85" t="n"/>
      <c r="EI175" s="85" t="n"/>
      <c r="EJ175" s="85" t="n"/>
      <c r="EK175" s="85" t="n"/>
      <c r="EL175" s="85" t="n"/>
      <c r="EM175" s="85" t="n"/>
      <c r="EN175" s="85" t="n"/>
      <c r="EO175" s="85" t="n"/>
      <c r="EP175" s="85" t="n"/>
      <c r="EQ175" s="85" t="n"/>
      <c r="ER175" s="85" t="n"/>
      <c r="ES175" s="85" t="n"/>
      <c r="ET175" s="85" t="n"/>
      <c r="EU175" s="85" t="n"/>
      <c r="EV175" s="85" t="n"/>
      <c r="EW175" s="85" t="n"/>
      <c r="EX175" s="85" t="n"/>
      <c r="EY175" s="85" t="n"/>
      <c r="EZ175" s="85" t="n"/>
      <c r="FA175" s="85" t="n"/>
      <c r="FB175" s="85" t="n"/>
      <c r="FC175" s="85" t="n"/>
      <c r="FD175" s="85" t="n"/>
      <c r="FE175" s="85" t="n"/>
      <c r="FF175" s="85" t="n"/>
      <c r="FG175" s="85" t="n"/>
      <c r="FH175" s="85" t="n"/>
      <c r="FI175" s="85" t="n"/>
      <c r="FJ175" s="85" t="n"/>
      <c r="FK175" s="85" t="n"/>
      <c r="FL175" s="85" t="n"/>
      <c r="FM175" s="85" t="n"/>
      <c r="FN175" s="85" t="n"/>
      <c r="FO175" s="85" t="n"/>
      <c r="FP175" s="85" t="n"/>
      <c r="FQ175" s="85" t="n"/>
      <c r="FR175" s="85" t="n"/>
      <c r="FS175" s="85" t="n"/>
      <c r="FT175" s="85" t="n"/>
      <c r="FU175" s="85" t="n"/>
      <c r="FV175" s="85" t="n"/>
      <c r="FW175" s="85" t="n"/>
      <c r="FX175" s="85" t="n"/>
      <c r="FY175" s="85" t="n"/>
      <c r="FZ175" s="85" t="n"/>
      <c r="GA175" s="85" t="n"/>
      <c r="GB175" s="85" t="n"/>
      <c r="GC175" s="85" t="n"/>
      <c r="GD175" s="85" t="n"/>
      <c r="GE175" s="85" t="n"/>
      <c r="GF175" s="85" t="n"/>
      <c r="GG175" s="85" t="n"/>
      <c r="GH175" s="85" t="n"/>
      <c r="GI175" s="85" t="n"/>
      <c r="GJ175" s="85" t="n"/>
      <c r="GK175" s="85" t="n"/>
      <c r="GL175" s="85" t="n"/>
      <c r="GM175" s="85" t="n"/>
      <c r="GN175" s="85" t="n"/>
      <c r="GO175" s="85" t="n"/>
      <c r="GP175" s="85" t="n"/>
      <c r="GQ175" s="85" t="n"/>
      <c r="GR175" s="85" t="n"/>
      <c r="GS175" s="85" t="n"/>
      <c r="GT175" s="85" t="n"/>
      <c r="GU175" s="85" t="n"/>
      <c r="GV175" s="85" t="n"/>
      <c r="GW175" s="85" t="n"/>
      <c r="GX175" s="85" t="n"/>
      <c r="GY175" s="85" t="n"/>
      <c r="GZ175" s="85" t="n"/>
      <c r="HA175" s="85" t="n"/>
      <c r="HB175" s="85" t="n"/>
      <c r="HC175" s="85" t="n"/>
      <c r="HD175" s="85" t="n"/>
      <c r="HE175" s="85" t="n"/>
      <c r="HF175" s="85" t="n"/>
      <c r="HG175" s="85" t="n"/>
      <c r="HH175" s="85" t="n"/>
      <c r="HI175" s="85" t="n"/>
      <c r="HJ175" s="85" t="n"/>
      <c r="HK175" s="85" t="n"/>
      <c r="HL175" s="85" t="n"/>
      <c r="HM175" s="85" t="n"/>
      <c r="HN175" s="85" t="n"/>
      <c r="HO175" s="85" t="n"/>
      <c r="HP175" s="85" t="n"/>
      <c r="HQ175" s="85" t="n"/>
      <c r="HR175" s="85" t="n"/>
      <c r="HS175" s="85" t="n"/>
      <c r="HT175" s="85" t="n"/>
      <c r="HU175" s="85" t="n"/>
      <c r="HV175" s="85" t="n"/>
      <c r="HW175" s="85" t="n"/>
      <c r="HX175" s="85" t="n"/>
      <c r="HY175" s="85" t="n"/>
      <c r="HZ175" s="85" t="n"/>
      <c r="IA175" s="85" t="n"/>
      <c r="IB175" s="85" t="n"/>
      <c r="IC175" s="85" t="n"/>
      <c r="ID175" s="85" t="n"/>
      <c r="IE175" s="85" t="n"/>
      <c r="IF175" s="85" t="n"/>
      <c r="IG175" s="85" t="n"/>
      <c r="IH175" s="85" t="n"/>
      <c r="II175" s="85" t="n"/>
      <c r="IJ175" s="85" t="n"/>
      <c r="IK175" s="85" t="n"/>
      <c r="IL175" s="85" t="n"/>
      <c r="IM175" s="85" t="n"/>
      <c r="IN175" s="85" t="n"/>
      <c r="IO175" s="85" t="n"/>
      <c r="IP175" s="85" t="n"/>
      <c r="IQ175" s="85" t="n"/>
      <c r="IR175" s="85" t="n"/>
      <c r="IS175" s="85" t="n"/>
      <c r="IT175" s="85" t="n"/>
      <c r="IU175" s="85" t="n"/>
      <c r="IV175" s="85" t="n"/>
      <c r="IW175" s="85" t="n"/>
      <c r="IX175" s="85" t="n"/>
      <c r="IY175" s="85" t="n"/>
      <c r="IZ175" s="85" t="n"/>
      <c r="JA175" s="85" t="n"/>
      <c r="JB175" s="85" t="n"/>
      <c r="JC175" s="85" t="n"/>
      <c r="JD175" s="85" t="n"/>
      <c r="JE175" s="85" t="n"/>
      <c r="JF175" s="85" t="n"/>
      <c r="JG175" s="85" t="n"/>
      <c r="JH175" s="85" t="n"/>
      <c r="JI175" s="85" t="n"/>
      <c r="JJ175" s="85" t="n"/>
      <c r="JK175" s="85" t="n"/>
      <c r="JL175" s="85" t="n"/>
      <c r="JM175" s="85" t="n"/>
      <c r="JN175" s="85" t="n"/>
      <c r="JO175" s="85" t="n"/>
      <c r="JP175" s="85" t="n"/>
      <c r="JQ175" s="85" t="n"/>
      <c r="JR175" s="85" t="n"/>
      <c r="JS175" s="85" t="n"/>
      <c r="JT175" s="85" t="n"/>
      <c r="JU175" s="85" t="n"/>
      <c r="JV175" s="85" t="n"/>
      <c r="JW175" s="85" t="n"/>
      <c r="JX175" s="85" t="n"/>
      <c r="JY175" s="85" t="n"/>
      <c r="JZ175" s="85" t="n"/>
      <c r="KA175" s="85" t="n"/>
      <c r="KB175" s="85" t="n"/>
      <c r="KC175" s="85" t="n"/>
      <c r="KD175" s="85" t="n"/>
      <c r="KE175" s="85" t="n"/>
      <c r="KF175" s="85" t="n"/>
      <c r="KG175" s="85" t="n"/>
      <c r="KH175" s="85" t="n"/>
      <c r="KI175" s="85" t="n"/>
      <c r="KJ175" s="85" t="n"/>
      <c r="KK175" s="85" t="n"/>
      <c r="KL175" s="85" t="n"/>
      <c r="KM175" s="85" t="n"/>
      <c r="KN175" s="85" t="n"/>
      <c r="KO175" s="85" t="n"/>
      <c r="KP175" s="85" t="n"/>
      <c r="KQ175" s="85" t="n"/>
      <c r="KR175" s="85" t="n"/>
      <c r="KS175" s="85" t="n"/>
      <c r="KT175" s="85" t="n"/>
      <c r="KU175" s="85" t="n"/>
      <c r="KV175" s="85" t="n"/>
      <c r="KW175" s="85" t="n"/>
      <c r="KX175" s="85" t="n"/>
      <c r="KY175" s="85" t="n"/>
      <c r="KZ175" s="85" t="n"/>
      <c r="LA175" s="85" t="n"/>
      <c r="LB175" s="85" t="n"/>
      <c r="LC175" s="85" t="n"/>
      <c r="LD175" s="85" t="n"/>
      <c r="LE175" s="85" t="n"/>
      <c r="LF175" s="85" t="n"/>
      <c r="LG175" s="85" t="n"/>
      <c r="LH175" s="85" t="n"/>
      <c r="LI175" s="85" t="n"/>
      <c r="LJ175" s="85" t="n"/>
      <c r="LK175" s="85" t="n"/>
      <c r="LL175" s="85" t="n"/>
      <c r="LM175" s="85" t="n"/>
      <c r="LN175" s="85" t="n"/>
      <c r="LO175" s="85" t="n"/>
      <c r="LP175" s="85" t="n"/>
      <c r="LQ175" s="85" t="n"/>
      <c r="LR175" s="85" t="n"/>
      <c r="LS175" s="85"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t="n"/>
      <c r="V176" s="927" t="n"/>
      <c r="W176" s="927" t="n"/>
    </row>
    <row r="177">
      <c r="A177" s="618" t="inlineStr">
        <is>
          <t>K24</t>
        </is>
      </c>
      <c r="B177" s="96" t="inlineStr">
        <is>
          <t xml:space="preserve">Deferred charges </t>
        </is>
      </c>
      <c r="C177" s="954" t="n"/>
      <c r="D177" s="954" t="n"/>
      <c r="E177" s="954" t="n"/>
      <c r="F177" s="954" t="n"/>
      <c r="G177" s="954" t="n"/>
      <c r="H177" s="954" t="n"/>
      <c r="I177" s="934" t="n"/>
      <c r="J177" s="85" t="n"/>
      <c r="K177" s="85" t="n"/>
      <c r="L177" s="85" t="n"/>
      <c r="M177" s="85" t="n"/>
      <c r="N177" s="114">
        <f>B177</f>
        <v/>
      </c>
      <c r="O177" s="115" t="inlineStr"/>
      <c r="P177" s="115" t="inlineStr"/>
      <c r="Q177" s="115" t="inlineStr"/>
      <c r="R177" s="115" t="inlineStr"/>
      <c r="S177" s="115" t="inlineStr"/>
      <c r="T177" s="115" t="inlineStr"/>
      <c r="U177" s="935">
        <f>I160</f>
        <v/>
      </c>
      <c r="V177" s="941" t="n"/>
      <c r="W177" s="941"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B178" t="inlineStr">
        <is>
          <t xml:space="preserve"> Deferred tax: Relating to the origination and reversal of temporary differences</t>
        </is>
      </c>
      <c r="G178" t="n">
        <v>-2741</v>
      </c>
      <c r="H178" t="n">
        <v>2700</v>
      </c>
      <c r="N178">
        <f>B178</f>
        <v/>
      </c>
      <c r="O178" t="inlineStr"/>
      <c r="P178" t="inlineStr"/>
      <c r="Q178" t="inlineStr"/>
      <c r="R178" t="inlineStr"/>
      <c r="S178">
        <f>G178*BS!$B$9</f>
        <v/>
      </c>
      <c r="T178">
        <f>H178*BS!$B$9</f>
        <v/>
      </c>
    </row>
    <row r="179">
      <c r="B179" t="inlineStr">
        <is>
          <t xml:space="preserve"> statement of financial position  None Net deferred tax assets</t>
        </is>
      </c>
      <c r="G179" t="n">
        <v>41012</v>
      </c>
      <c r="H179" t="n">
        <v>37732</v>
      </c>
      <c r="N179">
        <f>B179</f>
        <v/>
      </c>
      <c r="O179" t="inlineStr"/>
      <c r="P179" t="inlineStr"/>
      <c r="Q179" t="inlineStr"/>
      <c r="R179" t="inlineStr"/>
      <c r="S179">
        <f>G179*BS!$B$9</f>
        <v/>
      </c>
      <c r="T179">
        <f>H179*BS!$B$9</f>
        <v/>
      </c>
    </row>
    <row r="180">
      <c r="B180" t="inlineStr">
        <is>
          <t xml:space="preserve"> statement of financial position  financial position as follows: Deferred tax assets</t>
        </is>
      </c>
      <c r="G180" t="n">
        <v>113149</v>
      </c>
      <c r="H180" t="n">
        <v>113695</v>
      </c>
      <c r="N180">
        <f>B180</f>
        <v/>
      </c>
      <c r="O180" t="inlineStr"/>
      <c r="P180" t="inlineStr"/>
      <c r="Q180" t="inlineStr"/>
      <c r="R180" t="inlineStr"/>
      <c r="S180">
        <f>G180*BS!$B$9</f>
        <v/>
      </c>
      <c r="T180">
        <f>H180*BS!$B$9</f>
        <v/>
      </c>
    </row>
    <row r="181">
      <c r="B181" t="inlineStr">
        <is>
          <t xml:space="preserve"> statement of financial position  financial position as follows: Deferred tax assets, net</t>
        </is>
      </c>
      <c r="G181" t="n">
        <v>41012</v>
      </c>
      <c r="H181" t="n">
        <v>37732</v>
      </c>
      <c r="N181">
        <f>B181</f>
        <v/>
      </c>
      <c r="O181" t="inlineStr"/>
      <c r="P181" t="inlineStr"/>
      <c r="Q181" t="inlineStr"/>
      <c r="R181" t="inlineStr"/>
      <c r="S181">
        <f>G181*BS!$B$9</f>
        <v/>
      </c>
      <c r="T181">
        <f>H181*BS!$B$9</f>
        <v/>
      </c>
    </row>
    <row r="182">
      <c r="B182" t="inlineStr">
        <is>
          <t xml:space="preserve"> statement of financial position  financial position as follows: Reconciliation of deferred tax assets, net</t>
        </is>
      </c>
      <c r="G182" t="n">
        <v>0</v>
      </c>
      <c r="H182" t="n">
        <v>0</v>
      </c>
      <c r="N182">
        <f>B182</f>
        <v/>
      </c>
      <c r="O182" t="inlineStr"/>
      <c r="P182" t="inlineStr"/>
      <c r="Q182" t="inlineStr"/>
      <c r="R182" t="inlineStr"/>
      <c r="S182">
        <f>G182*BS!$B$9</f>
        <v/>
      </c>
      <c r="T182">
        <f>H182*BS!$B$9</f>
        <v/>
      </c>
    </row>
    <row r="183">
      <c r="B183" t="inlineStr">
        <is>
          <t xml:space="preserve">  None Net deferred tax assets</t>
        </is>
      </c>
      <c r="G183" t="n">
        <v>0</v>
      </c>
      <c r="H183" t="n">
        <v>0</v>
      </c>
      <c r="N183">
        <f>B183</f>
        <v/>
      </c>
      <c r="O183" t="inlineStr"/>
      <c r="P183" t="inlineStr"/>
      <c r="Q183" t="inlineStr"/>
      <c r="R183" t="inlineStr"/>
      <c r="S183">
        <f>G183*BS!$B$9</f>
        <v/>
      </c>
      <c r="T183">
        <f>H183*BS!$B$9</f>
        <v/>
      </c>
    </row>
    <row r="184">
      <c r="B184" t="inlineStr">
        <is>
          <t xml:space="preserve">  financial position as follows: Deferred tax assets</t>
        </is>
      </c>
      <c r="G184" t="n">
        <v>0</v>
      </c>
      <c r="H184" t="n">
        <v>0</v>
      </c>
      <c r="N184">
        <f>B184</f>
        <v/>
      </c>
      <c r="O184" t="inlineStr"/>
      <c r="P184" t="inlineStr"/>
      <c r="Q184" t="inlineStr"/>
      <c r="R184" t="inlineStr"/>
      <c r="S184">
        <f>G184*BS!$B$9</f>
        <v/>
      </c>
      <c r="T184">
        <f>H184*BS!$B$9</f>
        <v/>
      </c>
    </row>
    <row r="185">
      <c r="B185" t="inlineStr">
        <is>
          <t xml:space="preserve">  financial position as follows: Deferred tax assets, net</t>
        </is>
      </c>
      <c r="G185" t="n">
        <v>0</v>
      </c>
      <c r="H185" t="n">
        <v>0</v>
      </c>
      <c r="N185">
        <f>B185</f>
        <v/>
      </c>
      <c r="O185" t="inlineStr"/>
      <c r="P185" t="inlineStr"/>
      <c r="Q185" t="inlineStr"/>
      <c r="R185" t="inlineStr"/>
      <c r="S185">
        <f>G185*BS!$B$9</f>
        <v/>
      </c>
      <c r="T185">
        <f>H185*BS!$B$9</f>
        <v/>
      </c>
    </row>
    <row r="186">
      <c r="B186" t="inlineStr">
        <is>
          <t xml:space="preserve">  financial position as follows: Reconciliation of deferred tax assets, net</t>
        </is>
      </c>
      <c r="G186" t="n">
        <v>0</v>
      </c>
      <c r="H186" t="n">
        <v>0</v>
      </c>
      <c r="N186">
        <f>B186</f>
        <v/>
      </c>
      <c r="O186" t="inlineStr"/>
      <c r="P186" t="inlineStr"/>
      <c r="Q186" t="inlineStr"/>
      <c r="R186" t="inlineStr"/>
      <c r="S186">
        <f>G186*BS!$B$9</f>
        <v/>
      </c>
      <c r="T186">
        <f>H186*BS!$B$9</f>
        <v/>
      </c>
    </row>
    <row r="187">
      <c r="B187" t="inlineStr">
        <is>
          <t>statement of profit or loss  None Net deferred tax assets</t>
        </is>
      </c>
      <c r="G187" t="n">
        <v>0</v>
      </c>
      <c r="H187" t="n">
        <v>0</v>
      </c>
      <c r="N187">
        <f>B187</f>
        <v/>
      </c>
      <c r="O187" t="inlineStr"/>
      <c r="P187" t="inlineStr"/>
      <c r="Q187" t="inlineStr"/>
      <c r="R187" t="inlineStr"/>
      <c r="S187">
        <f>G187*BS!$B$9</f>
        <v/>
      </c>
      <c r="T187">
        <f>H187*BS!$B$9</f>
        <v/>
      </c>
    </row>
    <row r="188">
      <c r="B188" t="inlineStr">
        <is>
          <t>statement of profit or loss  financial position as follows: Deferred tax assets</t>
        </is>
      </c>
      <c r="G188" t="n">
        <v>0</v>
      </c>
      <c r="H188" t="n">
        <v>0</v>
      </c>
      <c r="N188">
        <f>B188</f>
        <v/>
      </c>
      <c r="O188" t="inlineStr"/>
      <c r="P188" t="inlineStr"/>
      <c r="Q188" t="inlineStr"/>
      <c r="R188" t="inlineStr"/>
      <c r="S188">
        <f>G188*BS!$B$9</f>
        <v/>
      </c>
      <c r="T188">
        <f>H188*BS!$B$9</f>
        <v/>
      </c>
    </row>
    <row r="189">
      <c r="B189" t="inlineStr">
        <is>
          <t>statement of profit or loss  financial position as follows: Deferred tax assets, net</t>
        </is>
      </c>
      <c r="G189" t="n">
        <v>0</v>
      </c>
      <c r="H189" t="n">
        <v>0</v>
      </c>
      <c r="N189">
        <f>B189</f>
        <v/>
      </c>
      <c r="O189" t="inlineStr"/>
      <c r="P189" t="inlineStr"/>
      <c r="Q189" t="inlineStr"/>
      <c r="R189" t="inlineStr"/>
      <c r="S189">
        <f>G189*BS!$B$9</f>
        <v/>
      </c>
      <c r="T189">
        <f>H189*BS!$B$9</f>
        <v/>
      </c>
    </row>
    <row r="190">
      <c r="B190" t="inlineStr">
        <is>
          <t>statement of profit or loss  financial position as follows: Reconciliation of deferred tax assets, net</t>
        </is>
      </c>
      <c r="G190" t="n">
        <v>0</v>
      </c>
      <c r="H190" t="n">
        <v>0</v>
      </c>
      <c r="N190">
        <f>B190</f>
        <v/>
      </c>
      <c r="O190" t="inlineStr"/>
      <c r="P190" t="inlineStr"/>
      <c r="Q190" t="inlineStr"/>
      <c r="R190" t="inlineStr"/>
      <c r="S190">
        <f>G190*BS!$B$9</f>
        <v/>
      </c>
      <c r="T190">
        <f>H190*BS!$B$9</f>
        <v/>
      </c>
    </row>
    <row r="191">
      <c r="A191" s="618" t="n"/>
      <c r="B191" s="102" t="n"/>
      <c r="C191" s="103" t="n"/>
      <c r="D191" s="103" t="n"/>
      <c r="E191" s="103" t="n"/>
      <c r="F191" s="103" t="n"/>
      <c r="G191" s="103" t="n"/>
      <c r="H191" s="103" t="n"/>
      <c r="I191" s="934" t="n"/>
      <c r="J191" s="85" t="n"/>
      <c r="K191" s="85" t="n"/>
      <c r="L191" s="85" t="n"/>
      <c r="M191" s="85" t="n"/>
      <c r="N191" s="114" t="inlineStr"/>
      <c r="O191" s="115" t="inlineStr"/>
      <c r="P191" s="115" t="inlineStr"/>
      <c r="Q191" s="115" t="inlineStr"/>
      <c r="R191" s="115" t="inlineStr"/>
      <c r="S191" s="115" t="inlineStr"/>
      <c r="T191" s="115" t="inlineStr"/>
      <c r="U191" s="123" t="n"/>
      <c r="V191" s="941" t="n"/>
      <c r="W191" s="941" t="n"/>
      <c r="X191" s="85" t="n"/>
      <c r="Y191" s="85" t="n"/>
      <c r="Z191" s="85" t="n"/>
      <c r="AA191" s="85" t="n"/>
      <c r="AB191" s="85" t="n"/>
      <c r="AC191" s="85" t="n"/>
      <c r="AD191" s="85" t="n"/>
      <c r="AE191" s="85" t="n"/>
      <c r="AF191" s="85" t="n"/>
      <c r="AG191" s="85" t="n"/>
      <c r="AH191" s="85" t="n"/>
      <c r="AI191" s="85" t="n"/>
      <c r="AJ191" s="85" t="n"/>
      <c r="AK191" s="85" t="n"/>
      <c r="AL191" s="85" t="n"/>
      <c r="AM191" s="85" t="n"/>
      <c r="AN191" s="85" t="n"/>
      <c r="AO191" s="85" t="n"/>
      <c r="AP191" s="85" t="n"/>
      <c r="AQ191" s="85" t="n"/>
      <c r="AR191" s="85" t="n"/>
      <c r="AS191" s="85" t="n"/>
      <c r="AT191" s="85" t="n"/>
      <c r="AU191" s="85" t="n"/>
      <c r="AV191" s="85" t="n"/>
      <c r="AW191" s="85" t="n"/>
      <c r="AX191" s="85" t="n"/>
      <c r="AY191" s="85" t="n"/>
      <c r="AZ191" s="85" t="n"/>
      <c r="BA191" s="85" t="n"/>
      <c r="BB191" s="85" t="n"/>
      <c r="BC191" s="85" t="n"/>
      <c r="BD191" s="85" t="n"/>
      <c r="BE191" s="85" t="n"/>
      <c r="BF191" s="85" t="n"/>
      <c r="BG191" s="85" t="n"/>
      <c r="BH191" s="85" t="n"/>
      <c r="BI191" s="85" t="n"/>
      <c r="BJ191" s="85" t="n"/>
      <c r="BK191" s="85" t="n"/>
      <c r="BL191" s="85" t="n"/>
      <c r="BM191" s="85" t="n"/>
      <c r="BN191" s="85" t="n"/>
      <c r="BO191" s="85" t="n"/>
      <c r="BP191" s="85" t="n"/>
      <c r="BQ191" s="85" t="n"/>
      <c r="BR191" s="85" t="n"/>
      <c r="BS191" s="85" t="n"/>
      <c r="BT191" s="85" t="n"/>
      <c r="BU191" s="85" t="n"/>
      <c r="BV191" s="85" t="n"/>
      <c r="BW191" s="85" t="n"/>
      <c r="BX191" s="85" t="n"/>
      <c r="BY191" s="85" t="n"/>
      <c r="BZ191" s="85" t="n"/>
      <c r="CA191" s="85" t="n"/>
      <c r="CB191" s="85" t="n"/>
      <c r="CC191" s="85" t="n"/>
      <c r="CD191" s="85" t="n"/>
      <c r="CE191" s="85" t="n"/>
      <c r="CF191" s="85" t="n"/>
      <c r="CG191" s="85" t="n"/>
      <c r="CH191" s="85" t="n"/>
      <c r="CI191" s="85" t="n"/>
      <c r="CJ191" s="85" t="n"/>
      <c r="CK191" s="85" t="n"/>
      <c r="CL191" s="85" t="n"/>
      <c r="CM191" s="85" t="n"/>
      <c r="CN191" s="85" t="n"/>
      <c r="CO191" s="85" t="n"/>
      <c r="CP191" s="85" t="n"/>
      <c r="CQ191" s="85" t="n"/>
      <c r="CR191" s="85" t="n"/>
      <c r="CS191" s="85" t="n"/>
      <c r="CT191" s="85" t="n"/>
      <c r="CU191" s="85" t="n"/>
      <c r="CV191" s="85" t="n"/>
      <c r="CW191" s="85" t="n"/>
      <c r="CX191" s="85" t="n"/>
      <c r="CY191" s="85" t="n"/>
      <c r="CZ191" s="85" t="n"/>
      <c r="DA191" s="85" t="n"/>
      <c r="DB191" s="85" t="n"/>
      <c r="DC191" s="85" t="n"/>
      <c r="DD191" s="85" t="n"/>
      <c r="DE191" s="85" t="n"/>
      <c r="DF191" s="85" t="n"/>
      <c r="DG191" s="85" t="n"/>
      <c r="DH191" s="85" t="n"/>
      <c r="DI191" s="85" t="n"/>
      <c r="DJ191" s="85" t="n"/>
      <c r="DK191" s="85" t="n"/>
      <c r="DL191" s="85" t="n"/>
      <c r="DM191" s="85" t="n"/>
      <c r="DN191" s="85" t="n"/>
      <c r="DO191" s="85" t="n"/>
      <c r="DP191" s="85" t="n"/>
      <c r="DQ191" s="85" t="n"/>
      <c r="DR191" s="85" t="n"/>
      <c r="DS191" s="85" t="n"/>
      <c r="DT191" s="85" t="n"/>
      <c r="DU191" s="85" t="n"/>
      <c r="DV191" s="85" t="n"/>
      <c r="DW191" s="85" t="n"/>
      <c r="DX191" s="85" t="n"/>
      <c r="DY191" s="85" t="n"/>
      <c r="DZ191" s="85" t="n"/>
      <c r="EA191" s="85" t="n"/>
      <c r="EB191" s="85" t="n"/>
      <c r="EC191" s="85" t="n"/>
      <c r="ED191" s="85" t="n"/>
      <c r="EE191" s="85" t="n"/>
      <c r="EF191" s="85" t="n"/>
      <c r="EG191" s="85" t="n"/>
      <c r="EH191" s="85" t="n"/>
      <c r="EI191" s="85" t="n"/>
      <c r="EJ191" s="85" t="n"/>
      <c r="EK191" s="85" t="n"/>
      <c r="EL191" s="85" t="n"/>
      <c r="EM191" s="85" t="n"/>
      <c r="EN191" s="85" t="n"/>
      <c r="EO191" s="85" t="n"/>
      <c r="EP191" s="85" t="n"/>
      <c r="EQ191" s="85" t="n"/>
      <c r="ER191" s="85" t="n"/>
      <c r="ES191" s="85" t="n"/>
      <c r="ET191" s="85" t="n"/>
      <c r="EU191" s="85" t="n"/>
      <c r="EV191" s="85" t="n"/>
      <c r="EW191" s="85" t="n"/>
      <c r="EX191" s="85" t="n"/>
      <c r="EY191" s="85" t="n"/>
      <c r="EZ191" s="85" t="n"/>
      <c r="FA191" s="85" t="n"/>
      <c r="FB191" s="85" t="n"/>
      <c r="FC191" s="85" t="n"/>
      <c r="FD191" s="85" t="n"/>
      <c r="FE191" s="85" t="n"/>
      <c r="FF191" s="85" t="n"/>
      <c r="FG191" s="85" t="n"/>
      <c r="FH191" s="85" t="n"/>
      <c r="FI191" s="85" t="n"/>
      <c r="FJ191" s="85" t="n"/>
      <c r="FK191" s="85" t="n"/>
      <c r="FL191" s="85" t="n"/>
      <c r="FM191" s="85" t="n"/>
      <c r="FN191" s="85" t="n"/>
      <c r="FO191" s="85" t="n"/>
      <c r="FP191" s="85" t="n"/>
      <c r="FQ191" s="85" t="n"/>
      <c r="FR191" s="85" t="n"/>
      <c r="FS191" s="85" t="n"/>
      <c r="FT191" s="85" t="n"/>
      <c r="FU191" s="85" t="n"/>
      <c r="FV191" s="85" t="n"/>
      <c r="FW191" s="85" t="n"/>
      <c r="FX191" s="85" t="n"/>
      <c r="FY191" s="85" t="n"/>
      <c r="FZ191" s="85" t="n"/>
      <c r="GA191" s="85" t="n"/>
      <c r="GB191" s="85" t="n"/>
      <c r="GC191" s="85" t="n"/>
      <c r="GD191" s="85" t="n"/>
      <c r="GE191" s="85" t="n"/>
      <c r="GF191" s="85" t="n"/>
      <c r="GG191" s="85" t="n"/>
      <c r="GH191" s="85" t="n"/>
      <c r="GI191" s="85" t="n"/>
      <c r="GJ191" s="85" t="n"/>
      <c r="GK191" s="85" t="n"/>
      <c r="GL191" s="85" t="n"/>
      <c r="GM191" s="85" t="n"/>
      <c r="GN191" s="85" t="n"/>
      <c r="GO191" s="85" t="n"/>
      <c r="GP191" s="85" t="n"/>
      <c r="GQ191" s="85" t="n"/>
      <c r="GR191" s="85" t="n"/>
      <c r="GS191" s="85" t="n"/>
      <c r="GT191" s="85" t="n"/>
      <c r="GU191" s="85" t="n"/>
      <c r="GV191" s="85" t="n"/>
      <c r="GW191" s="85" t="n"/>
      <c r="GX191" s="85" t="n"/>
      <c r="GY191" s="85" t="n"/>
      <c r="GZ191" s="85" t="n"/>
      <c r="HA191" s="85" t="n"/>
      <c r="HB191" s="85" t="n"/>
      <c r="HC191" s="85" t="n"/>
      <c r="HD191" s="85" t="n"/>
      <c r="HE191" s="85" t="n"/>
      <c r="HF191" s="85" t="n"/>
      <c r="HG191" s="85" t="n"/>
      <c r="HH191" s="85" t="n"/>
      <c r="HI191" s="85" t="n"/>
      <c r="HJ191" s="85" t="n"/>
      <c r="HK191" s="85" t="n"/>
      <c r="HL191" s="85" t="n"/>
      <c r="HM191" s="85" t="n"/>
      <c r="HN191" s="85" t="n"/>
      <c r="HO191" s="85" t="n"/>
      <c r="HP191" s="85" t="n"/>
      <c r="HQ191" s="85" t="n"/>
      <c r="HR191" s="85" t="n"/>
      <c r="HS191" s="85" t="n"/>
      <c r="HT191" s="85" t="n"/>
      <c r="HU191" s="85" t="n"/>
      <c r="HV191" s="85" t="n"/>
      <c r="HW191" s="85" t="n"/>
      <c r="HX191" s="85" t="n"/>
      <c r="HY191" s="85" t="n"/>
      <c r="HZ191" s="85" t="n"/>
      <c r="IA191" s="85" t="n"/>
      <c r="IB191" s="85" t="n"/>
      <c r="IC191" s="85" t="n"/>
      <c r="ID191" s="85" t="n"/>
      <c r="IE191" s="85" t="n"/>
      <c r="IF191" s="85" t="n"/>
      <c r="IG191" s="85" t="n"/>
      <c r="IH191" s="85" t="n"/>
      <c r="II191" s="85" t="n"/>
      <c r="IJ191" s="85" t="n"/>
      <c r="IK191" s="85" t="n"/>
      <c r="IL191" s="85" t="n"/>
      <c r="IM191" s="85" t="n"/>
      <c r="IN191" s="85" t="n"/>
      <c r="IO191" s="85" t="n"/>
      <c r="IP191" s="85" t="n"/>
      <c r="IQ191" s="85" t="n"/>
      <c r="IR191" s="85" t="n"/>
      <c r="IS191" s="85" t="n"/>
      <c r="IT191" s="85" t="n"/>
      <c r="IU191" s="85" t="n"/>
      <c r="IV191" s="85" t="n"/>
      <c r="IW191" s="85" t="n"/>
      <c r="IX191" s="85" t="n"/>
      <c r="IY191" s="85" t="n"/>
      <c r="IZ191" s="85" t="n"/>
      <c r="JA191" s="85" t="n"/>
      <c r="JB191" s="85" t="n"/>
      <c r="JC191" s="85" t="n"/>
      <c r="JD191" s="85" t="n"/>
      <c r="JE191" s="85" t="n"/>
      <c r="JF191" s="85" t="n"/>
      <c r="JG191" s="85" t="n"/>
      <c r="JH191" s="85" t="n"/>
      <c r="JI191" s="85" t="n"/>
      <c r="JJ191" s="85" t="n"/>
      <c r="JK191" s="85" t="n"/>
      <c r="JL191" s="85" t="n"/>
      <c r="JM191" s="85" t="n"/>
      <c r="JN191" s="85" t="n"/>
      <c r="JO191" s="85" t="n"/>
      <c r="JP191" s="85" t="n"/>
      <c r="JQ191" s="85" t="n"/>
      <c r="JR191" s="85" t="n"/>
      <c r="JS191" s="85" t="n"/>
      <c r="JT191" s="85" t="n"/>
      <c r="JU191" s="85" t="n"/>
      <c r="JV191" s="85" t="n"/>
      <c r="JW191" s="85" t="n"/>
      <c r="JX191" s="85" t="n"/>
      <c r="JY191" s="85" t="n"/>
      <c r="JZ191" s="85" t="n"/>
      <c r="KA191" s="85" t="n"/>
      <c r="KB191" s="85" t="n"/>
      <c r="KC191" s="85" t="n"/>
      <c r="KD191" s="85" t="n"/>
      <c r="KE191" s="85" t="n"/>
      <c r="KF191" s="85" t="n"/>
      <c r="KG191" s="85" t="n"/>
      <c r="KH191" s="85" t="n"/>
      <c r="KI191" s="85" t="n"/>
      <c r="KJ191" s="85" t="n"/>
      <c r="KK191" s="85" t="n"/>
      <c r="KL191" s="85" t="n"/>
      <c r="KM191" s="85" t="n"/>
      <c r="KN191" s="85" t="n"/>
      <c r="KO191" s="85" t="n"/>
      <c r="KP191" s="85" t="n"/>
      <c r="KQ191" s="85" t="n"/>
      <c r="KR191" s="85" t="n"/>
      <c r="KS191" s="85" t="n"/>
      <c r="KT191" s="85" t="n"/>
      <c r="KU191" s="85" t="n"/>
      <c r="KV191" s="85" t="n"/>
      <c r="KW191" s="85" t="n"/>
      <c r="KX191" s="85" t="n"/>
      <c r="KY191" s="85" t="n"/>
      <c r="KZ191" s="85" t="n"/>
      <c r="LA191" s="85" t="n"/>
      <c r="LB191" s="85" t="n"/>
      <c r="LC191" s="85" t="n"/>
      <c r="LD191" s="85" t="n"/>
      <c r="LE191" s="85" t="n"/>
      <c r="LF191" s="85" t="n"/>
      <c r="LG191" s="85" t="n"/>
      <c r="LH191" s="85" t="n"/>
      <c r="LI191" s="85" t="n"/>
      <c r="LJ191" s="85" t="n"/>
      <c r="LK191" s="85" t="n"/>
      <c r="LL191" s="85" t="n"/>
      <c r="LM191" s="85" t="n"/>
      <c r="LN191" s="85" t="n"/>
      <c r="LO191" s="85" t="n"/>
      <c r="LP191" s="85" t="n"/>
      <c r="LQ191" s="85" t="n"/>
      <c r="LR191" s="85" t="n"/>
      <c r="LS191" s="85"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t="n"/>
      <c r="V192" s="927" t="n"/>
      <c r="W192" s="927" t="n"/>
    </row>
    <row r="193">
      <c r="A193" s="618" t="inlineStr">
        <is>
          <t>K25</t>
        </is>
      </c>
      <c r="B193" s="96" t="inlineStr">
        <is>
          <t>Total</t>
        </is>
      </c>
      <c r="C193" s="940">
        <f>SUM(INDIRECT(ADDRESS(MATCH("K24",$A:$A,0)+1,COLUMN(C$12),4)&amp;":"&amp;ADDRESS(MATCH("K25",$A:$A,0)-1,COLUMN(C$12),4)))</f>
        <v/>
      </c>
      <c r="D193" s="940">
        <f>SUM(INDIRECT(ADDRESS(MATCH("K24",$A:$A,0)+1,COLUMN(D$12),4)&amp;":"&amp;ADDRESS(MATCH("K25",$A:$A,0)-1,COLUMN(D$12),4)))</f>
        <v/>
      </c>
      <c r="E193" s="940">
        <f>SUM(INDIRECT(ADDRESS(MATCH("K24",$A:$A,0)+1,COLUMN(E$12),4)&amp;":"&amp;ADDRESS(MATCH("K25",$A:$A,0)-1,COLUMN(E$12),4)))</f>
        <v/>
      </c>
      <c r="F193" s="940">
        <f>SUM(INDIRECT(ADDRESS(MATCH("K24",$A:$A,0)+1,COLUMN(F$12),4)&amp;":"&amp;ADDRESS(MATCH("K25",$A:$A,0)-1,COLUMN(F$12),4)))</f>
        <v/>
      </c>
      <c r="G193" s="940">
        <f>SUM(INDIRECT(ADDRESS(MATCH("K24",$A:$A,0)+1,COLUMN(G$12),4)&amp;":"&amp;ADDRESS(MATCH("K25",$A:$A,0)-1,COLUMN(G$12),4)))</f>
        <v/>
      </c>
      <c r="H193" s="940">
        <f>SUM(INDIRECT(ADDRESS(MATCH("K24",$A:$A,0)+1,COLUMN(H$12),4)&amp;":"&amp;ADDRESS(MATCH("K25",$A:$A,0)-1,COLUMN(H$12),4)))</f>
        <v/>
      </c>
      <c r="I193" s="928" t="n"/>
      <c r="N193" s="105">
        <f>B193</f>
        <v/>
      </c>
      <c r="O193" s="106">
        <f>C193*BS!$B$9</f>
        <v/>
      </c>
      <c r="P193" s="106">
        <f>D193*BS!$B$9</f>
        <v/>
      </c>
      <c r="Q193" s="106">
        <f>E193*BS!$B$9</f>
        <v/>
      </c>
      <c r="R193" s="106">
        <f>F193*BS!$B$9</f>
        <v/>
      </c>
      <c r="S193" s="106">
        <f>G193*BS!$B$9</f>
        <v/>
      </c>
      <c r="T193" s="106">
        <f>H193*BS!$B$9</f>
        <v/>
      </c>
      <c r="U193" s="107" t="n"/>
      <c r="V193" s="927" t="n"/>
      <c r="W193" s="927" t="n"/>
    </row>
    <row r="194">
      <c r="A194" s="618" t="inlineStr">
        <is>
          <t>K26</t>
        </is>
      </c>
      <c r="B194" s="96" t="inlineStr">
        <is>
          <t>Other Non-Current Assets</t>
        </is>
      </c>
      <c r="C194" s="954" t="n"/>
      <c r="D194" s="954" t="n"/>
      <c r="E194" s="954" t="n"/>
      <c r="F194" s="954" t="n"/>
      <c r="G194" s="954" t="n"/>
      <c r="H194" s="954" t="n"/>
      <c r="I194" s="934" t="n"/>
      <c r="J194" s="85" t="n"/>
      <c r="K194" s="950" t="n"/>
      <c r="L194" s="950" t="n"/>
      <c r="M194" s="85" t="n"/>
      <c r="N194" s="114">
        <f>B194</f>
        <v/>
      </c>
      <c r="O194" s="115" t="inlineStr"/>
      <c r="P194" s="115" t="inlineStr"/>
      <c r="Q194" s="115" t="inlineStr"/>
      <c r="R194" s="115" t="inlineStr"/>
      <c r="S194" s="115" t="inlineStr"/>
      <c r="T194" s="115" t="inlineStr"/>
      <c r="U194" s="935">
        <f>I164</f>
        <v/>
      </c>
      <c r="V194" s="941" t="n"/>
      <c r="W194" s="941" t="n"/>
      <c r="X194" s="85" t="n"/>
      <c r="Y194" s="85" t="n"/>
      <c r="Z194" s="85" t="n"/>
      <c r="AA194" s="85" t="n"/>
      <c r="AB194" s="85" t="n"/>
      <c r="AC194" s="85" t="n"/>
      <c r="AD194" s="85" t="n"/>
      <c r="AE194" s="85" t="n"/>
      <c r="AF194" s="85" t="n"/>
      <c r="AG194" s="85" t="n"/>
      <c r="AH194" s="85" t="n"/>
      <c r="AI194" s="85" t="n"/>
      <c r="AJ194" s="85" t="n"/>
      <c r="AK194" s="85" t="n"/>
      <c r="AL194" s="85" t="n"/>
      <c r="AM194" s="85" t="n"/>
      <c r="AN194" s="85" t="n"/>
      <c r="AO194" s="85" t="n"/>
      <c r="AP194" s="85" t="n"/>
      <c r="AQ194" s="85" t="n"/>
      <c r="AR194" s="85" t="n"/>
      <c r="AS194" s="85" t="n"/>
      <c r="AT194" s="85" t="n"/>
      <c r="AU194" s="85" t="n"/>
      <c r="AV194" s="85" t="n"/>
      <c r="AW194" s="85" t="n"/>
      <c r="AX194" s="85" t="n"/>
      <c r="AY194" s="85" t="n"/>
      <c r="AZ194" s="85" t="n"/>
      <c r="BA194" s="85" t="n"/>
      <c r="BB194" s="85" t="n"/>
      <c r="BC194" s="85" t="n"/>
      <c r="BD194" s="85" t="n"/>
      <c r="BE194" s="85" t="n"/>
      <c r="BF194" s="85" t="n"/>
      <c r="BG194" s="85" t="n"/>
      <c r="BH194" s="85" t="n"/>
      <c r="BI194" s="85" t="n"/>
      <c r="BJ194" s="85" t="n"/>
      <c r="BK194" s="85" t="n"/>
      <c r="BL194" s="85" t="n"/>
      <c r="BM194" s="85" t="n"/>
      <c r="BN194" s="85" t="n"/>
      <c r="BO194" s="85" t="n"/>
      <c r="BP194" s="85" t="n"/>
      <c r="BQ194" s="85" t="n"/>
      <c r="BR194" s="85" t="n"/>
      <c r="BS194" s="85" t="n"/>
      <c r="BT194" s="85" t="n"/>
      <c r="BU194" s="85" t="n"/>
      <c r="BV194" s="85" t="n"/>
      <c r="BW194" s="85" t="n"/>
      <c r="BX194" s="85" t="n"/>
      <c r="BY194" s="85" t="n"/>
      <c r="BZ194" s="85" t="n"/>
      <c r="CA194" s="85" t="n"/>
      <c r="CB194" s="85" t="n"/>
      <c r="CC194" s="85" t="n"/>
      <c r="CD194" s="85" t="n"/>
      <c r="CE194" s="85" t="n"/>
      <c r="CF194" s="85" t="n"/>
      <c r="CG194" s="85" t="n"/>
      <c r="CH194" s="85" t="n"/>
      <c r="CI194" s="85" t="n"/>
      <c r="CJ194" s="85" t="n"/>
      <c r="CK194" s="85" t="n"/>
      <c r="CL194" s="85" t="n"/>
      <c r="CM194" s="85" t="n"/>
      <c r="CN194" s="85" t="n"/>
      <c r="CO194" s="85" t="n"/>
      <c r="CP194" s="85" t="n"/>
      <c r="CQ194" s="85" t="n"/>
      <c r="CR194" s="85" t="n"/>
      <c r="CS194" s="85" t="n"/>
      <c r="CT194" s="85" t="n"/>
      <c r="CU194" s="85" t="n"/>
      <c r="CV194" s="85" t="n"/>
      <c r="CW194" s="85" t="n"/>
      <c r="CX194" s="85" t="n"/>
      <c r="CY194" s="85" t="n"/>
      <c r="CZ194" s="85" t="n"/>
      <c r="DA194" s="85" t="n"/>
      <c r="DB194" s="85" t="n"/>
      <c r="DC194" s="85" t="n"/>
      <c r="DD194" s="85" t="n"/>
      <c r="DE194" s="85" t="n"/>
      <c r="DF194" s="85" t="n"/>
      <c r="DG194" s="85" t="n"/>
      <c r="DH194" s="85" t="n"/>
      <c r="DI194" s="85" t="n"/>
      <c r="DJ194" s="85" t="n"/>
      <c r="DK194" s="85" t="n"/>
      <c r="DL194" s="85" t="n"/>
      <c r="DM194" s="85" t="n"/>
      <c r="DN194" s="85" t="n"/>
      <c r="DO194" s="85" t="n"/>
      <c r="DP194" s="85" t="n"/>
      <c r="DQ194" s="85" t="n"/>
      <c r="DR194" s="85" t="n"/>
      <c r="DS194" s="85" t="n"/>
      <c r="DT194" s="85" t="n"/>
      <c r="DU194" s="85" t="n"/>
      <c r="DV194" s="85" t="n"/>
      <c r="DW194" s="85" t="n"/>
      <c r="DX194" s="85" t="n"/>
      <c r="DY194" s="85" t="n"/>
      <c r="DZ194" s="85" t="n"/>
      <c r="EA194" s="85" t="n"/>
      <c r="EB194" s="85" t="n"/>
      <c r="EC194" s="85" t="n"/>
      <c r="ED194" s="85" t="n"/>
      <c r="EE194" s="85" t="n"/>
      <c r="EF194" s="85" t="n"/>
      <c r="EG194" s="85" t="n"/>
      <c r="EH194" s="85" t="n"/>
      <c r="EI194" s="85" t="n"/>
      <c r="EJ194" s="85" t="n"/>
      <c r="EK194" s="85" t="n"/>
      <c r="EL194" s="85" t="n"/>
      <c r="EM194" s="85" t="n"/>
      <c r="EN194" s="85" t="n"/>
      <c r="EO194" s="85" t="n"/>
      <c r="EP194" s="85" t="n"/>
      <c r="EQ194" s="85" t="n"/>
      <c r="ER194" s="85" t="n"/>
      <c r="ES194" s="85" t="n"/>
      <c r="ET194" s="85" t="n"/>
      <c r="EU194" s="85" t="n"/>
      <c r="EV194" s="85" t="n"/>
      <c r="EW194" s="85" t="n"/>
      <c r="EX194" s="85" t="n"/>
      <c r="EY194" s="85" t="n"/>
      <c r="EZ194" s="85" t="n"/>
      <c r="FA194" s="85" t="n"/>
      <c r="FB194" s="85" t="n"/>
      <c r="FC194" s="85" t="n"/>
      <c r="FD194" s="85" t="n"/>
      <c r="FE194" s="85" t="n"/>
      <c r="FF194" s="85" t="n"/>
      <c r="FG194" s="85" t="n"/>
      <c r="FH194" s="85" t="n"/>
      <c r="FI194" s="85" t="n"/>
      <c r="FJ194" s="85" t="n"/>
      <c r="FK194" s="85" t="n"/>
      <c r="FL194" s="85" t="n"/>
      <c r="FM194" s="85" t="n"/>
      <c r="FN194" s="85" t="n"/>
      <c r="FO194" s="85" t="n"/>
      <c r="FP194" s="85" t="n"/>
      <c r="FQ194" s="85" t="n"/>
      <c r="FR194" s="85" t="n"/>
      <c r="FS194" s="85" t="n"/>
      <c r="FT194" s="85" t="n"/>
      <c r="FU194" s="85" t="n"/>
      <c r="FV194" s="85" t="n"/>
      <c r="FW194" s="85" t="n"/>
      <c r="FX194" s="85" t="n"/>
      <c r="FY194" s="85" t="n"/>
      <c r="FZ194" s="85" t="n"/>
      <c r="GA194" s="85" t="n"/>
      <c r="GB194" s="85" t="n"/>
      <c r="GC194" s="85" t="n"/>
      <c r="GD194" s="85" t="n"/>
      <c r="GE194" s="85" t="n"/>
      <c r="GF194" s="85" t="n"/>
      <c r="GG194" s="85" t="n"/>
      <c r="GH194" s="85" t="n"/>
      <c r="GI194" s="85" t="n"/>
      <c r="GJ194" s="85" t="n"/>
      <c r="GK194" s="85" t="n"/>
      <c r="GL194" s="85" t="n"/>
      <c r="GM194" s="85" t="n"/>
      <c r="GN194" s="85" t="n"/>
      <c r="GO194" s="85" t="n"/>
      <c r="GP194" s="85" t="n"/>
      <c r="GQ194" s="85" t="n"/>
      <c r="GR194" s="85" t="n"/>
      <c r="GS194" s="85" t="n"/>
      <c r="GT194" s="85" t="n"/>
      <c r="GU194" s="85" t="n"/>
      <c r="GV194" s="85" t="n"/>
      <c r="GW194" s="85" t="n"/>
      <c r="GX194" s="85" t="n"/>
      <c r="GY194" s="85" t="n"/>
      <c r="GZ194" s="85" t="n"/>
      <c r="HA194" s="85" t="n"/>
      <c r="HB194" s="85" t="n"/>
      <c r="HC194" s="85" t="n"/>
      <c r="HD194" s="85" t="n"/>
      <c r="HE194" s="85" t="n"/>
      <c r="HF194" s="85" t="n"/>
      <c r="HG194" s="85" t="n"/>
      <c r="HH194" s="85" t="n"/>
      <c r="HI194" s="85" t="n"/>
      <c r="HJ194" s="85" t="n"/>
      <c r="HK194" s="85" t="n"/>
      <c r="HL194" s="85" t="n"/>
      <c r="HM194" s="85" t="n"/>
      <c r="HN194" s="85" t="n"/>
      <c r="HO194" s="85" t="n"/>
      <c r="HP194" s="85" t="n"/>
      <c r="HQ194" s="85" t="n"/>
      <c r="HR194" s="85" t="n"/>
      <c r="HS194" s="85" t="n"/>
      <c r="HT194" s="85" t="n"/>
      <c r="HU194" s="85" t="n"/>
      <c r="HV194" s="85" t="n"/>
      <c r="HW194" s="85" t="n"/>
      <c r="HX194" s="85" t="n"/>
      <c r="HY194" s="85" t="n"/>
      <c r="HZ194" s="85" t="n"/>
      <c r="IA194" s="85" t="n"/>
      <c r="IB194" s="85" t="n"/>
      <c r="IC194" s="85" t="n"/>
      <c r="ID194" s="85" t="n"/>
      <c r="IE194" s="85" t="n"/>
      <c r="IF194" s="85" t="n"/>
      <c r="IG194" s="85" t="n"/>
      <c r="IH194" s="85" t="n"/>
      <c r="II194" s="85" t="n"/>
      <c r="IJ194" s="85" t="n"/>
      <c r="IK194" s="85" t="n"/>
      <c r="IL194" s="85" t="n"/>
      <c r="IM194" s="85" t="n"/>
      <c r="IN194" s="85" t="n"/>
      <c r="IO194" s="85" t="n"/>
      <c r="IP194" s="85" t="n"/>
      <c r="IQ194" s="85" t="n"/>
      <c r="IR194" s="85" t="n"/>
      <c r="IS194" s="85" t="n"/>
      <c r="IT194" s="85" t="n"/>
      <c r="IU194" s="85" t="n"/>
      <c r="IV194" s="85" t="n"/>
      <c r="IW194" s="85" t="n"/>
      <c r="IX194" s="85" t="n"/>
      <c r="IY194" s="85" t="n"/>
      <c r="IZ194" s="85" t="n"/>
      <c r="JA194" s="85" t="n"/>
      <c r="JB194" s="85" t="n"/>
      <c r="JC194" s="85" t="n"/>
      <c r="JD194" s="85" t="n"/>
      <c r="JE194" s="85" t="n"/>
      <c r="JF194" s="85" t="n"/>
      <c r="JG194" s="85" t="n"/>
      <c r="JH194" s="85" t="n"/>
      <c r="JI194" s="85" t="n"/>
      <c r="JJ194" s="85" t="n"/>
      <c r="JK194" s="85" t="n"/>
      <c r="JL194" s="85" t="n"/>
      <c r="JM194" s="85" t="n"/>
      <c r="JN194" s="85" t="n"/>
      <c r="JO194" s="85" t="n"/>
      <c r="JP194" s="85" t="n"/>
      <c r="JQ194" s="85" t="n"/>
      <c r="JR194" s="85" t="n"/>
      <c r="JS194" s="85" t="n"/>
      <c r="JT194" s="85" t="n"/>
      <c r="JU194" s="85" t="n"/>
      <c r="JV194" s="85" t="n"/>
      <c r="JW194" s="85" t="n"/>
      <c r="JX194" s="85" t="n"/>
      <c r="JY194" s="85" t="n"/>
      <c r="JZ194" s="85" t="n"/>
      <c r="KA194" s="85" t="n"/>
      <c r="KB194" s="85" t="n"/>
      <c r="KC194" s="85" t="n"/>
      <c r="KD194" s="85" t="n"/>
      <c r="KE194" s="85" t="n"/>
      <c r="KF194" s="85" t="n"/>
      <c r="KG194" s="85" t="n"/>
      <c r="KH194" s="85" t="n"/>
      <c r="KI194" s="85" t="n"/>
      <c r="KJ194" s="85" t="n"/>
      <c r="KK194" s="85" t="n"/>
      <c r="KL194" s="85" t="n"/>
      <c r="KM194" s="85" t="n"/>
      <c r="KN194" s="85" t="n"/>
      <c r="KO194" s="85" t="n"/>
      <c r="KP194" s="85" t="n"/>
      <c r="KQ194" s="85" t="n"/>
      <c r="KR194" s="85" t="n"/>
      <c r="KS194" s="85" t="n"/>
      <c r="KT194" s="85" t="n"/>
      <c r="KU194" s="85" t="n"/>
      <c r="KV194" s="85" t="n"/>
      <c r="KW194" s="85" t="n"/>
      <c r="KX194" s="85" t="n"/>
      <c r="KY194" s="85" t="n"/>
      <c r="KZ194" s="85" t="n"/>
      <c r="LA194" s="85" t="n"/>
      <c r="LB194" s="85" t="n"/>
      <c r="LC194" s="85" t="n"/>
      <c r="LD194" s="85" t="n"/>
      <c r="LE194" s="85" t="n"/>
      <c r="LF194" s="85" t="n"/>
      <c r="LG194" s="85" t="n"/>
      <c r="LH194" s="85" t="n"/>
      <c r="LI194" s="85" t="n"/>
      <c r="LJ194" s="85" t="n"/>
      <c r="LK194" s="85" t="n"/>
      <c r="LL194" s="85" t="n"/>
      <c r="LM194" s="85" t="n"/>
      <c r="LN194" s="85" t="n"/>
      <c r="LO194" s="85" t="n"/>
      <c r="LP194" s="85" t="n"/>
      <c r="LQ194" s="85" t="n"/>
      <c r="LR194" s="85" t="n"/>
      <c r="LS194" s="85" t="n"/>
    </row>
    <row r="195">
      <c r="A195" s="618" t="n"/>
      <c r="B195" s="102" t="inlineStr">
        <is>
          <t>Other non-current asset *</t>
        </is>
      </c>
      <c r="C195" s="939" t="n"/>
      <c r="D195" s="939" t="n"/>
      <c r="E195" s="939" t="n"/>
      <c r="F195" s="939" t="n"/>
      <c r="G195" s="939" t="n">
        <v>2999950</v>
      </c>
      <c r="H195" s="939" t="n">
        <v>3048245</v>
      </c>
      <c r="I195" s="928" t="n"/>
      <c r="K195" s="932" t="n"/>
      <c r="L195" s="932" t="n"/>
      <c r="N195" s="105">
        <f>B195</f>
        <v/>
      </c>
      <c r="O195" s="106" t="inlineStr"/>
      <c r="P195" s="106" t="inlineStr"/>
      <c r="Q195" s="106" t="inlineStr"/>
      <c r="R195" s="106" t="inlineStr"/>
      <c r="S195" s="106">
        <f>G195*BS!$B$9</f>
        <v/>
      </c>
      <c r="T195" s="106">
        <f>H195*BS!$B$9</f>
        <v/>
      </c>
      <c r="U195" s="929">
        <f>I165</f>
        <v/>
      </c>
      <c r="V195" s="927" t="n"/>
      <c r="W195" s="927" t="n"/>
    </row>
    <row r="196">
      <c r="A196" s="618" t="n"/>
      <c r="B196" s="102" t="n"/>
      <c r="C196" s="939" t="n"/>
      <c r="D196" s="939" t="n"/>
      <c r="E196" s="939" t="n"/>
      <c r="F196" s="939" t="n"/>
      <c r="G196" s="939" t="n"/>
      <c r="H196" s="939" t="n"/>
      <c r="I196" s="928" t="n"/>
      <c r="K196" s="932" t="n"/>
      <c r="N196" s="105" t="inlineStr"/>
      <c r="O196" s="106" t="inlineStr"/>
      <c r="P196" s="106" t="inlineStr"/>
      <c r="Q196" s="106" t="inlineStr"/>
      <c r="R196" s="106" t="inlineStr"/>
      <c r="S196" s="106" t="inlineStr"/>
      <c r="T196" s="106" t="inlineStr"/>
      <c r="U196" s="107">
        <f>I166</f>
        <v/>
      </c>
      <c r="V196" s="927" t="n"/>
      <c r="W196" s="927" t="n"/>
    </row>
    <row r="197">
      <c r="A197" s="618" t="n"/>
      <c r="B197" s="102" t="n"/>
      <c r="C197" s="939" t="n"/>
      <c r="D197" s="939" t="n"/>
      <c r="E197" s="939" t="n"/>
      <c r="F197" s="939" t="n"/>
      <c r="G197" s="939" t="n"/>
      <c r="H197" s="939" t="n"/>
      <c r="I197" s="930" t="n"/>
      <c r="K197" s="932" t="n"/>
      <c r="N197" s="105" t="inlineStr"/>
      <c r="O197" s="106" t="inlineStr"/>
      <c r="P197" s="106" t="inlineStr"/>
      <c r="Q197" s="106" t="inlineStr"/>
      <c r="R197" s="106" t="inlineStr"/>
      <c r="S197" s="106" t="inlineStr"/>
      <c r="T197" s="106" t="inlineStr"/>
      <c r="U197" s="107">
        <f>I167</f>
        <v/>
      </c>
      <c r="V197" s="932" t="n"/>
      <c r="W197" s="932" t="n"/>
    </row>
    <row r="198">
      <c r="A198" s="618" t="n"/>
      <c r="B198" s="102" t="n"/>
      <c r="C198" s="939" t="n"/>
      <c r="D198" s="939" t="n"/>
      <c r="E198" s="939" t="n"/>
      <c r="F198" s="939" t="n"/>
      <c r="G198" s="939" t="n"/>
      <c r="H198" s="939" t="n"/>
      <c r="I198" s="930" t="n"/>
      <c r="K198" s="932" t="n"/>
      <c r="N198" s="105" t="inlineStr"/>
      <c r="O198" s="106" t="inlineStr"/>
      <c r="P198" s="106" t="inlineStr"/>
      <c r="Q198" s="106" t="inlineStr"/>
      <c r="R198" s="106" t="inlineStr"/>
      <c r="S198" s="106" t="inlineStr"/>
      <c r="T198" s="106" t="inlineStr"/>
      <c r="U198" s="107">
        <f>I168</f>
        <v/>
      </c>
      <c r="V198" s="932" t="n"/>
      <c r="W198" s="932" t="n"/>
    </row>
    <row r="199">
      <c r="A199" s="618" t="n"/>
      <c r="B199" s="102" t="n"/>
      <c r="C199" s="103" t="n"/>
      <c r="D199" s="103" t="n"/>
      <c r="E199" s="103" t="n"/>
      <c r="F199" s="103" t="n"/>
      <c r="G199" s="103" t="n"/>
      <c r="H199" s="103" t="n"/>
      <c r="I199" s="930" t="n"/>
      <c r="K199" s="932" t="n"/>
      <c r="N199" s="105" t="inlineStr"/>
      <c r="O199" s="106" t="inlineStr"/>
      <c r="P199" s="106" t="inlineStr"/>
      <c r="Q199" s="106" t="inlineStr"/>
      <c r="R199" s="106" t="inlineStr"/>
      <c r="S199" s="106" t="inlineStr"/>
      <c r="T199" s="106" t="inlineStr"/>
      <c r="U199" s="107">
        <f>I169</f>
        <v/>
      </c>
      <c r="V199" s="932" t="n"/>
      <c r="W199" s="932" t="n"/>
    </row>
    <row r="200">
      <c r="A200" s="618" t="n"/>
      <c r="B200" s="956" t="n"/>
      <c r="C200" s="939" t="n"/>
      <c r="D200" s="939" t="n"/>
      <c r="E200" s="939" t="n"/>
      <c r="F200" s="939" t="n"/>
      <c r="G200" s="939" t="n"/>
      <c r="H200" s="939" t="n"/>
      <c r="I200" s="957" t="n"/>
      <c r="K200" s="932" t="n"/>
      <c r="N200" s="958" t="inlineStr"/>
      <c r="O200" s="106" t="inlineStr"/>
      <c r="P200" s="106" t="inlineStr"/>
      <c r="Q200" s="106" t="inlineStr"/>
      <c r="R200" s="106" t="inlineStr"/>
      <c r="S200" s="106" t="inlineStr"/>
      <c r="T200" s="106" t="inlineStr"/>
      <c r="U200" s="107">
        <f>I170</f>
        <v/>
      </c>
      <c r="V200" s="932" t="n"/>
      <c r="W200" s="932" t="n"/>
    </row>
    <row r="201">
      <c r="A201" s="618" t="n"/>
      <c r="B201" s="956" t="n"/>
      <c r="C201" s="939" t="n"/>
      <c r="D201" s="939" t="n"/>
      <c r="E201" s="939" t="n"/>
      <c r="F201" s="939" t="n"/>
      <c r="G201" s="939" t="n"/>
      <c r="H201" s="939" t="n"/>
      <c r="I201" s="957" t="n"/>
      <c r="K201" s="932" t="n"/>
      <c r="N201" s="105" t="inlineStr"/>
      <c r="O201" s="106" t="inlineStr"/>
      <c r="P201" s="106" t="inlineStr"/>
      <c r="Q201" s="106" t="inlineStr"/>
      <c r="R201" s="106" t="inlineStr"/>
      <c r="S201" s="106" t="inlineStr"/>
      <c r="T201" s="106" t="inlineStr"/>
      <c r="U201" s="107">
        <f>I171</f>
        <v/>
      </c>
      <c r="V201" s="932" t="n"/>
      <c r="W201" s="932" t="n"/>
    </row>
    <row r="202">
      <c r="A202" s="618" t="n"/>
      <c r="B202" s="956" t="n"/>
      <c r="C202" s="939" t="n"/>
      <c r="D202" s="939" t="n"/>
      <c r="E202" s="939" t="n"/>
      <c r="F202" s="939" t="n"/>
      <c r="G202" s="939" t="n"/>
      <c r="H202" s="939" t="n"/>
      <c r="I202" s="957" t="n"/>
      <c r="K202" s="932" t="n"/>
      <c r="N202" s="105" t="inlineStr"/>
      <c r="O202" s="106" t="inlineStr"/>
      <c r="P202" s="106" t="inlineStr"/>
      <c r="Q202" s="106" t="inlineStr"/>
      <c r="R202" s="106" t="inlineStr"/>
      <c r="S202" s="106" t="inlineStr"/>
      <c r="T202" s="106" t="inlineStr"/>
      <c r="U202" s="107">
        <f>I172</f>
        <v/>
      </c>
      <c r="V202" s="932" t="n"/>
      <c r="W202" s="932" t="n"/>
    </row>
    <row r="203">
      <c r="A203" s="618" t="n"/>
      <c r="B203" s="956" t="n"/>
      <c r="C203" s="939" t="n"/>
      <c r="D203" s="939" t="n"/>
      <c r="E203" s="939" t="n"/>
      <c r="F203" s="939" t="n"/>
      <c r="G203" s="939" t="n"/>
      <c r="H203" s="939" t="n"/>
      <c r="I203" s="957" t="n"/>
      <c r="K203" s="932" t="n"/>
      <c r="N203" s="105" t="inlineStr"/>
      <c r="O203" s="106" t="inlineStr"/>
      <c r="P203" s="106" t="inlineStr"/>
      <c r="Q203" s="106" t="inlineStr"/>
      <c r="R203" s="106" t="inlineStr"/>
      <c r="S203" s="106" t="inlineStr"/>
      <c r="T203" s="106" t="inlineStr"/>
      <c r="U203" s="107">
        <f>I173</f>
        <v/>
      </c>
      <c r="V203" s="932" t="n"/>
      <c r="W203" s="932" t="n"/>
    </row>
    <row r="204">
      <c r="A204" s="618" t="n"/>
      <c r="B204" s="956" t="n"/>
      <c r="C204" s="939" t="n"/>
      <c r="D204" s="939" t="n"/>
      <c r="E204" s="939" t="n"/>
      <c r="F204" s="939" t="n"/>
      <c r="G204" s="939" t="n"/>
      <c r="H204" s="939" t="n"/>
      <c r="I204" s="957" t="n"/>
      <c r="K204" s="932" t="n"/>
      <c r="N204" s="105" t="inlineStr"/>
      <c r="O204" s="106" t="inlineStr"/>
      <c r="P204" s="106" t="inlineStr"/>
      <c r="Q204" s="106" t="inlineStr"/>
      <c r="R204" s="106" t="inlineStr"/>
      <c r="S204" s="106" t="inlineStr"/>
      <c r="T204" s="106" t="inlineStr"/>
      <c r="U204" s="107">
        <f>I174</f>
        <v/>
      </c>
      <c r="V204" s="932" t="n"/>
      <c r="W204" s="932" t="n"/>
    </row>
    <row r="205">
      <c r="A205" s="618" t="n"/>
      <c r="B205" s="102" t="n"/>
      <c r="C205" s="939" t="n"/>
      <c r="D205" s="939" t="n"/>
      <c r="E205" s="939" t="n"/>
      <c r="F205" s="939" t="n"/>
      <c r="G205" s="939" t="n"/>
      <c r="H205" s="939" t="n"/>
      <c r="I205" s="957" t="n"/>
      <c r="K205" s="932" t="n"/>
      <c r="N205" s="105" t="inlineStr"/>
      <c r="O205" s="106" t="inlineStr"/>
      <c r="P205" s="106" t="inlineStr"/>
      <c r="Q205" s="106" t="inlineStr"/>
      <c r="R205" s="106" t="inlineStr"/>
      <c r="S205" s="106" t="inlineStr"/>
      <c r="T205" s="106" t="inlineStr"/>
      <c r="U205" s="107">
        <f>I175</f>
        <v/>
      </c>
      <c r="V205" s="932" t="n"/>
      <c r="W205" s="932" t="n"/>
    </row>
    <row r="206">
      <c r="A206" s="618" t="inlineStr">
        <is>
          <t>K27</t>
        </is>
      </c>
      <c r="B206" s="959" t="inlineStr">
        <is>
          <t>Total</t>
        </is>
      </c>
      <c r="C206" s="960">
        <f>SUM(INDIRECT(ADDRESS(MATCH("K26",$A:$A,0)+1,COLUMN(C$12),4)&amp;":"&amp;ADDRESS(MATCH("K27",$A:$A,0)-1,COLUMN(C$12),4)))</f>
        <v/>
      </c>
      <c r="D206" s="960">
        <f>SUM(INDIRECT(ADDRESS(MATCH("K26",$A:$A,0)+1,COLUMN(D$12),4)&amp;":"&amp;ADDRESS(MATCH("K27",$A:$A,0)-1,COLUMN(D$12),4)))</f>
        <v/>
      </c>
      <c r="E206" s="960">
        <f>SUM(INDIRECT(ADDRESS(MATCH("K26",$A:$A,0)+1,COLUMN(E$12),4)&amp;":"&amp;ADDRESS(MATCH("K27",$A:$A,0)-1,COLUMN(E$12),4)))</f>
        <v/>
      </c>
      <c r="F206" s="960">
        <f>SUM(INDIRECT(ADDRESS(MATCH("K26",$A:$A,0)+1,COLUMN(F$12),4)&amp;":"&amp;ADDRESS(MATCH("K27",$A:$A,0)-1,COLUMN(F$12),4)))</f>
        <v/>
      </c>
      <c r="G206" s="960">
        <f>SUM(INDIRECT(ADDRESS(MATCH("K26",$A:$A,0)+1,COLUMN(G$12),4)&amp;":"&amp;ADDRESS(MATCH("K27",$A:$A,0)-1,COLUMN(G$12),4)))</f>
        <v/>
      </c>
      <c r="H206" s="960">
        <f>SUM(INDIRECT(ADDRESS(MATCH("K26",$A:$A,0)+1,COLUMN(H$12),4)&amp;":"&amp;ADDRESS(MATCH("K27",$A:$A,0)-1,COLUMN(H$12),4)))</f>
        <v/>
      </c>
      <c r="I206" s="961" t="n"/>
      <c r="J206" s="79" t="n"/>
      <c r="K206" s="932" t="n"/>
      <c r="L206" s="79" t="n"/>
      <c r="M206" s="79" t="n"/>
      <c r="N206" s="166">
        <f>B206</f>
        <v/>
      </c>
      <c r="O206" s="167">
        <f>C206*BS!$B$9</f>
        <v/>
      </c>
      <c r="P206" s="167">
        <f>D206*BS!$B$9</f>
        <v/>
      </c>
      <c r="Q206" s="167">
        <f>E206*BS!$B$9</f>
        <v/>
      </c>
      <c r="R206" s="167">
        <f>F206*BS!$B$9</f>
        <v/>
      </c>
      <c r="S206" s="167">
        <f>G206*BS!$B$9</f>
        <v/>
      </c>
      <c r="T206" s="167">
        <f>H206*BS!$B$9</f>
        <v/>
      </c>
      <c r="U206" s="168">
        <f>I176</f>
        <v/>
      </c>
      <c r="V206" s="962" t="n"/>
      <c r="W206" s="962" t="n"/>
      <c r="X206" s="79" t="n"/>
      <c r="Y206" s="79" t="n"/>
      <c r="Z206" s="79" t="n"/>
      <c r="AA206" s="79" t="n"/>
      <c r="AB206" s="79" t="n"/>
      <c r="AC206" s="79" t="n"/>
      <c r="AD206" s="79" t="n"/>
      <c r="AE206" s="79" t="n"/>
      <c r="AF206" s="79" t="n"/>
      <c r="AG206" s="79" t="n"/>
      <c r="AH206" s="79" t="n"/>
      <c r="AI206" s="79" t="n"/>
      <c r="AJ206" s="79" t="n"/>
      <c r="AK206" s="79" t="n"/>
      <c r="AL206" s="79" t="n"/>
      <c r="AM206" s="79" t="n"/>
      <c r="AN206" s="79" t="n"/>
      <c r="AO206" s="79" t="n"/>
      <c r="AP206" s="79" t="n"/>
      <c r="AQ206" s="79" t="n"/>
      <c r="AR206" s="79" t="n"/>
      <c r="AS206" s="79" t="n"/>
      <c r="AT206" s="79" t="n"/>
      <c r="AU206" s="79" t="n"/>
      <c r="AV206" s="79" t="n"/>
      <c r="AW206" s="79" t="n"/>
      <c r="AX206" s="79" t="n"/>
      <c r="AY206" s="79" t="n"/>
      <c r="AZ206" s="79" t="n"/>
      <c r="BA206" s="79" t="n"/>
      <c r="BB206" s="79" t="n"/>
      <c r="BC206" s="79" t="n"/>
      <c r="BD206" s="79" t="n"/>
      <c r="BE206" s="79" t="n"/>
      <c r="BF206" s="79" t="n"/>
      <c r="BG206" s="79" t="n"/>
      <c r="BH206" s="79" t="n"/>
      <c r="BI206" s="79" t="n"/>
      <c r="BJ206" s="79" t="n"/>
      <c r="BK206" s="79" t="n"/>
      <c r="BL206" s="79" t="n"/>
      <c r="BM206" s="79" t="n"/>
      <c r="BN206" s="79" t="n"/>
      <c r="BO206" s="79" t="n"/>
      <c r="BP206" s="79" t="n"/>
      <c r="BQ206" s="79" t="n"/>
      <c r="BR206" s="79" t="n"/>
      <c r="BS206" s="79" t="n"/>
      <c r="BT206" s="79" t="n"/>
      <c r="BU206" s="79" t="n"/>
      <c r="BV206" s="79" t="n"/>
      <c r="BW206" s="79" t="n"/>
      <c r="BX206" s="79" t="n"/>
      <c r="BY206" s="79" t="n"/>
      <c r="BZ206" s="79" t="n"/>
      <c r="CA206" s="79" t="n"/>
      <c r="CB206" s="79" t="n"/>
      <c r="CC206" s="79" t="n"/>
      <c r="CD206" s="79" t="n"/>
      <c r="CE206" s="79" t="n"/>
      <c r="CF206" s="79" t="n"/>
      <c r="CG206" s="79" t="n"/>
      <c r="CH206" s="79" t="n"/>
      <c r="CI206" s="79" t="n"/>
      <c r="CJ206" s="79" t="n"/>
      <c r="CK206" s="79" t="n"/>
      <c r="CL206" s="79" t="n"/>
      <c r="CM206" s="79" t="n"/>
      <c r="CN206" s="79" t="n"/>
      <c r="CO206" s="79" t="n"/>
      <c r="CP206" s="79" t="n"/>
      <c r="CQ206" s="79" t="n"/>
      <c r="CR206" s="79" t="n"/>
      <c r="CS206" s="79" t="n"/>
      <c r="CT206" s="79" t="n"/>
      <c r="CU206" s="79" t="n"/>
      <c r="CV206" s="79" t="n"/>
      <c r="CW206" s="79" t="n"/>
      <c r="CX206" s="79" t="n"/>
      <c r="CY206" s="79" t="n"/>
      <c r="CZ206" s="79" t="n"/>
      <c r="DA206" s="79" t="n"/>
      <c r="DB206" s="79" t="n"/>
      <c r="DC206" s="79" t="n"/>
      <c r="DD206" s="79" t="n"/>
      <c r="DE206" s="79" t="n"/>
      <c r="DF206" s="79" t="n"/>
      <c r="DG206" s="79" t="n"/>
      <c r="DH206" s="79" t="n"/>
      <c r="DI206" s="79" t="n"/>
      <c r="DJ206" s="79" t="n"/>
      <c r="DK206" s="79" t="n"/>
      <c r="DL206" s="79" t="n"/>
      <c r="DM206" s="79" t="n"/>
      <c r="DN206" s="79" t="n"/>
      <c r="DO206" s="79" t="n"/>
      <c r="DP206" s="79" t="n"/>
      <c r="DQ206" s="79" t="n"/>
      <c r="DR206" s="79" t="n"/>
      <c r="DS206" s="79" t="n"/>
      <c r="DT206" s="79" t="n"/>
      <c r="DU206" s="79" t="n"/>
      <c r="DV206" s="79" t="n"/>
      <c r="DW206" s="79" t="n"/>
      <c r="DX206" s="79" t="n"/>
      <c r="DY206" s="79" t="n"/>
      <c r="DZ206" s="79" t="n"/>
      <c r="EA206" s="79" t="n"/>
      <c r="EB206" s="79" t="n"/>
      <c r="EC206" s="79" t="n"/>
      <c r="ED206" s="79" t="n"/>
      <c r="EE206" s="79" t="n"/>
      <c r="EF206" s="79" t="n"/>
      <c r="EG206" s="79" t="n"/>
      <c r="EH206" s="79" t="n"/>
      <c r="EI206" s="79" t="n"/>
      <c r="EJ206" s="79" t="n"/>
      <c r="EK206" s="79" t="n"/>
      <c r="EL206" s="79" t="n"/>
      <c r="EM206" s="79" t="n"/>
      <c r="EN206" s="79" t="n"/>
      <c r="EO206" s="79" t="n"/>
      <c r="EP206" s="79" t="n"/>
      <c r="EQ206" s="79" t="n"/>
      <c r="ER206" s="79" t="n"/>
      <c r="ES206" s="79" t="n"/>
      <c r="ET206" s="79" t="n"/>
      <c r="EU206" s="79" t="n"/>
      <c r="EV206" s="79" t="n"/>
      <c r="EW206" s="79" t="n"/>
      <c r="EX206" s="79" t="n"/>
      <c r="EY206" s="79" t="n"/>
      <c r="EZ206" s="79" t="n"/>
      <c r="FA206" s="79" t="n"/>
      <c r="FB206" s="79" t="n"/>
      <c r="FC206" s="79" t="n"/>
      <c r="FD206" s="79" t="n"/>
      <c r="FE206" s="79" t="n"/>
      <c r="FF206" s="79" t="n"/>
      <c r="FG206" s="79" t="n"/>
      <c r="FH206" s="79" t="n"/>
      <c r="FI206" s="79" t="n"/>
      <c r="FJ206" s="79" t="n"/>
      <c r="FK206" s="79" t="n"/>
      <c r="FL206" s="79" t="n"/>
      <c r="FM206" s="79" t="n"/>
      <c r="FN206" s="79" t="n"/>
      <c r="FO206" s="79" t="n"/>
      <c r="FP206" s="79" t="n"/>
      <c r="FQ206" s="79" t="n"/>
      <c r="FR206" s="79" t="n"/>
      <c r="FS206" s="79" t="n"/>
      <c r="FT206" s="79" t="n"/>
      <c r="FU206" s="79" t="n"/>
      <c r="FV206" s="79" t="n"/>
      <c r="FW206" s="79" t="n"/>
      <c r="FX206" s="79" t="n"/>
      <c r="FY206" s="79" t="n"/>
      <c r="FZ206" s="79" t="n"/>
      <c r="GA206" s="79" t="n"/>
      <c r="GB206" s="79" t="n"/>
      <c r="GC206" s="79" t="n"/>
      <c r="GD206" s="79" t="n"/>
      <c r="GE206" s="79" t="n"/>
      <c r="GF206" s="79" t="n"/>
      <c r="GG206" s="79" t="n"/>
      <c r="GH206" s="79" t="n"/>
      <c r="GI206" s="79" t="n"/>
      <c r="GJ206" s="79" t="n"/>
      <c r="GK206" s="79" t="n"/>
      <c r="GL206" s="79" t="n"/>
      <c r="GM206" s="79" t="n"/>
      <c r="GN206" s="79" t="n"/>
      <c r="GO206" s="79" t="n"/>
      <c r="GP206" s="79" t="n"/>
      <c r="GQ206" s="79" t="n"/>
      <c r="GR206" s="79" t="n"/>
      <c r="GS206" s="79" t="n"/>
      <c r="GT206" s="79" t="n"/>
      <c r="GU206" s="79" t="n"/>
      <c r="GV206" s="79" t="n"/>
      <c r="GW206" s="79" t="n"/>
      <c r="GX206" s="79" t="n"/>
      <c r="GY206" s="79" t="n"/>
      <c r="GZ206" s="79" t="n"/>
      <c r="HA206" s="79" t="n"/>
      <c r="HB206" s="79" t="n"/>
      <c r="HC206" s="79" t="n"/>
      <c r="HD206" s="79" t="n"/>
      <c r="HE206" s="79" t="n"/>
      <c r="HF206" s="79" t="n"/>
      <c r="HG206" s="79" t="n"/>
      <c r="HH206" s="79" t="n"/>
      <c r="HI206" s="79" t="n"/>
      <c r="HJ206" s="79" t="n"/>
      <c r="HK206" s="79" t="n"/>
      <c r="HL206" s="79" t="n"/>
      <c r="HM206" s="79" t="n"/>
      <c r="HN206" s="79" t="n"/>
      <c r="HO206" s="79" t="n"/>
      <c r="HP206" s="79" t="n"/>
      <c r="HQ206" s="79" t="n"/>
      <c r="HR206" s="79" t="n"/>
      <c r="HS206" s="79" t="n"/>
      <c r="HT206" s="79" t="n"/>
      <c r="HU206" s="79" t="n"/>
      <c r="HV206" s="79" t="n"/>
      <c r="HW206" s="79" t="n"/>
      <c r="HX206" s="79" t="n"/>
      <c r="HY206" s="79" t="n"/>
      <c r="HZ206" s="79" t="n"/>
      <c r="IA206" s="79" t="n"/>
      <c r="IB206" s="79" t="n"/>
      <c r="IC206" s="79" t="n"/>
      <c r="ID206" s="79" t="n"/>
      <c r="IE206" s="79" t="n"/>
      <c r="IF206" s="79" t="n"/>
      <c r="IG206" s="79" t="n"/>
      <c r="IH206" s="79" t="n"/>
      <c r="II206" s="79" t="n"/>
      <c r="IJ206" s="79" t="n"/>
      <c r="IK206" s="79" t="n"/>
      <c r="IL206" s="79" t="n"/>
      <c r="IM206" s="79" t="n"/>
      <c r="IN206" s="79" t="n"/>
      <c r="IO206" s="79" t="n"/>
      <c r="IP206" s="79" t="n"/>
      <c r="IQ206" s="79" t="n"/>
      <c r="IR206" s="79" t="n"/>
      <c r="IS206" s="79" t="n"/>
      <c r="IT206" s="79" t="n"/>
      <c r="IU206" s="79" t="n"/>
      <c r="IV206" s="79" t="n"/>
      <c r="IW206" s="79" t="n"/>
      <c r="IX206" s="79" t="n"/>
      <c r="IY206" s="79" t="n"/>
      <c r="IZ206" s="79" t="n"/>
      <c r="JA206" s="79" t="n"/>
      <c r="JB206" s="79" t="n"/>
      <c r="JC206" s="79" t="n"/>
      <c r="JD206" s="79" t="n"/>
      <c r="JE206" s="79" t="n"/>
      <c r="JF206" s="79" t="n"/>
      <c r="JG206" s="79" t="n"/>
      <c r="JH206" s="79" t="n"/>
      <c r="JI206" s="79" t="n"/>
      <c r="JJ206" s="79" t="n"/>
      <c r="JK206" s="79" t="n"/>
      <c r="JL206" s="79" t="n"/>
      <c r="JM206" s="79" t="n"/>
      <c r="JN206" s="79" t="n"/>
      <c r="JO206" s="79" t="n"/>
      <c r="JP206" s="79" t="n"/>
      <c r="JQ206" s="79" t="n"/>
      <c r="JR206" s="79" t="n"/>
      <c r="JS206" s="79" t="n"/>
      <c r="JT206" s="79" t="n"/>
      <c r="JU206" s="79" t="n"/>
      <c r="JV206" s="79" t="n"/>
      <c r="JW206" s="79" t="n"/>
      <c r="JX206" s="79" t="n"/>
      <c r="JY206" s="79" t="n"/>
      <c r="JZ206" s="79" t="n"/>
      <c r="KA206" s="79" t="n"/>
      <c r="KB206" s="79" t="n"/>
      <c r="KC206" s="79" t="n"/>
      <c r="KD206" s="79" t="n"/>
      <c r="KE206" s="79" t="n"/>
      <c r="KF206" s="79" t="n"/>
      <c r="KG206" s="79" t="n"/>
      <c r="KH206" s="79" t="n"/>
      <c r="KI206" s="79" t="n"/>
      <c r="KJ206" s="79" t="n"/>
      <c r="KK206" s="79" t="n"/>
      <c r="KL206" s="79" t="n"/>
      <c r="KM206" s="79" t="n"/>
      <c r="KN206" s="79" t="n"/>
      <c r="KO206" s="79" t="n"/>
      <c r="KP206" s="79" t="n"/>
      <c r="KQ206" s="79" t="n"/>
      <c r="KR206" s="79" t="n"/>
      <c r="KS206" s="79" t="n"/>
      <c r="KT206" s="79" t="n"/>
      <c r="KU206" s="79" t="n"/>
      <c r="KV206" s="79" t="n"/>
      <c r="KW206" s="79" t="n"/>
      <c r="KX206" s="79" t="n"/>
      <c r="KY206" s="79" t="n"/>
      <c r="KZ206" s="79" t="n"/>
      <c r="LA206" s="79" t="n"/>
      <c r="LB206" s="79" t="n"/>
      <c r="LC206" s="79" t="n"/>
      <c r="LD206" s="79" t="n"/>
      <c r="LE206" s="79" t="n"/>
      <c r="LF206" s="79" t="n"/>
      <c r="LG206" s="79" t="n"/>
      <c r="LH206" s="79" t="n"/>
      <c r="LI206" s="79" t="n"/>
      <c r="LJ206" s="79" t="n"/>
      <c r="LK206" s="79" t="n"/>
      <c r="LL206" s="79" t="n"/>
      <c r="LM206" s="79" t="n"/>
      <c r="LN206" s="79" t="n"/>
      <c r="LO206" s="79" t="n"/>
      <c r="LP206" s="79" t="n"/>
      <c r="LQ206" s="79" t="n"/>
      <c r="LR206" s="79" t="n"/>
      <c r="LS206" s="79" t="n"/>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G216" s="170" t="n"/>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G219" s="170" t="n"/>
      <c r="N219" t="inlineStr"/>
      <c r="O219" t="inlineStr"/>
      <c r="P219" t="inlineStr"/>
      <c r="Q219" t="inlineStr"/>
      <c r="R219" t="inlineStr"/>
      <c r="S219" t="inlineStr"/>
      <c r="T21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7681</v>
      </c>
      <c r="H16" s="939" t="n">
        <v>8171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34122</v>
      </c>
      <c r="H84" s="103" t="n">
        <v>17473</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Employee benefits</t>
        </is>
      </c>
      <c r="C88" s="939" t="n"/>
      <c r="D88" s="939" t="n"/>
      <c r="E88" s="939" t="n"/>
      <c r="F88" s="939" t="n"/>
      <c r="G88" s="939" t="n">
        <v>20474</v>
      </c>
      <c r="H88" s="939" t="n">
        <v>20682</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Warranties</t>
        </is>
      </c>
      <c r="C89" s="939" t="n"/>
      <c r="D89" s="939" t="n"/>
      <c r="E89" s="939" t="n"/>
      <c r="F89" s="939" t="n"/>
      <c r="G89" s="939" t="n">
        <v>4365</v>
      </c>
      <c r="H89" s="939" t="n">
        <v>16519</v>
      </c>
      <c r="I89" s="975" t="n"/>
      <c r="J89" s="180" t="n"/>
      <c r="N89" s="976">
        <f>B89</f>
        <v/>
      </c>
      <c r="O89" s="192" t="inlineStr"/>
      <c r="P89" s="192" t="inlineStr"/>
      <c r="Q89" s="192" t="inlineStr"/>
      <c r="R89" s="192" t="inlineStr"/>
      <c r="S89" s="192">
        <f>G89*BS!$B$9</f>
        <v/>
      </c>
      <c r="T89" s="192">
        <f>H89*BS!$B$9</f>
        <v/>
      </c>
      <c r="U89" s="193">
        <f>I89</f>
        <v/>
      </c>
    </row>
    <row r="90">
      <c r="B90" s="211" t="inlineStr">
        <is>
          <t>Other current liabilities *</t>
        </is>
      </c>
      <c r="C90" s="939" t="n"/>
      <c r="D90" s="939" t="n"/>
      <c r="E90" s="939" t="n"/>
      <c r="F90" s="939" t="n"/>
      <c r="G90" s="939" t="n">
        <v>-66642</v>
      </c>
      <c r="H90" s="939" t="n">
        <v>-62845</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Interest-bearing liabilities Less than 3 months</t>
        </is>
      </c>
      <c r="G103" t="n">
        <v>522565</v>
      </c>
      <c r="H103" t="n">
        <v>454224</v>
      </c>
      <c r="N103">
        <f>B103</f>
        <v/>
      </c>
      <c r="O103" t="inlineStr"/>
      <c r="P103" t="inlineStr"/>
      <c r="Q103" t="inlineStr"/>
      <c r="R103" t="inlineStr"/>
      <c r="S103">
        <f>G103*BS!$B$9</f>
        <v/>
      </c>
      <c r="T103">
        <f>H103*BS!$B$9</f>
        <v/>
      </c>
    </row>
    <row r="104">
      <c r="B104" t="inlineStr">
        <is>
          <t xml:space="preserve"> Interest-bearing liabilities 3 months to 12 months</t>
        </is>
      </c>
      <c r="G104" t="n">
        <v>575000</v>
      </c>
      <c r="H104" t="n">
        <v>749768</v>
      </c>
      <c r="N104">
        <f>B104</f>
        <v/>
      </c>
      <c r="O104" t="inlineStr"/>
      <c r="P104" t="inlineStr"/>
      <c r="Q104" t="inlineStr"/>
      <c r="R104" t="inlineStr"/>
      <c r="S104">
        <f>G104*BS!$B$9</f>
        <v/>
      </c>
      <c r="T104">
        <f>H104*BS!$B$9</f>
        <v/>
      </c>
    </row>
    <row r="105">
      <c r="B105" t="inlineStr">
        <is>
          <t xml:space="preserve"> Interest-bearing liabilities Greater than 12 months</t>
        </is>
      </c>
      <c r="G105" t="n">
        <v>3128681</v>
      </c>
      <c r="H105" t="n">
        <v>2966670</v>
      </c>
      <c r="N105">
        <f>B105</f>
        <v/>
      </c>
      <c r="O105" t="inlineStr"/>
      <c r="P105" t="inlineStr"/>
      <c r="Q105" t="inlineStr"/>
      <c r="R105" t="inlineStr"/>
      <c r="S105">
        <f>G105*BS!$B$9</f>
        <v/>
      </c>
      <c r="T105">
        <f>H105*BS!$B$9</f>
        <v/>
      </c>
    </row>
    <row r="106">
      <c r="B106" t="inlineStr">
        <is>
          <t xml:space="preserve"> Current Short-term borrowings - related party (Note 21)</t>
        </is>
      </c>
      <c r="G106" t="n">
        <v>153971</v>
      </c>
      <c r="H106" t="n">
        <v>320656</v>
      </c>
      <c r="N106">
        <f>B106</f>
        <v/>
      </c>
      <c r="O106" t="inlineStr"/>
      <c r="P106" t="inlineStr"/>
      <c r="Q106" t="inlineStr"/>
      <c r="R106" t="inlineStr"/>
      <c r="S106">
        <f>G106*BS!$B$9</f>
        <v/>
      </c>
      <c r="T106">
        <f>H106*BS!$B$9</f>
        <v/>
      </c>
    </row>
    <row r="107">
      <c r="B107" t="inlineStr">
        <is>
          <t xml:space="preserve"> Current Short-term borrowings non-related party</t>
        </is>
      </c>
      <c r="G107" t="n">
        <v>943594</v>
      </c>
      <c r="H107" t="n">
        <v>883336</v>
      </c>
      <c r="N107">
        <f>B107</f>
        <v/>
      </c>
      <c r="O107" t="inlineStr"/>
      <c r="P107" t="inlineStr"/>
      <c r="Q107" t="inlineStr"/>
      <c r="R107" t="inlineStr"/>
      <c r="S107">
        <f>G107*BS!$B$9</f>
        <v/>
      </c>
      <c r="T107">
        <f>H107*BS!$B$9</f>
        <v/>
      </c>
    </row>
    <row r="108">
      <c r="B108" t="inlineStr">
        <is>
          <t xml:space="preserve"> Non-current Long-term borrowings non-related party</t>
        </is>
      </c>
      <c r="G108" t="n">
        <v>3128681</v>
      </c>
      <c r="H108" t="n">
        <v>2966670</v>
      </c>
      <c r="N108">
        <f>B108</f>
        <v/>
      </c>
      <c r="O108" t="inlineStr"/>
      <c r="P108" t="inlineStr"/>
      <c r="Q108" t="inlineStr"/>
      <c r="R108" t="inlineStr"/>
      <c r="S108">
        <f>G108*BS!$B$9</f>
        <v/>
      </c>
      <c r="T108">
        <f>H108*BS!$B$9</f>
        <v/>
      </c>
    </row>
    <row r="109">
      <c r="B109" t="inlineStr">
        <is>
          <t>Lease liabilities</t>
        </is>
      </c>
      <c r="G109" t="n">
        <v>49228</v>
      </c>
      <c r="H109" t="n">
        <v>47269</v>
      </c>
      <c r="N109">
        <f>B109</f>
        <v/>
      </c>
      <c r="O109" t="inlineStr"/>
      <c r="P109" t="inlineStr"/>
      <c r="Q109" t="inlineStr"/>
      <c r="R109" t="inlineStr"/>
      <c r="S109">
        <f>G109*BS!$B$9</f>
        <v/>
      </c>
      <c r="T109">
        <f>H109*BS!$B$9</f>
        <v/>
      </c>
    </row>
    <row r="110">
      <c r="A110" s="79" t="n"/>
      <c r="B110" s="102" t="n"/>
      <c r="C110" s="103" t="n"/>
      <c r="D110" s="103" t="n"/>
      <c r="E110" s="103" t="n"/>
      <c r="F110" s="103" t="n"/>
      <c r="G110" s="103" t="n"/>
      <c r="H110" s="103" t="n"/>
      <c r="I110" s="210"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180" t="n"/>
      <c r="N111" s="98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54">
        <f>SUM(INDIRECT(ADDRESS(MATCH("K16",$A:$A,0)+1,COLUMN(C$13),4)&amp;":"&amp;ADDRESS(MATCH("K16T",$A:$A,0)-1,COLUMN(C$13),4)))</f>
        <v/>
      </c>
      <c r="D112" s="954">
        <f>SUM(INDIRECT(ADDRESS(MATCH("K16",$A:$A,0)+1,COLUMN(D$13),4)&amp;":"&amp;ADDRESS(MATCH("K16T",$A:$A,0)-1,COLUMN(D$13),4)))</f>
        <v/>
      </c>
      <c r="E112" s="954">
        <f>SUM(INDIRECT(ADDRESS(MATCH("K16",$A:$A,0)+1,COLUMN(E$13),4)&amp;":"&amp;ADDRESS(MATCH("K16T",$A:$A,0)-1,COLUMN(E$13),4)))</f>
        <v/>
      </c>
      <c r="F112" s="954">
        <f>SUM(INDIRECT(ADDRESS(MATCH("K16",$A:$A,0)+1,COLUMN(F$13),4)&amp;":"&amp;ADDRESS(MATCH("K16T",$A:$A,0)-1,COLUMN(F$13),4)))</f>
        <v/>
      </c>
      <c r="G112" s="954">
        <f>SUM(INDIRECT(ADDRESS(MATCH("K16",$A:$A,0)+1,COLUMN(G$13),4)&amp;":"&amp;ADDRESS(MATCH("K16T",$A:$A,0)-1,COLUMN(G$13),4)))</f>
        <v/>
      </c>
      <c r="H112" s="954">
        <f>SUM(INDIRECT(ADDRESS(MATCH("K16",$A:$A,0)+1,COLUMN(H$13),4)&amp;":"&amp;ADDRESS(MATCH("K16T",$A:$A,0)-1,COLUMN(H$13),4)))</f>
        <v/>
      </c>
      <c r="I112" s="210" t="n"/>
      <c r="J112" s="180" t="n"/>
      <c r="N112" s="98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986" t="n"/>
      <c r="J113" s="180" t="n"/>
      <c r="N113" s="98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986"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86" t="n"/>
      <c r="J115" s="180" t="n"/>
      <c r="N115" s="98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54">
        <f>SUM(INDIRECT(ADDRESS(MATCH("K17",$A:$A,0)+1,COLUMN(C$13),4)&amp;":"&amp;ADDRESS(MATCH("K17T",$A:$A,0)-1,COLUMN(C$13),4)))</f>
        <v/>
      </c>
      <c r="D116" s="954">
        <f>SUM(INDIRECT(ADDRESS(MATCH("K17",$A:$A,0)+1,COLUMN(D$13),4)&amp;":"&amp;ADDRESS(MATCH("K17T",$A:$A,0)-1,COLUMN(D$13),4)))</f>
        <v/>
      </c>
      <c r="E116" s="954">
        <f>SUM(INDIRECT(ADDRESS(MATCH("K17",$A:$A,0)+1,COLUMN(E$13),4)&amp;":"&amp;ADDRESS(MATCH("K17T",$A:$A,0)-1,COLUMN(E$13),4)))</f>
        <v/>
      </c>
      <c r="F116" s="954">
        <f>SUM(INDIRECT(ADDRESS(MATCH("K17",$A:$A,0)+1,COLUMN(F$13),4)&amp;":"&amp;ADDRESS(MATCH("K17T",$A:$A,0)-1,COLUMN(F$13),4)))</f>
        <v/>
      </c>
      <c r="G116" s="954">
        <f>SUM(INDIRECT(ADDRESS(MATCH("K17",$A:$A,0)+1,COLUMN(G$13),4)&amp;":"&amp;ADDRESS(MATCH("K17T",$A:$A,0)-1,COLUMN(G$13),4)))</f>
        <v/>
      </c>
      <c r="H116" s="954">
        <f>SUM(INDIRECT(ADDRESS(MATCH("K17",$A:$A,0)+1,COLUMN(H$13),4)&amp;":"&amp;ADDRESS(MATCH("K17T",$A:$A,0)-1,COLUMN(H$13),4)))</f>
        <v/>
      </c>
      <c r="I116" s="986" t="n"/>
      <c r="J116" s="180" t="n"/>
      <c r="N116" s="98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975" t="n"/>
      <c r="J117" s="180" t="n"/>
      <c r="N117" s="985">
        <f>B117</f>
        <v/>
      </c>
      <c r="O117" t="inlineStr"/>
      <c r="P117" t="inlineStr"/>
      <c r="Q117" t="inlineStr"/>
      <c r="R117" t="inlineStr"/>
      <c r="S117" t="inlineStr"/>
      <c r="T117" t="inlineStr"/>
      <c r="U117" s="193">
        <f>I110</f>
        <v/>
      </c>
    </row>
    <row r="118">
      <c r="A118" s="79" t="n"/>
      <c r="B118" s="102" t="n"/>
      <c r="C118" s="103" t="n"/>
      <c r="D118" s="103" t="n"/>
      <c r="E118" s="103" t="n"/>
      <c r="F118" s="103" t="n"/>
      <c r="G118" s="103" t="n"/>
      <c r="H118" s="103"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54">
        <f>SUM(INDIRECT(ADDRESS(MATCH("K18",$A:$A,0)+1,COLUMN(C$13),4)&amp;":"&amp;ADDRESS(MATCH("K18T",$A:$A,0)-1,COLUMN(C$13),4)))</f>
        <v/>
      </c>
      <c r="D120" s="954">
        <f>SUM(INDIRECT(ADDRESS(MATCH("K18",$A:$A,0)+1,COLUMN(D$13),4)&amp;":"&amp;ADDRESS(MATCH("K18T",$A:$A,0)-1,COLUMN(D$13),4)))</f>
        <v/>
      </c>
      <c r="E120" s="954">
        <f>SUM(INDIRECT(ADDRESS(MATCH("K18",$A:$A,0)+1,COLUMN(E$13),4)&amp;":"&amp;ADDRESS(MATCH("K18T",$A:$A,0)-1,COLUMN(E$13),4)))</f>
        <v/>
      </c>
      <c r="F120" s="954">
        <f>SUM(INDIRECT(ADDRESS(MATCH("K18",$A:$A,0)+1,COLUMN(F$13),4)&amp;":"&amp;ADDRESS(MATCH("K18T",$A:$A,0)-1,COLUMN(F$13),4)))</f>
        <v/>
      </c>
      <c r="G120" s="954">
        <f>SUM(INDIRECT(ADDRESS(MATCH("K18",$A:$A,0)+1,COLUMN(G$13),4)&amp;":"&amp;ADDRESS(MATCH("K18T",$A:$A,0)-1,COLUMN(G$13),4)))</f>
        <v/>
      </c>
      <c r="H120" s="954">
        <f>SUM(INDIRECT(ADDRESS(MATCH("K18",$A:$A,0)+1,COLUMN(H$13),4)&amp;":"&amp;ADDRESS(MATCH("K18T",$A:$A,0)-1,COLUMN(H$13),4)))</f>
        <v/>
      </c>
      <c r="I120" s="975" t="n"/>
      <c r="J120" s="180" t="n"/>
      <c r="N120" s="97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975" t="n"/>
      <c r="J121" s="180" t="n"/>
      <c r="N121" s="976">
        <f>B121</f>
        <v/>
      </c>
      <c r="O121" s="192" t="inlineStr"/>
      <c r="P121" s="192" t="inlineStr"/>
      <c r="Q121" s="192" t="inlineStr"/>
      <c r="R121" s="192" t="inlineStr"/>
      <c r="S121" s="192" t="inlineStr"/>
      <c r="T121" s="192" t="inlineStr"/>
      <c r="U121" s="193">
        <f>I114</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I116</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f>I117</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I120</f>
        <v/>
      </c>
    </row>
    <row r="128" ht="18.75" customFormat="1" customHeight="1" s="194">
      <c r="B128" s="102" t="inlineStr">
        <is>
          <t xml:space="preserve"> Others </t>
        </is>
      </c>
      <c r="C128" s="220" t="n"/>
      <c r="D128" s="220" t="n"/>
      <c r="E128" s="220" t="n"/>
      <c r="F128" s="220" t="n"/>
      <c r="G128" s="220" t="n"/>
      <c r="H128" s="220" t="n"/>
      <c r="I128" s="980" t="n"/>
      <c r="J128" s="180" t="n"/>
      <c r="N128" s="976">
        <f>B128</f>
        <v/>
      </c>
      <c r="O128" s="192" t="inlineStr"/>
      <c r="P128" s="192" t="inlineStr"/>
      <c r="Q128" s="192" t="inlineStr"/>
      <c r="R128" s="192" t="inlineStr"/>
      <c r="S128" s="192" t="inlineStr"/>
      <c r="T128" s="192" t="inlineStr"/>
      <c r="U128" s="193">
        <f>I121</f>
        <v/>
      </c>
    </row>
    <row r="129">
      <c r="A129" s="194" t="inlineStr">
        <is>
          <t>K20</t>
        </is>
      </c>
      <c r="B129" s="96" t="inlineStr">
        <is>
          <t xml:space="preserve">Total </t>
        </is>
      </c>
      <c r="C129" s="987">
        <f>INDIRECT(ADDRESS(MATCH("K16T",$A:$A,0),COLUMN(C$13),4))+INDIRECT(ADDRESS(MATCH("K17T",$A:$A,0),COLUMN(C$13),4))+INDIRECT(ADDRESS(MATCH("K18T",$A:$A,0),COLUMN(C$13),4))+SUM(INDIRECT(ADDRESS(MATCH("K19",$A:$A,0),COLUMN(C$13),4)&amp;":"&amp;ADDRESS(MATCH("K20",$A:$A,0)-1,COLUMN(C$13),4)))</f>
        <v/>
      </c>
      <c r="D129" s="987">
        <f>INDIRECT(ADDRESS(MATCH("K16T",$A:$A,0),COLUMN(D$13),4))+INDIRECT(ADDRESS(MATCH("K17T",$A:$A,0),COLUMN(D$13),4))+INDIRECT(ADDRESS(MATCH("K18T",$A:$A,0),COLUMN(D$13),4))+SUM(INDIRECT(ADDRESS(MATCH("K19",$A:$A,0),COLUMN(D$13),4)&amp;":"&amp;ADDRESS(MATCH("K20",$A:$A,0)-1,COLUMN(D$13),4)))</f>
        <v/>
      </c>
      <c r="E129" s="987">
        <f>INDIRECT(ADDRESS(MATCH("K16T",$A:$A,0),COLUMN(E$13),4))+INDIRECT(ADDRESS(MATCH("K17T",$A:$A,0),COLUMN(E$13),4))+INDIRECT(ADDRESS(MATCH("K18T",$A:$A,0),COLUMN(E$13),4))+SUM(INDIRECT(ADDRESS(MATCH("K19",$A:$A,0),COLUMN(E$13),4)&amp;":"&amp;ADDRESS(MATCH("K20",$A:$A,0)-1,COLUMN(E$13),4)))</f>
        <v/>
      </c>
      <c r="F129" s="987">
        <f>INDIRECT(ADDRESS(MATCH("K16T",$A:$A,0),COLUMN(F$13),4))+INDIRECT(ADDRESS(MATCH("K17T",$A:$A,0),COLUMN(F$13),4))+INDIRECT(ADDRESS(MATCH("K18T",$A:$A,0),COLUMN(F$13),4))+SUM(INDIRECT(ADDRESS(MATCH("K19",$A:$A,0),COLUMN(F$13),4)&amp;":"&amp;ADDRESS(MATCH("K20",$A:$A,0)-1,COLUMN(F$13),4)))</f>
        <v/>
      </c>
      <c r="G129" s="987">
        <f>INDIRECT(ADDRESS(MATCH("K16T",$A:$A,0),COLUMN(G$13),4))+INDIRECT(ADDRESS(MATCH("K17T",$A:$A,0),COLUMN(G$13),4))+INDIRECT(ADDRESS(MATCH("K18T",$A:$A,0),COLUMN(G$13),4))+SUM(INDIRECT(ADDRESS(MATCH("K19",$A:$A,0),COLUMN(G$13),4)&amp;":"&amp;ADDRESS(MATCH("K20",$A:$A,0)-1,COLUMN(G$13),4)))</f>
        <v/>
      </c>
      <c r="H129" s="987">
        <f>INDIRECT(ADDRESS(MATCH("K16T",$A:$A,0),COLUMN(H$13),4))+INDIRECT(ADDRESS(MATCH("K17T",$A:$A,0),COLUMN(H$13),4))+INDIRECT(ADDRESS(MATCH("K18T",$A:$A,0),COLUMN(H$13),4))+SUM(INDIRECT(ADDRESS(MATCH("K19",$A:$A,0),COLUMN(H$13),4)&amp;":"&amp;ADDRESS(MATCH("K20",$A:$A,0)-1,COLUMN(H$13),4)))</f>
        <v/>
      </c>
      <c r="I129" s="988" t="n"/>
      <c r="J129" s="196" t="n"/>
      <c r="K129" s="197" t="n"/>
      <c r="L129" s="197" t="n"/>
      <c r="M129" s="197" t="n"/>
      <c r="N129" s="966">
        <f>B129</f>
        <v/>
      </c>
      <c r="O129" s="198">
        <f>C129*BS!$B$9</f>
        <v/>
      </c>
      <c r="P129" s="198">
        <f>D129*BS!$B$9</f>
        <v/>
      </c>
      <c r="Q129" s="198">
        <f>E129*BS!$B$9</f>
        <v/>
      </c>
      <c r="R129" s="198">
        <f>F129*BS!$B$9</f>
        <v/>
      </c>
      <c r="S129" s="198">
        <f>G129*BS!$B$9</f>
        <v/>
      </c>
      <c r="T129" s="198">
        <f>H129*BS!$B$9</f>
        <v/>
      </c>
      <c r="U129" s="193">
        <f>I122</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89" t="n"/>
      <c r="D130" s="989" t="n"/>
      <c r="E130" s="989" t="n"/>
      <c r="F130" s="989" t="n"/>
      <c r="G130" s="989" t="n"/>
      <c r="H130" s="989" t="n"/>
      <c r="I130" s="980" t="n"/>
      <c r="J130" s="180" t="n"/>
      <c r="N130" s="976" t="inlineStr"/>
      <c r="O130" s="192" t="inlineStr"/>
      <c r="P130" s="192" t="inlineStr"/>
      <c r="Q130" s="192" t="inlineStr"/>
      <c r="R130" s="192" t="inlineStr"/>
      <c r="S130" s="192" t="inlineStr"/>
      <c r="T130" s="192" t="inlineStr"/>
      <c r="U130" s="193" t="n"/>
    </row>
    <row r="131">
      <c r="A131" s="194" t="inlineStr">
        <is>
          <t>K21</t>
        </is>
      </c>
      <c r="B131" s="96" t="inlineStr">
        <is>
          <t xml:space="preserve">Deferred Taxes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f>I124</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103" t="n"/>
      <c r="D132" s="103" t="n"/>
      <c r="E132" s="103" t="n"/>
      <c r="F132" s="103" t="n"/>
      <c r="G132" s="103" t="n"/>
      <c r="H132" s="103" t="n"/>
      <c r="I132" s="988" t="n"/>
      <c r="J132" s="196" t="n"/>
      <c r="K132" s="197" t="n"/>
      <c r="L132" s="197" t="n"/>
      <c r="M132" s="197" t="n"/>
      <c r="N132" s="966" t="inlineStr"/>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52" t="n"/>
      <c r="D133" s="952" t="n"/>
      <c r="E133" s="952" t="n"/>
      <c r="F133" s="952" t="n"/>
      <c r="G133" s="952" t="n"/>
      <c r="H133" s="952" t="n"/>
      <c r="I133" s="980" t="n"/>
      <c r="J133" s="180" t="n"/>
      <c r="N133" s="976" t="inlineStr"/>
      <c r="O133" s="192" t="inlineStr"/>
      <c r="P133" s="192" t="inlineStr"/>
      <c r="Q133" s="192" t="inlineStr"/>
      <c r="R133" s="192" t="inlineStr"/>
      <c r="S133" s="192" t="inlineStr"/>
      <c r="T133" s="192" t="inlineStr"/>
      <c r="U133" s="193" t="n"/>
    </row>
    <row r="134">
      <c r="A134" s="171" t="inlineStr">
        <is>
          <t>K22</t>
        </is>
      </c>
      <c r="B134" s="96" t="inlineStr">
        <is>
          <t xml:space="preserve">Total </t>
        </is>
      </c>
      <c r="C134" s="954">
        <f>SUM(INDIRECT(ADDRESS(MATCH("K21",$A:$A,0)+1,COLUMN(C$13),4)&amp;":"&amp;ADDRESS(MATCH("K22",$A:$A,0)-1,COLUMN(C$13),4)))</f>
        <v/>
      </c>
      <c r="D134" s="954">
        <f>SUM(INDIRECT(ADDRESS(MATCH("K21",$A:$A,0)+1,COLUMN(D$13),4)&amp;":"&amp;ADDRESS(MATCH("K22",$A:$A,0)-1,COLUMN(D$13),4)))</f>
        <v/>
      </c>
      <c r="E134" s="954">
        <f>SUM(INDIRECT(ADDRESS(MATCH("K21",$A:$A,0)+1,COLUMN(E$13),4)&amp;":"&amp;ADDRESS(MATCH("K22",$A:$A,0)-1,COLUMN(E$13),4)))</f>
        <v/>
      </c>
      <c r="F134" s="954">
        <f>SUM(INDIRECT(ADDRESS(MATCH("K21",$A:$A,0)+1,COLUMN(F$13),4)&amp;":"&amp;ADDRESS(MATCH("K22",$A:$A,0)-1,COLUMN(F$13),4)))</f>
        <v/>
      </c>
      <c r="G134" s="954">
        <f>SUM(INDIRECT(ADDRESS(MATCH("K21",$A:$A,0)+1,COLUMN(G$13),4)&amp;":"&amp;ADDRESS(MATCH("K22",$A:$A,0)-1,COLUMN(G$13),4)))</f>
        <v/>
      </c>
      <c r="H134" s="954">
        <f>SUM(INDIRECT(ADDRESS(MATCH("K21",$A:$A,0)+1,COLUMN(H$13),4)&amp;":"&amp;ADDRESS(MATCH("K22",$A:$A,0)-1,COLUMN(H$13),4)))</f>
        <v/>
      </c>
      <c r="I134" s="980" t="n"/>
      <c r="J134" s="180" t="n"/>
      <c r="N134" s="976">
        <f>B134</f>
        <v/>
      </c>
      <c r="O134" s="192">
        <f>C134*BS!$B$9</f>
        <v/>
      </c>
      <c r="P134" s="192">
        <f>D134*BS!$B$9</f>
        <v/>
      </c>
      <c r="Q134" s="192">
        <f>E134*BS!$B$9</f>
        <v/>
      </c>
      <c r="R134" s="192">
        <f>F134*BS!$B$9</f>
        <v/>
      </c>
      <c r="S134" s="192">
        <f>G134*BS!$B$9</f>
        <v/>
      </c>
      <c r="T134" s="192">
        <f>H134*BS!$B$9</f>
        <v/>
      </c>
      <c r="U134" s="193" t="n"/>
    </row>
    <row r="135">
      <c r="A135" s="194" t="inlineStr">
        <is>
          <t>K23</t>
        </is>
      </c>
      <c r="B135" s="96" t="inlineStr">
        <is>
          <t xml:space="preserve">Other Long Term liabilities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A136" s="79" t="n"/>
      <c r="B136" s="102" t="inlineStr">
        <is>
          <t xml:space="preserve"> Non-current Contract liabilities</t>
        </is>
      </c>
      <c r="C136" s="991" t="n"/>
      <c r="D136" s="991" t="n"/>
      <c r="E136" s="991" t="n"/>
      <c r="F136" s="991" t="n"/>
      <c r="G136" s="991" t="n">
        <v>66</v>
      </c>
      <c r="H136" s="991" t="n">
        <v>754</v>
      </c>
      <c r="I136" s="984" t="n"/>
      <c r="J136" s="180" t="n"/>
      <c r="N136" s="976">
        <f>B136</f>
        <v/>
      </c>
      <c r="O136" s="192" t="inlineStr"/>
      <c r="P136" s="192" t="inlineStr"/>
      <c r="Q136" s="192" t="inlineStr"/>
      <c r="R136" s="192" t="inlineStr"/>
      <c r="S136" s="192">
        <f>G136*BS!$B$9</f>
        <v/>
      </c>
      <c r="T136" s="192">
        <f>H136*BS!$B$9</f>
        <v/>
      </c>
      <c r="U136" s="193">
        <f>I129</f>
        <v/>
      </c>
    </row>
    <row r="137">
      <c r="A137" s="79" t="n"/>
      <c r="B137" s="102" t="inlineStr">
        <is>
          <t xml:space="preserve"> Non-current Employee benefits</t>
        </is>
      </c>
      <c r="C137" s="991" t="n"/>
      <c r="D137" s="991" t="n"/>
      <c r="E137" s="991" t="n"/>
      <c r="F137" s="991" t="n"/>
      <c r="G137" s="991" t="n">
        <v>1597</v>
      </c>
      <c r="H137" s="991" t="n">
        <v>1688</v>
      </c>
      <c r="I137" s="992" t="n"/>
      <c r="J137" s="180" t="n"/>
      <c r="N137" s="976">
        <f>B137</f>
        <v/>
      </c>
      <c r="O137" s="192" t="inlineStr"/>
      <c r="P137" s="192" t="inlineStr"/>
      <c r="Q137" s="192" t="inlineStr"/>
      <c r="R137" s="192" t="inlineStr"/>
      <c r="S137" s="192">
        <f>G137*BS!$B$9</f>
        <v/>
      </c>
      <c r="T137" s="192">
        <f>H137*BS!$B$9</f>
        <v/>
      </c>
      <c r="U137" s="193">
        <f>I130</f>
        <v/>
      </c>
    </row>
    <row r="138">
      <c r="A138" s="79" t="n"/>
      <c r="B138" s="102" t="inlineStr">
        <is>
          <t>Other non-current liabilities *</t>
        </is>
      </c>
      <c r="C138" s="103" t="n"/>
      <c r="D138" s="103" t="n"/>
      <c r="E138" s="103" t="n"/>
      <c r="F138" s="103" t="n"/>
      <c r="G138" s="103" t="n">
        <v>-5263952</v>
      </c>
      <c r="H138" s="103" t="n">
        <v>-5311427</v>
      </c>
      <c r="I138" s="992" t="n"/>
      <c r="J138" s="180" t="n"/>
      <c r="N138" s="976">
        <f>B138</f>
        <v/>
      </c>
      <c r="O138" s="192" t="inlineStr"/>
      <c r="P138" s="192" t="inlineStr"/>
      <c r="Q138" s="192" t="inlineStr"/>
      <c r="R138" s="192" t="inlineStr"/>
      <c r="S138" s="192">
        <f>G138*BS!$B$9</f>
        <v/>
      </c>
      <c r="T138" s="192">
        <f>H138*BS!$B$9</f>
        <v/>
      </c>
      <c r="U138" s="193">
        <f>I131</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I132</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I133</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I134</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I135</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I136</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I137</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I138</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I139</f>
        <v/>
      </c>
    </row>
    <row r="147">
      <c r="A147" s="194" t="inlineStr">
        <is>
          <t>K24</t>
        </is>
      </c>
      <c r="B147" s="96" t="inlineStr">
        <is>
          <t xml:space="preserve">Total </t>
        </is>
      </c>
      <c r="C147" s="954">
        <f>SUM(INDIRECT(ADDRESS(MATCH("K23",$A:$A,0)+1,COLUMN(C$13),4)&amp;":"&amp;ADDRESS(MATCH("K24",$A:$A,0)-1,COLUMN(C$13),4)))</f>
        <v/>
      </c>
      <c r="D147" s="954">
        <f>SUM(INDIRECT(ADDRESS(MATCH("K23",$A:$A,0)+1,COLUMN(D$13),4)&amp;":"&amp;ADDRESS(MATCH("K24",$A:$A,0)-1,COLUMN(D$13),4)))</f>
        <v/>
      </c>
      <c r="E147" s="954">
        <f>SUM(INDIRECT(ADDRESS(MATCH("K23",$A:$A,0)+1,COLUMN(E$13),4)&amp;":"&amp;ADDRESS(MATCH("K24",$A:$A,0)-1,COLUMN(E$13),4)))</f>
        <v/>
      </c>
      <c r="F147" s="954">
        <f>SUM(INDIRECT(ADDRESS(MATCH("K23",$A:$A,0)+1,COLUMN(F$13),4)&amp;":"&amp;ADDRESS(MATCH("K24",$A:$A,0)-1,COLUMN(F$13),4)))</f>
        <v/>
      </c>
      <c r="G147" s="954">
        <f>SUM(INDIRECT(ADDRESS(MATCH("K23",$A:$A,0)+1,COLUMN(G$13),4)&amp;":"&amp;ADDRESS(MATCH("K24",$A:$A,0)-1,COLUMN(G$13),4)))</f>
        <v/>
      </c>
      <c r="H147" s="954">
        <f>SUM(INDIRECT(ADDRESS(MATCH("K23",$A:$A,0)+1,COLUMN(H$13),4)&amp;":"&amp;ADDRESS(MATCH("K24",$A:$A,0)-1,COLUMN(H$13),4)))</f>
        <v/>
      </c>
      <c r="I147" s="977" t="n"/>
      <c r="J147" s="196" t="n"/>
      <c r="K147" s="197" t="n"/>
      <c r="L147" s="197" t="n"/>
      <c r="M147" s="197" t="n"/>
      <c r="N147" s="966">
        <f>B147</f>
        <v/>
      </c>
      <c r="O147" s="198">
        <f>C147*BS!$B$9</f>
        <v/>
      </c>
      <c r="P147" s="198">
        <f>D147*BS!$B$9</f>
        <v/>
      </c>
      <c r="Q147" s="198">
        <f>E147*BS!$B$9</f>
        <v/>
      </c>
      <c r="R147" s="198">
        <f>F147*BS!$B$9</f>
        <v/>
      </c>
      <c r="S147" s="198">
        <f>G147*BS!$B$9</f>
        <v/>
      </c>
      <c r="T147" s="198">
        <f>H147*BS!$B$9</f>
        <v/>
      </c>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939" t="n"/>
      <c r="D148" s="939" t="n"/>
      <c r="E148" s="939" t="n"/>
      <c r="F148" s="939" t="n"/>
      <c r="G148" s="939" t="n"/>
      <c r="H148" s="939" t="n"/>
      <c r="I148" s="975" t="n"/>
      <c r="J148" s="180" t="n"/>
      <c r="N148" s="976" t="inlineStr"/>
      <c r="O148" s="192" t="inlineStr"/>
      <c r="P148" s="192" t="inlineStr"/>
      <c r="Q148" s="192" t="inlineStr"/>
      <c r="R148" s="192" t="inlineStr"/>
      <c r="S148" s="192" t="inlineStr"/>
      <c r="T148" s="192" t="inlineStr"/>
      <c r="U148" s="193" t="n"/>
    </row>
    <row r="149">
      <c r="A149" s="194" t="inlineStr">
        <is>
          <t>K25</t>
        </is>
      </c>
      <c r="B149" s="96" t="inlineStr">
        <is>
          <t xml:space="preserve">Minority Interest </t>
        </is>
      </c>
      <c r="C149" s="954" t="n"/>
      <c r="D149" s="954" t="n"/>
      <c r="E149" s="954" t="n"/>
      <c r="F149" s="954" t="n"/>
      <c r="G149" s="954" t="n"/>
      <c r="H149" s="954" t="n"/>
      <c r="I149" s="977"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52" t="n"/>
      <c r="D150" s="952" t="n"/>
      <c r="E150" s="952" t="n"/>
      <c r="F150" s="952" t="n"/>
      <c r="G150" s="952" t="n"/>
      <c r="H150" s="952" t="n"/>
      <c r="I150" s="979" t="n"/>
      <c r="J150" s="180" t="n"/>
      <c r="N150" s="976" t="inlineStr"/>
      <c r="O150" s="192" t="inlineStr"/>
      <c r="P150" s="192" t="inlineStr"/>
      <c r="Q150" s="192" t="inlineStr"/>
      <c r="R150" s="192" t="inlineStr"/>
      <c r="S150" s="192" t="inlineStr"/>
      <c r="T150" s="192" t="inlineStr"/>
      <c r="U150" s="193">
        <f>I143</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I144</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I145</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I146</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I147</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I148</f>
        <v/>
      </c>
    </row>
    <row r="156" ht="18.75" customFormat="1" customHeight="1" s="194">
      <c r="A156" s="79" t="n"/>
      <c r="B156" s="102" t="n"/>
      <c r="C156" s="103" t="n"/>
      <c r="D156" s="103" t="n"/>
      <c r="E156" s="103" t="n"/>
      <c r="F156" s="103" t="n"/>
      <c r="G156" s="103" t="n"/>
      <c r="H156" s="103" t="n"/>
      <c r="I156" s="979" t="n"/>
      <c r="J156" s="180" t="n"/>
      <c r="N156" s="976" t="inlineStr"/>
      <c r="O156" s="192" t="inlineStr"/>
      <c r="P156" s="192" t="inlineStr"/>
      <c r="Q156" s="192" t="inlineStr"/>
      <c r="R156" s="192" t="inlineStr"/>
      <c r="S156" s="192" t="inlineStr"/>
      <c r="T156" s="192" t="inlineStr"/>
      <c r="U156" s="193">
        <f>I149</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I150</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I151</f>
        <v/>
      </c>
    </row>
    <row r="159" ht="18.75" customFormat="1" customHeight="1" s="194">
      <c r="A159" s="79" t="n"/>
      <c r="B159" s="102" t="n"/>
      <c r="C159" s="989" t="n"/>
      <c r="D159" s="971" t="n"/>
      <c r="E159" s="939" t="n"/>
      <c r="F159" s="939" t="n"/>
      <c r="G159" s="939" t="n"/>
      <c r="H159" s="939" t="n"/>
      <c r="I159" s="975" t="n"/>
      <c r="J159" s="180" t="n"/>
      <c r="N159" s="976" t="inlineStr"/>
      <c r="O159" s="192" t="inlineStr"/>
      <c r="P159" s="192" t="inlineStr"/>
      <c r="Q159" s="192" t="inlineStr"/>
      <c r="R159" s="192" t="inlineStr"/>
      <c r="S159" s="192" t="inlineStr"/>
      <c r="T159" s="192" t="inlineStr"/>
      <c r="U159" s="193">
        <f>I152</f>
        <v/>
      </c>
    </row>
    <row r="160">
      <c r="A160" s="194" t="inlineStr">
        <is>
          <t>K26</t>
        </is>
      </c>
      <c r="B160" s="96" t="inlineStr">
        <is>
          <t xml:space="preserve">Total </t>
        </is>
      </c>
      <c r="C160" s="954">
        <f>SUM(INDIRECT(ADDRESS(MATCH("K25",$A:$A,0)+1,COLUMN(C$13),4)&amp;":"&amp;ADDRESS(MATCH("K26",$A:$A,0)-1,COLUMN(C$13),4)))</f>
        <v/>
      </c>
      <c r="D160" s="954">
        <f>SUM(INDIRECT(ADDRESS(MATCH("K25",$A:$A,0)+1,COLUMN(D$13),4)&amp;":"&amp;ADDRESS(MATCH("K26",$A:$A,0)-1,COLUMN(D$13),4)))</f>
        <v/>
      </c>
      <c r="E160" s="954">
        <f>SUM(INDIRECT(ADDRESS(MATCH("K25",$A:$A,0)+1,COLUMN(E$13),4)&amp;":"&amp;ADDRESS(MATCH("K26",$A:$A,0)-1,COLUMN(E$13),4)))</f>
        <v/>
      </c>
      <c r="F160" s="954">
        <f>SUM(INDIRECT(ADDRESS(MATCH("K25",$A:$A,0)+1,COLUMN(F$13),4)&amp;":"&amp;ADDRESS(MATCH("K26",$A:$A,0)-1,COLUMN(F$13),4)))</f>
        <v/>
      </c>
      <c r="G160" s="954">
        <f>SUM(INDIRECT(ADDRESS(MATCH("K25",$A:$A,0)+1,COLUMN(G$13),4)&amp;":"&amp;ADDRESS(MATCH("K26",$A:$A,0)-1,COLUMN(G$13),4)))</f>
        <v/>
      </c>
      <c r="H160" s="954">
        <f>SUM(INDIRECT(ADDRESS(MATCH("K25",$A:$A,0)+1,COLUMN(H$13),4)&amp;":"&amp;ADDRESS(MATCH("K26",$A:$A,0)-1,COLUMN(H$13),4)))</f>
        <v/>
      </c>
      <c r="I160" s="988"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f>I154</f>
        <v/>
      </c>
    </row>
    <row r="162" ht="18.75" customFormat="1" customHeight="1" s="194">
      <c r="A162" s="194" t="inlineStr">
        <is>
          <t>K27</t>
        </is>
      </c>
      <c r="B162" s="96" t="inlineStr">
        <is>
          <t xml:space="preserve">Common Stock </t>
        </is>
      </c>
      <c r="C162" s="942" t="n"/>
      <c r="D162" s="942" t="n"/>
      <c r="E162" s="942" t="n"/>
      <c r="F162" s="942" t="n"/>
      <c r="G162" s="942" t="n"/>
      <c r="H162" s="942" t="n"/>
      <c r="I162" s="992" t="n"/>
      <c r="J162" s="196" t="n"/>
      <c r="K162" s="197" t="n"/>
      <c r="L162" s="197" t="n"/>
      <c r="M162" s="197" t="n"/>
      <c r="N162" s="966">
        <f>B162</f>
        <v/>
      </c>
      <c r="O162" s="198" t="inlineStr"/>
      <c r="P162" s="198" t="inlineStr"/>
      <c r="Q162" s="198" t="inlineStr"/>
      <c r="R162" s="198" t="inlineStr"/>
      <c r="S162" s="198" t="inlineStr"/>
      <c r="T162" s="198" t="inlineStr"/>
      <c r="U162" s="193">
        <f>I155</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 xml:space="preserve"> Ordinary shares 290,000,000 ordinary shares of 1.00 each, fully paid (2022: 290,000,000)</t>
        </is>
      </c>
      <c r="C163" s="103" t="n"/>
      <c r="D163" s="103" t="n"/>
      <c r="E163" s="103" t="n"/>
      <c r="F163" s="103" t="n"/>
      <c r="G163" s="103" t="n">
        <v>290000</v>
      </c>
      <c r="H163" s="103" t="n">
        <v>290000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 xml:space="preserve"> Movements in the cash flow hedge reserve were as follows: Balance at 31 March</t>
        </is>
      </c>
      <c r="C174" s="993" t="n"/>
      <c r="D174" s="993" t="n"/>
      <c r="E174" s="993" t="n"/>
      <c r="F174" s="993" t="n"/>
      <c r="G174" s="993" t="n">
        <v>31401</v>
      </c>
      <c r="H174" s="993" t="n">
        <v>32380</v>
      </c>
      <c r="I174" s="992" t="n"/>
      <c r="J174" s="180" t="n"/>
      <c r="N174" s="976">
        <f>B174</f>
        <v/>
      </c>
      <c r="O174" s="192" t="inlineStr"/>
      <c r="P174" s="192" t="inlineStr"/>
      <c r="Q174" s="192" t="inlineStr"/>
      <c r="R174" s="192" t="inlineStr"/>
      <c r="S174" s="192">
        <f>G174*BS!$B$9</f>
        <v/>
      </c>
      <c r="T174" s="192">
        <f>H174*BS!$B$9</f>
        <v/>
      </c>
      <c r="U174" s="193">
        <f>I167</f>
        <v/>
      </c>
    </row>
    <row r="175">
      <c r="A175" s="79" t="n"/>
      <c r="B175" s="102" t="inlineStr">
        <is>
          <t xml:space="preserve"> Movements in the foreign currency translation reserv were as follows: Balance at 31 March</t>
        </is>
      </c>
      <c r="C175" s="993" t="n"/>
      <c r="D175" s="993" t="n"/>
      <c r="E175" s="993" t="n"/>
      <c r="F175" s="993" t="n"/>
      <c r="G175" s="993" t="n">
        <v>-737</v>
      </c>
      <c r="H175" s="993" t="n">
        <v>492</v>
      </c>
      <c r="I175" s="992" t="n"/>
      <c r="J175" s="180" t="n"/>
      <c r="N175" s="976">
        <f>B175</f>
        <v/>
      </c>
      <c r="O175" s="192" t="inlineStr"/>
      <c r="P175" s="192" t="inlineStr"/>
      <c r="Q175" s="192" t="inlineStr"/>
      <c r="R175" s="192" t="inlineStr"/>
      <c r="S175" s="192">
        <f>G175*BS!$B$9</f>
        <v/>
      </c>
      <c r="T175" s="192">
        <f>H175*BS!$B$9</f>
        <v/>
      </c>
      <c r="U175" s="193">
        <f>I168</f>
        <v/>
      </c>
    </row>
    <row r="176">
      <c r="A176" s="79" t="n"/>
      <c r="B176" s="102" t="inlineStr">
        <is>
          <t>Other Reserves *</t>
        </is>
      </c>
      <c r="C176" s="993" t="n"/>
      <c r="D176" s="993" t="n"/>
      <c r="E176" s="993" t="n"/>
      <c r="F176" s="993" t="n"/>
      <c r="G176" s="993" t="n">
        <v>1942</v>
      </c>
      <c r="H176" s="993" t="n">
        <v>1720</v>
      </c>
      <c r="I176" s="992" t="n"/>
      <c r="J176" s="180" t="n"/>
      <c r="N176" s="976">
        <f>B176</f>
        <v/>
      </c>
      <c r="O176" s="192" t="inlineStr"/>
      <c r="P176" s="192" t="inlineStr"/>
      <c r="Q176" s="192" t="inlineStr"/>
      <c r="R176" s="192" t="inlineStr"/>
      <c r="S176" s="192">
        <f>G176*BS!$B$9</f>
        <v/>
      </c>
      <c r="T176" s="192">
        <f>H176*BS!$B$9</f>
        <v/>
      </c>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96" t="n"/>
      <c r="D186" s="996" t="n"/>
      <c r="E186" s="996" t="n"/>
      <c r="F186" s="996" t="n"/>
      <c r="G186" s="996" t="n"/>
      <c r="H186" s="996" t="n"/>
      <c r="I186" s="997" t="n"/>
      <c r="J186" s="180" t="n"/>
      <c r="N186" s="976" t="inlineStr"/>
      <c r="O186" s="192" t="inlineStr"/>
      <c r="P186" s="192" t="inlineStr"/>
      <c r="Q186" s="192" t="inlineStr"/>
      <c r="R186" s="192" t="inlineStr"/>
      <c r="S186" s="192" t="inlineStr"/>
      <c r="T186" s="192" t="inlineStr"/>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inlineStr">
        <is>
          <t>Retained earnings</t>
        </is>
      </c>
      <c r="C188" s="103" t="n"/>
      <c r="D188" s="103" t="n"/>
      <c r="E188" s="103" t="n"/>
      <c r="F188" s="103" t="n"/>
      <c r="G188" s="103" t="n">
        <v>916385</v>
      </c>
      <c r="H188" s="103" t="n">
        <v>1053791</v>
      </c>
      <c r="I188" s="998" t="n"/>
      <c r="J188" s="196" t="n"/>
      <c r="K188" s="197" t="n"/>
      <c r="L188" s="197" t="n"/>
      <c r="M188" s="197" t="n"/>
      <c r="N188" s="966">
        <f>B188</f>
        <v/>
      </c>
      <c r="O188" s="198" t="inlineStr"/>
      <c r="P188" s="198" t="inlineStr"/>
      <c r="Q188" s="198" t="inlineStr"/>
      <c r="R188" s="198" t="inlineStr"/>
      <c r="S188" s="198">
        <f>G188*BS!$B$9</f>
        <v/>
      </c>
      <c r="T188" s="198">
        <f>H188*BS!$B$9</f>
        <v/>
      </c>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f>SUM(INDIRECT(ADDRESS(MATCH("K35",$A:$A,0)+1,COLUMN(G$13),4)&amp;":"&amp;ADDRESS(MATCH("K36",$A:$A,0)-1,COLUMN(G$13),4)))</f>
        <v/>
      </c>
      <c r="H202" s="954">
        <f>SUM(INDIRECT(ADDRESS(MATCH("K35",$A:$A,0)+1,COLUMN(H$13),4)&amp;":"&amp;ADDRESS(MATCH("K36",$A:$A,0)-1,COLUMN(H$13),4)))</f>
        <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f>SUM(INDIRECT(ADDRESS(MATCH("K37",$A:$A,0)+1,COLUMN(G$13),4)&amp;":"&amp;ADDRESS(MATCH("K38",$A:$A,0)-1,COLUMN(G$13),4)))</f>
        <v/>
      </c>
      <c r="H207" s="954">
        <f>SUM(INDIRECT(ADDRESS(MATCH("K37",$A:$A,0)+1,COLUMN(H$13),4)&amp;":"&amp;ADDRESS(MATCH("K38",$A:$A,0)-1,COLUMN(H$13),4)))</f>
        <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For the year ended 31 March 2022 Vehicles  Type of goods or service Sale of goods</t>
        </is>
      </c>
      <c r="C15" s="939" t="n"/>
      <c r="D15" s="939" t="n"/>
      <c r="E15" s="939" t="n"/>
      <c r="F15" s="939" t="n"/>
      <c r="G15" s="939" t="n">
        <v>1286014</v>
      </c>
      <c r="H15" s="939" t="n">
        <v>0</v>
      </c>
      <c r="I15" s="289" t="n"/>
      <c r="N15" s="293" t="inlineStr"/>
      <c r="O15" s="192" t="inlineStr"/>
      <c r="P15" s="192" t="inlineStr"/>
      <c r="Q15" s="192" t="inlineStr"/>
      <c r="R15" s="192" t="inlineStr"/>
      <c r="S15" s="192" t="inlineStr"/>
      <c r="T15" s="192" t="inlineStr"/>
      <c r="U15" s="1016">
        <f>I15</f>
        <v/>
      </c>
    </row>
    <row r="16" customFormat="1" s="118">
      <c r="B16" s="102" t="inlineStr">
        <is>
          <t>For the year ended 31 March 2022 Parts  Type of goods or service Sale of goods</t>
        </is>
      </c>
      <c r="C16" s="939" t="n"/>
      <c r="D16" s="939" t="n"/>
      <c r="E16" s="939" t="n"/>
      <c r="F16" s="939" t="n"/>
      <c r="G16" s="939" t="n">
        <v>181048</v>
      </c>
      <c r="H16" s="939" t="n">
        <v>0</v>
      </c>
      <c r="I16" s="289" t="n"/>
      <c r="N16" s="293" t="inlineStr"/>
      <c r="O16" s="192" t="inlineStr"/>
      <c r="P16" s="192" t="inlineStr"/>
      <c r="Q16" s="192" t="inlineStr"/>
      <c r="R16" s="192" t="inlineStr"/>
      <c r="S16" s="192" t="inlineStr"/>
      <c r="T16" s="192" t="inlineStr"/>
      <c r="U16" s="1016">
        <f>I16</f>
        <v/>
      </c>
    </row>
    <row r="17" customFormat="1" s="118">
      <c r="B17" s="102" t="inlineStr">
        <is>
          <t>For the year ended 31 March 2022 Financial services  Type of goods or service Sale of goods</t>
        </is>
      </c>
      <c r="C17" s="939" t="n"/>
      <c r="D17" s="939" t="n"/>
      <c r="E17" s="939" t="n"/>
      <c r="F17" s="939" t="n"/>
      <c r="G17" s="939" t="n">
        <v>0</v>
      </c>
      <c r="H17" s="939" t="n">
        <v>0</v>
      </c>
      <c r="I17" s="289" t="n"/>
      <c r="N17" s="293" t="inlineStr"/>
      <c r="O17" s="192" t="inlineStr"/>
      <c r="P17" s="192" t="inlineStr"/>
      <c r="Q17" s="192" t="inlineStr"/>
      <c r="R17" s="192" t="inlineStr"/>
      <c r="S17" s="192" t="inlineStr"/>
      <c r="T17" s="192" t="inlineStr"/>
      <c r="U17" s="1016">
        <f>I17</f>
        <v/>
      </c>
    </row>
    <row r="18" customFormat="1" s="118">
      <c r="B18" s="102" t="inlineStr">
        <is>
          <t>Vehicles  Type of goods or service Sale of goods Type of goods or service Sale of goods</t>
        </is>
      </c>
      <c r="C18" s="939" t="n"/>
      <c r="D18" s="939" t="n"/>
      <c r="E18" s="939" t="n"/>
      <c r="F18" s="939" t="n"/>
      <c r="G18" s="939" t="n">
        <v>0</v>
      </c>
      <c r="H18" s="939" t="n">
        <v>1158200</v>
      </c>
      <c r="I18" s="289" t="n"/>
      <c r="J18" s="971" t="n"/>
      <c r="N18" s="293" t="inlineStr"/>
      <c r="O18" s="192" t="inlineStr"/>
      <c r="P18" s="192" t="inlineStr"/>
      <c r="Q18" s="192" t="inlineStr"/>
      <c r="R18" s="192" t="inlineStr"/>
      <c r="S18" s="192" t="inlineStr"/>
      <c r="T18" s="192" t="inlineStr"/>
      <c r="U18" s="1016">
        <f>I18</f>
        <v/>
      </c>
    </row>
    <row r="19" customFormat="1" s="279">
      <c r="A19" s="118" t="n"/>
      <c r="B19" s="102" t="inlineStr">
        <is>
          <t>Vehicles  Type of goods or service Sale of goods Fees and commissions</t>
        </is>
      </c>
      <c r="C19" s="939" t="n"/>
      <c r="D19" s="939" t="n"/>
      <c r="E19" s="939" t="n"/>
      <c r="F19" s="939" t="n"/>
      <c r="G19" s="939" t="n">
        <v>0</v>
      </c>
      <c r="H19" s="939" t="n">
        <v>0</v>
      </c>
      <c r="I19" s="289" t="n"/>
      <c r="N19" s="293" t="inlineStr"/>
      <c r="O19" s="192" t="inlineStr"/>
      <c r="P19" s="192" t="inlineStr"/>
      <c r="Q19" s="192" t="inlineStr"/>
      <c r="R19" s="192" t="inlineStr"/>
      <c r="S19" s="192" t="inlineStr"/>
      <c r="T19" s="192" t="inlineStr"/>
      <c r="U19" s="1016">
        <f>I19</f>
        <v/>
      </c>
    </row>
    <row r="20" customFormat="1" s="279">
      <c r="A20" s="118" t="n"/>
      <c r="B20" s="102" t="inlineStr">
        <is>
          <t>Parts  Type of goods or service Sale of goods Type of goods or service Sale of goods</t>
        </is>
      </c>
      <c r="C20" s="939" t="n"/>
      <c r="D20" s="939" t="n"/>
      <c r="E20" s="939" t="n"/>
      <c r="F20" s="939" t="n"/>
      <c r="G20" s="939" t="n">
        <v>0</v>
      </c>
      <c r="H20" s="939" t="n">
        <v>173868</v>
      </c>
      <c r="I20" s="289" t="n"/>
      <c r="N20" s="293" t="inlineStr"/>
      <c r="O20" s="192" t="inlineStr"/>
      <c r="P20" s="192" t="inlineStr"/>
      <c r="Q20" s="192" t="inlineStr"/>
      <c r="R20" s="192" t="inlineStr"/>
      <c r="S20" s="192" t="inlineStr"/>
      <c r="T20" s="192" t="inlineStr"/>
      <c r="U20" s="1016">
        <f>I20</f>
        <v/>
      </c>
    </row>
    <row r="21" customFormat="1" s="279">
      <c r="A21" s="118" t="n"/>
      <c r="B21" s="102" t="inlineStr">
        <is>
          <t>Parts  Type of goods or service Sale of goods Fees and commissions</t>
        </is>
      </c>
      <c r="C21" s="939" t="n"/>
      <c r="D21" s="939" t="n"/>
      <c r="E21" s="939" t="n"/>
      <c r="F21" s="939" t="n"/>
      <c r="G21" s="939" t="n">
        <v>0</v>
      </c>
      <c r="H21" s="939" t="n">
        <v>0</v>
      </c>
      <c r="I21" s="289" t="n"/>
      <c r="N21" s="293" t="inlineStr"/>
      <c r="O21" s="192" t="inlineStr"/>
      <c r="P21" s="192" t="inlineStr"/>
      <c r="Q21" s="192" t="inlineStr"/>
      <c r="R21" s="192" t="inlineStr"/>
      <c r="S21" s="192" t="inlineStr"/>
      <c r="T21" s="192" t="inlineStr"/>
      <c r="U21" s="1016">
        <f>I21</f>
        <v/>
      </c>
    </row>
    <row r="22" customFormat="1" s="279">
      <c r="A22" s="118" t="n"/>
      <c r="B22" s="102" t="inlineStr">
        <is>
          <t>Parts  of in time</t>
        </is>
      </c>
      <c r="C22" s="939" t="n"/>
      <c r="D22" s="939" t="n"/>
      <c r="E22" s="939" t="n"/>
      <c r="F22" s="939" t="n"/>
      <c r="G22" s="939" t="n">
        <v>0</v>
      </c>
      <c r="H22" s="939" t="n">
        <v>173868</v>
      </c>
      <c r="I22" s="289" t="n"/>
      <c r="N22" s="293" t="inlineStr"/>
      <c r="O22" s="192" t="inlineStr"/>
      <c r="P22" s="192" t="inlineStr"/>
      <c r="Q22" s="192" t="inlineStr"/>
      <c r="R22" s="192" t="inlineStr"/>
      <c r="S22" s="192" t="inlineStr"/>
      <c r="T22" s="192" t="inlineStr"/>
      <c r="U22" s="1016">
        <f>I22</f>
        <v/>
      </c>
    </row>
    <row r="23" customFormat="1" s="279">
      <c r="A23" s="118" t="n"/>
      <c r="B23" s="102" t="inlineStr">
        <is>
          <t>Financial services  Type of goods or service Sale of goods Type of goods or service Sale of goods</t>
        </is>
      </c>
      <c r="C23" s="939" t="n"/>
      <c r="D23" s="939" t="n"/>
      <c r="E23" s="939" t="n"/>
      <c r="F23" s="939" t="n"/>
      <c r="G23" s="939" t="n">
        <v>0</v>
      </c>
      <c r="H23" s="939" t="n">
        <v>0</v>
      </c>
      <c r="I23" s="289" t="n"/>
      <c r="N23" s="293" t="inlineStr"/>
      <c r="O23" s="192" t="inlineStr"/>
      <c r="P23" s="192" t="inlineStr"/>
      <c r="Q23" s="192" t="inlineStr"/>
      <c r="R23" s="192" t="inlineStr"/>
      <c r="S23" s="192" t="inlineStr"/>
      <c r="T23" s="192" t="inlineStr"/>
      <c r="U23" s="1016">
        <f>I23</f>
        <v/>
      </c>
    </row>
    <row r="24" customFormat="1" s="279">
      <c r="A24" s="118" t="n"/>
      <c r="B24" s="102" t="inlineStr">
        <is>
          <t>Financial services  Type of goods or service Sale of goods Fees and commissions</t>
        </is>
      </c>
      <c r="C24" s="939" t="n"/>
      <c r="D24" s="939" t="n"/>
      <c r="E24" s="939" t="n"/>
      <c r="F24" s="939" t="n"/>
      <c r="G24" s="939" t="n">
        <v>0</v>
      </c>
      <c r="H24" s="939" t="n">
        <v>43229</v>
      </c>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1280341</v>
      </c>
      <c r="H29" s="939" t="n">
        <v>1146515</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and amortisation expense</t>
        </is>
      </c>
      <c r="C56" s="939" t="n"/>
      <c r="D56" s="939" t="n"/>
      <c r="E56" s="939" t="n"/>
      <c r="F56" s="939" t="n"/>
      <c r="G56" s="939" t="n">
        <v>9975</v>
      </c>
      <c r="H56" s="939" t="n">
        <v>10545</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108171</v>
      </c>
      <c r="H57" s="939" t="n">
        <v>94454</v>
      </c>
      <c r="I57" s="1017" t="n"/>
      <c r="N57" s="293" t="inlineStr"/>
      <c r="O57" s="192" t="inlineStr"/>
      <c r="P57" s="192" t="inlineStr"/>
      <c r="Q57" s="192" t="inlineStr"/>
      <c r="R57" s="192" t="inlineStr"/>
      <c r="S57" s="192" t="inlineStr"/>
      <c r="T57" s="192" t="inlineStr"/>
      <c r="U57" s="1016">
        <f>I57</f>
        <v/>
      </c>
    </row>
    <row r="58" customFormat="1" s="279">
      <c r="A58" s="118" t="n"/>
      <c r="B58" s="102" t="inlineStr">
        <is>
          <t>Employee benefits expense</t>
        </is>
      </c>
      <c r="C58" s="939" t="n"/>
      <c r="D58" s="939" t="n"/>
      <c r="E58" s="939" t="n"/>
      <c r="F58" s="939" t="n"/>
      <c r="G58" s="939" t="n">
        <v>62231</v>
      </c>
      <c r="H58" s="939" t="n">
        <v>60182</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108171</v>
      </c>
      <c r="H80" s="939" t="n">
        <v>94454</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214633</v>
      </c>
      <c r="H98" s="939" t="n">
        <v>235996</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None Interest income from finance leases</t>
        </is>
      </c>
      <c r="C99" s="939" t="n"/>
      <c r="D99" s="939" t="n"/>
      <c r="E99" s="939" t="n"/>
      <c r="F99" s="939" t="n"/>
      <c r="G99" s="939" t="n">
        <v>1652</v>
      </c>
      <c r="H99" s="939" t="n">
        <v>2016</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 xml:space="preserve"> None Interest on lease liabilities (Note 12)</t>
        </is>
      </c>
      <c r="C100" s="939" t="n"/>
      <c r="D100" s="939" t="n"/>
      <c r="E100" s="939" t="n"/>
      <c r="F100" s="939" t="n"/>
      <c r="G100" s="939" t="n">
        <v>2266</v>
      </c>
      <c r="H100" s="939" t="n">
        <v>2166</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on lease liabilities (Note 12)</t>
        </is>
      </c>
      <c r="C111" s="939" t="n"/>
      <c r="D111" s="939" t="n"/>
      <c r="E111" s="939" t="n"/>
      <c r="F111" s="939" t="n"/>
      <c r="G111" s="939" t="n">
        <v>2266</v>
      </c>
      <c r="H111" s="939" t="n">
        <v>2166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None Non-deductible entertainment expense</t>
        </is>
      </c>
      <c r="C112" s="939" t="n"/>
      <c r="D112" s="939" t="n"/>
      <c r="E112" s="939" t="n"/>
      <c r="F112" s="939" t="n"/>
      <c r="G112" s="939" t="n">
        <v>17</v>
      </c>
      <c r="H112" s="939" t="n">
        <v>6</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Gain on sale of property, plant and equipment and intangibles</t>
        </is>
      </c>
      <c r="C124" s="952" t="n"/>
      <c r="D124" s="952" t="n"/>
      <c r="E124" s="952" t="n"/>
      <c r="F124" s="952" t="n"/>
      <c r="G124" s="952" t="n">
        <v>136</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None Others</t>
        </is>
      </c>
      <c r="C125" s="991" t="n"/>
      <c r="D125" s="991" t="n"/>
      <c r="E125" s="991" t="n"/>
      <c r="F125" s="991" t="n"/>
      <c r="G125" s="991" t="n">
        <v>2172</v>
      </c>
      <c r="H125" s="991" t="n">
        <v>4616</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Current income tax: Current income tax charge</t>
        </is>
      </c>
      <c r="C126" s="939" t="n"/>
      <c r="D126" s="939" t="n"/>
      <c r="E126" s="939" t="n"/>
      <c r="F126" s="939" t="n"/>
      <c r="G126" s="939" t="n">
        <v>55494</v>
      </c>
      <c r="H126" s="939" t="n">
        <v>55998</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Current income tax: Adjustments in respect of current income tax of previous year</t>
        </is>
      </c>
      <c r="C127" s="991" t="n"/>
      <c r="D127" s="991" t="n"/>
      <c r="E127" s="991" t="n"/>
      <c r="F127" s="991" t="n"/>
      <c r="G127" s="991" t="n">
        <v>-160</v>
      </c>
      <c r="H127" s="991" t="n">
        <v>-737</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None Other non-deductible expense</t>
        </is>
      </c>
      <c r="C128" s="991" t="n"/>
      <c r="D128" s="991" t="n"/>
      <c r="E128" s="991" t="n"/>
      <c r="F128" s="991" t="n"/>
      <c r="G128" s="991" t="n">
        <v>154</v>
      </c>
      <c r="H128" s="991" t="n">
        <v>590</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inlineStr">
        <is>
          <t xml:space="preserve"> Net impact due to tax treatment of finance leases and other net temporary differences not raised as an asset</t>
        </is>
      </c>
      <c r="C129" s="991" t="n"/>
      <c r="D129" s="991" t="n"/>
      <c r="E129" s="991" t="n"/>
      <c r="F129" s="991" t="n"/>
      <c r="G129" s="991" t="n">
        <v>320</v>
      </c>
      <c r="H129" s="991" t="n">
        <v>-585</v>
      </c>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inlineStr">
        <is>
          <t xml:space="preserve"> Net impact due to tax treatment of finance leases and other net temporary Income tax adjustment from previous years</t>
        </is>
      </c>
      <c r="C130" s="991" t="n"/>
      <c r="D130" s="991" t="n"/>
      <c r="E130" s="991" t="n"/>
      <c r="F130" s="991" t="n"/>
      <c r="G130" s="991" t="n">
        <v>82</v>
      </c>
      <c r="H130" s="991" t="n">
        <v>-488</v>
      </c>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inlineStr">
        <is>
          <t xml:space="preserve"> Net impact due to tax treatment of finance leases and other net temporary Effect of lower tax rate in New Zealand</t>
        </is>
      </c>
      <c r="C131" s="991" t="n"/>
      <c r="D131" s="991" t="n"/>
      <c r="E131" s="991" t="n"/>
      <c r="F131" s="991" t="n"/>
      <c r="G131" s="991" t="n">
        <v>-299</v>
      </c>
      <c r="H131" s="991" t="n">
        <v>-172</v>
      </c>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52593</v>
      </c>
      <c r="H138" s="939" t="n">
        <v>57961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151925</v>
      </c>
      <c r="G12" s="1029" t="n">
        <v>404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-13371</v>
      </c>
      <c r="G13" s="1028" t="n">
        <v>-14333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-209467</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49454</v>
      </c>
      <c r="G22" s="1028" t="n">
        <v>166685</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-246969</v>
      </c>
      <c r="G23" s="1028" t="n">
        <v>-230176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-197515</v>
      </c>
      <c r="G25" s="1029" t="n">
        <v>-63491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