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In of AUD Bank</t>
        </is>
      </c>
      <c r="C15" s="103" t="n"/>
      <c r="D15" s="103" t="n"/>
      <c r="E15" s="103" t="n"/>
      <c r="F15" s="103" t="n"/>
      <c r="G15" s="103" t="n">
        <v>164760</v>
      </c>
      <c r="H15" s="103" t="n">
        <v>44132</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In of AUD Cash and cash in the of cash flows</t>
        </is>
      </c>
      <c r="C16" s="103" t="n"/>
      <c r="D16" s="103" t="n"/>
      <c r="E16" s="103" t="n"/>
      <c r="F16" s="103" t="n"/>
      <c r="G16" s="103" t="n">
        <v>164760</v>
      </c>
      <c r="H16" s="103" t="n">
        <v>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110703</v>
      </c>
      <c r="H29" s="103" t="n">
        <v>144452</v>
      </c>
      <c r="I29" s="104" t="n"/>
      <c r="N29" s="105">
        <f>B29</f>
        <v/>
      </c>
      <c r="O29" s="106" t="inlineStr"/>
      <c r="P29" s="106" t="inlineStr"/>
      <c r="Q29" s="106" t="inlineStr"/>
      <c r="R29" s="106" t="inlineStr"/>
      <c r="S29" s="106">
        <f>G29*BS!$B$9</f>
        <v/>
      </c>
      <c r="T29" s="106">
        <f>H29*BS!$B$9</f>
        <v/>
      </c>
      <c r="U29" s="107">
        <f>I29</f>
        <v/>
      </c>
    </row>
    <row r="30" customFormat="1" s="79">
      <c r="A30" s="618" t="n"/>
      <c r="B30" s="102" t="inlineStr">
        <is>
          <t>Income taxes receivable</t>
        </is>
      </c>
      <c r="C30" s="103" t="n"/>
      <c r="D30" s="103" t="n"/>
      <c r="E30" s="103" t="n"/>
      <c r="F30" s="103" t="n"/>
      <c r="G30" s="103" t="n">
        <v>0</v>
      </c>
      <c r="H30" s="103" t="n">
        <v>5411</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Spare parts</t>
        </is>
      </c>
      <c r="C43" s="103" t="n"/>
      <c r="D43" s="103" t="n"/>
      <c r="E43" s="103" t="n"/>
      <c r="F43" s="103" t="n"/>
      <c r="G43" s="103" t="n">
        <v>21858</v>
      </c>
      <c r="H43" s="103" t="n">
        <v>24762</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Prepaid and deferred expenses nan nan</t>
        </is>
      </c>
      <c r="C56" s="939" t="n"/>
      <c r="D56" s="939" t="n"/>
      <c r="E56" s="939" t="n"/>
      <c r="F56" s="939" t="n"/>
      <c r="G56" s="939" t="n">
        <v>19992</v>
      </c>
      <c r="H56" s="939" t="n">
        <v>23438</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Current assets (power agreement) nan nan</t>
        </is>
      </c>
      <c r="C57" s="939" t="n"/>
      <c r="D57" s="939" t="n"/>
      <c r="E57" s="939" t="n"/>
      <c r="F57" s="939" t="n"/>
      <c r="G57" s="939" t="n">
        <v>0</v>
      </c>
      <c r="H57" s="939" t="n">
        <v>154</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 xml:space="preserve"> Current asset (forward contracts) nan nan</t>
        </is>
      </c>
      <c r="C58" s="939" t="n"/>
      <c r="D58" s="939" t="n"/>
      <c r="E58" s="939" t="n"/>
      <c r="F58" s="939" t="n"/>
      <c r="G58" s="939" t="n">
        <v>0</v>
      </c>
      <c r="H58" s="939" t="n">
        <v>133</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inlineStr">
        <is>
          <t xml:space="preserve"> Current Staff loans and nan nan</t>
        </is>
      </c>
      <c r="C59" s="939" t="n"/>
      <c r="D59" s="939" t="n"/>
      <c r="E59" s="939" t="n"/>
      <c r="F59" s="939" t="n"/>
      <c r="G59" s="939" t="n">
        <v>28</v>
      </c>
      <c r="H59" s="939" t="n">
        <v>8</v>
      </c>
      <c r="I59" s="137" t="n"/>
      <c r="N59" s="105">
        <f>B59</f>
        <v/>
      </c>
      <c r="O59" s="106" t="inlineStr"/>
      <c r="P59" s="106" t="inlineStr"/>
      <c r="Q59" s="106" t="inlineStr"/>
      <c r="R59" s="106" t="inlineStr"/>
      <c r="S59" s="106">
        <f>G59*BS!$B$9</f>
        <v/>
      </c>
      <c r="T59" s="106">
        <f>H59*BS!$B$9</f>
        <v/>
      </c>
      <c r="U59" s="107">
        <f>I59</f>
        <v/>
      </c>
      <c r="V59" s="932" t="n"/>
      <c r="W59" s="933" t="n"/>
    </row>
    <row r="60" customFormat="1" s="79">
      <c r="A60" s="618" t="n"/>
      <c r="B60" s="102" t="inlineStr">
        <is>
          <t xml:space="preserve"> Current Sundry rece nan nan</t>
        </is>
      </c>
      <c r="C60" s="939" t="n"/>
      <c r="D60" s="939" t="n"/>
      <c r="E60" s="939" t="n"/>
      <c r="F60" s="939" t="n"/>
      <c r="G60" s="939" t="n">
        <v>1360</v>
      </c>
      <c r="H60" s="939" t="n">
        <v>1262</v>
      </c>
      <c r="I60" s="137" t="n"/>
      <c r="N60" s="105">
        <f>B60</f>
        <v/>
      </c>
      <c r="O60" s="106" t="inlineStr"/>
      <c r="P60" s="106" t="inlineStr"/>
      <c r="Q60" s="106" t="inlineStr"/>
      <c r="R60" s="106" t="inlineStr"/>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Current Prepaid and deferred expenses nan nan</t>
        </is>
      </c>
      <c r="C70" s="939" t="n"/>
      <c r="D70" s="939" t="n"/>
      <c r="E70" s="939" t="n"/>
      <c r="F70" s="939" t="n"/>
      <c r="G70" s="939" t="n">
        <v>19992</v>
      </c>
      <c r="H70" s="939" t="n">
        <v>23438</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Current assets (power agreement) nan nan</t>
        </is>
      </c>
      <c r="C71" s="939" t="n"/>
      <c r="D71" s="939" t="n"/>
      <c r="E71" s="939" t="n"/>
      <c r="F71" s="939" t="n"/>
      <c r="G71" s="939" t="n">
        <v>0</v>
      </c>
      <c r="H71" s="939" t="n">
        <v>154</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 xml:space="preserve"> Current asset (forward contracts) nan nan</t>
        </is>
      </c>
      <c r="C72" s="939" t="n"/>
      <c r="D72" s="939" t="n"/>
      <c r="E72" s="939" t="n"/>
      <c r="F72" s="939" t="n"/>
      <c r="G72" s="939" t="n">
        <v>0</v>
      </c>
      <c r="H72" s="939" t="n">
        <v>133</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 xml:space="preserve"> Current Staff loans and nan nan</t>
        </is>
      </c>
      <c r="C73" s="939" t="n"/>
      <c r="D73" s="939" t="n"/>
      <c r="E73" s="939" t="n"/>
      <c r="F73" s="939" t="n"/>
      <c r="G73" s="939" t="n">
        <v>28</v>
      </c>
      <c r="H73" s="939" t="n">
        <v>8</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 xml:space="preserve"> Current Sundry rece nan nan</t>
        </is>
      </c>
      <c r="C74" s="939" t="n"/>
      <c r="D74" s="939" t="n"/>
      <c r="E74" s="939" t="n"/>
      <c r="F74" s="939" t="n"/>
      <c r="G74" s="939" t="n">
        <v>1360</v>
      </c>
      <c r="H74" s="939" t="n">
        <v>1262</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Other current asset *</t>
        </is>
      </c>
      <c r="C75" s="103" t="n"/>
      <c r="D75" s="103" t="n"/>
      <c r="E75" s="103" t="n"/>
      <c r="F75" s="103" t="n"/>
      <c r="G75" s="103" t="n">
        <v>0</v>
      </c>
      <c r="H75" s="103" t="n">
        <v>188165</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v>0</v>
      </c>
      <c r="H96" s="939" t="n">
        <v>0</v>
      </c>
      <c r="I96" s="947" t="n"/>
      <c r="K96" s="948" t="n"/>
      <c r="N96" s="105" t="inlineStr"/>
      <c r="O96" s="106" t="inlineStr"/>
      <c r="P96" s="106" t="inlineStr"/>
      <c r="Q96" s="106" t="inlineStr"/>
      <c r="R96" s="106" t="inlineStr"/>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0</v>
      </c>
      <c r="H110" s="952" t="n">
        <v>0</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0</v>
      </c>
      <c r="H125" s="939" t="n">
        <v>0</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v>0</v>
      </c>
      <c r="H143" s="939" t="n">
        <v>0</v>
      </c>
      <c r="I143" s="928" t="n"/>
      <c r="N143" s="105" t="inlineStr"/>
      <c r="O143" s="106" t="inlineStr"/>
      <c r="P143" s="106" t="inlineStr"/>
      <c r="Q143" s="106" t="inlineStr"/>
      <c r="R143" s="106" t="inlineStr"/>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inlineStr"/>
      <c r="O162" s="106" t="inlineStr"/>
      <c r="P162" s="106" t="inlineStr"/>
      <c r="Q162" s="106" t="inlineStr"/>
      <c r="R162" s="106" t="inlineStr"/>
      <c r="S162" s="106">
        <f>G162*BS!$B$9</f>
        <v/>
      </c>
      <c r="T162" s="106">
        <f>H162*BS!$B$9</f>
        <v/>
      </c>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499561</v>
      </c>
      <c r="H165" s="939" t="n">
        <v>592363</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8"/>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Cash and cash equivalents</t>
        </is>
      </c>
      <c r="C16" s="939" t="n"/>
      <c r="D16" s="939" t="n"/>
      <c r="E16" s="939" t="n"/>
      <c r="F16" s="939" t="n"/>
      <c r="G16" s="939" t="n">
        <v>164760</v>
      </c>
      <c r="H16" s="939" t="n">
        <v>44132</v>
      </c>
      <c r="I16" s="928" t="n"/>
      <c r="J16" s="180" t="n"/>
      <c r="N16" s="969">
        <f>B16</f>
        <v/>
      </c>
      <c r="O16" s="192" t="inlineStr"/>
      <c r="P16" s="192" t="inlineStr"/>
      <c r="Q16" s="192" t="inlineStr"/>
      <c r="R16" s="192" t="inlineStr"/>
      <c r="S16" s="192">
        <f>G16*BS!$B$9</f>
        <v/>
      </c>
      <c r="T16" s="192">
        <f>H16*BS!$B$9</f>
        <v/>
      </c>
      <c r="U16" s="193">
        <f>I16</f>
        <v/>
      </c>
    </row>
    <row r="17">
      <c r="B17" s="102" t="inlineStr">
        <is>
          <t>Property, plant and equipment</t>
        </is>
      </c>
      <c r="C17" s="939" t="n"/>
      <c r="D17" s="939" t="n"/>
      <c r="E17" s="939" t="n"/>
      <c r="F17" s="939" t="n"/>
      <c r="G17" s="939" t="n">
        <v>145271</v>
      </c>
      <c r="H17" s="939" t="n">
        <v>136740</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v>0</v>
      </c>
      <c r="H66" s="939" t="n">
        <v>0</v>
      </c>
      <c r="I66" s="975" t="n"/>
      <c r="J66" s="180" t="n"/>
      <c r="N66" s="976" t="inlineStr"/>
      <c r="O66" s="192" t="inlineStr"/>
      <c r="P66" s="192" t="inlineStr"/>
      <c r="Q66" s="192" t="inlineStr"/>
      <c r="R66" s="192" t="inlineStr"/>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v>0</v>
      </c>
      <c r="H80" s="939" t="n">
        <v>0</v>
      </c>
      <c r="I80" s="977" t="n"/>
      <c r="J80" s="180" t="n"/>
      <c r="N80" s="976" t="inlineStr"/>
      <c r="O80" s="192" t="inlineStr"/>
      <c r="P80" s="192" t="inlineStr"/>
      <c r="Q80" s="192" t="inlineStr"/>
      <c r="R80" s="192" t="inlineStr"/>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Assets</t>
        </is>
      </c>
      <c r="G84" t="n">
        <v>0</v>
      </c>
      <c r="H84" t="n">
        <v>0</v>
      </c>
      <c r="N84">
        <f>B84</f>
        <v/>
      </c>
      <c r="O84" t="inlineStr"/>
      <c r="P84" t="inlineStr"/>
      <c r="Q84" t="inlineStr"/>
      <c r="R84" t="inlineStr"/>
      <c r="S84">
        <f>G84*BS!$B$9</f>
        <v/>
      </c>
      <c r="T84">
        <f>H84*BS!$B$9</f>
        <v/>
      </c>
    </row>
    <row r="85" customFormat="1" s="194">
      <c r="B85" t="inlineStr">
        <is>
          <t>Contract assets</t>
        </is>
      </c>
      <c r="G85" t="n">
        <v>54072</v>
      </c>
      <c r="H85" t="n">
        <v>70558</v>
      </c>
      <c r="N85">
        <f>B85</f>
        <v/>
      </c>
      <c r="O85" t="inlineStr"/>
      <c r="P85" t="inlineStr"/>
      <c r="Q85" t="inlineStr"/>
      <c r="R85" t="inlineStr"/>
      <c r="S85">
        <f>G85*BS!$B$9</f>
        <v/>
      </c>
      <c r="T85">
        <f>H85*BS!$B$9</f>
        <v/>
      </c>
    </row>
    <row r="86">
      <c r="B86" t="inlineStr">
        <is>
          <t>Inventories</t>
        </is>
      </c>
      <c r="G86" t="n">
        <v>15382</v>
      </c>
      <c r="H86" t="n">
        <v>17501</v>
      </c>
      <c r="N86">
        <f>B86</f>
        <v/>
      </c>
      <c r="O86" t="inlineStr"/>
      <c r="P86" t="inlineStr"/>
      <c r="Q86" t="inlineStr"/>
      <c r="R86" t="inlineStr"/>
      <c r="S86">
        <f>G86*BS!$B$9</f>
        <v/>
      </c>
      <c r="T86">
        <f>H86*BS!$B$9</f>
        <v/>
      </c>
    </row>
    <row r="87">
      <c r="B87" t="inlineStr">
        <is>
          <t>Total current assets</t>
        </is>
      </c>
      <c r="G87" t="n">
        <v>366297</v>
      </c>
      <c r="H87" t="n">
        <v>307049</v>
      </c>
      <c r="N87">
        <f>B87</f>
        <v/>
      </c>
      <c r="O87" t="inlineStr"/>
      <c r="P87" t="inlineStr"/>
      <c r="Q87" t="inlineStr"/>
      <c r="R87" t="inlineStr"/>
      <c r="S87">
        <f>G87*BS!$B$9</f>
        <v/>
      </c>
      <c r="T87">
        <f>H87*BS!$B$9</f>
        <v/>
      </c>
    </row>
    <row r="88">
      <c r="B88" t="inlineStr">
        <is>
          <t>Deferred tax assets</t>
        </is>
      </c>
      <c r="G88" t="n">
        <v>59445</v>
      </c>
      <c r="H88" t="n">
        <v>61488</v>
      </c>
      <c r="N88">
        <f>B88</f>
        <v/>
      </c>
      <c r="O88" t="inlineStr"/>
      <c r="P88" t="inlineStr"/>
      <c r="Q88" t="inlineStr"/>
      <c r="R88" t="inlineStr"/>
      <c r="S88">
        <f>G88*BS!$B$9</f>
        <v/>
      </c>
      <c r="T88">
        <f>H88*BS!$B$9</f>
        <v/>
      </c>
    </row>
    <row r="89">
      <c r="B89" s="102" t="n"/>
      <c r="C89" s="103" t="n"/>
      <c r="D89" s="103" t="n"/>
      <c r="E89" s="103" t="n"/>
      <c r="F89" s="103" t="n"/>
      <c r="G89" s="103" t="n"/>
      <c r="H89" s="103" t="n"/>
      <c r="I89" s="978" t="n"/>
      <c r="J89" s="196" t="n"/>
      <c r="K89" s="197" t="n"/>
      <c r="L89" s="197" t="n"/>
      <c r="M89" s="197" t="n"/>
      <c r="N89" s="966" t="inlineStr"/>
      <c r="O89" s="198" t="inlineStr"/>
      <c r="P89" s="198" t="inlineStr"/>
      <c r="Q89" s="198" t="inlineStr"/>
      <c r="R89" s="198" t="inlineStr"/>
      <c r="S89" s="198" t="inlineStr"/>
      <c r="T89" s="198" t="inlineStr"/>
      <c r="U89" s="193" t="n"/>
      <c r="V89" s="197" t="n"/>
      <c r="W89" s="197" t="n"/>
      <c r="X89" s="197" t="n"/>
      <c r="Y89" s="197" t="n"/>
      <c r="Z89" s="197" t="n"/>
      <c r="AA89" s="197" t="n"/>
      <c r="AB89" s="197" t="n"/>
      <c r="AC89" s="197" t="n"/>
      <c r="AD89" s="197" t="n"/>
      <c r="AE89" s="197" t="n"/>
      <c r="AF89" s="197" t="n"/>
      <c r="AG89" s="197" t="n"/>
      <c r="AH89" s="197" t="n"/>
      <c r="AI89" s="197" t="n"/>
      <c r="AJ89" s="197" t="n"/>
      <c r="AK89" s="197" t="n"/>
      <c r="AL89" s="197" t="n"/>
      <c r="AM89" s="197" t="n"/>
      <c r="AN89" s="197" t="n"/>
      <c r="AO89" s="197" t="n"/>
      <c r="AP89" s="197" t="n"/>
      <c r="AQ89" s="197" t="n"/>
      <c r="AR89" s="197" t="n"/>
      <c r="AS89" s="197" t="n"/>
      <c r="AT89" s="197" t="n"/>
      <c r="AU89" s="197" t="n"/>
      <c r="AV89" s="197" t="n"/>
      <c r="AW89" s="197" t="n"/>
      <c r="AX89" s="197" t="n"/>
      <c r="AY89" s="197" t="n"/>
      <c r="AZ89" s="197" t="n"/>
      <c r="BA89" s="197" t="n"/>
      <c r="BB89" s="197" t="n"/>
      <c r="BC89" s="197" t="n"/>
      <c r="BD89" s="197" t="n"/>
      <c r="BE89" s="197" t="n"/>
      <c r="BF89" s="197" t="n"/>
      <c r="BG89" s="197" t="n"/>
      <c r="BH89" s="197" t="n"/>
      <c r="BI89" s="197" t="n"/>
      <c r="BJ89" s="197" t="n"/>
      <c r="BK89" s="197" t="n"/>
      <c r="BL89" s="197" t="n"/>
      <c r="BM89" s="197" t="n"/>
      <c r="BN89" s="197" t="n"/>
      <c r="BO89" s="197" t="n"/>
      <c r="BP89" s="197" t="n"/>
      <c r="BQ89" s="197" t="n"/>
      <c r="BR89" s="197" t="n"/>
      <c r="BS89" s="197" t="n"/>
      <c r="BT89" s="197" t="n"/>
      <c r="BU89" s="197" t="n"/>
      <c r="BV89" s="197" t="n"/>
      <c r="BW89" s="197" t="n"/>
      <c r="BX89" s="197" t="n"/>
      <c r="BY89" s="197" t="n"/>
      <c r="BZ89" s="197" t="n"/>
      <c r="CA89" s="197" t="n"/>
      <c r="CB89" s="197" t="n"/>
      <c r="CC89" s="197" t="n"/>
      <c r="CD89" s="197" t="n"/>
      <c r="CE89" s="197" t="n"/>
      <c r="CF89" s="197" t="n"/>
      <c r="CG89" s="197" t="n"/>
      <c r="CH89" s="197" t="n"/>
      <c r="CI89" s="197" t="n"/>
      <c r="CJ89" s="197" t="n"/>
      <c r="CK89" s="197" t="n"/>
      <c r="CL89" s="197" t="n"/>
      <c r="CM89" s="197" t="n"/>
      <c r="CN89" s="197" t="n"/>
      <c r="CO89" s="197" t="n"/>
      <c r="CP89" s="197" t="n"/>
      <c r="CQ89" s="197" t="n"/>
      <c r="CR89" s="197" t="n"/>
      <c r="CS89" s="197" t="n"/>
      <c r="CT89" s="197" t="n"/>
      <c r="CU89" s="197" t="n"/>
      <c r="CV89" s="197" t="n"/>
      <c r="CW89" s="197" t="n"/>
      <c r="CX89" s="197" t="n"/>
      <c r="CY89" s="197" t="n"/>
      <c r="CZ89" s="197" t="n"/>
      <c r="DA89" s="197" t="n"/>
      <c r="DB89" s="197" t="n"/>
      <c r="DC89" s="197" t="n"/>
      <c r="DD89" s="197" t="n"/>
      <c r="DE89" s="197" t="n"/>
      <c r="DF89" s="197" t="n"/>
      <c r="DG89" s="197" t="n"/>
      <c r="DH89" s="197" t="n"/>
      <c r="DI89" s="197" t="n"/>
      <c r="DJ89" s="197" t="n"/>
      <c r="DK89" s="197" t="n"/>
      <c r="DL89" s="197" t="n"/>
      <c r="DM89" s="197" t="n"/>
      <c r="DN89" s="197" t="n"/>
      <c r="DO89" s="197" t="n"/>
      <c r="DP89" s="197" t="n"/>
      <c r="DQ89" s="197" t="n"/>
      <c r="DR89" s="197" t="n"/>
      <c r="DS89" s="197" t="n"/>
      <c r="DT89" s="197" t="n"/>
      <c r="DU89" s="197" t="n"/>
      <c r="DV89" s="197" t="n"/>
      <c r="DW89" s="197" t="n"/>
      <c r="DX89" s="197" t="n"/>
      <c r="DY89" s="197" t="n"/>
      <c r="DZ89" s="197" t="n"/>
      <c r="EA89" s="197" t="n"/>
      <c r="EB89" s="197" t="n"/>
      <c r="EC89" s="197" t="n"/>
      <c r="ED89" s="197" t="n"/>
      <c r="EE89" s="197" t="n"/>
      <c r="EF89" s="197" t="n"/>
      <c r="EG89" s="197" t="n"/>
      <c r="EH89" s="197" t="n"/>
      <c r="EI89" s="197" t="n"/>
      <c r="EJ89" s="197" t="n"/>
    </row>
    <row r="90">
      <c r="B90" s="102" t="n"/>
      <c r="C90" s="939" t="n"/>
      <c r="D90" s="939" t="n"/>
      <c r="E90" s="939" t="n"/>
      <c r="F90" s="939" t="n"/>
      <c r="G90" s="939" t="n"/>
      <c r="H90" s="939" t="n"/>
      <c r="I90" s="978" t="n"/>
      <c r="J90" s="196" t="n"/>
      <c r="K90" s="197" t="n"/>
      <c r="L90" s="197" t="n"/>
      <c r="M90" s="197" t="n"/>
      <c r="N90" s="966" t="inlineStr"/>
      <c r="O90" s="198" t="inlineStr"/>
      <c r="P90" s="198" t="inlineStr"/>
      <c r="Q90" s="198" t="inlineStr"/>
      <c r="R90" s="198" t="inlineStr"/>
      <c r="S90" s="198" t="inlineStr"/>
      <c r="T90" s="198" t="inlineStr"/>
      <c r="U90" s="193" t="n"/>
      <c r="V90" s="197" t="n"/>
      <c r="W90" s="197" t="n"/>
      <c r="X90" s="197" t="n"/>
      <c r="Y90" s="197" t="n"/>
      <c r="Z90" s="197" t="n"/>
      <c r="AA90" s="197" t="n"/>
      <c r="AB90" s="197" t="n"/>
      <c r="AC90" s="197" t="n"/>
      <c r="AD90" s="197" t="n"/>
      <c r="AE90" s="197" t="n"/>
      <c r="AF90" s="197" t="n"/>
      <c r="AG90" s="197" t="n"/>
      <c r="AH90" s="197" t="n"/>
      <c r="AI90" s="197" t="n"/>
      <c r="AJ90" s="197" t="n"/>
      <c r="AK90" s="197" t="n"/>
      <c r="AL90" s="197" t="n"/>
      <c r="AM90" s="197" t="n"/>
      <c r="AN90" s="197" t="n"/>
      <c r="AO90" s="197" t="n"/>
      <c r="AP90" s="197" t="n"/>
      <c r="AQ90" s="197" t="n"/>
      <c r="AR90" s="197" t="n"/>
      <c r="AS90" s="197" t="n"/>
      <c r="AT90" s="197" t="n"/>
      <c r="AU90" s="197" t="n"/>
      <c r="AV90" s="197" t="n"/>
      <c r="AW90" s="197" t="n"/>
      <c r="AX90" s="197" t="n"/>
      <c r="AY90" s="197" t="n"/>
      <c r="AZ90" s="197" t="n"/>
      <c r="BA90" s="197" t="n"/>
      <c r="BB90" s="197" t="n"/>
      <c r="BC90" s="197" t="n"/>
      <c r="BD90" s="197" t="n"/>
      <c r="BE90" s="197" t="n"/>
      <c r="BF90" s="197" t="n"/>
      <c r="BG90" s="197" t="n"/>
      <c r="BH90" s="197" t="n"/>
      <c r="BI90" s="197" t="n"/>
      <c r="BJ90" s="197" t="n"/>
      <c r="BK90" s="197" t="n"/>
      <c r="BL90" s="197" t="n"/>
      <c r="BM90" s="197" t="n"/>
      <c r="BN90" s="197" t="n"/>
      <c r="BO90" s="197" t="n"/>
      <c r="BP90" s="197" t="n"/>
      <c r="BQ90" s="197" t="n"/>
      <c r="BR90" s="197" t="n"/>
      <c r="BS90" s="197" t="n"/>
      <c r="BT90" s="197" t="n"/>
      <c r="BU90" s="197" t="n"/>
      <c r="BV90" s="197" t="n"/>
      <c r="BW90" s="197" t="n"/>
      <c r="BX90" s="197" t="n"/>
      <c r="BY90" s="197" t="n"/>
      <c r="BZ90" s="197" t="n"/>
      <c r="CA90" s="197" t="n"/>
      <c r="CB90" s="197" t="n"/>
      <c r="CC90" s="197" t="n"/>
      <c r="CD90" s="197" t="n"/>
      <c r="CE90" s="197" t="n"/>
      <c r="CF90" s="197" t="n"/>
      <c r="CG90" s="197" t="n"/>
      <c r="CH90" s="197" t="n"/>
      <c r="CI90" s="197" t="n"/>
      <c r="CJ90" s="197" t="n"/>
      <c r="CK90" s="197" t="n"/>
      <c r="CL90" s="197" t="n"/>
      <c r="CM90" s="197" t="n"/>
      <c r="CN90" s="197" t="n"/>
      <c r="CO90" s="197" t="n"/>
      <c r="CP90" s="197" t="n"/>
      <c r="CQ90" s="197" t="n"/>
      <c r="CR90" s="197" t="n"/>
      <c r="CS90" s="197" t="n"/>
      <c r="CT90" s="197" t="n"/>
      <c r="CU90" s="197" t="n"/>
      <c r="CV90" s="197" t="n"/>
      <c r="CW90" s="197" t="n"/>
      <c r="CX90" s="197" t="n"/>
      <c r="CY90" s="197" t="n"/>
      <c r="CZ90" s="197" t="n"/>
      <c r="DA90" s="197" t="n"/>
      <c r="DB90" s="197" t="n"/>
      <c r="DC90" s="197" t="n"/>
      <c r="DD90" s="197" t="n"/>
      <c r="DE90" s="197" t="n"/>
      <c r="DF90" s="197" t="n"/>
      <c r="DG90" s="197" t="n"/>
      <c r="DH90" s="197" t="n"/>
      <c r="DI90" s="197" t="n"/>
      <c r="DJ90" s="197" t="n"/>
      <c r="DK90" s="197" t="n"/>
      <c r="DL90" s="197" t="n"/>
      <c r="DM90" s="197" t="n"/>
      <c r="DN90" s="197" t="n"/>
      <c r="DO90" s="197" t="n"/>
      <c r="DP90" s="197" t="n"/>
      <c r="DQ90" s="197" t="n"/>
      <c r="DR90" s="197" t="n"/>
      <c r="DS90" s="197" t="n"/>
      <c r="DT90" s="197" t="n"/>
      <c r="DU90" s="197" t="n"/>
      <c r="DV90" s="197" t="n"/>
      <c r="DW90" s="197" t="n"/>
      <c r="DX90" s="197" t="n"/>
      <c r="DY90" s="197" t="n"/>
      <c r="DZ90" s="197" t="n"/>
      <c r="EA90" s="197" t="n"/>
      <c r="EB90" s="197" t="n"/>
      <c r="EC90" s="197" t="n"/>
      <c r="ED90" s="197" t="n"/>
      <c r="EE90" s="197" t="n"/>
      <c r="EF90" s="197" t="n"/>
      <c r="EG90" s="197" t="n"/>
      <c r="EH90" s="197" t="n"/>
      <c r="EI90" s="197" t="n"/>
      <c r="EJ90" s="197" t="n"/>
    </row>
    <row r="91">
      <c r="A91" s="171" t="inlineStr">
        <is>
          <t>K12</t>
        </is>
      </c>
      <c r="B91" s="96" t="inlineStr">
        <is>
          <t xml:space="preserve">Total </t>
        </is>
      </c>
      <c r="C91" s="954">
        <f>SUM(INDIRECT(ADDRESS(MATCH("K11",$A:$A,0)+1,COLUMN(C$13),4)&amp;":"&amp;ADDRESS(MATCH("K12",$A:$A,0)-1,COLUMN(C$13),4)))</f>
        <v/>
      </c>
      <c r="D91" s="954">
        <f>SUM(INDIRECT(ADDRESS(MATCH("K11",$A:$A,0)+1,COLUMN(D$13),4)&amp;":"&amp;ADDRESS(MATCH("K12",$A:$A,0)-1,COLUMN(D$13),4)))</f>
        <v/>
      </c>
      <c r="E91" s="954">
        <f>SUM(INDIRECT(ADDRESS(MATCH("K11",$A:$A,0)+1,COLUMN(E$13),4)&amp;":"&amp;ADDRESS(MATCH("K12",$A:$A,0)-1,COLUMN(E$13),4)))</f>
        <v/>
      </c>
      <c r="F91" s="954">
        <f>SUM(INDIRECT(ADDRESS(MATCH("K11",$A:$A,0)+1,COLUMN(F$13),4)&amp;":"&amp;ADDRESS(MATCH("K12",$A:$A,0)-1,COLUMN(F$13),4)))</f>
        <v/>
      </c>
      <c r="G91" s="954">
        <f>SUM(INDIRECT(ADDRESS(MATCH("K11",$A:$A,0)+1,COLUMN(G$13),4)&amp;":"&amp;ADDRESS(MATCH("K12",$A:$A,0)-1,COLUMN(G$13),4)))</f>
        <v/>
      </c>
      <c r="H91" s="954">
        <f>SUM(INDIRECT(ADDRESS(MATCH("K11",$A:$A,0)+1,COLUMN(H$13),4)&amp;":"&amp;ADDRESS(MATCH("K12",$A:$A,0)-1,COLUMN(H$13),4)))</f>
        <v/>
      </c>
      <c r="I91" s="210" t="n"/>
      <c r="J91" s="180" t="n"/>
      <c r="N91" s="976">
        <f>B91</f>
        <v/>
      </c>
      <c r="O91" s="192">
        <f>C91*BS!$B$9</f>
        <v/>
      </c>
      <c r="P91" s="192">
        <f>D91*BS!$B$9</f>
        <v/>
      </c>
      <c r="Q91" s="192">
        <f>E91*BS!$B$9</f>
        <v/>
      </c>
      <c r="R91" s="192">
        <f>F91*BS!$B$9</f>
        <v/>
      </c>
      <c r="S91" s="192">
        <f>G91*BS!$B$9</f>
        <v/>
      </c>
      <c r="T91" s="192">
        <f>H91*BS!$B$9</f>
        <v/>
      </c>
      <c r="U91" s="193" t="n"/>
    </row>
    <row r="92">
      <c r="A92" s="171" t="inlineStr">
        <is>
          <t>K13</t>
        </is>
      </c>
      <c r="B92" s="96" t="inlineStr">
        <is>
          <t xml:space="preserve">Other Current Liabilities </t>
        </is>
      </c>
      <c r="C92" s="964" t="n"/>
      <c r="D92" s="964" t="n"/>
      <c r="E92" s="964" t="n"/>
      <c r="F92" s="964" t="n"/>
      <c r="G92" s="964" t="n"/>
      <c r="H92" s="964" t="n"/>
      <c r="I92" s="975" t="n"/>
      <c r="J92" s="180" t="n"/>
      <c r="N92" s="966">
        <f>B92</f>
        <v/>
      </c>
      <c r="O92" s="204" t="inlineStr"/>
      <c r="P92" s="204" t="inlineStr"/>
      <c r="Q92" s="204" t="inlineStr"/>
      <c r="R92" s="204" t="inlineStr"/>
      <c r="S92" s="204" t="inlineStr"/>
      <c r="T92" s="204" t="inlineStr"/>
      <c r="U92" s="193" t="n"/>
    </row>
    <row r="93" ht="15.75" customHeight="1" s="340">
      <c r="B93" s="102" t="inlineStr">
        <is>
          <t>provision, spares &amp; deferred warranty provision, spares &amp; deferred warranty 31 March 2022 Current</t>
        </is>
      </c>
      <c r="C93" s="939" t="n"/>
      <c r="D93" s="939" t="n"/>
      <c r="E93" s="939" t="n"/>
      <c r="F93" s="939" t="n"/>
      <c r="G93" s="939" t="n">
        <v>0</v>
      </c>
      <c r="H93" s="939" t="n">
        <v>10448</v>
      </c>
      <c r="I93" s="975" t="n"/>
      <c r="J93" s="180" t="n"/>
      <c r="N93" s="976">
        <f>B93</f>
        <v/>
      </c>
      <c r="O93" s="192" t="inlineStr"/>
      <c r="P93" s="192" t="inlineStr"/>
      <c r="Q93" s="192" t="inlineStr"/>
      <c r="R93" s="192" t="inlineStr"/>
      <c r="S93" s="192">
        <f>G93*BS!$B$9</f>
        <v/>
      </c>
      <c r="T93" s="192">
        <f>H93*BS!$B$9</f>
        <v/>
      </c>
      <c r="U93" s="193">
        <f>I88</f>
        <v/>
      </c>
    </row>
    <row r="94">
      <c r="B94" s="102" t="inlineStr">
        <is>
          <t>provision, spares &amp; deferred warranty provision, spares &amp; deferred warranty 31 March 2023 Current</t>
        </is>
      </c>
      <c r="C94" s="939" t="n"/>
      <c r="D94" s="939" t="n"/>
      <c r="E94" s="939" t="n"/>
      <c r="F94" s="939" t="n"/>
      <c r="G94" s="939" t="n">
        <v>0</v>
      </c>
      <c r="H94" s="939" t="n">
        <v>10012</v>
      </c>
      <c r="I94" s="975" t="n"/>
      <c r="J94" s="180" t="n"/>
      <c r="N94" s="976">
        <f>B94</f>
        <v/>
      </c>
      <c r="O94" s="192" t="inlineStr"/>
      <c r="P94" s="192" t="inlineStr"/>
      <c r="Q94" s="192" t="inlineStr"/>
      <c r="R94" s="192" t="inlineStr"/>
      <c r="S94" s="192">
        <f>G94*BS!$B$9</f>
        <v/>
      </c>
      <c r="T94" s="192">
        <f>H94*BS!$B$9</f>
        <v/>
      </c>
      <c r="U94" s="193">
        <f>I89</f>
        <v/>
      </c>
    </row>
    <row r="95">
      <c r="B95" s="211" t="inlineStr">
        <is>
          <t>Other current liabilities *</t>
        </is>
      </c>
      <c r="C95" s="939" t="n"/>
      <c r="D95" s="939" t="n"/>
      <c r="E95" s="939" t="n"/>
      <c r="F95" s="939" t="n"/>
      <c r="G95" s="939" t="n">
        <v>0</v>
      </c>
      <c r="H95" s="939" t="n">
        <v>177336</v>
      </c>
      <c r="I95" s="975" t="n"/>
      <c r="J95" s="180" t="n"/>
      <c r="N95" s="976">
        <f>B95</f>
        <v/>
      </c>
      <c r="O95" s="192" t="inlineStr"/>
      <c r="P95" s="192" t="inlineStr"/>
      <c r="Q95" s="192" t="inlineStr"/>
      <c r="R95" s="192" t="inlineStr"/>
      <c r="S95" s="192">
        <f>G95*BS!$B$9</f>
        <v/>
      </c>
      <c r="T95" s="192">
        <f>H95*BS!$B$9</f>
        <v/>
      </c>
      <c r="U95" s="193">
        <f>I90</f>
        <v/>
      </c>
    </row>
    <row r="96">
      <c r="B96" s="211" t="n"/>
      <c r="C96" s="103" t="n"/>
      <c r="D96" s="103" t="n"/>
      <c r="E96" s="103" t="n"/>
      <c r="F96" s="103" t="n"/>
      <c r="G96" s="103" t="n"/>
      <c r="H96" s="103" t="n"/>
      <c r="I96" s="979" t="n"/>
      <c r="J96" s="180" t="n"/>
      <c r="N96" s="976" t="inlineStr"/>
      <c r="O96" s="192" t="inlineStr"/>
      <c r="P96" s="192" t="inlineStr"/>
      <c r="Q96" s="192" t="inlineStr"/>
      <c r="R96" s="192" t="inlineStr"/>
      <c r="S96" s="192" t="inlineStr"/>
      <c r="T96" s="192" t="inlineStr"/>
      <c r="U96" s="193">
        <f>I91</f>
        <v/>
      </c>
    </row>
    <row r="97">
      <c r="B97" s="211" t="n"/>
      <c r="C97" s="939" t="n"/>
      <c r="D97" s="939" t="n"/>
      <c r="E97" s="939" t="n"/>
      <c r="F97" s="939" t="n"/>
      <c r="G97" s="939" t="n"/>
      <c r="H97" s="939" t="n"/>
      <c r="I97" s="980" t="n"/>
      <c r="J97" s="180" t="n"/>
      <c r="N97" s="976" t="inlineStr"/>
      <c r="O97" s="192" t="inlineStr"/>
      <c r="P97" s="192" t="inlineStr"/>
      <c r="Q97" s="192" t="inlineStr"/>
      <c r="R97" s="192" t="inlineStr"/>
      <c r="S97" s="192" t="inlineStr"/>
      <c r="T97" s="192" t="inlineStr"/>
      <c r="U97" s="193">
        <f>I92</f>
        <v/>
      </c>
    </row>
    <row r="98">
      <c r="B98" s="208"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I93</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I94</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I95</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I96</f>
        <v/>
      </c>
    </row>
    <row r="102">
      <c r="B102" s="211"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I97</f>
        <v/>
      </c>
    </row>
    <row r="103">
      <c r="B103" s="102" t="n"/>
      <c r="C103" s="939" t="n"/>
      <c r="D103" s="939" t="n"/>
      <c r="E103" s="939" t="n"/>
      <c r="F103" s="939" t="n"/>
      <c r="G103" s="939" t="n"/>
      <c r="H103" s="939" t="n"/>
      <c r="I103" s="981" t="n"/>
      <c r="J103" s="180" t="n"/>
      <c r="N103" s="976" t="inlineStr"/>
      <c r="O103" s="192" t="inlineStr"/>
      <c r="P103" s="192" t="inlineStr"/>
      <c r="Q103" s="192" t="inlineStr"/>
      <c r="R103" s="192" t="inlineStr"/>
      <c r="S103" s="192" t="inlineStr"/>
      <c r="T103" s="192" t="inlineStr"/>
      <c r="U103" s="193">
        <f>I98</f>
        <v/>
      </c>
    </row>
    <row r="104">
      <c r="A104" s="194" t="inlineStr">
        <is>
          <t>K14</t>
        </is>
      </c>
      <c r="B104" s="96" t="inlineStr">
        <is>
          <t xml:space="preserve">Total </t>
        </is>
      </c>
      <c r="C104" s="954">
        <f>SUM(INDIRECT(ADDRESS(MATCH("K13",$A:$A,0)+1,COLUMN(C$13),4)&amp;":"&amp;ADDRESS(MATCH("K14",$A:$A,0)-1,COLUMN(C$13),4)))</f>
        <v/>
      </c>
      <c r="D104" s="954">
        <f>SUM(INDIRECT(ADDRESS(MATCH("K13",$A:$A,0)+1,COLUMN(D$13),4)&amp;":"&amp;ADDRESS(MATCH("K14",$A:$A,0)-1,COLUMN(D$13),4)))</f>
        <v/>
      </c>
      <c r="E104" s="954">
        <f>SUM(INDIRECT(ADDRESS(MATCH("K13",$A:$A,0)+1,COLUMN(E$13),4)&amp;":"&amp;ADDRESS(MATCH("K14",$A:$A,0)-1,COLUMN(E$13),4)))</f>
        <v/>
      </c>
      <c r="F104" s="954">
        <f>SUM(INDIRECT(ADDRESS(MATCH("K13",$A:$A,0)+1,COLUMN(F$13),4)&amp;":"&amp;ADDRESS(MATCH("K14",$A:$A,0)-1,COLUMN(F$13),4)))</f>
        <v/>
      </c>
      <c r="G104" s="954">
        <f>SUM(INDIRECT(ADDRESS(MATCH("K13",$A:$A,0)+1,COLUMN(G$13),4)&amp;":"&amp;ADDRESS(MATCH("K14",$A:$A,0)-1,COLUMN(G$13),4)))</f>
        <v/>
      </c>
      <c r="H104" s="954">
        <f>SUM(INDIRECT(ADDRESS(MATCH("K13",$A:$A,0)+1,COLUMN(H$13),4)&amp;":"&amp;ADDRESS(MATCH("K14",$A:$A,0)-1,COLUMN(H$13),4)))</f>
        <v/>
      </c>
      <c r="I104" s="981" t="n"/>
      <c r="J104" s="196" t="n"/>
      <c r="K104" s="197" t="n"/>
      <c r="L104" s="197" t="n"/>
      <c r="M104" s="197" t="n"/>
      <c r="N104" s="966">
        <f>B104</f>
        <v/>
      </c>
      <c r="O104" s="198">
        <f>C104*BS!$B$9</f>
        <v/>
      </c>
      <c r="P104" s="198">
        <f>D104*BS!$B$9</f>
        <v/>
      </c>
      <c r="Q104" s="198">
        <f>E104*BS!$B$9</f>
        <v/>
      </c>
      <c r="R104" s="198">
        <f>F104*BS!$B$9</f>
        <v/>
      </c>
      <c r="S104" s="198">
        <f>G104*BS!$B$9</f>
        <v/>
      </c>
      <c r="T104" s="198">
        <f>H104*BS!$B$9</f>
        <v/>
      </c>
      <c r="U104" s="193">
        <f>I99</f>
        <v/>
      </c>
      <c r="V104" s="197" t="n"/>
      <c r="W104" s="197" t="n"/>
      <c r="X104" s="197" t="n"/>
      <c r="Y104" s="197" t="n"/>
      <c r="Z104" s="197" t="n"/>
      <c r="AA104" s="197" t="n"/>
      <c r="AB104" s="197" t="n"/>
      <c r="AC104" s="197" t="n"/>
      <c r="AD104" s="197" t="n"/>
      <c r="AE104" s="197" t="n"/>
      <c r="AF104" s="197" t="n"/>
      <c r="AG104" s="197" t="n"/>
      <c r="AH104" s="197" t="n"/>
      <c r="AI104" s="197" t="n"/>
      <c r="AJ104" s="197" t="n"/>
      <c r="AK104" s="197" t="n"/>
      <c r="AL104" s="197" t="n"/>
      <c r="AM104" s="197" t="n"/>
      <c r="AN104" s="197" t="n"/>
      <c r="AO104" s="197" t="n"/>
      <c r="AP104" s="197" t="n"/>
      <c r="AQ104" s="197" t="n"/>
      <c r="AR104" s="197" t="n"/>
      <c r="AS104" s="197" t="n"/>
      <c r="AT104" s="197" t="n"/>
      <c r="AU104" s="197" t="n"/>
      <c r="AV104" s="197" t="n"/>
      <c r="AW104" s="197" t="n"/>
      <c r="AX104" s="197" t="n"/>
      <c r="AY104" s="197" t="n"/>
      <c r="AZ104" s="197" t="n"/>
      <c r="BA104" s="197" t="n"/>
      <c r="BB104" s="197" t="n"/>
      <c r="BC104" s="197" t="n"/>
      <c r="BD104" s="197" t="n"/>
      <c r="BE104" s="197" t="n"/>
      <c r="BF104" s="197" t="n"/>
      <c r="BG104" s="197" t="n"/>
      <c r="BH104" s="197" t="n"/>
      <c r="BI104" s="197" t="n"/>
      <c r="BJ104" s="197" t="n"/>
      <c r="BK104" s="197" t="n"/>
      <c r="BL104" s="197" t="n"/>
      <c r="BM104" s="197" t="n"/>
      <c r="BN104" s="197" t="n"/>
      <c r="BO104" s="197" t="n"/>
      <c r="BP104" s="197" t="n"/>
      <c r="BQ104" s="197" t="n"/>
      <c r="BR104" s="197" t="n"/>
      <c r="BS104" s="197" t="n"/>
      <c r="BT104" s="197" t="n"/>
      <c r="BU104" s="197" t="n"/>
      <c r="BV104" s="197" t="n"/>
      <c r="BW104" s="197" t="n"/>
      <c r="BX104" s="197" t="n"/>
      <c r="BY104" s="197" t="n"/>
      <c r="BZ104" s="197" t="n"/>
      <c r="CA104" s="197" t="n"/>
      <c r="CB104" s="197" t="n"/>
      <c r="CC104" s="197" t="n"/>
      <c r="CD104" s="197" t="n"/>
      <c r="CE104" s="197" t="n"/>
      <c r="CF104" s="197" t="n"/>
      <c r="CG104" s="197" t="n"/>
      <c r="CH104" s="197" t="n"/>
      <c r="CI104" s="197" t="n"/>
      <c r="CJ104" s="197" t="n"/>
      <c r="CK104" s="197" t="n"/>
      <c r="CL104" s="197" t="n"/>
      <c r="CM104" s="197" t="n"/>
      <c r="CN104" s="197" t="n"/>
      <c r="CO104" s="197" t="n"/>
      <c r="CP104" s="197" t="n"/>
      <c r="CQ104" s="197" t="n"/>
      <c r="CR104" s="197" t="n"/>
      <c r="CS104" s="197" t="n"/>
      <c r="CT104" s="197" t="n"/>
      <c r="CU104" s="197" t="n"/>
      <c r="CV104" s="197" t="n"/>
      <c r="CW104" s="197" t="n"/>
      <c r="CX104" s="197" t="n"/>
      <c r="CY104" s="197" t="n"/>
      <c r="CZ104" s="197" t="n"/>
      <c r="DA104" s="197" t="n"/>
      <c r="DB104" s="197" t="n"/>
      <c r="DC104" s="197" t="n"/>
      <c r="DD104" s="197" t="n"/>
      <c r="DE104" s="197" t="n"/>
      <c r="DF104" s="197" t="n"/>
      <c r="DG104" s="197" t="n"/>
      <c r="DH104" s="197" t="n"/>
      <c r="DI104" s="197" t="n"/>
      <c r="DJ104" s="197" t="n"/>
      <c r="DK104" s="197" t="n"/>
      <c r="DL104" s="197" t="n"/>
      <c r="DM104" s="197" t="n"/>
      <c r="DN104" s="197" t="n"/>
      <c r="DO104" s="197" t="n"/>
      <c r="DP104" s="197" t="n"/>
      <c r="DQ104" s="197" t="n"/>
      <c r="DR104" s="197" t="n"/>
      <c r="DS104" s="197" t="n"/>
      <c r="DT104" s="197" t="n"/>
      <c r="DU104" s="197" t="n"/>
      <c r="DV104" s="197" t="n"/>
      <c r="DW104" s="197" t="n"/>
      <c r="DX104" s="197" t="n"/>
      <c r="DY104" s="197" t="n"/>
      <c r="DZ104" s="197" t="n"/>
      <c r="EA104" s="197" t="n"/>
      <c r="EB104" s="197" t="n"/>
      <c r="EC104" s="197" t="n"/>
      <c r="ED104" s="197" t="n"/>
      <c r="EE104" s="197" t="n"/>
      <c r="EF104" s="197" t="n"/>
      <c r="EG104" s="197" t="n"/>
      <c r="EH104" s="197" t="n"/>
      <c r="EI104" s="197" t="n"/>
      <c r="EJ104" s="197" t="n"/>
    </row>
    <row r="105">
      <c r="B105" s="208" t="n"/>
      <c r="C105" s="215" t="n"/>
      <c r="D105" s="216" t="n"/>
      <c r="E105" s="982" t="n"/>
      <c r="F105" s="982" t="n"/>
      <c r="G105" s="982" t="n"/>
      <c r="H105" s="982" t="n"/>
      <c r="I105" s="981" t="n"/>
      <c r="J105" s="180" t="n"/>
      <c r="N105" s="976" t="inlineStr"/>
      <c r="O105" s="192" t="inlineStr"/>
      <c r="P105" s="192" t="inlineStr"/>
      <c r="Q105" s="192" t="inlineStr"/>
      <c r="R105" s="192" t="inlineStr"/>
      <c r="S105" s="192" t="inlineStr"/>
      <c r="T105" s="192" t="inlineStr"/>
      <c r="U105" s="193" t="n"/>
    </row>
    <row r="106">
      <c r="A106" s="171" t="inlineStr">
        <is>
          <t>K15</t>
        </is>
      </c>
      <c r="B106" s="96" t="inlineStr">
        <is>
          <t xml:space="preserve">Long Term Debt </t>
        </is>
      </c>
      <c r="C106" s="983" t="n"/>
      <c r="D106" s="983" t="n"/>
      <c r="E106" s="983" t="n"/>
      <c r="F106" s="983" t="n"/>
      <c r="G106" s="983" t="n"/>
      <c r="H106" s="983" t="n"/>
      <c r="I106" s="984" t="n"/>
      <c r="J106" s="180" t="n"/>
      <c r="N106" s="966">
        <f>B106</f>
        <v/>
      </c>
      <c r="O106" s="204" t="inlineStr"/>
      <c r="P106" s="204" t="inlineStr"/>
      <c r="Q106" s="204" t="inlineStr"/>
      <c r="R106" s="204" t="inlineStr"/>
      <c r="S106" s="204" t="inlineStr"/>
      <c r="T106" s="204" t="inlineStr"/>
      <c r="U106" s="193" t="n"/>
    </row>
    <row r="107">
      <c r="A107" s="79" t="inlineStr">
        <is>
          <t>K16</t>
        </is>
      </c>
      <c r="B107" s="621" t="inlineStr">
        <is>
          <t xml:space="preserve"> Long Term Borrowings</t>
        </is>
      </c>
      <c r="I107" s="210" t="n"/>
      <c r="J107" s="180" t="n"/>
      <c r="N107" s="985">
        <f>B107</f>
        <v/>
      </c>
      <c r="O107" t="inlineStr"/>
      <c r="P107" t="inlineStr"/>
      <c r="Q107" t="inlineStr"/>
      <c r="R107" t="inlineStr"/>
      <c r="S107" t="inlineStr"/>
      <c r="T107" t="inlineStr"/>
      <c r="U107" s="193">
        <f>I102</f>
        <v/>
      </c>
    </row>
    <row r="108">
      <c r="A108" s="79" t="n"/>
      <c r="B108" s="102" t="n"/>
      <c r="C108" s="103" t="n"/>
      <c r="D108" s="103" t="n"/>
      <c r="E108" s="103" t="n"/>
      <c r="F108" s="103" t="n"/>
      <c r="G108" s="103" t="n"/>
      <c r="H108" s="103" t="n"/>
      <c r="I108" s="210" t="n"/>
      <c r="J108" s="180" t="n"/>
      <c r="N108" s="985" t="inlineStr"/>
      <c r="O108" s="192" t="inlineStr"/>
      <c r="P108" s="192" t="inlineStr"/>
      <c r="Q108" s="192" t="inlineStr"/>
      <c r="R108" s="192" t="inlineStr"/>
      <c r="S108" s="192" t="inlineStr"/>
      <c r="T108" s="192" t="inlineStr"/>
      <c r="U108" s="193" t="n"/>
    </row>
    <row r="109">
      <c r="A109" s="79" t="n"/>
      <c r="B109" s="102" t="n"/>
      <c r="C109" s="220" t="n"/>
      <c r="D109" s="220" t="n"/>
      <c r="E109" s="220" t="n"/>
      <c r="F109" s="220" t="n"/>
      <c r="G109" s="220" t="n">
        <v>0</v>
      </c>
      <c r="H109" s="220" t="n">
        <v>0</v>
      </c>
      <c r="I109" s="210" t="n"/>
      <c r="J109" s="180" t="n"/>
      <c r="N109" s="985" t="inlineStr"/>
      <c r="O109" s="192" t="inlineStr"/>
      <c r="P109" s="192" t="inlineStr"/>
      <c r="Q109" s="192" t="inlineStr"/>
      <c r="R109" s="192" t="inlineStr"/>
      <c r="S109" s="192">
        <f>G109*BS!$B$9</f>
        <v/>
      </c>
      <c r="T109" s="192">
        <f>H109*BS!$B$9</f>
        <v/>
      </c>
      <c r="U109" s="193" t="n"/>
    </row>
    <row r="110">
      <c r="A110" s="79" t="inlineStr">
        <is>
          <t>K16T</t>
        </is>
      </c>
      <c r="B110" s="96" t="inlineStr">
        <is>
          <t xml:space="preserve"> Total </t>
        </is>
      </c>
      <c r="C110" s="954">
        <f>SUM(INDIRECT(ADDRESS(MATCH("K16",$A:$A,0)+1,COLUMN(C$13),4)&amp;":"&amp;ADDRESS(MATCH("K16T",$A:$A,0)-1,COLUMN(C$13),4)))</f>
        <v/>
      </c>
      <c r="D110" s="954">
        <f>SUM(INDIRECT(ADDRESS(MATCH("K16",$A:$A,0)+1,COLUMN(D$13),4)&amp;":"&amp;ADDRESS(MATCH("K16T",$A:$A,0)-1,COLUMN(D$13),4)))</f>
        <v/>
      </c>
      <c r="E110" s="954">
        <f>SUM(INDIRECT(ADDRESS(MATCH("K16",$A:$A,0)+1,COLUMN(E$13),4)&amp;":"&amp;ADDRESS(MATCH("K16T",$A:$A,0)-1,COLUMN(E$13),4)))</f>
        <v/>
      </c>
      <c r="F110" s="954">
        <f>SUM(INDIRECT(ADDRESS(MATCH("K16",$A:$A,0)+1,COLUMN(F$13),4)&amp;":"&amp;ADDRESS(MATCH("K16T",$A:$A,0)-1,COLUMN(F$13),4)))</f>
        <v/>
      </c>
      <c r="G110" s="954">
        <f>SUM(INDIRECT(ADDRESS(MATCH("K16",$A:$A,0)+1,COLUMN(G$13),4)&amp;":"&amp;ADDRESS(MATCH("K16T",$A:$A,0)-1,COLUMN(G$13),4)))</f>
        <v/>
      </c>
      <c r="H110" s="954">
        <f>SUM(INDIRECT(ADDRESS(MATCH("K16",$A:$A,0)+1,COLUMN(H$13),4)&amp;":"&amp;ADDRESS(MATCH("K16T",$A:$A,0)-1,COLUMN(H$13),4)))</f>
        <v/>
      </c>
      <c r="I110" s="210" t="n"/>
      <c r="J110" s="180" t="n"/>
      <c r="N110" s="985">
        <f>B110</f>
        <v/>
      </c>
      <c r="O110" s="192">
        <f>C110*BS!$B$9</f>
        <v/>
      </c>
      <c r="P110" s="192">
        <f>D110*BS!$B$9</f>
        <v/>
      </c>
      <c r="Q110" s="192">
        <f>E110*BS!$B$9</f>
        <v/>
      </c>
      <c r="R110" s="192">
        <f>F110*BS!$B$9</f>
        <v/>
      </c>
      <c r="S110" s="192">
        <f>G110*BS!$B$9</f>
        <v/>
      </c>
      <c r="T110" s="192">
        <f>H110*BS!$B$9</f>
        <v/>
      </c>
      <c r="U110" s="193" t="n"/>
    </row>
    <row r="111">
      <c r="A111" s="79" t="inlineStr">
        <is>
          <t>K17</t>
        </is>
      </c>
      <c r="B111" s="621" t="inlineStr">
        <is>
          <t xml:space="preserve"> Bond</t>
        </is>
      </c>
      <c r="I111" s="986" t="n"/>
      <c r="J111" s="180" t="n"/>
      <c r="N111" s="985">
        <f>B111</f>
        <v/>
      </c>
      <c r="O111" t="inlineStr"/>
      <c r="P111" t="inlineStr"/>
      <c r="Q111" t="inlineStr"/>
      <c r="R111" t="inlineStr"/>
      <c r="S111" t="inlineStr"/>
      <c r="T111" t="inlineStr"/>
      <c r="U111" s="193">
        <f>I106</f>
        <v/>
      </c>
    </row>
    <row r="112">
      <c r="A112" s="79" t="n"/>
      <c r="B112" s="102" t="n"/>
      <c r="C112" s="103" t="n"/>
      <c r="D112" s="103" t="n"/>
      <c r="E112" s="103" t="n"/>
      <c r="F112" s="103" t="n"/>
      <c r="G112" s="103" t="n"/>
      <c r="H112" s="103" t="n"/>
      <c r="I112" s="986" t="n"/>
      <c r="J112" s="180" t="n"/>
      <c r="N112" s="985"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v>0</v>
      </c>
      <c r="H113" s="220" t="n">
        <v>0</v>
      </c>
      <c r="I113" s="986" t="n"/>
      <c r="J113" s="180" t="n"/>
      <c r="N113" s="985" t="inlineStr"/>
      <c r="O113" s="192" t="inlineStr"/>
      <c r="P113" s="192" t="inlineStr"/>
      <c r="Q113" s="192" t="inlineStr"/>
      <c r="R113" s="192" t="inlineStr"/>
      <c r="S113" s="192">
        <f>G113*BS!$B$9</f>
        <v/>
      </c>
      <c r="T113" s="192">
        <f>H113*BS!$B$9</f>
        <v/>
      </c>
      <c r="U113" s="193" t="n"/>
    </row>
    <row r="114">
      <c r="A114" s="79" t="inlineStr">
        <is>
          <t>K17T</t>
        </is>
      </c>
      <c r="B114" s="96" t="inlineStr">
        <is>
          <t xml:space="preserve"> Total </t>
        </is>
      </c>
      <c r="C114" s="954">
        <f>SUM(INDIRECT(ADDRESS(MATCH("K17",$A:$A,0)+1,COLUMN(C$13),4)&amp;":"&amp;ADDRESS(MATCH("K17T",$A:$A,0)-1,COLUMN(C$13),4)))</f>
        <v/>
      </c>
      <c r="D114" s="954">
        <f>SUM(INDIRECT(ADDRESS(MATCH("K17",$A:$A,0)+1,COLUMN(D$13),4)&amp;":"&amp;ADDRESS(MATCH("K17T",$A:$A,0)-1,COLUMN(D$13),4)))</f>
        <v/>
      </c>
      <c r="E114" s="954">
        <f>SUM(INDIRECT(ADDRESS(MATCH("K17",$A:$A,0)+1,COLUMN(E$13),4)&amp;":"&amp;ADDRESS(MATCH("K17T",$A:$A,0)-1,COLUMN(E$13),4)))</f>
        <v/>
      </c>
      <c r="F114" s="954">
        <f>SUM(INDIRECT(ADDRESS(MATCH("K17",$A:$A,0)+1,COLUMN(F$13),4)&amp;":"&amp;ADDRESS(MATCH("K17T",$A:$A,0)-1,COLUMN(F$13),4)))</f>
        <v/>
      </c>
      <c r="G114" s="954">
        <f>SUM(INDIRECT(ADDRESS(MATCH("K17",$A:$A,0)+1,COLUMN(G$13),4)&amp;":"&amp;ADDRESS(MATCH("K17T",$A:$A,0)-1,COLUMN(G$13),4)))</f>
        <v/>
      </c>
      <c r="H114" s="954">
        <f>SUM(INDIRECT(ADDRESS(MATCH("K17",$A:$A,0)+1,COLUMN(H$13),4)&amp;":"&amp;ADDRESS(MATCH("K17T",$A:$A,0)-1,COLUMN(H$13),4)))</f>
        <v/>
      </c>
      <c r="I114" s="986" t="n"/>
      <c r="J114" s="180" t="n"/>
      <c r="N114" s="985">
        <f>B114</f>
        <v/>
      </c>
      <c r="O114" s="192">
        <f>C114*BS!$B$9</f>
        <v/>
      </c>
      <c r="P114" s="192">
        <f>D114*BS!$B$9</f>
        <v/>
      </c>
      <c r="Q114" s="192">
        <f>E114*BS!$B$9</f>
        <v/>
      </c>
      <c r="R114" s="192">
        <f>F114*BS!$B$9</f>
        <v/>
      </c>
      <c r="S114" s="192">
        <f>G114*BS!$B$9</f>
        <v/>
      </c>
      <c r="T114" s="192">
        <f>H114*BS!$B$9</f>
        <v/>
      </c>
      <c r="U114" s="193" t="n"/>
    </row>
    <row r="115">
      <c r="A115" s="79" t="inlineStr">
        <is>
          <t>K18</t>
        </is>
      </c>
      <c r="B115" s="621" t="inlineStr">
        <is>
          <t xml:space="preserve"> Subordinate Debt</t>
        </is>
      </c>
      <c r="I115" s="975" t="n"/>
      <c r="J115" s="180" t="n"/>
      <c r="N115" s="985">
        <f>B115</f>
        <v/>
      </c>
      <c r="O115" t="inlineStr"/>
      <c r="P115" t="inlineStr"/>
      <c r="Q115" t="inlineStr"/>
      <c r="R115" t="inlineStr"/>
      <c r="S115" t="inlineStr"/>
      <c r="T115" t="inlineStr"/>
      <c r="U115" s="193">
        <f>I110</f>
        <v/>
      </c>
    </row>
    <row r="116">
      <c r="A116" s="79" t="n"/>
      <c r="B116" s="102" t="n"/>
      <c r="C116" s="103" t="n"/>
      <c r="D116" s="103" t="n"/>
      <c r="E116" s="103" t="n"/>
      <c r="F116" s="103" t="n"/>
      <c r="G116" s="103" t="n"/>
      <c r="H116" s="103" t="n"/>
      <c r="I116" s="975" t="n"/>
      <c r="J116" s="180" t="n"/>
      <c r="N116" s="976"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v>0</v>
      </c>
      <c r="H117" s="220" t="n">
        <v>0</v>
      </c>
      <c r="I117" s="975" t="n"/>
      <c r="J117" s="180" t="n"/>
      <c r="N117" s="976" t="inlineStr"/>
      <c r="O117" s="192" t="inlineStr"/>
      <c r="P117" s="192" t="inlineStr"/>
      <c r="Q117" s="192" t="inlineStr"/>
      <c r="R117" s="192" t="inlineStr"/>
      <c r="S117" s="192">
        <f>G117*BS!$B$9</f>
        <v/>
      </c>
      <c r="T117" s="192">
        <f>H117*BS!$B$9</f>
        <v/>
      </c>
      <c r="U117" s="193" t="n"/>
    </row>
    <row r="118">
      <c r="A118" s="79" t="inlineStr">
        <is>
          <t>K18T</t>
        </is>
      </c>
      <c r="B118" s="96" t="inlineStr">
        <is>
          <t xml:space="preserve"> Total </t>
        </is>
      </c>
      <c r="C118" s="954">
        <f>SUM(INDIRECT(ADDRESS(MATCH("K18",$A:$A,0)+1,COLUMN(C$13),4)&amp;":"&amp;ADDRESS(MATCH("K18T",$A:$A,0)-1,COLUMN(C$13),4)))</f>
        <v/>
      </c>
      <c r="D118" s="954">
        <f>SUM(INDIRECT(ADDRESS(MATCH("K18",$A:$A,0)+1,COLUMN(D$13),4)&amp;":"&amp;ADDRESS(MATCH("K18T",$A:$A,0)-1,COLUMN(D$13),4)))</f>
        <v/>
      </c>
      <c r="E118" s="954">
        <f>SUM(INDIRECT(ADDRESS(MATCH("K18",$A:$A,0)+1,COLUMN(E$13),4)&amp;":"&amp;ADDRESS(MATCH("K18T",$A:$A,0)-1,COLUMN(E$13),4)))</f>
        <v/>
      </c>
      <c r="F118" s="954">
        <f>SUM(INDIRECT(ADDRESS(MATCH("K18",$A:$A,0)+1,COLUMN(F$13),4)&amp;":"&amp;ADDRESS(MATCH("K18T",$A:$A,0)-1,COLUMN(F$13),4)))</f>
        <v/>
      </c>
      <c r="G118" s="954">
        <f>SUM(INDIRECT(ADDRESS(MATCH("K18",$A:$A,0)+1,COLUMN(G$13),4)&amp;":"&amp;ADDRESS(MATCH("K18T",$A:$A,0)-1,COLUMN(G$13),4)))</f>
        <v/>
      </c>
      <c r="H118" s="954">
        <f>SUM(INDIRECT(ADDRESS(MATCH("K18",$A:$A,0)+1,COLUMN(H$13),4)&amp;":"&amp;ADDRESS(MATCH("K18T",$A:$A,0)-1,COLUMN(H$13),4)))</f>
        <v/>
      </c>
      <c r="I118" s="975" t="n"/>
      <c r="J118" s="180" t="n"/>
      <c r="N118" s="976">
        <f>B118</f>
        <v/>
      </c>
      <c r="O118" s="192">
        <f>C118*BS!$B$9</f>
        <v/>
      </c>
      <c r="P118" s="192">
        <f>D118*BS!$B$9</f>
        <v/>
      </c>
      <c r="Q118" s="192">
        <f>E118*BS!$B$9</f>
        <v/>
      </c>
      <c r="R118" s="192">
        <f>F118*BS!$B$9</f>
        <v/>
      </c>
      <c r="S118" s="192">
        <f>G118*BS!$B$9</f>
        <v/>
      </c>
      <c r="T118" s="192">
        <f>H118*BS!$B$9</f>
        <v/>
      </c>
      <c r="U118" s="193" t="n"/>
    </row>
    <row r="119">
      <c r="A119" s="79" t="inlineStr">
        <is>
          <t>K19</t>
        </is>
      </c>
      <c r="B119" s="102" t="inlineStr">
        <is>
          <t xml:space="preserve"> Loan from related parties </t>
        </is>
      </c>
      <c r="C119" s="220" t="n"/>
      <c r="D119" s="220" t="n"/>
      <c r="E119" s="220" t="n"/>
      <c r="F119" s="220" t="n"/>
      <c r="G119" s="220" t="n"/>
      <c r="H119" s="220" t="n"/>
      <c r="I119" s="975" t="n"/>
      <c r="J119" s="180" t="n"/>
      <c r="N119" s="976">
        <f>B119</f>
        <v/>
      </c>
      <c r="O119" s="192" t="inlineStr"/>
      <c r="P119" s="192" t="inlineStr"/>
      <c r="Q119" s="192" t="inlineStr"/>
      <c r="R119" s="192" t="inlineStr"/>
      <c r="S119" s="192" t="inlineStr"/>
      <c r="T119" s="192" t="inlineStr"/>
      <c r="U119" s="193">
        <f>I114</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I115</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I116</f>
        <v/>
      </c>
    </row>
    <row r="122" customFormat="1" s="194">
      <c r="A122" s="79" t="n"/>
      <c r="B122" s="102" t="n"/>
      <c r="C122" s="103" t="n"/>
      <c r="D122" s="103" t="n"/>
      <c r="E122" s="103" t="n"/>
      <c r="F122" s="103" t="n"/>
      <c r="G122" s="103" t="n"/>
      <c r="H122" s="103" t="n"/>
      <c r="I122" s="975" t="n"/>
      <c r="J122" s="180" t="n"/>
      <c r="N122" s="976" t="inlineStr"/>
      <c r="O122" s="192" t="inlineStr"/>
      <c r="P122" s="192" t="inlineStr"/>
      <c r="Q122" s="192" t="inlineStr"/>
      <c r="R122" s="192" t="inlineStr"/>
      <c r="S122" s="192" t="inlineStr"/>
      <c r="T122" s="192" t="inlineStr"/>
      <c r="U122" s="193">
        <f>I117</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t="n"/>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I119</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I120</f>
        <v/>
      </c>
    </row>
    <row r="126">
      <c r="B126" s="102" t="inlineStr">
        <is>
          <t xml:space="preserve"> Others </t>
        </is>
      </c>
      <c r="C126" s="220" t="n"/>
      <c r="D126" s="220" t="n"/>
      <c r="E126" s="220" t="n"/>
      <c r="F126" s="220" t="n"/>
      <c r="G126" s="220" t="n"/>
      <c r="H126" s="220" t="n"/>
      <c r="I126" s="980" t="n"/>
      <c r="J126" s="180" t="n"/>
      <c r="N126" s="976">
        <f>B126</f>
        <v/>
      </c>
      <c r="O126" s="192" t="inlineStr"/>
      <c r="P126" s="192" t="inlineStr"/>
      <c r="Q126" s="192" t="inlineStr"/>
      <c r="R126" s="192" t="inlineStr"/>
      <c r="S126" s="192" t="inlineStr"/>
      <c r="T126" s="192" t="inlineStr"/>
      <c r="U126" s="193">
        <f>I121</f>
        <v/>
      </c>
    </row>
    <row r="127">
      <c r="A127" s="194" t="inlineStr">
        <is>
          <t>K20</t>
        </is>
      </c>
      <c r="B127" s="96" t="inlineStr">
        <is>
          <t xml:space="preserve">Total </t>
        </is>
      </c>
      <c r="C127" s="987">
        <f>INDIRECT(ADDRESS(MATCH("K16T",$A:$A,0),COLUMN(C$13),4))+INDIRECT(ADDRESS(MATCH("K17T",$A:$A,0),COLUMN(C$13),4))+INDIRECT(ADDRESS(MATCH("K18T",$A:$A,0),COLUMN(C$13),4))+SUM(INDIRECT(ADDRESS(MATCH("K19",$A:$A,0),COLUMN(C$13),4)&amp;":"&amp;ADDRESS(MATCH("K20",$A:$A,0)-1,COLUMN(C$13),4)))</f>
        <v/>
      </c>
      <c r="D127" s="987">
        <f>INDIRECT(ADDRESS(MATCH("K16T",$A:$A,0),COLUMN(D$13),4))+INDIRECT(ADDRESS(MATCH("K17T",$A:$A,0),COLUMN(D$13),4))+INDIRECT(ADDRESS(MATCH("K18T",$A:$A,0),COLUMN(D$13),4))+SUM(INDIRECT(ADDRESS(MATCH("K19",$A:$A,0),COLUMN(D$13),4)&amp;":"&amp;ADDRESS(MATCH("K20",$A:$A,0)-1,COLUMN(D$13),4)))</f>
        <v/>
      </c>
      <c r="E127" s="987">
        <f>INDIRECT(ADDRESS(MATCH("K16T",$A:$A,0),COLUMN(E$13),4))+INDIRECT(ADDRESS(MATCH("K17T",$A:$A,0),COLUMN(E$13),4))+INDIRECT(ADDRESS(MATCH("K18T",$A:$A,0),COLUMN(E$13),4))+SUM(INDIRECT(ADDRESS(MATCH("K19",$A:$A,0),COLUMN(E$13),4)&amp;":"&amp;ADDRESS(MATCH("K20",$A:$A,0)-1,COLUMN(E$13),4)))</f>
        <v/>
      </c>
      <c r="F127" s="987">
        <f>INDIRECT(ADDRESS(MATCH("K16T",$A:$A,0),COLUMN(F$13),4))+INDIRECT(ADDRESS(MATCH("K17T",$A:$A,0),COLUMN(F$13),4))+INDIRECT(ADDRESS(MATCH("K18T",$A:$A,0),COLUMN(F$13),4))+SUM(INDIRECT(ADDRESS(MATCH("K19",$A:$A,0),COLUMN(F$13),4)&amp;":"&amp;ADDRESS(MATCH("K20",$A:$A,0)-1,COLUMN(F$13),4)))</f>
        <v/>
      </c>
      <c r="G127" s="987">
        <f>INDIRECT(ADDRESS(MATCH("K16T",$A:$A,0),COLUMN(G$13),4))+INDIRECT(ADDRESS(MATCH("K17T",$A:$A,0),COLUMN(G$13),4))+INDIRECT(ADDRESS(MATCH("K18T",$A:$A,0),COLUMN(G$13),4))+SUM(INDIRECT(ADDRESS(MATCH("K19",$A:$A,0),COLUMN(G$13),4)&amp;":"&amp;ADDRESS(MATCH("K20",$A:$A,0)-1,COLUMN(G$13),4)))</f>
        <v/>
      </c>
      <c r="H127" s="987">
        <f>INDIRECT(ADDRESS(MATCH("K16T",$A:$A,0),COLUMN(H$13),4))+INDIRECT(ADDRESS(MATCH("K17T",$A:$A,0),COLUMN(H$13),4))+INDIRECT(ADDRESS(MATCH("K18T",$A:$A,0),COLUMN(H$13),4))+SUM(INDIRECT(ADDRESS(MATCH("K19",$A:$A,0),COLUMN(H$13),4)&amp;":"&amp;ADDRESS(MATCH("K20",$A:$A,0)-1,COLUMN(H$13),4)))</f>
        <v/>
      </c>
      <c r="I127" s="988" t="n"/>
      <c r="J127" s="196" t="n"/>
      <c r="K127" s="197" t="n"/>
      <c r="L127" s="197" t="n"/>
      <c r="M127" s="197" t="n"/>
      <c r="N127" s="966">
        <f>B127</f>
        <v/>
      </c>
      <c r="O127" s="198">
        <f>C127*BS!$B$9</f>
        <v/>
      </c>
      <c r="P127" s="198">
        <f>D127*BS!$B$9</f>
        <v/>
      </c>
      <c r="Q127" s="198">
        <f>E127*BS!$B$9</f>
        <v/>
      </c>
      <c r="R127" s="198">
        <f>F127*BS!$B$9</f>
        <v/>
      </c>
      <c r="S127" s="198">
        <f>G127*BS!$B$9</f>
        <v/>
      </c>
      <c r="T127" s="198">
        <f>H127*BS!$B$9</f>
        <v/>
      </c>
      <c r="U127" s="193">
        <f>I122</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989" t="n"/>
      <c r="D128" s="989" t="n"/>
      <c r="E128" s="989" t="n"/>
      <c r="F128" s="989" t="n"/>
      <c r="G128" s="989" t="n"/>
      <c r="H128" s="989" t="n"/>
      <c r="I128" s="980" t="n"/>
      <c r="J128" s="180" t="n"/>
      <c r="N128" s="976" t="inlineStr"/>
      <c r="O128" s="192" t="inlineStr"/>
      <c r="P128" s="192" t="inlineStr"/>
      <c r="Q128" s="192" t="inlineStr"/>
      <c r="R128" s="192" t="inlineStr"/>
      <c r="S128" s="192" t="inlineStr"/>
      <c r="T128" s="192" t="inlineStr"/>
      <c r="U128" s="193" t="n"/>
    </row>
    <row r="129">
      <c r="A129" s="194" t="inlineStr">
        <is>
          <t>K21</t>
        </is>
      </c>
      <c r="B129" s="96" t="inlineStr">
        <is>
          <t xml:space="preserve">Deferred Taxes </t>
        </is>
      </c>
      <c r="C129" s="990" t="n"/>
      <c r="D129" s="990" t="n"/>
      <c r="E129" s="990" t="n"/>
      <c r="F129" s="990" t="n"/>
      <c r="G129" s="990" t="n"/>
      <c r="H129" s="990" t="n"/>
      <c r="I129" s="988" t="n"/>
      <c r="J129" s="196" t="n"/>
      <c r="K129" s="197" t="n"/>
      <c r="L129" s="197" t="n"/>
      <c r="M129" s="197" t="n"/>
      <c r="N129" s="966">
        <f>B129</f>
        <v/>
      </c>
      <c r="O129" s="198" t="inlineStr"/>
      <c r="P129" s="198" t="inlineStr"/>
      <c r="Q129" s="198" t="inlineStr"/>
      <c r="R129" s="198" t="inlineStr"/>
      <c r="S129" s="198" t="inlineStr"/>
      <c r="T129" s="198" t="inlineStr"/>
      <c r="U129" s="193">
        <f>I124</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103" t="n"/>
      <c r="D130" s="103" t="n"/>
      <c r="E130" s="103" t="n"/>
      <c r="F130" s="103" t="n"/>
      <c r="G130" s="103" t="n"/>
      <c r="H130" s="103" t="n"/>
      <c r="I130" s="988" t="n"/>
      <c r="J130" s="196" t="n"/>
      <c r="K130" s="197" t="n"/>
      <c r="L130" s="197" t="n"/>
      <c r="M130" s="197" t="n"/>
      <c r="N130" s="966" t="inlineStr"/>
      <c r="O130" s="198" t="inlineStr"/>
      <c r="P130" s="198" t="inlineStr"/>
      <c r="Q130" s="198" t="inlineStr"/>
      <c r="R130" s="198" t="inlineStr"/>
      <c r="S130" s="198" t="inlineStr"/>
      <c r="T130" s="198" t="inlineStr"/>
      <c r="U130" s="193" t="n"/>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52" t="n"/>
      <c r="D131" s="952" t="n"/>
      <c r="E131" s="952" t="n"/>
      <c r="F131" s="952" t="n"/>
      <c r="G131" s="952" t="n">
        <v>0</v>
      </c>
      <c r="H131" s="952" t="n">
        <v>0</v>
      </c>
      <c r="I131" s="980" t="n"/>
      <c r="J131" s="180" t="n"/>
      <c r="N131" s="976" t="inlineStr"/>
      <c r="O131" s="192" t="inlineStr"/>
      <c r="P131" s="192" t="inlineStr"/>
      <c r="Q131" s="192" t="inlineStr"/>
      <c r="R131" s="192" t="inlineStr"/>
      <c r="S131" s="192">
        <f>G131*BS!$B$9</f>
        <v/>
      </c>
      <c r="T131" s="192">
        <f>H131*BS!$B$9</f>
        <v/>
      </c>
      <c r="U131" s="193" t="n"/>
    </row>
    <row r="132">
      <c r="A132" s="171" t="inlineStr">
        <is>
          <t>K22</t>
        </is>
      </c>
      <c r="B132" s="96" t="inlineStr">
        <is>
          <t xml:space="preserve">Total </t>
        </is>
      </c>
      <c r="C132" s="954">
        <f>SUM(INDIRECT(ADDRESS(MATCH("K21",$A:$A,0)+1,COLUMN(C$13),4)&amp;":"&amp;ADDRESS(MATCH("K22",$A:$A,0)-1,COLUMN(C$13),4)))</f>
        <v/>
      </c>
      <c r="D132" s="954">
        <f>SUM(INDIRECT(ADDRESS(MATCH("K21",$A:$A,0)+1,COLUMN(D$13),4)&amp;":"&amp;ADDRESS(MATCH("K22",$A:$A,0)-1,COLUMN(D$13),4)))</f>
        <v/>
      </c>
      <c r="E132" s="954">
        <f>SUM(INDIRECT(ADDRESS(MATCH("K21",$A:$A,0)+1,COLUMN(E$13),4)&amp;":"&amp;ADDRESS(MATCH("K22",$A:$A,0)-1,COLUMN(E$13),4)))</f>
        <v/>
      </c>
      <c r="F132" s="954">
        <f>SUM(INDIRECT(ADDRESS(MATCH("K21",$A:$A,0)+1,COLUMN(F$13),4)&amp;":"&amp;ADDRESS(MATCH("K22",$A:$A,0)-1,COLUMN(F$13),4)))</f>
        <v/>
      </c>
      <c r="G132" s="954">
        <f>SUM(INDIRECT(ADDRESS(MATCH("K21",$A:$A,0)+1,COLUMN(G$13),4)&amp;":"&amp;ADDRESS(MATCH("K22",$A:$A,0)-1,COLUMN(G$13),4)))</f>
        <v/>
      </c>
      <c r="H132" s="954">
        <f>SUM(INDIRECT(ADDRESS(MATCH("K21",$A:$A,0)+1,COLUMN(H$13),4)&amp;":"&amp;ADDRESS(MATCH("K22",$A:$A,0)-1,COLUMN(H$13),4)))</f>
        <v/>
      </c>
      <c r="I132" s="980" t="n"/>
      <c r="J132" s="180" t="n"/>
      <c r="N132" s="976">
        <f>B132</f>
        <v/>
      </c>
      <c r="O132" s="192">
        <f>C132*BS!$B$9</f>
        <v/>
      </c>
      <c r="P132" s="192">
        <f>D132*BS!$B$9</f>
        <v/>
      </c>
      <c r="Q132" s="192">
        <f>E132*BS!$B$9</f>
        <v/>
      </c>
      <c r="R132" s="192">
        <f>F132*BS!$B$9</f>
        <v/>
      </c>
      <c r="S132" s="192">
        <f>G132*BS!$B$9</f>
        <v/>
      </c>
      <c r="T132" s="192">
        <f>H132*BS!$B$9</f>
        <v/>
      </c>
      <c r="U132" s="193" t="n"/>
    </row>
    <row r="133">
      <c r="A133" s="194" t="inlineStr">
        <is>
          <t>K23</t>
        </is>
      </c>
      <c r="B133" s="96" t="inlineStr">
        <is>
          <t xml:space="preserve">Other Long Term liabilities </t>
        </is>
      </c>
      <c r="C133" s="990" t="n"/>
      <c r="D133" s="990" t="n"/>
      <c r="E133" s="990" t="n"/>
      <c r="F133" s="990" t="n"/>
      <c r="G133" s="990" t="n"/>
      <c r="H133" s="990" t="n"/>
      <c r="I133" s="988" t="n"/>
      <c r="J133" s="196" t="n"/>
      <c r="K133" s="197" t="n"/>
      <c r="L133" s="197" t="n"/>
      <c r="M133" s="197" t="n"/>
      <c r="N133" s="966">
        <f>B133</f>
        <v/>
      </c>
      <c r="O133" s="198" t="inlineStr"/>
      <c r="P133" s="198" t="inlineStr"/>
      <c r="Q133" s="198" t="inlineStr"/>
      <c r="R133" s="198" t="inlineStr"/>
      <c r="S133" s="198" t="inlineStr"/>
      <c r="T133" s="198" t="inlineStr"/>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A134" s="79" t="n"/>
      <c r="B134" s="102" t="inlineStr">
        <is>
          <t>Other non-current liabilities *</t>
        </is>
      </c>
      <c r="C134" s="991" t="n"/>
      <c r="D134" s="991" t="n"/>
      <c r="E134" s="991" t="n"/>
      <c r="F134" s="991" t="n"/>
      <c r="G134" s="991" t="n">
        <v>127422</v>
      </c>
      <c r="H134" s="991" t="n">
        <v>127779</v>
      </c>
      <c r="I134" s="984" t="n"/>
      <c r="J134" s="180" t="n"/>
      <c r="N134" s="976">
        <f>B134</f>
        <v/>
      </c>
      <c r="O134" s="192" t="inlineStr"/>
      <c r="P134" s="192" t="inlineStr"/>
      <c r="Q134" s="192" t="inlineStr"/>
      <c r="R134" s="192" t="inlineStr"/>
      <c r="S134" s="192">
        <f>G134*BS!$B$9</f>
        <v/>
      </c>
      <c r="T134" s="192">
        <f>H134*BS!$B$9</f>
        <v/>
      </c>
      <c r="U134" s="193">
        <f>I129</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I130</f>
        <v/>
      </c>
    </row>
    <row r="136">
      <c r="A136" s="79" t="n"/>
      <c r="B136" s="102" t="n"/>
      <c r="C136" s="103" t="n"/>
      <c r="D136" s="103" t="n"/>
      <c r="E136" s="103" t="n"/>
      <c r="F136" s="103" t="n"/>
      <c r="G136" s="103" t="n"/>
      <c r="H136" s="103" t="n"/>
      <c r="I136" s="992" t="n"/>
      <c r="J136" s="180" t="n"/>
      <c r="N136" s="976" t="inlineStr"/>
      <c r="O136" s="192" t="inlineStr"/>
      <c r="P136" s="192" t="inlineStr"/>
      <c r="Q136" s="192" t="inlineStr"/>
      <c r="R136" s="192" t="inlineStr"/>
      <c r="S136" s="192" t="inlineStr"/>
      <c r="T136" s="192" t="inlineStr"/>
      <c r="U136" s="193">
        <f>I131</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I132</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I133</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I134</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I135</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I136</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I137</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I138</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I139</f>
        <v/>
      </c>
    </row>
    <row r="145">
      <c r="A145" s="194" t="inlineStr">
        <is>
          <t>K24</t>
        </is>
      </c>
      <c r="B145" s="96" t="inlineStr">
        <is>
          <t xml:space="preserve">Total </t>
        </is>
      </c>
      <c r="C145" s="954">
        <f>SUM(INDIRECT(ADDRESS(MATCH("K23",$A:$A,0)+1,COLUMN(C$13),4)&amp;":"&amp;ADDRESS(MATCH("K24",$A:$A,0)-1,COLUMN(C$13),4)))</f>
        <v/>
      </c>
      <c r="D145" s="954">
        <f>SUM(INDIRECT(ADDRESS(MATCH("K23",$A:$A,0)+1,COLUMN(D$13),4)&amp;":"&amp;ADDRESS(MATCH("K24",$A:$A,0)-1,COLUMN(D$13),4)))</f>
        <v/>
      </c>
      <c r="E145" s="954">
        <f>SUM(INDIRECT(ADDRESS(MATCH("K23",$A:$A,0)+1,COLUMN(E$13),4)&amp;":"&amp;ADDRESS(MATCH("K24",$A:$A,0)-1,COLUMN(E$13),4)))</f>
        <v/>
      </c>
      <c r="F145" s="954">
        <f>SUM(INDIRECT(ADDRESS(MATCH("K23",$A:$A,0)+1,COLUMN(F$13),4)&amp;":"&amp;ADDRESS(MATCH("K24",$A:$A,0)-1,COLUMN(F$13),4)))</f>
        <v/>
      </c>
      <c r="G145" s="954">
        <f>SUM(INDIRECT(ADDRESS(MATCH("K23",$A:$A,0)+1,COLUMN(G$13),4)&amp;":"&amp;ADDRESS(MATCH("K24",$A:$A,0)-1,COLUMN(G$13),4)))</f>
        <v/>
      </c>
      <c r="H145" s="954">
        <f>SUM(INDIRECT(ADDRESS(MATCH("K23",$A:$A,0)+1,COLUMN(H$13),4)&amp;":"&amp;ADDRESS(MATCH("K24",$A:$A,0)-1,COLUMN(H$13),4)))</f>
        <v/>
      </c>
      <c r="I145" s="977" t="n"/>
      <c r="J145" s="196" t="n"/>
      <c r="K145" s="197" t="n"/>
      <c r="L145" s="197" t="n"/>
      <c r="M145" s="197" t="n"/>
      <c r="N145" s="966">
        <f>B145</f>
        <v/>
      </c>
      <c r="O145" s="198">
        <f>C145*BS!$B$9</f>
        <v/>
      </c>
      <c r="P145" s="198">
        <f>D145*BS!$B$9</f>
        <v/>
      </c>
      <c r="Q145" s="198">
        <f>E145*BS!$B$9</f>
        <v/>
      </c>
      <c r="R145" s="198">
        <f>F145*BS!$B$9</f>
        <v/>
      </c>
      <c r="S145" s="198">
        <f>G145*BS!$B$9</f>
        <v/>
      </c>
      <c r="T145" s="198">
        <f>H145*BS!$B$9</f>
        <v/>
      </c>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939" t="n"/>
      <c r="D146" s="939" t="n"/>
      <c r="E146" s="939" t="n"/>
      <c r="F146" s="939" t="n"/>
      <c r="G146" s="939" t="n"/>
      <c r="H146" s="939" t="n"/>
      <c r="I146" s="975" t="n"/>
      <c r="J146" s="180" t="n"/>
      <c r="N146" s="976" t="inlineStr"/>
      <c r="O146" s="192" t="inlineStr"/>
      <c r="P146" s="192" t="inlineStr"/>
      <c r="Q146" s="192" t="inlineStr"/>
      <c r="R146" s="192" t="inlineStr"/>
      <c r="S146" s="192" t="inlineStr"/>
      <c r="T146" s="192" t="inlineStr"/>
      <c r="U146" s="193" t="n"/>
    </row>
    <row r="147">
      <c r="A147" s="194" t="inlineStr">
        <is>
          <t>K25</t>
        </is>
      </c>
      <c r="B147" s="96" t="inlineStr">
        <is>
          <t xml:space="preserve">Minority Interest </t>
        </is>
      </c>
      <c r="C147" s="954" t="n"/>
      <c r="D147" s="954" t="n"/>
      <c r="E147" s="954" t="n"/>
      <c r="F147" s="954" t="n"/>
      <c r="G147" s="954" t="n"/>
      <c r="H147" s="954" t="n"/>
      <c r="I147" s="977" t="n"/>
      <c r="J147" s="196" t="n"/>
      <c r="K147" s="197" t="n"/>
      <c r="L147" s="197" t="n"/>
      <c r="M147" s="197" t="n"/>
      <c r="N147" s="966">
        <f>B147</f>
        <v/>
      </c>
      <c r="O147" s="198" t="inlineStr"/>
      <c r="P147" s="198" t="inlineStr"/>
      <c r="Q147" s="198" t="inlineStr"/>
      <c r="R147" s="198" t="inlineStr"/>
      <c r="S147" s="198" t="inlineStr"/>
      <c r="T147" s="198" t="inlineStr"/>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A148" s="79" t="n"/>
      <c r="B148" s="102" t="n"/>
      <c r="C148" s="952" t="n"/>
      <c r="D148" s="952" t="n"/>
      <c r="E148" s="952" t="n"/>
      <c r="F148" s="952" t="n"/>
      <c r="G148" s="952" t="n"/>
      <c r="H148" s="952" t="n"/>
      <c r="I148" s="979" t="n"/>
      <c r="J148" s="180" t="n"/>
      <c r="N148" s="976" t="inlineStr"/>
      <c r="O148" s="192" t="inlineStr"/>
      <c r="P148" s="192" t="inlineStr"/>
      <c r="Q148" s="192" t="inlineStr"/>
      <c r="R148" s="192" t="inlineStr"/>
      <c r="S148" s="192" t="inlineStr"/>
      <c r="T148" s="192" t="inlineStr"/>
      <c r="U148" s="193">
        <f>I143</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I144</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I145</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I146</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I147</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I148</f>
        <v/>
      </c>
    </row>
    <row r="154">
      <c r="A154" s="79" t="n"/>
      <c r="B154" s="102" t="n"/>
      <c r="C154" s="103" t="n"/>
      <c r="D154" s="103" t="n"/>
      <c r="E154" s="103" t="n"/>
      <c r="F154" s="103" t="n"/>
      <c r="G154" s="103" t="n"/>
      <c r="H154" s="103" t="n"/>
      <c r="I154" s="979" t="n"/>
      <c r="J154" s="180" t="n"/>
      <c r="N154" s="976" t="inlineStr"/>
      <c r="O154" s="192" t="inlineStr"/>
      <c r="P154" s="192" t="inlineStr"/>
      <c r="Q154" s="192" t="inlineStr"/>
      <c r="R154" s="192" t="inlineStr"/>
      <c r="S154" s="192" t="inlineStr"/>
      <c r="T154" s="192" t="inlineStr"/>
      <c r="U154" s="193">
        <f>I149</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I150</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I151</f>
        <v/>
      </c>
    </row>
    <row r="157" ht="18.75" customFormat="1" customHeight="1" s="194">
      <c r="A157" s="79" t="n"/>
      <c r="B157" s="102" t="n"/>
      <c r="C157" s="989" t="n"/>
      <c r="D157" s="971" t="n"/>
      <c r="E157" s="939" t="n"/>
      <c r="F157" s="939" t="n"/>
      <c r="G157" s="939" t="n">
        <v>0</v>
      </c>
      <c r="H157" s="939" t="n">
        <v>0</v>
      </c>
      <c r="I157" s="975" t="n"/>
      <c r="J157" s="180" t="n"/>
      <c r="N157" s="976" t="inlineStr"/>
      <c r="O157" s="192" t="inlineStr"/>
      <c r="P157" s="192" t="inlineStr"/>
      <c r="Q157" s="192" t="inlineStr"/>
      <c r="R157" s="192" t="inlineStr"/>
      <c r="S157" s="192">
        <f>G157*BS!$B$9</f>
        <v/>
      </c>
      <c r="T157" s="192">
        <f>H157*BS!$B$9</f>
        <v/>
      </c>
      <c r="U157" s="193">
        <f>I152</f>
        <v/>
      </c>
    </row>
    <row r="158" ht="18.75" customFormat="1" customHeight="1" s="194">
      <c r="A158" s="194" t="inlineStr">
        <is>
          <t>K26</t>
        </is>
      </c>
      <c r="B158" s="96" t="inlineStr">
        <is>
          <t xml:space="preserve">Total </t>
        </is>
      </c>
      <c r="C158" s="954">
        <f>SUM(INDIRECT(ADDRESS(MATCH("K25",$A:$A,0)+1,COLUMN(C$13),4)&amp;":"&amp;ADDRESS(MATCH("K26",$A:$A,0)-1,COLUMN(C$13),4)))</f>
        <v/>
      </c>
      <c r="D158" s="954">
        <f>SUM(INDIRECT(ADDRESS(MATCH("K25",$A:$A,0)+1,COLUMN(D$13),4)&amp;":"&amp;ADDRESS(MATCH("K26",$A:$A,0)-1,COLUMN(D$13),4)))</f>
        <v/>
      </c>
      <c r="E158" s="954">
        <f>SUM(INDIRECT(ADDRESS(MATCH("K25",$A:$A,0)+1,COLUMN(E$13),4)&amp;":"&amp;ADDRESS(MATCH("K26",$A:$A,0)-1,COLUMN(E$13),4)))</f>
        <v/>
      </c>
      <c r="F158" s="954">
        <f>SUM(INDIRECT(ADDRESS(MATCH("K25",$A:$A,0)+1,COLUMN(F$13),4)&amp;":"&amp;ADDRESS(MATCH("K26",$A:$A,0)-1,COLUMN(F$13),4)))</f>
        <v/>
      </c>
      <c r="G158" s="954">
        <f>SUM(INDIRECT(ADDRESS(MATCH("K25",$A:$A,0)+1,COLUMN(G$13),4)&amp;":"&amp;ADDRESS(MATCH("K26",$A:$A,0)-1,COLUMN(G$13),4)))</f>
        <v/>
      </c>
      <c r="H158" s="954">
        <f>SUM(INDIRECT(ADDRESS(MATCH("K25",$A:$A,0)+1,COLUMN(H$13),4)&amp;":"&amp;ADDRESS(MATCH("K26",$A:$A,0)-1,COLUMN(H$13),4)))</f>
        <v/>
      </c>
      <c r="I158" s="988" t="n"/>
      <c r="J158" s="196" t="n"/>
      <c r="K158" s="197" t="n"/>
      <c r="L158" s="197" t="n"/>
      <c r="M158" s="197" t="n"/>
      <c r="N158" s="966">
        <f>B158</f>
        <v/>
      </c>
      <c r="O158" s="198">
        <f>C158*BS!$B$9</f>
        <v/>
      </c>
      <c r="P158" s="198">
        <f>D158*BS!$B$9</f>
        <v/>
      </c>
      <c r="Q158" s="198">
        <f>E158*BS!$B$9</f>
        <v/>
      </c>
      <c r="R158" s="198">
        <f>F158*BS!$B$9</f>
        <v/>
      </c>
      <c r="S158" s="198">
        <f>G158*BS!$B$9</f>
        <v/>
      </c>
      <c r="T158" s="198">
        <f>H158*BS!$B$9</f>
        <v/>
      </c>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994" t="n"/>
      <c r="D159" s="994" t="n"/>
      <c r="E159" s="994" t="n"/>
      <c r="F159" s="994" t="n"/>
      <c r="G159" s="994" t="n"/>
      <c r="H159" s="994" t="n"/>
      <c r="I159" s="992" t="n"/>
      <c r="J159" s="180" t="n"/>
      <c r="N159" s="976" t="inlineStr"/>
      <c r="O159" s="192" t="inlineStr"/>
      <c r="P159" s="192" t="inlineStr"/>
      <c r="Q159" s="192" t="inlineStr"/>
      <c r="R159" s="192" t="inlineStr"/>
      <c r="S159" s="192" t="inlineStr"/>
      <c r="T159" s="192" t="inlineStr"/>
      <c r="U159" s="193">
        <f>I154</f>
        <v/>
      </c>
    </row>
    <row r="160">
      <c r="A160" s="194" t="inlineStr">
        <is>
          <t>K27</t>
        </is>
      </c>
      <c r="B160" s="96" t="inlineStr">
        <is>
          <t xml:space="preserve">Common Stock </t>
        </is>
      </c>
      <c r="C160" s="942" t="n"/>
      <c r="D160" s="942" t="n"/>
      <c r="E160" s="942" t="n"/>
      <c r="F160" s="942" t="n"/>
      <c r="G160" s="942" t="n"/>
      <c r="H160" s="942" t="n"/>
      <c r="I160" s="992" t="n"/>
      <c r="J160" s="196" t="n"/>
      <c r="K160" s="197" t="n"/>
      <c r="L160" s="197" t="n"/>
      <c r="M160" s="197" t="n"/>
      <c r="N160" s="966">
        <f>B160</f>
        <v/>
      </c>
      <c r="O160" s="198" t="inlineStr"/>
      <c r="P160" s="198" t="inlineStr"/>
      <c r="Q160" s="198" t="inlineStr"/>
      <c r="R160" s="198" t="inlineStr"/>
      <c r="S160" s="198" t="inlineStr"/>
      <c r="T160" s="198" t="inlineStr"/>
      <c r="U160" s="193">
        <f>I155</f>
        <v/>
      </c>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103" t="n"/>
      <c r="D161" s="103" t="n"/>
      <c r="E161" s="103" t="n"/>
      <c r="F161" s="103" t="n"/>
      <c r="G161" s="103" t="n"/>
      <c r="H161" s="103"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v>0</v>
      </c>
      <c r="H163" s="952" t="n">
        <v>0</v>
      </c>
      <c r="I163" s="979" t="n"/>
      <c r="J163" s="196" t="n"/>
      <c r="K163" s="197" t="n"/>
      <c r="L163" s="197" t="n"/>
      <c r="M163" s="197" t="n"/>
      <c r="N163" s="966" t="inlineStr"/>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194" t="inlineStr">
        <is>
          <t>K28</t>
        </is>
      </c>
      <c r="B164" s="96" t="inlineStr">
        <is>
          <t xml:space="preserve">Total </t>
        </is>
      </c>
      <c r="C164" s="954">
        <f>SUM(INDIRECT(ADDRESS(MATCH("K27",$A:$A,0)+1,COLUMN(C$13),4)&amp;":"&amp;ADDRESS(MATCH("K28",$A:$A,0)-1,COLUMN(C$13),4)))</f>
        <v/>
      </c>
      <c r="D164" s="954">
        <f>SUM(INDIRECT(ADDRESS(MATCH("K27",$A:$A,0)+1,COLUMN(D$13),4)&amp;":"&amp;ADDRESS(MATCH("K28",$A:$A,0)-1,COLUMN(D$13),4)))</f>
        <v/>
      </c>
      <c r="E164" s="954">
        <f>SUM(INDIRECT(ADDRESS(MATCH("K27",$A:$A,0)+1,COLUMN(E$13),4)&amp;":"&amp;ADDRESS(MATCH("K28",$A:$A,0)-1,COLUMN(E$13),4)))</f>
        <v/>
      </c>
      <c r="F164" s="954">
        <f>SUM(INDIRECT(ADDRESS(MATCH("K27",$A:$A,0)+1,COLUMN(F$13),4)&amp;":"&amp;ADDRESS(MATCH("K28",$A:$A,0)-1,COLUMN(F$13),4)))</f>
        <v/>
      </c>
      <c r="G164" s="954">
        <f>SUM(INDIRECT(ADDRESS(MATCH("K27",$A:$A,0)+1,COLUMN(G$13),4)&amp;":"&amp;ADDRESS(MATCH("K28",$A:$A,0)-1,COLUMN(G$13),4)))</f>
        <v/>
      </c>
      <c r="H164" s="954">
        <f>SUM(INDIRECT(ADDRESS(MATCH("K27",$A:$A,0)+1,COLUMN(H$13),4)&amp;":"&amp;ADDRESS(MATCH("K28",$A:$A,0)-1,COLUMN(H$13),4)))</f>
        <v/>
      </c>
      <c r="I164" s="995" t="n"/>
      <c r="J164" s="196" t="n"/>
      <c r="K164" s="197" t="n"/>
      <c r="L164" s="197" t="n"/>
      <c r="M164" s="197" t="n"/>
      <c r="N164" s="966">
        <f>B164</f>
        <v/>
      </c>
      <c r="O164" s="198">
        <f>C164*BS!$B$9</f>
        <v/>
      </c>
      <c r="P164" s="198">
        <f>D164*BS!$B$9</f>
        <v/>
      </c>
      <c r="Q164" s="198">
        <f>E164*BS!$B$9</f>
        <v/>
      </c>
      <c r="R164" s="198">
        <f>F164*BS!$B$9</f>
        <v/>
      </c>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A167" s="194" t="inlineStr">
        <is>
          <t>K29</t>
        </is>
      </c>
      <c r="B167" s="96" t="inlineStr">
        <is>
          <t xml:space="preserve">Additional Paid in Capital </t>
        </is>
      </c>
      <c r="C167" s="983" t="n"/>
      <c r="D167" s="983" t="n"/>
      <c r="E167" s="983" t="n"/>
      <c r="F167" s="983" t="n"/>
      <c r="G167" s="983" t="n"/>
      <c r="H167" s="983" t="n"/>
      <c r="I167" s="984" t="n"/>
      <c r="J167" s="196" t="n"/>
      <c r="K167" s="197" t="n"/>
      <c r="L167" s="197" t="n"/>
      <c r="M167" s="197" t="n"/>
      <c r="N167" s="966">
        <f>B167</f>
        <v/>
      </c>
      <c r="O167" s="198" t="inlineStr"/>
      <c r="P167" s="198" t="inlineStr"/>
      <c r="Q167" s="198" t="inlineStr"/>
      <c r="R167" s="198" t="inlineStr"/>
      <c r="S167" s="198" t="inlineStr"/>
      <c r="T167" s="198" t="inlineStr"/>
      <c r="U167" s="193">
        <f>I162</f>
        <v/>
      </c>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103" t="n"/>
      <c r="D168" s="103" t="n"/>
      <c r="E168" s="103" t="n"/>
      <c r="F168" s="103" t="n"/>
      <c r="G168" s="103" t="n"/>
      <c r="H168" s="103"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229" t="n"/>
      <c r="B169" s="229" t="n"/>
      <c r="C169" s="229" t="n"/>
      <c r="D169" s="229" t="n"/>
      <c r="E169" s="229" t="n"/>
      <c r="F169" s="229" t="n"/>
      <c r="G169" s="229" t="n">
        <v>0</v>
      </c>
      <c r="H169" s="229" t="n">
        <v>0</v>
      </c>
      <c r="I169" s="984" t="n"/>
      <c r="J169" s="196" t="n"/>
      <c r="K169" s="197" t="n"/>
      <c r="L169" s="197" t="n"/>
      <c r="M169" s="197" t="n"/>
      <c r="N169" s="966" t="inlineStr"/>
      <c r="O169" s="198" t="inlineStr"/>
      <c r="P169" s="198" t="inlineStr"/>
      <c r="Q169" s="198" t="inlineStr"/>
      <c r="R169" s="198" t="inlineStr"/>
      <c r="S169" s="198">
        <f>G169*BS!$B$9</f>
        <v/>
      </c>
      <c r="T169" s="198">
        <f>H169*BS!$B$9</f>
        <v/>
      </c>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171" t="inlineStr">
        <is>
          <t>K30</t>
        </is>
      </c>
      <c r="B170" s="96" t="inlineStr">
        <is>
          <t xml:space="preserve">Total </t>
        </is>
      </c>
      <c r="C170" s="954">
        <f>SUM(INDIRECT(ADDRESS(MATCH("K29",$A:$A,0)+1,COLUMN(C$13),4)&amp;":"&amp;ADDRESS(MATCH("K30",$A:$A,0)-1,COLUMN(C$13),4)))</f>
        <v/>
      </c>
      <c r="D170" s="954">
        <f>SUM(INDIRECT(ADDRESS(MATCH("K29",$A:$A,0)+1,COLUMN(D$13),4)&amp;":"&amp;ADDRESS(MATCH("K30",$A:$A,0)-1,COLUMN(D$13),4)))</f>
        <v/>
      </c>
      <c r="E170" s="954">
        <f>SUM(INDIRECT(ADDRESS(MATCH("K29",$A:$A,0)+1,COLUMN(E$13),4)&amp;":"&amp;ADDRESS(MATCH("K30",$A:$A,0)-1,COLUMN(E$13),4)))</f>
        <v/>
      </c>
      <c r="F170" s="954">
        <f>SUM(INDIRECT(ADDRESS(MATCH("K29",$A:$A,0)+1,COLUMN(F$13),4)&amp;":"&amp;ADDRESS(MATCH("K30",$A:$A,0)-1,COLUMN(F$13),4)))</f>
        <v/>
      </c>
      <c r="G170" s="954">
        <f>SUM(INDIRECT(ADDRESS(MATCH("K29",$A:$A,0)+1,COLUMN(G$13),4)&amp;":"&amp;ADDRESS(MATCH("K30",$A:$A,0)-1,COLUMN(G$13),4)))</f>
        <v/>
      </c>
      <c r="H170" s="954">
        <f>SUM(INDIRECT(ADDRESS(MATCH("K29",$A:$A,0)+1,COLUMN(H$13),4)&amp;":"&amp;ADDRESS(MATCH("K30",$A:$A,0)-1,COLUMN(H$13),4)))</f>
        <v/>
      </c>
      <c r="I170" s="984" t="n"/>
      <c r="J170" s="180" t="n"/>
      <c r="N170" s="976">
        <f>B170</f>
        <v/>
      </c>
      <c r="O170" s="192">
        <f>C170*BS!$B$9</f>
        <v/>
      </c>
      <c r="P170" s="192">
        <f>D170*BS!$B$9</f>
        <v/>
      </c>
      <c r="Q170" s="192">
        <f>E170*BS!$B$9</f>
        <v/>
      </c>
      <c r="R170" s="192">
        <f>F170*BS!$B$9</f>
        <v/>
      </c>
      <c r="S170" s="192">
        <f>G170*BS!$B$9</f>
        <v/>
      </c>
      <c r="T170" s="192">
        <f>H170*BS!$B$9</f>
        <v/>
      </c>
      <c r="U170" s="193" t="n"/>
    </row>
    <row r="171">
      <c r="A171" s="194" t="inlineStr">
        <is>
          <t>K31</t>
        </is>
      </c>
      <c r="B171" s="96" t="inlineStr">
        <is>
          <t xml:space="preserve">Other Reserves </t>
        </is>
      </c>
      <c r="C171" s="983" t="n"/>
      <c r="D171" s="983" t="n"/>
      <c r="E171" s="983" t="n"/>
      <c r="F171" s="983" t="n"/>
      <c r="G171" s="983" t="n"/>
      <c r="H171" s="983" t="n"/>
      <c r="I171" s="984" t="n"/>
      <c r="J171" s="196" t="n"/>
      <c r="K171" s="197" t="n"/>
      <c r="L171" s="197" t="n"/>
      <c r="M171" s="197" t="n"/>
      <c r="N171" s="966">
        <f>B171</f>
        <v/>
      </c>
      <c r="O171" s="198" t="inlineStr"/>
      <c r="P171" s="198" t="inlineStr"/>
      <c r="Q171" s="198" t="inlineStr"/>
      <c r="R171" s="198" t="inlineStr"/>
      <c r="S171" s="198" t="inlineStr"/>
      <c r="T171" s="198" t="inlineStr"/>
      <c r="U171" s="193">
        <f>I166</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I167</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I168</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I169</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I170</f>
        <v/>
      </c>
    </row>
    <row r="176">
      <c r="A176" s="79" t="n"/>
      <c r="B176" s="102" t="n"/>
      <c r="C176" s="103" t="n"/>
      <c r="D176" s="103" t="n"/>
      <c r="E176" s="103" t="n"/>
      <c r="F176" s="103" t="n"/>
      <c r="G176" s="103" t="n"/>
      <c r="H176" s="103" t="n"/>
      <c r="I176" s="992" t="n"/>
      <c r="J176" s="180" t="n"/>
      <c r="N176" s="976" t="inlineStr"/>
      <c r="O176" s="192" t="inlineStr"/>
      <c r="P176" s="192" t="inlineStr"/>
      <c r="Q176" s="192" t="inlineStr"/>
      <c r="R176" s="192" t="inlineStr"/>
      <c r="S176" s="192" t="inlineStr"/>
      <c r="T176" s="192" t="inlineStr"/>
      <c r="U176" s="193">
        <f>I171</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I172</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I173</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I174</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I175</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I176</f>
        <v/>
      </c>
    </row>
    <row r="182" ht="23.25" customFormat="1" customHeight="1" s="234">
      <c r="B182" s="102" t="n"/>
      <c r="C182" s="952" t="n"/>
      <c r="D182" s="952" t="n"/>
      <c r="E182" s="952" t="n"/>
      <c r="F182" s="952" t="n"/>
      <c r="G182" s="952" t="n">
        <v>0</v>
      </c>
      <c r="H182" s="952" t="n">
        <v>0</v>
      </c>
      <c r="I182" s="979" t="n"/>
      <c r="J182" s="180" t="n"/>
      <c r="N182" s="976" t="inlineStr"/>
      <c r="O182" s="192" t="inlineStr"/>
      <c r="P182" s="192" t="inlineStr"/>
      <c r="Q182" s="192" t="inlineStr"/>
      <c r="R182" s="192" t="inlineStr"/>
      <c r="S182" s="192">
        <f>G182*BS!$B$9</f>
        <v/>
      </c>
      <c r="T182" s="192">
        <f>H182*BS!$B$9</f>
        <v/>
      </c>
      <c r="U182" s="193">
        <f>I177</f>
        <v/>
      </c>
    </row>
    <row r="183">
      <c r="A183" s="194" t="inlineStr">
        <is>
          <t>K32</t>
        </is>
      </c>
      <c r="B183" s="96" t="inlineStr">
        <is>
          <t>Total</t>
        </is>
      </c>
      <c r="C183" s="954">
        <f>SUM(INDIRECT(ADDRESS(MATCH("K31",$A:$A,0)+1,COLUMN(C$13),4)&amp;":"&amp;ADDRESS(MATCH("K32",$A:$A,0)-1,COLUMN(C$13),4)))</f>
        <v/>
      </c>
      <c r="D183" s="954">
        <f>SUM(INDIRECT(ADDRESS(MATCH("K31",$A:$A,0)+1,COLUMN(D$13),4)&amp;":"&amp;ADDRESS(MATCH("K32",$A:$A,0)-1,COLUMN(D$13),4)))</f>
        <v/>
      </c>
      <c r="E183" s="954">
        <f>SUM(INDIRECT(ADDRESS(MATCH("K31",$A:$A,0)+1,COLUMN(E$13),4)&amp;":"&amp;ADDRESS(MATCH("K32",$A:$A,0)-1,COLUMN(E$13),4)))</f>
        <v/>
      </c>
      <c r="F183" s="954">
        <f>SUM(INDIRECT(ADDRESS(MATCH("K31",$A:$A,0)+1,COLUMN(F$13),4)&amp;":"&amp;ADDRESS(MATCH("K32",$A:$A,0)-1,COLUMN(F$13),4)))</f>
        <v/>
      </c>
      <c r="G183" s="954">
        <f>SUM(INDIRECT(ADDRESS(MATCH("K31",$A:$A,0)+1,COLUMN(G$13),4)&amp;":"&amp;ADDRESS(MATCH("K32",$A:$A,0)-1,COLUMN(G$13),4)))</f>
        <v/>
      </c>
      <c r="H183" s="954">
        <f>SUM(INDIRECT(ADDRESS(MATCH("K31",$A:$A,0)+1,COLUMN(H$13),4)&amp;":"&amp;ADDRESS(MATCH("K32",$A:$A,0)-1,COLUMN(H$13),4)))</f>
        <v/>
      </c>
      <c r="I183" s="984" t="n"/>
      <c r="J183" s="196" t="n"/>
      <c r="K183" s="197" t="n"/>
      <c r="L183" s="197" t="n"/>
      <c r="M183" s="197" t="n"/>
      <c r="N183" s="966">
        <f>B183</f>
        <v/>
      </c>
      <c r="O183" s="198">
        <f>C183*BS!$B$9</f>
        <v/>
      </c>
      <c r="P183" s="198">
        <f>D183*BS!$B$9</f>
        <v/>
      </c>
      <c r="Q183" s="198">
        <f>E183*BS!$B$9</f>
        <v/>
      </c>
      <c r="R183" s="198">
        <f>F183*BS!$B$9</f>
        <v/>
      </c>
      <c r="S183" s="198">
        <f>G183*BS!$B$9</f>
        <v/>
      </c>
      <c r="T183" s="198">
        <f>H183*BS!$B$9</f>
        <v/>
      </c>
      <c r="U183" s="193">
        <f>I178</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102" t="n"/>
      <c r="C184" s="996" t="n"/>
      <c r="D184" s="996" t="n"/>
      <c r="E184" s="996" t="n"/>
      <c r="F184" s="996" t="n"/>
      <c r="G184" s="996" t="n"/>
      <c r="H184" s="996" t="n"/>
      <c r="I184" s="997" t="n"/>
      <c r="J184" s="180" t="n"/>
      <c r="N184" s="976" t="inlineStr"/>
      <c r="O184" s="192" t="inlineStr"/>
      <c r="P184" s="192" t="inlineStr"/>
      <c r="Q184" s="192" t="inlineStr"/>
      <c r="R184" s="192" t="inlineStr"/>
      <c r="S184" s="192" t="inlineStr"/>
      <c r="T184" s="192" t="inlineStr"/>
      <c r="U184" s="193" t="n"/>
    </row>
    <row r="185" ht="18.75" customFormat="1" customHeight="1" s="171">
      <c r="A185" s="194" t="inlineStr">
        <is>
          <t>K33</t>
        </is>
      </c>
      <c r="B185" s="96" t="inlineStr">
        <is>
          <t xml:space="preserve">Retained Earnings </t>
        </is>
      </c>
      <c r="C185" s="983" t="n"/>
      <c r="D185" s="983" t="n"/>
      <c r="E185" s="983" t="n"/>
      <c r="F185" s="983" t="n"/>
      <c r="G185" s="983" t="n">
        <v>0</v>
      </c>
      <c r="H185" s="983" t="n">
        <v>0</v>
      </c>
      <c r="I185" s="998" t="n"/>
      <c r="J185" s="196" t="n"/>
      <c r="K185" s="197" t="n"/>
      <c r="L185" s="197" t="n"/>
      <c r="M185" s="197" t="n"/>
      <c r="N185" s="966">
        <f>B185</f>
        <v/>
      </c>
      <c r="O185" s="198" t="inlineStr"/>
      <c r="P185" s="198" t="inlineStr"/>
      <c r="Q185" s="198" t="inlineStr"/>
      <c r="R185" s="198" t="inlineStr"/>
      <c r="S185" s="198">
        <f>G185*BS!$B$9</f>
        <v/>
      </c>
      <c r="T185" s="198">
        <f>H185*BS!$B$9</f>
        <v/>
      </c>
      <c r="U185" s="193">
        <f>I180</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103" t="n"/>
      <c r="D186" s="103" t="n"/>
      <c r="E186" s="103" t="n"/>
      <c r="F186" s="103" t="n"/>
      <c r="G186" s="103" t="n"/>
      <c r="H186" s="10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993" t="n"/>
      <c r="D187" s="993" t="n"/>
      <c r="E187" s="993" t="n"/>
      <c r="F187" s="993" t="n"/>
      <c r="G187" s="993" t="n"/>
      <c r="H187" s="993" t="n"/>
      <c r="I187" s="998"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79" t="inlineStr">
        <is>
          <t>K34</t>
        </is>
      </c>
      <c r="B188" s="96" t="inlineStr">
        <is>
          <t>Total</t>
        </is>
      </c>
      <c r="C188" s="954">
        <f>SUM(INDIRECT(ADDRESS(MATCH("K33",$A:$A,0)+1,COLUMN(C$13),4)&amp;":"&amp;ADDRESS(MATCH("K34",$A:$A,0)-1,COLUMN(C$13),4)))</f>
        <v/>
      </c>
      <c r="D188" s="954">
        <f>SUM(INDIRECT(ADDRESS(MATCH("K33",$A:$A,0)+1,COLUMN(D$13),4)&amp;":"&amp;ADDRESS(MATCH("K34",$A:$A,0)-1,COLUMN(D$13),4)))</f>
        <v/>
      </c>
      <c r="E188" s="954">
        <f>SUM(INDIRECT(ADDRESS(MATCH("K33",$A:$A,0)+1,COLUMN(E$13),4)&amp;":"&amp;ADDRESS(MATCH("K34",$A:$A,0)-1,COLUMN(E$13),4)))</f>
        <v/>
      </c>
      <c r="F188" s="954">
        <f>SUM(INDIRECT(ADDRESS(MATCH("K33",$A:$A,0)+1,COLUMN(F$13),4)&amp;":"&amp;ADDRESS(MATCH("K34",$A:$A,0)-1,COLUMN(F$13),4)))</f>
        <v/>
      </c>
      <c r="G188" s="954">
        <f>SUM(INDIRECT(ADDRESS(MATCH("K33",$A:$A,0)+1,COLUMN(G$13),4)&amp;":"&amp;ADDRESS(MATCH("K34",$A:$A,0)-1,COLUMN(G$13),4)))</f>
        <v/>
      </c>
      <c r="H188" s="954">
        <f>SUM(INDIRECT(ADDRESS(MATCH("K33",$A:$A,0)+1,COLUMN(H$13),4)&amp;":"&amp;ADDRESS(MATCH("K34",$A:$A,0)-1,COLUMN(H$13),4)))</f>
        <v/>
      </c>
      <c r="I188" s="997" t="n"/>
      <c r="J188" s="180" t="n"/>
      <c r="N188" s="976">
        <f>B188</f>
        <v/>
      </c>
      <c r="O188" s="192">
        <f>C188*BS!$B$9</f>
        <v/>
      </c>
      <c r="P188" s="192">
        <f>D188*BS!$B$9</f>
        <v/>
      </c>
      <c r="Q188" s="192">
        <f>E188*BS!$B$9</f>
        <v/>
      </c>
      <c r="R188" s="192">
        <f>F188*BS!$B$9</f>
        <v/>
      </c>
      <c r="S188" s="192">
        <f>G188*BS!$B$9</f>
        <v/>
      </c>
      <c r="T188" s="192">
        <f>H188*BS!$B$9</f>
        <v/>
      </c>
      <c r="U188" s="193" t="n"/>
    </row>
    <row r="189" ht="18.75" customFormat="1" customHeight="1" s="171">
      <c r="A189" s="171" t="inlineStr">
        <is>
          <t>K35</t>
        </is>
      </c>
      <c r="B189" s="96" t="inlineStr">
        <is>
          <t xml:space="preserve">Others </t>
        </is>
      </c>
      <c r="C189" s="999" t="n"/>
      <c r="D189" s="999" t="n"/>
      <c r="E189" s="999" t="n"/>
      <c r="F189" s="999" t="n"/>
      <c r="G189" s="999" t="n"/>
      <c r="H189" s="999" t="n"/>
      <c r="I189" s="997" t="n"/>
      <c r="J189" s="180" t="n"/>
      <c r="N189" s="966">
        <f>B189</f>
        <v/>
      </c>
      <c r="O189" s="204" t="inlineStr"/>
      <c r="P189" s="204" t="inlineStr"/>
      <c r="Q189" s="204" t="inlineStr"/>
      <c r="R189" s="204" t="inlineStr"/>
      <c r="S189" s="204" t="inlineStr"/>
      <c r="T189" s="204" t="inlineStr"/>
      <c r="U189" s="193"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I185</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I186</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103" t="n"/>
      <c r="D192" s="103" t="n"/>
      <c r="E192" s="103" t="n"/>
      <c r="F192" s="103" t="n"/>
      <c r="G192" s="103" t="n"/>
      <c r="H192" s="103" t="n"/>
      <c r="I192" s="997" t="n"/>
      <c r="J192" s="180" t="n"/>
      <c r="K192" s="172" t="n"/>
      <c r="L192" s="172" t="n"/>
      <c r="M192" s="172" t="n"/>
      <c r="N192" s="973" t="inlineStr"/>
      <c r="O192" s="192" t="inlineStr"/>
      <c r="P192" s="192" t="inlineStr"/>
      <c r="Q192" s="192" t="inlineStr"/>
      <c r="R192" s="192" t="inlineStr"/>
      <c r="S192" s="192" t="inlineStr"/>
      <c r="T192" s="192" t="inlineStr"/>
      <c r="U192" s="193">
        <f>I187</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I188</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000"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I189</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I190</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I191</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I192</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I193</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v>0</v>
      </c>
      <c r="H199" s="991" t="n">
        <v>0</v>
      </c>
      <c r="I199" s="997" t="n"/>
      <c r="J199" s="180" t="n"/>
      <c r="K199" s="172" t="n"/>
      <c r="L199" s="172" t="n"/>
      <c r="M199" s="172" t="n"/>
      <c r="N199" s="973" t="inlineStr"/>
      <c r="O199" s="192" t="inlineStr"/>
      <c r="P199" s="192" t="inlineStr"/>
      <c r="Q199" s="192" t="inlineStr"/>
      <c r="R199" s="192" t="inlineStr"/>
      <c r="S199" s="192">
        <f>G199*BS!$B$9</f>
        <v/>
      </c>
      <c r="T199" s="192">
        <f>H199*BS!$B$9</f>
        <v/>
      </c>
      <c r="U199" s="193">
        <f>I194</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inlineStr">
        <is>
          <t>K36</t>
        </is>
      </c>
      <c r="B200" s="96" t="inlineStr">
        <is>
          <t>Total</t>
        </is>
      </c>
      <c r="C200" s="954">
        <f>SUM(INDIRECT(ADDRESS(MATCH("K35",$A:$A,0)+1,COLUMN(C$13),4)&amp;":"&amp;ADDRESS(MATCH("K36",$A:$A,0)-1,COLUMN(C$13),4)))</f>
        <v/>
      </c>
      <c r="D200" s="954">
        <f>SUM(INDIRECT(ADDRESS(MATCH("K35",$A:$A,0)+1,COLUMN(D$13),4)&amp;":"&amp;ADDRESS(MATCH("K36",$A:$A,0)-1,COLUMN(D$13),4)))</f>
        <v/>
      </c>
      <c r="E200" s="954">
        <f>SUM(INDIRECT(ADDRESS(MATCH("K35",$A:$A,0)+1,COLUMN(E$13),4)&amp;":"&amp;ADDRESS(MATCH("K36",$A:$A,0)-1,COLUMN(E$13),4)))</f>
        <v/>
      </c>
      <c r="F200" s="954">
        <f>SUM(INDIRECT(ADDRESS(MATCH("K35",$A:$A,0)+1,COLUMN(F$13),4)&amp;":"&amp;ADDRESS(MATCH("K36",$A:$A,0)-1,COLUMN(F$13),4)))</f>
        <v/>
      </c>
      <c r="G200" s="954">
        <f>SUM(INDIRECT(ADDRESS(MATCH("K35",$A:$A,0)+1,COLUMN(G$13),4)&amp;":"&amp;ADDRESS(MATCH("K36",$A:$A,0)-1,COLUMN(G$13),4)))</f>
        <v/>
      </c>
      <c r="H200" s="954">
        <f>SUM(INDIRECT(ADDRESS(MATCH("K35",$A:$A,0)+1,COLUMN(H$13),4)&amp;":"&amp;ADDRESS(MATCH("K36",$A:$A,0)-1,COLUMN(H$13),4)))</f>
        <v/>
      </c>
      <c r="I200" s="997" t="n"/>
      <c r="J200" s="180" t="n"/>
      <c r="K200" s="172" t="n"/>
      <c r="L200" s="172" t="n"/>
      <c r="M200" s="172" t="n"/>
      <c r="N200" s="966">
        <f>B200</f>
        <v/>
      </c>
      <c r="O200" s="1001">
        <f>C200*BS!$B$9</f>
        <v/>
      </c>
      <c r="P200" s="1001">
        <f>D200*BS!$B$9</f>
        <v/>
      </c>
      <c r="Q200" s="1001">
        <f>E200*BS!$B$9</f>
        <v/>
      </c>
      <c r="R200" s="1001">
        <f>F200*BS!$B$9</f>
        <v/>
      </c>
      <c r="S200" s="1001">
        <f>G200*BS!$B$9</f>
        <v/>
      </c>
      <c r="T200" s="1001">
        <f>H200*BS!$B$9</f>
        <v/>
      </c>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194" t="inlineStr">
        <is>
          <t>K37</t>
        </is>
      </c>
      <c r="B202" s="96" t="inlineStr">
        <is>
          <t xml:space="preserve">Total Shareholders Equity </t>
        </is>
      </c>
      <c r="C202" s="983" t="n"/>
      <c r="D202" s="983" t="n"/>
      <c r="E202" s="983" t="n"/>
      <c r="F202" s="983" t="n"/>
      <c r="G202" s="983" t="n"/>
      <c r="H202" s="983" t="n"/>
      <c r="I202" s="998" t="n"/>
      <c r="J202" s="196" t="n"/>
      <c r="K202" s="197" t="n"/>
      <c r="L202" s="197" t="n"/>
      <c r="M202" s="197" t="n"/>
      <c r="N202" s="966">
        <f>B202</f>
        <v/>
      </c>
      <c r="O202" s="198" t="inlineStr"/>
      <c r="P202" s="198" t="inlineStr"/>
      <c r="Q202" s="198" t="inlineStr"/>
      <c r="R202" s="198" t="inlineStr"/>
      <c r="S202" s="198" t="inlineStr"/>
      <c r="T202" s="198" t="inlineStr"/>
      <c r="U202" s="193">
        <f>I197</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B203" s="102" t="n"/>
      <c r="C203" s="103" t="n"/>
      <c r="D203" s="103" t="n"/>
      <c r="E203" s="103" t="n"/>
      <c r="F203" s="103" t="n"/>
      <c r="G203" s="103" t="n"/>
      <c r="H203" s="103" t="n"/>
      <c r="I203" s="984" t="n"/>
      <c r="J203" s="180" t="n"/>
      <c r="N203" s="976" t="inlineStr"/>
      <c r="O203" s="192" t="inlineStr"/>
      <c r="P203" s="192" t="inlineStr"/>
      <c r="Q203" s="192" t="inlineStr"/>
      <c r="R203" s="192" t="inlineStr"/>
      <c r="S203" s="192" t="inlineStr"/>
      <c r="T203" s="192" t="inlineStr"/>
      <c r="U203" s="193">
        <f>I198</f>
        <v/>
      </c>
    </row>
    <row r="204">
      <c r="B204" s="102" t="n"/>
      <c r="C204" s="1002" t="n"/>
      <c r="D204" s="1002" t="n"/>
      <c r="E204" s="1002" t="n"/>
      <c r="F204" s="1002" t="n"/>
      <c r="G204" s="1002" t="n">
        <v>0</v>
      </c>
      <c r="H204" s="1002" t="n">
        <v>0</v>
      </c>
      <c r="I204" s="984" t="n"/>
      <c r="J204" s="180" t="n"/>
      <c r="N204" s="976" t="inlineStr"/>
      <c r="O204" s="192" t="inlineStr"/>
      <c r="P204" s="192" t="inlineStr"/>
      <c r="Q204" s="192" t="inlineStr"/>
      <c r="R204" s="192" t="inlineStr"/>
      <c r="S204" s="192">
        <f>G204*BS!$B$9</f>
        <v/>
      </c>
      <c r="T204" s="192">
        <f>H204*BS!$B$9</f>
        <v/>
      </c>
      <c r="U204" s="193" t="n"/>
    </row>
    <row r="205">
      <c r="A205" s="171" t="inlineStr">
        <is>
          <t>K38</t>
        </is>
      </c>
      <c r="B205" s="96" t="inlineStr">
        <is>
          <t>Total</t>
        </is>
      </c>
      <c r="C205" s="954">
        <f>SUM(INDIRECT(ADDRESS(MATCH("K37",$A:$A,0)+1,COLUMN(C$13),4)&amp;":"&amp;ADDRESS(MATCH("K38",$A:$A,0)-1,COLUMN(C$13),4)))</f>
        <v/>
      </c>
      <c r="D205" s="954">
        <f>SUM(INDIRECT(ADDRESS(MATCH("K37",$A:$A,0)+1,COLUMN(D$13),4)&amp;":"&amp;ADDRESS(MATCH("K38",$A:$A,0)-1,COLUMN(D$13),4)))</f>
        <v/>
      </c>
      <c r="E205" s="954">
        <f>SUM(INDIRECT(ADDRESS(MATCH("K37",$A:$A,0)+1,COLUMN(E$13),4)&amp;":"&amp;ADDRESS(MATCH("K38",$A:$A,0)-1,COLUMN(E$13),4)))</f>
        <v/>
      </c>
      <c r="F205" s="954">
        <f>SUM(INDIRECT(ADDRESS(MATCH("K37",$A:$A,0)+1,COLUMN(F$13),4)&amp;":"&amp;ADDRESS(MATCH("K38",$A:$A,0)-1,COLUMN(F$13),4)))</f>
        <v/>
      </c>
      <c r="G205" s="954">
        <f>SUM(INDIRECT(ADDRESS(MATCH("K37",$A:$A,0)+1,COLUMN(G$13),4)&amp;":"&amp;ADDRESS(MATCH("K38",$A:$A,0)-1,COLUMN(G$13),4)))</f>
        <v/>
      </c>
      <c r="H205" s="954">
        <f>SUM(INDIRECT(ADDRESS(MATCH("K37",$A:$A,0)+1,COLUMN(H$13),4)&amp;":"&amp;ADDRESS(MATCH("K38",$A:$A,0)-1,COLUMN(H$13),4)))</f>
        <v/>
      </c>
      <c r="I205" s="984" t="n"/>
      <c r="J205" s="180" t="n"/>
      <c r="N205" s="976">
        <f>B205</f>
        <v/>
      </c>
      <c r="O205" s="192">
        <f>C205*BS!$B$9</f>
        <v/>
      </c>
      <c r="P205" s="192">
        <f>D205*BS!$B$9</f>
        <v/>
      </c>
      <c r="Q205" s="192">
        <f>E205*BS!$B$9</f>
        <v/>
      </c>
      <c r="R205" s="192">
        <f>F205*BS!$B$9</f>
        <v/>
      </c>
      <c r="S205" s="192">
        <f>G205*BS!$B$9</f>
        <v/>
      </c>
      <c r="T205" s="192">
        <f>H205*BS!$B$9</f>
        <v/>
      </c>
      <c r="U205" s="193" t="n"/>
    </row>
    <row r="206">
      <c r="A206" s="171" t="inlineStr">
        <is>
          <t>K39</t>
        </is>
      </c>
      <c r="B206" s="96" t="inlineStr">
        <is>
          <t xml:space="preserve">Off Balance Liabilities </t>
        </is>
      </c>
      <c r="C206" s="1003" t="n"/>
      <c r="D206" s="1003" t="n"/>
      <c r="E206" s="1003" t="n"/>
      <c r="F206" s="1003" t="n"/>
      <c r="G206" s="1003" t="n"/>
      <c r="H206" s="1003" t="n"/>
      <c r="I206" s="997" t="n"/>
      <c r="J206" s="180" t="n"/>
      <c r="N206" s="966">
        <f>B206</f>
        <v/>
      </c>
      <c r="O206" s="204" t="inlineStr"/>
      <c r="P206" s="204" t="inlineStr"/>
      <c r="Q206" s="204" t="inlineStr"/>
      <c r="R206" s="204" t="inlineStr"/>
      <c r="S206" s="204" t="inlineStr"/>
      <c r="T206" s="204" t="inlineStr"/>
      <c r="U206" s="193" t="n"/>
    </row>
    <row r="207">
      <c r="B207" s="102" t="inlineStr">
        <is>
          <t>- LC</t>
        </is>
      </c>
      <c r="C207" s="991" t="n"/>
      <c r="D207" s="991" t="n"/>
      <c r="E207" s="991" t="n"/>
      <c r="F207" s="991" t="n"/>
      <c r="G207" s="991" t="n"/>
      <c r="H207" s="991" t="n"/>
      <c r="I207" s="977" t="n"/>
      <c r="J207" s="180" t="n"/>
      <c r="N207" s="976">
        <f>B207</f>
        <v/>
      </c>
      <c r="O207" s="192" t="inlineStr"/>
      <c r="P207" s="192" t="inlineStr"/>
      <c r="Q207" s="192" t="inlineStr"/>
      <c r="R207" s="192" t="inlineStr"/>
      <c r="S207" s="192" t="inlineStr"/>
      <c r="T207" s="192" t="inlineStr"/>
      <c r="U207" s="193">
        <f>I202</f>
        <v/>
      </c>
    </row>
    <row r="208">
      <c r="B208" s="102" t="inlineStr">
        <is>
          <t>- BG</t>
        </is>
      </c>
      <c r="C208" s="991" t="n"/>
      <c r="D208" s="991" t="n"/>
      <c r="E208" s="991" t="n"/>
      <c r="F208" s="991" t="n"/>
      <c r="G208" s="991" t="n"/>
      <c r="H208" s="991" t="n"/>
      <c r="I208" s="239" t="n"/>
      <c r="J208" s="180" t="n"/>
      <c r="N208" s="976">
        <f>B208</f>
        <v/>
      </c>
      <c r="O208" s="192" t="inlineStr"/>
      <c r="P208" s="192" t="inlineStr"/>
      <c r="Q208" s="192" t="inlineStr"/>
      <c r="R208" s="192" t="inlineStr"/>
      <c r="S208" s="192" t="inlineStr"/>
      <c r="T208" s="192" t="inlineStr"/>
      <c r="U208" s="193">
        <f>I203</f>
        <v/>
      </c>
    </row>
    <row r="209">
      <c r="B209" s="102" t="inlineStr">
        <is>
          <t>- BD</t>
        </is>
      </c>
      <c r="C209" s="103" t="n"/>
      <c r="D209" s="103" t="n"/>
      <c r="E209" s="103" t="n"/>
      <c r="F209" s="103" t="n"/>
      <c r="G209" s="103" t="n"/>
      <c r="H209" s="103" t="n"/>
      <c r="I209" s="240" t="n"/>
      <c r="J209" s="180" t="n"/>
      <c r="N209" s="976">
        <f>B209</f>
        <v/>
      </c>
      <c r="O209" s="192" t="inlineStr"/>
      <c r="P209" s="192" t="inlineStr"/>
      <c r="Q209" s="192" t="inlineStr"/>
      <c r="R209" s="192" t="inlineStr"/>
      <c r="S209" s="192" t="inlineStr"/>
      <c r="T209" s="192" t="inlineStr"/>
      <c r="U209" s="193">
        <f>I204</f>
        <v/>
      </c>
    </row>
    <row r="210">
      <c r="B210" s="102" t="inlineStr">
        <is>
          <t>- CG</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I205</f>
        <v/>
      </c>
    </row>
    <row r="211">
      <c r="B211" s="102" t="inlineStr">
        <is>
          <t>- Commitments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I206</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I207</f>
        <v/>
      </c>
    </row>
    <row r="213" ht="20.25" customFormat="1" customHeight="1" s="194">
      <c r="B213" s="102" t="inlineStr">
        <is>
          <t>- Others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I208</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I209</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I210</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I211</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I212</f>
        <v/>
      </c>
    </row>
    <row r="218">
      <c r="A218" s="194" t="inlineStr">
        <is>
          <t>K40</t>
        </is>
      </c>
      <c r="B218" s="243" t="inlineStr">
        <is>
          <t xml:space="preserve">Total </t>
        </is>
      </c>
      <c r="C218" s="1004">
        <f>SUM(INDIRECT(ADDRESS(MATCH("K39",$A:$A,0)+1,COLUMN(C$13),4)&amp;":"&amp;ADDRESS(MATCH("K40",$A:$A,0)-1,COLUMN(C$13),4)))</f>
        <v/>
      </c>
      <c r="D218" s="1004">
        <f>SUM(INDIRECT(ADDRESS(MATCH("K39",$A:$A,0)+1,COLUMN(D$13),4)&amp;":"&amp;ADDRESS(MATCH("K40",$A:$A,0)-1,COLUMN(D$13),4)))</f>
        <v/>
      </c>
      <c r="E218" s="1004">
        <f>SUM(INDIRECT(ADDRESS(MATCH("K39",$A:$A,0)+1,COLUMN(E$13),4)&amp;":"&amp;ADDRESS(MATCH("K40",$A:$A,0)-1,COLUMN(E$13),4)))</f>
        <v/>
      </c>
      <c r="F218" s="1004">
        <f>SUM(INDIRECT(ADDRESS(MATCH("K39",$A:$A,0)+1,COLUMN(F$13),4)&amp;":"&amp;ADDRESS(MATCH("K40",$A:$A,0)-1,COLUMN(F$13),4)))</f>
        <v/>
      </c>
      <c r="G218" s="1004">
        <f>SUM(INDIRECT(ADDRESS(MATCH("K39",$A:$A,0)+1,COLUMN(G$13),4)&amp;":"&amp;ADDRESS(MATCH("K40",$A:$A,0)-1,COLUMN(G$13),4)))</f>
        <v/>
      </c>
      <c r="H218" s="1004">
        <f>SUM(INDIRECT(ADDRESS(MATCH("K39",$A:$A,0)+1,COLUMN(H$13),4)&amp;":"&amp;ADDRESS(MATCH("K40",$A:$A,0)-1,COLUMN(H$13),4)))</f>
        <v/>
      </c>
      <c r="I218" s="245" t="n"/>
      <c r="J218" s="196" t="n"/>
      <c r="K218" s="197" t="n"/>
      <c r="L218" s="197" t="n"/>
      <c r="M218" s="197" t="n"/>
      <c r="N218" s="966">
        <f>B218</f>
        <v/>
      </c>
      <c r="O218" s="246">
        <f>C218*BS!$B$9</f>
        <v/>
      </c>
      <c r="P218" s="246">
        <f>D218*BS!$B$9</f>
        <v/>
      </c>
      <c r="Q218" s="246">
        <f>E218*BS!$B$9</f>
        <v/>
      </c>
      <c r="R218" s="246">
        <f>F218*BS!$B$9</f>
        <v/>
      </c>
      <c r="S218" s="246">
        <f>G218*BS!$B$9</f>
        <v/>
      </c>
      <c r="T218" s="246">
        <f>H218*BS!$B$9</f>
        <v/>
      </c>
      <c r="U218" s="247">
        <f>I213</f>
        <v/>
      </c>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B219" s="248" t="n"/>
      <c r="C219" s="242" t="n"/>
      <c r="D219" s="242" t="n"/>
      <c r="E219" s="242" t="n"/>
      <c r="F219" s="242" t="n"/>
      <c r="G219" s="242" t="n"/>
      <c r="H219" s="242" t="n"/>
      <c r="I219" s="242" t="n"/>
      <c r="J219" s="180" t="n"/>
      <c r="N219" t="inlineStr"/>
      <c r="O219" s="249" t="inlineStr"/>
      <c r="P219" s="249" t="inlineStr"/>
      <c r="Q219" s="249" t="inlineStr"/>
      <c r="R219" s="249" t="inlineStr"/>
      <c r="S219" s="249" t="inlineStr"/>
      <c r="T219" s="249" t="inlineStr"/>
      <c r="U219" s="249" t="n"/>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959588</v>
      </c>
      <c r="H15" s="939" t="n">
        <v>1.10373</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Expenses</t>
        </is>
      </c>
      <c r="C29" s="939" t="n"/>
      <c r="D29" s="939" t="n"/>
      <c r="E29" s="939" t="n"/>
      <c r="F29" s="939" t="n"/>
      <c r="G29" s="939" t="n">
        <v>960422</v>
      </c>
      <c r="H29" s="939" t="n">
        <v>1.168031</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n"/>
      <c r="C56" s="939" t="n"/>
      <c r="D56" s="939" t="n"/>
      <c r="E56" s="939" t="n"/>
      <c r="F56" s="939" t="n"/>
      <c r="G56" s="939" t="n"/>
      <c r="H56" s="939" t="n"/>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t="n">
        <v>0</v>
      </c>
      <c r="H76" s="939" t="n">
        <v>0</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v>0</v>
      </c>
      <c r="H81" s="939" t="n">
        <v>0</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26255</v>
      </c>
      <c r="H84" s="991" t="n">
        <v>1967</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26255</v>
      </c>
      <c r="H98" s="939" t="n">
        <v>1967</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Financial income</t>
        </is>
      </c>
      <c r="C99" s="939" t="n"/>
      <c r="D99" s="939" t="n"/>
      <c r="E99" s="939" t="n"/>
      <c r="F99" s="939" t="n"/>
      <c r="G99" s="939" t="n">
        <v>713</v>
      </c>
      <c r="H99" s="939" t="n">
        <v>5934</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on financial liabilities measured at am ortised cost</t>
        </is>
      </c>
      <c r="C111" s="939" t="n"/>
      <c r="D111" s="939" t="n"/>
      <c r="E111" s="939" t="n"/>
      <c r="F111" s="939" t="n"/>
      <c r="G111" s="939" t="n">
        <v>5343</v>
      </c>
      <c r="H111" s="939" t="n">
        <v>6.462</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Financial expenses</t>
        </is>
      </c>
      <c r="C124" s="952" t="n"/>
      <c r="D124" s="952" t="n"/>
      <c r="E124" s="952" t="n"/>
      <c r="F124" s="952" t="n"/>
      <c r="G124" s="952" t="n">
        <v>-5930</v>
      </c>
      <c r="H124" s="952" t="n">
        <v>-7202</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Net financing expense</t>
        </is>
      </c>
      <c r="C125" s="991" t="n"/>
      <c r="D125" s="991" t="n"/>
      <c r="E125" s="991" t="n"/>
      <c r="F125" s="991" t="n"/>
      <c r="G125" s="991" t="n">
        <v>-5217</v>
      </c>
      <c r="H125" s="991" t="n">
        <v>-1268</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15940</v>
      </c>
      <c r="H138" s="939" t="n">
        <v>3577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-24188</v>
      </c>
      <c r="G9" s="326" t="n">
        <v>1369</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-10715</v>
      </c>
      <c r="G10" s="1028" t="n">
        <v>26707</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36.332</v>
      </c>
      <c r="G12" s="1029" t="n">
        <v>-3689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-14.279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-70816</v>
      </c>
      <c r="G15" s="326" t="n">
        <v>-113958</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54496</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-16320</v>
      </c>
      <c r="G18" s="1029" t="n">
        <v>-128237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