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26925</v>
      </c>
      <c r="H15" s="103" t="n">
        <v>13478</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Gross trade receivables</t>
        </is>
      </c>
      <c r="C29" s="103" t="n"/>
      <c r="D29" s="103" t="n"/>
      <c r="E29" s="103" t="n"/>
      <c r="F29" s="103" t="n"/>
      <c r="G29" s="103" t="n">
        <v>5876</v>
      </c>
      <c r="H29" s="103" t="n">
        <v>6409</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Current Finished goods at net realisable value</t>
        </is>
      </c>
      <c r="C43" s="103" t="n"/>
      <c r="D43" s="103" t="n"/>
      <c r="E43" s="103" t="n"/>
      <c r="F43" s="103" t="n"/>
      <c r="G43" s="103" t="n">
        <v>54607</v>
      </c>
      <c r="H43" s="103" t="n">
        <v>71812</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v>0</v>
      </c>
      <c r="H66" s="939" t="n">
        <v>0</v>
      </c>
      <c r="I66" s="137" t="n"/>
      <c r="N66" s="105" t="inlineStr"/>
      <c r="O66" s="106" t="inlineStr"/>
      <c r="P66" s="106" t="inlineStr"/>
      <c r="Q66" s="106" t="inlineStr"/>
      <c r="R66" s="106" t="inlineStr"/>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64068</v>
      </c>
      <c r="H70" s="939" t="n">
        <v>47743</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Cash and cash equivalents</t>
        </is>
      </c>
      <c r="C86" s="939" t="n"/>
      <c r="D86" s="939" t="n"/>
      <c r="E86" s="939" t="n"/>
      <c r="F86" s="939" t="n"/>
      <c r="G86" s="939" t="n">
        <v>26925</v>
      </c>
      <c r="H86" s="939" t="n">
        <v>13478</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Cash and cash equivalents</t>
        </is>
      </c>
      <c r="C100" s="952" t="n"/>
      <c r="D100" s="952" t="n"/>
      <c r="E100" s="952" t="n"/>
      <c r="F100" s="952" t="n"/>
      <c r="G100" s="952" t="n">
        <v>26925</v>
      </c>
      <c r="H100" s="952" t="n">
        <v>13478</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0</v>
      </c>
      <c r="H125" s="939" t="n">
        <v>0</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v>0</v>
      </c>
      <c r="H143" s="939" t="n">
        <v>0</v>
      </c>
      <c r="I143" s="928" t="n"/>
      <c r="N143" s="105" t="inlineStr"/>
      <c r="O143" s="106" t="inlineStr"/>
      <c r="P143" s="106" t="inlineStr"/>
      <c r="Q143" s="106" t="inlineStr"/>
      <c r="R143" s="106" t="inlineStr"/>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Inventories</t>
        </is>
      </c>
      <c r="C161" s="103" t="n"/>
      <c r="D161" s="103" t="n"/>
      <c r="E161" s="103" t="n"/>
      <c r="F161" s="103" t="n"/>
      <c r="G161" s="103" t="n">
        <v>118675</v>
      </c>
      <c r="H161" s="103" t="n">
        <v>116252</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Assets</t>
        </is>
      </c>
      <c r="C165" s="939" t="n"/>
      <c r="D165" s="939" t="n"/>
      <c r="E165" s="939" t="n"/>
      <c r="F165" s="939" t="n"/>
      <c r="G165" s="939" t="n">
        <v>0</v>
      </c>
      <c r="H165" s="939" t="n">
        <v>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2"/>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(b) Lease Liabilities Current</t>
        </is>
      </c>
      <c r="C16" s="939" t="n"/>
      <c r="D16" s="939" t="n"/>
      <c r="E16" s="939" t="n"/>
      <c r="F16" s="939" t="n"/>
      <c r="G16" s="939" t="n">
        <v>64</v>
      </c>
      <c r="H16" s="939" t="n">
        <v>40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 due to parent entity Suzuki Motor Corporation</t>
        </is>
      </c>
      <c r="C58" s="939" t="n"/>
      <c r="D58" s="939" t="n"/>
      <c r="E58" s="939" t="n"/>
      <c r="F58" s="939" t="n"/>
      <c r="G58" s="939" t="n">
        <v>18249</v>
      </c>
      <c r="H58" s="939" t="n">
        <v>16654</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trade payables</t>
        </is>
      </c>
      <c r="C59" s="939" t="n"/>
      <c r="D59" s="939" t="n"/>
      <c r="E59" s="939" t="n"/>
      <c r="F59" s="939" t="n"/>
      <c r="G59" s="939" t="n">
        <v>2420</v>
      </c>
      <c r="H59" s="939" t="n">
        <v>805</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Accrued expenses</t>
        </is>
      </c>
      <c r="C70" s="939" t="n"/>
      <c r="D70" s="939" t="n"/>
      <c r="E70" s="939" t="n"/>
      <c r="F70" s="939" t="n"/>
      <c r="G70" s="939" t="n">
        <v>16178</v>
      </c>
      <c r="H70" s="939" t="n">
        <v>13032</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Inventories</t>
        </is>
      </c>
      <c r="C84" s="103" t="n"/>
      <c r="D84" s="103" t="n"/>
      <c r="E84" s="103" t="n"/>
      <c r="F84" s="103" t="n"/>
      <c r="G84" s="103" t="n">
        <v>118675</v>
      </c>
      <c r="H84" s="103" t="n">
        <v>116252</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Non-current assets</t>
        </is>
      </c>
      <c r="C85" s="939" t="n"/>
      <c r="D85" s="939" t="n"/>
      <c r="E85" s="939" t="n"/>
      <c r="F85" s="939" t="n"/>
      <c r="G85" s="939" t="n">
        <v>0</v>
      </c>
      <c r="H85" s="939" t="n">
        <v>0</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Other trade payables</t>
        </is>
      </c>
      <c r="C88" s="939" t="n"/>
      <c r="D88" s="939" t="n"/>
      <c r="E88" s="939" t="n"/>
      <c r="F88" s="939" t="n"/>
      <c r="G88" s="939" t="n">
        <v>2420</v>
      </c>
      <c r="H88" s="939" t="n">
        <v>805</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Employee benefits</t>
        </is>
      </c>
      <c r="C89" s="939" t="n"/>
      <c r="D89" s="939" t="n"/>
      <c r="E89" s="939" t="n"/>
      <c r="F89" s="939" t="n"/>
      <c r="G89" s="939" t="n">
        <v>2022</v>
      </c>
      <c r="H89" s="939" t="n">
        <v>2023</v>
      </c>
      <c r="I89" s="975" t="n"/>
      <c r="J89" s="180" t="n"/>
      <c r="N89" s="976">
        <f>B89</f>
        <v/>
      </c>
      <c r="O89" s="192" t="inlineStr"/>
      <c r="P89" s="192" t="inlineStr"/>
      <c r="Q89" s="192" t="inlineStr"/>
      <c r="R89" s="192" t="inlineStr"/>
      <c r="S89" s="192">
        <f>G89*BS!$B$9</f>
        <v/>
      </c>
      <c r="T89" s="192">
        <f>H89*BS!$B$9</f>
        <v/>
      </c>
      <c r="U89" s="193">
        <f>I89</f>
        <v/>
      </c>
    </row>
    <row r="90">
      <c r="B90" s="211" t="inlineStr">
        <is>
          <t xml:space="preserve"> Warranty Current</t>
        </is>
      </c>
      <c r="C90" s="939" t="n"/>
      <c r="D90" s="939" t="n"/>
      <c r="E90" s="939" t="n"/>
      <c r="F90" s="939" t="n"/>
      <c r="G90" s="939" t="n">
        <v>896</v>
      </c>
      <c r="H90" s="939" t="n">
        <v>2126</v>
      </c>
      <c r="I90" s="975" t="n"/>
      <c r="J90" s="180" t="n"/>
      <c r="N90" s="976">
        <f>B90</f>
        <v/>
      </c>
      <c r="O90" s="192" t="inlineStr"/>
      <c r="P90" s="192" t="inlineStr"/>
      <c r="Q90" s="192" t="inlineStr"/>
      <c r="R90" s="192" t="inlineStr"/>
      <c r="S90" s="192">
        <f>G90*BS!$B$9</f>
        <v/>
      </c>
      <c r="T90" s="192">
        <f>H90*BS!$B$9</f>
        <v/>
      </c>
      <c r="U90" s="193">
        <f>I90</f>
        <v/>
      </c>
    </row>
    <row r="91">
      <c r="B91" s="211" t="inlineStr">
        <is>
          <t>Other current liabilities *</t>
        </is>
      </c>
      <c r="C91" s="103" t="n"/>
      <c r="D91" s="103" t="n"/>
      <c r="E91" s="103" t="n"/>
      <c r="F91" s="103" t="n"/>
      <c r="G91" s="103" t="n">
        <v>4104</v>
      </c>
      <c r="H91" s="103" t="n">
        <v>9384</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(b) Lease Liabilities Current</t>
        </is>
      </c>
      <c r="G103" t="n">
        <v>64</v>
      </c>
      <c r="H103" t="n">
        <v>40</v>
      </c>
      <c r="N103">
        <f>B103</f>
        <v/>
      </c>
      <c r="O103" t="inlineStr"/>
      <c r="P103" t="inlineStr"/>
      <c r="Q103" t="inlineStr"/>
      <c r="R103" t="inlineStr"/>
      <c r="S103">
        <f>G103*BS!$B$9</f>
        <v/>
      </c>
      <c r="T103">
        <f>H103*BS!$B$9</f>
        <v/>
      </c>
    </row>
    <row r="104">
      <c r="B104" t="inlineStr">
        <is>
          <t xml:space="preserve"> Future lease payments in relation to lease liabilities as at period end are as follows: Within one year</t>
        </is>
      </c>
      <c r="G104" t="n">
        <v>64</v>
      </c>
      <c r="H104" t="n">
        <v>40</v>
      </c>
      <c r="N104">
        <f>B104</f>
        <v/>
      </c>
      <c r="O104" t="inlineStr"/>
      <c r="P104" t="inlineStr"/>
      <c r="Q104" t="inlineStr"/>
      <c r="R104" t="inlineStr"/>
      <c r="S104">
        <f>G104*BS!$B$9</f>
        <v/>
      </c>
      <c r="T104">
        <f>H104*BS!$B$9</f>
        <v/>
      </c>
    </row>
    <row r="105">
      <c r="B105" t="inlineStr">
        <is>
          <t xml:space="preserve"> Future lease payments in relation to lease liabilities as at period end are as follows: Later than one year but not later than fiveyears</t>
        </is>
      </c>
      <c r="G105" t="n">
        <v>95</v>
      </c>
      <c r="H105" t="n">
        <v>54</v>
      </c>
      <c r="N105">
        <f>B105</f>
        <v/>
      </c>
      <c r="O105" t="inlineStr"/>
      <c r="P105" t="inlineStr"/>
      <c r="Q105" t="inlineStr"/>
      <c r="R105" t="inlineStr"/>
      <c r="S105">
        <f>G105*BS!$B$9</f>
        <v/>
      </c>
      <c r="T105">
        <f>H105*BS!$B$9</f>
        <v/>
      </c>
    </row>
    <row r="106">
      <c r="B106" t="inlineStr">
        <is>
          <t xml:space="preserve"> None Current leave obligations expected to be settled after 12 months</t>
        </is>
      </c>
      <c r="G106" t="n">
        <v>797</v>
      </c>
      <c r="H106" t="n">
        <v>838</v>
      </c>
      <c r="N106">
        <f>B106</f>
        <v/>
      </c>
      <c r="O106" t="inlineStr"/>
      <c r="P106" t="inlineStr"/>
      <c r="Q106" t="inlineStr"/>
      <c r="R106" t="inlineStr"/>
      <c r="S106">
        <f>G106*BS!$B$9</f>
        <v/>
      </c>
      <c r="T106">
        <f>H106*BS!$B$9</f>
        <v/>
      </c>
    </row>
    <row r="107">
      <c r="B107" t="inlineStr">
        <is>
          <t xml:space="preserve"> Warranty Current</t>
        </is>
      </c>
      <c r="G107" t="n">
        <v>896</v>
      </c>
      <c r="H107" t="n">
        <v>2126</v>
      </c>
      <c r="N107">
        <f>B107</f>
        <v/>
      </c>
      <c r="O107" t="inlineStr"/>
      <c r="P107" t="inlineStr"/>
      <c r="Q107" t="inlineStr"/>
      <c r="R107" t="inlineStr"/>
      <c r="S107">
        <f>G107*BS!$B$9</f>
        <v/>
      </c>
      <c r="T107">
        <f>H107*BS!$B$9</f>
        <v/>
      </c>
    </row>
    <row r="108">
      <c r="A108" s="79" t="n"/>
      <c r="B108" s="102" t="n"/>
      <c r="C108" s="103" t="n"/>
      <c r="D108" s="103" t="n"/>
      <c r="E108" s="103" t="n"/>
      <c r="F108" s="103" t="n"/>
      <c r="G108" s="103" t="n"/>
      <c r="H108" s="103" t="n"/>
      <c r="I108" s="210" t="n"/>
      <c r="J108" s="180" t="n"/>
      <c r="N108" s="985" t="inlineStr"/>
      <c r="O108" s="192" t="inlineStr"/>
      <c r="P108" s="192" t="inlineStr"/>
      <c r="Q108" s="192" t="inlineStr"/>
      <c r="R108" s="192" t="inlineStr"/>
      <c r="S108" s="192" t="inlineStr"/>
      <c r="T108" s="192" t="inlineStr"/>
      <c r="U108" s="193" t="n"/>
    </row>
    <row r="109">
      <c r="A109" s="79" t="n"/>
      <c r="B109" s="102" t="n"/>
      <c r="C109" s="220" t="n"/>
      <c r="D109" s="220" t="n"/>
      <c r="E109" s="220" t="n"/>
      <c r="F109" s="220" t="n"/>
      <c r="G109" s="220" t="n"/>
      <c r="H109" s="220" t="n"/>
      <c r="I109" s="210" t="n"/>
      <c r="J109" s="180" t="n"/>
      <c r="N109" s="985" t="inlineStr"/>
      <c r="O109" s="192" t="inlineStr"/>
      <c r="P109" s="192" t="inlineStr"/>
      <c r="Q109" s="192" t="inlineStr"/>
      <c r="R109" s="192" t="inlineStr"/>
      <c r="S109" s="192" t="inlineStr"/>
      <c r="T109" s="192" t="inlineStr"/>
      <c r="U109" s="193" t="n"/>
    </row>
    <row r="110">
      <c r="A110" s="79" t="inlineStr">
        <is>
          <t>K16T</t>
        </is>
      </c>
      <c r="B110" s="96" t="inlineStr">
        <is>
          <t xml:space="preserve"> Total </t>
        </is>
      </c>
      <c r="C110" s="954">
        <f>SUM(INDIRECT(ADDRESS(MATCH("K16",$A:$A,0)+1,COLUMN(C$13),4)&amp;":"&amp;ADDRESS(MATCH("K16T",$A:$A,0)-1,COLUMN(C$13),4)))</f>
        <v/>
      </c>
      <c r="D110" s="954">
        <f>SUM(INDIRECT(ADDRESS(MATCH("K16",$A:$A,0)+1,COLUMN(D$13),4)&amp;":"&amp;ADDRESS(MATCH("K16T",$A:$A,0)-1,COLUMN(D$13),4)))</f>
        <v/>
      </c>
      <c r="E110" s="954">
        <f>SUM(INDIRECT(ADDRESS(MATCH("K16",$A:$A,0)+1,COLUMN(E$13),4)&amp;":"&amp;ADDRESS(MATCH("K16T",$A:$A,0)-1,COLUMN(E$13),4)))</f>
        <v/>
      </c>
      <c r="F110" s="954">
        <f>SUM(INDIRECT(ADDRESS(MATCH("K16",$A:$A,0)+1,COLUMN(F$13),4)&amp;":"&amp;ADDRESS(MATCH("K16T",$A:$A,0)-1,COLUMN(F$13),4)))</f>
        <v/>
      </c>
      <c r="G110" s="954">
        <f>SUM(INDIRECT(ADDRESS(MATCH("K16",$A:$A,0)+1,COLUMN(G$13),4)&amp;":"&amp;ADDRESS(MATCH("K16T",$A:$A,0)-1,COLUMN(G$13),4)))</f>
        <v/>
      </c>
      <c r="H110" s="954">
        <f>SUM(INDIRECT(ADDRESS(MATCH("K16",$A:$A,0)+1,COLUMN(H$13),4)&amp;":"&amp;ADDRESS(MATCH("K16T",$A:$A,0)-1,COLUMN(H$13),4)))</f>
        <v/>
      </c>
      <c r="I110" s="210" t="n"/>
      <c r="J110" s="180" t="n"/>
      <c r="N110" s="985">
        <f>B110</f>
        <v/>
      </c>
      <c r="O110" s="192">
        <f>C110*BS!$B$9</f>
        <v/>
      </c>
      <c r="P110" s="192">
        <f>D110*BS!$B$9</f>
        <v/>
      </c>
      <c r="Q110" s="192">
        <f>E110*BS!$B$9</f>
        <v/>
      </c>
      <c r="R110" s="192">
        <f>F110*BS!$B$9</f>
        <v/>
      </c>
      <c r="S110" s="192">
        <f>G110*BS!$B$9</f>
        <v/>
      </c>
      <c r="T110" s="192">
        <f>H110*BS!$B$9</f>
        <v/>
      </c>
      <c r="U110" s="193" t="n"/>
    </row>
    <row r="111">
      <c r="A111" s="79" t="inlineStr">
        <is>
          <t>K17</t>
        </is>
      </c>
      <c r="B111" s="621" t="inlineStr">
        <is>
          <t xml:space="preserve"> Bond</t>
        </is>
      </c>
      <c r="I111" s="986" t="n"/>
      <c r="J111" s="180" t="n"/>
      <c r="N111" s="985">
        <f>B111</f>
        <v/>
      </c>
      <c r="O111" t="inlineStr"/>
      <c r="P111" t="inlineStr"/>
      <c r="Q111" t="inlineStr"/>
      <c r="R111" t="inlineStr"/>
      <c r="S111" t="inlineStr"/>
      <c r="T111" t="inlineStr"/>
      <c r="U111" s="193">
        <f>I106</f>
        <v/>
      </c>
    </row>
    <row r="112">
      <c r="A112" s="79" t="n"/>
      <c r="B112" s="102" t="n"/>
      <c r="C112" s="103" t="n"/>
      <c r="D112" s="103" t="n"/>
      <c r="E112" s="103" t="n"/>
      <c r="F112" s="103" t="n"/>
      <c r="G112" s="103" t="n"/>
      <c r="H112" s="103" t="n"/>
      <c r="I112" s="986" t="n"/>
      <c r="J112" s="180" t="n"/>
      <c r="N112" s="985"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v>0</v>
      </c>
      <c r="H113" s="220" t="n">
        <v>0</v>
      </c>
      <c r="I113" s="986" t="n"/>
      <c r="J113" s="180" t="n"/>
      <c r="N113" s="985" t="inlineStr"/>
      <c r="O113" s="192" t="inlineStr"/>
      <c r="P113" s="192" t="inlineStr"/>
      <c r="Q113" s="192" t="inlineStr"/>
      <c r="R113" s="192" t="inlineStr"/>
      <c r="S113" s="192">
        <f>G113*BS!$B$9</f>
        <v/>
      </c>
      <c r="T113" s="192">
        <f>H113*BS!$B$9</f>
        <v/>
      </c>
      <c r="U113" s="193" t="n"/>
    </row>
    <row r="114">
      <c r="A114" s="79" t="inlineStr">
        <is>
          <t>K17T</t>
        </is>
      </c>
      <c r="B114" s="96" t="inlineStr">
        <is>
          <t xml:space="preserve"> Total </t>
        </is>
      </c>
      <c r="C114" s="954">
        <f>SUM(INDIRECT(ADDRESS(MATCH("K17",$A:$A,0)+1,COLUMN(C$13),4)&amp;":"&amp;ADDRESS(MATCH("K17T",$A:$A,0)-1,COLUMN(C$13),4)))</f>
        <v/>
      </c>
      <c r="D114" s="954">
        <f>SUM(INDIRECT(ADDRESS(MATCH("K17",$A:$A,0)+1,COLUMN(D$13),4)&amp;":"&amp;ADDRESS(MATCH("K17T",$A:$A,0)-1,COLUMN(D$13),4)))</f>
        <v/>
      </c>
      <c r="E114" s="954">
        <f>SUM(INDIRECT(ADDRESS(MATCH("K17",$A:$A,0)+1,COLUMN(E$13),4)&amp;":"&amp;ADDRESS(MATCH("K17T",$A:$A,0)-1,COLUMN(E$13),4)))</f>
        <v/>
      </c>
      <c r="F114" s="954">
        <f>SUM(INDIRECT(ADDRESS(MATCH("K17",$A:$A,0)+1,COLUMN(F$13),4)&amp;":"&amp;ADDRESS(MATCH("K17T",$A:$A,0)-1,COLUMN(F$13),4)))</f>
        <v/>
      </c>
      <c r="G114" s="954">
        <f>SUM(INDIRECT(ADDRESS(MATCH("K17",$A:$A,0)+1,COLUMN(G$13),4)&amp;":"&amp;ADDRESS(MATCH("K17T",$A:$A,0)-1,COLUMN(G$13),4)))</f>
        <v/>
      </c>
      <c r="H114" s="954">
        <f>SUM(INDIRECT(ADDRESS(MATCH("K17",$A:$A,0)+1,COLUMN(H$13),4)&amp;":"&amp;ADDRESS(MATCH("K17T",$A:$A,0)-1,COLUMN(H$13),4)))</f>
        <v/>
      </c>
      <c r="I114" s="986" t="n"/>
      <c r="J114" s="180" t="n"/>
      <c r="N114" s="985">
        <f>B114</f>
        <v/>
      </c>
      <c r="O114" s="192">
        <f>C114*BS!$B$9</f>
        <v/>
      </c>
      <c r="P114" s="192">
        <f>D114*BS!$B$9</f>
        <v/>
      </c>
      <c r="Q114" s="192">
        <f>E114*BS!$B$9</f>
        <v/>
      </c>
      <c r="R114" s="192">
        <f>F114*BS!$B$9</f>
        <v/>
      </c>
      <c r="S114" s="192">
        <f>G114*BS!$B$9</f>
        <v/>
      </c>
      <c r="T114" s="192">
        <f>H114*BS!$B$9</f>
        <v/>
      </c>
      <c r="U114" s="193" t="n"/>
    </row>
    <row r="115">
      <c r="A115" s="79" t="inlineStr">
        <is>
          <t>K18</t>
        </is>
      </c>
      <c r="B115" s="621" t="inlineStr">
        <is>
          <t xml:space="preserve"> Subordinate Debt</t>
        </is>
      </c>
      <c r="I115" s="975" t="n"/>
      <c r="J115" s="180" t="n"/>
      <c r="N115" s="985">
        <f>B115</f>
        <v/>
      </c>
      <c r="O115" t="inlineStr"/>
      <c r="P115" t="inlineStr"/>
      <c r="Q115" t="inlineStr"/>
      <c r="R115" t="inlineStr"/>
      <c r="S115" t="inlineStr"/>
      <c r="T115" t="inlineStr"/>
      <c r="U115" s="193">
        <f>I110</f>
        <v/>
      </c>
    </row>
    <row r="116">
      <c r="A116" s="79" t="n"/>
      <c r="B116" s="102" t="n"/>
      <c r="C116" s="103" t="n"/>
      <c r="D116" s="103" t="n"/>
      <c r="E116" s="103" t="n"/>
      <c r="F116" s="103" t="n"/>
      <c r="G116" s="103" t="n"/>
      <c r="H116" s="103" t="n"/>
      <c r="I116" s="975" t="n"/>
      <c r="J116" s="180" t="n"/>
      <c r="N116" s="976"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v>0</v>
      </c>
      <c r="H117" s="220" t="n">
        <v>0</v>
      </c>
      <c r="I117" s="975" t="n"/>
      <c r="J117" s="180" t="n"/>
      <c r="N117" s="976" t="inlineStr"/>
      <c r="O117" s="192" t="inlineStr"/>
      <c r="P117" s="192" t="inlineStr"/>
      <c r="Q117" s="192" t="inlineStr"/>
      <c r="R117" s="192" t="inlineStr"/>
      <c r="S117" s="192">
        <f>G117*BS!$B$9</f>
        <v/>
      </c>
      <c r="T117" s="192">
        <f>H117*BS!$B$9</f>
        <v/>
      </c>
      <c r="U117" s="193" t="n"/>
    </row>
    <row r="118">
      <c r="A118" s="79" t="inlineStr">
        <is>
          <t>K18T</t>
        </is>
      </c>
      <c r="B118" s="96" t="inlineStr">
        <is>
          <t xml:space="preserve"> Total </t>
        </is>
      </c>
      <c r="C118" s="954">
        <f>SUM(INDIRECT(ADDRESS(MATCH("K18",$A:$A,0)+1,COLUMN(C$13),4)&amp;":"&amp;ADDRESS(MATCH("K18T",$A:$A,0)-1,COLUMN(C$13),4)))</f>
        <v/>
      </c>
      <c r="D118" s="954">
        <f>SUM(INDIRECT(ADDRESS(MATCH("K18",$A:$A,0)+1,COLUMN(D$13),4)&amp;":"&amp;ADDRESS(MATCH("K18T",$A:$A,0)-1,COLUMN(D$13),4)))</f>
        <v/>
      </c>
      <c r="E118" s="954">
        <f>SUM(INDIRECT(ADDRESS(MATCH("K18",$A:$A,0)+1,COLUMN(E$13),4)&amp;":"&amp;ADDRESS(MATCH("K18T",$A:$A,0)-1,COLUMN(E$13),4)))</f>
        <v/>
      </c>
      <c r="F118" s="954">
        <f>SUM(INDIRECT(ADDRESS(MATCH("K18",$A:$A,0)+1,COLUMN(F$13),4)&amp;":"&amp;ADDRESS(MATCH("K18T",$A:$A,0)-1,COLUMN(F$13),4)))</f>
        <v/>
      </c>
      <c r="G118" s="954">
        <f>SUM(INDIRECT(ADDRESS(MATCH("K18",$A:$A,0)+1,COLUMN(G$13),4)&amp;":"&amp;ADDRESS(MATCH("K18T",$A:$A,0)-1,COLUMN(G$13),4)))</f>
        <v/>
      </c>
      <c r="H118" s="954">
        <f>SUM(INDIRECT(ADDRESS(MATCH("K18",$A:$A,0)+1,COLUMN(H$13),4)&amp;":"&amp;ADDRESS(MATCH("K18T",$A:$A,0)-1,COLUMN(H$13),4)))</f>
        <v/>
      </c>
      <c r="I118" s="975" t="n"/>
      <c r="J118" s="180" t="n"/>
      <c r="N118" s="976">
        <f>B118</f>
        <v/>
      </c>
      <c r="O118" s="192">
        <f>C118*BS!$B$9</f>
        <v/>
      </c>
      <c r="P118" s="192">
        <f>D118*BS!$B$9</f>
        <v/>
      </c>
      <c r="Q118" s="192">
        <f>E118*BS!$B$9</f>
        <v/>
      </c>
      <c r="R118" s="192">
        <f>F118*BS!$B$9</f>
        <v/>
      </c>
      <c r="S118" s="192">
        <f>G118*BS!$B$9</f>
        <v/>
      </c>
      <c r="T118" s="192">
        <f>H118*BS!$B$9</f>
        <v/>
      </c>
      <c r="U118" s="193" t="n"/>
    </row>
    <row r="119">
      <c r="A119" s="79" t="inlineStr">
        <is>
          <t>K19</t>
        </is>
      </c>
      <c r="B119" s="102" t="inlineStr">
        <is>
          <t xml:space="preserve"> Loan from related parties </t>
        </is>
      </c>
      <c r="C119" s="220" t="n"/>
      <c r="D119" s="220" t="n"/>
      <c r="E119" s="220" t="n"/>
      <c r="F119" s="220" t="n"/>
      <c r="G119" s="220" t="n"/>
      <c r="H119" s="220" t="n"/>
      <c r="I119" s="975" t="n"/>
      <c r="J119" s="180" t="n"/>
      <c r="N119" s="976">
        <f>B119</f>
        <v/>
      </c>
      <c r="O119" s="192" t="inlineStr"/>
      <c r="P119" s="192" t="inlineStr"/>
      <c r="Q119" s="192" t="inlineStr"/>
      <c r="R119" s="192" t="inlineStr"/>
      <c r="S119" s="192" t="inlineStr"/>
      <c r="T119" s="192" t="inlineStr"/>
      <c r="U119" s="193">
        <f>I114</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I115</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I116</f>
        <v/>
      </c>
    </row>
    <row r="122" customFormat="1" s="194">
      <c r="A122" s="79" t="n"/>
      <c r="B122" s="102" t="n"/>
      <c r="C122" s="103" t="n"/>
      <c r="D122" s="103" t="n"/>
      <c r="E122" s="103" t="n"/>
      <c r="F122" s="103" t="n"/>
      <c r="G122" s="103" t="n"/>
      <c r="H122" s="103" t="n"/>
      <c r="I122" s="975" t="n"/>
      <c r="J122" s="180" t="n"/>
      <c r="N122" s="976" t="inlineStr"/>
      <c r="O122" s="192" t="inlineStr"/>
      <c r="P122" s="192" t="inlineStr"/>
      <c r="Q122" s="192" t="inlineStr"/>
      <c r="R122" s="192" t="inlineStr"/>
      <c r="S122" s="192" t="inlineStr"/>
      <c r="T122" s="192" t="inlineStr"/>
      <c r="U122" s="193">
        <f>I117</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t="n"/>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I119</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I120</f>
        <v/>
      </c>
    </row>
    <row r="126">
      <c r="B126" s="102" t="inlineStr">
        <is>
          <t xml:space="preserve"> Others </t>
        </is>
      </c>
      <c r="C126" s="220" t="n"/>
      <c r="D126" s="220" t="n"/>
      <c r="E126" s="220" t="n"/>
      <c r="F126" s="220" t="n"/>
      <c r="G126" s="220" t="n"/>
      <c r="H126" s="220" t="n"/>
      <c r="I126" s="980" t="n"/>
      <c r="J126" s="180" t="n"/>
      <c r="N126" s="976">
        <f>B126</f>
        <v/>
      </c>
      <c r="O126" s="192" t="inlineStr"/>
      <c r="P126" s="192" t="inlineStr"/>
      <c r="Q126" s="192" t="inlineStr"/>
      <c r="R126" s="192" t="inlineStr"/>
      <c r="S126" s="192" t="inlineStr"/>
      <c r="T126" s="192" t="inlineStr"/>
      <c r="U126" s="193">
        <f>I121</f>
        <v/>
      </c>
    </row>
    <row r="127">
      <c r="A127" s="194" t="inlineStr">
        <is>
          <t>K20</t>
        </is>
      </c>
      <c r="B127" s="96" t="inlineStr">
        <is>
          <t xml:space="preserve">Total </t>
        </is>
      </c>
      <c r="C127" s="987">
        <f>INDIRECT(ADDRESS(MATCH("K16T",$A:$A,0),COLUMN(C$13),4))+INDIRECT(ADDRESS(MATCH("K17T",$A:$A,0),COLUMN(C$13),4))+INDIRECT(ADDRESS(MATCH("K18T",$A:$A,0),COLUMN(C$13),4))+SUM(INDIRECT(ADDRESS(MATCH("K19",$A:$A,0),COLUMN(C$13),4)&amp;":"&amp;ADDRESS(MATCH("K20",$A:$A,0)-1,COLUMN(C$13),4)))</f>
        <v/>
      </c>
      <c r="D127" s="987">
        <f>INDIRECT(ADDRESS(MATCH("K16T",$A:$A,0),COLUMN(D$13),4))+INDIRECT(ADDRESS(MATCH("K17T",$A:$A,0),COLUMN(D$13),4))+INDIRECT(ADDRESS(MATCH("K18T",$A:$A,0),COLUMN(D$13),4))+SUM(INDIRECT(ADDRESS(MATCH("K19",$A:$A,0),COLUMN(D$13),4)&amp;":"&amp;ADDRESS(MATCH("K20",$A:$A,0)-1,COLUMN(D$13),4)))</f>
        <v/>
      </c>
      <c r="E127" s="987">
        <f>INDIRECT(ADDRESS(MATCH("K16T",$A:$A,0),COLUMN(E$13),4))+INDIRECT(ADDRESS(MATCH("K17T",$A:$A,0),COLUMN(E$13),4))+INDIRECT(ADDRESS(MATCH("K18T",$A:$A,0),COLUMN(E$13),4))+SUM(INDIRECT(ADDRESS(MATCH("K19",$A:$A,0),COLUMN(E$13),4)&amp;":"&amp;ADDRESS(MATCH("K20",$A:$A,0)-1,COLUMN(E$13),4)))</f>
        <v/>
      </c>
      <c r="F127" s="987">
        <f>INDIRECT(ADDRESS(MATCH("K16T",$A:$A,0),COLUMN(F$13),4))+INDIRECT(ADDRESS(MATCH("K17T",$A:$A,0),COLUMN(F$13),4))+INDIRECT(ADDRESS(MATCH("K18T",$A:$A,0),COLUMN(F$13),4))+SUM(INDIRECT(ADDRESS(MATCH("K19",$A:$A,0),COLUMN(F$13),4)&amp;":"&amp;ADDRESS(MATCH("K20",$A:$A,0)-1,COLUMN(F$13),4)))</f>
        <v/>
      </c>
      <c r="G127" s="987">
        <f>INDIRECT(ADDRESS(MATCH("K16T",$A:$A,0),COLUMN(G$13),4))+INDIRECT(ADDRESS(MATCH("K17T",$A:$A,0),COLUMN(G$13),4))+INDIRECT(ADDRESS(MATCH("K18T",$A:$A,0),COLUMN(G$13),4))+SUM(INDIRECT(ADDRESS(MATCH("K19",$A:$A,0),COLUMN(G$13),4)&amp;":"&amp;ADDRESS(MATCH("K20",$A:$A,0)-1,COLUMN(G$13),4)))</f>
        <v/>
      </c>
      <c r="H127" s="987">
        <f>INDIRECT(ADDRESS(MATCH("K16T",$A:$A,0),COLUMN(H$13),4))+INDIRECT(ADDRESS(MATCH("K17T",$A:$A,0),COLUMN(H$13),4))+INDIRECT(ADDRESS(MATCH("K18T",$A:$A,0),COLUMN(H$13),4))+SUM(INDIRECT(ADDRESS(MATCH("K19",$A:$A,0),COLUMN(H$13),4)&amp;":"&amp;ADDRESS(MATCH("K20",$A:$A,0)-1,COLUMN(H$13),4)))</f>
        <v/>
      </c>
      <c r="I127" s="988" t="n"/>
      <c r="J127" s="196" t="n"/>
      <c r="K127" s="197" t="n"/>
      <c r="L127" s="197" t="n"/>
      <c r="M127" s="197" t="n"/>
      <c r="N127" s="966">
        <f>B127</f>
        <v/>
      </c>
      <c r="O127" s="198">
        <f>C127*BS!$B$9</f>
        <v/>
      </c>
      <c r="P127" s="198">
        <f>D127*BS!$B$9</f>
        <v/>
      </c>
      <c r="Q127" s="198">
        <f>E127*BS!$B$9</f>
        <v/>
      </c>
      <c r="R127" s="198">
        <f>F127*BS!$B$9</f>
        <v/>
      </c>
      <c r="S127" s="198">
        <f>G127*BS!$B$9</f>
        <v/>
      </c>
      <c r="T127" s="198">
        <f>H127*BS!$B$9</f>
        <v/>
      </c>
      <c r="U127" s="193">
        <f>I122</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989" t="n"/>
      <c r="D128" s="989" t="n"/>
      <c r="E128" s="989" t="n"/>
      <c r="F128" s="989" t="n"/>
      <c r="G128" s="989" t="n"/>
      <c r="H128" s="989" t="n"/>
      <c r="I128" s="980" t="n"/>
      <c r="J128" s="180" t="n"/>
      <c r="N128" s="976" t="inlineStr"/>
      <c r="O128" s="192" t="inlineStr"/>
      <c r="P128" s="192" t="inlineStr"/>
      <c r="Q128" s="192" t="inlineStr"/>
      <c r="R128" s="192" t="inlineStr"/>
      <c r="S128" s="192" t="inlineStr"/>
      <c r="T128" s="192" t="inlineStr"/>
      <c r="U128" s="193" t="n"/>
    </row>
    <row r="129">
      <c r="A129" s="194" t="inlineStr">
        <is>
          <t>K21</t>
        </is>
      </c>
      <c r="B129" s="96" t="inlineStr">
        <is>
          <t xml:space="preserve">Deferred Taxes </t>
        </is>
      </c>
      <c r="C129" s="990" t="n"/>
      <c r="D129" s="990" t="n"/>
      <c r="E129" s="990" t="n"/>
      <c r="F129" s="990" t="n"/>
      <c r="G129" s="990" t="n"/>
      <c r="H129" s="990" t="n"/>
      <c r="I129" s="988" t="n"/>
      <c r="J129" s="196" t="n"/>
      <c r="K129" s="197" t="n"/>
      <c r="L129" s="197" t="n"/>
      <c r="M129" s="197" t="n"/>
      <c r="N129" s="966">
        <f>B129</f>
        <v/>
      </c>
      <c r="O129" s="198" t="inlineStr"/>
      <c r="P129" s="198" t="inlineStr"/>
      <c r="Q129" s="198" t="inlineStr"/>
      <c r="R129" s="198" t="inlineStr"/>
      <c r="S129" s="198" t="inlineStr"/>
      <c r="T129" s="198" t="inlineStr"/>
      <c r="U129" s="193">
        <f>I124</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inlineStr">
        <is>
          <t>Income tax receivables</t>
        </is>
      </c>
      <c r="C130" s="103" t="n"/>
      <c r="D130" s="103" t="n"/>
      <c r="E130" s="103" t="n"/>
      <c r="F130" s="103" t="n"/>
      <c r="G130" s="103" t="n">
        <v>0</v>
      </c>
      <c r="H130" s="103" t="n">
        <v>3303</v>
      </c>
      <c r="I130" s="988" t="n"/>
      <c r="J130" s="196" t="n"/>
      <c r="K130" s="197" t="n"/>
      <c r="L130" s="197" t="n"/>
      <c r="M130" s="197" t="n"/>
      <c r="N130" s="966">
        <f>B130</f>
        <v/>
      </c>
      <c r="O130" s="198" t="inlineStr"/>
      <c r="P130" s="198" t="inlineStr"/>
      <c r="Q130" s="198" t="inlineStr"/>
      <c r="R130" s="198" t="inlineStr"/>
      <c r="S130" s="198">
        <f>G130*BS!$B$9</f>
        <v/>
      </c>
      <c r="T130" s="198">
        <f>H130*BS!$B$9</f>
        <v/>
      </c>
      <c r="U130" s="193" t="n"/>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52" t="n"/>
      <c r="D131" s="952" t="n"/>
      <c r="E131" s="952" t="n"/>
      <c r="F131" s="952" t="n"/>
      <c r="G131" s="952" t="n"/>
      <c r="H131" s="952" t="n"/>
      <c r="I131" s="980" t="n"/>
      <c r="J131" s="180" t="n"/>
      <c r="N131" s="976" t="inlineStr"/>
      <c r="O131" s="192" t="inlineStr"/>
      <c r="P131" s="192" t="inlineStr"/>
      <c r="Q131" s="192" t="inlineStr"/>
      <c r="R131" s="192" t="inlineStr"/>
      <c r="S131" s="192" t="inlineStr"/>
      <c r="T131" s="192" t="inlineStr"/>
      <c r="U131" s="193" t="n"/>
    </row>
    <row r="132">
      <c r="A132" s="171" t="inlineStr">
        <is>
          <t>K22</t>
        </is>
      </c>
      <c r="B132" s="96" t="inlineStr">
        <is>
          <t xml:space="preserve">Total </t>
        </is>
      </c>
      <c r="C132" s="954">
        <f>SUM(INDIRECT(ADDRESS(MATCH("K21",$A:$A,0)+1,COLUMN(C$13),4)&amp;":"&amp;ADDRESS(MATCH("K22",$A:$A,0)-1,COLUMN(C$13),4)))</f>
        <v/>
      </c>
      <c r="D132" s="954">
        <f>SUM(INDIRECT(ADDRESS(MATCH("K21",$A:$A,0)+1,COLUMN(D$13),4)&amp;":"&amp;ADDRESS(MATCH("K22",$A:$A,0)-1,COLUMN(D$13),4)))</f>
        <v/>
      </c>
      <c r="E132" s="954">
        <f>SUM(INDIRECT(ADDRESS(MATCH("K21",$A:$A,0)+1,COLUMN(E$13),4)&amp;":"&amp;ADDRESS(MATCH("K22",$A:$A,0)-1,COLUMN(E$13),4)))</f>
        <v/>
      </c>
      <c r="F132" s="954">
        <f>SUM(INDIRECT(ADDRESS(MATCH("K21",$A:$A,0)+1,COLUMN(F$13),4)&amp;":"&amp;ADDRESS(MATCH("K22",$A:$A,0)-1,COLUMN(F$13),4)))</f>
        <v/>
      </c>
      <c r="G132" s="954">
        <f>SUM(INDIRECT(ADDRESS(MATCH("K21",$A:$A,0)+1,COLUMN(G$13),4)&amp;":"&amp;ADDRESS(MATCH("K22",$A:$A,0)-1,COLUMN(G$13),4)))</f>
        <v/>
      </c>
      <c r="H132" s="954">
        <f>SUM(INDIRECT(ADDRESS(MATCH("K21",$A:$A,0)+1,COLUMN(H$13),4)&amp;":"&amp;ADDRESS(MATCH("K22",$A:$A,0)-1,COLUMN(H$13),4)))</f>
        <v/>
      </c>
      <c r="I132" s="980" t="n"/>
      <c r="J132" s="180" t="n"/>
      <c r="N132" s="976">
        <f>B132</f>
        <v/>
      </c>
      <c r="O132" s="192">
        <f>C132*BS!$B$9</f>
        <v/>
      </c>
      <c r="P132" s="192">
        <f>D132*BS!$B$9</f>
        <v/>
      </c>
      <c r="Q132" s="192">
        <f>E132*BS!$B$9</f>
        <v/>
      </c>
      <c r="R132" s="192">
        <f>F132*BS!$B$9</f>
        <v/>
      </c>
      <c r="S132" s="192">
        <f>G132*BS!$B$9</f>
        <v/>
      </c>
      <c r="T132" s="192">
        <f>H132*BS!$B$9</f>
        <v/>
      </c>
      <c r="U132" s="193" t="n"/>
    </row>
    <row r="133">
      <c r="A133" s="194" t="inlineStr">
        <is>
          <t>K23</t>
        </is>
      </c>
      <c r="B133" s="96" t="inlineStr">
        <is>
          <t xml:space="preserve">Other Long Term liabilities </t>
        </is>
      </c>
      <c r="C133" s="990" t="n"/>
      <c r="D133" s="990" t="n"/>
      <c r="E133" s="990" t="n"/>
      <c r="F133" s="990" t="n"/>
      <c r="G133" s="990" t="n"/>
      <c r="H133" s="990" t="n"/>
      <c r="I133" s="988" t="n"/>
      <c r="J133" s="196" t="n"/>
      <c r="K133" s="197" t="n"/>
      <c r="L133" s="197" t="n"/>
      <c r="M133" s="197" t="n"/>
      <c r="N133" s="966">
        <f>B133</f>
        <v/>
      </c>
      <c r="O133" s="198" t="inlineStr"/>
      <c r="P133" s="198" t="inlineStr"/>
      <c r="Q133" s="198" t="inlineStr"/>
      <c r="R133" s="198" t="inlineStr"/>
      <c r="S133" s="198" t="inlineStr"/>
      <c r="T133" s="198" t="inlineStr"/>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A134" s="79" t="n"/>
      <c r="B134" s="102" t="inlineStr">
        <is>
          <t xml:space="preserve"> Non-current Liability forl long-service leave</t>
        </is>
      </c>
      <c r="C134" s="991" t="n"/>
      <c r="D134" s="991" t="n"/>
      <c r="E134" s="991" t="n"/>
      <c r="F134" s="991" t="n"/>
      <c r="G134" s="991" t="n">
        <v>135</v>
      </c>
      <c r="H134" s="991" t="n">
        <v>88</v>
      </c>
      <c r="I134" s="984" t="n"/>
      <c r="J134" s="180" t="n"/>
      <c r="N134" s="976">
        <f>B134</f>
        <v/>
      </c>
      <c r="O134" s="192" t="inlineStr"/>
      <c r="P134" s="192" t="inlineStr"/>
      <c r="Q134" s="192" t="inlineStr"/>
      <c r="R134" s="192" t="inlineStr"/>
      <c r="S134" s="192">
        <f>G134*BS!$B$9</f>
        <v/>
      </c>
      <c r="T134" s="192">
        <f>H134*BS!$B$9</f>
        <v/>
      </c>
      <c r="U134" s="193">
        <f>I129</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I130</f>
        <v/>
      </c>
    </row>
    <row r="136">
      <c r="A136" s="79" t="n"/>
      <c r="B136" s="102" t="n"/>
      <c r="C136" s="103" t="n"/>
      <c r="D136" s="103" t="n"/>
      <c r="E136" s="103" t="n"/>
      <c r="F136" s="103" t="n"/>
      <c r="G136" s="103" t="n"/>
      <c r="H136" s="103" t="n"/>
      <c r="I136" s="992" t="n"/>
      <c r="J136" s="180" t="n"/>
      <c r="N136" s="976" t="inlineStr"/>
      <c r="O136" s="192" t="inlineStr"/>
      <c r="P136" s="192" t="inlineStr"/>
      <c r="Q136" s="192" t="inlineStr"/>
      <c r="R136" s="192" t="inlineStr"/>
      <c r="S136" s="192" t="inlineStr"/>
      <c r="T136" s="192" t="inlineStr"/>
      <c r="U136" s="193">
        <f>I131</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I132</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I133</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I134</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I135</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I136</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I137</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I138</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I139</f>
        <v/>
      </c>
    </row>
    <row r="145">
      <c r="A145" s="194" t="inlineStr">
        <is>
          <t>K24</t>
        </is>
      </c>
      <c r="B145" s="96" t="inlineStr">
        <is>
          <t xml:space="preserve">Total </t>
        </is>
      </c>
      <c r="C145" s="954">
        <f>SUM(INDIRECT(ADDRESS(MATCH("K23",$A:$A,0)+1,COLUMN(C$13),4)&amp;":"&amp;ADDRESS(MATCH("K24",$A:$A,0)-1,COLUMN(C$13),4)))</f>
        <v/>
      </c>
      <c r="D145" s="954">
        <f>SUM(INDIRECT(ADDRESS(MATCH("K23",$A:$A,0)+1,COLUMN(D$13),4)&amp;":"&amp;ADDRESS(MATCH("K24",$A:$A,0)-1,COLUMN(D$13),4)))</f>
        <v/>
      </c>
      <c r="E145" s="954">
        <f>SUM(INDIRECT(ADDRESS(MATCH("K23",$A:$A,0)+1,COLUMN(E$13),4)&amp;":"&amp;ADDRESS(MATCH("K24",$A:$A,0)-1,COLUMN(E$13),4)))</f>
        <v/>
      </c>
      <c r="F145" s="954">
        <f>SUM(INDIRECT(ADDRESS(MATCH("K23",$A:$A,0)+1,COLUMN(F$13),4)&amp;":"&amp;ADDRESS(MATCH("K24",$A:$A,0)-1,COLUMN(F$13),4)))</f>
        <v/>
      </c>
      <c r="G145" s="954">
        <f>SUM(INDIRECT(ADDRESS(MATCH("K23",$A:$A,0)+1,COLUMN(G$13),4)&amp;":"&amp;ADDRESS(MATCH("K24",$A:$A,0)-1,COLUMN(G$13),4)))</f>
        <v/>
      </c>
      <c r="H145" s="954">
        <f>SUM(INDIRECT(ADDRESS(MATCH("K23",$A:$A,0)+1,COLUMN(H$13),4)&amp;":"&amp;ADDRESS(MATCH("K24",$A:$A,0)-1,COLUMN(H$13),4)))</f>
        <v/>
      </c>
      <c r="I145" s="977" t="n"/>
      <c r="J145" s="196" t="n"/>
      <c r="K145" s="197" t="n"/>
      <c r="L145" s="197" t="n"/>
      <c r="M145" s="197" t="n"/>
      <c r="N145" s="966">
        <f>B145</f>
        <v/>
      </c>
      <c r="O145" s="198">
        <f>C145*BS!$B$9</f>
        <v/>
      </c>
      <c r="P145" s="198">
        <f>D145*BS!$B$9</f>
        <v/>
      </c>
      <c r="Q145" s="198">
        <f>E145*BS!$B$9</f>
        <v/>
      </c>
      <c r="R145" s="198">
        <f>F145*BS!$B$9</f>
        <v/>
      </c>
      <c r="S145" s="198">
        <f>G145*BS!$B$9</f>
        <v/>
      </c>
      <c r="T145" s="198">
        <f>H145*BS!$B$9</f>
        <v/>
      </c>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939" t="n"/>
      <c r="D146" s="939" t="n"/>
      <c r="E146" s="939" t="n"/>
      <c r="F146" s="939" t="n"/>
      <c r="G146" s="939" t="n"/>
      <c r="H146" s="939" t="n"/>
      <c r="I146" s="975" t="n"/>
      <c r="J146" s="180" t="n"/>
      <c r="N146" s="976" t="inlineStr"/>
      <c r="O146" s="192" t="inlineStr"/>
      <c r="P146" s="192" t="inlineStr"/>
      <c r="Q146" s="192" t="inlineStr"/>
      <c r="R146" s="192" t="inlineStr"/>
      <c r="S146" s="192" t="inlineStr"/>
      <c r="T146" s="192" t="inlineStr"/>
      <c r="U146" s="193" t="n"/>
    </row>
    <row r="147">
      <c r="A147" s="194" t="inlineStr">
        <is>
          <t>K25</t>
        </is>
      </c>
      <c r="B147" s="96" t="inlineStr">
        <is>
          <t xml:space="preserve">Minority Interest </t>
        </is>
      </c>
      <c r="C147" s="954" t="n"/>
      <c r="D147" s="954" t="n"/>
      <c r="E147" s="954" t="n"/>
      <c r="F147" s="954" t="n"/>
      <c r="G147" s="954" t="n"/>
      <c r="H147" s="954" t="n"/>
      <c r="I147" s="977" t="n"/>
      <c r="J147" s="196" t="n"/>
      <c r="K147" s="197" t="n"/>
      <c r="L147" s="197" t="n"/>
      <c r="M147" s="197" t="n"/>
      <c r="N147" s="966">
        <f>B147</f>
        <v/>
      </c>
      <c r="O147" s="198" t="inlineStr"/>
      <c r="P147" s="198" t="inlineStr"/>
      <c r="Q147" s="198" t="inlineStr"/>
      <c r="R147" s="198" t="inlineStr"/>
      <c r="S147" s="198" t="inlineStr"/>
      <c r="T147" s="198" t="inlineStr"/>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A148" s="79" t="n"/>
      <c r="B148" s="102" t="n"/>
      <c r="C148" s="952" t="n"/>
      <c r="D148" s="952" t="n"/>
      <c r="E148" s="952" t="n"/>
      <c r="F148" s="952" t="n"/>
      <c r="G148" s="952" t="n"/>
      <c r="H148" s="952" t="n"/>
      <c r="I148" s="979" t="n"/>
      <c r="J148" s="180" t="n"/>
      <c r="N148" s="976" t="inlineStr"/>
      <c r="O148" s="192" t="inlineStr"/>
      <c r="P148" s="192" t="inlineStr"/>
      <c r="Q148" s="192" t="inlineStr"/>
      <c r="R148" s="192" t="inlineStr"/>
      <c r="S148" s="192" t="inlineStr"/>
      <c r="T148" s="192" t="inlineStr"/>
      <c r="U148" s="193">
        <f>I143</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I144</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I145</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I146</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I147</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I148</f>
        <v/>
      </c>
    </row>
    <row r="154">
      <c r="A154" s="79" t="n"/>
      <c r="B154" s="102" t="n"/>
      <c r="C154" s="103" t="n"/>
      <c r="D154" s="103" t="n"/>
      <c r="E154" s="103" t="n"/>
      <c r="F154" s="103" t="n"/>
      <c r="G154" s="103" t="n"/>
      <c r="H154" s="103" t="n"/>
      <c r="I154" s="979" t="n"/>
      <c r="J154" s="180" t="n"/>
      <c r="N154" s="976" t="inlineStr"/>
      <c r="O154" s="192" t="inlineStr"/>
      <c r="P154" s="192" t="inlineStr"/>
      <c r="Q154" s="192" t="inlineStr"/>
      <c r="R154" s="192" t="inlineStr"/>
      <c r="S154" s="192" t="inlineStr"/>
      <c r="T154" s="192" t="inlineStr"/>
      <c r="U154" s="193">
        <f>I149</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I150</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I151</f>
        <v/>
      </c>
    </row>
    <row r="157" ht="18.75" customFormat="1" customHeight="1" s="194">
      <c r="A157" s="79" t="n"/>
      <c r="B157" s="102" t="n"/>
      <c r="C157" s="989" t="n"/>
      <c r="D157" s="971" t="n"/>
      <c r="E157" s="939" t="n"/>
      <c r="F157" s="939" t="n"/>
      <c r="G157" s="939" t="n">
        <v>0</v>
      </c>
      <c r="H157" s="939" t="n">
        <v>0</v>
      </c>
      <c r="I157" s="975" t="n"/>
      <c r="J157" s="180" t="n"/>
      <c r="N157" s="976" t="inlineStr"/>
      <c r="O157" s="192" t="inlineStr"/>
      <c r="P157" s="192" t="inlineStr"/>
      <c r="Q157" s="192" t="inlineStr"/>
      <c r="R157" s="192" t="inlineStr"/>
      <c r="S157" s="192">
        <f>G157*BS!$B$9</f>
        <v/>
      </c>
      <c r="T157" s="192">
        <f>H157*BS!$B$9</f>
        <v/>
      </c>
      <c r="U157" s="193">
        <f>I152</f>
        <v/>
      </c>
    </row>
    <row r="158" ht="18.75" customFormat="1" customHeight="1" s="194">
      <c r="A158" s="194" t="inlineStr">
        <is>
          <t>K26</t>
        </is>
      </c>
      <c r="B158" s="96" t="inlineStr">
        <is>
          <t xml:space="preserve">Total </t>
        </is>
      </c>
      <c r="C158" s="954">
        <f>SUM(INDIRECT(ADDRESS(MATCH("K25",$A:$A,0)+1,COLUMN(C$13),4)&amp;":"&amp;ADDRESS(MATCH("K26",$A:$A,0)-1,COLUMN(C$13),4)))</f>
        <v/>
      </c>
      <c r="D158" s="954">
        <f>SUM(INDIRECT(ADDRESS(MATCH("K25",$A:$A,0)+1,COLUMN(D$13),4)&amp;":"&amp;ADDRESS(MATCH("K26",$A:$A,0)-1,COLUMN(D$13),4)))</f>
        <v/>
      </c>
      <c r="E158" s="954">
        <f>SUM(INDIRECT(ADDRESS(MATCH("K25",$A:$A,0)+1,COLUMN(E$13),4)&amp;":"&amp;ADDRESS(MATCH("K26",$A:$A,0)-1,COLUMN(E$13),4)))</f>
        <v/>
      </c>
      <c r="F158" s="954">
        <f>SUM(INDIRECT(ADDRESS(MATCH("K25",$A:$A,0)+1,COLUMN(F$13),4)&amp;":"&amp;ADDRESS(MATCH("K26",$A:$A,0)-1,COLUMN(F$13),4)))</f>
        <v/>
      </c>
      <c r="G158" s="954">
        <f>SUM(INDIRECT(ADDRESS(MATCH("K25",$A:$A,0)+1,COLUMN(G$13),4)&amp;":"&amp;ADDRESS(MATCH("K26",$A:$A,0)-1,COLUMN(G$13),4)))</f>
        <v/>
      </c>
      <c r="H158" s="954">
        <f>SUM(INDIRECT(ADDRESS(MATCH("K25",$A:$A,0)+1,COLUMN(H$13),4)&amp;":"&amp;ADDRESS(MATCH("K26",$A:$A,0)-1,COLUMN(H$13),4)))</f>
        <v/>
      </c>
      <c r="I158" s="988" t="n"/>
      <c r="J158" s="196" t="n"/>
      <c r="K158" s="197" t="n"/>
      <c r="L158" s="197" t="n"/>
      <c r="M158" s="197" t="n"/>
      <c r="N158" s="966">
        <f>B158</f>
        <v/>
      </c>
      <c r="O158" s="198">
        <f>C158*BS!$B$9</f>
        <v/>
      </c>
      <c r="P158" s="198">
        <f>D158*BS!$B$9</f>
        <v/>
      </c>
      <c r="Q158" s="198">
        <f>E158*BS!$B$9</f>
        <v/>
      </c>
      <c r="R158" s="198">
        <f>F158*BS!$B$9</f>
        <v/>
      </c>
      <c r="S158" s="198">
        <f>G158*BS!$B$9</f>
        <v/>
      </c>
      <c r="T158" s="198">
        <f>H158*BS!$B$9</f>
        <v/>
      </c>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994" t="n"/>
      <c r="D159" s="994" t="n"/>
      <c r="E159" s="994" t="n"/>
      <c r="F159" s="994" t="n"/>
      <c r="G159" s="994" t="n"/>
      <c r="H159" s="994" t="n"/>
      <c r="I159" s="992" t="n"/>
      <c r="J159" s="180" t="n"/>
      <c r="N159" s="976" t="inlineStr"/>
      <c r="O159" s="192" t="inlineStr"/>
      <c r="P159" s="192" t="inlineStr"/>
      <c r="Q159" s="192" t="inlineStr"/>
      <c r="R159" s="192" t="inlineStr"/>
      <c r="S159" s="192" t="inlineStr"/>
      <c r="T159" s="192" t="inlineStr"/>
      <c r="U159" s="193">
        <f>I154</f>
        <v/>
      </c>
    </row>
    <row r="160">
      <c r="A160" s="194" t="inlineStr">
        <is>
          <t>K27</t>
        </is>
      </c>
      <c r="B160" s="96" t="inlineStr">
        <is>
          <t xml:space="preserve">Common Stock </t>
        </is>
      </c>
      <c r="C160" s="942" t="n"/>
      <c r="D160" s="942" t="n"/>
      <c r="E160" s="942" t="n"/>
      <c r="F160" s="942" t="n"/>
      <c r="G160" s="942" t="n"/>
      <c r="H160" s="942" t="n"/>
      <c r="I160" s="992" t="n"/>
      <c r="J160" s="196" t="n"/>
      <c r="K160" s="197" t="n"/>
      <c r="L160" s="197" t="n"/>
      <c r="M160" s="197" t="n"/>
      <c r="N160" s="966">
        <f>B160</f>
        <v/>
      </c>
      <c r="O160" s="198" t="inlineStr"/>
      <c r="P160" s="198" t="inlineStr"/>
      <c r="Q160" s="198" t="inlineStr"/>
      <c r="R160" s="198" t="inlineStr"/>
      <c r="S160" s="198" t="inlineStr"/>
      <c r="T160" s="198" t="inlineStr"/>
      <c r="U160" s="193">
        <f>I155</f>
        <v/>
      </c>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t="inlineStr">
        <is>
          <t xml:space="preserve"> Retained profits Balance at 1 April</t>
        </is>
      </c>
      <c r="G161" t="n">
        <v>64029</v>
      </c>
      <c r="H161" t="n">
        <v>81732</v>
      </c>
      <c r="N161">
        <f>B161</f>
        <v/>
      </c>
      <c r="O161" t="inlineStr"/>
      <c r="P161" t="inlineStr"/>
      <c r="Q161" t="inlineStr"/>
      <c r="R161" t="inlineStr"/>
      <c r="S161">
        <f>G161*BS!$B$9</f>
        <v/>
      </c>
      <c r="T161">
        <f>H161*BS!$B$9</f>
        <v/>
      </c>
    </row>
    <row r="162" ht="18.75" customFormat="1" customHeight="1" s="194">
      <c r="B162" t="inlineStr">
        <is>
          <t xml:space="preserve"> Retained profits Dividend Paid</t>
        </is>
      </c>
      <c r="G162" t="n">
        <v>0</v>
      </c>
      <c r="H162" t="n">
        <v>-17703</v>
      </c>
      <c r="N162">
        <f>B162</f>
        <v/>
      </c>
      <c r="O162" t="inlineStr"/>
      <c r="P162" t="inlineStr"/>
      <c r="Q162" t="inlineStr"/>
      <c r="R162" t="inlineStr"/>
      <c r="S162">
        <f>G162*BS!$B$9</f>
        <v/>
      </c>
      <c r="T162">
        <f>H162*BS!$B$9</f>
        <v/>
      </c>
    </row>
    <row r="163" ht="18.75" customFormat="1" customHeight="1" s="194">
      <c r="B163" t="inlineStr">
        <is>
          <t xml:space="preserve"> Retained profits Balance at 31 March</t>
        </is>
      </c>
      <c r="G163" t="n">
        <v>81732</v>
      </c>
      <c r="H163" t="n">
        <v>75852</v>
      </c>
      <c r="N163">
        <f>B163</f>
        <v/>
      </c>
      <c r="O163" t="inlineStr"/>
      <c r="P163" t="inlineStr"/>
      <c r="Q163" t="inlineStr"/>
      <c r="R163" t="inlineStr"/>
      <c r="S163">
        <f>G163*BS!$B$9</f>
        <v/>
      </c>
      <c r="T163">
        <f>H163*BS!$B$9</f>
        <v/>
      </c>
    </row>
    <row r="164" ht="18.75" customFormat="1" customHeight="1" s="194">
      <c r="B164" t="inlineStr">
        <is>
          <t xml:space="preserve"> Retained profits On issue 1 April</t>
        </is>
      </c>
      <c r="G164" t="n">
        <v>22400</v>
      </c>
      <c r="H164" t="n">
        <v>22400</v>
      </c>
      <c r="N164">
        <f>B164</f>
        <v/>
      </c>
      <c r="O164" t="inlineStr"/>
      <c r="P164" t="inlineStr"/>
      <c r="Q164" t="inlineStr"/>
      <c r="R164" t="inlineStr"/>
      <c r="S164">
        <f>G164*BS!$B$9</f>
        <v/>
      </c>
      <c r="T164">
        <f>H164*BS!$B$9</f>
        <v/>
      </c>
    </row>
    <row r="165">
      <c r="B165" s="229" t="inlineStr">
        <is>
          <t xml:space="preserve"> Retained profits On issue 31 March</t>
        </is>
      </c>
      <c r="C165" s="103" t="n"/>
      <c r="D165" s="103" t="n"/>
      <c r="E165" s="103" t="n"/>
      <c r="F165" s="103" t="n"/>
      <c r="G165" s="103" t="n">
        <v>22400</v>
      </c>
      <c r="H165" s="103" t="n">
        <v>22400</v>
      </c>
      <c r="I165" s="979" t="n"/>
      <c r="J165" s="196" t="n"/>
      <c r="K165" s="197" t="n"/>
      <c r="L165" s="197" t="n"/>
      <c r="M165" s="197" t="n"/>
      <c r="N165" s="966">
        <f>B165</f>
        <v/>
      </c>
      <c r="O165" s="198" t="inlineStr"/>
      <c r="P165" s="198" t="inlineStr"/>
      <c r="Q165" s="198" t="inlineStr"/>
      <c r="R165" s="198" t="inlineStr"/>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229" t="n"/>
      <c r="D166" s="229" t="n"/>
      <c r="E166" s="229" t="n"/>
      <c r="F166" s="229" t="n"/>
      <c r="G166" s="229" t="n"/>
      <c r="H166" s="952" t="n"/>
      <c r="I166" s="979"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229" t="n"/>
      <c r="D167" s="229" t="n"/>
      <c r="E167" s="229" t="n"/>
      <c r="F167" s="229" t="n"/>
      <c r="G167" s="229" t="n"/>
      <c r="H167" s="952" t="n"/>
      <c r="I167" s="979"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94" t="inlineStr">
        <is>
          <t>K28</t>
        </is>
      </c>
      <c r="B168" s="96" t="inlineStr">
        <is>
          <t xml:space="preserve">Total </t>
        </is>
      </c>
      <c r="C168" s="954">
        <f>SUM(INDIRECT(ADDRESS(MATCH("K27",$A:$A,0)+1,COLUMN(C$13),4)&amp;":"&amp;ADDRESS(MATCH("K28",$A:$A,0)-1,COLUMN(C$13),4)))</f>
        <v/>
      </c>
      <c r="D168" s="954">
        <f>SUM(INDIRECT(ADDRESS(MATCH("K27",$A:$A,0)+1,COLUMN(D$13),4)&amp;":"&amp;ADDRESS(MATCH("K28",$A:$A,0)-1,COLUMN(D$13),4)))</f>
        <v/>
      </c>
      <c r="E168" s="954">
        <f>SUM(INDIRECT(ADDRESS(MATCH("K27",$A:$A,0)+1,COLUMN(E$13),4)&amp;":"&amp;ADDRESS(MATCH("K28",$A:$A,0)-1,COLUMN(E$13),4)))</f>
        <v/>
      </c>
      <c r="F168" s="954">
        <f>SUM(INDIRECT(ADDRESS(MATCH("K27",$A:$A,0)+1,COLUMN(F$13),4)&amp;":"&amp;ADDRESS(MATCH("K28",$A:$A,0)-1,COLUMN(F$13),4)))</f>
        <v/>
      </c>
      <c r="G168" s="954">
        <f>SUM(INDIRECT(ADDRESS(MATCH("K27",$A:$A,0)+1,COLUMN(G$13),4)&amp;":"&amp;ADDRESS(MATCH("K28",$A:$A,0)-1,COLUMN(G$13),4)))</f>
        <v/>
      </c>
      <c r="H168" s="954">
        <f>SUM(INDIRECT(ADDRESS(MATCH("K27",$A:$A,0)+1,COLUMN(H$13),4)&amp;":"&amp;ADDRESS(MATCH("K28",$A:$A,0)-1,COLUMN(H$13),4)))</f>
        <v/>
      </c>
      <c r="I168" s="995" t="n"/>
      <c r="J168" s="196" t="n"/>
      <c r="K168" s="197" t="n"/>
      <c r="L168" s="197" t="n"/>
      <c r="M168" s="197" t="n"/>
      <c r="N168" s="966">
        <f>B168</f>
        <v/>
      </c>
      <c r="O168" s="198">
        <f>C168*BS!$B$9</f>
        <v/>
      </c>
      <c r="P168" s="198">
        <f>D168*BS!$B$9</f>
        <v/>
      </c>
      <c r="Q168" s="198">
        <f>E168*BS!$B$9</f>
        <v/>
      </c>
      <c r="R168" s="198">
        <f>F168*BS!$B$9</f>
        <v/>
      </c>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t="n"/>
    </row>
    <row r="170">
      <c r="B170" s="102" t="n"/>
      <c r="C170" s="994" t="n"/>
      <c r="D170" s="994" t="n"/>
      <c r="E170" s="994" t="n"/>
      <c r="F170" s="994" t="n"/>
      <c r="G170" s="994" t="n"/>
      <c r="H170" s="994" t="n"/>
      <c r="I170" s="992" t="n"/>
      <c r="J170" s="180" t="n"/>
      <c r="N170" s="976" t="inlineStr"/>
      <c r="O170" s="192" t="inlineStr"/>
      <c r="P170" s="192" t="inlineStr"/>
      <c r="Q170" s="192" t="inlineStr"/>
      <c r="R170" s="192" t="inlineStr"/>
      <c r="S170" s="192" t="inlineStr"/>
      <c r="T170" s="192" t="inlineStr"/>
      <c r="U170" s="193" t="n"/>
    </row>
    <row r="171">
      <c r="A171" s="194" t="inlineStr">
        <is>
          <t>K29</t>
        </is>
      </c>
      <c r="B171" s="96" t="inlineStr">
        <is>
          <t xml:space="preserve">Additional Paid in Capital </t>
        </is>
      </c>
      <c r="C171" s="983" t="n"/>
      <c r="D171" s="983" t="n"/>
      <c r="E171" s="983" t="n"/>
      <c r="F171" s="983" t="n"/>
      <c r="G171" s="983" t="n"/>
      <c r="H171" s="983" t="n"/>
      <c r="I171" s="984" t="n"/>
      <c r="J171" s="196" t="n"/>
      <c r="K171" s="197" t="n"/>
      <c r="L171" s="197" t="n"/>
      <c r="M171" s="197" t="n"/>
      <c r="N171" s="966">
        <f>B171</f>
        <v/>
      </c>
      <c r="O171" s="198" t="inlineStr"/>
      <c r="P171" s="198" t="inlineStr"/>
      <c r="Q171" s="198" t="inlineStr"/>
      <c r="R171" s="198" t="inlineStr"/>
      <c r="S171" s="198" t="inlineStr"/>
      <c r="T171" s="198" t="inlineStr"/>
      <c r="U171" s="193">
        <f>I162</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229" t="n"/>
      <c r="C172" s="103" t="n"/>
      <c r="D172" s="103" t="n"/>
      <c r="E172" s="103" t="n"/>
      <c r="F172" s="103" t="n"/>
      <c r="G172" s="103" t="n"/>
      <c r="H172" s="103" t="n"/>
      <c r="I172" s="984"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229" t="n"/>
      <c r="B173" s="229" t="n"/>
      <c r="C173" s="229" t="n"/>
      <c r="D173" s="229" t="n"/>
      <c r="E173" s="229" t="n"/>
      <c r="F173" s="229" t="n"/>
      <c r="G173" s="229" t="n">
        <v>0</v>
      </c>
      <c r="H173" s="229" t="n">
        <v>0</v>
      </c>
      <c r="I173" s="984" t="n"/>
      <c r="J173" s="196" t="n"/>
      <c r="K173" s="197" t="n"/>
      <c r="L173" s="197" t="n"/>
      <c r="M173" s="197" t="n"/>
      <c r="N173" s="966" t="inlineStr"/>
      <c r="O173" s="198" t="inlineStr"/>
      <c r="P173" s="198" t="inlineStr"/>
      <c r="Q173" s="198" t="inlineStr"/>
      <c r="R173" s="198" t="inlineStr"/>
      <c r="S173" s="198">
        <f>G173*BS!$B$9</f>
        <v/>
      </c>
      <c r="T173" s="198">
        <f>H173*BS!$B$9</f>
        <v/>
      </c>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171" t="inlineStr">
        <is>
          <t>K30</t>
        </is>
      </c>
      <c r="B174" s="96" t="inlineStr">
        <is>
          <t xml:space="preserve">Total </t>
        </is>
      </c>
      <c r="C174" s="954">
        <f>SUM(INDIRECT(ADDRESS(MATCH("K29",$A:$A,0)+1,COLUMN(C$13),4)&amp;":"&amp;ADDRESS(MATCH("K30",$A:$A,0)-1,COLUMN(C$13),4)))</f>
        <v/>
      </c>
      <c r="D174" s="954">
        <f>SUM(INDIRECT(ADDRESS(MATCH("K29",$A:$A,0)+1,COLUMN(D$13),4)&amp;":"&amp;ADDRESS(MATCH("K30",$A:$A,0)-1,COLUMN(D$13),4)))</f>
        <v/>
      </c>
      <c r="E174" s="954">
        <f>SUM(INDIRECT(ADDRESS(MATCH("K29",$A:$A,0)+1,COLUMN(E$13),4)&amp;":"&amp;ADDRESS(MATCH("K30",$A:$A,0)-1,COLUMN(E$13),4)))</f>
        <v/>
      </c>
      <c r="F174" s="954">
        <f>SUM(INDIRECT(ADDRESS(MATCH("K29",$A:$A,0)+1,COLUMN(F$13),4)&amp;":"&amp;ADDRESS(MATCH("K30",$A:$A,0)-1,COLUMN(F$13),4)))</f>
        <v/>
      </c>
      <c r="G174" s="954">
        <f>SUM(INDIRECT(ADDRESS(MATCH("K29",$A:$A,0)+1,COLUMN(G$13),4)&amp;":"&amp;ADDRESS(MATCH("K30",$A:$A,0)-1,COLUMN(G$13),4)))</f>
        <v/>
      </c>
      <c r="H174" s="954">
        <f>SUM(INDIRECT(ADDRESS(MATCH("K29",$A:$A,0)+1,COLUMN(H$13),4)&amp;":"&amp;ADDRESS(MATCH("K30",$A:$A,0)-1,COLUMN(H$13),4)))</f>
        <v/>
      </c>
      <c r="I174" s="984" t="n"/>
      <c r="J174" s="180" t="n"/>
      <c r="N174" s="976">
        <f>B174</f>
        <v/>
      </c>
      <c r="O174" s="192">
        <f>C174*BS!$B$9</f>
        <v/>
      </c>
      <c r="P174" s="192">
        <f>D174*BS!$B$9</f>
        <v/>
      </c>
      <c r="Q174" s="192">
        <f>E174*BS!$B$9</f>
        <v/>
      </c>
      <c r="R174" s="192">
        <f>F174*BS!$B$9</f>
        <v/>
      </c>
      <c r="S174" s="192">
        <f>G174*BS!$B$9</f>
        <v/>
      </c>
      <c r="T174" s="192">
        <f>H174*BS!$B$9</f>
        <v/>
      </c>
      <c r="U174" s="193" t="n"/>
    </row>
    <row r="175">
      <c r="A175" s="194" t="inlineStr">
        <is>
          <t>K31</t>
        </is>
      </c>
      <c r="B175" s="96" t="inlineStr">
        <is>
          <t xml:space="preserve">Other Reserves </t>
        </is>
      </c>
      <c r="C175" s="983" t="n"/>
      <c r="D175" s="983" t="n"/>
      <c r="E175" s="983" t="n"/>
      <c r="F175" s="983" t="n"/>
      <c r="G175" s="983" t="n"/>
      <c r="H175" s="983" t="n"/>
      <c r="I175" s="984" t="n"/>
      <c r="J175" s="196" t="n"/>
      <c r="K175" s="197" t="n"/>
      <c r="L175" s="197" t="n"/>
      <c r="M175" s="197" t="n"/>
      <c r="N175" s="966">
        <f>B175</f>
        <v/>
      </c>
      <c r="O175" s="198" t="inlineStr"/>
      <c r="P175" s="198" t="inlineStr"/>
      <c r="Q175" s="198" t="inlineStr"/>
      <c r="R175" s="198" t="inlineStr"/>
      <c r="S175" s="198" t="inlineStr"/>
      <c r="T175" s="198" t="inlineStr"/>
      <c r="U175" s="193">
        <f>I166</f>
        <v/>
      </c>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A176" s="79" t="n"/>
      <c r="B176" s="102" t="inlineStr">
        <is>
          <t>Other Reserves *</t>
        </is>
      </c>
      <c r="C176" s="993" t="n"/>
      <c r="D176" s="993" t="n"/>
      <c r="E176" s="993" t="n"/>
      <c r="F176" s="993" t="n"/>
      <c r="G176" s="993" t="n">
        <v>0</v>
      </c>
      <c r="H176" s="993" t="n">
        <v>0</v>
      </c>
      <c r="I176" s="992" t="n"/>
      <c r="J176" s="180" t="n"/>
      <c r="N176" s="976">
        <f>B176</f>
        <v/>
      </c>
      <c r="O176" s="192" t="inlineStr"/>
      <c r="P176" s="192" t="inlineStr"/>
      <c r="Q176" s="192" t="inlineStr"/>
      <c r="R176" s="192" t="inlineStr"/>
      <c r="S176" s="192">
        <f>G176*BS!$B$9</f>
        <v/>
      </c>
      <c r="T176" s="192">
        <f>H176*BS!$B$9</f>
        <v/>
      </c>
      <c r="U176" s="193">
        <f>I167</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I168</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I169</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I170</f>
        <v/>
      </c>
    </row>
    <row r="180" ht="23.25" customFormat="1" customHeight="1" s="234">
      <c r="A180" s="79" t="n"/>
      <c r="B180" s="102" t="n"/>
      <c r="C180" s="103" t="n"/>
      <c r="D180" s="103" t="n"/>
      <c r="E180" s="103" t="n"/>
      <c r="F180" s="103" t="n"/>
      <c r="G180" s="103" t="n"/>
      <c r="H180" s="103" t="n"/>
      <c r="I180" s="992" t="n"/>
      <c r="J180" s="180" t="n"/>
      <c r="N180" s="976" t="inlineStr"/>
      <c r="O180" s="192" t="inlineStr"/>
      <c r="P180" s="192" t="inlineStr"/>
      <c r="Q180" s="192" t="inlineStr"/>
      <c r="R180" s="192" t="inlineStr"/>
      <c r="S180" s="192" t="inlineStr"/>
      <c r="T180" s="192" t="inlineStr"/>
      <c r="U180" s="193">
        <f>I171</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I172</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I173</f>
        <v/>
      </c>
    </row>
    <row r="183">
      <c r="A183" s="79" t="n"/>
      <c r="B183" s="102" t="n"/>
      <c r="C183" s="993" t="n"/>
      <c r="D183" s="993" t="n"/>
      <c r="E183" s="993" t="n"/>
      <c r="F183" s="993" t="n"/>
      <c r="G183" s="993" t="n"/>
      <c r="H183" s="993" t="n"/>
      <c r="I183" s="992" t="n"/>
      <c r="J183" s="180" t="n"/>
      <c r="N183" s="976" t="inlineStr"/>
      <c r="O183" s="192" t="inlineStr"/>
      <c r="P183" s="192" t="inlineStr"/>
      <c r="Q183" s="192" t="inlineStr"/>
      <c r="R183" s="192" t="inlineStr"/>
      <c r="S183" s="192" t="inlineStr"/>
      <c r="T183" s="192" t="inlineStr"/>
      <c r="U183" s="193">
        <f>I174</f>
        <v/>
      </c>
    </row>
    <row r="184" ht="18.75" customHeight="1" s="340">
      <c r="A184" s="79" t="n"/>
      <c r="B184" s="102" t="n"/>
      <c r="C184" s="993" t="n"/>
      <c r="D184" s="993" t="n"/>
      <c r="E184" s="993" t="n"/>
      <c r="F184" s="993" t="n"/>
      <c r="G184" s="993" t="n"/>
      <c r="H184" s="993" t="n"/>
      <c r="I184" s="986" t="n"/>
      <c r="J184" s="180" t="n"/>
      <c r="N184" s="976" t="inlineStr"/>
      <c r="O184" s="192" t="inlineStr"/>
      <c r="P184" s="192" t="inlineStr"/>
      <c r="Q184" s="192" t="inlineStr"/>
      <c r="R184" s="192" t="inlineStr"/>
      <c r="S184" s="192" t="inlineStr"/>
      <c r="T184" s="192" t="inlineStr"/>
      <c r="U184" s="193">
        <f>I175</f>
        <v/>
      </c>
    </row>
    <row r="185" ht="18.75" customFormat="1" customHeight="1" s="171">
      <c r="A185" s="79" t="n"/>
      <c r="B185" s="102" t="n"/>
      <c r="C185" s="993" t="n"/>
      <c r="D185" s="993" t="n"/>
      <c r="E185" s="993" t="n"/>
      <c r="F185" s="993" t="n"/>
      <c r="G185" s="993" t="n"/>
      <c r="H185" s="993" t="n"/>
      <c r="I185" s="986" t="n"/>
      <c r="J185" s="180" t="n"/>
      <c r="N185" s="976" t="inlineStr"/>
      <c r="O185" s="192" t="inlineStr"/>
      <c r="P185" s="192" t="inlineStr"/>
      <c r="Q185" s="192" t="inlineStr"/>
      <c r="R185" s="192" t="inlineStr"/>
      <c r="S185" s="192" t="inlineStr"/>
      <c r="T185" s="192" t="inlineStr"/>
      <c r="U185" s="193">
        <f>I176</f>
        <v/>
      </c>
    </row>
    <row r="186" ht="18.75" customFormat="1" customHeight="1" s="171">
      <c r="B186" s="102" t="n"/>
      <c r="C186" s="952" t="n"/>
      <c r="D186" s="952" t="n"/>
      <c r="E186" s="952" t="n"/>
      <c r="F186" s="952" t="n"/>
      <c r="G186" s="952" t="n"/>
      <c r="H186" s="952" t="n"/>
      <c r="I186" s="979" t="n"/>
      <c r="J186" s="180" t="n"/>
      <c r="N186" s="976" t="inlineStr"/>
      <c r="O186" s="192" t="inlineStr"/>
      <c r="P186" s="192" t="inlineStr"/>
      <c r="Q186" s="192" t="inlineStr"/>
      <c r="R186" s="192" t="inlineStr"/>
      <c r="S186" s="192" t="inlineStr"/>
      <c r="T186" s="192" t="inlineStr"/>
      <c r="U186" s="193">
        <f>I177</f>
        <v/>
      </c>
    </row>
    <row r="187" ht="18.75" customFormat="1" customHeight="1" s="171">
      <c r="A187" s="194" t="inlineStr">
        <is>
          <t>K32</t>
        </is>
      </c>
      <c r="B187" s="96" t="inlineStr">
        <is>
          <t>Total</t>
        </is>
      </c>
      <c r="C187" s="954">
        <f>SUM(INDIRECT(ADDRESS(MATCH("K31",$A:$A,0)+1,COLUMN(C$13),4)&amp;":"&amp;ADDRESS(MATCH("K32",$A:$A,0)-1,COLUMN(C$13),4)))</f>
        <v/>
      </c>
      <c r="D187" s="954">
        <f>SUM(INDIRECT(ADDRESS(MATCH("K31",$A:$A,0)+1,COLUMN(D$13),4)&amp;":"&amp;ADDRESS(MATCH("K32",$A:$A,0)-1,COLUMN(D$13),4)))</f>
        <v/>
      </c>
      <c r="E187" s="954">
        <f>SUM(INDIRECT(ADDRESS(MATCH("K31",$A:$A,0)+1,COLUMN(E$13),4)&amp;":"&amp;ADDRESS(MATCH("K32",$A:$A,0)-1,COLUMN(E$13),4)))</f>
        <v/>
      </c>
      <c r="F187" s="954">
        <f>SUM(INDIRECT(ADDRESS(MATCH("K31",$A:$A,0)+1,COLUMN(F$13),4)&amp;":"&amp;ADDRESS(MATCH("K32",$A:$A,0)-1,COLUMN(F$13),4)))</f>
        <v/>
      </c>
      <c r="G187" s="954">
        <f>SUM(INDIRECT(ADDRESS(MATCH("K31",$A:$A,0)+1,COLUMN(G$13),4)&amp;":"&amp;ADDRESS(MATCH("K32",$A:$A,0)-1,COLUMN(G$13),4)))</f>
        <v/>
      </c>
      <c r="H187" s="954">
        <f>SUM(INDIRECT(ADDRESS(MATCH("K31",$A:$A,0)+1,COLUMN(H$13),4)&amp;":"&amp;ADDRESS(MATCH("K32",$A:$A,0)-1,COLUMN(H$13),4)))</f>
        <v/>
      </c>
      <c r="I187" s="984" t="n"/>
      <c r="J187" s="196" t="n"/>
      <c r="K187" s="197" t="n"/>
      <c r="L187" s="197" t="n"/>
      <c r="M187" s="197" t="n"/>
      <c r="N187" s="966">
        <f>B187</f>
        <v/>
      </c>
      <c r="O187" s="198">
        <f>C187*BS!$B$9</f>
        <v/>
      </c>
      <c r="P187" s="198">
        <f>D187*BS!$B$9</f>
        <v/>
      </c>
      <c r="Q187" s="198">
        <f>E187*BS!$B$9</f>
        <v/>
      </c>
      <c r="R187" s="198">
        <f>F187*BS!$B$9</f>
        <v/>
      </c>
      <c r="S187" s="198">
        <f>G187*BS!$B$9</f>
        <v/>
      </c>
      <c r="T187" s="198">
        <f>H187*BS!$B$9</f>
        <v/>
      </c>
      <c r="U187" s="193">
        <f>I178</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B188" s="102" t="n"/>
      <c r="C188" s="996" t="n"/>
      <c r="D188" s="996" t="n"/>
      <c r="E188" s="996" t="n"/>
      <c r="F188" s="996" t="n"/>
      <c r="G188" s="996" t="n"/>
      <c r="H188" s="996" t="n"/>
      <c r="I188" s="997" t="n"/>
      <c r="J188" s="180" t="n"/>
      <c r="N188" s="976" t="inlineStr"/>
      <c r="O188" s="192" t="inlineStr"/>
      <c r="P188" s="192" t="inlineStr"/>
      <c r="Q188" s="192" t="inlineStr"/>
      <c r="R188" s="192" t="inlineStr"/>
      <c r="S188" s="192" t="inlineStr"/>
      <c r="T188" s="192" t="inlineStr"/>
      <c r="U188" s="193" t="n"/>
    </row>
    <row r="189" ht="18.75" customFormat="1" customHeight="1" s="171">
      <c r="A189" s="194" t="inlineStr">
        <is>
          <t>K33</t>
        </is>
      </c>
      <c r="B189" s="96" t="inlineStr">
        <is>
          <t xml:space="preserve">Retained Earnings </t>
        </is>
      </c>
      <c r="C189" s="983" t="n"/>
      <c r="D189" s="983" t="n"/>
      <c r="E189" s="983" t="n"/>
      <c r="F189" s="983" t="n"/>
      <c r="G189" s="983" t="n">
        <v>0</v>
      </c>
      <c r="H189" s="983" t="n">
        <v>0</v>
      </c>
      <c r="I189" s="998" t="n"/>
      <c r="J189" s="196" t="n"/>
      <c r="K189" s="197" t="n"/>
      <c r="L189" s="197" t="n"/>
      <c r="M189" s="197" t="n"/>
      <c r="N189" s="966">
        <f>B189</f>
        <v/>
      </c>
      <c r="O189" s="198" t="inlineStr"/>
      <c r="P189" s="198" t="inlineStr"/>
      <c r="Q189" s="198" t="inlineStr"/>
      <c r="R189" s="198" t="inlineStr"/>
      <c r="S189" s="198">
        <f>G189*BS!$B$9</f>
        <v/>
      </c>
      <c r="T189" s="198">
        <f>H189*BS!$B$9</f>
        <v/>
      </c>
      <c r="U189" s="193">
        <f>I180</f>
        <v/>
      </c>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103" t="n"/>
      <c r="D190" s="103" t="n"/>
      <c r="E190" s="103" t="n"/>
      <c r="F190" s="103" t="n"/>
      <c r="G190" s="103" t="n"/>
      <c r="H190" s="103" t="n"/>
      <c r="I190" s="998" t="n"/>
      <c r="J190" s="196" t="n"/>
      <c r="K190" s="197" t="n"/>
      <c r="L190" s="197" t="n"/>
      <c r="M190" s="197" t="n"/>
      <c r="N190" s="966" t="inlineStr"/>
      <c r="O190" s="198" t="inlineStr"/>
      <c r="P190" s="198" t="inlineStr"/>
      <c r="Q190" s="198" t="inlineStr"/>
      <c r="R190" s="198" t="inlineStr"/>
      <c r="S190" s="198" t="inlineStr"/>
      <c r="T190" s="198" t="inlineStr"/>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194" t="n"/>
      <c r="B191" s="102" t="n"/>
      <c r="C191" s="993" t="n"/>
      <c r="D191" s="993" t="n"/>
      <c r="E191" s="993" t="n"/>
      <c r="F191" s="993" t="n"/>
      <c r="G191" s="993" t="n"/>
      <c r="H191" s="993" t="n"/>
      <c r="I191" s="998" t="n"/>
      <c r="J191" s="196" t="n"/>
      <c r="K191" s="197" t="n"/>
      <c r="L191" s="197" t="n"/>
      <c r="M191" s="197" t="n"/>
      <c r="N191" s="966" t="inlineStr"/>
      <c r="O191" s="198" t="inlineStr"/>
      <c r="P191" s="198" t="inlineStr"/>
      <c r="Q191" s="198" t="inlineStr"/>
      <c r="R191" s="198" t="inlineStr"/>
      <c r="S191" s="198" t="inlineStr"/>
      <c r="T191" s="198" t="inlineStr"/>
      <c r="U191" s="193" t="n"/>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A192" s="79" t="inlineStr">
        <is>
          <t>K34</t>
        </is>
      </c>
      <c r="B192" s="96" t="inlineStr">
        <is>
          <t>Total</t>
        </is>
      </c>
      <c r="C192" s="954">
        <f>SUM(INDIRECT(ADDRESS(MATCH("K33",$A:$A,0)+1,COLUMN(C$13),4)&amp;":"&amp;ADDRESS(MATCH("K34",$A:$A,0)-1,COLUMN(C$13),4)))</f>
        <v/>
      </c>
      <c r="D192" s="954">
        <f>SUM(INDIRECT(ADDRESS(MATCH("K33",$A:$A,0)+1,COLUMN(D$13),4)&amp;":"&amp;ADDRESS(MATCH("K34",$A:$A,0)-1,COLUMN(D$13),4)))</f>
        <v/>
      </c>
      <c r="E192" s="954">
        <f>SUM(INDIRECT(ADDRESS(MATCH("K33",$A:$A,0)+1,COLUMN(E$13),4)&amp;":"&amp;ADDRESS(MATCH("K34",$A:$A,0)-1,COLUMN(E$13),4)))</f>
        <v/>
      </c>
      <c r="F192" s="954">
        <f>SUM(INDIRECT(ADDRESS(MATCH("K33",$A:$A,0)+1,COLUMN(F$13),4)&amp;":"&amp;ADDRESS(MATCH("K34",$A:$A,0)-1,COLUMN(F$13),4)))</f>
        <v/>
      </c>
      <c r="G192" s="954">
        <f>SUM(INDIRECT(ADDRESS(MATCH("K33",$A:$A,0)+1,COLUMN(G$13),4)&amp;":"&amp;ADDRESS(MATCH("K34",$A:$A,0)-1,COLUMN(G$13),4)))</f>
        <v/>
      </c>
      <c r="H192" s="954">
        <f>SUM(INDIRECT(ADDRESS(MATCH("K33",$A:$A,0)+1,COLUMN(H$13),4)&amp;":"&amp;ADDRESS(MATCH("K34",$A:$A,0)-1,COLUMN(H$13),4)))</f>
        <v/>
      </c>
      <c r="I192" s="997" t="n"/>
      <c r="J192" s="180" t="n"/>
      <c r="N192" s="976">
        <f>B192</f>
        <v/>
      </c>
      <c r="O192" s="192">
        <f>C192*BS!$B$9</f>
        <v/>
      </c>
      <c r="P192" s="192">
        <f>D192*BS!$B$9</f>
        <v/>
      </c>
      <c r="Q192" s="192">
        <f>E192*BS!$B$9</f>
        <v/>
      </c>
      <c r="R192" s="192">
        <f>F192*BS!$B$9</f>
        <v/>
      </c>
      <c r="S192" s="192">
        <f>G192*BS!$B$9</f>
        <v/>
      </c>
      <c r="T192" s="192">
        <f>H192*BS!$B$9</f>
        <v/>
      </c>
      <c r="U192" s="193" t="n"/>
    </row>
    <row r="193" ht="18.75" customFormat="1" customHeight="1" s="171">
      <c r="A193" s="171" t="inlineStr">
        <is>
          <t>K35</t>
        </is>
      </c>
      <c r="B193" s="96" t="inlineStr">
        <is>
          <t xml:space="preserve">Others </t>
        </is>
      </c>
      <c r="C193" s="999" t="n"/>
      <c r="D193" s="999" t="n"/>
      <c r="E193" s="999" t="n"/>
      <c r="F193" s="999" t="n"/>
      <c r="G193" s="999" t="n"/>
      <c r="H193" s="999" t="n"/>
      <c r="I193" s="997" t="n"/>
      <c r="J193" s="180" t="n"/>
      <c r="N193" s="966">
        <f>B193</f>
        <v/>
      </c>
      <c r="O193" s="204" t="inlineStr"/>
      <c r="P193" s="204" t="inlineStr"/>
      <c r="Q193" s="204" t="inlineStr"/>
      <c r="R193" s="204" t="inlineStr"/>
      <c r="S193" s="204" t="inlineStr"/>
      <c r="T193" s="204" t="inlineStr"/>
      <c r="U193" s="193"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I185</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I186</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103" t="n"/>
      <c r="D196" s="103" t="n"/>
      <c r="E196" s="103" t="n"/>
      <c r="F196" s="103" t="n"/>
      <c r="G196" s="103" t="n"/>
      <c r="H196" s="103" t="n"/>
      <c r="I196" s="997" t="n"/>
      <c r="J196" s="180" t="n"/>
      <c r="K196" s="172" t="n"/>
      <c r="L196" s="172" t="n"/>
      <c r="M196" s="172" t="n"/>
      <c r="N196" s="973" t="inlineStr"/>
      <c r="O196" s="192" t="inlineStr"/>
      <c r="P196" s="192" t="inlineStr"/>
      <c r="Q196" s="192" t="inlineStr"/>
      <c r="R196" s="192" t="inlineStr"/>
      <c r="S196" s="192" t="inlineStr"/>
      <c r="T196" s="192" t="inlineStr"/>
      <c r="U196" s="193">
        <f>I187</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I188</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000"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I189</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I190</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I191</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I192</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I193</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v>0</v>
      </c>
      <c r="H203" s="991" t="n">
        <v>0</v>
      </c>
      <c r="I203" s="997" t="n"/>
      <c r="J203" s="180" t="n"/>
      <c r="K203" s="172" t="n"/>
      <c r="L203" s="172" t="n"/>
      <c r="M203" s="172" t="n"/>
      <c r="N203" s="973" t="inlineStr"/>
      <c r="O203" s="192" t="inlineStr"/>
      <c r="P203" s="192" t="inlineStr"/>
      <c r="Q203" s="192" t="inlineStr"/>
      <c r="R203" s="192" t="inlineStr"/>
      <c r="S203" s="192">
        <f>G203*BS!$B$9</f>
        <v/>
      </c>
      <c r="T203" s="192">
        <f>H203*BS!$B$9</f>
        <v/>
      </c>
      <c r="U203" s="193">
        <f>I194</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inlineStr">
        <is>
          <t>K36</t>
        </is>
      </c>
      <c r="B204" s="96" t="inlineStr">
        <is>
          <t>Total</t>
        </is>
      </c>
      <c r="C204" s="954">
        <f>SUM(INDIRECT(ADDRESS(MATCH("K35",$A:$A,0)+1,COLUMN(C$13),4)&amp;":"&amp;ADDRESS(MATCH("K36",$A:$A,0)-1,COLUMN(C$13),4)))</f>
        <v/>
      </c>
      <c r="D204" s="954">
        <f>SUM(INDIRECT(ADDRESS(MATCH("K35",$A:$A,0)+1,COLUMN(D$13),4)&amp;":"&amp;ADDRESS(MATCH("K36",$A:$A,0)-1,COLUMN(D$13),4)))</f>
        <v/>
      </c>
      <c r="E204" s="954">
        <f>SUM(INDIRECT(ADDRESS(MATCH("K35",$A:$A,0)+1,COLUMN(E$13),4)&amp;":"&amp;ADDRESS(MATCH("K36",$A:$A,0)-1,COLUMN(E$13),4)))</f>
        <v/>
      </c>
      <c r="F204" s="954">
        <f>SUM(INDIRECT(ADDRESS(MATCH("K35",$A:$A,0)+1,COLUMN(F$13),4)&amp;":"&amp;ADDRESS(MATCH("K36",$A:$A,0)-1,COLUMN(F$13),4)))</f>
        <v/>
      </c>
      <c r="G204" s="954">
        <f>SUM(INDIRECT(ADDRESS(MATCH("K35",$A:$A,0)+1,COLUMN(G$13),4)&amp;":"&amp;ADDRESS(MATCH("K36",$A:$A,0)-1,COLUMN(G$13),4)))</f>
        <v/>
      </c>
      <c r="H204" s="954">
        <f>SUM(INDIRECT(ADDRESS(MATCH("K35",$A:$A,0)+1,COLUMN(H$13),4)&amp;":"&amp;ADDRESS(MATCH("K36",$A:$A,0)-1,COLUMN(H$13),4)))</f>
        <v/>
      </c>
      <c r="I204" s="997" t="n"/>
      <c r="J204" s="180" t="n"/>
      <c r="K204" s="172" t="n"/>
      <c r="L204" s="172" t="n"/>
      <c r="M204" s="172" t="n"/>
      <c r="N204" s="966">
        <f>B204</f>
        <v/>
      </c>
      <c r="O204" s="1001">
        <f>C204*BS!$B$9</f>
        <v/>
      </c>
      <c r="P204" s="1001">
        <f>D204*BS!$B$9</f>
        <v/>
      </c>
      <c r="Q204" s="1001">
        <f>E204*BS!$B$9</f>
        <v/>
      </c>
      <c r="R204" s="1001">
        <f>F204*BS!$B$9</f>
        <v/>
      </c>
      <c r="S204" s="1001">
        <f>G204*BS!$B$9</f>
        <v/>
      </c>
      <c r="T204" s="1001">
        <f>H204*BS!$B$9</f>
        <v/>
      </c>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t="n"/>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194" t="inlineStr">
        <is>
          <t>K37</t>
        </is>
      </c>
      <c r="B206" s="96" t="inlineStr">
        <is>
          <t xml:space="preserve">Total Shareholders Equity </t>
        </is>
      </c>
      <c r="C206" s="983" t="n"/>
      <c r="D206" s="983" t="n"/>
      <c r="E206" s="983" t="n"/>
      <c r="F206" s="983" t="n"/>
      <c r="G206" s="983" t="n"/>
      <c r="H206" s="983" t="n"/>
      <c r="I206" s="998" t="n"/>
      <c r="J206" s="196" t="n"/>
      <c r="K206" s="197" t="n"/>
      <c r="L206" s="197" t="n"/>
      <c r="M206" s="197" t="n"/>
      <c r="N206" s="966">
        <f>B206</f>
        <v/>
      </c>
      <c r="O206" s="198" t="inlineStr"/>
      <c r="P206" s="198" t="inlineStr"/>
      <c r="Q206" s="198" t="inlineStr"/>
      <c r="R206" s="198" t="inlineStr"/>
      <c r="S206" s="198" t="inlineStr"/>
      <c r="T206" s="198" t="inlineStr"/>
      <c r="U206" s="193">
        <f>I197</f>
        <v/>
      </c>
      <c r="V206" s="197" t="n"/>
      <c r="W206" s="197" t="n"/>
      <c r="X206" s="197" t="n"/>
      <c r="Y206" s="197" t="n"/>
      <c r="Z206" s="197" t="n"/>
      <c r="AA206" s="197" t="n"/>
      <c r="AB206" s="197" t="n"/>
      <c r="AC206" s="197" t="n"/>
      <c r="AD206" s="197" t="n"/>
      <c r="AE206" s="197" t="n"/>
      <c r="AF206" s="197" t="n"/>
      <c r="AG206" s="197" t="n"/>
      <c r="AH206" s="197" t="n"/>
      <c r="AI206" s="197" t="n"/>
      <c r="AJ206" s="197" t="n"/>
      <c r="AK206" s="197" t="n"/>
      <c r="AL206" s="197" t="n"/>
      <c r="AM206" s="197" t="n"/>
      <c r="AN206" s="197" t="n"/>
      <c r="AO206" s="197" t="n"/>
      <c r="AP206" s="197" t="n"/>
      <c r="AQ206" s="197" t="n"/>
      <c r="AR206" s="197" t="n"/>
      <c r="AS206" s="197" t="n"/>
      <c r="AT206" s="197" t="n"/>
      <c r="AU206" s="197" t="n"/>
      <c r="AV206" s="197" t="n"/>
      <c r="AW206" s="197" t="n"/>
      <c r="AX206" s="197" t="n"/>
      <c r="AY206" s="197" t="n"/>
      <c r="AZ206" s="197" t="n"/>
      <c r="BA206" s="197" t="n"/>
      <c r="BB206" s="197" t="n"/>
      <c r="BC206" s="197" t="n"/>
      <c r="BD206" s="197" t="n"/>
      <c r="BE206" s="197" t="n"/>
      <c r="BF206" s="197" t="n"/>
      <c r="BG206" s="197" t="n"/>
      <c r="BH206" s="197" t="n"/>
      <c r="BI206" s="197" t="n"/>
      <c r="BJ206" s="197" t="n"/>
      <c r="BK206" s="197" t="n"/>
      <c r="BL206" s="197" t="n"/>
      <c r="BM206" s="197" t="n"/>
      <c r="BN206" s="197" t="n"/>
      <c r="BO206" s="197" t="n"/>
      <c r="BP206" s="197" t="n"/>
      <c r="BQ206" s="197" t="n"/>
      <c r="BR206" s="197" t="n"/>
      <c r="BS206" s="197" t="n"/>
      <c r="BT206" s="197" t="n"/>
      <c r="BU206" s="197" t="n"/>
      <c r="BV206" s="197" t="n"/>
      <c r="BW206" s="197" t="n"/>
      <c r="BX206" s="197" t="n"/>
      <c r="BY206" s="197" t="n"/>
      <c r="BZ206" s="197" t="n"/>
      <c r="CA206" s="197" t="n"/>
      <c r="CB206" s="197" t="n"/>
      <c r="CC206" s="197" t="n"/>
      <c r="CD206" s="197" t="n"/>
      <c r="CE206" s="197" t="n"/>
      <c r="CF206" s="197" t="n"/>
      <c r="CG206" s="197" t="n"/>
      <c r="CH206" s="197" t="n"/>
      <c r="CI206" s="197" t="n"/>
      <c r="CJ206" s="197" t="n"/>
      <c r="CK206" s="197" t="n"/>
      <c r="CL206" s="197" t="n"/>
      <c r="CM206" s="197" t="n"/>
      <c r="CN206" s="197" t="n"/>
      <c r="CO206" s="197" t="n"/>
      <c r="CP206" s="197" t="n"/>
      <c r="CQ206" s="197" t="n"/>
      <c r="CR206" s="197" t="n"/>
      <c r="CS206" s="197" t="n"/>
      <c r="CT206" s="197" t="n"/>
      <c r="CU206" s="197" t="n"/>
      <c r="CV206" s="197" t="n"/>
      <c r="CW206" s="197" t="n"/>
      <c r="CX206" s="197" t="n"/>
      <c r="CY206" s="197" t="n"/>
      <c r="CZ206" s="197" t="n"/>
      <c r="DA206" s="197" t="n"/>
      <c r="DB206" s="197" t="n"/>
      <c r="DC206" s="197" t="n"/>
      <c r="DD206" s="197" t="n"/>
      <c r="DE206" s="197" t="n"/>
      <c r="DF206" s="197" t="n"/>
      <c r="DG206" s="197" t="n"/>
      <c r="DH206" s="197" t="n"/>
      <c r="DI206" s="197" t="n"/>
      <c r="DJ206" s="197" t="n"/>
      <c r="DK206" s="197" t="n"/>
      <c r="DL206" s="197" t="n"/>
      <c r="DM206" s="197" t="n"/>
      <c r="DN206" s="197" t="n"/>
      <c r="DO206" s="197" t="n"/>
      <c r="DP206" s="197" t="n"/>
      <c r="DQ206" s="197" t="n"/>
      <c r="DR206" s="197" t="n"/>
      <c r="DS206" s="197" t="n"/>
      <c r="DT206" s="197" t="n"/>
      <c r="DU206" s="197" t="n"/>
      <c r="DV206" s="197" t="n"/>
      <c r="DW206" s="197" t="n"/>
      <c r="DX206" s="197" t="n"/>
      <c r="DY206" s="197" t="n"/>
      <c r="DZ206" s="197" t="n"/>
      <c r="EA206" s="197" t="n"/>
      <c r="EB206" s="197" t="n"/>
      <c r="EC206" s="197" t="n"/>
      <c r="ED206" s="197" t="n"/>
      <c r="EE206" s="197" t="n"/>
      <c r="EF206" s="197" t="n"/>
      <c r="EG206" s="197" t="n"/>
      <c r="EH206" s="197" t="n"/>
      <c r="EI206" s="197" t="n"/>
      <c r="EJ206" s="197" t="n"/>
    </row>
    <row r="207">
      <c r="B207" s="102" t="n"/>
      <c r="C207" s="103" t="n"/>
      <c r="D207" s="103" t="n"/>
      <c r="E207" s="103" t="n"/>
      <c r="F207" s="103" t="n"/>
      <c r="G207" s="103" t="n"/>
      <c r="H207" s="103" t="n"/>
      <c r="I207" s="984" t="n"/>
      <c r="J207" s="180" t="n"/>
      <c r="N207" s="976" t="inlineStr"/>
      <c r="O207" s="192" t="inlineStr"/>
      <c r="P207" s="192" t="inlineStr"/>
      <c r="Q207" s="192" t="inlineStr"/>
      <c r="R207" s="192" t="inlineStr"/>
      <c r="S207" s="192" t="inlineStr"/>
      <c r="T207" s="192" t="inlineStr"/>
      <c r="U207" s="193">
        <f>I198</f>
        <v/>
      </c>
    </row>
    <row r="208">
      <c r="B208" s="102" t="n"/>
      <c r="C208" s="1002" t="n"/>
      <c r="D208" s="1002" t="n"/>
      <c r="E208" s="1002" t="n"/>
      <c r="F208" s="1002" t="n"/>
      <c r="G208" s="1002" t="n">
        <v>0</v>
      </c>
      <c r="H208" s="1002" t="n">
        <v>0</v>
      </c>
      <c r="I208" s="984" t="n"/>
      <c r="J208" s="180" t="n"/>
      <c r="N208" s="976" t="inlineStr"/>
      <c r="O208" s="192" t="inlineStr"/>
      <c r="P208" s="192" t="inlineStr"/>
      <c r="Q208" s="192" t="inlineStr"/>
      <c r="R208" s="192" t="inlineStr"/>
      <c r="S208" s="192">
        <f>G208*BS!$B$9</f>
        <v/>
      </c>
      <c r="T208" s="192">
        <f>H208*BS!$B$9</f>
        <v/>
      </c>
      <c r="U208" s="193" t="n"/>
    </row>
    <row r="209">
      <c r="A209" s="171" t="inlineStr">
        <is>
          <t>K38</t>
        </is>
      </c>
      <c r="B209" s="96" t="inlineStr">
        <is>
          <t>Total</t>
        </is>
      </c>
      <c r="C209" s="954">
        <f>SUM(INDIRECT(ADDRESS(MATCH("K37",$A:$A,0)+1,COLUMN(C$13),4)&amp;":"&amp;ADDRESS(MATCH("K38",$A:$A,0)-1,COLUMN(C$13),4)))</f>
        <v/>
      </c>
      <c r="D209" s="954">
        <f>SUM(INDIRECT(ADDRESS(MATCH("K37",$A:$A,0)+1,COLUMN(D$13),4)&amp;":"&amp;ADDRESS(MATCH("K38",$A:$A,0)-1,COLUMN(D$13),4)))</f>
        <v/>
      </c>
      <c r="E209" s="954">
        <f>SUM(INDIRECT(ADDRESS(MATCH("K37",$A:$A,0)+1,COLUMN(E$13),4)&amp;":"&amp;ADDRESS(MATCH("K38",$A:$A,0)-1,COLUMN(E$13),4)))</f>
        <v/>
      </c>
      <c r="F209" s="954">
        <f>SUM(INDIRECT(ADDRESS(MATCH("K37",$A:$A,0)+1,COLUMN(F$13),4)&amp;":"&amp;ADDRESS(MATCH("K38",$A:$A,0)-1,COLUMN(F$13),4)))</f>
        <v/>
      </c>
      <c r="G209" s="954">
        <f>SUM(INDIRECT(ADDRESS(MATCH("K37",$A:$A,0)+1,COLUMN(G$13),4)&amp;":"&amp;ADDRESS(MATCH("K38",$A:$A,0)-1,COLUMN(G$13),4)))</f>
        <v/>
      </c>
      <c r="H209" s="954">
        <f>SUM(INDIRECT(ADDRESS(MATCH("K37",$A:$A,0)+1,COLUMN(H$13),4)&amp;":"&amp;ADDRESS(MATCH("K38",$A:$A,0)-1,COLUMN(H$13),4)))</f>
        <v/>
      </c>
      <c r="I209" s="984" t="n"/>
      <c r="J209" s="180" t="n"/>
      <c r="N209" s="976">
        <f>B209</f>
        <v/>
      </c>
      <c r="O209" s="192">
        <f>C209*BS!$B$9</f>
        <v/>
      </c>
      <c r="P209" s="192">
        <f>D209*BS!$B$9</f>
        <v/>
      </c>
      <c r="Q209" s="192">
        <f>E209*BS!$B$9</f>
        <v/>
      </c>
      <c r="R209" s="192">
        <f>F209*BS!$B$9</f>
        <v/>
      </c>
      <c r="S209" s="192">
        <f>G209*BS!$B$9</f>
        <v/>
      </c>
      <c r="T209" s="192">
        <f>H209*BS!$B$9</f>
        <v/>
      </c>
      <c r="U209" s="193" t="n"/>
    </row>
    <row r="210">
      <c r="A210" s="171" t="inlineStr">
        <is>
          <t>K39</t>
        </is>
      </c>
      <c r="B210" s="96" t="inlineStr">
        <is>
          <t xml:space="preserve">Off Balance Liabilities </t>
        </is>
      </c>
      <c r="C210" s="1003" t="n"/>
      <c r="D210" s="1003" t="n"/>
      <c r="E210" s="1003" t="n"/>
      <c r="F210" s="1003" t="n"/>
      <c r="G210" s="1003" t="n"/>
      <c r="H210" s="1003" t="n"/>
      <c r="I210" s="997" t="n"/>
      <c r="J210" s="180" t="n"/>
      <c r="N210" s="966">
        <f>B210</f>
        <v/>
      </c>
      <c r="O210" s="204" t="inlineStr"/>
      <c r="P210" s="204" t="inlineStr"/>
      <c r="Q210" s="204" t="inlineStr"/>
      <c r="R210" s="204" t="inlineStr"/>
      <c r="S210" s="204" t="inlineStr"/>
      <c r="T210" s="204" t="inlineStr"/>
      <c r="U210" s="193" t="n"/>
    </row>
    <row r="211">
      <c r="B211" s="102" t="inlineStr">
        <is>
          <t>- LC</t>
        </is>
      </c>
      <c r="C211" s="991" t="n"/>
      <c r="D211" s="991" t="n"/>
      <c r="E211" s="991" t="n"/>
      <c r="F211" s="991" t="n"/>
      <c r="G211" s="991" t="n"/>
      <c r="H211" s="991" t="n"/>
      <c r="I211" s="977" t="n"/>
      <c r="J211" s="180" t="n"/>
      <c r="N211" s="976">
        <f>B211</f>
        <v/>
      </c>
      <c r="O211" s="192" t="inlineStr"/>
      <c r="P211" s="192" t="inlineStr"/>
      <c r="Q211" s="192" t="inlineStr"/>
      <c r="R211" s="192" t="inlineStr"/>
      <c r="S211" s="192" t="inlineStr"/>
      <c r="T211" s="192" t="inlineStr"/>
      <c r="U211" s="193">
        <f>I202</f>
        <v/>
      </c>
    </row>
    <row r="212">
      <c r="B212" s="102" t="inlineStr">
        <is>
          <t>- BG</t>
        </is>
      </c>
      <c r="C212" s="991" t="n"/>
      <c r="D212" s="991" t="n"/>
      <c r="E212" s="991" t="n"/>
      <c r="F212" s="991" t="n"/>
      <c r="G212" s="991" t="n"/>
      <c r="H212" s="991" t="n"/>
      <c r="I212" s="239" t="n"/>
      <c r="J212" s="180" t="n"/>
      <c r="N212" s="976">
        <f>B212</f>
        <v/>
      </c>
      <c r="O212" s="192" t="inlineStr"/>
      <c r="P212" s="192" t="inlineStr"/>
      <c r="Q212" s="192" t="inlineStr"/>
      <c r="R212" s="192" t="inlineStr"/>
      <c r="S212" s="192" t="inlineStr"/>
      <c r="T212" s="192" t="inlineStr"/>
      <c r="U212" s="193">
        <f>I203</f>
        <v/>
      </c>
    </row>
    <row r="213" ht="20.25" customFormat="1" customHeight="1" s="194">
      <c r="B213" s="102" t="inlineStr">
        <is>
          <t>- BD</t>
        </is>
      </c>
      <c r="C213" s="103" t="n"/>
      <c r="D213" s="103" t="n"/>
      <c r="E213" s="103" t="n"/>
      <c r="F213" s="103" t="n"/>
      <c r="G213" s="103" t="n"/>
      <c r="H213" s="103" t="n"/>
      <c r="I213" s="240" t="n"/>
      <c r="J213" s="180" t="n"/>
      <c r="N213" s="976">
        <f>B213</f>
        <v/>
      </c>
      <c r="O213" s="192" t="inlineStr"/>
      <c r="P213" s="192" t="inlineStr"/>
      <c r="Q213" s="192" t="inlineStr"/>
      <c r="R213" s="192" t="inlineStr"/>
      <c r="S213" s="192" t="inlineStr"/>
      <c r="T213" s="192" t="inlineStr"/>
      <c r="U213" s="193">
        <f>I204</f>
        <v/>
      </c>
    </row>
    <row r="214">
      <c r="B214" s="102" t="inlineStr">
        <is>
          <t>- CG</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I205</f>
        <v/>
      </c>
    </row>
    <row r="215">
      <c r="B215" s="102" t="inlineStr">
        <is>
          <t>- Commitments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I206</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I207</f>
        <v/>
      </c>
    </row>
    <row r="217">
      <c r="B217" s="102" t="inlineStr">
        <is>
          <t>- Others</t>
        </is>
      </c>
      <c r="C217" s="991" t="n"/>
      <c r="D217" s="991" t="n"/>
      <c r="E217" s="991" t="n"/>
      <c r="F217" s="991" t="n"/>
      <c r="G217" s="991" t="n"/>
      <c r="H217" s="991" t="n"/>
      <c r="I217" s="241" t="n"/>
      <c r="J217" s="180" t="n"/>
      <c r="N217" s="976">
        <f>B217</f>
        <v/>
      </c>
      <c r="O217" s="192" t="inlineStr"/>
      <c r="P217" s="192" t="inlineStr"/>
      <c r="Q217" s="192" t="inlineStr"/>
      <c r="R217" s="192" t="inlineStr"/>
      <c r="S217" s="192" t="inlineStr"/>
      <c r="T217" s="192" t="inlineStr"/>
      <c r="U217" s="193">
        <f>I208</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I209</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I210</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I211</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I212</f>
        <v/>
      </c>
    </row>
    <row r="222">
      <c r="A222" s="194" t="inlineStr">
        <is>
          <t>K40</t>
        </is>
      </c>
      <c r="B222" s="243" t="inlineStr">
        <is>
          <t xml:space="preserve">Total </t>
        </is>
      </c>
      <c r="C222" s="1004">
        <f>SUM(INDIRECT(ADDRESS(MATCH("K39",$A:$A,0)+1,COLUMN(C$13),4)&amp;":"&amp;ADDRESS(MATCH("K40",$A:$A,0)-1,COLUMN(C$13),4)))</f>
        <v/>
      </c>
      <c r="D222" s="1004">
        <f>SUM(INDIRECT(ADDRESS(MATCH("K39",$A:$A,0)+1,COLUMN(D$13),4)&amp;":"&amp;ADDRESS(MATCH("K40",$A:$A,0)-1,COLUMN(D$13),4)))</f>
        <v/>
      </c>
      <c r="E222" s="1004">
        <f>SUM(INDIRECT(ADDRESS(MATCH("K39",$A:$A,0)+1,COLUMN(E$13),4)&amp;":"&amp;ADDRESS(MATCH("K40",$A:$A,0)-1,COLUMN(E$13),4)))</f>
        <v/>
      </c>
      <c r="F222" s="1004">
        <f>SUM(INDIRECT(ADDRESS(MATCH("K39",$A:$A,0)+1,COLUMN(F$13),4)&amp;":"&amp;ADDRESS(MATCH("K40",$A:$A,0)-1,COLUMN(F$13),4)))</f>
        <v/>
      </c>
      <c r="G222" s="1004">
        <f>SUM(INDIRECT(ADDRESS(MATCH("K39",$A:$A,0)+1,COLUMN(G$13),4)&amp;":"&amp;ADDRESS(MATCH("K40",$A:$A,0)-1,COLUMN(G$13),4)))</f>
        <v/>
      </c>
      <c r="H222" s="1004">
        <f>SUM(INDIRECT(ADDRESS(MATCH("K39",$A:$A,0)+1,COLUMN(H$13),4)&amp;":"&amp;ADDRESS(MATCH("K40",$A:$A,0)-1,COLUMN(H$13),4)))</f>
        <v/>
      </c>
      <c r="I222" s="245" t="n"/>
      <c r="J222" s="196" t="n"/>
      <c r="K222" s="197" t="n"/>
      <c r="L222" s="197" t="n"/>
      <c r="M222" s="197" t="n"/>
      <c r="N222" s="966">
        <f>B222</f>
        <v/>
      </c>
      <c r="O222" s="246">
        <f>C222*BS!$B$9</f>
        <v/>
      </c>
      <c r="P222" s="246">
        <f>D222*BS!$B$9</f>
        <v/>
      </c>
      <c r="Q222" s="246">
        <f>E222*BS!$B$9</f>
        <v/>
      </c>
      <c r="R222" s="246">
        <f>F222*BS!$B$9</f>
        <v/>
      </c>
      <c r="S222" s="246">
        <f>G222*BS!$B$9</f>
        <v/>
      </c>
      <c r="T222" s="246">
        <f>H222*BS!$B$9</f>
        <v/>
      </c>
      <c r="U222" s="247">
        <f>I213</f>
        <v/>
      </c>
      <c r="V222" s="197" t="n"/>
      <c r="W222" s="197" t="n"/>
      <c r="X222" s="197" t="n"/>
      <c r="Y222" s="197" t="n"/>
      <c r="Z222" s="197" t="n"/>
      <c r="AA222" s="197" t="n"/>
      <c r="AB222" s="197" t="n"/>
      <c r="AC222" s="197" t="n"/>
      <c r="AD222" s="197" t="n"/>
      <c r="AE222" s="197" t="n"/>
      <c r="AF222" s="197" t="n"/>
      <c r="AG222" s="197" t="n"/>
      <c r="AH222" s="197" t="n"/>
      <c r="AI222" s="197" t="n"/>
      <c r="AJ222" s="197" t="n"/>
      <c r="AK222" s="197" t="n"/>
      <c r="AL222" s="197" t="n"/>
      <c r="AM222" s="197" t="n"/>
      <c r="AN222" s="197" t="n"/>
      <c r="AO222" s="197" t="n"/>
      <c r="AP222" s="197" t="n"/>
      <c r="AQ222" s="197" t="n"/>
      <c r="AR222" s="197" t="n"/>
      <c r="AS222" s="197" t="n"/>
      <c r="AT222" s="197" t="n"/>
      <c r="AU222" s="197" t="n"/>
      <c r="AV222" s="197" t="n"/>
      <c r="AW222" s="197" t="n"/>
      <c r="AX222" s="197" t="n"/>
      <c r="AY222" s="197" t="n"/>
      <c r="AZ222" s="197" t="n"/>
      <c r="BA222" s="197" t="n"/>
      <c r="BB222" s="197" t="n"/>
      <c r="BC222" s="197" t="n"/>
      <c r="BD222" s="197" t="n"/>
      <c r="BE222" s="197" t="n"/>
      <c r="BF222" s="197" t="n"/>
      <c r="BG222" s="197" t="n"/>
      <c r="BH222" s="197" t="n"/>
      <c r="BI222" s="197" t="n"/>
      <c r="BJ222" s="197" t="n"/>
      <c r="BK222" s="197" t="n"/>
      <c r="BL222" s="197" t="n"/>
      <c r="BM222" s="197" t="n"/>
      <c r="BN222" s="197" t="n"/>
      <c r="BO222" s="197" t="n"/>
      <c r="BP222" s="197" t="n"/>
      <c r="BQ222" s="197" t="n"/>
      <c r="BR222" s="197" t="n"/>
      <c r="BS222" s="197" t="n"/>
      <c r="BT222" s="197" t="n"/>
      <c r="BU222" s="197" t="n"/>
      <c r="BV222" s="197" t="n"/>
      <c r="BW222" s="197" t="n"/>
      <c r="BX222" s="197" t="n"/>
      <c r="BY222" s="197" t="n"/>
      <c r="BZ222" s="197" t="n"/>
      <c r="CA222" s="197" t="n"/>
      <c r="CB222" s="197" t="n"/>
      <c r="CC222" s="197" t="n"/>
      <c r="CD222" s="197" t="n"/>
      <c r="CE222" s="197" t="n"/>
      <c r="CF222" s="197" t="n"/>
      <c r="CG222" s="197" t="n"/>
      <c r="CH222" s="197" t="n"/>
      <c r="CI222" s="197" t="n"/>
      <c r="CJ222" s="197" t="n"/>
      <c r="CK222" s="197" t="n"/>
      <c r="CL222" s="197" t="n"/>
      <c r="CM222" s="197" t="n"/>
      <c r="CN222" s="197" t="n"/>
      <c r="CO222" s="197" t="n"/>
      <c r="CP222" s="197" t="n"/>
      <c r="CQ222" s="197" t="n"/>
      <c r="CR222" s="197" t="n"/>
      <c r="CS222" s="197" t="n"/>
      <c r="CT222" s="197" t="n"/>
      <c r="CU222" s="197" t="n"/>
      <c r="CV222" s="197" t="n"/>
      <c r="CW222" s="197" t="n"/>
      <c r="CX222" s="197" t="n"/>
      <c r="CY222" s="197" t="n"/>
      <c r="CZ222" s="197" t="n"/>
      <c r="DA222" s="197" t="n"/>
      <c r="DB222" s="197" t="n"/>
      <c r="DC222" s="197" t="n"/>
      <c r="DD222" s="197" t="n"/>
      <c r="DE222" s="197" t="n"/>
      <c r="DF222" s="197" t="n"/>
      <c r="DG222" s="197" t="n"/>
      <c r="DH222" s="197" t="n"/>
      <c r="DI222" s="197" t="n"/>
      <c r="DJ222" s="197" t="n"/>
      <c r="DK222" s="197" t="n"/>
      <c r="DL222" s="197" t="n"/>
      <c r="DM222" s="197" t="n"/>
      <c r="DN222" s="197" t="n"/>
      <c r="DO222" s="197" t="n"/>
      <c r="DP222" s="197" t="n"/>
      <c r="DQ222" s="197" t="n"/>
      <c r="DR222" s="197" t="n"/>
      <c r="DS222" s="197" t="n"/>
      <c r="DT222" s="197" t="n"/>
      <c r="DU222" s="197" t="n"/>
      <c r="DV222" s="197" t="n"/>
      <c r="DW222" s="197" t="n"/>
      <c r="DX222" s="197" t="n"/>
      <c r="DY222" s="197" t="n"/>
      <c r="DZ222" s="197" t="n"/>
      <c r="EA222" s="197" t="n"/>
      <c r="EB222" s="197" t="n"/>
      <c r="EC222" s="197" t="n"/>
      <c r="ED222" s="197" t="n"/>
      <c r="EE222" s="197" t="n"/>
      <c r="EF222" s="197" t="n"/>
      <c r="EG222" s="197" t="n"/>
      <c r="EH222" s="197" t="n"/>
      <c r="EI222" s="197" t="n"/>
      <c r="EJ222" s="197" t="n"/>
    </row>
    <row r="223">
      <c r="B223" s="248" t="n"/>
      <c r="C223" s="242" t="n"/>
      <c r="D223" s="242" t="n"/>
      <c r="E223" s="242" t="n"/>
      <c r="F223" s="242" t="n"/>
      <c r="G223" s="242" t="n"/>
      <c r="H223" s="242" t="n"/>
      <c r="I223" s="242" t="n"/>
      <c r="J223" s="180" t="n"/>
      <c r="N223" t="inlineStr"/>
      <c r="O223" s="249" t="inlineStr"/>
      <c r="P223" s="249" t="inlineStr"/>
      <c r="Q223" s="249" t="inlineStr"/>
      <c r="R223" s="249" t="inlineStr"/>
      <c r="S223" s="249" t="inlineStr"/>
      <c r="T223" s="249" t="inlineStr"/>
      <c r="U223" s="249" t="n"/>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Sale of goods Cars</t>
        </is>
      </c>
      <c r="C15" s="939" t="n"/>
      <c r="D15" s="939" t="n"/>
      <c r="E15" s="939" t="n"/>
      <c r="F15" s="939" t="n"/>
      <c r="G15" s="939" t="n">
        <v>282011</v>
      </c>
      <c r="H15" s="939" t="n">
        <v>372069</v>
      </c>
      <c r="I15" s="289" t="n"/>
      <c r="N15" s="293" t="inlineStr"/>
      <c r="O15" s="192" t="inlineStr"/>
      <c r="P15" s="192" t="inlineStr"/>
      <c r="Q15" s="192" t="inlineStr"/>
      <c r="R15" s="192" t="inlineStr"/>
      <c r="S15" s="192" t="inlineStr"/>
      <c r="T15" s="192" t="inlineStr"/>
      <c r="U15" s="1016">
        <f>I15</f>
        <v/>
      </c>
    </row>
    <row r="16" customFormat="1" s="118">
      <c r="B16" s="102" t="inlineStr">
        <is>
          <t xml:space="preserve"> None Sale of goods Motorcycles</t>
        </is>
      </c>
      <c r="C16" s="939" t="n"/>
      <c r="D16" s="939" t="n"/>
      <c r="E16" s="939" t="n"/>
      <c r="F16" s="939" t="n"/>
      <c r="G16" s="939" t="n">
        <v>42752</v>
      </c>
      <c r="H16" s="939" t="n">
        <v>31801</v>
      </c>
      <c r="I16" s="289" t="n"/>
      <c r="N16" s="293" t="inlineStr"/>
      <c r="O16" s="192" t="inlineStr"/>
      <c r="P16" s="192" t="inlineStr"/>
      <c r="Q16" s="192" t="inlineStr"/>
      <c r="R16" s="192" t="inlineStr"/>
      <c r="S16" s="192" t="inlineStr"/>
      <c r="T16" s="192" t="inlineStr"/>
      <c r="U16" s="1016">
        <f>I16</f>
        <v/>
      </c>
    </row>
    <row r="17" customFormat="1" s="118">
      <c r="B17" s="102" t="inlineStr">
        <is>
          <t xml:space="preserve"> None Sale of goods Marine</t>
        </is>
      </c>
      <c r="C17" s="939" t="n"/>
      <c r="D17" s="939" t="n"/>
      <c r="E17" s="939" t="n"/>
      <c r="F17" s="939" t="n"/>
      <c r="G17" s="939" t="n">
        <v>40920</v>
      </c>
      <c r="H17" s="939" t="n">
        <v>51608</v>
      </c>
      <c r="I17" s="289" t="n"/>
      <c r="N17" s="293" t="inlineStr"/>
      <c r="O17" s="192" t="inlineStr"/>
      <c r="P17" s="192" t="inlineStr"/>
      <c r="Q17" s="192" t="inlineStr"/>
      <c r="R17" s="192" t="inlineStr"/>
      <c r="S17" s="192" t="inlineStr"/>
      <c r="T17" s="192" t="inlineStr"/>
      <c r="U17" s="1016">
        <f>I17</f>
        <v/>
      </c>
    </row>
    <row r="18" customFormat="1" s="118">
      <c r="B18" s="102" t="inlineStr">
        <is>
          <t xml:space="preserve"> None Sale of goods Spareparts</t>
        </is>
      </c>
      <c r="C18" s="939" t="n"/>
      <c r="D18" s="939" t="n"/>
      <c r="E18" s="939" t="n"/>
      <c r="F18" s="939" t="n"/>
      <c r="G18" s="939" t="n">
        <v>33395</v>
      </c>
      <c r="H18" s="939" t="n">
        <v>40547</v>
      </c>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330276</v>
      </c>
      <c r="H29" s="939" t="n">
        <v>434227</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4675</v>
      </c>
      <c r="H56" s="939" t="n">
        <v>7507</v>
      </c>
      <c r="I56" s="1017" t="n"/>
      <c r="N56" s="293" t="inlineStr"/>
      <c r="O56" s="192" t="inlineStr"/>
      <c r="P56" s="192" t="inlineStr"/>
      <c r="Q56" s="192" t="inlineStr"/>
      <c r="R56" s="192" t="inlineStr"/>
      <c r="S56" s="192" t="inlineStr"/>
      <c r="T56" s="192" t="inlineStr"/>
      <c r="U56" s="1016">
        <f>I56</f>
        <v/>
      </c>
    </row>
    <row r="57" customFormat="1" s="279">
      <c r="A57" s="118" t="n"/>
      <c r="B57" s="102" t="inlineStr">
        <is>
          <t>Administration expenses</t>
        </is>
      </c>
      <c r="C57" s="939" t="n"/>
      <c r="D57" s="939" t="n"/>
      <c r="E57" s="939" t="n"/>
      <c r="F57" s="939" t="n"/>
      <c r="G57" s="939" t="n">
        <v>15271</v>
      </c>
      <c r="H57" s="939" t="n">
        <v>16070</v>
      </c>
      <c r="I57" s="1017" t="n"/>
      <c r="N57" s="293" t="inlineStr"/>
      <c r="O57" s="192" t="inlineStr"/>
      <c r="P57" s="192" t="inlineStr"/>
      <c r="Q57" s="192" t="inlineStr"/>
      <c r="R57" s="192" t="inlineStr"/>
      <c r="S57" s="192" t="inlineStr"/>
      <c r="T57" s="192" t="inlineStr"/>
      <c r="U57" s="1016">
        <f>I57</f>
        <v/>
      </c>
    </row>
    <row r="58" customFormat="1" s="279">
      <c r="A58" s="118" t="n"/>
      <c r="B58" s="102" t="inlineStr">
        <is>
          <t>Advertising expenses</t>
        </is>
      </c>
      <c r="C58" s="939" t="n"/>
      <c r="D58" s="939" t="n"/>
      <c r="E58" s="939" t="n"/>
      <c r="F58" s="939" t="n"/>
      <c r="G58" s="939" t="n">
        <v>24936</v>
      </c>
      <c r="H58" s="939" t="n">
        <v>21597</v>
      </c>
      <c r="I58" s="1017" t="n"/>
      <c r="N58" s="293" t="inlineStr"/>
      <c r="O58" s="192" t="inlineStr"/>
      <c r="P58" s="192" t="inlineStr"/>
      <c r="Q58" s="192" t="inlineStr"/>
      <c r="R58" s="192" t="inlineStr"/>
      <c r="S58" s="192" t="inlineStr"/>
      <c r="T58" s="192" t="inlineStr"/>
      <c r="U58" s="1016">
        <f>I58</f>
        <v/>
      </c>
    </row>
    <row r="59" customFormat="1" s="279">
      <c r="A59" s="118" t="n"/>
      <c r="B59" s="102" t="inlineStr">
        <is>
          <t>Other expenses</t>
        </is>
      </c>
      <c r="C59" s="939" t="n"/>
      <c r="D59" s="939" t="n"/>
      <c r="E59" s="939" t="n"/>
      <c r="F59" s="939" t="n"/>
      <c r="G59" s="939" t="n">
        <v>1464</v>
      </c>
      <c r="H59" s="939" t="n">
        <v>1540</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15271</v>
      </c>
      <c r="H80" s="939" t="n">
        <v>16070</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3 Other income Gain/(loss) on sale property plant and equipment</t>
        </is>
      </c>
      <c r="C84" s="991" t="n"/>
      <c r="D84" s="991" t="n"/>
      <c r="E84" s="991" t="n"/>
      <c r="F84" s="991" t="n"/>
      <c r="G84" s="991" t="n">
        <v>924</v>
      </c>
      <c r="H84" s="991" t="n">
        <v>978</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 xml:space="preserve"> 3 Other income Sundry income</t>
        </is>
      </c>
      <c r="C85" s="991" t="n"/>
      <c r="D85" s="991" t="n"/>
      <c r="E85" s="991" t="n"/>
      <c r="F85" s="991" t="n"/>
      <c r="G85" s="991" t="n">
        <v>412</v>
      </c>
      <c r="H85" s="991" t="n">
        <v>477</v>
      </c>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1336</v>
      </c>
      <c r="H98" s="939" t="n">
        <v>1455</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income</t>
        </is>
      </c>
      <c r="C99" s="939" t="n"/>
      <c r="D99" s="939" t="n"/>
      <c r="E99" s="939" t="n"/>
      <c r="F99" s="939" t="n"/>
      <c r="G99" s="939" t="n">
        <v>56</v>
      </c>
      <c r="H99" s="939" t="n">
        <v>632</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Net finance income / (costs)</t>
        </is>
      </c>
      <c r="C100" s="939" t="n"/>
      <c r="D100" s="939" t="n"/>
      <c r="E100" s="939" t="n"/>
      <c r="F100" s="939" t="n"/>
      <c r="G100" s="939" t="n">
        <v>52</v>
      </c>
      <c r="H100" s="939" t="n">
        <v>628</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expenses</t>
        </is>
      </c>
      <c r="C111" s="939" t="n"/>
      <c r="D111" s="939" t="n"/>
      <c r="E111" s="939" t="n"/>
      <c r="F111" s="939" t="n"/>
      <c r="G111" s="939" t="n">
        <v>4</v>
      </c>
      <c r="H111" s="939" t="n">
        <v>4</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expenses</t>
        </is>
      </c>
      <c r="C124" s="952" t="n"/>
      <c r="D124" s="952" t="n"/>
      <c r="E124" s="952" t="n"/>
      <c r="F124" s="952" t="n"/>
      <c r="G124" s="952" t="n">
        <v>-4</v>
      </c>
      <c r="H124" s="952" t="n">
        <v>-4</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Net finance income / (costs)</t>
        </is>
      </c>
      <c r="C125" s="991" t="n"/>
      <c r="D125" s="991" t="n"/>
      <c r="E125" s="991" t="n"/>
      <c r="F125" s="991" t="n"/>
      <c r="G125" s="991" t="n">
        <v>52</v>
      </c>
      <c r="H125" s="991" t="n">
        <v>628</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6141</v>
      </c>
      <c r="H138" s="939" t="n">
        <v>5344</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-3483</v>
      </c>
      <c r="G13" s="1028" t="n">
        <v>-7224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-1592</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3445</v>
      </c>
      <c r="G16" s="1028" t="n">
        <v>5003</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-17703</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-108</v>
      </c>
      <c r="G23" s="1028" t="n">
        <v>-80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-108</v>
      </c>
      <c r="G25" s="1029" t="n">
        <v>-17783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