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SQA HOLDCO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21333122</v>
      </c>
      <c r="H15" s="103" t="n">
        <v>65315199</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44805700</v>
      </c>
      <c r="H29" s="103" t="n">
        <v>24520397</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Income tax receivable</t>
        </is>
      </c>
      <c r="C30" s="103" t="n"/>
      <c r="D30" s="103" t="n"/>
      <c r="E30" s="103" t="n"/>
      <c r="F30" s="103" t="n"/>
      <c r="G30" s="103" t="n">
        <v>0</v>
      </c>
      <c r="H30" s="103" t="n">
        <v>2549297</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Other assets</t>
        </is>
      </c>
      <c r="C56" s="939" t="n"/>
      <c r="D56" s="939" t="n"/>
      <c r="E56" s="939" t="n"/>
      <c r="F56" s="939" t="n"/>
      <c r="G56" s="939" t="n">
        <v>2835951</v>
      </c>
      <c r="H56" s="939" t="n">
        <v>3158854</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CURRENT ASSETS</t>
        </is>
      </c>
      <c r="C57" s="939" t="n"/>
      <c r="D57" s="939" t="n"/>
      <c r="E57" s="939" t="n"/>
      <c r="F57" s="939" t="n"/>
      <c r="G57" s="939" t="n">
        <v>0</v>
      </c>
      <c r="H57" s="939" t="n">
        <v>0</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1103771</v>
      </c>
      <c r="H86" s="939" t="n">
        <v>1480335</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1103771</v>
      </c>
      <c r="H100" s="952" t="n">
        <v>1480335</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 of use asset</t>
        </is>
      </c>
      <c r="C114" s="939" t="n"/>
      <c r="D114" s="939" t="n"/>
      <c r="E114" s="939" t="n"/>
      <c r="F114" s="939" t="n"/>
      <c r="G114" s="939" t="n">
        <v>5227842</v>
      </c>
      <c r="H114" s="939" t="n">
        <v>6288061</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Goodwill</t>
        </is>
      </c>
      <c r="C129" s="103" t="n"/>
      <c r="D129" s="103" t="n"/>
      <c r="E129" s="103" t="n"/>
      <c r="F129" s="103" t="n"/>
      <c r="G129" s="103" t="n">
        <v>78499759</v>
      </c>
      <c r="H129" s="103" t="n">
        <v>106854767</v>
      </c>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Intangible assets</t>
        </is>
      </c>
      <c r="C133" s="939" t="n"/>
      <c r="D133" s="939" t="n"/>
      <c r="E133" s="939" t="n"/>
      <c r="F133" s="939" t="n"/>
      <c r="G133" s="939" t="n">
        <v>267636</v>
      </c>
      <c r="H133" s="939" t="n">
        <v>9826108</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4523770</v>
      </c>
      <c r="H161" s="103" t="n">
        <v>4889155</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Borrowings</t>
        </is>
      </c>
      <c r="C16" s="939" t="n"/>
      <c r="D16" s="939" t="n"/>
      <c r="E16" s="939" t="n"/>
      <c r="F16" s="939" t="n"/>
      <c r="G16" s="939" t="n">
        <v>27400000</v>
      </c>
      <c r="H16" s="939" t="n">
        <v>47750000</v>
      </c>
      <c r="I16" s="928" t="n"/>
      <c r="J16" s="180" t="n"/>
      <c r="N16" s="969">
        <f>B16</f>
        <v/>
      </c>
      <c r="O16" s="192">
        <f>C16*BS!$B$9</f>
        <v/>
      </c>
      <c r="P16" s="192">
        <f>D16*BS!$B$9</f>
        <v/>
      </c>
      <c r="Q16" s="192">
        <f>E16*BS!$B$9</f>
        <v/>
      </c>
      <c r="R16" s="192">
        <f>F16*BS!$B$9</f>
        <v/>
      </c>
      <c r="S16" s="192">
        <f>G16*BS!$B$9</f>
        <v/>
      </c>
      <c r="T16" s="192">
        <f>H16*BS!$B$9</f>
        <v/>
      </c>
      <c r="U16" s="193">
        <f>I16</f>
        <v/>
      </c>
    </row>
    <row r="17">
      <c r="B17" s="102" t="inlineStr">
        <is>
          <t>Lease liability</t>
        </is>
      </c>
      <c r="C17" s="939" t="n"/>
      <c r="D17" s="939" t="n"/>
      <c r="E17" s="939" t="n"/>
      <c r="F17" s="939" t="n"/>
      <c r="G17" s="939" t="n">
        <v>1337232</v>
      </c>
      <c r="H17" s="939" t="n">
        <v>1452197</v>
      </c>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inlineStr">
        <is>
          <t>CURRENT LIABILITIES</t>
        </is>
      </c>
      <c r="C30" s="939" t="n"/>
      <c r="D30" s="939" t="n"/>
      <c r="E30" s="939" t="n"/>
      <c r="F30" s="939" t="n"/>
      <c r="G30" s="939" t="n">
        <v>0</v>
      </c>
      <c r="H30" s="939" t="n">
        <v>0</v>
      </c>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7677975</v>
      </c>
      <c r="H58" s="939" t="n">
        <v>12053912</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CURRENT LIABILITIES</t>
        </is>
      </c>
      <c r="C70" s="939" t="n"/>
      <c r="D70" s="939" t="n"/>
      <c r="E70" s="939" t="n"/>
      <c r="F70" s="939" t="n"/>
      <c r="G70" s="939" t="n">
        <v>0</v>
      </c>
      <c r="H70" s="939" t="n">
        <v>0</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 payable</t>
        </is>
      </c>
      <c r="C85" s="939" t="n"/>
      <c r="D85" s="939" t="n"/>
      <c r="E85" s="939" t="n"/>
      <c r="F85" s="939" t="n"/>
      <c r="G85" s="939" t="n">
        <v>964232</v>
      </c>
      <c r="H85" s="939" t="n">
        <v>0</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LIABILITIES</t>
        </is>
      </c>
      <c r="C88" s="939" t="n"/>
      <c r="D88" s="939" t="n"/>
      <c r="E88" s="939" t="n"/>
      <c r="F88" s="939" t="n"/>
      <c r="G88" s="939" t="n">
        <v>0</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Borrowings</t>
        </is>
      </c>
      <c r="C103" s="103" t="n"/>
      <c r="D103" s="103" t="n"/>
      <c r="E103" s="103" t="n"/>
      <c r="F103" s="103" t="n"/>
      <c r="G103" s="103" t="n">
        <v>25900000</v>
      </c>
      <c r="H103" s="103" t="n">
        <v>0</v>
      </c>
      <c r="I103" s="210" t="n"/>
      <c r="J103" s="180" t="n"/>
      <c r="N103" s="985" t="n"/>
      <c r="O103" s="192" t="n"/>
      <c r="P103" s="192" t="n"/>
      <c r="Q103" s="192" t="n"/>
      <c r="R103" s="192" t="n"/>
      <c r="S103" s="192" t="n"/>
      <c r="T103" s="192" t="n"/>
      <c r="U103" s="193" t="n"/>
    </row>
    <row r="104">
      <c r="A104" s="79" t="n"/>
      <c r="B104" s="102" t="inlineStr">
        <is>
          <t>Lease liability</t>
        </is>
      </c>
      <c r="C104" s="220" t="n"/>
      <c r="D104" s="220" t="n"/>
      <c r="E104" s="220" t="n"/>
      <c r="F104" s="220" t="n"/>
      <c r="G104" s="220" t="n">
        <v>4065760</v>
      </c>
      <c r="H104" s="220" t="n">
        <v>5125978</v>
      </c>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Borrowings</t>
        </is>
      </c>
      <c r="C125" s="103" t="n"/>
      <c r="D125" s="103" t="n"/>
      <c r="E125" s="103" t="n"/>
      <c r="F125" s="103" t="n"/>
      <c r="G125" s="103" t="n">
        <v>25900000</v>
      </c>
      <c r="H125" s="103" t="n">
        <v>0</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inlineStr">
        <is>
          <t>Lease liability</t>
        </is>
      </c>
      <c r="C126" s="952" t="n"/>
      <c r="D126" s="952" t="n"/>
      <c r="E126" s="952" t="n"/>
      <c r="F126" s="952" t="n"/>
      <c r="G126" s="952" t="n">
        <v>4065760</v>
      </c>
      <c r="H126" s="952" t="n">
        <v>5125978</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48536150</v>
      </c>
      <c r="H129" s="991" t="n">
        <v>90217395</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inlineStr">
        <is>
          <t>Issued capital</t>
        </is>
      </c>
      <c r="C154" s="994" t="n"/>
      <c r="D154" s="994" t="n"/>
      <c r="E154" s="994" t="n"/>
      <c r="F154" s="994" t="n"/>
      <c r="G154" s="994" t="n">
        <v>38477172</v>
      </c>
      <c r="H154" s="994" t="n">
        <v>38477172</v>
      </c>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Reserves</t>
        </is>
      </c>
      <c r="C167" s="993" t="n"/>
      <c r="D167" s="993" t="n"/>
      <c r="E167" s="993" t="n"/>
      <c r="F167" s="993" t="n"/>
      <c r="G167" s="993" t="n">
        <v>-1839448</v>
      </c>
      <c r="H167" s="993" t="n">
        <v>-1634896</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24397104</v>
      </c>
      <c r="H179" s="996" t="n">
        <v>21636038</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165215634</v>
      </c>
      <c r="H15" s="939" t="n">
        <v>166143798</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Other expenses</t>
        </is>
      </c>
      <c r="C56" s="939" t="n"/>
      <c r="D56" s="939" t="n"/>
      <c r="E56" s="939" t="n"/>
      <c r="F56" s="939" t="n"/>
      <c r="G56" s="939" t="n">
        <v>6282559</v>
      </c>
      <c r="H56" s="939" t="n">
        <v>7432575</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Occupancy expenses</t>
        </is>
      </c>
      <c r="C57" s="939" t="n"/>
      <c r="D57" s="939" t="n"/>
      <c r="E57" s="939" t="n"/>
      <c r="F57" s="939" t="n"/>
      <c r="G57" s="939" t="n">
        <v>586848</v>
      </c>
      <c r="H57" s="939" t="n">
        <v>474676</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586848</v>
      </c>
      <c r="H80" s="939" t="n">
        <v>474676</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36015</v>
      </c>
      <c r="H84" s="991" t="n">
        <v>1258480</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36015</v>
      </c>
      <c r="H98" s="939" t="n">
        <v>1258480</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4537141</v>
      </c>
      <c r="H138" s="939" t="n">
        <v>1610275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-9170238</v>
      </c>
      <c r="G12" s="1029" t="n">
        <v>34201274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-541485</v>
      </c>
      <c r="G13" s="1028" t="n">
        <v>-11321701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-21944112</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-541485</v>
      </c>
      <c r="G18" s="1029" t="n">
        <v>-33265813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-7000000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70170049</v>
      </c>
      <c r="G22" s="1028" t="n">
        <v>59195633</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-65989969</v>
      </c>
      <c r="G23" s="1028" t="n">
        <v>-6849122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3592344</v>
      </c>
      <c r="G25" s="1029" t="n">
        <v>43137368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