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SUMISHO COAL AUSTRALIA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11112</v>
      </c>
      <c r="H15" s="103" t="n">
        <v>15460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292672</v>
      </c>
      <c r="H29" s="103" t="n">
        <v>329217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Receivables</t>
        </is>
      </c>
      <c r="C30" s="103" t="n"/>
      <c r="D30" s="103" t="n"/>
      <c r="E30" s="103" t="n"/>
      <c r="F30" s="103" t="n"/>
      <c r="G30" s="103" t="n">
        <v>210</v>
      </c>
      <c r="H30" s="103" t="n">
        <v>390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18128</v>
      </c>
      <c r="H43" s="103" t="n">
        <v>35291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292672</v>
      </c>
      <c r="H56" s="939" t="n">
        <v>329217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assets</t>
        </is>
      </c>
      <c r="C57" s="939" t="n"/>
      <c r="D57" s="939" t="n"/>
      <c r="E57" s="939" t="n"/>
      <c r="F57" s="939" t="n"/>
      <c r="G57" s="939" t="n">
        <v>1451</v>
      </c>
      <c r="H57" s="939" t="n">
        <v>1450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Other financial assets</t>
        </is>
      </c>
      <c r="C58" s="939" t="n"/>
      <c r="D58" s="939" t="n"/>
      <c r="E58" s="939" t="n"/>
      <c r="F58" s="939" t="n"/>
      <c r="G58" s="939" t="n">
        <v>38296</v>
      </c>
      <c r="H58" s="939" t="n">
        <v>38296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-370715</v>
      </c>
      <c r="H70" s="939" t="n">
        <v>-407259</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292200</v>
      </c>
      <c r="H165" s="939" t="n">
        <v>299280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632</v>
      </c>
      <c r="H16" s="939" t="n">
        <v>1098</v>
      </c>
      <c r="I16" s="928" t="n"/>
      <c r="J16" s="180" t="n"/>
      <c r="N16" s="969">
        <f>B16</f>
        <v/>
      </c>
      <c r="O16" s="192" t="inlineStr"/>
      <c r="P16" s="192" t="inlineStr"/>
      <c r="Q16" s="192" t="inlineStr"/>
      <c r="R16" s="192" t="inlineStr"/>
      <c r="S16" s="192">
        <f>G16*BS!$B$9</f>
        <v/>
      </c>
      <c r="T16" s="192">
        <f>H16*BS!$B$9</f>
        <v/>
      </c>
      <c r="U16" s="193">
        <f>I16</f>
        <v/>
      </c>
    </row>
    <row r="17">
      <c r="B17" s="102" t="inlineStr">
        <is>
          <t>Lease liabilities</t>
        </is>
      </c>
      <c r="C17" s="939" t="n"/>
      <c r="D17" s="939" t="n"/>
      <c r="E17" s="939" t="n"/>
      <c r="F17" s="939" t="n"/>
      <c r="G17" s="939" t="n">
        <v>987</v>
      </c>
      <c r="H17" s="939" t="n">
        <v>904</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40776</v>
      </c>
      <c r="H58" s="939" t="n">
        <v>58149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40776</v>
      </c>
      <c r="H70" s="939" t="n">
        <v>58149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Tax related payable to related entity</t>
        </is>
      </c>
      <c r="G85" t="n">
        <v>39524</v>
      </c>
      <c r="H85" t="n">
        <v>50397</v>
      </c>
      <c r="N85">
        <f>B85</f>
        <v/>
      </c>
      <c r="O85" t="inlineStr"/>
      <c r="P85" t="inlineStr"/>
      <c r="Q85" t="inlineStr"/>
      <c r="R85" t="inlineStr"/>
      <c r="S85">
        <f>G85*BS!$B$9</f>
        <v/>
      </c>
      <c r="T85">
        <f>H85*BS!$B$9</f>
        <v/>
      </c>
    </row>
    <row r="86">
      <c r="B86" t="inlineStr">
        <is>
          <t>Provisions</t>
        </is>
      </c>
      <c r="G86" t="n">
        <v>15241</v>
      </c>
      <c r="H86" t="n">
        <v>17884</v>
      </c>
      <c r="N86">
        <f>B86</f>
        <v/>
      </c>
      <c r="O86" t="inlineStr"/>
      <c r="P86" t="inlineStr"/>
      <c r="Q86" t="inlineStr"/>
      <c r="R86" t="inlineStr"/>
      <c r="S86">
        <f>G86*BS!$B$9</f>
        <v/>
      </c>
      <c r="T86">
        <f>H86*BS!$B$9</f>
        <v/>
      </c>
    </row>
    <row r="87">
      <c r="B87" t="inlineStr">
        <is>
          <t>Provisions</t>
        </is>
      </c>
      <c r="G87" t="n">
        <v>53435</v>
      </c>
      <c r="H87" t="n">
        <v>54069</v>
      </c>
      <c r="N87">
        <f>B87</f>
        <v/>
      </c>
      <c r="O87" t="inlineStr"/>
      <c r="P87" t="inlineStr"/>
      <c r="Q87" t="inlineStr"/>
      <c r="R87" t="inlineStr"/>
      <c r="S87">
        <f>G87*BS!$B$9</f>
        <v/>
      </c>
      <c r="T87">
        <f>H87*BS!$B$9</f>
        <v/>
      </c>
    </row>
    <row r="88">
      <c r="B88" t="inlineStr">
        <is>
          <t>Deferred tax liabilities</t>
        </is>
      </c>
      <c r="G88" t="n">
        <v>13731</v>
      </c>
      <c r="H88" t="n">
        <v>19693</v>
      </c>
      <c r="N88">
        <f>B88</f>
        <v/>
      </c>
      <c r="O88" t="inlineStr"/>
      <c r="P88" t="inlineStr"/>
      <c r="Q88" t="inlineStr"/>
      <c r="R88" t="inlineStr"/>
      <c r="S88">
        <f>G88*BS!$B$9</f>
        <v/>
      </c>
      <c r="T88">
        <f>H88*BS!$B$9</f>
        <v/>
      </c>
    </row>
    <row r="89">
      <c r="B89" s="102" t="n"/>
      <c r="C89" s="103" t="n"/>
      <c r="D89" s="103" t="n"/>
      <c r="E89" s="103" t="n"/>
      <c r="F89" s="103" t="n"/>
      <c r="G89" s="103" t="n"/>
      <c r="H89" s="103"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B90" s="102" t="n"/>
      <c r="C90" s="939" t="n"/>
      <c r="D90" s="939" t="n"/>
      <c r="E90" s="939" t="n"/>
      <c r="F90" s="939" t="n"/>
      <c r="G90" s="939" t="n"/>
      <c r="H90" s="939"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A91" s="171" t="inlineStr">
        <is>
          <t>K12</t>
        </is>
      </c>
      <c r="B91" s="96" t="inlineStr">
        <is>
          <t xml:space="preserve">Total </t>
        </is>
      </c>
      <c r="C91" s="954">
        <f>SUM(INDIRECT(ADDRESS(MATCH("K11",$A:$A,0)+1,COLUMN(C$13),4)&amp;":"&amp;ADDRESS(MATCH("K12",$A:$A,0)-1,COLUMN(C$13),4)))</f>
        <v/>
      </c>
      <c r="D91" s="954">
        <f>SUM(INDIRECT(ADDRESS(MATCH("K11",$A:$A,0)+1,COLUMN(D$13),4)&amp;":"&amp;ADDRESS(MATCH("K12",$A:$A,0)-1,COLUMN(D$13),4)))</f>
        <v/>
      </c>
      <c r="E91" s="954">
        <f>SUM(INDIRECT(ADDRESS(MATCH("K11",$A:$A,0)+1,COLUMN(E$13),4)&amp;":"&amp;ADDRESS(MATCH("K12",$A:$A,0)-1,COLUMN(E$13),4)))</f>
        <v/>
      </c>
      <c r="F91" s="954">
        <f>SUM(INDIRECT(ADDRESS(MATCH("K11",$A:$A,0)+1,COLUMN(F$13),4)&amp;":"&amp;ADDRESS(MATCH("K12",$A:$A,0)-1,COLUMN(F$13),4)))</f>
        <v/>
      </c>
      <c r="G91" s="954">
        <f>SUM(INDIRECT(ADDRESS(MATCH("K11",$A:$A,0)+1,COLUMN(G$13),4)&amp;":"&amp;ADDRESS(MATCH("K12",$A:$A,0)-1,COLUMN(G$13),4)))</f>
        <v/>
      </c>
      <c r="H91" s="954">
        <f>SUM(INDIRECT(ADDRESS(MATCH("K11",$A:$A,0)+1,COLUMN(H$13),4)&amp;":"&amp;ADDRESS(MATCH("K12",$A:$A,0)-1,COLUMN(H$13),4)))</f>
        <v/>
      </c>
      <c r="I91" s="210" t="n"/>
      <c r="J91" s="180" t="n"/>
      <c r="N91" s="976">
        <f>B91</f>
        <v/>
      </c>
      <c r="O91" s="192">
        <f>C91*BS!$B$9</f>
        <v/>
      </c>
      <c r="P91" s="192">
        <f>D91*BS!$B$9</f>
        <v/>
      </c>
      <c r="Q91" s="192">
        <f>E91*BS!$B$9</f>
        <v/>
      </c>
      <c r="R91" s="192">
        <f>F91*BS!$B$9</f>
        <v/>
      </c>
      <c r="S91" s="192">
        <f>G91*BS!$B$9</f>
        <v/>
      </c>
      <c r="T91" s="192">
        <f>H91*BS!$B$9</f>
        <v/>
      </c>
      <c r="U91" s="193" t="n"/>
    </row>
    <row r="92">
      <c r="A92" s="171" t="inlineStr">
        <is>
          <t>K13</t>
        </is>
      </c>
      <c r="B92" s="96" t="inlineStr">
        <is>
          <t xml:space="preserve">Other Current Liabilities </t>
        </is>
      </c>
      <c r="C92" s="964" t="n"/>
      <c r="D92" s="964" t="n"/>
      <c r="E92" s="964" t="n"/>
      <c r="F92" s="964" t="n"/>
      <c r="G92" s="964" t="n"/>
      <c r="H92" s="964" t="n"/>
      <c r="I92" s="975" t="n"/>
      <c r="J92" s="180" t="n"/>
      <c r="N92" s="966">
        <f>B92</f>
        <v/>
      </c>
      <c r="O92" s="204" t="inlineStr"/>
      <c r="P92" s="204" t="inlineStr"/>
      <c r="Q92" s="204" t="inlineStr"/>
      <c r="R92" s="204" t="inlineStr"/>
      <c r="S92" s="204" t="inlineStr"/>
      <c r="T92" s="204" t="inlineStr"/>
      <c r="U92" s="193" t="n"/>
    </row>
    <row r="93" ht="15.75" customHeight="1" s="340">
      <c r="B93" s="102" t="inlineStr">
        <is>
          <t>Other current liabilities *</t>
        </is>
      </c>
      <c r="C93" s="939" t="n"/>
      <c r="D93" s="939" t="n"/>
      <c r="E93" s="939" t="n"/>
      <c r="F93" s="939" t="n"/>
      <c r="G93" s="939" t="n">
        <v>-218354</v>
      </c>
      <c r="H93" s="939" t="n">
        <v>-261291</v>
      </c>
      <c r="I93" s="975" t="n"/>
      <c r="J93" s="180" t="n"/>
      <c r="N93" s="976">
        <f>B93</f>
        <v/>
      </c>
      <c r="O93" s="192" t="inlineStr"/>
      <c r="P93" s="192" t="inlineStr"/>
      <c r="Q93" s="192" t="inlineStr"/>
      <c r="R93" s="192" t="inlineStr"/>
      <c r="S93" s="192">
        <f>G93*BS!$B$9</f>
        <v/>
      </c>
      <c r="T93" s="192">
        <f>H93*BS!$B$9</f>
        <v/>
      </c>
      <c r="U93" s="193">
        <f>I88</f>
        <v/>
      </c>
    </row>
    <row r="94">
      <c r="B94" s="102" t="n"/>
      <c r="C94" s="939" t="n"/>
      <c r="D94" s="939" t="n"/>
      <c r="E94" s="939" t="n"/>
      <c r="F94" s="939" t="n"/>
      <c r="G94" s="939" t="n"/>
      <c r="H94" s="939" t="n"/>
      <c r="I94" s="975" t="n"/>
      <c r="J94" s="180" t="n"/>
      <c r="N94" s="976" t="inlineStr"/>
      <c r="O94" s="192" t="inlineStr"/>
      <c r="P94" s="192" t="inlineStr"/>
      <c r="Q94" s="192" t="inlineStr"/>
      <c r="R94" s="192" t="inlineStr"/>
      <c r="S94" s="192" t="inlineStr"/>
      <c r="T94" s="192" t="inlineStr"/>
      <c r="U94" s="193">
        <f>I89</f>
        <v/>
      </c>
    </row>
    <row r="95">
      <c r="B95" s="211" t="n"/>
      <c r="C95" s="939" t="n"/>
      <c r="D95" s="939" t="n"/>
      <c r="E95" s="939" t="n"/>
      <c r="F95" s="939" t="n"/>
      <c r="G95" s="939" t="n"/>
      <c r="H95" s="939" t="n"/>
      <c r="I95" s="975" t="n"/>
      <c r="J95" s="180" t="n"/>
      <c r="N95" s="976" t="inlineStr"/>
      <c r="O95" s="192" t="inlineStr"/>
      <c r="P95" s="192" t="inlineStr"/>
      <c r="Q95" s="192" t="inlineStr"/>
      <c r="R95" s="192" t="inlineStr"/>
      <c r="S95" s="192" t="inlineStr"/>
      <c r="T95" s="192" t="inlineStr"/>
      <c r="U95" s="193">
        <f>I90</f>
        <v/>
      </c>
    </row>
    <row r="96">
      <c r="B96" s="211" t="n"/>
      <c r="C96" s="103" t="n"/>
      <c r="D96" s="103" t="n"/>
      <c r="E96" s="103" t="n"/>
      <c r="F96" s="103" t="n"/>
      <c r="G96" s="103" t="n"/>
      <c r="H96" s="103" t="n"/>
      <c r="I96" s="979" t="n"/>
      <c r="J96" s="180" t="n"/>
      <c r="N96" s="976" t="inlineStr"/>
      <c r="O96" s="192" t="inlineStr"/>
      <c r="P96" s="192" t="inlineStr"/>
      <c r="Q96" s="192" t="inlineStr"/>
      <c r="R96" s="192" t="inlineStr"/>
      <c r="S96" s="192" t="inlineStr"/>
      <c r="T96" s="192" t="inlineStr"/>
      <c r="U96" s="193">
        <f>I91</f>
        <v/>
      </c>
    </row>
    <row r="97">
      <c r="B97" s="211" t="n"/>
      <c r="C97" s="939" t="n"/>
      <c r="D97" s="939" t="n"/>
      <c r="E97" s="939" t="n"/>
      <c r="F97" s="939" t="n"/>
      <c r="G97" s="939" t="n"/>
      <c r="H97" s="939" t="n"/>
      <c r="I97" s="980" t="n"/>
      <c r="J97" s="180" t="n"/>
      <c r="N97" s="976" t="inlineStr"/>
      <c r="O97" s="192" t="inlineStr"/>
      <c r="P97" s="192" t="inlineStr"/>
      <c r="Q97" s="192" t="inlineStr"/>
      <c r="R97" s="192" t="inlineStr"/>
      <c r="S97" s="192" t="inlineStr"/>
      <c r="T97" s="192" t="inlineStr"/>
      <c r="U97" s="193">
        <f>I92</f>
        <v/>
      </c>
    </row>
    <row r="98">
      <c r="B98" s="208"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I93</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I94</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I95</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I96</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I97</f>
        <v/>
      </c>
    </row>
    <row r="103">
      <c r="B103" s="102"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I98</f>
        <v/>
      </c>
    </row>
    <row r="104">
      <c r="A104" s="194" t="inlineStr">
        <is>
          <t>K14</t>
        </is>
      </c>
      <c r="B104" s="96" t="inlineStr">
        <is>
          <t xml:space="preserve">Total </t>
        </is>
      </c>
      <c r="C104" s="954">
        <f>SUM(INDIRECT(ADDRESS(MATCH("K13",$A:$A,0)+1,COLUMN(C$13),4)&amp;":"&amp;ADDRESS(MATCH("K14",$A:$A,0)-1,COLUMN(C$13),4)))</f>
        <v/>
      </c>
      <c r="D104" s="954">
        <f>SUM(INDIRECT(ADDRESS(MATCH("K13",$A:$A,0)+1,COLUMN(D$13),4)&amp;":"&amp;ADDRESS(MATCH("K14",$A:$A,0)-1,COLUMN(D$13),4)))</f>
        <v/>
      </c>
      <c r="E104" s="954">
        <f>SUM(INDIRECT(ADDRESS(MATCH("K13",$A:$A,0)+1,COLUMN(E$13),4)&amp;":"&amp;ADDRESS(MATCH("K14",$A:$A,0)-1,COLUMN(E$13),4)))</f>
        <v/>
      </c>
      <c r="F104" s="954">
        <f>SUM(INDIRECT(ADDRESS(MATCH("K13",$A:$A,0)+1,COLUMN(F$13),4)&amp;":"&amp;ADDRESS(MATCH("K14",$A:$A,0)-1,COLUMN(F$13),4)))</f>
        <v/>
      </c>
      <c r="G104" s="954">
        <f>SUM(INDIRECT(ADDRESS(MATCH("K13",$A:$A,0)+1,COLUMN(G$13),4)&amp;":"&amp;ADDRESS(MATCH("K14",$A:$A,0)-1,COLUMN(G$13),4)))</f>
        <v/>
      </c>
      <c r="H104" s="954">
        <f>SUM(INDIRECT(ADDRESS(MATCH("K13",$A:$A,0)+1,COLUMN(H$13),4)&amp;":"&amp;ADDRESS(MATCH("K14",$A:$A,0)-1,COLUMN(H$13),4)))</f>
        <v/>
      </c>
      <c r="I104" s="981" t="n"/>
      <c r="J104" s="196" t="n"/>
      <c r="K104" s="197" t="n"/>
      <c r="L104" s="197" t="n"/>
      <c r="M104" s="197" t="n"/>
      <c r="N104" s="966">
        <f>B104</f>
        <v/>
      </c>
      <c r="O104" s="198">
        <f>C104*BS!$B$9</f>
        <v/>
      </c>
      <c r="P104" s="198">
        <f>D104*BS!$B$9</f>
        <v/>
      </c>
      <c r="Q104" s="198">
        <f>E104*BS!$B$9</f>
        <v/>
      </c>
      <c r="R104" s="198">
        <f>F104*BS!$B$9</f>
        <v/>
      </c>
      <c r="S104" s="198">
        <f>G104*BS!$B$9</f>
        <v/>
      </c>
      <c r="T104" s="198">
        <f>H104*BS!$B$9</f>
        <v/>
      </c>
      <c r="U104" s="193">
        <f>I99</f>
        <v/>
      </c>
      <c r="V104" s="197" t="n"/>
      <c r="W104" s="197" t="n"/>
      <c r="X104" s="197" t="n"/>
      <c r="Y104" s="197" t="n"/>
      <c r="Z104" s="197" t="n"/>
      <c r="AA104" s="197" t="n"/>
      <c r="AB104" s="197" t="n"/>
      <c r="AC104" s="197" t="n"/>
      <c r="AD104" s="197" t="n"/>
      <c r="AE104" s="197" t="n"/>
      <c r="AF104" s="197" t="n"/>
      <c r="AG104" s="197" t="n"/>
      <c r="AH104" s="197" t="n"/>
      <c r="AI104" s="197" t="n"/>
      <c r="AJ104" s="197" t="n"/>
      <c r="AK104" s="197" t="n"/>
      <c r="AL104" s="197" t="n"/>
      <c r="AM104" s="197" t="n"/>
      <c r="AN104" s="197" t="n"/>
      <c r="AO104" s="197" t="n"/>
      <c r="AP104" s="197" t="n"/>
      <c r="AQ104" s="197" t="n"/>
      <c r="AR104" s="197" t="n"/>
      <c r="AS104" s="197" t="n"/>
      <c r="AT104" s="197" t="n"/>
      <c r="AU104" s="197" t="n"/>
      <c r="AV104" s="197" t="n"/>
      <c r="AW104" s="197" t="n"/>
      <c r="AX104" s="197" t="n"/>
      <c r="AY104" s="197" t="n"/>
      <c r="AZ104" s="197" t="n"/>
      <c r="BA104" s="197" t="n"/>
      <c r="BB104" s="197" t="n"/>
      <c r="BC104" s="197" t="n"/>
      <c r="BD104" s="197" t="n"/>
      <c r="BE104" s="197" t="n"/>
      <c r="BF104" s="197" t="n"/>
      <c r="BG104" s="197" t="n"/>
      <c r="BH104" s="197" t="n"/>
      <c r="BI104" s="197" t="n"/>
      <c r="BJ104" s="197" t="n"/>
      <c r="BK104" s="197" t="n"/>
      <c r="BL104" s="197" t="n"/>
      <c r="BM104" s="197" t="n"/>
      <c r="BN104" s="197" t="n"/>
      <c r="BO104" s="197" t="n"/>
      <c r="BP104" s="197" t="n"/>
      <c r="BQ104" s="197" t="n"/>
      <c r="BR104" s="197" t="n"/>
      <c r="BS104" s="197" t="n"/>
      <c r="BT104" s="197" t="n"/>
      <c r="BU104" s="197" t="n"/>
      <c r="BV104" s="197" t="n"/>
      <c r="BW104" s="197" t="n"/>
      <c r="BX104" s="197" t="n"/>
      <c r="BY104" s="197" t="n"/>
      <c r="BZ104" s="197" t="n"/>
      <c r="CA104" s="197" t="n"/>
      <c r="CB104" s="197" t="n"/>
      <c r="CC104" s="197" t="n"/>
      <c r="CD104" s="197" t="n"/>
      <c r="CE104" s="197" t="n"/>
      <c r="CF104" s="197" t="n"/>
      <c r="CG104" s="197" t="n"/>
      <c r="CH104" s="197" t="n"/>
      <c r="CI104" s="197" t="n"/>
      <c r="CJ104" s="197" t="n"/>
      <c r="CK104" s="197" t="n"/>
      <c r="CL104" s="197" t="n"/>
      <c r="CM104" s="197" t="n"/>
      <c r="CN104" s="197" t="n"/>
      <c r="CO104" s="197" t="n"/>
      <c r="CP104" s="197" t="n"/>
      <c r="CQ104" s="197" t="n"/>
      <c r="CR104" s="197" t="n"/>
      <c r="CS104" s="197" t="n"/>
      <c r="CT104" s="197" t="n"/>
      <c r="CU104" s="197" t="n"/>
      <c r="CV104" s="197" t="n"/>
      <c r="CW104" s="197" t="n"/>
      <c r="CX104" s="197" t="n"/>
      <c r="CY104" s="197" t="n"/>
      <c r="CZ104" s="197" t="n"/>
      <c r="DA104" s="197" t="n"/>
      <c r="DB104" s="197" t="n"/>
      <c r="DC104" s="197" t="n"/>
      <c r="DD104" s="197" t="n"/>
      <c r="DE104" s="197" t="n"/>
      <c r="DF104" s="197" t="n"/>
      <c r="DG104" s="197" t="n"/>
      <c r="DH104" s="197" t="n"/>
      <c r="DI104" s="197" t="n"/>
      <c r="DJ104" s="197" t="n"/>
      <c r="DK104" s="197" t="n"/>
      <c r="DL104" s="197" t="n"/>
      <c r="DM104" s="197" t="n"/>
      <c r="DN104" s="197" t="n"/>
      <c r="DO104" s="197" t="n"/>
      <c r="DP104" s="197" t="n"/>
      <c r="DQ104" s="197" t="n"/>
      <c r="DR104" s="197" t="n"/>
      <c r="DS104" s="197" t="n"/>
      <c r="DT104" s="197" t="n"/>
      <c r="DU104" s="197" t="n"/>
      <c r="DV104" s="197" t="n"/>
      <c r="DW104" s="197" t="n"/>
      <c r="DX104" s="197" t="n"/>
      <c r="DY104" s="197" t="n"/>
      <c r="DZ104" s="197" t="n"/>
      <c r="EA104" s="197" t="n"/>
      <c r="EB104" s="197" t="n"/>
      <c r="EC104" s="197" t="n"/>
      <c r="ED104" s="197" t="n"/>
      <c r="EE104" s="197" t="n"/>
      <c r="EF104" s="197" t="n"/>
      <c r="EG104" s="197" t="n"/>
      <c r="EH104" s="197" t="n"/>
      <c r="EI104" s="197" t="n"/>
      <c r="EJ104" s="197" t="n"/>
    </row>
    <row r="105">
      <c r="B105" s="208" t="n"/>
      <c r="C105" s="215" t="n"/>
      <c r="D105" s="216" t="n"/>
      <c r="E105" s="982" t="n"/>
      <c r="F105" s="982" t="n"/>
      <c r="G105" s="982" t="n"/>
      <c r="H105" s="982" t="n"/>
      <c r="I105" s="981" t="n"/>
      <c r="J105" s="180" t="n"/>
      <c r="N105" s="976" t="inlineStr"/>
      <c r="O105" s="192" t="inlineStr"/>
      <c r="P105" s="192" t="inlineStr"/>
      <c r="Q105" s="192" t="inlineStr"/>
      <c r="R105" s="192" t="inlineStr"/>
      <c r="S105" s="192" t="inlineStr"/>
      <c r="T105" s="192" t="inlineStr"/>
      <c r="U105" s="193" t="n"/>
    </row>
    <row r="106">
      <c r="A106" s="171" t="inlineStr">
        <is>
          <t>K15</t>
        </is>
      </c>
      <c r="B106" s="96" t="inlineStr">
        <is>
          <t xml:space="preserve">Long Term Debt </t>
        </is>
      </c>
      <c r="C106" s="983" t="n"/>
      <c r="D106" s="983" t="n"/>
      <c r="E106" s="983" t="n"/>
      <c r="F106" s="983" t="n"/>
      <c r="G106" s="983" t="n"/>
      <c r="H106" s="983" t="n"/>
      <c r="I106" s="984" t="n"/>
      <c r="J106" s="180" t="n"/>
      <c r="N106" s="966">
        <f>B106</f>
        <v/>
      </c>
      <c r="O106" s="204" t="inlineStr"/>
      <c r="P106" s="204" t="inlineStr"/>
      <c r="Q106" s="204" t="inlineStr"/>
      <c r="R106" s="204" t="inlineStr"/>
      <c r="S106" s="204" t="inlineStr"/>
      <c r="T106" s="204" t="inlineStr"/>
      <c r="U106" s="193" t="n"/>
    </row>
    <row r="107">
      <c r="A107" s="79" t="inlineStr">
        <is>
          <t>K16</t>
        </is>
      </c>
      <c r="B107" s="621" t="inlineStr">
        <is>
          <t xml:space="preserve"> Long Term Borrowings</t>
        </is>
      </c>
      <c r="I107" s="210" t="n"/>
      <c r="J107" s="180" t="n"/>
      <c r="N107" s="985">
        <f>B107</f>
        <v/>
      </c>
      <c r="O107" t="inlineStr"/>
      <c r="P107" t="inlineStr"/>
      <c r="Q107" t="inlineStr"/>
      <c r="R107" t="inlineStr"/>
      <c r="S107" t="inlineStr"/>
      <c r="T107" t="inlineStr"/>
      <c r="U107" s="193">
        <f>I102</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v>0</v>
      </c>
      <c r="H109" s="220" t="n">
        <v>0</v>
      </c>
      <c r="I109" s="210" t="n"/>
      <c r="J109" s="180" t="n"/>
      <c r="N109" s="985" t="inlineStr"/>
      <c r="O109" s="192" t="inlineStr"/>
      <c r="P109" s="192" t="inlineStr"/>
      <c r="Q109" s="192" t="inlineStr"/>
      <c r="R109" s="192" t="inlineStr"/>
      <c r="S109" s="192">
        <f>G109*BS!$B$9</f>
        <v/>
      </c>
      <c r="T109" s="192">
        <f>H109*BS!$B$9</f>
        <v/>
      </c>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v>0</v>
      </c>
      <c r="H131" s="952" t="n">
        <v>0</v>
      </c>
      <c r="I131" s="980" t="n"/>
      <c r="J131" s="180" t="n"/>
      <c r="N131" s="976" t="inlineStr"/>
      <c r="O131" s="192" t="inlineStr"/>
      <c r="P131" s="192" t="inlineStr"/>
      <c r="Q131" s="192" t="inlineStr"/>
      <c r="R131" s="192" t="inlineStr"/>
      <c r="S131" s="192">
        <f>G131*BS!$B$9</f>
        <v/>
      </c>
      <c r="T131" s="192">
        <f>H131*BS!$B$9</f>
        <v/>
      </c>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Other non-current liabilities *</t>
        </is>
      </c>
      <c r="C134" s="991" t="n"/>
      <c r="D134" s="991" t="n"/>
      <c r="E134" s="991" t="n"/>
      <c r="F134" s="991" t="n"/>
      <c r="G134" s="991" t="n">
        <v>68153</v>
      </c>
      <c r="H134" s="991" t="n">
        <v>74666</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Contributed equity</t>
        </is>
      </c>
      <c r="C161" s="103" t="n"/>
      <c r="D161" s="103" t="n"/>
      <c r="E161" s="103" t="n"/>
      <c r="F161" s="103" t="n"/>
      <c r="G161" s="103" t="n">
        <v>284568</v>
      </c>
      <c r="H161" s="103" t="n">
        <v>284568</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v>0</v>
      </c>
      <c r="H169" s="229" t="n">
        <v>0</v>
      </c>
      <c r="I169" s="984"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Other Reserves *</t>
        </is>
      </c>
      <c r="C172" s="993" t="n"/>
      <c r="D172" s="993" t="n"/>
      <c r="E172" s="993" t="n"/>
      <c r="F172" s="993" t="n"/>
      <c r="G172" s="993" t="n">
        <v>0</v>
      </c>
      <c r="H172" s="993" t="n">
        <v>0</v>
      </c>
      <c r="I172" s="992" t="n"/>
      <c r="J172" s="180" t="n"/>
      <c r="N172" s="976">
        <f>B172</f>
        <v/>
      </c>
      <c r="O172" s="192" t="inlineStr"/>
      <c r="P172" s="192" t="inlineStr"/>
      <c r="Q172" s="192" t="inlineStr"/>
      <c r="R172" s="192" t="inlineStr"/>
      <c r="S172" s="192">
        <f>G172*BS!$B$9</f>
        <v/>
      </c>
      <c r="T172" s="192">
        <f>H172*BS!$B$9</f>
        <v/>
      </c>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inlineStr">
        <is>
          <t>Retained earnings</t>
        </is>
      </c>
      <c r="C184" s="996" t="n"/>
      <c r="D184" s="996" t="n"/>
      <c r="E184" s="996" t="n"/>
      <c r="F184" s="996" t="n"/>
      <c r="G184" s="996" t="n">
        <v>144352</v>
      </c>
      <c r="H184" s="996" t="n">
        <v>171140</v>
      </c>
      <c r="I184" s="997" t="n"/>
      <c r="J184" s="180" t="n"/>
      <c r="N184" s="976">
        <f>B184</f>
        <v/>
      </c>
      <c r="O184" s="192" t="inlineStr"/>
      <c r="P184" s="192" t="inlineStr"/>
      <c r="Q184" s="192" t="inlineStr"/>
      <c r="R184" s="192" t="inlineStr"/>
      <c r="S184" s="192">
        <f>G184*BS!$B$9</f>
        <v/>
      </c>
      <c r="T184" s="192">
        <f>H184*BS!$B$9</f>
        <v/>
      </c>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v>0</v>
      </c>
      <c r="H199" s="991" t="n">
        <v>0</v>
      </c>
      <c r="I199" s="997" t="n"/>
      <c r="J199" s="180" t="n"/>
      <c r="K199" s="172" t="n"/>
      <c r="L199" s="172" t="n"/>
      <c r="M199" s="172" t="n"/>
      <c r="N199" s="973" t="inlineStr"/>
      <c r="O199" s="192" t="inlineStr"/>
      <c r="P199" s="192" t="inlineStr"/>
      <c r="Q199" s="192" t="inlineStr"/>
      <c r="R199" s="192" t="inlineStr"/>
      <c r="S199" s="192">
        <f>G199*BS!$B$9</f>
        <v/>
      </c>
      <c r="T199" s="192">
        <f>H199*BS!$B$9</f>
        <v/>
      </c>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v>0</v>
      </c>
      <c r="H204" s="1002" t="n">
        <v>0</v>
      </c>
      <c r="I204" s="984" t="n"/>
      <c r="J204" s="180" t="n"/>
      <c r="N204" s="976" t="inlineStr"/>
      <c r="O204" s="192" t="inlineStr"/>
      <c r="P204" s="192" t="inlineStr"/>
      <c r="Q204" s="192" t="inlineStr"/>
      <c r="R204" s="192" t="inlineStr"/>
      <c r="S204" s="192">
        <f>G204*BS!$B$9</f>
        <v/>
      </c>
      <c r="T204" s="192">
        <f>H204*BS!$B$9</f>
        <v/>
      </c>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493858</v>
      </c>
      <c r="H15" s="939" t="n">
        <v>489972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160376</v>
      </c>
      <c r="H29" s="939" t="n">
        <v>136662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and amortisation</t>
        </is>
      </c>
      <c r="C56" s="939" t="n"/>
      <c r="D56" s="939" t="n"/>
      <c r="E56" s="939" t="n"/>
      <c r="F56" s="939" t="n"/>
      <c r="G56" s="939" t="n">
        <v>39751</v>
      </c>
      <c r="H56" s="939" t="n">
        <v>41395</v>
      </c>
      <c r="I56" s="1017" t="n"/>
      <c r="N56" s="293" t="inlineStr"/>
      <c r="O56" s="192" t="inlineStr"/>
      <c r="P56" s="192" t="inlineStr"/>
      <c r="Q56" s="192" t="inlineStr"/>
      <c r="R56" s="192" t="inlineStr"/>
      <c r="S56" s="192" t="inlineStr"/>
      <c r="T56" s="192" t="inlineStr"/>
      <c r="U56" s="1016">
        <f>I56</f>
        <v/>
      </c>
    </row>
    <row r="57" customFormat="1" s="279">
      <c r="A57" s="118" t="n"/>
      <c r="B57" s="102" t="inlineStr">
        <is>
          <t>Selling and distribution expenses</t>
        </is>
      </c>
      <c r="C57" s="939" t="n"/>
      <c r="D57" s="939" t="n"/>
      <c r="E57" s="939" t="n"/>
      <c r="F57" s="939" t="n"/>
      <c r="G57" s="939" t="n">
        <v>27791</v>
      </c>
      <c r="H57" s="939" t="n">
        <v>24574</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8211</v>
      </c>
      <c r="H58" s="939" t="n">
        <v>7126</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771</v>
      </c>
      <c r="H84" s="991" t="n">
        <v>684</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771</v>
      </c>
      <c r="H98" s="939" t="n">
        <v>684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2230</v>
      </c>
      <c r="H99" s="939" t="n">
        <v>18955</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4620</v>
      </c>
      <c r="H111" s="939" t="n">
        <v>4374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771</v>
      </c>
      <c r="H124" s="952" t="n">
        <v>684</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expenses</t>
        </is>
      </c>
      <c r="C125" s="991" t="n"/>
      <c r="D125" s="991" t="n"/>
      <c r="E125" s="991" t="n"/>
      <c r="F125" s="991" t="n"/>
      <c r="G125" s="991" t="n">
        <v>-4620</v>
      </c>
      <c r="H125" s="991" t="n">
        <v>-4374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58730</v>
      </c>
      <c r="H138" s="939" t="n">
        <v>59906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