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MEIJI DAIRY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13525659</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Cash and cash equivalents</t>
        </is>
      </c>
      <c r="C16" s="103" t="n"/>
      <c r="D16" s="103" t="n"/>
      <c r="E16" s="103" t="n"/>
      <c r="F16" s="103" t="n"/>
      <c r="G16" s="103" t="n">
        <v>13525659</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receivables</t>
        </is>
      </c>
      <c r="C29" s="103" t="n"/>
      <c r="D29" s="103" t="n"/>
      <c r="E29" s="103" t="n"/>
      <c r="F29" s="103" t="n"/>
      <c r="G29" s="103" t="n">
        <v>5021477</v>
      </c>
      <c r="H29" s="103" t="n">
        <v>6065110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Trade receivables</t>
        </is>
      </c>
      <c r="C30" s="103" t="n"/>
      <c r="D30" s="103" t="n"/>
      <c r="E30" s="103" t="n"/>
      <c r="F30" s="103" t="n"/>
      <c r="G30" s="103" t="n">
        <v>5021477</v>
      </c>
      <c r="H30" s="103" t="n">
        <v>6065110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 and stores</t>
        </is>
      </c>
      <c r="C43" s="103" t="n"/>
      <c r="D43" s="103" t="n"/>
      <c r="E43" s="103" t="n"/>
      <c r="F43" s="103" t="n"/>
      <c r="G43" s="103" t="n">
        <v>19419118</v>
      </c>
      <c r="H43" s="103" t="n">
        <v>15722792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 - at cost</t>
        </is>
      </c>
      <c r="C44" s="103" t="n"/>
      <c r="D44" s="103" t="n"/>
      <c r="E44" s="103" t="n"/>
      <c r="F44" s="103" t="n"/>
      <c r="G44" s="103" t="n">
        <v>2035632</v>
      </c>
      <c r="H44" s="103" t="n">
        <v>5258061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1358477</v>
      </c>
      <c r="H57" s="939" t="n">
        <v>2073287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Current assets</t>
        </is>
      </c>
      <c r="C58" s="939" t="n"/>
      <c r="D58" s="939" t="n"/>
      <c r="E58" s="939" t="n"/>
      <c r="F58" s="939" t="n"/>
      <c r="G58" s="939" t="n">
        <v>0</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Other current assets</t>
        </is>
      </c>
      <c r="C59" s="939" t="n"/>
      <c r="D59" s="939" t="n"/>
      <c r="E59" s="939" t="n"/>
      <c r="F59" s="939" t="n"/>
      <c r="G59" s="939" t="n">
        <v>1358477</v>
      </c>
      <c r="H59" s="939" t="n">
        <v>2073287</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28780750</v>
      </c>
      <c r="H70" s="939" t="n">
        <v>62707537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21496</v>
      </c>
      <c r="H96" s="939" t="n">
        <v>17138</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21496</v>
      </c>
      <c r="H110" s="952" t="n">
        <v>17138</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21496</v>
      </c>
      <c r="H125" s="939" t="n">
        <v>17138</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21496</v>
      </c>
      <c r="H143" s="939" t="n">
        <v>17138</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33410</v>
      </c>
      <c r="H161" s="103" t="n">
        <v>34261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inlineStr">
        <is>
          <t>Deferred tax assets</t>
        </is>
      </c>
      <c r="C162" s="939" t="n"/>
      <c r="D162" s="939" t="n"/>
      <c r="E162" s="939" t="n"/>
      <c r="F162" s="939" t="n"/>
      <c r="G162" s="939" t="n">
        <v>33410</v>
      </c>
      <c r="H162" s="939" t="n">
        <v>34261</v>
      </c>
      <c r="I162" s="928" t="n"/>
      <c r="N162" s="105">
        <f>B162</f>
        <v/>
      </c>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240158</v>
      </c>
      <c r="H165" s="939" t="n">
        <v>228586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79066</v>
      </c>
      <c r="H16" s="939" t="n">
        <v>57712</v>
      </c>
      <c r="I16" s="928" t="n"/>
      <c r="J16" s="180" t="n"/>
      <c r="N16" s="969">
        <f>B16</f>
        <v/>
      </c>
      <c r="O16" s="192" t="inlineStr"/>
      <c r="P16" s="192" t="inlineStr"/>
      <c r="Q16" s="192" t="inlineStr"/>
      <c r="R16" s="192" t="inlineStr"/>
      <c r="S16" s="192">
        <f>G16*BS!$B$9</f>
        <v/>
      </c>
      <c r="T16" s="192">
        <f>H16*BS!$B$9</f>
        <v/>
      </c>
      <c r="U16" s="193">
        <f>I16</f>
        <v/>
      </c>
    </row>
    <row r="17">
      <c r="B17" s="102" t="inlineStr">
        <is>
          <t>Lease liabilities</t>
        </is>
      </c>
      <c r="C17" s="939" t="n"/>
      <c r="D17" s="939" t="n"/>
      <c r="E17" s="939" t="n"/>
      <c r="F17" s="939" t="n"/>
      <c r="G17" s="939" t="n">
        <v>79066</v>
      </c>
      <c r="H17" s="939" t="n">
        <v>57712</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9636475</v>
      </c>
      <c r="H58" s="939" t="n">
        <v>9502391</v>
      </c>
      <c r="I58" s="975" t="n"/>
      <c r="J58" s="180" t="n"/>
      <c r="N58" s="976">
        <f>B58</f>
        <v/>
      </c>
      <c r="O58" s="192" t="inlineStr"/>
      <c r="P58" s="192" t="inlineStr"/>
      <c r="Q58" s="192" t="inlineStr"/>
      <c r="R58" s="192" t="inlineStr"/>
      <c r="S58" s="192">
        <f>G58*BS!$B$9</f>
        <v/>
      </c>
      <c r="T58" s="192">
        <f>H58*BS!$B$9</f>
        <v/>
      </c>
      <c r="U58" s="193">
        <f>I58</f>
        <v/>
      </c>
    </row>
    <row r="59">
      <c r="B59" s="102" t="inlineStr">
        <is>
          <t>Trade and other payables</t>
        </is>
      </c>
      <c r="C59" s="939" t="n"/>
      <c r="D59" s="939" t="n"/>
      <c r="E59" s="939" t="n"/>
      <c r="F59" s="939" t="n"/>
      <c r="G59" s="939" t="n">
        <v>9636475</v>
      </c>
      <c r="H59" s="939" t="n">
        <v>9502391</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9636475</v>
      </c>
      <c r="H70" s="939" t="n">
        <v>9502391</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9636475</v>
      </c>
      <c r="H71" s="939" t="n">
        <v>9502391</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Current tax liabilities</t>
        </is>
      </c>
      <c r="G85" t="n">
        <v>247279</v>
      </c>
      <c r="H85" t="n">
        <v>340279</v>
      </c>
      <c r="N85">
        <f>B85</f>
        <v/>
      </c>
      <c r="O85" t="inlineStr"/>
      <c r="P85" t="inlineStr"/>
      <c r="Q85" t="inlineStr"/>
      <c r="R85" t="inlineStr"/>
      <c r="S85">
        <f>G85*BS!$B$9</f>
        <v/>
      </c>
      <c r="T85">
        <f>H85*BS!$B$9</f>
        <v/>
      </c>
    </row>
    <row r="86">
      <c r="B86" t="inlineStr">
        <is>
          <t>LIABILITIES</t>
        </is>
      </c>
      <c r="G86" t="n">
        <v>0</v>
      </c>
      <c r="H86" t="n">
        <v>0</v>
      </c>
      <c r="N86">
        <f>B86</f>
        <v/>
      </c>
      <c r="O86" t="inlineStr"/>
      <c r="P86" t="inlineStr"/>
      <c r="Q86" t="inlineStr"/>
      <c r="R86" t="inlineStr"/>
      <c r="S86">
        <f>G86*BS!$B$9</f>
        <v/>
      </c>
      <c r="T86">
        <f>H86*BS!$B$9</f>
        <v/>
      </c>
    </row>
    <row r="87">
      <c r="B87" t="inlineStr">
        <is>
          <t>Current tax liabilities</t>
        </is>
      </c>
      <c r="G87" t="n">
        <v>247279</v>
      </c>
      <c r="H87" t="n">
        <v>340279</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Other current liabilities *</t>
        </is>
      </c>
      <c r="C92" s="939" t="n"/>
      <c r="D92" s="939" t="n"/>
      <c r="E92" s="939" t="n"/>
      <c r="F92" s="939" t="n"/>
      <c r="G92" s="939" t="n">
        <v>-39040458</v>
      </c>
      <c r="H92" s="939" t="n">
        <v>-38690122</v>
      </c>
      <c r="I92" s="975" t="n"/>
      <c r="J92" s="180" t="n"/>
      <c r="N92" s="976">
        <f>B92</f>
        <v/>
      </c>
      <c r="O92" s="192" t="inlineStr"/>
      <c r="P92" s="192" t="inlineStr"/>
      <c r="Q92" s="192" t="inlineStr"/>
      <c r="R92" s="192" t="inlineStr"/>
      <c r="S92" s="192">
        <f>G92*BS!$B$9</f>
        <v/>
      </c>
      <c r="T92" s="192">
        <f>H92*BS!$B$9</f>
        <v/>
      </c>
      <c r="U92" s="193">
        <f>I88</f>
        <v/>
      </c>
    </row>
    <row r="93" ht="15.75" customHeight="1" s="340">
      <c r="B93" s="102" t="n"/>
      <c r="C93" s="939" t="n"/>
      <c r="D93" s="939" t="n"/>
      <c r="E93" s="939" t="n"/>
      <c r="F93" s="939" t="n"/>
      <c r="G93" s="939" t="n"/>
      <c r="H93" s="939" t="n"/>
      <c r="I93" s="975" t="n"/>
      <c r="J93" s="180" t="n"/>
      <c r="N93" s="976" t="inlineStr"/>
      <c r="O93" s="192" t="inlineStr"/>
      <c r="P93" s="192" t="inlineStr"/>
      <c r="Q93" s="192" t="inlineStr"/>
      <c r="R93" s="192" t="inlineStr"/>
      <c r="S93" s="192" t="inlineStr"/>
      <c r="T93" s="192" t="inlineStr"/>
      <c r="U93" s="193">
        <f>I89</f>
        <v/>
      </c>
    </row>
    <row r="94">
      <c r="B94" s="211" t="n"/>
      <c r="C94" s="939" t="n"/>
      <c r="D94" s="939" t="n"/>
      <c r="E94" s="939" t="n"/>
      <c r="F94" s="939" t="n"/>
      <c r="G94" s="939" t="n"/>
      <c r="H94" s="939" t="n"/>
      <c r="I94" s="975" t="n"/>
      <c r="J94" s="180" t="n"/>
      <c r="N94" s="976" t="inlineStr"/>
      <c r="O94" s="192" t="inlineStr"/>
      <c r="P94" s="192" t="inlineStr"/>
      <c r="Q94" s="192" t="inlineStr"/>
      <c r="R94" s="192" t="inlineStr"/>
      <c r="S94" s="192" t="inlineStr"/>
      <c r="T94" s="192" t="inlineStr"/>
      <c r="U94" s="193">
        <f>I90</f>
        <v/>
      </c>
    </row>
    <row r="95">
      <c r="B95" s="211" t="n"/>
      <c r="C95" s="103" t="n"/>
      <c r="D95" s="103" t="n"/>
      <c r="E95" s="103" t="n"/>
      <c r="F95" s="103" t="n"/>
      <c r="G95" s="103" t="n"/>
      <c r="H95" s="103" t="n"/>
      <c r="I95" s="979" t="n"/>
      <c r="J95" s="180" t="n"/>
      <c r="N95" s="976" t="inlineStr"/>
      <c r="O95" s="192" t="inlineStr"/>
      <c r="P95" s="192" t="inlineStr"/>
      <c r="Q95" s="192" t="inlineStr"/>
      <c r="R95" s="192" t="inlineStr"/>
      <c r="S95" s="192" t="inlineStr"/>
      <c r="T95" s="192" t="inlineStr"/>
      <c r="U95" s="193">
        <f>I91</f>
        <v/>
      </c>
    </row>
    <row r="96">
      <c r="B96" s="211" t="n"/>
      <c r="C96" s="939" t="n"/>
      <c r="D96" s="939" t="n"/>
      <c r="E96" s="939" t="n"/>
      <c r="F96" s="939" t="n"/>
      <c r="G96" s="939" t="n"/>
      <c r="H96" s="939" t="n"/>
      <c r="I96" s="980" t="n"/>
      <c r="J96" s="180" t="n"/>
      <c r="N96" s="976" t="inlineStr"/>
      <c r="O96" s="192" t="inlineStr"/>
      <c r="P96" s="192" t="inlineStr"/>
      <c r="Q96" s="192" t="inlineStr"/>
      <c r="R96" s="192" t="inlineStr"/>
      <c r="S96" s="192" t="inlineStr"/>
      <c r="T96" s="192" t="inlineStr"/>
      <c r="U96" s="193">
        <f>I92</f>
        <v/>
      </c>
    </row>
    <row r="97">
      <c r="B97" s="208"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I93</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I94</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I95</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inlineStr">
        <is>
          <t>Lease liabilities</t>
        </is>
      </c>
      <c r="C107" s="103" t="n"/>
      <c r="D107" s="103" t="n"/>
      <c r="E107" s="103" t="n"/>
      <c r="F107" s="103" t="n"/>
      <c r="G107" s="103" t="n">
        <v>28411</v>
      </c>
      <c r="H107" s="103" t="n">
        <v>49009</v>
      </c>
      <c r="I107" s="210" t="n"/>
      <c r="J107" s="180" t="n"/>
      <c r="N107" s="985">
        <f>B107</f>
        <v/>
      </c>
      <c r="O107" s="192" t="inlineStr"/>
      <c r="P107" s="192" t="inlineStr"/>
      <c r="Q107" s="192" t="inlineStr"/>
      <c r="R107" s="192" t="inlineStr"/>
      <c r="S107" s="192">
        <f>G107*BS!$B$9</f>
        <v/>
      </c>
      <c r="T107" s="192">
        <f>H107*BS!$B$9</f>
        <v/>
      </c>
      <c r="U107" s="193" t="n"/>
    </row>
    <row r="108">
      <c r="A108" s="79" t="n"/>
      <c r="B108" s="102" t="inlineStr">
        <is>
          <t>Lease liabilities</t>
        </is>
      </c>
      <c r="C108" s="220" t="n"/>
      <c r="D108" s="220" t="n"/>
      <c r="E108" s="220" t="n"/>
      <c r="F108" s="220" t="n"/>
      <c r="G108" s="220" t="n">
        <v>28411</v>
      </c>
      <c r="H108" s="220" t="n">
        <v>49009</v>
      </c>
      <c r="I108" s="210" t="n"/>
      <c r="J108" s="180" t="n"/>
      <c r="N108" s="985">
        <f>B108</f>
        <v/>
      </c>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Other non-current liabilities *</t>
        </is>
      </c>
      <c r="C133" s="991" t="n"/>
      <c r="D133" s="991" t="n"/>
      <c r="E133" s="991" t="n"/>
      <c r="F133" s="991" t="n"/>
      <c r="G133" s="991" t="n">
        <v>0</v>
      </c>
      <c r="H133" s="991" t="n">
        <v>0</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Contributed equity</t>
        </is>
      </c>
      <c r="C160" s="103" t="n"/>
      <c r="D160" s="103" t="n"/>
      <c r="E160" s="103" t="n"/>
      <c r="F160" s="103" t="n"/>
      <c r="G160" s="103" t="n">
        <v>25467389</v>
      </c>
      <c r="H160" s="103" t="n">
        <v>25467389</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Contributed equity</t>
        </is>
      </c>
      <c r="C161" s="229" t="n"/>
      <c r="D161" s="229" t="n"/>
      <c r="E161" s="229" t="n"/>
      <c r="F161" s="229" t="n"/>
      <c r="G161" s="229" t="n">
        <v>25467389</v>
      </c>
      <c r="H161" s="952" t="n">
        <v>25467389</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earnings</t>
        </is>
      </c>
      <c r="C183" s="996" t="n"/>
      <c r="D183" s="996" t="n"/>
      <c r="E183" s="996" t="n"/>
      <c r="F183" s="996" t="n"/>
      <c r="G183" s="996" t="n">
        <v>7262779</v>
      </c>
      <c r="H183" s="996" t="n">
        <v>8721999</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Retained earnings</t>
        </is>
      </c>
      <c r="C184" s="983" t="n"/>
      <c r="D184" s="983" t="n"/>
      <c r="E184" s="983" t="n"/>
      <c r="F184" s="983" t="n"/>
      <c r="G184" s="983" t="n">
        <v>7262779</v>
      </c>
      <c r="H184" s="983" t="n">
        <v>8721999</v>
      </c>
      <c r="I184" s="998" t="n"/>
      <c r="J184" s="196" t="n"/>
      <c r="K184" s="197" t="n"/>
      <c r="L184" s="197" t="n"/>
      <c r="M184" s="197" t="n"/>
      <c r="N184" s="966">
        <f>B184</f>
        <v/>
      </c>
      <c r="O184" s="198" t="inlineStr"/>
      <c r="P184" s="198" t="inlineStr"/>
      <c r="Q184" s="198" t="inlineStr"/>
      <c r="R184" s="198" t="inlineStr"/>
      <c r="S184" s="198">
        <f>G184*BS!$B$9</f>
        <v/>
      </c>
      <c r="T184" s="198">
        <f>H184*BS!$B$9</f>
        <v/>
      </c>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v>0</v>
      </c>
      <c r="H198" s="991" t="n">
        <v>0</v>
      </c>
      <c r="I198" s="997" t="n"/>
      <c r="J198" s="180" t="n"/>
      <c r="K198" s="172" t="n"/>
      <c r="L198" s="172" t="n"/>
      <c r="M198" s="172" t="n"/>
      <c r="N198" s="973" t="inlineStr"/>
      <c r="O198" s="192" t="inlineStr"/>
      <c r="P198" s="192" t="inlineStr"/>
      <c r="Q198" s="192" t="inlineStr"/>
      <c r="R198" s="192" t="inlineStr"/>
      <c r="S198" s="192">
        <f>G198*BS!$B$9</f>
        <v/>
      </c>
      <c r="T198" s="192">
        <f>H198*BS!$B$9</f>
        <v/>
      </c>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1"/>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0</v>
      </c>
      <c r="H15" s="939" t="n">
        <v>0</v>
      </c>
      <c r="I15" s="289" t="n"/>
      <c r="N15" s="293">
        <f>B15</f>
        <v/>
      </c>
      <c r="O15" s="192" t="inlineStr"/>
      <c r="P15" s="192" t="inlineStr"/>
      <c r="Q15" s="192" t="inlineStr"/>
      <c r="R15" s="192" t="inlineStr"/>
      <c r="S15" s="192">
        <f>G15*BS!$B$9</f>
        <v/>
      </c>
      <c r="T15" s="192">
        <f>H15*BS!$B$9</f>
        <v/>
      </c>
      <c r="U15" s="1016">
        <f>I15</f>
        <v/>
      </c>
    </row>
    <row r="16" customFormat="1" s="118">
      <c r="B16" s="102" t="inlineStr">
        <is>
          <t>Revenue from contracts with customers</t>
        </is>
      </c>
      <c r="C16" s="939" t="n"/>
      <c r="D16" s="939" t="n"/>
      <c r="E16" s="939" t="n"/>
      <c r="F16" s="939" t="n"/>
      <c r="G16" s="939" t="n">
        <v>0</v>
      </c>
      <c r="H16" s="939" t="n">
        <v>0</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0</v>
      </c>
      <c r="H29" s="939" t="n">
        <v>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Cost of sales of goods</t>
        </is>
      </c>
      <c r="C30" s="939" t="n"/>
      <c r="D30" s="939" t="n"/>
      <c r="E30" s="939" t="n"/>
      <c r="F30" s="939" t="n"/>
      <c r="G30" s="939" t="n">
        <v>119142037</v>
      </c>
      <c r="H30" s="939" t="n">
        <v>151263638</v>
      </c>
      <c r="I30" s="1017" t="n"/>
      <c r="N30" s="293">
        <f>B30</f>
        <v/>
      </c>
      <c r="O30" s="192" t="inlineStr"/>
      <c r="P30" s="192" t="inlineStr"/>
      <c r="Q30" s="192" t="inlineStr"/>
      <c r="R30" s="192" t="inlineStr"/>
      <c r="S30" s="192">
        <f>G30*BS!$B$9</f>
        <v/>
      </c>
      <c r="T30" s="192">
        <f>H30*BS!$B$9</f>
        <v/>
      </c>
      <c r="U30" s="1016">
        <f>I30</f>
        <v/>
      </c>
    </row>
    <row r="31" customFormat="1" s="279">
      <c r="A31" s="118" t="n"/>
      <c r="B31" s="102" t="inlineStr">
        <is>
          <t>Expenses</t>
        </is>
      </c>
      <c r="C31" s="939" t="n"/>
      <c r="D31" s="939" t="n"/>
      <c r="E31" s="939" t="n"/>
      <c r="F31" s="939" t="n"/>
      <c r="G31" s="939" t="n">
        <v>0</v>
      </c>
      <c r="H31" s="939" t="n">
        <v>0</v>
      </c>
      <c r="I31" s="1017" t="n"/>
      <c r="N31" s="293">
        <f>B31</f>
        <v/>
      </c>
      <c r="O31" s="192" t="inlineStr"/>
      <c r="P31" s="192" t="inlineStr"/>
      <c r="Q31" s="192" t="inlineStr"/>
      <c r="R31" s="192" t="inlineStr"/>
      <c r="S31" s="192">
        <f>G31*BS!$B$9</f>
        <v/>
      </c>
      <c r="T31" s="192">
        <f>H31*BS!$B$9</f>
        <v/>
      </c>
      <c r="U31" s="1016">
        <f>I31</f>
        <v/>
      </c>
    </row>
    <row r="32" customFormat="1" s="279">
      <c r="A32" s="118" t="n"/>
      <c r="B32" s="102" t="inlineStr">
        <is>
          <t>Cost of sales of goods</t>
        </is>
      </c>
      <c r="C32" s="939" t="n"/>
      <c r="D32" s="939" t="n"/>
      <c r="E32" s="939" t="n"/>
      <c r="F32" s="939" t="n"/>
      <c r="G32" s="939" t="n">
        <v>119142037</v>
      </c>
      <c r="H32" s="939" t="n">
        <v>151263638</v>
      </c>
      <c r="I32" s="1017" t="n"/>
      <c r="N32" s="293">
        <f>B32</f>
        <v/>
      </c>
      <c r="O32" s="192" t="inlineStr"/>
      <c r="P32" s="192" t="inlineStr"/>
      <c r="Q32" s="192" t="inlineStr"/>
      <c r="R32" s="192" t="inlineStr"/>
      <c r="S32" s="192">
        <f>G32*BS!$B$9</f>
        <v/>
      </c>
      <c r="T32" s="192">
        <f>H32*BS!$B$9</f>
        <v/>
      </c>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0</v>
      </c>
      <c r="H56" s="939" t="n">
        <v>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Employee benefits</t>
        </is>
      </c>
      <c r="C57" s="939" t="n"/>
      <c r="D57" s="939" t="n"/>
      <c r="E57" s="939" t="n"/>
      <c r="F57" s="939" t="n"/>
      <c r="G57" s="939" t="n">
        <v>396461</v>
      </c>
      <c r="H57" s="939" t="n">
        <v>510266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Administration</t>
        </is>
      </c>
      <c r="C58" s="939" t="n"/>
      <c r="D58" s="939" t="n"/>
      <c r="E58" s="939" t="n"/>
      <c r="F58" s="939" t="n"/>
      <c r="G58" s="939" t="n">
        <v>2534370</v>
      </c>
      <c r="H58" s="939" t="n">
        <v>3312669</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Expenses</t>
        </is>
      </c>
      <c r="C59" s="939" t="n"/>
      <c r="D59" s="939" t="n"/>
      <c r="E59" s="939" t="n"/>
      <c r="F59" s="939" t="n"/>
      <c r="G59" s="939" t="n">
        <v>0</v>
      </c>
      <c r="H59" s="939" t="n">
        <v>0</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Employee benefits</t>
        </is>
      </c>
      <c r="C60" s="939" t="n"/>
      <c r="D60" s="939" t="n"/>
      <c r="E60" s="939" t="n"/>
      <c r="F60" s="939" t="n"/>
      <c r="G60" s="939" t="n">
        <v>396461</v>
      </c>
      <c r="H60" s="939" t="n">
        <v>510266</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Administration</t>
        </is>
      </c>
      <c r="C61" s="939" t="n"/>
      <c r="D61" s="939" t="n"/>
      <c r="E61" s="939" t="n"/>
      <c r="F61" s="939" t="n"/>
      <c r="G61" s="939" t="n">
        <v>2534370</v>
      </c>
      <c r="H61" s="939" t="n">
        <v>3312669</v>
      </c>
      <c r="I61" s="1017" t="n"/>
      <c r="N61" s="293">
        <f>B61</f>
        <v/>
      </c>
      <c r="O61" s="192" t="inlineStr"/>
      <c r="P61" s="192" t="inlineStr"/>
      <c r="Q61" s="192" t="inlineStr"/>
      <c r="R61" s="192" t="inlineStr"/>
      <c r="S61" s="192">
        <f>G61*BS!$B$9</f>
        <v/>
      </c>
      <c r="T61" s="192">
        <f>H61*BS!$B$9</f>
        <v/>
      </c>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Other income</t>
        </is>
      </c>
      <c r="C84" s="991" t="n"/>
      <c r="D84" s="991" t="n"/>
      <c r="E84" s="991" t="n"/>
      <c r="F84" s="991" t="n"/>
      <c r="G84" s="991" t="n">
        <v>28313</v>
      </c>
      <c r="H84" s="991" t="n">
        <v>96756</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3746</v>
      </c>
      <c r="H98" s="939" t="n">
        <v>57475</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The balance comprises temporary differences attributable to: Accrued interest receivable nan</t>
        </is>
      </c>
      <c r="C99" s="939" t="n"/>
      <c r="D99" s="939" t="n"/>
      <c r="E99" s="939" t="n"/>
      <c r="F99" s="939" t="n"/>
      <c r="G99" s="939" t="n">
        <v>428</v>
      </c>
      <c r="H99" s="939" t="n">
        <v>0</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The balance comprises temporary differences attributable to: Accrued interest receivable nan</t>
        </is>
      </c>
      <c r="C111" s="939" t="n"/>
      <c r="D111" s="939" t="n"/>
      <c r="E111" s="939" t="n"/>
      <c r="F111" s="939" t="n"/>
      <c r="G111" s="939" t="n">
        <v>428</v>
      </c>
      <c r="H111" s="939" t="n">
        <v>0</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 income</t>
        </is>
      </c>
      <c r="C124" s="952" t="n"/>
      <c r="D124" s="952" t="n"/>
      <c r="E124" s="952" t="n"/>
      <c r="F124" s="952" t="n"/>
      <c r="G124" s="952" t="n">
        <v>28313</v>
      </c>
      <c r="H124" s="952" t="n">
        <v>96756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Deferred income tax (Increase) in deferred tax assets (note 13)</t>
        </is>
      </c>
      <c r="G138" t="n">
        <v>6236</v>
      </c>
      <c r="H138" t="n">
        <v>3696</v>
      </c>
      <c r="N138">
        <f>B138</f>
        <v/>
      </c>
      <c r="O138" t="inlineStr"/>
      <c r="P138" t="inlineStr"/>
      <c r="Q138" t="inlineStr"/>
      <c r="R138" t="inlineStr"/>
      <c r="S138">
        <f>G138*BS!$B$9</f>
        <v/>
      </c>
      <c r="T138">
        <f>H138*BS!$B$9</f>
        <v/>
      </c>
    </row>
    <row r="139" customFormat="1" s="118">
      <c r="B139" t="inlineStr">
        <is>
          <t xml:space="preserve"> Deferred income tax (Decrease )increase in deferred tax liabilities (note 16)</t>
        </is>
      </c>
      <c r="G139" t="n">
        <v>2461</v>
      </c>
      <c r="H139" t="n">
        <v>2845</v>
      </c>
      <c r="N139">
        <f>B139</f>
        <v/>
      </c>
      <c r="O139" t="inlineStr"/>
      <c r="P139" t="inlineStr"/>
      <c r="Q139" t="inlineStr"/>
      <c r="R139" t="inlineStr"/>
      <c r="S139">
        <f>G139*BS!$B$9</f>
        <v/>
      </c>
      <c r="T139">
        <f>H139*BS!$B$9</f>
        <v/>
      </c>
    </row>
    <row r="140" customFormat="1" s="118">
      <c r="B140" t="inlineStr">
        <is>
          <t xml:space="preserve"> Deferred income tax Income tax expense</t>
        </is>
      </c>
      <c r="G140" t="n">
        <v>252697</v>
      </c>
      <c r="H140" t="n">
        <v>399252</v>
      </c>
      <c r="N140">
        <f>B140</f>
        <v/>
      </c>
      <c r="O140" t="inlineStr"/>
      <c r="P140" t="inlineStr"/>
      <c r="Q140" t="inlineStr"/>
      <c r="R140" t="inlineStr"/>
      <c r="S140">
        <f>G140*BS!$B$9</f>
        <v/>
      </c>
      <c r="T140">
        <f>H140*BS!$B$9</f>
        <v/>
      </c>
    </row>
    <row r="141" customFormat="1" s="118">
      <c r="B141" t="inlineStr">
        <is>
          <t xml:space="preserve"> (b) Numerical reconciliation of income tax expense to prima facie tax payable Profit from continuing operations before income tax expense</t>
        </is>
      </c>
      <c r="G141" t="n">
        <v>1306901</v>
      </c>
      <c r="H141" t="n">
        <v>1858472</v>
      </c>
      <c r="N141">
        <f>B141</f>
        <v/>
      </c>
      <c r="O141" t="inlineStr"/>
      <c r="P141" t="inlineStr"/>
      <c r="Q141" t="inlineStr"/>
      <c r="R141" t="inlineStr"/>
      <c r="S141">
        <f>G141*BS!$B$9</f>
        <v/>
      </c>
      <c r="T141">
        <f>H141*BS!$B$9</f>
        <v/>
      </c>
    </row>
    <row r="142" customFormat="1" s="118">
      <c r="B142" t="inlineStr">
        <is>
          <t xml:space="preserve"> (b) Numerical reconciliation of income tax expense to prima facie tax payable Tax at the Australian tax rate of 30.0% (2022 - 30.0%)</t>
        </is>
      </c>
      <c r="G142" t="n">
        <v>392070</v>
      </c>
      <c r="H142" t="n">
        <v>557542</v>
      </c>
      <c r="N142">
        <f>B142</f>
        <v/>
      </c>
      <c r="O142" t="inlineStr"/>
      <c r="P142" t="inlineStr"/>
      <c r="Q142" t="inlineStr"/>
      <c r="R142" t="inlineStr"/>
      <c r="S142">
        <f>G142*BS!$B$9</f>
        <v/>
      </c>
      <c r="T142">
        <f>H142*BS!$B$9</f>
        <v/>
      </c>
    </row>
    <row r="143" customFormat="1" s="118">
      <c r="B143" t="inlineStr">
        <is>
          <t xml:space="preserve"> in calculating taxable income: Income tax expense</t>
        </is>
      </c>
      <c r="G143" t="n">
        <v>252697</v>
      </c>
      <c r="H143" t="n">
        <v>399252</v>
      </c>
      <c r="N143">
        <f>B143</f>
        <v/>
      </c>
      <c r="O143" t="inlineStr"/>
      <c r="P143" t="inlineStr"/>
      <c r="Q143" t="inlineStr"/>
      <c r="R143" t="inlineStr"/>
      <c r="S143">
        <f>G143*BS!$B$9</f>
        <v/>
      </c>
      <c r="T143">
        <f>H143*BS!$B$9</f>
        <v/>
      </c>
    </row>
    <row r="144" customFormat="1" s="118">
      <c r="B144" s="102"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B145" s="102" t="n"/>
      <c r="C145" s="939"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A146" s="118" t="inlineStr">
        <is>
          <t>K22</t>
        </is>
      </c>
      <c r="B146" s="298" t="inlineStr">
        <is>
          <t>Minority Interest (-)</t>
        </is>
      </c>
      <c r="C146" s="158" t="n"/>
      <c r="D146" s="954" t="n"/>
      <c r="E146" s="954" t="n"/>
      <c r="F146" s="954" t="n"/>
      <c r="G146" s="954" t="n"/>
      <c r="H146" s="954" t="n"/>
      <c r="I146" s="1017" t="n"/>
      <c r="L146" s="279" t="n"/>
      <c r="M146" s="279" t="n"/>
      <c r="N146" s="290">
        <f>B146</f>
        <v/>
      </c>
      <c r="O146" s="204" t="inlineStr"/>
      <c r="P146" s="204" t="inlineStr"/>
      <c r="Q146" s="204" t="inlineStr"/>
      <c r="R146" s="204" t="inlineStr"/>
      <c r="S146" s="204" t="inlineStr"/>
      <c r="T146" s="204" t="inlineStr"/>
      <c r="U146" s="1016">
        <f>I140</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I141</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I142</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I143</f>
        <v/>
      </c>
    </row>
    <row r="150" customFormat="1" s="118">
      <c r="B150" s="303" t="n"/>
      <c r="G150" t="n">
        <v>0</v>
      </c>
      <c r="H150" t="n">
        <v>0</v>
      </c>
      <c r="I150" s="1017" t="n"/>
      <c r="L150" s="279" t="n"/>
      <c r="M150" s="279" t="n"/>
      <c r="N150" s="293" t="inlineStr"/>
      <c r="O150" s="192" t="inlineStr"/>
      <c r="P150" s="192" t="inlineStr"/>
      <c r="Q150" s="192" t="inlineStr"/>
      <c r="R150" s="192" t="inlineStr"/>
      <c r="S150" s="192">
        <f>G150*BS!$B$9</f>
        <v/>
      </c>
      <c r="T150" s="192">
        <f>H150*BS!$B$9</f>
        <v/>
      </c>
      <c r="U150" s="1016">
        <f>I144</f>
        <v/>
      </c>
    </row>
    <row r="151" customFormat="1" s="118">
      <c r="A151" s="118" t="inlineStr">
        <is>
          <t>K23</t>
        </is>
      </c>
      <c r="B151" s="96" t="inlineStr">
        <is>
          <t xml:space="preserve">Total </t>
        </is>
      </c>
      <c r="C151" s="158">
        <f>SUM(INDIRECT(ADDRESS(MATCH("K22",$A:$A,0)+1,COLUMN(C$12),4)&amp;":"&amp;ADDRESS(MATCH("K23",$A:$A,0)-1,COLUMN(C$12),4)))</f>
        <v/>
      </c>
      <c r="D151" s="158">
        <f>SUM(INDIRECT(ADDRESS(MATCH("K22",$A:$A,0)+1,COLUMN(D$12),4)&amp;":"&amp;ADDRESS(MATCH("K23",$A:$A,0)-1,COLUMN(D$12),4)))</f>
        <v/>
      </c>
      <c r="E151" s="158">
        <f>SUM(INDIRECT(ADDRESS(MATCH("K22",$A:$A,0)+1,COLUMN(E$12),4)&amp;":"&amp;ADDRESS(MATCH("K23",$A:$A,0)-1,COLUMN(E$12),4)))</f>
        <v/>
      </c>
      <c r="F151" s="158">
        <f>SUM(INDIRECT(ADDRESS(MATCH("K22",$A:$A,0)+1,COLUMN(F$12),4)&amp;":"&amp;ADDRESS(MATCH("K23",$A:$A,0)-1,COLUMN(F$12),4)))</f>
        <v/>
      </c>
      <c r="G151" s="158">
        <f>SUM(INDIRECT(ADDRESS(MATCH("K22",$A:$A,0)+1,COLUMN(G$12),4)&amp;":"&amp;ADDRESS(MATCH("K23",$A:$A,0)-1,COLUMN(G$12),4)))</f>
        <v/>
      </c>
      <c r="H151" s="158">
        <f>SUM(INDIRECT(ADDRESS(MATCH("K22",$A:$A,0)+1,COLUMN(H$12),4)&amp;":"&amp;ADDRESS(MATCH("K23",$A:$A,0)-1,COLUMN(H$12),4)))</f>
        <v/>
      </c>
      <c r="I151" s="1017" t="n"/>
      <c r="L151" s="279" t="n"/>
      <c r="M151" s="279" t="n"/>
      <c r="N151" s="290">
        <f>B151</f>
        <v/>
      </c>
      <c r="O151" s="204">
        <f>C151*BS!$B$9</f>
        <v/>
      </c>
      <c r="P151" s="204">
        <f>D151*BS!$B$9</f>
        <v/>
      </c>
      <c r="Q151" s="204">
        <f>E151*BS!$B$9</f>
        <v/>
      </c>
      <c r="R151" s="204">
        <f>F151*BS!$B$9</f>
        <v/>
      </c>
      <c r="S151" s="204">
        <f>G151*BS!$B$9</f>
        <v/>
      </c>
      <c r="T151" s="204">
        <f>H151*BS!$B$9</f>
        <v/>
      </c>
      <c r="U151" s="1016">
        <f>I145</f>
        <v/>
      </c>
    </row>
    <row r="152" customFormat="1" s="118">
      <c r="B152" s="303" t="n"/>
      <c r="C152" s="279" t="n"/>
      <c r="D152" s="938" t="n"/>
      <c r="E152" s="938" t="n"/>
      <c r="F152" s="938" t="n"/>
      <c r="G152" s="938" t="n"/>
      <c r="H152" s="938" t="n"/>
      <c r="I152" s="1017" t="n"/>
      <c r="L152" s="279" t="n"/>
      <c r="M152" s="279" t="n"/>
      <c r="N152" s="296" t="inlineStr"/>
      <c r="O152" s="192" t="inlineStr"/>
      <c r="P152" s="192" t="inlineStr"/>
      <c r="Q152" s="192" t="inlineStr"/>
      <c r="R152" s="192" t="inlineStr"/>
      <c r="S152" s="192" t="inlineStr"/>
      <c r="T152" s="192" t="inlineStr"/>
      <c r="U152" s="1016">
        <f>I146</f>
        <v/>
      </c>
    </row>
    <row r="153" customFormat="1" s="118">
      <c r="A153" s="118" t="inlineStr">
        <is>
          <t>K24</t>
        </is>
      </c>
      <c r="B153" s="298" t="inlineStr">
        <is>
          <t xml:space="preserve">Extraordinary Gain/Loss </t>
        </is>
      </c>
      <c r="C153" s="158" t="n"/>
      <c r="D153" s="954" t="n"/>
      <c r="E153" s="954" t="n"/>
      <c r="F153" s="954" t="n"/>
      <c r="G153" s="954" t="n"/>
      <c r="H153" s="954" t="n"/>
      <c r="I153" s="1017" t="n"/>
      <c r="L153" s="279" t="n"/>
      <c r="M153" s="279" t="n"/>
      <c r="N153" s="290">
        <f>B153</f>
        <v/>
      </c>
      <c r="O153" s="204" t="inlineStr"/>
      <c r="P153" s="204" t="inlineStr"/>
      <c r="Q153" s="204" t="inlineStr"/>
      <c r="R153" s="204" t="inlineStr"/>
      <c r="S153" s="204" t="inlineStr"/>
      <c r="T153" s="204" t="inlineStr"/>
      <c r="U153" s="1016">
        <f>I147</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I148</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I149</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I150</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I151</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I152</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I153</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I154</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I155</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I156</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I157</f>
        <v/>
      </c>
    </row>
    <row r="164" customFormat="1" s="118">
      <c r="B164" s="102" t="n"/>
      <c r="G164" t="n">
        <v>0</v>
      </c>
      <c r="H164" t="n">
        <v>0</v>
      </c>
      <c r="I164" s="1017" t="n"/>
      <c r="L164" s="279" t="n"/>
      <c r="M164" s="279" t="n"/>
      <c r="N164" s="293" t="inlineStr"/>
      <c r="O164" s="192" t="inlineStr"/>
      <c r="P164" s="192" t="inlineStr"/>
      <c r="Q164" s="192" t="inlineStr"/>
      <c r="R164" s="192" t="inlineStr"/>
      <c r="S164" s="192">
        <f>G164*BS!$B$9</f>
        <v/>
      </c>
      <c r="T164" s="192">
        <f>H164*BS!$B$9</f>
        <v/>
      </c>
      <c r="U164" s="1016">
        <f>I158</f>
        <v/>
      </c>
    </row>
    <row r="165" customFormat="1" s="118">
      <c r="A165" s="118" t="inlineStr">
        <is>
          <t>K25</t>
        </is>
      </c>
      <c r="B165" s="96" t="inlineStr">
        <is>
          <t xml:space="preserve">Total </t>
        </is>
      </c>
      <c r="C165" s="158">
        <f>SUM(INDIRECT(ADDRESS(MATCH("K24",$A:$A,0)+1,COLUMN(C$12),4)&amp;":"&amp;ADDRESS(MATCH("K25",$A:$A,0)-1,COLUMN(C$12),4)))</f>
        <v/>
      </c>
      <c r="D165" s="158">
        <f>SUM(INDIRECT(ADDRESS(MATCH("K24",$A:$A,0)+1,COLUMN(D$12),4)&amp;":"&amp;ADDRESS(MATCH("K25",$A:$A,0)-1,COLUMN(D$12),4)))</f>
        <v/>
      </c>
      <c r="E165" s="158">
        <f>SUM(INDIRECT(ADDRESS(MATCH("K24",$A:$A,0)+1,COLUMN(E$12),4)&amp;":"&amp;ADDRESS(MATCH("K25",$A:$A,0)-1,COLUMN(E$12),4)))</f>
        <v/>
      </c>
      <c r="F165" s="158">
        <f>SUM(INDIRECT(ADDRESS(MATCH("K24",$A:$A,0)+1,COLUMN(F$12),4)&amp;":"&amp;ADDRESS(MATCH("K25",$A:$A,0)-1,COLUMN(F$12),4)))</f>
        <v/>
      </c>
      <c r="G165" s="158">
        <f>SUM(INDIRECT(ADDRESS(MATCH("K24",$A:$A,0)+1,COLUMN(G$12),4)&amp;":"&amp;ADDRESS(MATCH("K25",$A:$A,0)-1,COLUMN(G$12),4)))</f>
        <v/>
      </c>
      <c r="H165" s="158">
        <f>SUM(INDIRECT(ADDRESS(MATCH("K24",$A:$A,0)+1,COLUMN(H$12),4)&amp;":"&amp;ADDRESS(MATCH("K25",$A:$A,0)-1,COLUMN(H$12),4)))</f>
        <v/>
      </c>
      <c r="I165" s="1017" t="n"/>
      <c r="L165" s="279" t="n"/>
      <c r="M165" s="279" t="n"/>
      <c r="N165" s="290">
        <f>B165</f>
        <v/>
      </c>
      <c r="O165" s="204">
        <f>C165*BS!$B$9</f>
        <v/>
      </c>
      <c r="P165" s="204">
        <f>D165*BS!$B$9</f>
        <v/>
      </c>
      <c r="Q165" s="204">
        <f>E165*BS!$B$9</f>
        <v/>
      </c>
      <c r="R165" s="204">
        <f>F165*BS!$B$9</f>
        <v/>
      </c>
      <c r="S165" s="204">
        <f>G165*BS!$B$9</f>
        <v/>
      </c>
      <c r="T165" s="204">
        <f>H165*BS!$B$9</f>
        <v/>
      </c>
      <c r="U165" s="1016">
        <f>I159</f>
        <v/>
      </c>
    </row>
    <row r="166" customFormat="1" s="118">
      <c r="B166" s="303" t="n"/>
      <c r="D166" s="939" t="n"/>
      <c r="E166" s="939" t="n"/>
      <c r="F166" s="939" t="n"/>
      <c r="G166" s="939" t="n"/>
      <c r="H166" s="939" t="n"/>
      <c r="I166" s="934" t="n"/>
      <c r="N166" s="296" t="inlineStr"/>
      <c r="O166" s="192" t="inlineStr"/>
      <c r="P166" s="192" t="inlineStr"/>
      <c r="Q166" s="192" t="inlineStr"/>
      <c r="R166" s="192" t="inlineStr"/>
      <c r="S166" s="192" t="inlineStr"/>
      <c r="T166" s="192" t="inlineStr"/>
      <c r="U166" s="1016" t="n"/>
    </row>
    <row r="167" customFormat="1" s="118">
      <c r="A167" s="118" t="inlineStr">
        <is>
          <t>K26</t>
        </is>
      </c>
      <c r="B167" s="298" t="inlineStr">
        <is>
          <t xml:space="preserve">Others </t>
        </is>
      </c>
      <c r="C167" s="97" t="n"/>
      <c r="D167" s="964" t="n"/>
      <c r="E167" s="964" t="n"/>
      <c r="F167" s="964" t="n"/>
      <c r="G167" s="964" t="n"/>
      <c r="H167" s="964" t="n"/>
      <c r="I167" s="1017" t="n"/>
      <c r="N167" s="290">
        <f>B167</f>
        <v/>
      </c>
      <c r="O167" s="204" t="inlineStr"/>
      <c r="P167" s="204" t="inlineStr"/>
      <c r="Q167" s="204" t="inlineStr"/>
      <c r="R167" s="204" t="inlineStr"/>
      <c r="S167" s="204" t="inlineStr"/>
      <c r="T167" s="204" t="inlineStr"/>
      <c r="U167" s="1016" t="n"/>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I162</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I163</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I164</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I165</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I166</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I167</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I168</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I169</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I170</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I171</f>
        <v/>
      </c>
    </row>
    <row r="178">
      <c r="B178" s="102" t="n"/>
      <c r="C178" s="939" t="n"/>
      <c r="D178" s="939" t="n"/>
      <c r="E178" s="939" t="n"/>
      <c r="F178" s="939" t="n"/>
      <c r="G178" s="939" t="n">
        <v>0</v>
      </c>
      <c r="H178" s="939" t="n">
        <v>0</v>
      </c>
      <c r="I178" s="1017" t="n"/>
      <c r="N178" s="293" t="inlineStr"/>
      <c r="O178" s="192" t="inlineStr"/>
      <c r="P178" s="192" t="inlineStr"/>
      <c r="Q178" s="192" t="inlineStr"/>
      <c r="R178" s="192" t="inlineStr"/>
      <c r="S178" s="192">
        <f>G178*BS!$B$9</f>
        <v/>
      </c>
      <c r="T178" s="192">
        <f>H178*BS!$B$9</f>
        <v/>
      </c>
      <c r="U178" s="1016">
        <f>I172</f>
        <v/>
      </c>
    </row>
    <row r="179">
      <c r="A179" s="118" t="inlineStr">
        <is>
          <t>K27</t>
        </is>
      </c>
      <c r="B179" s="96" t="inlineStr">
        <is>
          <t xml:space="preserve">Total </t>
        </is>
      </c>
      <c r="C179" s="942">
        <f>SUM(INDIRECT(ADDRESS(MATCH("K26",$A:$A,0)+1,COLUMN(C$12),4)&amp;":"&amp;ADDRESS(MATCH("K27",$A:$A,0)-1,COLUMN(C$12),4)))</f>
        <v/>
      </c>
      <c r="D179" s="942">
        <f>SUM(INDIRECT(ADDRESS(MATCH("K26",$A:$A,0)+1,COLUMN(D$12),4)&amp;":"&amp;ADDRESS(MATCH("K27",$A:$A,0)-1,COLUMN(D$12),4)))</f>
        <v/>
      </c>
      <c r="E179" s="942">
        <f>SUM(INDIRECT(ADDRESS(MATCH("K26",$A:$A,0)+1,COLUMN(E$12),4)&amp;":"&amp;ADDRESS(MATCH("K27",$A:$A,0)-1,COLUMN(E$12),4)))</f>
        <v/>
      </c>
      <c r="F179" s="942">
        <f>SUM(INDIRECT(ADDRESS(MATCH("K26",$A:$A,0)+1,COLUMN(F$12),4)&amp;":"&amp;ADDRESS(MATCH("K27",$A:$A,0)-1,COLUMN(F$12),4)))</f>
        <v/>
      </c>
      <c r="G179" s="942">
        <f>SUM(INDIRECT(ADDRESS(MATCH("K26",$A:$A,0)+1,COLUMN(G$12),4)&amp;":"&amp;ADDRESS(MATCH("K27",$A:$A,0)-1,COLUMN(G$12),4)))</f>
        <v/>
      </c>
      <c r="H179" s="942">
        <f>SUM(INDIRECT(ADDRESS(MATCH("K26",$A:$A,0)+1,COLUMN(H$12),4)&amp;":"&amp;ADDRESS(MATCH("K27",$A:$A,0)-1,COLUMN(H$12),4)))</f>
        <v/>
      </c>
      <c r="I179" s="1017" t="n"/>
      <c r="N179" s="290">
        <f>B179</f>
        <v/>
      </c>
      <c r="O179" s="204">
        <f>C179*BS!$B$9</f>
        <v/>
      </c>
      <c r="P179" s="204">
        <f>D179*BS!$B$9</f>
        <v/>
      </c>
      <c r="Q179" s="204">
        <f>E179*BS!$B$9</f>
        <v/>
      </c>
      <c r="R179" s="204">
        <f>F179*BS!$B$9</f>
        <v/>
      </c>
      <c r="S179" s="204">
        <f>G179*BS!$B$9</f>
        <v/>
      </c>
      <c r="T179" s="204">
        <f>H179*BS!$B$9</f>
        <v/>
      </c>
      <c r="U179" s="1021" t="n"/>
    </row>
    <row r="180">
      <c r="B180" s="306" t="n"/>
      <c r="C180" s="307" t="n"/>
      <c r="D180" s="307" t="n"/>
      <c r="E180" s="307" t="n"/>
      <c r="F180" s="307" t="n"/>
      <c r="G180" s="307" t="n"/>
      <c r="H180" s="307" t="n"/>
      <c r="I180" s="1022" t="n"/>
      <c r="N180" s="309" t="inlineStr"/>
      <c r="O180" s="310" t="inlineStr"/>
      <c r="P180" s="310" t="inlineStr"/>
      <c r="Q180" s="310" t="inlineStr"/>
      <c r="R180" s="310" t="inlineStr"/>
      <c r="S180" s="310" t="inlineStr"/>
      <c r="T180" s="310" t="inlineStr"/>
      <c r="U180" s="311" t="n"/>
    </row>
    <row r="181">
      <c r="N181" t="inlineStr"/>
      <c r="O181" t="inlineStr"/>
      <c r="P181" t="inlineStr"/>
      <c r="Q181" t="inlineStr"/>
      <c r="R181" t="inlineStr"/>
      <c r="S181" t="inlineStr"/>
      <c r="T181" t="inlineStr"/>
    </row>
    <row r="182">
      <c r="B182" s="312" t="n"/>
      <c r="D182" s="1023" t="n"/>
      <c r="N182" s="314" t="inlineStr"/>
      <c r="O182" t="inlineStr"/>
      <c r="P182" s="1024" t="inlineStr"/>
      <c r="Q182" t="inlineStr"/>
      <c r="R182" t="inlineStr"/>
      <c r="S182" t="inlineStr"/>
      <c r="T182" t="inlineStr"/>
    </row>
    <row r="183">
      <c r="D183" s="1023" t="n"/>
      <c r="N183" t="inlineStr"/>
      <c r="O183" t="inlineStr"/>
      <c r="P183" s="1024"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G188" s="1025" t="n"/>
      <c r="H188" s="1025" t="n"/>
      <c r="N188" t="inlineStr"/>
      <c r="O188" t="inlineStr"/>
      <c r="P188" t="inlineStr"/>
      <c r="Q188" t="inlineStr"/>
      <c r="R188" t="inlineStr"/>
      <c r="S188" s="1026" t="inlineStr"/>
      <c r="T188" s="1026" t="inlineStr"/>
    </row>
    <row r="189">
      <c r="B189" s="312" t="n"/>
      <c r="N189" s="314"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B191" s="312" t="n"/>
      <c r="N191" s="314" t="inlineStr"/>
      <c r="O191" t="inlineStr"/>
      <c r="P191" t="inlineStr"/>
      <c r="Q191" t="inlineStr"/>
      <c r="R191" t="inlineStr"/>
      <c r="S191" t="inlineStr"/>
      <c r="T19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-3384</v>
      </c>
      <c r="G13" s="1028" t="n">
        <v>-4876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-3384</v>
      </c>
      <c r="G14" s="326" t="n">
        <v>-4876</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-40778</v>
      </c>
      <c r="G23" s="1028" t="n">
        <v>-94435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-40778</v>
      </c>
      <c r="G25" s="1029" t="n">
        <v>-94435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