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MITSUBISHI DEVELOPMENT PTY LIMITED</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AUD</t>
        </is>
      </c>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CASH AND CASH EQUIVALENTS Cash and cash equivalents</t>
        </is>
      </c>
      <c r="C15" s="103" t="n"/>
      <c r="D15" s="103" t="n"/>
      <c r="E15" s="103" t="n"/>
      <c r="F15" s="103" t="n"/>
      <c r="G15" s="103" t="n">
        <v>468763</v>
      </c>
      <c r="H15" s="103" t="n">
        <v>483051</v>
      </c>
      <c r="I15" s="104" t="n"/>
      <c r="N15" s="105">
        <f>B15</f>
        <v/>
      </c>
      <c r="O15" s="106" t="inlineStr"/>
      <c r="P15" s="106" t="inlineStr"/>
      <c r="Q15" s="106" t="inlineStr"/>
      <c r="R15" s="106" t="inlineStr"/>
      <c r="S15" s="106">
        <f>G15*BS!$B$9</f>
        <v/>
      </c>
      <c r="T15" s="106">
        <f>H15*BS!$B$9</f>
        <v/>
      </c>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16 LOAN RECEIVABLE Amounts receivable from related entities</t>
        </is>
      </c>
      <c r="C29" s="103" t="n"/>
      <c r="D29" s="103" t="n"/>
      <c r="E29" s="103" t="n"/>
      <c r="F29" s="103" t="n"/>
      <c r="G29" s="103" t="n">
        <v>3752000</v>
      </c>
      <c r="H29" s="103" t="n">
        <v>2248000</v>
      </c>
      <c r="I29" s="104" t="n"/>
      <c r="N29" s="105">
        <f>B29</f>
        <v/>
      </c>
      <c r="O29" s="106" t="inlineStr"/>
      <c r="P29" s="106" t="inlineStr"/>
      <c r="Q29" s="106" t="inlineStr"/>
      <c r="R29" s="106" t="inlineStr"/>
      <c r="S29" s="106">
        <f>G29*BS!$B$9</f>
        <v/>
      </c>
      <c r="T29" s="106">
        <f>H29*BS!$B$9</f>
        <v/>
      </c>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Inventories</t>
        </is>
      </c>
      <c r="C43" s="103" t="n"/>
      <c r="D43" s="103" t="n"/>
      <c r="E43" s="103" t="n"/>
      <c r="F43" s="103" t="n"/>
      <c r="G43" s="103" t="n">
        <v>587560</v>
      </c>
      <c r="H43" s="103" t="n">
        <v>703391</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 xml:space="preserve"> 14 OTHER ASSETS Prepayments</t>
        </is>
      </c>
      <c r="C56" s="939" t="n"/>
      <c r="D56" s="939" t="n"/>
      <c r="E56" s="939" t="n"/>
      <c r="F56" s="939" t="n"/>
      <c r="G56" s="939" t="n">
        <v>14179</v>
      </c>
      <c r="H56" s="939" t="n">
        <v>16373</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Other current asset *</t>
        </is>
      </c>
      <c r="C70" s="939" t="n"/>
      <c r="D70" s="939" t="n"/>
      <c r="E70" s="939" t="n"/>
      <c r="F70" s="939" t="n"/>
      <c r="G70" s="939" t="n">
        <v>3760116</v>
      </c>
      <c r="H70" s="939" t="n">
        <v>2248257</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Property, plant and equipment</t>
        </is>
      </c>
      <c r="C86" s="939" t="n"/>
      <c r="D86" s="939" t="n"/>
      <c r="E86" s="939" t="n"/>
      <c r="F86" s="939" t="n"/>
      <c r="G86" s="939" t="n">
        <v>10900622</v>
      </c>
      <c r="H86" s="939" t="n">
        <v>11089359</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n"/>
      <c r="C87" s="939" t="n"/>
      <c r="D87" s="939" t="n"/>
      <c r="E87" s="939" t="n"/>
      <c r="F87" s="939" t="n"/>
      <c r="G87" s="939" t="n"/>
      <c r="H87" s="939" t="n"/>
      <c r="I87" s="928" t="n"/>
      <c r="N87" s="105" t="inlineStr"/>
      <c r="O87" s="106" t="inlineStr"/>
      <c r="P87" s="106" t="inlineStr"/>
      <c r="Q87" s="106" t="inlineStr"/>
      <c r="R87" s="106" t="inlineStr"/>
      <c r="S87" s="106" t="inlineStr"/>
      <c r="T87" s="106" t="inlineStr"/>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Property, plant and equipment</t>
        </is>
      </c>
      <c r="C100" s="952" t="n"/>
      <c r="D100" s="952" t="n"/>
      <c r="E100" s="952" t="n"/>
      <c r="F100" s="952" t="n"/>
      <c r="G100" s="952" t="n">
        <v>10900622</v>
      </c>
      <c r="H100" s="952" t="n">
        <v>11089359</v>
      </c>
      <c r="I100" s="947" t="n"/>
      <c r="K100" s="948" t="n"/>
      <c r="N100" s="105">
        <f>B100</f>
        <v/>
      </c>
      <c r="O100" s="106" t="inlineStr"/>
      <c r="P100" s="106" t="inlineStr"/>
      <c r="Q100" s="106" t="inlineStr"/>
      <c r="R100" s="106" t="inlineStr"/>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inlineStr">
        <is>
          <t>Financial assets at fair value through OCI</t>
        </is>
      </c>
      <c r="C129" s="103" t="n"/>
      <c r="D129" s="103" t="n"/>
      <c r="E129" s="103" t="n"/>
      <c r="F129" s="103" t="n"/>
      <c r="G129" s="103" t="n">
        <v>518</v>
      </c>
      <c r="H129" s="103" t="n">
        <v>472</v>
      </c>
      <c r="I129" s="934" t="n"/>
      <c r="J129" s="85" t="n"/>
      <c r="K129" s="85" t="n"/>
      <c r="L129" s="85" t="n"/>
      <c r="M129" s="85" t="n"/>
      <c r="N129" s="114">
        <f>B129</f>
        <v/>
      </c>
      <c r="O129" s="115" t="inlineStr"/>
      <c r="P129" s="115" t="inlineStr"/>
      <c r="Q129" s="115" t="inlineStr"/>
      <c r="R129" s="115" t="inlineStr"/>
      <c r="S129" s="115">
        <f>G129*BS!$B$9</f>
        <v/>
      </c>
      <c r="T129" s="115">
        <f>H129*BS!$B$9</f>
        <v/>
      </c>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inlineStr">
        <is>
          <t>Property, plant and equipment</t>
        </is>
      </c>
      <c r="C133" s="939" t="n"/>
      <c r="D133" s="939" t="n"/>
      <c r="E133" s="939" t="n"/>
      <c r="F133" s="939" t="n"/>
      <c r="G133" s="939" t="n">
        <v>10900622</v>
      </c>
      <c r="H133" s="939" t="n">
        <v>11089359</v>
      </c>
      <c r="I133" s="928" t="n"/>
      <c r="N133" s="105">
        <f>B133</f>
        <v/>
      </c>
      <c r="O133" s="106" t="inlineStr"/>
      <c r="P133" s="106" t="inlineStr"/>
      <c r="Q133" s="106" t="inlineStr"/>
      <c r="R133" s="106" t="inlineStr"/>
      <c r="S133" s="106">
        <f>G133*BS!$B$9</f>
        <v/>
      </c>
      <c r="T133" s="106">
        <f>H133*BS!$B$9</f>
        <v/>
      </c>
      <c r="U133" s="929">
        <f>I133</f>
        <v/>
      </c>
      <c r="V133" s="927" t="n"/>
      <c r="W133" s="927" t="n"/>
    </row>
    <row r="134" customFormat="1" s="79">
      <c r="A134" s="618" t="n"/>
      <c r="B134" s="102" t="inlineStr">
        <is>
          <t>Financial assets at fair value through OCI</t>
        </is>
      </c>
      <c r="C134" s="939" t="n"/>
      <c r="D134" s="939" t="n"/>
      <c r="E134" s="939" t="n"/>
      <c r="F134" s="939" t="n"/>
      <c r="G134" s="939" t="n">
        <v>518</v>
      </c>
      <c r="H134" s="939" t="n">
        <v>472</v>
      </c>
      <c r="I134" s="928" t="n"/>
      <c r="N134" s="105">
        <f>B134</f>
        <v/>
      </c>
      <c r="O134" s="106" t="inlineStr"/>
      <c r="P134" s="106" t="inlineStr"/>
      <c r="Q134" s="106" t="inlineStr"/>
      <c r="R134" s="106" t="inlineStr"/>
      <c r="S134" s="106">
        <f>G134*BS!$B$9</f>
        <v/>
      </c>
      <c r="T134" s="106">
        <f>H134*BS!$B$9</f>
        <v/>
      </c>
      <c r="U134" s="107">
        <f>I134</f>
        <v/>
      </c>
      <c r="V134" s="927" t="n"/>
      <c r="W134" s="927" t="n"/>
    </row>
    <row r="135" customFormat="1" s="79">
      <c r="A135" s="618" t="n"/>
      <c r="B135" s="102" t="n"/>
      <c r="C135" s="939" t="n"/>
      <c r="D135" s="939" t="n"/>
      <c r="E135" s="939" t="n"/>
      <c r="F135" s="939" t="n"/>
      <c r="G135" s="939" t="n"/>
      <c r="H135" s="939" t="n"/>
      <c r="I135" s="928" t="n"/>
      <c r="N135" s="105" t="inlineStr"/>
      <c r="O135" s="106" t="inlineStr"/>
      <c r="P135" s="106" t="inlineStr"/>
      <c r="Q135" s="106" t="inlineStr"/>
      <c r="R135" s="106" t="inlineStr"/>
      <c r="S135" s="106" t="inlineStr"/>
      <c r="T135" s="106" t="inlineStr"/>
      <c r="U135" s="107">
        <f>I135</f>
        <v/>
      </c>
      <c r="V135" s="927" t="n"/>
      <c r="W135" s="927" t="n"/>
    </row>
    <row r="136" customFormat="1" s="79">
      <c r="A136" s="618" t="n"/>
      <c r="B136" s="102" t="n"/>
      <c r="C136" s="939" t="n"/>
      <c r="D136" s="939" t="n"/>
      <c r="E136" s="939" t="n"/>
      <c r="F136" s="939" t="n"/>
      <c r="G136" s="939" t="n"/>
      <c r="H136" s="939" t="n"/>
      <c r="I136" s="928" t="n"/>
      <c r="N136" s="105" t="inlineStr"/>
      <c r="O136" s="106" t="inlineStr"/>
      <c r="P136" s="106" t="inlineStr"/>
      <c r="Q136" s="106" t="inlineStr"/>
      <c r="R136" s="106" t="inlineStr"/>
      <c r="S136" s="106" t="inlineStr"/>
      <c r="T136" s="106" t="inlineStr"/>
      <c r="U136" s="107">
        <f>I136</f>
        <v/>
      </c>
      <c r="V136" s="927" t="n"/>
      <c r="W136" s="927"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f>I137</f>
        <v/>
      </c>
      <c r="V137" s="927" t="n"/>
      <c r="W137" s="927" t="n"/>
    </row>
    <row r="138" customFormat="1" s="79">
      <c r="A138" s="618" t="n"/>
      <c r="B138" s="102" t="n"/>
      <c r="C138" s="103" t="n"/>
      <c r="D138" s="103" t="n"/>
      <c r="E138" s="103" t="n"/>
      <c r="F138" s="103" t="n"/>
      <c r="G138" s="103" t="n"/>
      <c r="H138" s="103" t="n"/>
      <c r="I138" s="928" t="n"/>
      <c r="N138" s="105" t="inlineStr"/>
      <c r="O138" s="106" t="inlineStr"/>
      <c r="P138" s="106" t="inlineStr"/>
      <c r="Q138" s="106" t="inlineStr"/>
      <c r="R138" s="106" t="inlineStr"/>
      <c r="S138" s="106" t="inlineStr"/>
      <c r="T138" s="106" t="inlineStr"/>
      <c r="U138" s="107">
        <f>I138</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I139</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inlineStr">
        <is>
          <t>Investments in associates</t>
        </is>
      </c>
      <c r="C147" s="939" t="n"/>
      <c r="D147" s="939" t="n"/>
      <c r="E147" s="939" t="n"/>
      <c r="F147" s="939" t="n"/>
      <c r="G147" s="939" t="n">
        <v>8706</v>
      </c>
      <c r="H147" s="939" t="n">
        <v>2930</v>
      </c>
      <c r="I147" s="928" t="n"/>
      <c r="N147" s="105">
        <f>B147</f>
        <v/>
      </c>
      <c r="O147" s="106" t="inlineStr"/>
      <c r="P147" s="106" t="inlineStr"/>
      <c r="Q147" s="106" t="inlineStr"/>
      <c r="R147" s="106" t="inlineStr"/>
      <c r="S147" s="106">
        <f>G147*BS!$B$9</f>
        <v/>
      </c>
      <c r="T147" s="106">
        <f>H147*BS!$B$9</f>
        <v/>
      </c>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c r="H157" s="939" t="n"/>
      <c r="I157" s="943" t="n"/>
      <c r="N157" s="105" t="inlineStr"/>
      <c r="O157" s="106" t="inlineStr"/>
      <c r="P157" s="106" t="inlineStr"/>
      <c r="Q157" s="106" t="inlineStr"/>
      <c r="R157" s="106" t="inlineStr"/>
      <c r="S157" s="106" t="inlineStr"/>
      <c r="T157" s="106" t="inlineStr"/>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inlineStr"/>
      <c r="O161" s="115" t="inlineStr"/>
      <c r="P161" s="115" t="inlineStr"/>
      <c r="Q161" s="115" t="inlineStr"/>
      <c r="R161" s="115" t="inlineStr"/>
      <c r="S161" s="115" t="inlineStr"/>
      <c r="T161" s="115" t="inlineStr"/>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f>B163</f>
        <v/>
      </c>
      <c r="O163" s="106">
        <f>C163*BS!$B$9</f>
        <v/>
      </c>
      <c r="P163" s="106">
        <f>D163*BS!$B$9</f>
        <v/>
      </c>
      <c r="Q163" s="106">
        <f>E163*BS!$B$9</f>
        <v/>
      </c>
      <c r="R163" s="106">
        <f>F163*BS!$B$9</f>
        <v/>
      </c>
      <c r="S163" s="106">
        <f>G163*BS!$B$9</f>
        <v/>
      </c>
      <c r="T163" s="106">
        <f>H163*BS!$B$9</f>
        <v/>
      </c>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t="inlineStr"/>
      <c r="P164" s="115" t="inlineStr"/>
      <c r="Q164" s="115" t="inlineStr"/>
      <c r="R164" s="115" t="inlineStr"/>
      <c r="S164" s="115" t="inlineStr"/>
      <c r="T164" s="115" t="inlineStr"/>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Right-of-use assets</t>
        </is>
      </c>
      <c r="C165" s="939" t="n"/>
      <c r="D165" s="939" t="n"/>
      <c r="E165" s="939" t="n"/>
      <c r="F165" s="939" t="n"/>
      <c r="G165" s="939" t="n">
        <v>238001</v>
      </c>
      <c r="H165" s="939" t="n">
        <v>235706</v>
      </c>
      <c r="I165" s="928" t="n"/>
      <c r="K165" s="932" t="n"/>
      <c r="L165" s="932" t="n"/>
      <c r="N165" s="105">
        <f>B165</f>
        <v/>
      </c>
      <c r="O165" s="106" t="inlineStr"/>
      <c r="P165" s="106" t="inlineStr"/>
      <c r="Q165" s="106" t="inlineStr"/>
      <c r="R165" s="106" t="inlineStr"/>
      <c r="S165" s="106">
        <f>G165*BS!$B$9</f>
        <v/>
      </c>
      <c r="T165" s="106">
        <f>H165*BS!$B$9</f>
        <v/>
      </c>
      <c r="U165" s="929">
        <f>I165</f>
        <v/>
      </c>
      <c r="V165" s="927" t="n"/>
      <c r="W165" s="927" t="n"/>
    </row>
    <row r="166" customFormat="1" s="79">
      <c r="A166" s="618" t="n"/>
      <c r="B166" s="102" t="inlineStr">
        <is>
          <t>Other non-current asset *</t>
        </is>
      </c>
      <c r="C166" s="939" t="n"/>
      <c r="D166" s="939" t="n"/>
      <c r="E166" s="939" t="n"/>
      <c r="F166" s="939" t="n"/>
      <c r="G166" s="939" t="n">
        <v>10903171</v>
      </c>
      <c r="H166" s="939" t="n">
        <v>11090914</v>
      </c>
      <c r="I166" s="928" t="n"/>
      <c r="K166" s="932" t="n"/>
      <c r="N166" s="105">
        <f>B166</f>
        <v/>
      </c>
      <c r="O166" s="106" t="inlineStr"/>
      <c r="P166" s="106" t="inlineStr"/>
      <c r="Q166" s="106" t="inlineStr"/>
      <c r="R166" s="106" t="inlineStr"/>
      <c r="S166" s="106">
        <f>G166*BS!$B$9</f>
        <v/>
      </c>
      <c r="T166" s="106">
        <f>H166*BS!$B$9</f>
        <v/>
      </c>
      <c r="U166" s="107">
        <f>I166</f>
        <v/>
      </c>
      <c r="V166" s="927" t="n"/>
      <c r="W166" s="927" t="n"/>
    </row>
    <row r="167" customFormat="1" s="79">
      <c r="A167" s="618" t="n"/>
      <c r="B167" s="102" t="n"/>
      <c r="C167" s="939" t="n"/>
      <c r="D167" s="939" t="n"/>
      <c r="E167" s="939" t="n"/>
      <c r="F167" s="939" t="n"/>
      <c r="G167" s="939" t="n"/>
      <c r="H167" s="939" t="n"/>
      <c r="I167" s="930" t="n"/>
      <c r="K167" s="932" t="n"/>
      <c r="N167" s="105" t="inlineStr"/>
      <c r="O167" s="106" t="inlineStr"/>
      <c r="P167" s="106" t="inlineStr"/>
      <c r="Q167" s="106" t="inlineStr"/>
      <c r="R167" s="106" t="inlineStr"/>
      <c r="S167" s="106" t="inlineStr"/>
      <c r="T167" s="106" t="inlineStr"/>
      <c r="U167" s="107">
        <f>I167</f>
        <v/>
      </c>
      <c r="V167" s="932" t="n"/>
      <c r="W167" s="932" t="n"/>
    </row>
    <row r="168" customFormat="1" s="79">
      <c r="A168" s="618" t="n"/>
      <c r="B168" s="102" t="n"/>
      <c r="C168" s="939" t="n"/>
      <c r="D168" s="939" t="n"/>
      <c r="E168" s="939" t="n"/>
      <c r="F168" s="939" t="n"/>
      <c r="G168" s="939" t="n"/>
      <c r="H168" s="939" t="n"/>
      <c r="I168" s="930" t="n"/>
      <c r="K168" s="932" t="n"/>
      <c r="N168" s="105" t="inlineStr"/>
      <c r="O168" s="106" t="inlineStr"/>
      <c r="P168" s="106" t="inlineStr"/>
      <c r="Q168" s="106" t="inlineStr"/>
      <c r="R168" s="106" t="inlineStr"/>
      <c r="S168" s="106" t="inlineStr"/>
      <c r="T168" s="106" t="inlineStr"/>
      <c r="U168" s="107">
        <f>I168</f>
        <v/>
      </c>
      <c r="V168" s="932" t="n"/>
      <c r="W168" s="932" t="n"/>
    </row>
    <row r="169" customFormat="1" s="79">
      <c r="A169" s="618" t="n"/>
      <c r="B169" s="102" t="n"/>
      <c r="C169" s="103" t="n"/>
      <c r="D169" s="103" t="n"/>
      <c r="E169" s="103" t="n"/>
      <c r="F169" s="103" t="n"/>
      <c r="G169" s="103" t="n"/>
      <c r="H169" s="103" t="n"/>
      <c r="I169" s="930" t="n"/>
      <c r="K169" s="932" t="n"/>
      <c r="N169" s="105" t="inlineStr"/>
      <c r="O169" s="106" t="inlineStr"/>
      <c r="P169" s="106" t="inlineStr"/>
      <c r="Q169" s="106" t="inlineStr"/>
      <c r="R169" s="106" t="inlineStr"/>
      <c r="S169" s="106" t="inlineStr"/>
      <c r="T169" s="106" t="inlineStr"/>
      <c r="U169" s="107">
        <f>I169</f>
        <v/>
      </c>
      <c r="V169" s="932" t="n"/>
      <c r="W169" s="932" t="n"/>
    </row>
    <row r="170" customFormat="1" s="79">
      <c r="A170" s="618" t="n"/>
      <c r="B170" s="956" t="n"/>
      <c r="C170" s="939" t="n"/>
      <c r="D170" s="939" t="n"/>
      <c r="E170" s="939" t="n"/>
      <c r="F170" s="939" t="n"/>
      <c r="G170" s="939" t="n"/>
      <c r="H170" s="939" t="n"/>
      <c r="I170" s="957" t="n"/>
      <c r="K170" s="932" t="n"/>
      <c r="N170" s="958" t="inlineStr"/>
      <c r="O170" s="106" t="inlineStr"/>
      <c r="P170" s="106" t="inlineStr"/>
      <c r="Q170" s="106" t="inlineStr"/>
      <c r="R170" s="106" t="inlineStr"/>
      <c r="S170" s="106" t="inlineStr"/>
      <c r="T170" s="106" t="inlineStr"/>
      <c r="U170" s="107">
        <f>I170</f>
        <v/>
      </c>
      <c r="V170" s="932" t="n"/>
      <c r="W170" s="932" t="n"/>
    </row>
    <row r="171" customFormat="1" s="79">
      <c r="A171" s="618" t="n"/>
      <c r="B171" s="956" t="n"/>
      <c r="C171" s="939" t="n"/>
      <c r="D171" s="939" t="n"/>
      <c r="E171" s="939" t="n"/>
      <c r="F171" s="939" t="n"/>
      <c r="G171" s="939" t="n"/>
      <c r="H171" s="939" t="n"/>
      <c r="I171" s="957" t="n"/>
      <c r="K171" s="932" t="n"/>
      <c r="N171" s="105" t="inlineStr"/>
      <c r="O171" s="106" t="inlineStr"/>
      <c r="P171" s="106" t="inlineStr"/>
      <c r="Q171" s="106" t="inlineStr"/>
      <c r="R171" s="106" t="inlineStr"/>
      <c r="S171" s="106" t="inlineStr"/>
      <c r="T171" s="106" t="inlineStr"/>
      <c r="U171" s="107">
        <f>I171</f>
        <v/>
      </c>
      <c r="V171" s="932" t="n"/>
      <c r="W171" s="932" t="n"/>
    </row>
    <row r="172" customFormat="1" s="79">
      <c r="A172" s="618" t="n"/>
      <c r="B172" s="956" t="n"/>
      <c r="C172" s="939" t="n"/>
      <c r="D172" s="939" t="n"/>
      <c r="E172" s="939" t="n"/>
      <c r="F172" s="939" t="n"/>
      <c r="G172" s="939" t="n"/>
      <c r="H172" s="939" t="n"/>
      <c r="I172" s="957" t="n"/>
      <c r="K172" s="932" t="n"/>
      <c r="N172" s="105" t="inlineStr"/>
      <c r="O172" s="106" t="inlineStr"/>
      <c r="P172" s="106" t="inlineStr"/>
      <c r="Q172" s="106" t="inlineStr"/>
      <c r="R172" s="106" t="inlineStr"/>
      <c r="S172" s="106" t="inlineStr"/>
      <c r="T172" s="106" t="inlineStr"/>
      <c r="U172" s="107">
        <f>I172</f>
        <v/>
      </c>
      <c r="V172" s="932" t="n"/>
      <c r="W172" s="932" t="n"/>
    </row>
    <row r="173" customFormat="1" s="79">
      <c r="A173" s="618" t="n"/>
      <c r="B173" s="956" t="n"/>
      <c r="C173" s="939" t="n"/>
      <c r="D173" s="939" t="n"/>
      <c r="E173" s="939" t="n"/>
      <c r="F173" s="939" t="n"/>
      <c r="G173" s="939" t="n"/>
      <c r="H173" s="939" t="n"/>
      <c r="I173" s="957" t="n"/>
      <c r="K173" s="932" t="n"/>
      <c r="N173" s="105" t="inlineStr"/>
      <c r="O173" s="106" t="inlineStr"/>
      <c r="P173" s="106" t="inlineStr"/>
      <c r="Q173" s="106" t="inlineStr"/>
      <c r="R173" s="106" t="inlineStr"/>
      <c r="S173" s="106" t="inlineStr"/>
      <c r="T173" s="106" t="inlineStr"/>
      <c r="U173" s="107">
        <f>I173</f>
        <v/>
      </c>
      <c r="V173" s="932" t="n"/>
      <c r="W173" s="932" t="n"/>
    </row>
    <row r="174" customFormat="1" s="79">
      <c r="A174" s="618" t="n"/>
      <c r="B174" s="956" t="n"/>
      <c r="C174" s="939" t="n"/>
      <c r="D174" s="939" t="n"/>
      <c r="E174" s="939" t="n"/>
      <c r="F174" s="939" t="n"/>
      <c r="G174" s="939" t="n"/>
      <c r="H174" s="939" t="n"/>
      <c r="I174" s="957" t="n"/>
      <c r="K174" s="932" t="n"/>
      <c r="N174" s="105" t="inlineStr"/>
      <c r="O174" s="106" t="inlineStr"/>
      <c r="P174" s="106" t="inlineStr"/>
      <c r="Q174" s="106" t="inlineStr"/>
      <c r="R174" s="106" t="inlineStr"/>
      <c r="S174" s="106" t="inlineStr"/>
      <c r="T174" s="106" t="inlineStr"/>
      <c r="U174" s="107">
        <f>I174</f>
        <v/>
      </c>
      <c r="V174" s="932" t="n"/>
      <c r="W174" s="932" t="n"/>
    </row>
    <row r="175" customFormat="1" s="79">
      <c r="A175" s="618" t="n"/>
      <c r="B175" s="102" t="n"/>
      <c r="C175" s="939" t="n"/>
      <c r="D175" s="939" t="n"/>
      <c r="E175" s="939" t="n"/>
      <c r="F175" s="939" t="n"/>
      <c r="G175" s="939" t="n"/>
      <c r="H175" s="939" t="n"/>
      <c r="I175" s="957" t="n"/>
      <c r="K175" s="932" t="n"/>
      <c r="N175" s="105" t="inlineStr"/>
      <c r="O175" s="106" t="inlineStr"/>
      <c r="P175" s="106" t="inlineStr"/>
      <c r="Q175" s="106" t="inlineStr"/>
      <c r="R175" s="106" t="inlineStr"/>
      <c r="S175" s="106" t="inlineStr"/>
      <c r="T175" s="106" t="inlineStr"/>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77">
      <c r="N177" t="inlineStr"/>
      <c r="O177" t="inlineStr"/>
      <c r="P177"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70" t="n"/>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7"/>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Lease liabilities</t>
        </is>
      </c>
      <c r="C16" s="939" t="n"/>
      <c r="D16" s="939" t="n"/>
      <c r="E16" s="939" t="n"/>
      <c r="F16" s="939" t="n"/>
      <c r="G16" s="939" t="n">
        <v>65351</v>
      </c>
      <c r="H16" s="939" t="n">
        <v>65571</v>
      </c>
      <c r="I16" s="928" t="n"/>
      <c r="J16" s="180" t="n"/>
      <c r="N16" s="969">
        <f>B16</f>
        <v/>
      </c>
      <c r="O16" s="192" t="inlineStr"/>
      <c r="P16" s="192" t="inlineStr"/>
      <c r="Q16" s="192" t="inlineStr"/>
      <c r="R16" s="192" t="inlineStr"/>
      <c r="S16" s="192">
        <f>G16*BS!$B$9</f>
        <v/>
      </c>
      <c r="T16" s="192">
        <f>H16*BS!$B$9</f>
        <v/>
      </c>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xml:space="preserve"> Current Amounts payable to related entities</t>
        </is>
      </c>
      <c r="C58" s="939" t="n"/>
      <c r="D58" s="939" t="n"/>
      <c r="E58" s="939" t="n"/>
      <c r="F58" s="939" t="n"/>
      <c r="G58" s="939" t="n">
        <v>8333</v>
      </c>
      <c r="H58" s="939" t="n">
        <v>18370</v>
      </c>
      <c r="I58" s="975" t="n"/>
      <c r="J58" s="180" t="n"/>
      <c r="N58" s="976">
        <f>B58</f>
        <v/>
      </c>
      <c r="O58" s="192" t="inlineStr"/>
      <c r="P58" s="192" t="inlineStr"/>
      <c r="Q58" s="192" t="inlineStr"/>
      <c r="R58" s="192" t="inlineStr"/>
      <c r="S58" s="192">
        <f>G58*BS!$B$9</f>
        <v/>
      </c>
      <c r="T58" s="192">
        <f>H58*BS!$B$9</f>
        <v/>
      </c>
      <c r="U58" s="193">
        <f>I58</f>
        <v/>
      </c>
    </row>
    <row r="59">
      <c r="B59" s="102" t="inlineStr">
        <is>
          <t xml:space="preserve"> Current payable to joint managers</t>
        </is>
      </c>
      <c r="C59" s="939" t="n"/>
      <c r="D59" s="939" t="n"/>
      <c r="E59" s="939" t="n"/>
      <c r="F59" s="939" t="n"/>
      <c r="G59" s="939" t="n">
        <v>446932</v>
      </c>
      <c r="H59" s="939" t="n">
        <v>542327</v>
      </c>
      <c r="I59" s="975" t="n"/>
      <c r="J59" s="180" t="n"/>
      <c r="N59" s="976">
        <f>B59</f>
        <v/>
      </c>
      <c r="O59" s="192" t="inlineStr"/>
      <c r="P59" s="192" t="inlineStr"/>
      <c r="Q59" s="192" t="inlineStr"/>
      <c r="R59" s="192" t="inlineStr"/>
      <c r="S59" s="192">
        <f>G59*BS!$B$9</f>
        <v/>
      </c>
      <c r="T59" s="192">
        <f>H59*BS!$B$9</f>
        <v/>
      </c>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 xml:space="preserve"> Current Trade creditors and accrued expenses</t>
        </is>
      </c>
      <c r="C70" s="939" t="n"/>
      <c r="D70" s="939" t="n"/>
      <c r="E70" s="939" t="n"/>
      <c r="F70" s="939" t="n"/>
      <c r="G70" s="939" t="n">
        <v>364735</v>
      </c>
      <c r="H70" s="939" t="n">
        <v>268105</v>
      </c>
      <c r="I70" s="977" t="n"/>
      <c r="J70" s="180" t="n"/>
      <c r="N70" s="976">
        <f>B70</f>
        <v/>
      </c>
      <c r="O70" s="192" t="inlineStr"/>
      <c r="P70" s="192" t="inlineStr"/>
      <c r="Q70" s="192" t="inlineStr"/>
      <c r="R70" s="192" t="inlineStr"/>
      <c r="S70" s="192">
        <f>G70*BS!$B$9</f>
        <v/>
      </c>
      <c r="T70" s="192">
        <f>H70*BS!$B$9</f>
        <v/>
      </c>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t="inlineStr">
        <is>
          <t xml:space="preserve"> Current (a) (b)</t>
        </is>
      </c>
      <c r="G84" t="n">
        <v>62566</v>
      </c>
      <c r="H84" t="n">
        <v>48935</v>
      </c>
      <c r="N84">
        <f>B84</f>
        <v/>
      </c>
      <c r="O84" t="inlineStr"/>
      <c r="P84" t="inlineStr"/>
      <c r="Q84" t="inlineStr"/>
      <c r="R84" t="inlineStr"/>
      <c r="S84">
        <f>G84*BS!$B$9</f>
        <v/>
      </c>
      <c r="T84">
        <f>H84*BS!$B$9</f>
        <v/>
      </c>
    </row>
    <row r="85" customFormat="1" s="194">
      <c r="B85" t="inlineStr">
        <is>
          <t xml:space="preserve"> Current payable to joint managers</t>
        </is>
      </c>
      <c r="G85" t="n">
        <v>446932</v>
      </c>
      <c r="H85" t="n">
        <v>542327</v>
      </c>
      <c r="N85">
        <f>B85</f>
        <v/>
      </c>
      <c r="O85" t="inlineStr"/>
      <c r="P85" t="inlineStr"/>
      <c r="Q85" t="inlineStr"/>
      <c r="R85" t="inlineStr"/>
      <c r="S85">
        <f>G85*BS!$B$9</f>
        <v/>
      </c>
      <c r="T85">
        <f>H85*BS!$B$9</f>
        <v/>
      </c>
    </row>
    <row r="86">
      <c r="B86" t="inlineStr">
        <is>
          <t xml:space="preserve"> Current Amounts payable to related entities</t>
        </is>
      </c>
      <c r="G86" t="n">
        <v>8333</v>
      </c>
      <c r="H86" t="n">
        <v>18370</v>
      </c>
      <c r="N86">
        <f>B86</f>
        <v/>
      </c>
      <c r="O86" t="inlineStr"/>
      <c r="P86" t="inlineStr"/>
      <c r="Q86" t="inlineStr"/>
      <c r="R86" t="inlineStr"/>
      <c r="S86">
        <f>G86*BS!$B$9</f>
        <v/>
      </c>
      <c r="T86">
        <f>H86*BS!$B$9</f>
        <v/>
      </c>
    </row>
    <row r="87">
      <c r="B87" t="inlineStr">
        <is>
          <t>Current tax liabilities</t>
        </is>
      </c>
      <c r="G87" t="n">
        <v>1014752</v>
      </c>
      <c r="H87" t="n">
        <v>1125285</v>
      </c>
      <c r="N87">
        <f>B87</f>
        <v/>
      </c>
      <c r="O87" t="inlineStr"/>
      <c r="P87" t="inlineStr"/>
      <c r="Q87" t="inlineStr"/>
      <c r="R87" t="inlineStr"/>
      <c r="S87">
        <f>G87*BS!$B$9</f>
        <v/>
      </c>
      <c r="T87">
        <f>H87*BS!$B$9</f>
        <v/>
      </c>
    </row>
    <row r="88">
      <c r="B88" s="102" t="n"/>
      <c r="C88" s="103" t="n"/>
      <c r="D88" s="103" t="n"/>
      <c r="E88" s="103" t="n"/>
      <c r="F88" s="103" t="n"/>
      <c r="G88" s="103" t="n"/>
      <c r="H88" s="103" t="n"/>
      <c r="I88" s="978" t="n"/>
      <c r="J88" s="196" t="n"/>
      <c r="K88" s="197" t="n"/>
      <c r="L88" s="197" t="n"/>
      <c r="M88" s="197" t="n"/>
      <c r="N88" s="966" t="inlineStr"/>
      <c r="O88" s="198" t="inlineStr"/>
      <c r="P88" s="198" t="inlineStr"/>
      <c r="Q88" s="198" t="inlineStr"/>
      <c r="R88" s="198" t="inlineStr"/>
      <c r="S88" s="198" t="inlineStr"/>
      <c r="T88" s="198" t="inlineStr"/>
      <c r="U88" s="193" t="n"/>
      <c r="V88" s="197" t="n"/>
      <c r="W88" s="197" t="n"/>
      <c r="X88" s="197" t="n"/>
      <c r="Y88" s="197" t="n"/>
      <c r="Z88" s="197" t="n"/>
      <c r="AA88" s="197" t="n"/>
      <c r="AB88" s="197" t="n"/>
      <c r="AC88" s="197" t="n"/>
      <c r="AD88" s="197" t="n"/>
      <c r="AE88" s="197" t="n"/>
      <c r="AF88" s="197" t="n"/>
      <c r="AG88" s="197" t="n"/>
      <c r="AH88" s="197" t="n"/>
      <c r="AI88" s="197" t="n"/>
      <c r="AJ88" s="197" t="n"/>
      <c r="AK88" s="197" t="n"/>
      <c r="AL88" s="197" t="n"/>
      <c r="AM88" s="197" t="n"/>
      <c r="AN88" s="197" t="n"/>
      <c r="AO88" s="197" t="n"/>
      <c r="AP88" s="197" t="n"/>
      <c r="AQ88" s="197" t="n"/>
      <c r="AR88" s="197" t="n"/>
      <c r="AS88" s="197" t="n"/>
      <c r="AT88" s="197" t="n"/>
      <c r="AU88" s="197" t="n"/>
      <c r="AV88" s="197" t="n"/>
      <c r="AW88" s="197" t="n"/>
      <c r="AX88" s="197" t="n"/>
      <c r="AY88" s="197" t="n"/>
      <c r="AZ88" s="197" t="n"/>
      <c r="BA88" s="197" t="n"/>
      <c r="BB88" s="197" t="n"/>
      <c r="BC88" s="197" t="n"/>
      <c r="BD88" s="197" t="n"/>
      <c r="BE88" s="197" t="n"/>
      <c r="BF88" s="197" t="n"/>
      <c r="BG88" s="197" t="n"/>
      <c r="BH88" s="197" t="n"/>
      <c r="BI88" s="197" t="n"/>
      <c r="BJ88" s="197" t="n"/>
      <c r="BK88" s="197" t="n"/>
      <c r="BL88" s="197" t="n"/>
      <c r="BM88" s="197" t="n"/>
      <c r="BN88" s="197" t="n"/>
      <c r="BO88" s="197" t="n"/>
      <c r="BP88" s="197" t="n"/>
      <c r="BQ88" s="197" t="n"/>
      <c r="BR88" s="197" t="n"/>
      <c r="BS88" s="197" t="n"/>
      <c r="BT88" s="197" t="n"/>
      <c r="BU88" s="197" t="n"/>
      <c r="BV88" s="197" t="n"/>
      <c r="BW88" s="197" t="n"/>
      <c r="BX88" s="197" t="n"/>
      <c r="BY88" s="197" t="n"/>
      <c r="BZ88" s="197" t="n"/>
      <c r="CA88" s="197" t="n"/>
      <c r="CB88" s="197" t="n"/>
      <c r="CC88" s="197" t="n"/>
      <c r="CD88" s="197" t="n"/>
      <c r="CE88" s="197" t="n"/>
      <c r="CF88" s="197" t="n"/>
      <c r="CG88" s="197" t="n"/>
      <c r="CH88" s="197" t="n"/>
      <c r="CI88" s="197" t="n"/>
      <c r="CJ88" s="197" t="n"/>
      <c r="CK88" s="197" t="n"/>
      <c r="CL88" s="197" t="n"/>
      <c r="CM88" s="197" t="n"/>
      <c r="CN88" s="197" t="n"/>
      <c r="CO88" s="197" t="n"/>
      <c r="CP88" s="197" t="n"/>
      <c r="CQ88" s="197" t="n"/>
      <c r="CR88" s="197" t="n"/>
      <c r="CS88" s="197" t="n"/>
      <c r="CT88" s="197" t="n"/>
      <c r="CU88" s="197" t="n"/>
      <c r="CV88" s="197" t="n"/>
      <c r="CW88" s="197" t="n"/>
      <c r="CX88" s="197" t="n"/>
      <c r="CY88" s="197" t="n"/>
      <c r="CZ88" s="197" t="n"/>
      <c r="DA88" s="197" t="n"/>
      <c r="DB88" s="197" t="n"/>
      <c r="DC88" s="197" t="n"/>
      <c r="DD88" s="197" t="n"/>
      <c r="DE88" s="197" t="n"/>
      <c r="DF88" s="197" t="n"/>
      <c r="DG88" s="197" t="n"/>
      <c r="DH88" s="197" t="n"/>
      <c r="DI88" s="197" t="n"/>
      <c r="DJ88" s="197" t="n"/>
      <c r="DK88" s="197" t="n"/>
      <c r="DL88" s="197" t="n"/>
      <c r="DM88" s="197" t="n"/>
      <c r="DN88" s="197" t="n"/>
      <c r="DO88" s="197" t="n"/>
      <c r="DP88" s="197" t="n"/>
      <c r="DQ88" s="197" t="n"/>
      <c r="DR88" s="197" t="n"/>
      <c r="DS88" s="197" t="n"/>
      <c r="DT88" s="197" t="n"/>
      <c r="DU88" s="197" t="n"/>
      <c r="DV88" s="197" t="n"/>
      <c r="DW88" s="197" t="n"/>
      <c r="DX88" s="197" t="n"/>
      <c r="DY88" s="197" t="n"/>
      <c r="DZ88" s="197" t="n"/>
      <c r="EA88" s="197" t="n"/>
      <c r="EB88" s="197" t="n"/>
      <c r="EC88" s="197" t="n"/>
      <c r="ED88" s="197" t="n"/>
      <c r="EE88" s="197" t="n"/>
      <c r="EF88" s="197" t="n"/>
      <c r="EG88" s="197" t="n"/>
      <c r="EH88" s="197" t="n"/>
      <c r="EI88" s="197" t="n"/>
      <c r="EJ88" s="197" t="n"/>
    </row>
    <row r="89">
      <c r="B89" s="102" t="n"/>
      <c r="C89" s="939" t="n"/>
      <c r="D89" s="939" t="n"/>
      <c r="E89" s="939" t="n"/>
      <c r="F89" s="939" t="n"/>
      <c r="G89" s="939" t="n"/>
      <c r="H89" s="939" t="n"/>
      <c r="I89" s="978" t="n"/>
      <c r="J89" s="196" t="n"/>
      <c r="K89" s="197" t="n"/>
      <c r="L89" s="197" t="n"/>
      <c r="M89" s="197" t="n"/>
      <c r="N89" s="966" t="inlineStr"/>
      <c r="O89" s="198" t="inlineStr"/>
      <c r="P89" s="198" t="inlineStr"/>
      <c r="Q89" s="198" t="inlineStr"/>
      <c r="R89" s="198" t="inlineStr"/>
      <c r="S89" s="198" t="inlineStr"/>
      <c r="T89" s="198" t="inlineStr"/>
      <c r="U89" s="193" t="n"/>
      <c r="V89" s="197" t="n"/>
      <c r="W89" s="197" t="n"/>
      <c r="X89" s="197" t="n"/>
      <c r="Y89" s="197" t="n"/>
      <c r="Z89" s="197" t="n"/>
      <c r="AA89" s="197" t="n"/>
      <c r="AB89" s="197" t="n"/>
      <c r="AC89" s="197" t="n"/>
      <c r="AD89" s="197" t="n"/>
      <c r="AE89" s="197" t="n"/>
      <c r="AF89" s="197" t="n"/>
      <c r="AG89" s="197" t="n"/>
      <c r="AH89" s="197" t="n"/>
      <c r="AI89" s="197" t="n"/>
      <c r="AJ89" s="197" t="n"/>
      <c r="AK89" s="197" t="n"/>
      <c r="AL89" s="197" t="n"/>
      <c r="AM89" s="197" t="n"/>
      <c r="AN89" s="197" t="n"/>
      <c r="AO89" s="197" t="n"/>
      <c r="AP89" s="197" t="n"/>
      <c r="AQ89" s="197" t="n"/>
      <c r="AR89" s="197" t="n"/>
      <c r="AS89" s="197" t="n"/>
      <c r="AT89" s="197" t="n"/>
      <c r="AU89" s="197" t="n"/>
      <c r="AV89" s="197" t="n"/>
      <c r="AW89" s="197" t="n"/>
      <c r="AX89" s="197" t="n"/>
      <c r="AY89" s="197" t="n"/>
      <c r="AZ89" s="197" t="n"/>
      <c r="BA89" s="197" t="n"/>
      <c r="BB89" s="197" t="n"/>
      <c r="BC89" s="197" t="n"/>
      <c r="BD89" s="197" t="n"/>
      <c r="BE89" s="197" t="n"/>
      <c r="BF89" s="197" t="n"/>
      <c r="BG89" s="197" t="n"/>
      <c r="BH89" s="197" t="n"/>
      <c r="BI89" s="197" t="n"/>
      <c r="BJ89" s="197" t="n"/>
      <c r="BK89" s="197" t="n"/>
      <c r="BL89" s="197" t="n"/>
      <c r="BM89" s="197" t="n"/>
      <c r="BN89" s="197" t="n"/>
      <c r="BO89" s="197" t="n"/>
      <c r="BP89" s="197" t="n"/>
      <c r="BQ89" s="197" t="n"/>
      <c r="BR89" s="197" t="n"/>
      <c r="BS89" s="197" t="n"/>
      <c r="BT89" s="197" t="n"/>
      <c r="BU89" s="197" t="n"/>
      <c r="BV89" s="197" t="n"/>
      <c r="BW89" s="197" t="n"/>
      <c r="BX89" s="197" t="n"/>
      <c r="BY89" s="197" t="n"/>
      <c r="BZ89" s="197" t="n"/>
      <c r="CA89" s="197" t="n"/>
      <c r="CB89" s="197" t="n"/>
      <c r="CC89" s="197" t="n"/>
      <c r="CD89" s="197" t="n"/>
      <c r="CE89" s="197" t="n"/>
      <c r="CF89" s="197" t="n"/>
      <c r="CG89" s="197" t="n"/>
      <c r="CH89" s="197" t="n"/>
      <c r="CI89" s="197" t="n"/>
      <c r="CJ89" s="197" t="n"/>
      <c r="CK89" s="197" t="n"/>
      <c r="CL89" s="197" t="n"/>
      <c r="CM89" s="197" t="n"/>
      <c r="CN89" s="197" t="n"/>
      <c r="CO89" s="197" t="n"/>
      <c r="CP89" s="197" t="n"/>
      <c r="CQ89" s="197" t="n"/>
      <c r="CR89" s="197" t="n"/>
      <c r="CS89" s="197" t="n"/>
      <c r="CT89" s="197" t="n"/>
      <c r="CU89" s="197" t="n"/>
      <c r="CV89" s="197" t="n"/>
      <c r="CW89" s="197" t="n"/>
      <c r="CX89" s="197" t="n"/>
      <c r="CY89" s="197" t="n"/>
      <c r="CZ89" s="197" t="n"/>
      <c r="DA89" s="197" t="n"/>
      <c r="DB89" s="197" t="n"/>
      <c r="DC89" s="197" t="n"/>
      <c r="DD89" s="197" t="n"/>
      <c r="DE89" s="197" t="n"/>
      <c r="DF89" s="197" t="n"/>
      <c r="DG89" s="197" t="n"/>
      <c r="DH89" s="197" t="n"/>
      <c r="DI89" s="197" t="n"/>
      <c r="DJ89" s="197" t="n"/>
      <c r="DK89" s="197" t="n"/>
      <c r="DL89" s="197" t="n"/>
      <c r="DM89" s="197" t="n"/>
      <c r="DN89" s="197" t="n"/>
      <c r="DO89" s="197" t="n"/>
      <c r="DP89" s="197" t="n"/>
      <c r="DQ89" s="197" t="n"/>
      <c r="DR89" s="197" t="n"/>
      <c r="DS89" s="197" t="n"/>
      <c r="DT89" s="197" t="n"/>
      <c r="DU89" s="197" t="n"/>
      <c r="DV89" s="197" t="n"/>
      <c r="DW89" s="197" t="n"/>
      <c r="DX89" s="197" t="n"/>
      <c r="DY89" s="197" t="n"/>
      <c r="DZ89" s="197" t="n"/>
      <c r="EA89" s="197" t="n"/>
      <c r="EB89" s="197" t="n"/>
      <c r="EC89" s="197" t="n"/>
      <c r="ED89" s="197" t="n"/>
      <c r="EE89" s="197" t="n"/>
      <c r="EF89" s="197" t="n"/>
      <c r="EG89" s="197" t="n"/>
      <c r="EH89" s="197" t="n"/>
      <c r="EI89" s="197" t="n"/>
      <c r="EJ89" s="197" t="n"/>
    </row>
    <row r="90">
      <c r="A90" s="171" t="inlineStr">
        <is>
          <t>K12</t>
        </is>
      </c>
      <c r="B90" s="96" t="inlineStr">
        <is>
          <t xml:space="preserve">Total </t>
        </is>
      </c>
      <c r="C90" s="954">
        <f>SUM(INDIRECT(ADDRESS(MATCH("K11",$A:$A,0)+1,COLUMN(C$13),4)&amp;":"&amp;ADDRESS(MATCH("K12",$A:$A,0)-1,COLUMN(C$13),4)))</f>
        <v/>
      </c>
      <c r="D90" s="954">
        <f>SUM(INDIRECT(ADDRESS(MATCH("K11",$A:$A,0)+1,COLUMN(D$13),4)&amp;":"&amp;ADDRESS(MATCH("K12",$A:$A,0)-1,COLUMN(D$13),4)))</f>
        <v/>
      </c>
      <c r="E90" s="954">
        <f>SUM(INDIRECT(ADDRESS(MATCH("K11",$A:$A,0)+1,COLUMN(E$13),4)&amp;":"&amp;ADDRESS(MATCH("K12",$A:$A,0)-1,COLUMN(E$13),4)))</f>
        <v/>
      </c>
      <c r="F90" s="954">
        <f>SUM(INDIRECT(ADDRESS(MATCH("K11",$A:$A,0)+1,COLUMN(F$13),4)&amp;":"&amp;ADDRESS(MATCH("K12",$A:$A,0)-1,COLUMN(F$13),4)))</f>
        <v/>
      </c>
      <c r="G90" s="954">
        <f>SUM(INDIRECT(ADDRESS(MATCH("K11",$A:$A,0)+1,COLUMN(G$13),4)&amp;":"&amp;ADDRESS(MATCH("K12",$A:$A,0)-1,COLUMN(G$13),4)))</f>
        <v/>
      </c>
      <c r="H90" s="954">
        <f>SUM(INDIRECT(ADDRESS(MATCH("K11",$A:$A,0)+1,COLUMN(H$13),4)&amp;":"&amp;ADDRESS(MATCH("K12",$A:$A,0)-1,COLUMN(H$13),4)))</f>
        <v/>
      </c>
      <c r="I90" s="210" t="n"/>
      <c r="J90" s="180" t="n"/>
      <c r="N90" s="976">
        <f>B90</f>
        <v/>
      </c>
      <c r="O90" s="192">
        <f>C90*BS!$B$9</f>
        <v/>
      </c>
      <c r="P90" s="192">
        <f>D90*BS!$B$9</f>
        <v/>
      </c>
      <c r="Q90" s="192">
        <f>E90*BS!$B$9</f>
        <v/>
      </c>
      <c r="R90" s="192">
        <f>F90*BS!$B$9</f>
        <v/>
      </c>
      <c r="S90" s="192">
        <f>G90*BS!$B$9</f>
        <v/>
      </c>
      <c r="T90" s="192">
        <f>H90*BS!$B$9</f>
        <v/>
      </c>
      <c r="U90" s="193" t="n"/>
    </row>
    <row r="91">
      <c r="A91" s="171" t="inlineStr">
        <is>
          <t>K13</t>
        </is>
      </c>
      <c r="B91" s="96" t="inlineStr">
        <is>
          <t xml:space="preserve">Other Current Liabilities </t>
        </is>
      </c>
      <c r="C91" s="964" t="n"/>
      <c r="D91" s="964" t="n"/>
      <c r="E91" s="964" t="n"/>
      <c r="F91" s="964" t="n"/>
      <c r="G91" s="964" t="n"/>
      <c r="H91" s="964" t="n"/>
      <c r="I91" s="975" t="n"/>
      <c r="J91" s="180" t="n"/>
      <c r="N91" s="966">
        <f>B91</f>
        <v/>
      </c>
      <c r="O91" s="204" t="inlineStr"/>
      <c r="P91" s="204" t="inlineStr"/>
      <c r="Q91" s="204" t="inlineStr"/>
      <c r="R91" s="204" t="inlineStr"/>
      <c r="S91" s="204" t="inlineStr"/>
      <c r="T91" s="204" t="inlineStr"/>
      <c r="U91" s="193" t="n"/>
    </row>
    <row r="92">
      <c r="B92" s="102" t="inlineStr">
        <is>
          <t xml:space="preserve"> Current Employee benefits</t>
        </is>
      </c>
      <c r="C92" s="939" t="n"/>
      <c r="D92" s="939" t="n"/>
      <c r="E92" s="939" t="n"/>
      <c r="F92" s="939" t="n"/>
      <c r="G92" s="939" t="n">
        <v>696</v>
      </c>
      <c r="H92" s="939" t="n">
        <v>818</v>
      </c>
      <c r="I92" s="975" t="n"/>
      <c r="J92" s="180" t="n"/>
      <c r="N92" s="976">
        <f>B92</f>
        <v/>
      </c>
      <c r="O92" s="192" t="inlineStr"/>
      <c r="P92" s="192" t="inlineStr"/>
      <c r="Q92" s="192" t="inlineStr"/>
      <c r="R92" s="192" t="inlineStr"/>
      <c r="S92" s="192">
        <f>G92*BS!$B$9</f>
        <v/>
      </c>
      <c r="T92" s="192">
        <f>H92*BS!$B$9</f>
        <v/>
      </c>
      <c r="U92" s="193">
        <f>I88</f>
        <v/>
      </c>
    </row>
    <row r="93" ht="15.75" customHeight="1" s="340">
      <c r="B93" s="102" t="inlineStr">
        <is>
          <t xml:space="preserve"> Current (a) (b)</t>
        </is>
      </c>
      <c r="C93" s="939" t="n"/>
      <c r="D93" s="939" t="n"/>
      <c r="E93" s="939" t="n"/>
      <c r="F93" s="939" t="n"/>
      <c r="G93" s="939" t="n">
        <v>62566</v>
      </c>
      <c r="H93" s="939" t="n">
        <v>48935</v>
      </c>
      <c r="I93" s="975" t="n"/>
      <c r="J93" s="180" t="n"/>
      <c r="N93" s="976">
        <f>B93</f>
        <v/>
      </c>
      <c r="O93" s="192" t="inlineStr"/>
      <c r="P93" s="192" t="inlineStr"/>
      <c r="Q93" s="192" t="inlineStr"/>
      <c r="R93" s="192" t="inlineStr"/>
      <c r="S93" s="192">
        <f>G93*BS!$B$9</f>
        <v/>
      </c>
      <c r="T93" s="192">
        <f>H93*BS!$B$9</f>
        <v/>
      </c>
      <c r="U93" s="193">
        <f>I89</f>
        <v/>
      </c>
    </row>
    <row r="94">
      <c r="B94" s="211" t="inlineStr">
        <is>
          <t xml:space="preserve"> Current Other provisions</t>
        </is>
      </c>
      <c r="C94" s="939" t="n"/>
      <c r="D94" s="939" t="n"/>
      <c r="E94" s="939" t="n"/>
      <c r="F94" s="939" t="n"/>
      <c r="G94" s="939" t="n">
        <v>5738</v>
      </c>
      <c r="H94" s="939" t="n">
        <v>10760</v>
      </c>
      <c r="I94" s="975" t="n"/>
      <c r="J94" s="180" t="n"/>
      <c r="N94" s="976">
        <f>B94</f>
        <v/>
      </c>
      <c r="O94" s="192" t="inlineStr"/>
      <c r="P94" s="192" t="inlineStr"/>
      <c r="Q94" s="192" t="inlineStr"/>
      <c r="R94" s="192" t="inlineStr"/>
      <c r="S94" s="192">
        <f>G94*BS!$B$9</f>
        <v/>
      </c>
      <c r="T94" s="192">
        <f>H94*BS!$B$9</f>
        <v/>
      </c>
      <c r="U94" s="193">
        <f>I90</f>
        <v/>
      </c>
    </row>
    <row r="95">
      <c r="B95" s="211" t="inlineStr">
        <is>
          <t xml:space="preserve"> Current Trade creditors and accrued expenses</t>
        </is>
      </c>
      <c r="C95" s="103" t="n"/>
      <c r="D95" s="103" t="n"/>
      <c r="E95" s="103" t="n"/>
      <c r="F95" s="103" t="n"/>
      <c r="G95" s="103" t="n">
        <v>364735</v>
      </c>
      <c r="H95" s="103" t="n">
        <v>268105</v>
      </c>
      <c r="I95" s="979" t="n"/>
      <c r="J95" s="180" t="n"/>
      <c r="N95" s="976">
        <f>B95</f>
        <v/>
      </c>
      <c r="O95" s="192" t="inlineStr"/>
      <c r="P95" s="192" t="inlineStr"/>
      <c r="Q95" s="192" t="inlineStr"/>
      <c r="R95" s="192" t="inlineStr"/>
      <c r="S95" s="192">
        <f>G95*BS!$B$9</f>
        <v/>
      </c>
      <c r="T95" s="192">
        <f>H95*BS!$B$9</f>
        <v/>
      </c>
      <c r="U95" s="193">
        <f>I91</f>
        <v/>
      </c>
    </row>
    <row r="96">
      <c r="B96" s="211" t="inlineStr">
        <is>
          <t xml:space="preserve"> Current payable to joint managers</t>
        </is>
      </c>
      <c r="C96" s="939" t="n"/>
      <c r="D96" s="939" t="n"/>
      <c r="E96" s="939" t="n"/>
      <c r="F96" s="939" t="n"/>
      <c r="G96" s="939" t="n">
        <v>446932</v>
      </c>
      <c r="H96" s="939" t="n">
        <v>542327</v>
      </c>
      <c r="I96" s="980" t="n"/>
      <c r="J96" s="180" t="n"/>
      <c r="N96" s="976">
        <f>B96</f>
        <v/>
      </c>
      <c r="O96" s="192" t="inlineStr"/>
      <c r="P96" s="192" t="inlineStr"/>
      <c r="Q96" s="192" t="inlineStr"/>
      <c r="R96" s="192" t="inlineStr"/>
      <c r="S96" s="192">
        <f>G96*BS!$B$9</f>
        <v/>
      </c>
      <c r="T96" s="192">
        <f>H96*BS!$B$9</f>
        <v/>
      </c>
      <c r="U96" s="193">
        <f>I92</f>
        <v/>
      </c>
    </row>
    <row r="97">
      <c r="B97" s="208" t="inlineStr">
        <is>
          <t xml:space="preserve"> Current Amounts payable to related entities</t>
        </is>
      </c>
      <c r="C97" s="939" t="n"/>
      <c r="D97" s="939" t="n"/>
      <c r="E97" s="939" t="n"/>
      <c r="F97" s="939" t="n"/>
      <c r="G97" s="939" t="n">
        <v>8333</v>
      </c>
      <c r="H97" s="939" t="n">
        <v>18370</v>
      </c>
      <c r="I97" s="981" t="n"/>
      <c r="J97" s="180" t="n"/>
      <c r="N97" s="976">
        <f>B97</f>
        <v/>
      </c>
      <c r="O97" s="192" t="inlineStr"/>
      <c r="P97" s="192" t="inlineStr"/>
      <c r="Q97" s="192" t="inlineStr"/>
      <c r="R97" s="192" t="inlineStr"/>
      <c r="S97" s="192">
        <f>G97*BS!$B$9</f>
        <v/>
      </c>
      <c r="T97" s="192">
        <f>H97*BS!$B$9</f>
        <v/>
      </c>
      <c r="U97" s="193">
        <f>I93</f>
        <v/>
      </c>
    </row>
    <row r="98">
      <c r="B98" s="211" t="inlineStr">
        <is>
          <t xml:space="preserve"> Current assets Cash flow hedges</t>
        </is>
      </c>
      <c r="C98" s="939" t="n"/>
      <c r="D98" s="939" t="n"/>
      <c r="E98" s="939" t="n"/>
      <c r="F98" s="939" t="n"/>
      <c r="G98" s="939" t="n">
        <v>22295</v>
      </c>
      <c r="H98" s="939" t="n">
        <v>16630</v>
      </c>
      <c r="I98" s="981" t="n"/>
      <c r="J98" s="180" t="n"/>
      <c r="N98" s="976">
        <f>B98</f>
        <v/>
      </c>
      <c r="O98" s="192" t="inlineStr"/>
      <c r="P98" s="192" t="inlineStr"/>
      <c r="Q98" s="192" t="inlineStr"/>
      <c r="R98" s="192" t="inlineStr"/>
      <c r="S98" s="192">
        <f>G98*BS!$B$9</f>
        <v/>
      </c>
      <c r="T98" s="192">
        <f>H98*BS!$B$9</f>
        <v/>
      </c>
      <c r="U98" s="193">
        <f>I94</f>
        <v/>
      </c>
    </row>
    <row r="99" customFormat="1" s="194">
      <c r="B99" s="211" t="inlineStr">
        <is>
          <t xml:space="preserve"> Current liabilities Cash flow hedges</t>
        </is>
      </c>
      <c r="C99" s="939" t="n"/>
      <c r="D99" s="939" t="n"/>
      <c r="E99" s="939" t="n"/>
      <c r="F99" s="939" t="n"/>
      <c r="G99" s="939" t="n">
        <v>0</v>
      </c>
      <c r="H99" s="939" t="n">
        <v>-24879</v>
      </c>
      <c r="I99" s="981" t="n"/>
      <c r="J99" s="180" t="n"/>
      <c r="N99" s="976">
        <f>B99</f>
        <v/>
      </c>
      <c r="O99" s="192" t="inlineStr"/>
      <c r="P99" s="192" t="inlineStr"/>
      <c r="Q99" s="192" t="inlineStr"/>
      <c r="R99" s="192" t="inlineStr"/>
      <c r="S99" s="192">
        <f>G99*BS!$B$9</f>
        <v/>
      </c>
      <c r="T99" s="192">
        <f>H99*BS!$B$9</f>
        <v/>
      </c>
      <c r="U99" s="193">
        <f>I95</f>
        <v/>
      </c>
    </row>
    <row r="100">
      <c r="B100" s="211" t="inlineStr">
        <is>
          <t>Current tax liabilities</t>
        </is>
      </c>
      <c r="C100" s="939" t="n"/>
      <c r="D100" s="939" t="n"/>
      <c r="E100" s="939" t="n"/>
      <c r="F100" s="939" t="n"/>
      <c r="G100" s="939" t="n">
        <v>1014752</v>
      </c>
      <c r="H100" s="939" t="n">
        <v>1125285</v>
      </c>
      <c r="I100" s="981" t="n"/>
      <c r="J100" s="180" t="n"/>
      <c r="N100" s="976">
        <f>B100</f>
        <v/>
      </c>
      <c r="O100" s="192" t="inlineStr"/>
      <c r="P100" s="192" t="inlineStr"/>
      <c r="Q100" s="192" t="inlineStr"/>
      <c r="R100" s="192" t="inlineStr"/>
      <c r="S100" s="192">
        <f>G100*BS!$B$9</f>
        <v/>
      </c>
      <c r="T100" s="192">
        <f>H100*BS!$B$9</f>
        <v/>
      </c>
      <c r="U100" s="193">
        <f>I96</f>
        <v/>
      </c>
    </row>
    <row r="101">
      <c r="B101" s="211" t="inlineStr">
        <is>
          <t>Other current liabilities *</t>
        </is>
      </c>
      <c r="C101" s="939" t="n"/>
      <c r="D101" s="939" t="n"/>
      <c r="E101" s="939" t="n"/>
      <c r="F101" s="939" t="n"/>
      <c r="G101" s="939" t="n">
        <v>-2367178</v>
      </c>
      <c r="H101" s="939" t="n">
        <v>-2522891</v>
      </c>
      <c r="I101" s="981" t="n"/>
      <c r="J101" s="180" t="n"/>
      <c r="N101" s="976">
        <f>B101</f>
        <v/>
      </c>
      <c r="O101" s="192" t="inlineStr"/>
      <c r="P101" s="192" t="inlineStr"/>
      <c r="Q101" s="192" t="inlineStr"/>
      <c r="R101" s="192" t="inlineStr"/>
      <c r="S101" s="192">
        <f>G101*BS!$B$9</f>
        <v/>
      </c>
      <c r="T101" s="192">
        <f>H101*BS!$B$9</f>
        <v/>
      </c>
      <c r="U101" s="193">
        <f>I97</f>
        <v/>
      </c>
    </row>
    <row r="102">
      <c r="B102" s="102" t="n"/>
      <c r="C102" s="939" t="n"/>
      <c r="D102" s="939" t="n"/>
      <c r="E102" s="939" t="n"/>
      <c r="F102" s="939" t="n"/>
      <c r="G102" s="939" t="n"/>
      <c r="H102" s="939" t="n"/>
      <c r="I102" s="981" t="n"/>
      <c r="J102" s="180" t="n"/>
      <c r="N102" s="976" t="inlineStr"/>
      <c r="O102" s="192" t="inlineStr"/>
      <c r="P102" s="192" t="inlineStr"/>
      <c r="Q102" s="192" t="inlineStr"/>
      <c r="R102" s="192" t="inlineStr"/>
      <c r="S102" s="192" t="inlineStr"/>
      <c r="T102" s="192" t="inlineStr"/>
      <c r="U102" s="193">
        <f>I98</f>
        <v/>
      </c>
    </row>
    <row r="103">
      <c r="A103" s="194" t="inlineStr">
        <is>
          <t>K14</t>
        </is>
      </c>
      <c r="B103" s="96" t="inlineStr">
        <is>
          <t xml:space="preserve">Total </t>
        </is>
      </c>
      <c r="C103" s="954">
        <f>SUM(INDIRECT(ADDRESS(MATCH("K13",$A:$A,0)+1,COLUMN(C$13),4)&amp;":"&amp;ADDRESS(MATCH("K14",$A:$A,0)-1,COLUMN(C$13),4)))</f>
        <v/>
      </c>
      <c r="D103" s="954">
        <f>SUM(INDIRECT(ADDRESS(MATCH("K13",$A:$A,0)+1,COLUMN(D$13),4)&amp;":"&amp;ADDRESS(MATCH("K14",$A:$A,0)-1,COLUMN(D$13),4)))</f>
        <v/>
      </c>
      <c r="E103" s="954">
        <f>SUM(INDIRECT(ADDRESS(MATCH("K13",$A:$A,0)+1,COLUMN(E$13),4)&amp;":"&amp;ADDRESS(MATCH("K14",$A:$A,0)-1,COLUMN(E$13),4)))</f>
        <v/>
      </c>
      <c r="F103" s="954">
        <f>SUM(INDIRECT(ADDRESS(MATCH("K13",$A:$A,0)+1,COLUMN(F$13),4)&amp;":"&amp;ADDRESS(MATCH("K14",$A:$A,0)-1,COLUMN(F$13),4)))</f>
        <v/>
      </c>
      <c r="G103" s="954">
        <f>SUM(INDIRECT(ADDRESS(MATCH("K13",$A:$A,0)+1,COLUMN(G$13),4)&amp;":"&amp;ADDRESS(MATCH("K14",$A:$A,0)-1,COLUMN(G$13),4)))</f>
        <v/>
      </c>
      <c r="H103" s="954">
        <f>SUM(INDIRECT(ADDRESS(MATCH("K13",$A:$A,0)+1,COLUMN(H$13),4)&amp;":"&amp;ADDRESS(MATCH("K14",$A:$A,0)-1,COLUMN(H$13),4)))</f>
        <v/>
      </c>
      <c r="I103" s="981" t="n"/>
      <c r="J103" s="196" t="n"/>
      <c r="K103" s="197" t="n"/>
      <c r="L103" s="197" t="n"/>
      <c r="M103" s="197" t="n"/>
      <c r="N103" s="966">
        <f>B103</f>
        <v/>
      </c>
      <c r="O103" s="198">
        <f>C103*BS!$B$9</f>
        <v/>
      </c>
      <c r="P103" s="198">
        <f>D103*BS!$B$9</f>
        <v/>
      </c>
      <c r="Q103" s="198">
        <f>E103*BS!$B$9</f>
        <v/>
      </c>
      <c r="R103" s="198">
        <f>F103*BS!$B$9</f>
        <v/>
      </c>
      <c r="S103" s="198">
        <f>G103*BS!$B$9</f>
        <v/>
      </c>
      <c r="T103" s="198">
        <f>H103*BS!$B$9</f>
        <v/>
      </c>
      <c r="U103" s="193">
        <f>I99</f>
        <v/>
      </c>
      <c r="V103" s="197" t="n"/>
      <c r="W103" s="197" t="n"/>
      <c r="X103" s="197" t="n"/>
      <c r="Y103" s="197" t="n"/>
      <c r="Z103" s="197" t="n"/>
      <c r="AA103" s="197" t="n"/>
      <c r="AB103" s="197" t="n"/>
      <c r="AC103" s="197" t="n"/>
      <c r="AD103" s="197" t="n"/>
      <c r="AE103" s="197" t="n"/>
      <c r="AF103" s="197" t="n"/>
      <c r="AG103" s="197" t="n"/>
      <c r="AH103" s="197" t="n"/>
      <c r="AI103" s="197" t="n"/>
      <c r="AJ103" s="197" t="n"/>
      <c r="AK103" s="197" t="n"/>
      <c r="AL103" s="197" t="n"/>
      <c r="AM103" s="197" t="n"/>
      <c r="AN103" s="197" t="n"/>
      <c r="AO103" s="197" t="n"/>
      <c r="AP103" s="197" t="n"/>
      <c r="AQ103" s="197" t="n"/>
      <c r="AR103" s="197" t="n"/>
      <c r="AS103" s="197" t="n"/>
      <c r="AT103" s="197" t="n"/>
      <c r="AU103" s="197" t="n"/>
      <c r="AV103" s="197" t="n"/>
      <c r="AW103" s="197" t="n"/>
      <c r="AX103" s="197" t="n"/>
      <c r="AY103" s="197" t="n"/>
      <c r="AZ103" s="197" t="n"/>
      <c r="BA103" s="197" t="n"/>
      <c r="BB103" s="197" t="n"/>
      <c r="BC103" s="197" t="n"/>
      <c r="BD103" s="197" t="n"/>
      <c r="BE103" s="197" t="n"/>
      <c r="BF103" s="197" t="n"/>
      <c r="BG103" s="197" t="n"/>
      <c r="BH103" s="197" t="n"/>
      <c r="BI103" s="197" t="n"/>
      <c r="BJ103" s="197" t="n"/>
      <c r="BK103" s="197" t="n"/>
      <c r="BL103" s="197" t="n"/>
      <c r="BM103" s="197" t="n"/>
      <c r="BN103" s="197" t="n"/>
      <c r="BO103" s="197" t="n"/>
      <c r="BP103" s="197" t="n"/>
      <c r="BQ103" s="197" t="n"/>
      <c r="BR103" s="197" t="n"/>
      <c r="BS103" s="197" t="n"/>
      <c r="BT103" s="197" t="n"/>
      <c r="BU103" s="197" t="n"/>
      <c r="BV103" s="197" t="n"/>
      <c r="BW103" s="197" t="n"/>
      <c r="BX103" s="197" t="n"/>
      <c r="BY103" s="197" t="n"/>
      <c r="BZ103" s="197" t="n"/>
      <c r="CA103" s="197" t="n"/>
      <c r="CB103" s="197" t="n"/>
      <c r="CC103" s="197" t="n"/>
      <c r="CD103" s="197" t="n"/>
      <c r="CE103" s="197" t="n"/>
      <c r="CF103" s="197" t="n"/>
      <c r="CG103" s="197" t="n"/>
      <c r="CH103" s="197" t="n"/>
      <c r="CI103" s="197" t="n"/>
      <c r="CJ103" s="197" t="n"/>
      <c r="CK103" s="197" t="n"/>
      <c r="CL103" s="197" t="n"/>
      <c r="CM103" s="197" t="n"/>
      <c r="CN103" s="197" t="n"/>
      <c r="CO103" s="197" t="n"/>
      <c r="CP103" s="197" t="n"/>
      <c r="CQ103" s="197" t="n"/>
      <c r="CR103" s="197" t="n"/>
      <c r="CS103" s="197" t="n"/>
      <c r="CT103" s="197" t="n"/>
      <c r="CU103" s="197" t="n"/>
      <c r="CV103" s="197" t="n"/>
      <c r="CW103" s="197" t="n"/>
      <c r="CX103" s="197" t="n"/>
      <c r="CY103" s="197" t="n"/>
      <c r="CZ103" s="197" t="n"/>
      <c r="DA103" s="197" t="n"/>
      <c r="DB103" s="197" t="n"/>
      <c r="DC103" s="197" t="n"/>
      <c r="DD103" s="197" t="n"/>
      <c r="DE103" s="197" t="n"/>
      <c r="DF103" s="197" t="n"/>
      <c r="DG103" s="197" t="n"/>
      <c r="DH103" s="197" t="n"/>
      <c r="DI103" s="197" t="n"/>
      <c r="DJ103" s="197" t="n"/>
      <c r="DK103" s="197" t="n"/>
      <c r="DL103" s="197" t="n"/>
      <c r="DM103" s="197" t="n"/>
      <c r="DN103" s="197" t="n"/>
      <c r="DO103" s="197" t="n"/>
      <c r="DP103" s="197" t="n"/>
      <c r="DQ103" s="197" t="n"/>
      <c r="DR103" s="197" t="n"/>
      <c r="DS103" s="197" t="n"/>
      <c r="DT103" s="197" t="n"/>
      <c r="DU103" s="197" t="n"/>
      <c r="DV103" s="197" t="n"/>
      <c r="DW103" s="197" t="n"/>
      <c r="DX103" s="197" t="n"/>
      <c r="DY103" s="197" t="n"/>
      <c r="DZ103" s="197" t="n"/>
      <c r="EA103" s="197" t="n"/>
      <c r="EB103" s="197" t="n"/>
      <c r="EC103" s="197" t="n"/>
      <c r="ED103" s="197" t="n"/>
      <c r="EE103" s="197" t="n"/>
      <c r="EF103" s="197" t="n"/>
      <c r="EG103" s="197" t="n"/>
      <c r="EH103" s="197" t="n"/>
      <c r="EI103" s="197" t="n"/>
      <c r="EJ103" s="197" t="n"/>
    </row>
    <row r="104">
      <c r="B104" s="208" t="n"/>
      <c r="C104" s="215" t="n"/>
      <c r="D104" s="216" t="n"/>
      <c r="E104" s="982" t="n"/>
      <c r="F104" s="982" t="n"/>
      <c r="G104" s="982" t="n"/>
      <c r="H104" s="982" t="n"/>
      <c r="I104" s="981" t="n"/>
      <c r="J104" s="180" t="n"/>
      <c r="N104" s="976" t="inlineStr"/>
      <c r="O104" s="192" t="inlineStr"/>
      <c r="P104" s="192" t="inlineStr"/>
      <c r="Q104" s="192" t="inlineStr"/>
      <c r="R104" s="192" t="inlineStr"/>
      <c r="S104" s="192" t="inlineStr"/>
      <c r="T104" s="192" t="inlineStr"/>
      <c r="U104" s="193" t="n"/>
    </row>
    <row r="105">
      <c r="A105" s="171" t="inlineStr">
        <is>
          <t>K15</t>
        </is>
      </c>
      <c r="B105" s="96" t="inlineStr">
        <is>
          <t xml:space="preserve">Long Term Debt </t>
        </is>
      </c>
      <c r="C105" s="983" t="n"/>
      <c r="D105" s="983" t="n"/>
      <c r="E105" s="983" t="n"/>
      <c r="F105" s="983" t="n"/>
      <c r="G105" s="983" t="n"/>
      <c r="H105" s="983" t="n"/>
      <c r="I105" s="984" t="n"/>
      <c r="J105" s="180" t="n"/>
      <c r="N105" s="966">
        <f>B105</f>
        <v/>
      </c>
      <c r="O105" s="204" t="inlineStr"/>
      <c r="P105" s="204" t="inlineStr"/>
      <c r="Q105" s="204" t="inlineStr"/>
      <c r="R105" s="204" t="inlineStr"/>
      <c r="S105" s="204" t="inlineStr"/>
      <c r="T105" s="204" t="inlineStr"/>
      <c r="U105" s="193" t="n"/>
    </row>
    <row r="106">
      <c r="A106" s="79" t="inlineStr">
        <is>
          <t>K16</t>
        </is>
      </c>
      <c r="B106" s="621" t="inlineStr">
        <is>
          <t xml:space="preserve"> Long Term Borrowings</t>
        </is>
      </c>
      <c r="I106" s="210" t="n"/>
      <c r="J106" s="180" t="n"/>
      <c r="N106" s="985">
        <f>B106</f>
        <v/>
      </c>
      <c r="O106" t="inlineStr"/>
      <c r="P106" t="inlineStr"/>
      <c r="Q106" t="inlineStr"/>
      <c r="R106" t="inlineStr"/>
      <c r="S106" t="inlineStr"/>
      <c r="T106" t="inlineStr"/>
      <c r="U106" s="193">
        <f>I102</f>
        <v/>
      </c>
    </row>
    <row r="107">
      <c r="A107" s="79" t="n"/>
      <c r="B107" s="102" t="inlineStr">
        <is>
          <t>Lease liabilities</t>
        </is>
      </c>
      <c r="C107" s="103" t="n"/>
      <c r="D107" s="103" t="n"/>
      <c r="E107" s="103" t="n"/>
      <c r="F107" s="103" t="n"/>
      <c r="G107" s="103" t="n">
        <v>163801</v>
      </c>
      <c r="H107" s="103" t="n">
        <v>159343</v>
      </c>
      <c r="I107" s="210" t="n"/>
      <c r="J107" s="180" t="n"/>
      <c r="N107" s="985">
        <f>B107</f>
        <v/>
      </c>
      <c r="O107" s="192" t="inlineStr"/>
      <c r="P107" s="192" t="inlineStr"/>
      <c r="Q107" s="192" t="inlineStr"/>
      <c r="R107" s="192" t="inlineStr"/>
      <c r="S107" s="192">
        <f>G107*BS!$B$9</f>
        <v/>
      </c>
      <c r="T107" s="192">
        <f>H107*BS!$B$9</f>
        <v/>
      </c>
      <c r="U107" s="193" t="n"/>
    </row>
    <row r="108">
      <c r="A108" s="79" t="n"/>
      <c r="B108" s="102" t="n"/>
      <c r="C108" s="220" t="n"/>
      <c r="D108" s="220" t="n"/>
      <c r="E108" s="220" t="n"/>
      <c r="F108" s="220" t="n"/>
      <c r="G108" s="220" t="n"/>
      <c r="H108" s="220" t="n"/>
      <c r="I108" s="210" t="n"/>
      <c r="J108" s="180" t="n"/>
      <c r="N108" s="985" t="inlineStr"/>
      <c r="O108" s="192" t="inlineStr"/>
      <c r="P108" s="192" t="inlineStr"/>
      <c r="Q108" s="192" t="inlineStr"/>
      <c r="R108" s="192" t="inlineStr"/>
      <c r="S108" s="192" t="inlineStr"/>
      <c r="T108" s="192" t="inlineStr"/>
      <c r="U108" s="193" t="n"/>
    </row>
    <row r="109">
      <c r="A109" s="79" t="inlineStr">
        <is>
          <t>K16T</t>
        </is>
      </c>
      <c r="B109" s="96" t="inlineStr">
        <is>
          <t xml:space="preserve"> Total </t>
        </is>
      </c>
      <c r="C109" s="954">
        <f>SUM(INDIRECT(ADDRESS(MATCH("K16",$A:$A,0)+1,COLUMN(C$13),4)&amp;":"&amp;ADDRESS(MATCH("K16T",$A:$A,0)-1,COLUMN(C$13),4)))</f>
        <v/>
      </c>
      <c r="D109" s="954">
        <f>SUM(INDIRECT(ADDRESS(MATCH("K16",$A:$A,0)+1,COLUMN(D$13),4)&amp;":"&amp;ADDRESS(MATCH("K16T",$A:$A,0)-1,COLUMN(D$13),4)))</f>
        <v/>
      </c>
      <c r="E109" s="954">
        <f>SUM(INDIRECT(ADDRESS(MATCH("K16",$A:$A,0)+1,COLUMN(E$13),4)&amp;":"&amp;ADDRESS(MATCH("K16T",$A:$A,0)-1,COLUMN(E$13),4)))</f>
        <v/>
      </c>
      <c r="F109" s="954">
        <f>SUM(INDIRECT(ADDRESS(MATCH("K16",$A:$A,0)+1,COLUMN(F$13),4)&amp;":"&amp;ADDRESS(MATCH("K16T",$A:$A,0)-1,COLUMN(F$13),4)))</f>
        <v/>
      </c>
      <c r="G109" s="954">
        <f>SUM(INDIRECT(ADDRESS(MATCH("K16",$A:$A,0)+1,COLUMN(G$13),4)&amp;":"&amp;ADDRESS(MATCH("K16T",$A:$A,0)-1,COLUMN(G$13),4)))</f>
        <v/>
      </c>
      <c r="H109" s="954">
        <f>SUM(INDIRECT(ADDRESS(MATCH("K16",$A:$A,0)+1,COLUMN(H$13),4)&amp;":"&amp;ADDRESS(MATCH("K16T",$A:$A,0)-1,COLUMN(H$13),4)))</f>
        <v/>
      </c>
      <c r="I109" s="210" t="n"/>
      <c r="J109" s="180" t="n"/>
      <c r="N109" s="985">
        <f>B109</f>
        <v/>
      </c>
      <c r="O109" s="192">
        <f>C109*BS!$B$9</f>
        <v/>
      </c>
      <c r="P109" s="192">
        <f>D109*BS!$B$9</f>
        <v/>
      </c>
      <c r="Q109" s="192">
        <f>E109*BS!$B$9</f>
        <v/>
      </c>
      <c r="R109" s="192">
        <f>F109*BS!$B$9</f>
        <v/>
      </c>
      <c r="S109" s="192">
        <f>G109*BS!$B$9</f>
        <v/>
      </c>
      <c r="T109" s="192">
        <f>H109*BS!$B$9</f>
        <v/>
      </c>
      <c r="U109" s="193" t="n"/>
    </row>
    <row r="110">
      <c r="A110" s="79" t="inlineStr">
        <is>
          <t>K17</t>
        </is>
      </c>
      <c r="B110" s="621" t="inlineStr">
        <is>
          <t xml:space="preserve"> Bond</t>
        </is>
      </c>
      <c r="I110" s="986" t="n"/>
      <c r="J110" s="180" t="n"/>
      <c r="N110" s="985">
        <f>B110</f>
        <v/>
      </c>
      <c r="O110" t="inlineStr"/>
      <c r="P110" t="inlineStr"/>
      <c r="Q110" t="inlineStr"/>
      <c r="R110" t="inlineStr"/>
      <c r="S110" t="inlineStr"/>
      <c r="T110" t="inlineStr"/>
      <c r="U110" s="193">
        <f>I106</f>
        <v/>
      </c>
    </row>
    <row r="111">
      <c r="A111" s="79" t="n"/>
      <c r="B111" s="102" t="n"/>
      <c r="C111" s="103" t="n"/>
      <c r="D111" s="103" t="n"/>
      <c r="E111" s="103" t="n"/>
      <c r="F111" s="103" t="n"/>
      <c r="G111" s="103" t="n"/>
      <c r="H111" s="103" t="n"/>
      <c r="I111" s="986" t="n"/>
      <c r="J111" s="180" t="n"/>
      <c r="N111" s="985" t="inlineStr"/>
      <c r="O111" s="192" t="inlineStr"/>
      <c r="P111" s="192" t="inlineStr"/>
      <c r="Q111" s="192" t="inlineStr"/>
      <c r="R111" s="192" t="inlineStr"/>
      <c r="S111" s="192" t="inlineStr"/>
      <c r="T111" s="192" t="inlineStr"/>
      <c r="U111" s="193" t="n"/>
    </row>
    <row r="112">
      <c r="A112" s="79" t="n"/>
      <c r="B112" s="102" t="n"/>
      <c r="C112" s="220" t="n"/>
      <c r="D112" s="220" t="n"/>
      <c r="E112" s="220" t="n"/>
      <c r="F112" s="220" t="n"/>
      <c r="G112" s="220" t="n"/>
      <c r="H112" s="220" t="n"/>
      <c r="I112" s="986" t="n"/>
      <c r="J112" s="180" t="n"/>
      <c r="N112" s="985" t="inlineStr"/>
      <c r="O112" s="192" t="inlineStr"/>
      <c r="P112" s="192" t="inlineStr"/>
      <c r="Q112" s="192" t="inlineStr"/>
      <c r="R112" s="192" t="inlineStr"/>
      <c r="S112" s="192" t="inlineStr"/>
      <c r="T112" s="192" t="inlineStr"/>
      <c r="U112" s="193" t="n"/>
    </row>
    <row r="113">
      <c r="A113" s="79" t="inlineStr">
        <is>
          <t>K17T</t>
        </is>
      </c>
      <c r="B113" s="96" t="inlineStr">
        <is>
          <t xml:space="preserve"> Total </t>
        </is>
      </c>
      <c r="C113" s="954">
        <f>SUM(INDIRECT(ADDRESS(MATCH("K17",$A:$A,0)+1,COLUMN(C$13),4)&amp;":"&amp;ADDRESS(MATCH("K17T",$A:$A,0)-1,COLUMN(C$13),4)))</f>
        <v/>
      </c>
      <c r="D113" s="954">
        <f>SUM(INDIRECT(ADDRESS(MATCH("K17",$A:$A,0)+1,COLUMN(D$13),4)&amp;":"&amp;ADDRESS(MATCH("K17T",$A:$A,0)-1,COLUMN(D$13),4)))</f>
        <v/>
      </c>
      <c r="E113" s="954">
        <f>SUM(INDIRECT(ADDRESS(MATCH("K17",$A:$A,0)+1,COLUMN(E$13),4)&amp;":"&amp;ADDRESS(MATCH("K17T",$A:$A,0)-1,COLUMN(E$13),4)))</f>
        <v/>
      </c>
      <c r="F113" s="954">
        <f>SUM(INDIRECT(ADDRESS(MATCH("K17",$A:$A,0)+1,COLUMN(F$13),4)&amp;":"&amp;ADDRESS(MATCH("K17T",$A:$A,0)-1,COLUMN(F$13),4)))</f>
        <v/>
      </c>
      <c r="G113" s="954">
        <f>SUM(INDIRECT(ADDRESS(MATCH("K17",$A:$A,0)+1,COLUMN(G$13),4)&amp;":"&amp;ADDRESS(MATCH("K17T",$A:$A,0)-1,COLUMN(G$13),4)))</f>
        <v/>
      </c>
      <c r="H113" s="954">
        <f>SUM(INDIRECT(ADDRESS(MATCH("K17",$A:$A,0)+1,COLUMN(H$13),4)&amp;":"&amp;ADDRESS(MATCH("K17T",$A:$A,0)-1,COLUMN(H$13),4)))</f>
        <v/>
      </c>
      <c r="I113" s="986" t="n"/>
      <c r="J113" s="180" t="n"/>
      <c r="N113" s="985">
        <f>B113</f>
        <v/>
      </c>
      <c r="O113" s="192">
        <f>C113*BS!$B$9</f>
        <v/>
      </c>
      <c r="P113" s="192">
        <f>D113*BS!$B$9</f>
        <v/>
      </c>
      <c r="Q113" s="192">
        <f>E113*BS!$B$9</f>
        <v/>
      </c>
      <c r="R113" s="192">
        <f>F113*BS!$B$9</f>
        <v/>
      </c>
      <c r="S113" s="192">
        <f>G113*BS!$B$9</f>
        <v/>
      </c>
      <c r="T113" s="192">
        <f>H113*BS!$B$9</f>
        <v/>
      </c>
      <c r="U113" s="193" t="n"/>
    </row>
    <row r="114">
      <c r="A114" s="79" t="inlineStr">
        <is>
          <t>K18</t>
        </is>
      </c>
      <c r="B114" s="621" t="inlineStr">
        <is>
          <t xml:space="preserve"> Subordinate Debt</t>
        </is>
      </c>
      <c r="I114" s="975" t="n"/>
      <c r="J114" s="180" t="n"/>
      <c r="N114" s="985">
        <f>B114</f>
        <v/>
      </c>
      <c r="O114" t="inlineStr"/>
      <c r="P114" t="inlineStr"/>
      <c r="Q114" t="inlineStr"/>
      <c r="R114" t="inlineStr"/>
      <c r="S114" t="inlineStr"/>
      <c r="T114" t="inlineStr"/>
      <c r="U114" s="193">
        <f>I110</f>
        <v/>
      </c>
    </row>
    <row r="115">
      <c r="A115" s="79" t="n"/>
      <c r="B115" s="102" t="n"/>
      <c r="C115" s="103" t="n"/>
      <c r="D115" s="103" t="n"/>
      <c r="E115" s="103" t="n"/>
      <c r="F115" s="103" t="n"/>
      <c r="G115" s="103" t="n"/>
      <c r="H115" s="103" t="n"/>
      <c r="I115" s="975" t="n"/>
      <c r="J115" s="180" t="n"/>
      <c r="N115" s="976" t="inlineStr"/>
      <c r="O115" s="192" t="inlineStr"/>
      <c r="P115" s="192" t="inlineStr"/>
      <c r="Q115" s="192" t="inlineStr"/>
      <c r="R115" s="192" t="inlineStr"/>
      <c r="S115" s="192" t="inlineStr"/>
      <c r="T115" s="192" t="inlineStr"/>
      <c r="U115" s="193" t="n"/>
    </row>
    <row r="116">
      <c r="A116" s="79" t="n"/>
      <c r="B116" s="102" t="n"/>
      <c r="C116" s="220" t="n"/>
      <c r="D116" s="220" t="n"/>
      <c r="E116" s="220" t="n"/>
      <c r="F116" s="220" t="n"/>
      <c r="G116" s="220" t="n"/>
      <c r="H116" s="220" t="n"/>
      <c r="I116" s="975" t="n"/>
      <c r="J116" s="180" t="n"/>
      <c r="N116" s="976" t="inlineStr"/>
      <c r="O116" s="192" t="inlineStr"/>
      <c r="P116" s="192" t="inlineStr"/>
      <c r="Q116" s="192" t="inlineStr"/>
      <c r="R116" s="192" t="inlineStr"/>
      <c r="S116" s="192" t="inlineStr"/>
      <c r="T116" s="192" t="inlineStr"/>
      <c r="U116" s="193" t="n"/>
    </row>
    <row r="117">
      <c r="A117" s="79" t="inlineStr">
        <is>
          <t>K18T</t>
        </is>
      </c>
      <c r="B117" s="96" t="inlineStr">
        <is>
          <t xml:space="preserve"> Total </t>
        </is>
      </c>
      <c r="C117" s="954">
        <f>SUM(INDIRECT(ADDRESS(MATCH("K18",$A:$A,0)+1,COLUMN(C$13),4)&amp;":"&amp;ADDRESS(MATCH("K18T",$A:$A,0)-1,COLUMN(C$13),4)))</f>
        <v/>
      </c>
      <c r="D117" s="954">
        <f>SUM(INDIRECT(ADDRESS(MATCH("K18",$A:$A,0)+1,COLUMN(D$13),4)&amp;":"&amp;ADDRESS(MATCH("K18T",$A:$A,0)-1,COLUMN(D$13),4)))</f>
        <v/>
      </c>
      <c r="E117" s="954">
        <f>SUM(INDIRECT(ADDRESS(MATCH("K18",$A:$A,0)+1,COLUMN(E$13),4)&amp;":"&amp;ADDRESS(MATCH("K18T",$A:$A,0)-1,COLUMN(E$13),4)))</f>
        <v/>
      </c>
      <c r="F117" s="954">
        <f>SUM(INDIRECT(ADDRESS(MATCH("K18",$A:$A,0)+1,COLUMN(F$13),4)&amp;":"&amp;ADDRESS(MATCH("K18T",$A:$A,0)-1,COLUMN(F$13),4)))</f>
        <v/>
      </c>
      <c r="G117" s="954">
        <f>SUM(INDIRECT(ADDRESS(MATCH("K18",$A:$A,0)+1,COLUMN(G$13),4)&amp;":"&amp;ADDRESS(MATCH("K18T",$A:$A,0)-1,COLUMN(G$13),4)))</f>
        <v/>
      </c>
      <c r="H117" s="954">
        <f>SUM(INDIRECT(ADDRESS(MATCH("K18",$A:$A,0)+1,COLUMN(H$13),4)&amp;":"&amp;ADDRESS(MATCH("K18T",$A:$A,0)-1,COLUMN(H$13),4)))</f>
        <v/>
      </c>
      <c r="I117" s="975" t="n"/>
      <c r="J117" s="180" t="n"/>
      <c r="N117" s="976">
        <f>B117</f>
        <v/>
      </c>
      <c r="O117" s="192">
        <f>C117*BS!$B$9</f>
        <v/>
      </c>
      <c r="P117" s="192">
        <f>D117*BS!$B$9</f>
        <v/>
      </c>
      <c r="Q117" s="192">
        <f>E117*BS!$B$9</f>
        <v/>
      </c>
      <c r="R117" s="192">
        <f>F117*BS!$B$9</f>
        <v/>
      </c>
      <c r="S117" s="192">
        <f>G117*BS!$B$9</f>
        <v/>
      </c>
      <c r="T117" s="192">
        <f>H117*BS!$B$9</f>
        <v/>
      </c>
      <c r="U117" s="193" t="n"/>
    </row>
    <row r="118">
      <c r="A118" s="79" t="inlineStr">
        <is>
          <t>K19</t>
        </is>
      </c>
      <c r="B118" s="102" t="inlineStr">
        <is>
          <t xml:space="preserve"> Loan from related parties </t>
        </is>
      </c>
      <c r="C118" s="220" t="n"/>
      <c r="D118" s="220" t="n"/>
      <c r="E118" s="220" t="n"/>
      <c r="F118" s="220" t="n"/>
      <c r="G118" s="220" t="n"/>
      <c r="H118" s="220" t="n"/>
      <c r="I118" s="975" t="n"/>
      <c r="J118" s="180" t="n"/>
      <c r="N118" s="976">
        <f>B118</f>
        <v/>
      </c>
      <c r="O118" s="192" t="inlineStr"/>
      <c r="P118" s="192" t="inlineStr"/>
      <c r="Q118" s="192" t="inlineStr"/>
      <c r="R118" s="192" t="inlineStr"/>
      <c r="S118" s="192" t="inlineStr"/>
      <c r="T118" s="192" t="inlineStr"/>
      <c r="U118" s="193">
        <f>I114</f>
        <v/>
      </c>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f>I115</f>
        <v/>
      </c>
    </row>
    <row r="120">
      <c r="A120" s="79" t="n"/>
      <c r="B120" s="102" t="n"/>
      <c r="C120" s="220" t="n"/>
      <c r="D120" s="220" t="n"/>
      <c r="E120" s="220" t="n"/>
      <c r="F120" s="220" t="n"/>
      <c r="G120" s="220" t="n"/>
      <c r="H120" s="220" t="n"/>
      <c r="I120" s="975" t="n"/>
      <c r="J120" s="180" t="n"/>
      <c r="N120" s="976" t="inlineStr"/>
      <c r="O120" s="192" t="inlineStr"/>
      <c r="P120" s="192" t="inlineStr"/>
      <c r="Q120" s="192" t="inlineStr"/>
      <c r="R120" s="192" t="inlineStr"/>
      <c r="S120" s="192" t="inlineStr"/>
      <c r="T120" s="192" t="inlineStr"/>
      <c r="U120" s="193">
        <f>I116</f>
        <v/>
      </c>
    </row>
    <row r="121">
      <c r="A121" s="79" t="n"/>
      <c r="B121" s="102" t="n"/>
      <c r="C121" s="103" t="n"/>
      <c r="D121" s="103" t="n"/>
      <c r="E121" s="103" t="n"/>
      <c r="F121" s="103" t="n"/>
      <c r="G121" s="103" t="n"/>
      <c r="H121" s="103" t="n"/>
      <c r="I121" s="975" t="n"/>
      <c r="J121" s="180" t="n"/>
      <c r="N121" s="976" t="inlineStr"/>
      <c r="O121" s="192" t="inlineStr"/>
      <c r="P121" s="192" t="inlineStr"/>
      <c r="Q121" s="192" t="inlineStr"/>
      <c r="R121" s="192" t="inlineStr"/>
      <c r="S121" s="192" t="inlineStr"/>
      <c r="T121" s="192" t="inlineStr"/>
      <c r="U121" s="193">
        <f>I117</f>
        <v/>
      </c>
    </row>
    <row r="122" customFormat="1" s="194">
      <c r="A122" s="79" t="n"/>
      <c r="B122" s="102" t="n"/>
      <c r="C122" s="220" t="n"/>
      <c r="D122" s="220" t="n"/>
      <c r="E122" s="220" t="n"/>
      <c r="F122" s="220" t="n"/>
      <c r="G122" s="220" t="n"/>
      <c r="H122" s="220" t="n"/>
      <c r="I122" s="975" t="n"/>
      <c r="J122" s="180" t="n"/>
      <c r="N122" s="976" t="inlineStr"/>
      <c r="O122" s="192" t="inlineStr"/>
      <c r="P122" s="192" t="inlineStr"/>
      <c r="Q122" s="192" t="inlineStr"/>
      <c r="R122" s="192" t="inlineStr"/>
      <c r="S122" s="192" t="inlineStr"/>
      <c r="T122" s="192" t="inlineStr"/>
      <c r="U122" s="193" t="n"/>
    </row>
    <row r="123">
      <c r="A123" s="79" t="n"/>
      <c r="B123" s="102" t="n"/>
      <c r="C123" s="220" t="n"/>
      <c r="D123" s="220" t="n"/>
      <c r="E123" s="220" t="n"/>
      <c r="F123" s="220" t="n"/>
      <c r="G123" s="220" t="n"/>
      <c r="H123" s="220" t="n"/>
      <c r="I123" s="975" t="n"/>
      <c r="J123" s="180" t="n"/>
      <c r="N123" s="976" t="inlineStr"/>
      <c r="O123" s="192" t="inlineStr"/>
      <c r="P123" s="192" t="inlineStr"/>
      <c r="Q123" s="192" t="inlineStr"/>
      <c r="R123" s="192" t="inlineStr"/>
      <c r="S123" s="192" t="inlineStr"/>
      <c r="T123" s="192" t="inlineStr"/>
      <c r="U123" s="193">
        <f>I119</f>
        <v/>
      </c>
    </row>
    <row r="124" customFormat="1" s="194">
      <c r="A124" s="79" t="n"/>
      <c r="B124" s="102" t="n"/>
      <c r="C124" s="220" t="n"/>
      <c r="D124" s="220" t="n"/>
      <c r="E124" s="220" t="n"/>
      <c r="F124" s="220" t="n"/>
      <c r="G124" s="220" t="n"/>
      <c r="H124" s="220" t="n"/>
      <c r="I124" s="975" t="n"/>
      <c r="J124" s="180" t="n"/>
      <c r="N124" s="976" t="inlineStr"/>
      <c r="O124" s="192" t="inlineStr"/>
      <c r="P124" s="192" t="inlineStr"/>
      <c r="Q124" s="192" t="inlineStr"/>
      <c r="R124" s="192" t="inlineStr"/>
      <c r="S124" s="192" t="inlineStr"/>
      <c r="T124" s="192" t="inlineStr"/>
      <c r="U124" s="193">
        <f>I120</f>
        <v/>
      </c>
    </row>
    <row r="125" customFormat="1" s="194">
      <c r="B125" s="102" t="inlineStr">
        <is>
          <t xml:space="preserve"> Others </t>
        </is>
      </c>
      <c r="C125" s="220" t="n"/>
      <c r="D125" s="220" t="n"/>
      <c r="E125" s="220" t="n"/>
      <c r="F125" s="220" t="n"/>
      <c r="G125" s="220" t="n"/>
      <c r="H125" s="220" t="n"/>
      <c r="I125" s="980" t="n"/>
      <c r="J125" s="180" t="n"/>
      <c r="N125" s="976">
        <f>B125</f>
        <v/>
      </c>
      <c r="O125" s="192" t="inlineStr"/>
      <c r="P125" s="192" t="inlineStr"/>
      <c r="Q125" s="192" t="inlineStr"/>
      <c r="R125" s="192" t="inlineStr"/>
      <c r="S125" s="192" t="inlineStr"/>
      <c r="T125" s="192" t="inlineStr"/>
      <c r="U125" s="193">
        <f>I121</f>
        <v/>
      </c>
    </row>
    <row r="126">
      <c r="A126" s="194" t="inlineStr">
        <is>
          <t>K20</t>
        </is>
      </c>
      <c r="B126" s="96" t="inlineStr">
        <is>
          <t xml:space="preserve">Total </t>
        </is>
      </c>
      <c r="C126" s="987">
        <f>INDIRECT(ADDRESS(MATCH("K16T",$A:$A,0),COLUMN(C$13),4))+INDIRECT(ADDRESS(MATCH("K17T",$A:$A,0),COLUMN(C$13),4))+INDIRECT(ADDRESS(MATCH("K18T",$A:$A,0),COLUMN(C$13),4))+SUM(INDIRECT(ADDRESS(MATCH("K19",$A:$A,0),COLUMN(C$13),4)&amp;":"&amp;ADDRESS(MATCH("K20",$A:$A,0)-1,COLUMN(C$13),4)))</f>
        <v/>
      </c>
      <c r="D126" s="987">
        <f>INDIRECT(ADDRESS(MATCH("K16T",$A:$A,0),COLUMN(D$13),4))+INDIRECT(ADDRESS(MATCH("K17T",$A:$A,0),COLUMN(D$13),4))+INDIRECT(ADDRESS(MATCH("K18T",$A:$A,0),COLUMN(D$13),4))+SUM(INDIRECT(ADDRESS(MATCH("K19",$A:$A,0),COLUMN(D$13),4)&amp;":"&amp;ADDRESS(MATCH("K20",$A:$A,0)-1,COLUMN(D$13),4)))</f>
        <v/>
      </c>
      <c r="E126" s="987">
        <f>INDIRECT(ADDRESS(MATCH("K16T",$A:$A,0),COLUMN(E$13),4))+INDIRECT(ADDRESS(MATCH("K17T",$A:$A,0),COLUMN(E$13),4))+INDIRECT(ADDRESS(MATCH("K18T",$A:$A,0),COLUMN(E$13),4))+SUM(INDIRECT(ADDRESS(MATCH("K19",$A:$A,0),COLUMN(E$13),4)&amp;":"&amp;ADDRESS(MATCH("K20",$A:$A,0)-1,COLUMN(E$13),4)))</f>
        <v/>
      </c>
      <c r="F126" s="987">
        <f>INDIRECT(ADDRESS(MATCH("K16T",$A:$A,0),COLUMN(F$13),4))+INDIRECT(ADDRESS(MATCH("K17T",$A:$A,0),COLUMN(F$13),4))+INDIRECT(ADDRESS(MATCH("K18T",$A:$A,0),COLUMN(F$13),4))+SUM(INDIRECT(ADDRESS(MATCH("K19",$A:$A,0),COLUMN(F$13),4)&amp;":"&amp;ADDRESS(MATCH("K20",$A:$A,0)-1,COLUMN(F$13),4)))</f>
        <v/>
      </c>
      <c r="G126" s="987">
        <f>INDIRECT(ADDRESS(MATCH("K16T",$A:$A,0),COLUMN(G$13),4))+INDIRECT(ADDRESS(MATCH("K17T",$A:$A,0),COLUMN(G$13),4))+INDIRECT(ADDRESS(MATCH("K18T",$A:$A,0),COLUMN(G$13),4))+SUM(INDIRECT(ADDRESS(MATCH("K19",$A:$A,0),COLUMN(G$13),4)&amp;":"&amp;ADDRESS(MATCH("K20",$A:$A,0)-1,COLUMN(G$13),4)))</f>
        <v/>
      </c>
      <c r="H126" s="987">
        <f>INDIRECT(ADDRESS(MATCH("K16T",$A:$A,0),COLUMN(H$13),4))+INDIRECT(ADDRESS(MATCH("K17T",$A:$A,0),COLUMN(H$13),4))+INDIRECT(ADDRESS(MATCH("K18T",$A:$A,0),COLUMN(H$13),4))+SUM(INDIRECT(ADDRESS(MATCH("K19",$A:$A,0),COLUMN(H$13),4)&amp;":"&amp;ADDRESS(MATCH("K20",$A:$A,0)-1,COLUMN(H$13),4)))</f>
        <v/>
      </c>
      <c r="I126" s="988" t="n"/>
      <c r="J126" s="196" t="n"/>
      <c r="K126" s="197" t="n"/>
      <c r="L126" s="197" t="n"/>
      <c r="M126" s="197" t="n"/>
      <c r="N126" s="966">
        <f>B126</f>
        <v/>
      </c>
      <c r="O126" s="198">
        <f>C126*BS!$B$9</f>
        <v/>
      </c>
      <c r="P126" s="198">
        <f>D126*BS!$B$9</f>
        <v/>
      </c>
      <c r="Q126" s="198">
        <f>E126*BS!$B$9</f>
        <v/>
      </c>
      <c r="R126" s="198">
        <f>F126*BS!$B$9</f>
        <v/>
      </c>
      <c r="S126" s="198">
        <f>G126*BS!$B$9</f>
        <v/>
      </c>
      <c r="T126" s="198">
        <f>H126*BS!$B$9</f>
        <v/>
      </c>
      <c r="U126" s="193">
        <f>I122</f>
        <v/>
      </c>
      <c r="V126" s="197" t="n"/>
      <c r="W126" s="197" t="n"/>
      <c r="X126" s="197" t="n"/>
      <c r="Y126" s="197" t="n"/>
      <c r="Z126" s="197" t="n"/>
      <c r="AA126" s="197" t="n"/>
      <c r="AB126" s="197" t="n"/>
      <c r="AC126" s="197" t="n"/>
      <c r="AD126" s="197" t="n"/>
      <c r="AE126" s="197" t="n"/>
      <c r="AF126" s="197" t="n"/>
      <c r="AG126" s="197" t="n"/>
      <c r="AH126" s="197" t="n"/>
      <c r="AI126" s="197" t="n"/>
      <c r="AJ126" s="197" t="n"/>
      <c r="AK126" s="197" t="n"/>
      <c r="AL126" s="197" t="n"/>
      <c r="AM126" s="197" t="n"/>
      <c r="AN126" s="197" t="n"/>
      <c r="AO126" s="197" t="n"/>
      <c r="AP126" s="197" t="n"/>
      <c r="AQ126" s="197" t="n"/>
      <c r="AR126" s="197" t="n"/>
      <c r="AS126" s="197" t="n"/>
      <c r="AT126" s="197" t="n"/>
      <c r="AU126" s="197" t="n"/>
      <c r="AV126" s="197" t="n"/>
      <c r="AW126" s="197" t="n"/>
      <c r="AX126" s="197" t="n"/>
      <c r="AY126" s="197" t="n"/>
      <c r="AZ126" s="197" t="n"/>
      <c r="BA126" s="197" t="n"/>
      <c r="BB126" s="197" t="n"/>
      <c r="BC126" s="197" t="n"/>
      <c r="BD126" s="197" t="n"/>
      <c r="BE126" s="197" t="n"/>
      <c r="BF126" s="197" t="n"/>
      <c r="BG126" s="197" t="n"/>
      <c r="BH126" s="197" t="n"/>
      <c r="BI126" s="197" t="n"/>
      <c r="BJ126" s="197" t="n"/>
      <c r="BK126" s="197" t="n"/>
      <c r="BL126" s="197" t="n"/>
      <c r="BM126" s="197" t="n"/>
      <c r="BN126" s="197" t="n"/>
      <c r="BO126" s="197" t="n"/>
      <c r="BP126" s="197" t="n"/>
      <c r="BQ126" s="197" t="n"/>
      <c r="BR126" s="197" t="n"/>
      <c r="BS126" s="197" t="n"/>
      <c r="BT126" s="197" t="n"/>
      <c r="BU126" s="197" t="n"/>
      <c r="BV126" s="197" t="n"/>
      <c r="BW126" s="197" t="n"/>
      <c r="BX126" s="197" t="n"/>
      <c r="BY126" s="197" t="n"/>
      <c r="BZ126" s="197" t="n"/>
      <c r="CA126" s="197" t="n"/>
      <c r="CB126" s="197" t="n"/>
      <c r="CC126" s="197" t="n"/>
      <c r="CD126" s="197" t="n"/>
      <c r="CE126" s="197" t="n"/>
      <c r="CF126" s="197" t="n"/>
      <c r="CG126" s="197" t="n"/>
      <c r="CH126" s="197" t="n"/>
      <c r="CI126" s="197" t="n"/>
      <c r="CJ126" s="197" t="n"/>
      <c r="CK126" s="197" t="n"/>
      <c r="CL126" s="197" t="n"/>
      <c r="CM126" s="197" t="n"/>
      <c r="CN126" s="197" t="n"/>
      <c r="CO126" s="197" t="n"/>
      <c r="CP126" s="197" t="n"/>
      <c r="CQ126" s="197" t="n"/>
      <c r="CR126" s="197" t="n"/>
      <c r="CS126" s="197" t="n"/>
      <c r="CT126" s="197" t="n"/>
      <c r="CU126" s="197" t="n"/>
      <c r="CV126" s="197" t="n"/>
      <c r="CW126" s="197" t="n"/>
      <c r="CX126" s="197" t="n"/>
      <c r="CY126" s="197" t="n"/>
      <c r="CZ126" s="197" t="n"/>
      <c r="DA126" s="197" t="n"/>
      <c r="DB126" s="197" t="n"/>
      <c r="DC126" s="197" t="n"/>
      <c r="DD126" s="197" t="n"/>
      <c r="DE126" s="197" t="n"/>
      <c r="DF126" s="197" t="n"/>
      <c r="DG126" s="197" t="n"/>
      <c r="DH126" s="197" t="n"/>
      <c r="DI126" s="197" t="n"/>
      <c r="DJ126" s="197" t="n"/>
      <c r="DK126" s="197" t="n"/>
      <c r="DL126" s="197" t="n"/>
      <c r="DM126" s="197" t="n"/>
      <c r="DN126" s="197" t="n"/>
      <c r="DO126" s="197" t="n"/>
      <c r="DP126" s="197" t="n"/>
      <c r="DQ126" s="197" t="n"/>
      <c r="DR126" s="197" t="n"/>
      <c r="DS126" s="197" t="n"/>
      <c r="DT126" s="197" t="n"/>
      <c r="DU126" s="197" t="n"/>
      <c r="DV126" s="197" t="n"/>
      <c r="DW126" s="197" t="n"/>
      <c r="DX126" s="197" t="n"/>
      <c r="DY126" s="197" t="n"/>
      <c r="DZ126" s="197" t="n"/>
      <c r="EA126" s="197" t="n"/>
      <c r="EB126" s="197" t="n"/>
      <c r="EC126" s="197" t="n"/>
      <c r="ED126" s="197" t="n"/>
      <c r="EE126" s="197" t="n"/>
      <c r="EF126" s="197" t="n"/>
      <c r="EG126" s="197" t="n"/>
      <c r="EH126" s="197" t="n"/>
      <c r="EI126" s="197" t="n"/>
      <c r="EJ126" s="197" t="n"/>
    </row>
    <row r="127">
      <c r="B127" s="102" t="n"/>
      <c r="C127" s="989" t="n"/>
      <c r="D127" s="989" t="n"/>
      <c r="E127" s="989" t="n"/>
      <c r="F127" s="989" t="n"/>
      <c r="G127" s="989" t="n"/>
      <c r="H127" s="989" t="n"/>
      <c r="I127" s="980" t="n"/>
      <c r="J127" s="180" t="n"/>
      <c r="N127" s="976" t="inlineStr"/>
      <c r="O127" s="192" t="inlineStr"/>
      <c r="P127" s="192" t="inlineStr"/>
      <c r="Q127" s="192" t="inlineStr"/>
      <c r="R127" s="192" t="inlineStr"/>
      <c r="S127" s="192" t="inlineStr"/>
      <c r="T127" s="192" t="inlineStr"/>
      <c r="U127" s="193" t="n"/>
    </row>
    <row r="128" ht="18.75" customFormat="1" customHeight="1" s="194">
      <c r="A128" s="194" t="inlineStr">
        <is>
          <t>K21</t>
        </is>
      </c>
      <c r="B128" s="96" t="inlineStr">
        <is>
          <t xml:space="preserve">Deferred Taxes </t>
        </is>
      </c>
      <c r="C128" s="990" t="n"/>
      <c r="D128" s="990" t="n"/>
      <c r="E128" s="990" t="n"/>
      <c r="F128" s="990" t="n"/>
      <c r="G128" s="990" t="n"/>
      <c r="H128" s="990" t="n"/>
      <c r="I128" s="988" t="n"/>
      <c r="J128" s="196" t="n"/>
      <c r="K128" s="197" t="n"/>
      <c r="L128" s="197" t="n"/>
      <c r="M128" s="197" t="n"/>
      <c r="N128" s="966">
        <f>B128</f>
        <v/>
      </c>
      <c r="O128" s="198" t="inlineStr"/>
      <c r="P128" s="198" t="inlineStr"/>
      <c r="Q128" s="198" t="inlineStr"/>
      <c r="R128" s="198" t="inlineStr"/>
      <c r="S128" s="198" t="inlineStr"/>
      <c r="T128" s="198" t="inlineStr"/>
      <c r="U128" s="193">
        <f>I124</f>
        <v/>
      </c>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B129" s="102" t="inlineStr">
        <is>
          <t>Deferred tax liabilities, net</t>
        </is>
      </c>
      <c r="C129" s="103" t="n"/>
      <c r="D129" s="103" t="n"/>
      <c r="E129" s="103" t="n"/>
      <c r="F129" s="103" t="n"/>
      <c r="G129" s="103" t="n">
        <v>891542</v>
      </c>
      <c r="H129" s="103" t="n">
        <v>879522</v>
      </c>
      <c r="I129" s="988" t="n"/>
      <c r="J129" s="196" t="n"/>
      <c r="K129" s="197" t="n"/>
      <c r="L129" s="197" t="n"/>
      <c r="M129" s="197" t="n"/>
      <c r="N129" s="966">
        <f>B129</f>
        <v/>
      </c>
      <c r="O129" s="198" t="inlineStr"/>
      <c r="P129" s="198" t="inlineStr"/>
      <c r="Q129" s="198" t="inlineStr"/>
      <c r="R129" s="198" t="inlineStr"/>
      <c r="S129" s="198">
        <f>G129*BS!$B$9</f>
        <v/>
      </c>
      <c r="T129" s="198">
        <f>H129*BS!$B$9</f>
        <v/>
      </c>
      <c r="U129" s="193" t="n"/>
      <c r="V129" s="197" t="n"/>
      <c r="W129" s="197" t="n"/>
      <c r="X129" s="197" t="n"/>
      <c r="Y129" s="197" t="n"/>
      <c r="Z129" s="197" t="n"/>
      <c r="AA129" s="197" t="n"/>
      <c r="AB129" s="197" t="n"/>
      <c r="AC129" s="197" t="n"/>
      <c r="AD129" s="197" t="n"/>
      <c r="AE129" s="197" t="n"/>
      <c r="AF129" s="197" t="n"/>
      <c r="AG129" s="197" t="n"/>
      <c r="AH129" s="197" t="n"/>
      <c r="AI129" s="197" t="n"/>
      <c r="AJ129" s="197" t="n"/>
      <c r="AK129" s="197" t="n"/>
      <c r="AL129" s="197" t="n"/>
      <c r="AM129" s="197" t="n"/>
      <c r="AN129" s="197" t="n"/>
      <c r="AO129" s="197" t="n"/>
      <c r="AP129" s="197" t="n"/>
      <c r="AQ129" s="197" t="n"/>
      <c r="AR129" s="197" t="n"/>
      <c r="AS129" s="197" t="n"/>
      <c r="AT129" s="197" t="n"/>
      <c r="AU129" s="197" t="n"/>
      <c r="AV129" s="197" t="n"/>
      <c r="AW129" s="197" t="n"/>
      <c r="AX129" s="197" t="n"/>
      <c r="AY129" s="197" t="n"/>
      <c r="AZ129" s="197" t="n"/>
      <c r="BA129" s="197" t="n"/>
      <c r="BB129" s="197" t="n"/>
      <c r="BC129" s="197" t="n"/>
      <c r="BD129" s="197" t="n"/>
      <c r="BE129" s="197" t="n"/>
      <c r="BF129" s="197" t="n"/>
      <c r="BG129" s="197" t="n"/>
      <c r="BH129" s="197" t="n"/>
      <c r="BI129" s="197" t="n"/>
      <c r="BJ129" s="197" t="n"/>
      <c r="BK129" s="197" t="n"/>
      <c r="BL129" s="197" t="n"/>
      <c r="BM129" s="197" t="n"/>
      <c r="BN129" s="197" t="n"/>
      <c r="BO129" s="197" t="n"/>
      <c r="BP129" s="197" t="n"/>
      <c r="BQ129" s="197" t="n"/>
      <c r="BR129" s="197" t="n"/>
      <c r="BS129" s="197" t="n"/>
      <c r="BT129" s="197" t="n"/>
      <c r="BU129" s="197" t="n"/>
      <c r="BV129" s="197" t="n"/>
      <c r="BW129" s="197" t="n"/>
      <c r="BX129" s="197" t="n"/>
      <c r="BY129" s="197" t="n"/>
      <c r="BZ129" s="197" t="n"/>
      <c r="CA129" s="197" t="n"/>
      <c r="CB129" s="197" t="n"/>
      <c r="CC129" s="197" t="n"/>
      <c r="CD129" s="197" t="n"/>
      <c r="CE129" s="197" t="n"/>
      <c r="CF129" s="197" t="n"/>
      <c r="CG129" s="197" t="n"/>
      <c r="CH129" s="197" t="n"/>
      <c r="CI129" s="197" t="n"/>
      <c r="CJ129" s="197" t="n"/>
      <c r="CK129" s="197" t="n"/>
      <c r="CL129" s="197" t="n"/>
      <c r="CM129" s="197" t="n"/>
      <c r="CN129" s="197" t="n"/>
      <c r="CO129" s="197" t="n"/>
      <c r="CP129" s="197" t="n"/>
      <c r="CQ129" s="197" t="n"/>
      <c r="CR129" s="197" t="n"/>
      <c r="CS129" s="197" t="n"/>
      <c r="CT129" s="197" t="n"/>
      <c r="CU129" s="197" t="n"/>
      <c r="CV129" s="197" t="n"/>
      <c r="CW129" s="197" t="n"/>
      <c r="CX129" s="197" t="n"/>
      <c r="CY129" s="197" t="n"/>
      <c r="CZ129" s="197" t="n"/>
      <c r="DA129" s="197" t="n"/>
      <c r="DB129" s="197" t="n"/>
      <c r="DC129" s="197" t="n"/>
      <c r="DD129" s="197" t="n"/>
      <c r="DE129" s="197" t="n"/>
      <c r="DF129" s="197" t="n"/>
      <c r="DG129" s="197" t="n"/>
      <c r="DH129" s="197" t="n"/>
      <c r="DI129" s="197" t="n"/>
      <c r="DJ129" s="197" t="n"/>
      <c r="DK129" s="197" t="n"/>
      <c r="DL129" s="197" t="n"/>
      <c r="DM129" s="197" t="n"/>
      <c r="DN129" s="197" t="n"/>
      <c r="DO129" s="197" t="n"/>
      <c r="DP129" s="197" t="n"/>
      <c r="DQ129" s="197" t="n"/>
      <c r="DR129" s="197" t="n"/>
      <c r="DS129" s="197" t="n"/>
      <c r="DT129" s="197" t="n"/>
      <c r="DU129" s="197" t="n"/>
      <c r="DV129" s="197" t="n"/>
      <c r="DW129" s="197" t="n"/>
      <c r="DX129" s="197" t="n"/>
      <c r="DY129" s="197" t="n"/>
      <c r="DZ129" s="197" t="n"/>
      <c r="EA129" s="197" t="n"/>
      <c r="EB129" s="197" t="n"/>
      <c r="EC129" s="197" t="n"/>
      <c r="ED129" s="197" t="n"/>
      <c r="EE129" s="197" t="n"/>
      <c r="EF129" s="197" t="n"/>
      <c r="EG129" s="197" t="n"/>
      <c r="EH129" s="197" t="n"/>
      <c r="EI129" s="197" t="n"/>
      <c r="EJ129" s="197" t="n"/>
    </row>
    <row r="130">
      <c r="B130" s="102" t="n"/>
      <c r="C130" s="952" t="n"/>
      <c r="D130" s="952" t="n"/>
      <c r="E130" s="952" t="n"/>
      <c r="F130" s="952" t="n"/>
      <c r="G130" s="952" t="n"/>
      <c r="H130" s="952" t="n"/>
      <c r="I130" s="980" t="n"/>
      <c r="J130" s="180" t="n"/>
      <c r="N130" s="976" t="inlineStr"/>
      <c r="O130" s="192" t="inlineStr"/>
      <c r="P130" s="192" t="inlineStr"/>
      <c r="Q130" s="192" t="inlineStr"/>
      <c r="R130" s="192" t="inlineStr"/>
      <c r="S130" s="192" t="inlineStr"/>
      <c r="T130" s="192" t="inlineStr"/>
      <c r="U130" s="193" t="n"/>
    </row>
    <row r="131">
      <c r="A131" s="171" t="inlineStr">
        <is>
          <t>K22</t>
        </is>
      </c>
      <c r="B131" s="96" t="inlineStr">
        <is>
          <t xml:space="preserve">Total </t>
        </is>
      </c>
      <c r="C131" s="954">
        <f>SUM(INDIRECT(ADDRESS(MATCH("K21",$A:$A,0)+1,COLUMN(C$13),4)&amp;":"&amp;ADDRESS(MATCH("K22",$A:$A,0)-1,COLUMN(C$13),4)))</f>
        <v/>
      </c>
      <c r="D131" s="954">
        <f>SUM(INDIRECT(ADDRESS(MATCH("K21",$A:$A,0)+1,COLUMN(D$13),4)&amp;":"&amp;ADDRESS(MATCH("K22",$A:$A,0)-1,COLUMN(D$13),4)))</f>
        <v/>
      </c>
      <c r="E131" s="954">
        <f>SUM(INDIRECT(ADDRESS(MATCH("K21",$A:$A,0)+1,COLUMN(E$13),4)&amp;":"&amp;ADDRESS(MATCH("K22",$A:$A,0)-1,COLUMN(E$13),4)))</f>
        <v/>
      </c>
      <c r="F131" s="954">
        <f>SUM(INDIRECT(ADDRESS(MATCH("K21",$A:$A,0)+1,COLUMN(F$13),4)&amp;":"&amp;ADDRESS(MATCH("K22",$A:$A,0)-1,COLUMN(F$13),4)))</f>
        <v/>
      </c>
      <c r="G131" s="954">
        <f>SUM(INDIRECT(ADDRESS(MATCH("K21",$A:$A,0)+1,COLUMN(G$13),4)&amp;":"&amp;ADDRESS(MATCH("K22",$A:$A,0)-1,COLUMN(G$13),4)))</f>
        <v/>
      </c>
      <c r="H131" s="954">
        <f>SUM(INDIRECT(ADDRESS(MATCH("K21",$A:$A,0)+1,COLUMN(H$13),4)&amp;":"&amp;ADDRESS(MATCH("K22",$A:$A,0)-1,COLUMN(H$13),4)))</f>
        <v/>
      </c>
      <c r="I131" s="980" t="n"/>
      <c r="J131" s="180" t="n"/>
      <c r="N131" s="976">
        <f>B131</f>
        <v/>
      </c>
      <c r="O131" s="192">
        <f>C131*BS!$B$9</f>
        <v/>
      </c>
      <c r="P131" s="192">
        <f>D131*BS!$B$9</f>
        <v/>
      </c>
      <c r="Q131" s="192">
        <f>E131*BS!$B$9</f>
        <v/>
      </c>
      <c r="R131" s="192">
        <f>F131*BS!$B$9</f>
        <v/>
      </c>
      <c r="S131" s="192">
        <f>G131*BS!$B$9</f>
        <v/>
      </c>
      <c r="T131" s="192">
        <f>H131*BS!$B$9</f>
        <v/>
      </c>
      <c r="U131" s="193" t="n"/>
    </row>
    <row r="132">
      <c r="A132" s="194" t="inlineStr">
        <is>
          <t>K23</t>
        </is>
      </c>
      <c r="B132" s="96" t="inlineStr">
        <is>
          <t xml:space="preserve">Other Long Term liabilities </t>
        </is>
      </c>
      <c r="C132" s="990" t="n"/>
      <c r="D132" s="990" t="n"/>
      <c r="E132" s="990" t="n"/>
      <c r="F132" s="990" t="n"/>
      <c r="G132" s="990" t="n"/>
      <c r="H132" s="990" t="n"/>
      <c r="I132" s="988" t="n"/>
      <c r="J132" s="196" t="n"/>
      <c r="K132" s="197" t="n"/>
      <c r="L132" s="197" t="n"/>
      <c r="M132" s="197" t="n"/>
      <c r="N132" s="966">
        <f>B132</f>
        <v/>
      </c>
      <c r="O132" s="198" t="inlineStr"/>
      <c r="P132" s="198" t="inlineStr"/>
      <c r="Q132" s="198" t="inlineStr"/>
      <c r="R132" s="198" t="inlineStr"/>
      <c r="S132" s="198" t="inlineStr"/>
      <c r="T132" s="198" t="inlineStr"/>
      <c r="U132" s="193" t="n"/>
      <c r="V132" s="197" t="n"/>
      <c r="W132" s="197" t="n"/>
      <c r="X132" s="197" t="n"/>
      <c r="Y132" s="197" t="n"/>
      <c r="Z132" s="197" t="n"/>
      <c r="AA132" s="197" t="n"/>
      <c r="AB132" s="197" t="n"/>
      <c r="AC132" s="197" t="n"/>
      <c r="AD132" s="197" t="n"/>
      <c r="AE132" s="197" t="n"/>
      <c r="AF132" s="197" t="n"/>
      <c r="AG132" s="197" t="n"/>
      <c r="AH132" s="197" t="n"/>
      <c r="AI132" s="197" t="n"/>
      <c r="AJ132" s="197" t="n"/>
      <c r="AK132" s="197" t="n"/>
      <c r="AL132" s="197" t="n"/>
      <c r="AM132" s="197" t="n"/>
      <c r="AN132" s="197" t="n"/>
      <c r="AO132" s="197" t="n"/>
      <c r="AP132" s="197" t="n"/>
      <c r="AQ132" s="197" t="n"/>
      <c r="AR132" s="197" t="n"/>
      <c r="AS132" s="197" t="n"/>
      <c r="AT132" s="197" t="n"/>
      <c r="AU132" s="197" t="n"/>
      <c r="AV132" s="197" t="n"/>
      <c r="AW132" s="197" t="n"/>
      <c r="AX132" s="197" t="n"/>
      <c r="AY132" s="197" t="n"/>
      <c r="AZ132" s="197" t="n"/>
      <c r="BA132" s="197" t="n"/>
      <c r="BB132" s="197" t="n"/>
      <c r="BC132" s="197" t="n"/>
      <c r="BD132" s="197" t="n"/>
      <c r="BE132" s="197" t="n"/>
      <c r="BF132" s="197" t="n"/>
      <c r="BG132" s="197" t="n"/>
      <c r="BH132" s="197" t="n"/>
      <c r="BI132" s="197" t="n"/>
      <c r="BJ132" s="197" t="n"/>
      <c r="BK132" s="197" t="n"/>
      <c r="BL132" s="197" t="n"/>
      <c r="BM132" s="197" t="n"/>
      <c r="BN132" s="197" t="n"/>
      <c r="BO132" s="197" t="n"/>
      <c r="BP132" s="197" t="n"/>
      <c r="BQ132" s="197" t="n"/>
      <c r="BR132" s="197" t="n"/>
      <c r="BS132" s="197" t="n"/>
      <c r="BT132" s="197" t="n"/>
      <c r="BU132" s="197" t="n"/>
      <c r="BV132" s="197" t="n"/>
      <c r="BW132" s="197" t="n"/>
      <c r="BX132" s="197" t="n"/>
      <c r="BY132" s="197" t="n"/>
      <c r="BZ132" s="197" t="n"/>
      <c r="CA132" s="197" t="n"/>
      <c r="CB132" s="197" t="n"/>
      <c r="CC132" s="197" t="n"/>
      <c r="CD132" s="197" t="n"/>
      <c r="CE132" s="197" t="n"/>
      <c r="CF132" s="197" t="n"/>
      <c r="CG132" s="197" t="n"/>
      <c r="CH132" s="197" t="n"/>
      <c r="CI132" s="197" t="n"/>
      <c r="CJ132" s="197" t="n"/>
      <c r="CK132" s="197" t="n"/>
      <c r="CL132" s="197" t="n"/>
      <c r="CM132" s="197" t="n"/>
      <c r="CN132" s="197" t="n"/>
      <c r="CO132" s="197" t="n"/>
      <c r="CP132" s="197" t="n"/>
      <c r="CQ132" s="197" t="n"/>
      <c r="CR132" s="197" t="n"/>
      <c r="CS132" s="197" t="n"/>
      <c r="CT132" s="197" t="n"/>
      <c r="CU132" s="197" t="n"/>
      <c r="CV132" s="197" t="n"/>
      <c r="CW132" s="197" t="n"/>
      <c r="CX132" s="197" t="n"/>
      <c r="CY132" s="197" t="n"/>
      <c r="CZ132" s="197" t="n"/>
      <c r="DA132" s="197" t="n"/>
      <c r="DB132" s="197" t="n"/>
      <c r="DC132" s="197" t="n"/>
      <c r="DD132" s="197" t="n"/>
      <c r="DE132" s="197" t="n"/>
      <c r="DF132" s="197" t="n"/>
      <c r="DG132" s="197" t="n"/>
      <c r="DH132" s="197" t="n"/>
      <c r="DI132" s="197" t="n"/>
      <c r="DJ132" s="197" t="n"/>
      <c r="DK132" s="197" t="n"/>
      <c r="DL132" s="197" t="n"/>
      <c r="DM132" s="197" t="n"/>
      <c r="DN132" s="197" t="n"/>
      <c r="DO132" s="197" t="n"/>
      <c r="DP132" s="197" t="n"/>
      <c r="DQ132" s="197" t="n"/>
      <c r="DR132" s="197" t="n"/>
      <c r="DS132" s="197" t="n"/>
      <c r="DT132" s="197" t="n"/>
      <c r="DU132" s="197" t="n"/>
      <c r="DV132" s="197" t="n"/>
      <c r="DW132" s="197" t="n"/>
      <c r="DX132" s="197" t="n"/>
      <c r="DY132" s="197" t="n"/>
      <c r="DZ132" s="197" t="n"/>
      <c r="EA132" s="197" t="n"/>
      <c r="EB132" s="197" t="n"/>
      <c r="EC132" s="197" t="n"/>
      <c r="ED132" s="197" t="n"/>
      <c r="EE132" s="197" t="n"/>
      <c r="EF132" s="197" t="n"/>
      <c r="EG132" s="197" t="n"/>
      <c r="EH132" s="197" t="n"/>
      <c r="EI132" s="197" t="n"/>
      <c r="EJ132" s="197" t="n"/>
    </row>
    <row r="133">
      <c r="A133" s="79" t="n"/>
      <c r="B133" s="102" t="inlineStr">
        <is>
          <t xml:space="preserve"> Non-Current Rehabilitation (a) (b)</t>
        </is>
      </c>
      <c r="C133" s="991" t="n"/>
      <c r="D133" s="991" t="n"/>
      <c r="E133" s="991" t="n"/>
      <c r="F133" s="991" t="n"/>
      <c r="G133" s="991" t="n">
        <v>1775083</v>
      </c>
      <c r="H133" s="991" t="n">
        <v>1860599</v>
      </c>
      <c r="I133" s="984" t="n"/>
      <c r="J133" s="180" t="n"/>
      <c r="N133" s="976">
        <f>B133</f>
        <v/>
      </c>
      <c r="O133" s="192" t="inlineStr"/>
      <c r="P133" s="192" t="inlineStr"/>
      <c r="Q133" s="192" t="inlineStr"/>
      <c r="R133" s="192" t="inlineStr"/>
      <c r="S133" s="192">
        <f>G133*BS!$B$9</f>
        <v/>
      </c>
      <c r="T133" s="192">
        <f>H133*BS!$B$9</f>
        <v/>
      </c>
      <c r="U133" s="193">
        <f>I129</f>
        <v/>
      </c>
    </row>
    <row r="134">
      <c r="A134" s="79" t="n"/>
      <c r="B134" s="102" t="inlineStr">
        <is>
          <t>Other non-current liabilities *</t>
        </is>
      </c>
      <c r="C134" s="991" t="n"/>
      <c r="D134" s="991" t="n"/>
      <c r="E134" s="991" t="n"/>
      <c r="F134" s="991" t="n"/>
      <c r="G134" s="991" t="n">
        <v>49617</v>
      </c>
      <c r="H134" s="991" t="n">
        <v>51473</v>
      </c>
      <c r="I134" s="992" t="n"/>
      <c r="J134" s="180" t="n"/>
      <c r="N134" s="976">
        <f>B134</f>
        <v/>
      </c>
      <c r="O134" s="192" t="inlineStr"/>
      <c r="P134" s="192" t="inlineStr"/>
      <c r="Q134" s="192" t="inlineStr"/>
      <c r="R134" s="192" t="inlineStr"/>
      <c r="S134" s="192">
        <f>G134*BS!$B$9</f>
        <v/>
      </c>
      <c r="T134" s="192">
        <f>H134*BS!$B$9</f>
        <v/>
      </c>
      <c r="U134" s="193">
        <f>I130</f>
        <v/>
      </c>
    </row>
    <row r="135">
      <c r="A135" s="79" t="n"/>
      <c r="B135" s="102" t="n"/>
      <c r="C135" s="103" t="n"/>
      <c r="D135" s="103" t="n"/>
      <c r="E135" s="103" t="n"/>
      <c r="F135" s="103" t="n"/>
      <c r="G135" s="103" t="n"/>
      <c r="H135" s="103" t="n"/>
      <c r="I135" s="992" t="n"/>
      <c r="J135" s="180" t="n"/>
      <c r="N135" s="976" t="inlineStr"/>
      <c r="O135" s="192" t="inlineStr"/>
      <c r="P135" s="192" t="inlineStr"/>
      <c r="Q135" s="192" t="inlineStr"/>
      <c r="R135" s="192" t="inlineStr"/>
      <c r="S135" s="192" t="inlineStr"/>
      <c r="T135" s="192" t="inlineStr"/>
      <c r="U135" s="193">
        <f>I131</f>
        <v/>
      </c>
    </row>
    <row r="136">
      <c r="A136" s="79" t="n"/>
      <c r="B136" s="102" t="n"/>
      <c r="C136" s="991" t="n"/>
      <c r="D136" s="991" t="n"/>
      <c r="E136" s="991" t="n"/>
      <c r="F136" s="991" t="n"/>
      <c r="G136" s="991" t="n"/>
      <c r="H136" s="991" t="n"/>
      <c r="I136" s="992" t="n"/>
      <c r="J136" s="180" t="n"/>
      <c r="N136" s="976" t="inlineStr"/>
      <c r="O136" s="192" t="inlineStr"/>
      <c r="P136" s="192" t="inlineStr"/>
      <c r="Q136" s="192" t="inlineStr"/>
      <c r="R136" s="192" t="inlineStr"/>
      <c r="S136" s="192" t="inlineStr"/>
      <c r="T136" s="192" t="inlineStr"/>
      <c r="U136" s="193">
        <f>I132</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I133</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I134</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I135</f>
        <v/>
      </c>
    </row>
    <row r="140" customFormat="1" s="194">
      <c r="A140" s="79" t="n"/>
      <c r="B140" s="102" t="n"/>
      <c r="C140" s="991" t="n"/>
      <c r="D140" s="991" t="n"/>
      <c r="E140" s="991" t="n"/>
      <c r="F140" s="991" t="n"/>
      <c r="G140" s="991" t="n"/>
      <c r="H140" s="991" t="n"/>
      <c r="I140" s="992" t="n"/>
      <c r="J140" s="180" t="n"/>
      <c r="N140" s="976" t="inlineStr"/>
      <c r="O140" s="192" t="inlineStr"/>
      <c r="P140" s="192" t="inlineStr"/>
      <c r="Q140" s="192" t="inlineStr"/>
      <c r="R140" s="192" t="inlineStr"/>
      <c r="S140" s="192" t="inlineStr"/>
      <c r="T140" s="192" t="inlineStr"/>
      <c r="U140" s="193">
        <f>I136</f>
        <v/>
      </c>
    </row>
    <row r="141">
      <c r="A141" s="79" t="n"/>
      <c r="B141" s="102" t="n"/>
      <c r="C141" s="991" t="n"/>
      <c r="D141" s="991" t="n"/>
      <c r="E141" s="991" t="n"/>
      <c r="F141" s="991" t="n"/>
      <c r="G141" s="991" t="n"/>
      <c r="H141" s="991" t="n"/>
      <c r="I141" s="992" t="n"/>
      <c r="J141" s="180" t="n"/>
      <c r="N141" s="976" t="inlineStr"/>
      <c r="O141" s="192" t="inlineStr"/>
      <c r="P141" s="192" t="inlineStr"/>
      <c r="Q141" s="192" t="inlineStr"/>
      <c r="R141" s="192" t="inlineStr"/>
      <c r="S141" s="192" t="inlineStr"/>
      <c r="T141" s="192" t="inlineStr"/>
      <c r="U141" s="193">
        <f>I137</f>
        <v/>
      </c>
    </row>
    <row r="142" customFormat="1" s="194">
      <c r="A142" s="79" t="n"/>
      <c r="B142" s="102" t="n"/>
      <c r="C142" s="991" t="n"/>
      <c r="D142" s="991" t="n"/>
      <c r="E142" s="991" t="n"/>
      <c r="F142" s="991" t="n"/>
      <c r="G142" s="991" t="n"/>
      <c r="H142" s="991" t="n"/>
      <c r="I142" s="992" t="n"/>
      <c r="J142" s="180" t="n"/>
      <c r="N142" s="976" t="inlineStr"/>
      <c r="O142" s="192" t="inlineStr"/>
      <c r="P142" s="192" t="inlineStr"/>
      <c r="Q142" s="192" t="inlineStr"/>
      <c r="R142" s="192" t="inlineStr"/>
      <c r="S142" s="192" t="inlineStr"/>
      <c r="T142" s="192" t="inlineStr"/>
      <c r="U142" s="193">
        <f>I138</f>
        <v/>
      </c>
    </row>
    <row r="143" ht="14.1" customHeight="1" s="340">
      <c r="A143" s="79" t="n"/>
      <c r="B143" s="102" t="n"/>
      <c r="C143" s="991" t="n"/>
      <c r="D143" s="991" t="n"/>
      <c r="E143" s="991" t="n"/>
      <c r="F143" s="991" t="n"/>
      <c r="G143" s="991" t="n"/>
      <c r="H143" s="991" t="n"/>
      <c r="I143" s="992" t="n"/>
      <c r="J143" s="180" t="n"/>
      <c r="N143" s="976" t="inlineStr"/>
      <c r="O143" s="192" t="inlineStr"/>
      <c r="P143" s="192" t="inlineStr"/>
      <c r="Q143" s="192" t="inlineStr"/>
      <c r="R143" s="192" t="inlineStr"/>
      <c r="S143" s="192" t="inlineStr"/>
      <c r="T143" s="192" t="inlineStr"/>
      <c r="U143" s="193">
        <f>I139</f>
        <v/>
      </c>
    </row>
    <row r="144">
      <c r="A144" s="194" t="inlineStr">
        <is>
          <t>K24</t>
        </is>
      </c>
      <c r="B144" s="96" t="inlineStr">
        <is>
          <t xml:space="preserve">Total </t>
        </is>
      </c>
      <c r="C144" s="954">
        <f>SUM(INDIRECT(ADDRESS(MATCH("K23",$A:$A,0)+1,COLUMN(C$13),4)&amp;":"&amp;ADDRESS(MATCH("K24",$A:$A,0)-1,COLUMN(C$13),4)))</f>
        <v/>
      </c>
      <c r="D144" s="954">
        <f>SUM(INDIRECT(ADDRESS(MATCH("K23",$A:$A,0)+1,COLUMN(D$13),4)&amp;":"&amp;ADDRESS(MATCH("K24",$A:$A,0)-1,COLUMN(D$13),4)))</f>
        <v/>
      </c>
      <c r="E144" s="954">
        <f>SUM(INDIRECT(ADDRESS(MATCH("K23",$A:$A,0)+1,COLUMN(E$13),4)&amp;":"&amp;ADDRESS(MATCH("K24",$A:$A,0)-1,COLUMN(E$13),4)))</f>
        <v/>
      </c>
      <c r="F144" s="954">
        <f>SUM(INDIRECT(ADDRESS(MATCH("K23",$A:$A,0)+1,COLUMN(F$13),4)&amp;":"&amp;ADDRESS(MATCH("K24",$A:$A,0)-1,COLUMN(F$13),4)))</f>
        <v/>
      </c>
      <c r="G144" s="954">
        <f>SUM(INDIRECT(ADDRESS(MATCH("K23",$A:$A,0)+1,COLUMN(G$13),4)&amp;":"&amp;ADDRESS(MATCH("K24",$A:$A,0)-1,COLUMN(G$13),4)))</f>
        <v/>
      </c>
      <c r="H144" s="954">
        <f>SUM(INDIRECT(ADDRESS(MATCH("K23",$A:$A,0)+1,COLUMN(H$13),4)&amp;":"&amp;ADDRESS(MATCH("K24",$A:$A,0)-1,COLUMN(H$13),4)))</f>
        <v/>
      </c>
      <c r="I144" s="977" t="n"/>
      <c r="J144" s="196" t="n"/>
      <c r="K144" s="197" t="n"/>
      <c r="L144" s="197" t="n"/>
      <c r="M144" s="197" t="n"/>
      <c r="N144" s="966">
        <f>B144</f>
        <v/>
      </c>
      <c r="O144" s="198">
        <f>C144*BS!$B$9</f>
        <v/>
      </c>
      <c r="P144" s="198">
        <f>D144*BS!$B$9</f>
        <v/>
      </c>
      <c r="Q144" s="198">
        <f>E144*BS!$B$9</f>
        <v/>
      </c>
      <c r="R144" s="198">
        <f>F144*BS!$B$9</f>
        <v/>
      </c>
      <c r="S144" s="198">
        <f>G144*BS!$B$9</f>
        <v/>
      </c>
      <c r="T144" s="198">
        <f>H144*BS!$B$9</f>
        <v/>
      </c>
      <c r="U144" s="193" t="n"/>
      <c r="V144" s="197" t="n"/>
      <c r="W144" s="197" t="n"/>
      <c r="X144" s="197" t="n"/>
      <c r="Y144" s="197" t="n"/>
      <c r="Z144" s="197" t="n"/>
      <c r="AA144" s="197" t="n"/>
      <c r="AB144" s="197" t="n"/>
      <c r="AC144" s="197" t="n"/>
      <c r="AD144" s="197" t="n"/>
      <c r="AE144" s="197" t="n"/>
      <c r="AF144" s="197" t="n"/>
      <c r="AG144" s="197" t="n"/>
      <c r="AH144" s="197" t="n"/>
      <c r="AI144" s="197" t="n"/>
      <c r="AJ144" s="197" t="n"/>
      <c r="AK144" s="197" t="n"/>
      <c r="AL144" s="197" t="n"/>
      <c r="AM144" s="197" t="n"/>
      <c r="AN144" s="197" t="n"/>
      <c r="AO144" s="197" t="n"/>
      <c r="AP144" s="197" t="n"/>
      <c r="AQ144" s="197" t="n"/>
      <c r="AR144" s="197" t="n"/>
      <c r="AS144" s="197" t="n"/>
      <c r="AT144" s="197" t="n"/>
      <c r="AU144" s="197" t="n"/>
      <c r="AV144" s="197" t="n"/>
      <c r="AW144" s="197" t="n"/>
      <c r="AX144" s="197" t="n"/>
      <c r="AY144" s="197" t="n"/>
      <c r="AZ144" s="197" t="n"/>
      <c r="BA144" s="197" t="n"/>
      <c r="BB144" s="197" t="n"/>
      <c r="BC144" s="197" t="n"/>
      <c r="BD144" s="197" t="n"/>
      <c r="BE144" s="197" t="n"/>
      <c r="BF144" s="197" t="n"/>
      <c r="BG144" s="197" t="n"/>
      <c r="BH144" s="197" t="n"/>
      <c r="BI144" s="197" t="n"/>
      <c r="BJ144" s="197" t="n"/>
      <c r="BK144" s="197" t="n"/>
      <c r="BL144" s="197" t="n"/>
      <c r="BM144" s="197" t="n"/>
      <c r="BN144" s="197" t="n"/>
      <c r="BO144" s="197" t="n"/>
      <c r="BP144" s="197" t="n"/>
      <c r="BQ144" s="197" t="n"/>
      <c r="BR144" s="197" t="n"/>
      <c r="BS144" s="197" t="n"/>
      <c r="BT144" s="197" t="n"/>
      <c r="BU144" s="197" t="n"/>
      <c r="BV144" s="197" t="n"/>
      <c r="BW144" s="197" t="n"/>
      <c r="BX144" s="197" t="n"/>
      <c r="BY144" s="197" t="n"/>
      <c r="BZ144" s="197" t="n"/>
      <c r="CA144" s="197" t="n"/>
      <c r="CB144" s="197" t="n"/>
      <c r="CC144" s="197" t="n"/>
      <c r="CD144" s="197" t="n"/>
      <c r="CE144" s="197" t="n"/>
      <c r="CF144" s="197" t="n"/>
      <c r="CG144" s="197" t="n"/>
      <c r="CH144" s="197" t="n"/>
      <c r="CI144" s="197" t="n"/>
      <c r="CJ144" s="197" t="n"/>
      <c r="CK144" s="197" t="n"/>
      <c r="CL144" s="197" t="n"/>
      <c r="CM144" s="197" t="n"/>
      <c r="CN144" s="197" t="n"/>
      <c r="CO144" s="197" t="n"/>
      <c r="CP144" s="197" t="n"/>
      <c r="CQ144" s="197" t="n"/>
      <c r="CR144" s="197" t="n"/>
      <c r="CS144" s="197" t="n"/>
      <c r="CT144" s="197" t="n"/>
      <c r="CU144" s="197" t="n"/>
      <c r="CV144" s="197" t="n"/>
      <c r="CW144" s="197" t="n"/>
      <c r="CX144" s="197" t="n"/>
      <c r="CY144" s="197" t="n"/>
      <c r="CZ144" s="197" t="n"/>
      <c r="DA144" s="197" t="n"/>
      <c r="DB144" s="197" t="n"/>
      <c r="DC144" s="197" t="n"/>
      <c r="DD144" s="197" t="n"/>
      <c r="DE144" s="197" t="n"/>
      <c r="DF144" s="197" t="n"/>
      <c r="DG144" s="197" t="n"/>
      <c r="DH144" s="197" t="n"/>
      <c r="DI144" s="197" t="n"/>
      <c r="DJ144" s="197" t="n"/>
      <c r="DK144" s="197" t="n"/>
      <c r="DL144" s="197" t="n"/>
      <c r="DM144" s="197" t="n"/>
      <c r="DN144" s="197" t="n"/>
      <c r="DO144" s="197" t="n"/>
      <c r="DP144" s="197" t="n"/>
      <c r="DQ144" s="197" t="n"/>
      <c r="DR144" s="197" t="n"/>
      <c r="DS144" s="197" t="n"/>
      <c r="DT144" s="197" t="n"/>
      <c r="DU144" s="197" t="n"/>
      <c r="DV144" s="197" t="n"/>
      <c r="DW144" s="197" t="n"/>
      <c r="DX144" s="197" t="n"/>
      <c r="DY144" s="197" t="n"/>
      <c r="DZ144" s="197" t="n"/>
      <c r="EA144" s="197" t="n"/>
      <c r="EB144" s="197" t="n"/>
      <c r="EC144" s="197" t="n"/>
      <c r="ED144" s="197" t="n"/>
      <c r="EE144" s="197" t="n"/>
      <c r="EF144" s="197" t="n"/>
      <c r="EG144" s="197" t="n"/>
      <c r="EH144" s="197" t="n"/>
      <c r="EI144" s="197" t="n"/>
      <c r="EJ144" s="197" t="n"/>
    </row>
    <row r="145">
      <c r="B145" s="102" t="n"/>
      <c r="C145" s="939" t="n"/>
      <c r="D145" s="939" t="n"/>
      <c r="E145" s="939" t="n"/>
      <c r="F145" s="939" t="n"/>
      <c r="G145" s="939" t="n"/>
      <c r="H145" s="939" t="n"/>
      <c r="I145" s="975" t="n"/>
      <c r="J145" s="180" t="n"/>
      <c r="N145" s="976" t="inlineStr"/>
      <c r="O145" s="192" t="inlineStr"/>
      <c r="P145" s="192" t="inlineStr"/>
      <c r="Q145" s="192" t="inlineStr"/>
      <c r="R145" s="192" t="inlineStr"/>
      <c r="S145" s="192" t="inlineStr"/>
      <c r="T145" s="192" t="inlineStr"/>
      <c r="U145" s="193" t="n"/>
    </row>
    <row r="146">
      <c r="A146" s="194" t="inlineStr">
        <is>
          <t>K25</t>
        </is>
      </c>
      <c r="B146" s="96" t="inlineStr">
        <is>
          <t xml:space="preserve">Minority Interest </t>
        </is>
      </c>
      <c r="C146" s="954" t="n"/>
      <c r="D146" s="954" t="n"/>
      <c r="E146" s="954" t="n"/>
      <c r="F146" s="954" t="n"/>
      <c r="G146" s="954" t="n"/>
      <c r="H146" s="954" t="n"/>
      <c r="I146" s="977" t="n"/>
      <c r="J146" s="196" t="n"/>
      <c r="K146" s="197" t="n"/>
      <c r="L146" s="197" t="n"/>
      <c r="M146" s="197" t="n"/>
      <c r="N146" s="966">
        <f>B146</f>
        <v/>
      </c>
      <c r="O146" s="198" t="inlineStr"/>
      <c r="P146" s="198" t="inlineStr"/>
      <c r="Q146" s="198" t="inlineStr"/>
      <c r="R146" s="198" t="inlineStr"/>
      <c r="S146" s="198" t="inlineStr"/>
      <c r="T146" s="198" t="inlineStr"/>
      <c r="U146" s="193" t="n"/>
      <c r="V146" s="197" t="n"/>
      <c r="W146" s="197" t="n"/>
      <c r="X146" s="197" t="n"/>
      <c r="Y146" s="197" t="n"/>
      <c r="Z146" s="197" t="n"/>
      <c r="AA146" s="197" t="n"/>
      <c r="AB146" s="197" t="n"/>
      <c r="AC146" s="197" t="n"/>
      <c r="AD146" s="197" t="n"/>
      <c r="AE146" s="197" t="n"/>
      <c r="AF146" s="197" t="n"/>
      <c r="AG146" s="197" t="n"/>
      <c r="AH146" s="197" t="n"/>
      <c r="AI146" s="197" t="n"/>
      <c r="AJ146" s="197" t="n"/>
      <c r="AK146" s="197" t="n"/>
      <c r="AL146" s="197" t="n"/>
      <c r="AM146" s="197" t="n"/>
      <c r="AN146" s="197" t="n"/>
      <c r="AO146" s="197" t="n"/>
      <c r="AP146" s="197" t="n"/>
      <c r="AQ146" s="197" t="n"/>
      <c r="AR146" s="197" t="n"/>
      <c r="AS146" s="197" t="n"/>
      <c r="AT146" s="197" t="n"/>
      <c r="AU146" s="197" t="n"/>
      <c r="AV146" s="197" t="n"/>
      <c r="AW146" s="197" t="n"/>
      <c r="AX146" s="197" t="n"/>
      <c r="AY146" s="197" t="n"/>
      <c r="AZ146" s="197" t="n"/>
      <c r="BA146" s="197" t="n"/>
      <c r="BB146" s="197" t="n"/>
      <c r="BC146" s="197" t="n"/>
      <c r="BD146" s="197" t="n"/>
      <c r="BE146" s="197" t="n"/>
      <c r="BF146" s="197" t="n"/>
      <c r="BG146" s="197" t="n"/>
      <c r="BH146" s="197" t="n"/>
      <c r="BI146" s="197" t="n"/>
      <c r="BJ146" s="197" t="n"/>
      <c r="BK146" s="197" t="n"/>
      <c r="BL146" s="197" t="n"/>
      <c r="BM146" s="197" t="n"/>
      <c r="BN146" s="197" t="n"/>
      <c r="BO146" s="197" t="n"/>
      <c r="BP146" s="197" t="n"/>
      <c r="BQ146" s="197" t="n"/>
      <c r="BR146" s="197" t="n"/>
      <c r="BS146" s="197" t="n"/>
      <c r="BT146" s="197" t="n"/>
      <c r="BU146" s="197" t="n"/>
      <c r="BV146" s="197" t="n"/>
      <c r="BW146" s="197" t="n"/>
      <c r="BX146" s="197" t="n"/>
      <c r="BY146" s="197" t="n"/>
      <c r="BZ146" s="197" t="n"/>
      <c r="CA146" s="197" t="n"/>
      <c r="CB146" s="197" t="n"/>
      <c r="CC146" s="197" t="n"/>
      <c r="CD146" s="197" t="n"/>
      <c r="CE146" s="197" t="n"/>
      <c r="CF146" s="197" t="n"/>
      <c r="CG146" s="197" t="n"/>
      <c r="CH146" s="197" t="n"/>
      <c r="CI146" s="197" t="n"/>
      <c r="CJ146" s="197" t="n"/>
      <c r="CK146" s="197" t="n"/>
      <c r="CL146" s="197" t="n"/>
      <c r="CM146" s="197" t="n"/>
      <c r="CN146" s="197" t="n"/>
      <c r="CO146" s="197" t="n"/>
      <c r="CP146" s="197" t="n"/>
      <c r="CQ146" s="197" t="n"/>
      <c r="CR146" s="197" t="n"/>
      <c r="CS146" s="197" t="n"/>
      <c r="CT146" s="197" t="n"/>
      <c r="CU146" s="197" t="n"/>
      <c r="CV146" s="197" t="n"/>
      <c r="CW146" s="197" t="n"/>
      <c r="CX146" s="197" t="n"/>
      <c r="CY146" s="197" t="n"/>
      <c r="CZ146" s="197" t="n"/>
      <c r="DA146" s="197" t="n"/>
      <c r="DB146" s="197" t="n"/>
      <c r="DC146" s="197" t="n"/>
      <c r="DD146" s="197" t="n"/>
      <c r="DE146" s="197" t="n"/>
      <c r="DF146" s="197" t="n"/>
      <c r="DG146" s="197" t="n"/>
      <c r="DH146" s="197" t="n"/>
      <c r="DI146" s="197" t="n"/>
      <c r="DJ146" s="197" t="n"/>
      <c r="DK146" s="197" t="n"/>
      <c r="DL146" s="197" t="n"/>
      <c r="DM146" s="197" t="n"/>
      <c r="DN146" s="197" t="n"/>
      <c r="DO146" s="197" t="n"/>
      <c r="DP146" s="197" t="n"/>
      <c r="DQ146" s="197" t="n"/>
      <c r="DR146" s="197" t="n"/>
      <c r="DS146" s="197" t="n"/>
      <c r="DT146" s="197" t="n"/>
      <c r="DU146" s="197" t="n"/>
      <c r="DV146" s="197" t="n"/>
      <c r="DW146" s="197" t="n"/>
      <c r="DX146" s="197" t="n"/>
      <c r="DY146" s="197" t="n"/>
      <c r="DZ146" s="197" t="n"/>
      <c r="EA146" s="197" t="n"/>
      <c r="EB146" s="197" t="n"/>
      <c r="EC146" s="197" t="n"/>
      <c r="ED146" s="197" t="n"/>
      <c r="EE146" s="197" t="n"/>
      <c r="EF146" s="197" t="n"/>
      <c r="EG146" s="197" t="n"/>
      <c r="EH146" s="197" t="n"/>
      <c r="EI146" s="197" t="n"/>
      <c r="EJ146" s="197" t="n"/>
    </row>
    <row r="147">
      <c r="A147" s="79" t="n"/>
      <c r="B147" s="102" t="n"/>
      <c r="C147" s="952" t="n"/>
      <c r="D147" s="952" t="n"/>
      <c r="E147" s="952" t="n"/>
      <c r="F147" s="952" t="n"/>
      <c r="G147" s="952" t="n"/>
      <c r="H147" s="952" t="n"/>
      <c r="I147" s="979" t="n"/>
      <c r="J147" s="180" t="n"/>
      <c r="N147" s="976" t="inlineStr"/>
      <c r="O147" s="192" t="inlineStr"/>
      <c r="P147" s="192" t="inlineStr"/>
      <c r="Q147" s="192" t="inlineStr"/>
      <c r="R147" s="192" t="inlineStr"/>
      <c r="S147" s="192" t="inlineStr"/>
      <c r="T147" s="192" t="inlineStr"/>
      <c r="U147" s="193">
        <f>I143</f>
        <v/>
      </c>
    </row>
    <row r="148">
      <c r="A148" s="79" t="n"/>
      <c r="B148" s="102" t="n"/>
      <c r="C148" s="993" t="n"/>
      <c r="D148" s="993" t="n"/>
      <c r="E148" s="993" t="n"/>
      <c r="F148" s="952" t="n"/>
      <c r="G148" s="952" t="n"/>
      <c r="H148" s="952" t="n"/>
      <c r="I148" s="979" t="n"/>
      <c r="J148" s="180" t="n"/>
      <c r="N148" s="976" t="inlineStr"/>
      <c r="O148" s="192" t="inlineStr"/>
      <c r="P148" s="192" t="inlineStr"/>
      <c r="Q148" s="192" t="inlineStr"/>
      <c r="R148" s="192" t="inlineStr"/>
      <c r="S148" s="192" t="inlineStr"/>
      <c r="T148" s="192" t="inlineStr"/>
      <c r="U148" s="193">
        <f>I144</f>
        <v/>
      </c>
    </row>
    <row r="149">
      <c r="A149" s="79" t="n"/>
      <c r="B149" s="102" t="n"/>
      <c r="C149" s="993" t="n"/>
      <c r="D149" s="993" t="n"/>
      <c r="E149" s="993" t="n"/>
      <c r="F149" s="952" t="n"/>
      <c r="G149" s="952" t="n"/>
      <c r="H149" s="952" t="n"/>
      <c r="I149" s="979" t="n"/>
      <c r="J149" s="180" t="n"/>
      <c r="N149" s="976" t="inlineStr"/>
      <c r="O149" s="192" t="inlineStr"/>
      <c r="P149" s="192" t="inlineStr"/>
      <c r="Q149" s="192" t="inlineStr"/>
      <c r="R149" s="192" t="inlineStr"/>
      <c r="S149" s="192" t="inlineStr"/>
      <c r="T149" s="192" t="inlineStr"/>
      <c r="U149" s="193">
        <f>I145</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I146</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I147</f>
        <v/>
      </c>
    </row>
    <row r="152">
      <c r="A152" s="79" t="n"/>
      <c r="B152" s="102" t="n"/>
      <c r="C152" s="993" t="n"/>
      <c r="D152" s="993" t="n"/>
      <c r="E152" s="993" t="n"/>
      <c r="F152" s="952" t="n"/>
      <c r="G152" s="952" t="n"/>
      <c r="H152" s="952" t="n"/>
      <c r="I152" s="979" t="n"/>
      <c r="J152" s="180" t="n"/>
      <c r="N152" s="976" t="inlineStr"/>
      <c r="O152" s="192" t="inlineStr"/>
      <c r="P152" s="192" t="inlineStr"/>
      <c r="Q152" s="192" t="inlineStr"/>
      <c r="R152" s="192" t="inlineStr"/>
      <c r="S152" s="192" t="inlineStr"/>
      <c r="T152" s="192" t="inlineStr"/>
      <c r="U152" s="193">
        <f>I148</f>
        <v/>
      </c>
    </row>
    <row r="153" customFormat="1" s="194">
      <c r="A153" s="79" t="n"/>
      <c r="B153" s="102" t="n"/>
      <c r="C153" s="103" t="n"/>
      <c r="D153" s="103" t="n"/>
      <c r="E153" s="103" t="n"/>
      <c r="F153" s="103" t="n"/>
      <c r="G153" s="103" t="n"/>
      <c r="H153" s="103" t="n"/>
      <c r="I153" s="979" t="n"/>
      <c r="J153" s="180" t="n"/>
      <c r="N153" s="976" t="inlineStr"/>
      <c r="O153" s="192" t="inlineStr"/>
      <c r="P153" s="192" t="inlineStr"/>
      <c r="Q153" s="192" t="inlineStr"/>
      <c r="R153" s="192" t="inlineStr"/>
      <c r="S153" s="192" t="inlineStr"/>
      <c r="T153" s="192" t="inlineStr"/>
      <c r="U153" s="193">
        <f>I149</f>
        <v/>
      </c>
    </row>
    <row r="154">
      <c r="A154" s="79" t="n"/>
      <c r="B154" s="102" t="n"/>
      <c r="C154" s="993" t="n"/>
      <c r="D154" s="993" t="n"/>
      <c r="E154" s="993" t="n"/>
      <c r="F154" s="952" t="n"/>
      <c r="G154" s="952" t="n"/>
      <c r="H154" s="952" t="n"/>
      <c r="I154" s="979" t="n"/>
      <c r="J154" s="180" t="n"/>
      <c r="N154" s="976" t="inlineStr"/>
      <c r="O154" s="192" t="inlineStr"/>
      <c r="P154" s="192" t="inlineStr"/>
      <c r="Q154" s="192" t="inlineStr"/>
      <c r="R154" s="192" t="inlineStr"/>
      <c r="S154" s="192" t="inlineStr"/>
      <c r="T154" s="192" t="inlineStr"/>
      <c r="U154" s="193">
        <f>I150</f>
        <v/>
      </c>
    </row>
    <row r="155" ht="18.75" customFormat="1" customHeight="1" s="194">
      <c r="A155" s="79" t="n"/>
      <c r="B155" s="102" t="n"/>
      <c r="C155" s="993" t="n"/>
      <c r="D155" s="993" t="n"/>
      <c r="E155" s="993" t="n"/>
      <c r="F155" s="952" t="n"/>
      <c r="G155" s="952" t="n"/>
      <c r="H155" s="952" t="n"/>
      <c r="I155" s="979" t="n"/>
      <c r="J155" s="180" t="n"/>
      <c r="N155" s="976" t="inlineStr"/>
      <c r="O155" s="192" t="inlineStr"/>
      <c r="P155" s="192" t="inlineStr"/>
      <c r="Q155" s="192" t="inlineStr"/>
      <c r="R155" s="192" t="inlineStr"/>
      <c r="S155" s="192" t="inlineStr"/>
      <c r="T155" s="192" t="inlineStr"/>
      <c r="U155" s="193">
        <f>I151</f>
        <v/>
      </c>
    </row>
    <row r="156" ht="18.75" customFormat="1" customHeight="1" s="194">
      <c r="A156" s="79" t="n"/>
      <c r="B156" s="102" t="n"/>
      <c r="C156" s="989" t="n"/>
      <c r="D156" s="971" t="n"/>
      <c r="E156" s="939" t="n"/>
      <c r="F156" s="939" t="n"/>
      <c r="G156" s="939" t="n"/>
      <c r="H156" s="939" t="n"/>
      <c r="I156" s="975" t="n"/>
      <c r="J156" s="180" t="n"/>
      <c r="N156" s="976" t="inlineStr"/>
      <c r="O156" s="192" t="inlineStr"/>
      <c r="P156" s="192" t="inlineStr"/>
      <c r="Q156" s="192" t="inlineStr"/>
      <c r="R156" s="192" t="inlineStr"/>
      <c r="S156" s="192" t="inlineStr"/>
      <c r="T156" s="192" t="inlineStr"/>
      <c r="U156" s="193">
        <f>I152</f>
        <v/>
      </c>
    </row>
    <row r="157" ht="18.75" customFormat="1" customHeight="1" s="194">
      <c r="A157" s="194" t="inlineStr">
        <is>
          <t>K26</t>
        </is>
      </c>
      <c r="B157" s="96" t="inlineStr">
        <is>
          <t xml:space="preserve">Total </t>
        </is>
      </c>
      <c r="C157" s="954">
        <f>SUM(INDIRECT(ADDRESS(MATCH("K25",$A:$A,0)+1,COLUMN(C$13),4)&amp;":"&amp;ADDRESS(MATCH("K26",$A:$A,0)-1,COLUMN(C$13),4)))</f>
        <v/>
      </c>
      <c r="D157" s="954">
        <f>SUM(INDIRECT(ADDRESS(MATCH("K25",$A:$A,0)+1,COLUMN(D$13),4)&amp;":"&amp;ADDRESS(MATCH("K26",$A:$A,0)-1,COLUMN(D$13),4)))</f>
        <v/>
      </c>
      <c r="E157" s="954">
        <f>SUM(INDIRECT(ADDRESS(MATCH("K25",$A:$A,0)+1,COLUMN(E$13),4)&amp;":"&amp;ADDRESS(MATCH("K26",$A:$A,0)-1,COLUMN(E$13),4)))</f>
        <v/>
      </c>
      <c r="F157" s="954">
        <f>SUM(INDIRECT(ADDRESS(MATCH("K25",$A:$A,0)+1,COLUMN(F$13),4)&amp;":"&amp;ADDRESS(MATCH("K26",$A:$A,0)-1,COLUMN(F$13),4)))</f>
        <v/>
      </c>
      <c r="G157" s="954">
        <f>SUM(INDIRECT(ADDRESS(MATCH("K25",$A:$A,0)+1,COLUMN(G$13),4)&amp;":"&amp;ADDRESS(MATCH("K26",$A:$A,0)-1,COLUMN(G$13),4)))</f>
        <v/>
      </c>
      <c r="H157" s="954">
        <f>SUM(INDIRECT(ADDRESS(MATCH("K25",$A:$A,0)+1,COLUMN(H$13),4)&amp;":"&amp;ADDRESS(MATCH("K26",$A:$A,0)-1,COLUMN(H$13),4)))</f>
        <v/>
      </c>
      <c r="I157" s="988" t="n"/>
      <c r="J157" s="196" t="n"/>
      <c r="K157" s="197" t="n"/>
      <c r="L157" s="197" t="n"/>
      <c r="M157" s="197" t="n"/>
      <c r="N157" s="966">
        <f>B157</f>
        <v/>
      </c>
      <c r="O157" s="198">
        <f>C157*BS!$B$9</f>
        <v/>
      </c>
      <c r="P157" s="198">
        <f>D157*BS!$B$9</f>
        <v/>
      </c>
      <c r="Q157" s="198">
        <f>E157*BS!$B$9</f>
        <v/>
      </c>
      <c r="R157" s="198">
        <f>F157*BS!$B$9</f>
        <v/>
      </c>
      <c r="S157" s="198">
        <f>G157*BS!$B$9</f>
        <v/>
      </c>
      <c r="T157" s="198">
        <f>H157*BS!$B$9</f>
        <v/>
      </c>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102" t="n"/>
      <c r="C158" s="994" t="n"/>
      <c r="D158" s="994" t="n"/>
      <c r="E158" s="994" t="n"/>
      <c r="F158" s="994" t="n"/>
      <c r="G158" s="994" t="n"/>
      <c r="H158" s="994" t="n"/>
      <c r="I158" s="992" t="n"/>
      <c r="J158" s="180" t="n"/>
      <c r="N158" s="976" t="inlineStr"/>
      <c r="O158" s="192" t="inlineStr"/>
      <c r="P158" s="192" t="inlineStr"/>
      <c r="Q158" s="192" t="inlineStr"/>
      <c r="R158" s="192" t="inlineStr"/>
      <c r="S158" s="192" t="inlineStr"/>
      <c r="T158" s="192" t="inlineStr"/>
      <c r="U158" s="193">
        <f>I154</f>
        <v/>
      </c>
    </row>
    <row r="159" ht="18.75" customFormat="1" customHeight="1" s="194">
      <c r="A159" s="194" t="inlineStr">
        <is>
          <t>K27</t>
        </is>
      </c>
      <c r="B159" s="96" t="inlineStr">
        <is>
          <t xml:space="preserve">Common Stock </t>
        </is>
      </c>
      <c r="C159" s="942" t="n"/>
      <c r="D159" s="942" t="n"/>
      <c r="E159" s="942" t="n"/>
      <c r="F159" s="942" t="n"/>
      <c r="G159" s="942" t="n"/>
      <c r="H159" s="942" t="n"/>
      <c r="I159" s="992" t="n"/>
      <c r="J159" s="196" t="n"/>
      <c r="K159" s="197" t="n"/>
      <c r="L159" s="197" t="n"/>
      <c r="M159" s="197" t="n"/>
      <c r="N159" s="966">
        <f>B159</f>
        <v/>
      </c>
      <c r="O159" s="198" t="inlineStr"/>
      <c r="P159" s="198" t="inlineStr"/>
      <c r="Q159" s="198" t="inlineStr"/>
      <c r="R159" s="198" t="inlineStr"/>
      <c r="S159" s="198" t="inlineStr"/>
      <c r="T159" s="198" t="inlineStr"/>
      <c r="U159" s="193">
        <f>I155</f>
        <v/>
      </c>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229" t="inlineStr">
        <is>
          <t>Issued capital</t>
        </is>
      </c>
      <c r="C160" s="103" t="n"/>
      <c r="D160" s="103" t="n"/>
      <c r="E160" s="103" t="n"/>
      <c r="F160" s="103" t="n"/>
      <c r="G160" s="103" t="n">
        <v>450586</v>
      </c>
      <c r="H160" s="103" t="n">
        <v>450586</v>
      </c>
      <c r="I160" s="979" t="n"/>
      <c r="J160" s="196" t="n"/>
      <c r="K160" s="197" t="n"/>
      <c r="L160" s="197" t="n"/>
      <c r="M160" s="197" t="n"/>
      <c r="N160" s="966">
        <f>B160</f>
        <v/>
      </c>
      <c r="O160" s="198" t="inlineStr"/>
      <c r="P160" s="198" t="inlineStr"/>
      <c r="Q160" s="198" t="inlineStr"/>
      <c r="R160" s="198" t="inlineStr"/>
      <c r="S160" s="198">
        <f>G160*BS!$B$9</f>
        <v/>
      </c>
      <c r="T160" s="198">
        <f>H160*BS!$B$9</f>
        <v/>
      </c>
      <c r="U160" s="193" t="n"/>
      <c r="V160" s="197" t="n"/>
      <c r="W160" s="197" t="n"/>
      <c r="X160" s="197" t="n"/>
      <c r="Y160" s="197" t="n"/>
      <c r="Z160" s="197" t="n"/>
      <c r="AA160" s="197" t="n"/>
      <c r="AB160" s="197" t="n"/>
      <c r="AC160" s="197" t="n"/>
      <c r="AD160" s="197" t="n"/>
      <c r="AE160" s="197" t="n"/>
      <c r="AF160" s="197" t="n"/>
      <c r="AG160" s="197" t="n"/>
      <c r="AH160" s="197" t="n"/>
      <c r="AI160" s="197" t="n"/>
      <c r="AJ160" s="197" t="n"/>
      <c r="AK160" s="197" t="n"/>
      <c r="AL160" s="197" t="n"/>
      <c r="AM160" s="197" t="n"/>
      <c r="AN160" s="197" t="n"/>
      <c r="AO160" s="197" t="n"/>
      <c r="AP160" s="197" t="n"/>
      <c r="AQ160" s="197" t="n"/>
      <c r="AR160" s="197" t="n"/>
      <c r="AS160" s="197" t="n"/>
      <c r="AT160" s="197" t="n"/>
      <c r="AU160" s="197" t="n"/>
      <c r="AV160" s="197" t="n"/>
      <c r="AW160" s="197" t="n"/>
      <c r="AX160" s="197" t="n"/>
      <c r="AY160" s="197" t="n"/>
      <c r="AZ160" s="197" t="n"/>
      <c r="BA160" s="197" t="n"/>
      <c r="BB160" s="197" t="n"/>
      <c r="BC160" s="197" t="n"/>
      <c r="BD160" s="197" t="n"/>
      <c r="BE160" s="197" t="n"/>
      <c r="BF160" s="197" t="n"/>
      <c r="BG160" s="197" t="n"/>
      <c r="BH160" s="197" t="n"/>
      <c r="BI160" s="197" t="n"/>
      <c r="BJ160" s="197" t="n"/>
      <c r="BK160" s="197" t="n"/>
      <c r="BL160" s="197" t="n"/>
      <c r="BM160" s="197" t="n"/>
      <c r="BN160" s="197" t="n"/>
      <c r="BO160" s="197" t="n"/>
      <c r="BP160" s="197" t="n"/>
      <c r="BQ160" s="197" t="n"/>
      <c r="BR160" s="197" t="n"/>
      <c r="BS160" s="197" t="n"/>
      <c r="BT160" s="197" t="n"/>
      <c r="BU160" s="197" t="n"/>
      <c r="BV160" s="197" t="n"/>
      <c r="BW160" s="197" t="n"/>
      <c r="BX160" s="197" t="n"/>
      <c r="BY160" s="197" t="n"/>
      <c r="BZ160" s="197" t="n"/>
      <c r="CA160" s="197" t="n"/>
      <c r="CB160" s="197" t="n"/>
      <c r="CC160" s="197" t="n"/>
      <c r="CD160" s="197" t="n"/>
      <c r="CE160" s="197" t="n"/>
      <c r="CF160" s="197" t="n"/>
      <c r="CG160" s="197" t="n"/>
      <c r="CH160" s="197" t="n"/>
      <c r="CI160" s="197" t="n"/>
      <c r="CJ160" s="197" t="n"/>
      <c r="CK160" s="197" t="n"/>
      <c r="CL160" s="197" t="n"/>
      <c r="CM160" s="197" t="n"/>
      <c r="CN160" s="197" t="n"/>
      <c r="CO160" s="197" t="n"/>
      <c r="CP160" s="197" t="n"/>
      <c r="CQ160" s="197" t="n"/>
      <c r="CR160" s="197" t="n"/>
      <c r="CS160" s="197" t="n"/>
      <c r="CT160" s="197" t="n"/>
      <c r="CU160" s="197" t="n"/>
      <c r="CV160" s="197" t="n"/>
      <c r="CW160" s="197" t="n"/>
      <c r="CX160" s="197" t="n"/>
      <c r="CY160" s="197" t="n"/>
      <c r="CZ160" s="197" t="n"/>
      <c r="DA160" s="197" t="n"/>
      <c r="DB160" s="197" t="n"/>
      <c r="DC160" s="197" t="n"/>
      <c r="DD160" s="197" t="n"/>
      <c r="DE160" s="197" t="n"/>
      <c r="DF160" s="197" t="n"/>
      <c r="DG160" s="197" t="n"/>
      <c r="DH160" s="197" t="n"/>
      <c r="DI160" s="197" t="n"/>
      <c r="DJ160" s="197" t="n"/>
      <c r="DK160" s="197" t="n"/>
      <c r="DL160" s="197" t="n"/>
      <c r="DM160" s="197" t="n"/>
      <c r="DN160" s="197" t="n"/>
      <c r="DO160" s="197" t="n"/>
      <c r="DP160" s="197" t="n"/>
      <c r="DQ160" s="197" t="n"/>
      <c r="DR160" s="197" t="n"/>
      <c r="DS160" s="197" t="n"/>
      <c r="DT160" s="197" t="n"/>
      <c r="DU160" s="197" t="n"/>
      <c r="DV160" s="197" t="n"/>
      <c r="DW160" s="197" t="n"/>
      <c r="DX160" s="197" t="n"/>
      <c r="DY160" s="197" t="n"/>
      <c r="DZ160" s="197" t="n"/>
      <c r="EA160" s="197" t="n"/>
      <c r="EB160" s="197" t="n"/>
      <c r="EC160" s="197" t="n"/>
      <c r="ED160" s="197" t="n"/>
      <c r="EE160" s="197" t="n"/>
      <c r="EF160" s="197" t="n"/>
      <c r="EG160" s="197" t="n"/>
      <c r="EH160" s="197" t="n"/>
      <c r="EI160" s="197" t="n"/>
      <c r="EJ160" s="197" t="n"/>
    </row>
    <row r="161">
      <c r="B161" s="229" t="n"/>
      <c r="C161" s="229" t="n"/>
      <c r="D161" s="229" t="n"/>
      <c r="E161" s="229" t="n"/>
      <c r="F161" s="229" t="n"/>
      <c r="G161" s="229" t="n"/>
      <c r="H161" s="952" t="n"/>
      <c r="I161" s="979" t="n"/>
      <c r="J161" s="196" t="n"/>
      <c r="K161" s="197" t="n"/>
      <c r="L161" s="197" t="n"/>
      <c r="M161" s="197" t="n"/>
      <c r="N161" s="966" t="inlineStr"/>
      <c r="O161" s="198" t="inlineStr"/>
      <c r="P161" s="198" t="inlineStr"/>
      <c r="Q161" s="198" t="inlineStr"/>
      <c r="R161" s="198" t="inlineStr"/>
      <c r="S161" s="198" t="inlineStr"/>
      <c r="T161" s="198" t="inlineStr"/>
      <c r="U161" s="193" t="n"/>
      <c r="V161" s="197" t="n"/>
      <c r="W161" s="197" t="n"/>
      <c r="X161" s="197" t="n"/>
      <c r="Y161" s="197" t="n"/>
      <c r="Z161" s="197" t="n"/>
      <c r="AA161" s="197" t="n"/>
      <c r="AB161" s="197" t="n"/>
      <c r="AC161" s="197" t="n"/>
      <c r="AD161" s="197" t="n"/>
      <c r="AE161" s="197" t="n"/>
      <c r="AF161" s="197" t="n"/>
      <c r="AG161" s="197" t="n"/>
      <c r="AH161" s="197" t="n"/>
      <c r="AI161" s="197" t="n"/>
      <c r="AJ161" s="197" t="n"/>
      <c r="AK161" s="197" t="n"/>
      <c r="AL161" s="197" t="n"/>
      <c r="AM161" s="197" t="n"/>
      <c r="AN161" s="197" t="n"/>
      <c r="AO161" s="197" t="n"/>
      <c r="AP161" s="197" t="n"/>
      <c r="AQ161" s="197" t="n"/>
      <c r="AR161" s="197" t="n"/>
      <c r="AS161" s="197" t="n"/>
      <c r="AT161" s="197" t="n"/>
      <c r="AU161" s="197" t="n"/>
      <c r="AV161" s="197" t="n"/>
      <c r="AW161" s="197" t="n"/>
      <c r="AX161" s="197" t="n"/>
      <c r="AY161" s="197" t="n"/>
      <c r="AZ161" s="197" t="n"/>
      <c r="BA161" s="197" t="n"/>
      <c r="BB161" s="197" t="n"/>
      <c r="BC161" s="197" t="n"/>
      <c r="BD161" s="197" t="n"/>
      <c r="BE161" s="197" t="n"/>
      <c r="BF161" s="197" t="n"/>
      <c r="BG161" s="197" t="n"/>
      <c r="BH161" s="197" t="n"/>
      <c r="BI161" s="197" t="n"/>
      <c r="BJ161" s="197" t="n"/>
      <c r="BK161" s="197" t="n"/>
      <c r="BL161" s="197" t="n"/>
      <c r="BM161" s="197" t="n"/>
      <c r="BN161" s="197" t="n"/>
      <c r="BO161" s="197" t="n"/>
      <c r="BP161" s="197" t="n"/>
      <c r="BQ161" s="197" t="n"/>
      <c r="BR161" s="197" t="n"/>
      <c r="BS161" s="197" t="n"/>
      <c r="BT161" s="197" t="n"/>
      <c r="BU161" s="197" t="n"/>
      <c r="BV161" s="197" t="n"/>
      <c r="BW161" s="197" t="n"/>
      <c r="BX161" s="197" t="n"/>
      <c r="BY161" s="197" t="n"/>
      <c r="BZ161" s="197" t="n"/>
      <c r="CA161" s="197" t="n"/>
      <c r="CB161" s="197" t="n"/>
      <c r="CC161" s="197" t="n"/>
      <c r="CD161" s="197" t="n"/>
      <c r="CE161" s="197" t="n"/>
      <c r="CF161" s="197" t="n"/>
      <c r="CG161" s="197" t="n"/>
      <c r="CH161" s="197" t="n"/>
      <c r="CI161" s="197" t="n"/>
      <c r="CJ161" s="197" t="n"/>
      <c r="CK161" s="197" t="n"/>
      <c r="CL161" s="197" t="n"/>
      <c r="CM161" s="197" t="n"/>
      <c r="CN161" s="197" t="n"/>
      <c r="CO161" s="197" t="n"/>
      <c r="CP161" s="197" t="n"/>
      <c r="CQ161" s="197" t="n"/>
      <c r="CR161" s="197" t="n"/>
      <c r="CS161" s="197" t="n"/>
      <c r="CT161" s="197" t="n"/>
      <c r="CU161" s="197" t="n"/>
      <c r="CV161" s="197" t="n"/>
      <c r="CW161" s="197" t="n"/>
      <c r="CX161" s="197" t="n"/>
      <c r="CY161" s="197" t="n"/>
      <c r="CZ161" s="197" t="n"/>
      <c r="DA161" s="197" t="n"/>
      <c r="DB161" s="197" t="n"/>
      <c r="DC161" s="197" t="n"/>
      <c r="DD161" s="197" t="n"/>
      <c r="DE161" s="197" t="n"/>
      <c r="DF161" s="197" t="n"/>
      <c r="DG161" s="197" t="n"/>
      <c r="DH161" s="197" t="n"/>
      <c r="DI161" s="197" t="n"/>
      <c r="DJ161" s="197" t="n"/>
      <c r="DK161" s="197" t="n"/>
      <c r="DL161" s="197" t="n"/>
      <c r="DM161" s="197" t="n"/>
      <c r="DN161" s="197" t="n"/>
      <c r="DO161" s="197" t="n"/>
      <c r="DP161" s="197" t="n"/>
      <c r="DQ161" s="197" t="n"/>
      <c r="DR161" s="197" t="n"/>
      <c r="DS161" s="197" t="n"/>
      <c r="DT161" s="197" t="n"/>
      <c r="DU161" s="197" t="n"/>
      <c r="DV161" s="197" t="n"/>
      <c r="DW161" s="197" t="n"/>
      <c r="DX161" s="197" t="n"/>
      <c r="DY161" s="197" t="n"/>
      <c r="DZ161" s="197" t="n"/>
      <c r="EA161" s="197" t="n"/>
      <c r="EB161" s="197" t="n"/>
      <c r="EC161" s="197" t="n"/>
      <c r="ED161" s="197" t="n"/>
      <c r="EE161" s="197" t="n"/>
      <c r="EF161" s="197" t="n"/>
      <c r="EG161" s="197" t="n"/>
      <c r="EH161" s="197" t="n"/>
      <c r="EI161" s="197" t="n"/>
      <c r="EJ161" s="197" t="n"/>
    </row>
    <row r="162" ht="18.75" customFormat="1" customHeight="1" s="194">
      <c r="B162" s="229" t="n"/>
      <c r="C162" s="229" t="n"/>
      <c r="D162" s="229" t="n"/>
      <c r="E162" s="229" t="n"/>
      <c r="F162" s="229" t="n"/>
      <c r="G162" s="229" t="n"/>
      <c r="H162" s="952" t="n"/>
      <c r="I162" s="979" t="n"/>
      <c r="J162" s="196" t="n"/>
      <c r="K162" s="197" t="n"/>
      <c r="L162" s="197" t="n"/>
      <c r="M162" s="197" t="n"/>
      <c r="N162" s="966" t="inlineStr"/>
      <c r="O162" s="198" t="inlineStr"/>
      <c r="P162" s="198" t="inlineStr"/>
      <c r="Q162" s="198" t="inlineStr"/>
      <c r="R162" s="198" t="inlineStr"/>
      <c r="S162" s="198" t="inlineStr"/>
      <c r="T162" s="198" t="inlineStr"/>
      <c r="U162" s="193" t="n"/>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A163" s="194" t="inlineStr">
        <is>
          <t>K28</t>
        </is>
      </c>
      <c r="B163" s="96" t="inlineStr">
        <is>
          <t xml:space="preserve">Total </t>
        </is>
      </c>
      <c r="C163" s="954">
        <f>SUM(INDIRECT(ADDRESS(MATCH("K27",$A:$A,0)+1,COLUMN(C$13),4)&amp;":"&amp;ADDRESS(MATCH("K28",$A:$A,0)-1,COLUMN(C$13),4)))</f>
        <v/>
      </c>
      <c r="D163" s="954">
        <f>SUM(INDIRECT(ADDRESS(MATCH("K27",$A:$A,0)+1,COLUMN(D$13),4)&amp;":"&amp;ADDRESS(MATCH("K28",$A:$A,0)-1,COLUMN(D$13),4)))</f>
        <v/>
      </c>
      <c r="E163" s="954">
        <f>SUM(INDIRECT(ADDRESS(MATCH("K27",$A:$A,0)+1,COLUMN(E$13),4)&amp;":"&amp;ADDRESS(MATCH("K28",$A:$A,0)-1,COLUMN(E$13),4)))</f>
        <v/>
      </c>
      <c r="F163" s="954">
        <f>SUM(INDIRECT(ADDRESS(MATCH("K27",$A:$A,0)+1,COLUMN(F$13),4)&amp;":"&amp;ADDRESS(MATCH("K28",$A:$A,0)-1,COLUMN(F$13),4)))</f>
        <v/>
      </c>
      <c r="G163" s="954">
        <f>SUM(INDIRECT(ADDRESS(MATCH("K27",$A:$A,0)+1,COLUMN(G$13),4)&amp;":"&amp;ADDRESS(MATCH("K28",$A:$A,0)-1,COLUMN(G$13),4)))</f>
        <v/>
      </c>
      <c r="H163" s="954">
        <f>SUM(INDIRECT(ADDRESS(MATCH("K27",$A:$A,0)+1,COLUMN(H$13),4)&amp;":"&amp;ADDRESS(MATCH("K28",$A:$A,0)-1,COLUMN(H$13),4)))</f>
        <v/>
      </c>
      <c r="I163" s="995" t="n"/>
      <c r="J163" s="196" t="n"/>
      <c r="K163" s="197" t="n"/>
      <c r="L163" s="197" t="n"/>
      <c r="M163" s="197" t="n"/>
      <c r="N163" s="966">
        <f>B163</f>
        <v/>
      </c>
      <c r="O163" s="198">
        <f>C163*BS!$B$9</f>
        <v/>
      </c>
      <c r="P163" s="198">
        <f>D163*BS!$B$9</f>
        <v/>
      </c>
      <c r="Q163" s="198">
        <f>E163*BS!$B$9</f>
        <v/>
      </c>
      <c r="R163" s="198">
        <f>F163*BS!$B$9</f>
        <v/>
      </c>
      <c r="S163" s="198">
        <f>G163*BS!$B$9</f>
        <v/>
      </c>
      <c r="T163" s="198">
        <f>H163*BS!$B$9</f>
        <v/>
      </c>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B164" s="102" t="n"/>
      <c r="C164" s="994" t="n"/>
      <c r="D164" s="994" t="n"/>
      <c r="E164" s="994" t="n"/>
      <c r="F164" s="994" t="n"/>
      <c r="G164" s="994" t="n"/>
      <c r="H164" s="994" t="n"/>
      <c r="I164" s="992" t="n"/>
      <c r="J164" s="180" t="n"/>
      <c r="N164" s="976" t="inlineStr"/>
      <c r="O164" s="192" t="inlineStr"/>
      <c r="P164" s="192" t="inlineStr"/>
      <c r="Q164" s="192" t="inlineStr"/>
      <c r="R164" s="192" t="inlineStr"/>
      <c r="S164" s="192" t="inlineStr"/>
      <c r="T164" s="192" t="inlineStr"/>
      <c r="U164" s="193" t="n"/>
    </row>
    <row r="165">
      <c r="B165" s="102" t="n"/>
      <c r="C165" s="994" t="n"/>
      <c r="D165" s="994" t="n"/>
      <c r="E165" s="994" t="n"/>
      <c r="F165" s="994" t="n"/>
      <c r="G165" s="994" t="n"/>
      <c r="H165" s="994" t="n"/>
      <c r="I165" s="992" t="n"/>
      <c r="J165" s="180" t="n"/>
      <c r="N165" s="976" t="inlineStr"/>
      <c r="O165" s="192" t="inlineStr"/>
      <c r="P165" s="192" t="inlineStr"/>
      <c r="Q165" s="192" t="inlineStr"/>
      <c r="R165" s="192" t="inlineStr"/>
      <c r="S165" s="192" t="inlineStr"/>
      <c r="T165" s="192" t="inlineStr"/>
      <c r="U165" s="193" t="n"/>
    </row>
    <row r="166" ht="18.75" customFormat="1" customHeight="1" s="194">
      <c r="A166" s="194" t="inlineStr">
        <is>
          <t>K29</t>
        </is>
      </c>
      <c r="B166" s="96" t="inlineStr">
        <is>
          <t xml:space="preserve">Additional Paid in Capital </t>
        </is>
      </c>
      <c r="C166" s="983" t="n"/>
      <c r="D166" s="983" t="n"/>
      <c r="E166" s="983" t="n"/>
      <c r="F166" s="983" t="n"/>
      <c r="G166" s="983" t="n"/>
      <c r="H166" s="983" t="n"/>
      <c r="I166" s="984" t="n"/>
      <c r="J166" s="196" t="n"/>
      <c r="K166" s="197" t="n"/>
      <c r="L166" s="197" t="n"/>
      <c r="M166" s="197" t="n"/>
      <c r="N166" s="966">
        <f>B166</f>
        <v/>
      </c>
      <c r="O166" s="198" t="inlineStr"/>
      <c r="P166" s="198" t="inlineStr"/>
      <c r="Q166" s="198" t="inlineStr"/>
      <c r="R166" s="198" t="inlineStr"/>
      <c r="S166" s="198" t="inlineStr"/>
      <c r="T166" s="198" t="inlineStr"/>
      <c r="U166" s="193">
        <f>I162</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B167" s="229" t="n"/>
      <c r="C167" s="103" t="n"/>
      <c r="D167" s="103" t="n"/>
      <c r="E167" s="103" t="n"/>
      <c r="F167" s="103" t="n"/>
      <c r="G167" s="103" t="n"/>
      <c r="H167" s="103" t="n"/>
      <c r="I167" s="984" t="n"/>
      <c r="J167" s="196" t="n"/>
      <c r="K167" s="197" t="n"/>
      <c r="L167" s="197" t="n"/>
      <c r="M167" s="197" t="n"/>
      <c r="N167" s="966" t="inlineStr"/>
      <c r="O167" s="198" t="inlineStr"/>
      <c r="P167" s="198" t="inlineStr"/>
      <c r="Q167" s="198" t="inlineStr"/>
      <c r="R167" s="198" t="inlineStr"/>
      <c r="S167" s="198" t="inlineStr"/>
      <c r="T167" s="198" t="inlineStr"/>
      <c r="U167" s="193" t="n"/>
      <c r="V167" s="197" t="n"/>
      <c r="W167" s="197" t="n"/>
      <c r="X167" s="197" t="n"/>
      <c r="Y167" s="197" t="n"/>
      <c r="Z167" s="197" t="n"/>
      <c r="AA167" s="197" t="n"/>
      <c r="AB167" s="197" t="n"/>
      <c r="AC167" s="197" t="n"/>
      <c r="AD167" s="197" t="n"/>
      <c r="AE167" s="197" t="n"/>
      <c r="AF167" s="197" t="n"/>
      <c r="AG167" s="197" t="n"/>
      <c r="AH167" s="197" t="n"/>
      <c r="AI167" s="197" t="n"/>
      <c r="AJ167" s="197" t="n"/>
      <c r="AK167" s="197" t="n"/>
      <c r="AL167" s="197" t="n"/>
      <c r="AM167" s="197" t="n"/>
      <c r="AN167" s="197" t="n"/>
      <c r="AO167" s="197" t="n"/>
      <c r="AP167" s="197" t="n"/>
      <c r="AQ167" s="197" t="n"/>
      <c r="AR167" s="197" t="n"/>
      <c r="AS167" s="197" t="n"/>
      <c r="AT167" s="197" t="n"/>
      <c r="AU167" s="197" t="n"/>
      <c r="AV167" s="197" t="n"/>
      <c r="AW167" s="197" t="n"/>
      <c r="AX167" s="197" t="n"/>
      <c r="AY167" s="197" t="n"/>
      <c r="AZ167" s="197" t="n"/>
      <c r="BA167" s="197" t="n"/>
      <c r="BB167" s="197" t="n"/>
      <c r="BC167" s="197" t="n"/>
      <c r="BD167" s="197" t="n"/>
      <c r="BE167" s="197" t="n"/>
      <c r="BF167" s="197" t="n"/>
      <c r="BG167" s="197" t="n"/>
      <c r="BH167" s="197" t="n"/>
      <c r="BI167" s="197" t="n"/>
      <c r="BJ167" s="197" t="n"/>
      <c r="BK167" s="197" t="n"/>
      <c r="BL167" s="197" t="n"/>
      <c r="BM167" s="197" t="n"/>
      <c r="BN167" s="197" t="n"/>
      <c r="BO167" s="197" t="n"/>
      <c r="BP167" s="197" t="n"/>
      <c r="BQ167" s="197" t="n"/>
      <c r="BR167" s="197" t="n"/>
      <c r="BS167" s="197" t="n"/>
      <c r="BT167" s="197" t="n"/>
      <c r="BU167" s="197" t="n"/>
      <c r="BV167" s="197" t="n"/>
      <c r="BW167" s="197" t="n"/>
      <c r="BX167" s="197" t="n"/>
      <c r="BY167" s="197" t="n"/>
      <c r="BZ167" s="197" t="n"/>
      <c r="CA167" s="197" t="n"/>
      <c r="CB167" s="197" t="n"/>
      <c r="CC167" s="197" t="n"/>
      <c r="CD167" s="197" t="n"/>
      <c r="CE167" s="197" t="n"/>
      <c r="CF167" s="197" t="n"/>
      <c r="CG167" s="197" t="n"/>
      <c r="CH167" s="197" t="n"/>
      <c r="CI167" s="197" t="n"/>
      <c r="CJ167" s="197" t="n"/>
      <c r="CK167" s="197" t="n"/>
      <c r="CL167" s="197" t="n"/>
      <c r="CM167" s="197" t="n"/>
      <c r="CN167" s="197" t="n"/>
      <c r="CO167" s="197" t="n"/>
      <c r="CP167" s="197" t="n"/>
      <c r="CQ167" s="197" t="n"/>
      <c r="CR167" s="197" t="n"/>
      <c r="CS167" s="197" t="n"/>
      <c r="CT167" s="197" t="n"/>
      <c r="CU167" s="197" t="n"/>
      <c r="CV167" s="197" t="n"/>
      <c r="CW167" s="197" t="n"/>
      <c r="CX167" s="197" t="n"/>
      <c r="CY167" s="197" t="n"/>
      <c r="CZ167" s="197" t="n"/>
      <c r="DA167" s="197" t="n"/>
      <c r="DB167" s="197" t="n"/>
      <c r="DC167" s="197" t="n"/>
      <c r="DD167" s="197" t="n"/>
      <c r="DE167" s="197" t="n"/>
      <c r="DF167" s="197" t="n"/>
      <c r="DG167" s="197" t="n"/>
      <c r="DH167" s="197" t="n"/>
      <c r="DI167" s="197" t="n"/>
      <c r="DJ167" s="197" t="n"/>
      <c r="DK167" s="197" t="n"/>
      <c r="DL167" s="197" t="n"/>
      <c r="DM167" s="197" t="n"/>
      <c r="DN167" s="197" t="n"/>
      <c r="DO167" s="197" t="n"/>
      <c r="DP167" s="197" t="n"/>
      <c r="DQ167" s="197" t="n"/>
      <c r="DR167" s="197" t="n"/>
      <c r="DS167" s="197" t="n"/>
      <c r="DT167" s="197" t="n"/>
      <c r="DU167" s="197" t="n"/>
      <c r="DV167" s="197" t="n"/>
      <c r="DW167" s="197" t="n"/>
      <c r="DX167" s="197" t="n"/>
      <c r="DY167" s="197" t="n"/>
      <c r="DZ167" s="197" t="n"/>
      <c r="EA167" s="197" t="n"/>
      <c r="EB167" s="197" t="n"/>
      <c r="EC167" s="197" t="n"/>
      <c r="ED167" s="197" t="n"/>
      <c r="EE167" s="197" t="n"/>
      <c r="EF167" s="197" t="n"/>
      <c r="EG167" s="197" t="n"/>
      <c r="EH167" s="197" t="n"/>
      <c r="EI167" s="197" t="n"/>
      <c r="EJ167" s="197" t="n"/>
    </row>
    <row r="168">
      <c r="A168" s="229" t="n"/>
      <c r="B168" s="229" t="n"/>
      <c r="C168" s="229" t="n"/>
      <c r="D168" s="229" t="n"/>
      <c r="E168" s="229" t="n"/>
      <c r="F168" s="229" t="n"/>
      <c r="G168" s="229" t="n"/>
      <c r="H168" s="229" t="n"/>
      <c r="I168" s="984" t="n"/>
      <c r="J168" s="196" t="n"/>
      <c r="K168" s="197" t="n"/>
      <c r="L168" s="197" t="n"/>
      <c r="M168" s="197" t="n"/>
      <c r="N168" s="966" t="inlineStr"/>
      <c r="O168" s="198" t="inlineStr"/>
      <c r="P168" s="198" t="inlineStr"/>
      <c r="Q168" s="198" t="inlineStr"/>
      <c r="R168" s="198" t="inlineStr"/>
      <c r="S168" s="198" t="inlineStr"/>
      <c r="T168" s="198" t="inlineStr"/>
      <c r="U168" s="193" t="n"/>
      <c r="V168" s="197" t="n"/>
      <c r="W168" s="197" t="n"/>
      <c r="X168" s="197" t="n"/>
      <c r="Y168" s="197" t="n"/>
      <c r="Z168" s="197" t="n"/>
      <c r="AA168" s="197" t="n"/>
      <c r="AB168" s="197" t="n"/>
      <c r="AC168" s="197" t="n"/>
      <c r="AD168" s="197" t="n"/>
      <c r="AE168" s="197" t="n"/>
      <c r="AF168" s="197" t="n"/>
      <c r="AG168" s="197" t="n"/>
      <c r="AH168" s="197" t="n"/>
      <c r="AI168" s="197" t="n"/>
      <c r="AJ168" s="197" t="n"/>
      <c r="AK168" s="197" t="n"/>
      <c r="AL168" s="197" t="n"/>
      <c r="AM168" s="197" t="n"/>
      <c r="AN168" s="197" t="n"/>
      <c r="AO168" s="197" t="n"/>
      <c r="AP168" s="197" t="n"/>
      <c r="AQ168" s="197" t="n"/>
      <c r="AR168" s="197" t="n"/>
      <c r="AS168" s="197" t="n"/>
      <c r="AT168" s="197" t="n"/>
      <c r="AU168" s="197" t="n"/>
      <c r="AV168" s="197" t="n"/>
      <c r="AW168" s="197" t="n"/>
      <c r="AX168" s="197" t="n"/>
      <c r="AY168" s="197" t="n"/>
      <c r="AZ168" s="197" t="n"/>
      <c r="BA168" s="197" t="n"/>
      <c r="BB168" s="197" t="n"/>
      <c r="BC168" s="197" t="n"/>
      <c r="BD168" s="197" t="n"/>
      <c r="BE168" s="197" t="n"/>
      <c r="BF168" s="197" t="n"/>
      <c r="BG168" s="197" t="n"/>
      <c r="BH168" s="197" t="n"/>
      <c r="BI168" s="197" t="n"/>
      <c r="BJ168" s="197" t="n"/>
      <c r="BK168" s="197" t="n"/>
      <c r="BL168" s="197" t="n"/>
      <c r="BM168" s="197" t="n"/>
      <c r="BN168" s="197" t="n"/>
      <c r="BO168" s="197" t="n"/>
      <c r="BP168" s="197" t="n"/>
      <c r="BQ168" s="197" t="n"/>
      <c r="BR168" s="197" t="n"/>
      <c r="BS168" s="197" t="n"/>
      <c r="BT168" s="197" t="n"/>
      <c r="BU168" s="197" t="n"/>
      <c r="BV168" s="197" t="n"/>
      <c r="BW168" s="197" t="n"/>
      <c r="BX168" s="197" t="n"/>
      <c r="BY168" s="197" t="n"/>
      <c r="BZ168" s="197" t="n"/>
      <c r="CA168" s="197" t="n"/>
      <c r="CB168" s="197" t="n"/>
      <c r="CC168" s="197" t="n"/>
      <c r="CD168" s="197" t="n"/>
      <c r="CE168" s="197" t="n"/>
      <c r="CF168" s="197" t="n"/>
      <c r="CG168" s="197" t="n"/>
      <c r="CH168" s="197" t="n"/>
      <c r="CI168" s="197" t="n"/>
      <c r="CJ168" s="197" t="n"/>
      <c r="CK168" s="197" t="n"/>
      <c r="CL168" s="197" t="n"/>
      <c r="CM168" s="197" t="n"/>
      <c r="CN168" s="197" t="n"/>
      <c r="CO168" s="197" t="n"/>
      <c r="CP168" s="197" t="n"/>
      <c r="CQ168" s="197" t="n"/>
      <c r="CR168" s="197" t="n"/>
      <c r="CS168" s="197" t="n"/>
      <c r="CT168" s="197" t="n"/>
      <c r="CU168" s="197" t="n"/>
      <c r="CV168" s="197" t="n"/>
      <c r="CW168" s="197" t="n"/>
      <c r="CX168" s="197" t="n"/>
      <c r="CY168" s="197" t="n"/>
      <c r="CZ168" s="197" t="n"/>
      <c r="DA168" s="197" t="n"/>
      <c r="DB168" s="197" t="n"/>
      <c r="DC168" s="197" t="n"/>
      <c r="DD168" s="197" t="n"/>
      <c r="DE168" s="197" t="n"/>
      <c r="DF168" s="197" t="n"/>
      <c r="DG168" s="197" t="n"/>
      <c r="DH168" s="197" t="n"/>
      <c r="DI168" s="197" t="n"/>
      <c r="DJ168" s="197" t="n"/>
      <c r="DK168" s="197" t="n"/>
      <c r="DL168" s="197" t="n"/>
      <c r="DM168" s="197" t="n"/>
      <c r="DN168" s="197" t="n"/>
      <c r="DO168" s="197" t="n"/>
      <c r="DP168" s="197" t="n"/>
      <c r="DQ168" s="197" t="n"/>
      <c r="DR168" s="197" t="n"/>
      <c r="DS168" s="197" t="n"/>
      <c r="DT168" s="197" t="n"/>
      <c r="DU168" s="197" t="n"/>
      <c r="DV168" s="197" t="n"/>
      <c r="DW168" s="197" t="n"/>
      <c r="DX168" s="197" t="n"/>
      <c r="DY168" s="197" t="n"/>
      <c r="DZ168" s="197" t="n"/>
      <c r="EA168" s="197" t="n"/>
      <c r="EB168" s="197" t="n"/>
      <c r="EC168" s="197" t="n"/>
      <c r="ED168" s="197" t="n"/>
      <c r="EE168" s="197" t="n"/>
      <c r="EF168" s="197" t="n"/>
      <c r="EG168" s="197" t="n"/>
      <c r="EH168" s="197" t="n"/>
      <c r="EI168" s="197" t="n"/>
      <c r="EJ168" s="197" t="n"/>
    </row>
    <row r="169">
      <c r="A169" s="171" t="inlineStr">
        <is>
          <t>K30</t>
        </is>
      </c>
      <c r="B169" s="96" t="inlineStr">
        <is>
          <t xml:space="preserve">Total </t>
        </is>
      </c>
      <c r="C169" s="954">
        <f>SUM(INDIRECT(ADDRESS(MATCH("K29",$A:$A,0)+1,COLUMN(C$13),4)&amp;":"&amp;ADDRESS(MATCH("K30",$A:$A,0)-1,COLUMN(C$13),4)))</f>
        <v/>
      </c>
      <c r="D169" s="954">
        <f>SUM(INDIRECT(ADDRESS(MATCH("K29",$A:$A,0)+1,COLUMN(D$13),4)&amp;":"&amp;ADDRESS(MATCH("K30",$A:$A,0)-1,COLUMN(D$13),4)))</f>
        <v/>
      </c>
      <c r="E169" s="954">
        <f>SUM(INDIRECT(ADDRESS(MATCH("K29",$A:$A,0)+1,COLUMN(E$13),4)&amp;":"&amp;ADDRESS(MATCH("K30",$A:$A,0)-1,COLUMN(E$13),4)))</f>
        <v/>
      </c>
      <c r="F169" s="954">
        <f>SUM(INDIRECT(ADDRESS(MATCH("K29",$A:$A,0)+1,COLUMN(F$13),4)&amp;":"&amp;ADDRESS(MATCH("K30",$A:$A,0)-1,COLUMN(F$13),4)))</f>
        <v/>
      </c>
      <c r="G169" s="954">
        <f>SUM(INDIRECT(ADDRESS(MATCH("K29",$A:$A,0)+1,COLUMN(G$13),4)&amp;":"&amp;ADDRESS(MATCH("K30",$A:$A,0)-1,COLUMN(G$13),4)))</f>
        <v/>
      </c>
      <c r="H169" s="954">
        <f>SUM(INDIRECT(ADDRESS(MATCH("K29",$A:$A,0)+1,COLUMN(H$13),4)&amp;":"&amp;ADDRESS(MATCH("K30",$A:$A,0)-1,COLUMN(H$13),4)))</f>
        <v/>
      </c>
      <c r="I169" s="984" t="n"/>
      <c r="J169" s="180" t="n"/>
      <c r="N169" s="976">
        <f>B169</f>
        <v/>
      </c>
      <c r="O169" s="192">
        <f>C169*BS!$B$9</f>
        <v/>
      </c>
      <c r="P169" s="192">
        <f>D169*BS!$B$9</f>
        <v/>
      </c>
      <c r="Q169" s="192">
        <f>E169*BS!$B$9</f>
        <v/>
      </c>
      <c r="R169" s="192">
        <f>F169*BS!$B$9</f>
        <v/>
      </c>
      <c r="S169" s="192">
        <f>G169*BS!$B$9</f>
        <v/>
      </c>
      <c r="T169" s="192">
        <f>H169*BS!$B$9</f>
        <v/>
      </c>
      <c r="U169" s="193" t="n"/>
    </row>
    <row r="170">
      <c r="A170" s="194" t="inlineStr">
        <is>
          <t>K31</t>
        </is>
      </c>
      <c r="B170" s="96" t="inlineStr">
        <is>
          <t xml:space="preserve">Other Reserves </t>
        </is>
      </c>
      <c r="C170" s="983" t="n"/>
      <c r="D170" s="983" t="n"/>
      <c r="E170" s="983" t="n"/>
      <c r="F170" s="983" t="n"/>
      <c r="G170" s="983" t="n"/>
      <c r="H170" s="983" t="n"/>
      <c r="I170" s="984" t="n"/>
      <c r="J170" s="196" t="n"/>
      <c r="K170" s="197" t="n"/>
      <c r="L170" s="197" t="n"/>
      <c r="M170" s="197" t="n"/>
      <c r="N170" s="966">
        <f>B170</f>
        <v/>
      </c>
      <c r="O170" s="198" t="inlineStr"/>
      <c r="P170" s="198" t="inlineStr"/>
      <c r="Q170" s="198" t="inlineStr"/>
      <c r="R170" s="198" t="inlineStr"/>
      <c r="S170" s="198" t="inlineStr"/>
      <c r="T170" s="198" t="inlineStr"/>
      <c r="U170" s="193">
        <f>I166</f>
        <v/>
      </c>
      <c r="V170" s="197" t="n"/>
      <c r="W170" s="197" t="n"/>
      <c r="X170" s="197" t="n"/>
      <c r="Y170" s="197" t="n"/>
      <c r="Z170" s="197" t="n"/>
      <c r="AA170" s="197" t="n"/>
      <c r="AB170" s="197" t="n"/>
      <c r="AC170" s="197" t="n"/>
      <c r="AD170" s="197" t="n"/>
      <c r="AE170" s="197" t="n"/>
      <c r="AF170" s="197" t="n"/>
      <c r="AG170" s="197" t="n"/>
      <c r="AH170" s="197" t="n"/>
      <c r="AI170" s="197" t="n"/>
      <c r="AJ170" s="197" t="n"/>
      <c r="AK170" s="197" t="n"/>
      <c r="AL170" s="197" t="n"/>
      <c r="AM170" s="197" t="n"/>
      <c r="AN170" s="197" t="n"/>
      <c r="AO170" s="197" t="n"/>
      <c r="AP170" s="197" t="n"/>
      <c r="AQ170" s="197" t="n"/>
      <c r="AR170" s="197" t="n"/>
      <c r="AS170" s="197" t="n"/>
      <c r="AT170" s="197" t="n"/>
      <c r="AU170" s="197" t="n"/>
      <c r="AV170" s="197" t="n"/>
      <c r="AW170" s="197" t="n"/>
      <c r="AX170" s="197" t="n"/>
      <c r="AY170" s="197" t="n"/>
      <c r="AZ170" s="197" t="n"/>
      <c r="BA170" s="197" t="n"/>
      <c r="BB170" s="197" t="n"/>
      <c r="BC170" s="197" t="n"/>
      <c r="BD170" s="197" t="n"/>
      <c r="BE170" s="197" t="n"/>
      <c r="BF170" s="197" t="n"/>
      <c r="BG170" s="197" t="n"/>
      <c r="BH170" s="197" t="n"/>
      <c r="BI170" s="197" t="n"/>
      <c r="BJ170" s="197" t="n"/>
      <c r="BK170" s="197" t="n"/>
      <c r="BL170" s="197" t="n"/>
      <c r="BM170" s="197" t="n"/>
      <c r="BN170" s="197" t="n"/>
      <c r="BO170" s="197" t="n"/>
      <c r="BP170" s="197" t="n"/>
      <c r="BQ170" s="197" t="n"/>
      <c r="BR170" s="197" t="n"/>
      <c r="BS170" s="197" t="n"/>
      <c r="BT170" s="197" t="n"/>
      <c r="BU170" s="197" t="n"/>
      <c r="BV170" s="197" t="n"/>
      <c r="BW170" s="197" t="n"/>
      <c r="BX170" s="197" t="n"/>
      <c r="BY170" s="197" t="n"/>
      <c r="BZ170" s="197" t="n"/>
      <c r="CA170" s="197" t="n"/>
      <c r="CB170" s="197" t="n"/>
      <c r="CC170" s="197" t="n"/>
      <c r="CD170" s="197" t="n"/>
      <c r="CE170" s="197" t="n"/>
      <c r="CF170" s="197" t="n"/>
      <c r="CG170" s="197" t="n"/>
      <c r="CH170" s="197" t="n"/>
      <c r="CI170" s="197" t="n"/>
      <c r="CJ170" s="197" t="n"/>
      <c r="CK170" s="197" t="n"/>
      <c r="CL170" s="197" t="n"/>
      <c r="CM170" s="197" t="n"/>
      <c r="CN170" s="197" t="n"/>
      <c r="CO170" s="197" t="n"/>
      <c r="CP170" s="197" t="n"/>
      <c r="CQ170" s="197" t="n"/>
      <c r="CR170" s="197" t="n"/>
      <c r="CS170" s="197" t="n"/>
      <c r="CT170" s="197" t="n"/>
      <c r="CU170" s="197" t="n"/>
      <c r="CV170" s="197" t="n"/>
      <c r="CW170" s="197" t="n"/>
      <c r="CX170" s="197" t="n"/>
      <c r="CY170" s="197" t="n"/>
      <c r="CZ170" s="197" t="n"/>
      <c r="DA170" s="197" t="n"/>
      <c r="DB170" s="197" t="n"/>
      <c r="DC170" s="197" t="n"/>
      <c r="DD170" s="197" t="n"/>
      <c r="DE170" s="197" t="n"/>
      <c r="DF170" s="197" t="n"/>
      <c r="DG170" s="197" t="n"/>
      <c r="DH170" s="197" t="n"/>
      <c r="DI170" s="197" t="n"/>
      <c r="DJ170" s="197" t="n"/>
      <c r="DK170" s="197" t="n"/>
      <c r="DL170" s="197" t="n"/>
      <c r="DM170" s="197" t="n"/>
      <c r="DN170" s="197" t="n"/>
      <c r="DO170" s="197" t="n"/>
      <c r="DP170" s="197" t="n"/>
      <c r="DQ170" s="197" t="n"/>
      <c r="DR170" s="197" t="n"/>
      <c r="DS170" s="197" t="n"/>
      <c r="DT170" s="197" t="n"/>
      <c r="DU170" s="197" t="n"/>
      <c r="DV170" s="197" t="n"/>
      <c r="DW170" s="197" t="n"/>
      <c r="DX170" s="197" t="n"/>
      <c r="DY170" s="197" t="n"/>
      <c r="DZ170" s="197" t="n"/>
      <c r="EA170" s="197" t="n"/>
      <c r="EB170" s="197" t="n"/>
      <c r="EC170" s="197" t="n"/>
      <c r="ED170" s="197" t="n"/>
      <c r="EE170" s="197" t="n"/>
      <c r="EF170" s="197" t="n"/>
      <c r="EG170" s="197" t="n"/>
      <c r="EH170" s="197" t="n"/>
      <c r="EI170" s="197" t="n"/>
      <c r="EJ170" s="197" t="n"/>
    </row>
    <row r="171">
      <c r="A171" s="79" t="n"/>
      <c r="B171" s="102" t="inlineStr">
        <is>
          <t>Reserves</t>
        </is>
      </c>
      <c r="C171" s="993" t="n"/>
      <c r="D171" s="993" t="n"/>
      <c r="E171" s="993" t="n"/>
      <c r="F171" s="993" t="n"/>
      <c r="G171" s="993" t="n">
        <v>3093</v>
      </c>
      <c r="H171" s="993" t="n">
        <v>8916</v>
      </c>
      <c r="I171" s="992" t="n"/>
      <c r="J171" s="180" t="n"/>
      <c r="N171" s="976">
        <f>B171</f>
        <v/>
      </c>
      <c r="O171" s="192" t="inlineStr"/>
      <c r="P171" s="192" t="inlineStr"/>
      <c r="Q171" s="192" t="inlineStr"/>
      <c r="R171" s="192" t="inlineStr"/>
      <c r="S171" s="192">
        <f>G171*BS!$B$9</f>
        <v/>
      </c>
      <c r="T171" s="192">
        <f>H171*BS!$B$9</f>
        <v/>
      </c>
      <c r="U171" s="193">
        <f>I167</f>
        <v/>
      </c>
    </row>
    <row r="172">
      <c r="A172" s="79" t="n"/>
      <c r="B172" s="102" t="inlineStr">
        <is>
          <t>Other Reserves *</t>
        </is>
      </c>
      <c r="C172" s="993" t="n"/>
      <c r="D172" s="993" t="n"/>
      <c r="E172" s="993" t="n"/>
      <c r="F172" s="993" t="n"/>
      <c r="G172" s="993" t="n">
        <v>0</v>
      </c>
      <c r="H172" s="993" t="n">
        <v>0</v>
      </c>
      <c r="I172" s="992" t="n"/>
      <c r="J172" s="180" t="n"/>
      <c r="N172" s="976">
        <f>B172</f>
        <v/>
      </c>
      <c r="O172" s="192" t="inlineStr"/>
      <c r="P172" s="192" t="inlineStr"/>
      <c r="Q172" s="192" t="inlineStr"/>
      <c r="R172" s="192" t="inlineStr"/>
      <c r="S172" s="192">
        <f>G172*BS!$B$9</f>
        <v/>
      </c>
      <c r="T172" s="192">
        <f>H172*BS!$B$9</f>
        <v/>
      </c>
      <c r="U172" s="193">
        <f>I168</f>
        <v/>
      </c>
    </row>
    <row r="173">
      <c r="A173" s="79" t="n"/>
      <c r="B173" s="102" t="n"/>
      <c r="C173" s="993" t="n"/>
      <c r="D173" s="993" t="n"/>
      <c r="E173" s="993" t="n"/>
      <c r="F173" s="993" t="n"/>
      <c r="G173" s="993" t="n"/>
      <c r="H173" s="993" t="n"/>
      <c r="I173" s="992" t="n"/>
      <c r="J173" s="180" t="n"/>
      <c r="N173" s="976" t="inlineStr"/>
      <c r="O173" s="192" t="inlineStr"/>
      <c r="P173" s="192" t="inlineStr"/>
      <c r="Q173" s="192" t="inlineStr"/>
      <c r="R173" s="192" t="inlineStr"/>
      <c r="S173" s="192" t="inlineStr"/>
      <c r="T173" s="192" t="inlineStr"/>
      <c r="U173" s="193">
        <f>I169</f>
        <v/>
      </c>
    </row>
    <row r="174">
      <c r="A174" s="79" t="n"/>
      <c r="B174" s="102" t="n"/>
      <c r="C174" s="993" t="n"/>
      <c r="D174" s="993" t="n"/>
      <c r="E174" s="993" t="n"/>
      <c r="F174" s="993" t="n"/>
      <c r="G174" s="993" t="n"/>
      <c r="H174" s="993" t="n"/>
      <c r="I174" s="992" t="n"/>
      <c r="J174" s="180" t="n"/>
      <c r="N174" s="976" t="inlineStr"/>
      <c r="O174" s="192" t="inlineStr"/>
      <c r="P174" s="192" t="inlineStr"/>
      <c r="Q174" s="192" t="inlineStr"/>
      <c r="R174" s="192" t="inlineStr"/>
      <c r="S174" s="192" t="inlineStr"/>
      <c r="T174" s="192" t="inlineStr"/>
      <c r="U174" s="193">
        <f>I170</f>
        <v/>
      </c>
    </row>
    <row r="175">
      <c r="A175" s="79" t="n"/>
      <c r="B175" s="102" t="n"/>
      <c r="C175" s="103" t="n"/>
      <c r="D175" s="103" t="n"/>
      <c r="E175" s="103" t="n"/>
      <c r="F175" s="103" t="n"/>
      <c r="G175" s="103" t="n"/>
      <c r="H175" s="103" t="n"/>
      <c r="I175" s="992" t="n"/>
      <c r="J175" s="180" t="n"/>
      <c r="N175" s="976" t="inlineStr"/>
      <c r="O175" s="192" t="inlineStr"/>
      <c r="P175" s="192" t="inlineStr"/>
      <c r="Q175" s="192" t="inlineStr"/>
      <c r="R175" s="192" t="inlineStr"/>
      <c r="S175" s="192" t="inlineStr"/>
      <c r="T175" s="192" t="inlineStr"/>
      <c r="U175" s="193">
        <f>I171</f>
        <v/>
      </c>
    </row>
    <row r="176">
      <c r="A176" s="79" t="n"/>
      <c r="B176" s="102" t="n"/>
      <c r="C176" s="993" t="n"/>
      <c r="D176" s="993" t="n"/>
      <c r="E176" s="993" t="n"/>
      <c r="F176" s="993" t="n"/>
      <c r="G176" s="993" t="n"/>
      <c r="H176" s="993" t="n"/>
      <c r="I176" s="992" t="n"/>
      <c r="J176" s="180" t="n"/>
      <c r="N176" s="976" t="inlineStr"/>
      <c r="O176" s="192" t="inlineStr"/>
      <c r="P176" s="192" t="inlineStr"/>
      <c r="Q176" s="192" t="inlineStr"/>
      <c r="R176" s="192" t="inlineStr"/>
      <c r="S176" s="192" t="inlineStr"/>
      <c r="T176" s="192" t="inlineStr"/>
      <c r="U176" s="193">
        <f>I172</f>
        <v/>
      </c>
    </row>
    <row r="177">
      <c r="A177" s="79" t="n"/>
      <c r="B177" s="102" t="n"/>
      <c r="C177" s="993" t="n"/>
      <c r="D177" s="993" t="n"/>
      <c r="E177" s="993" t="n"/>
      <c r="F177" s="993" t="n"/>
      <c r="G177" s="993" t="n"/>
      <c r="H177" s="993" t="n"/>
      <c r="I177" s="992" t="n"/>
      <c r="J177" s="180" t="n"/>
      <c r="N177" s="976" t="inlineStr"/>
      <c r="O177" s="192" t="inlineStr"/>
      <c r="P177" s="192" t="inlineStr"/>
      <c r="Q177" s="192" t="inlineStr"/>
      <c r="R177" s="192" t="inlineStr"/>
      <c r="S177" s="192" t="inlineStr"/>
      <c r="T177" s="192" t="inlineStr"/>
      <c r="U177" s="193">
        <f>I173</f>
        <v/>
      </c>
    </row>
    <row r="178" customFormat="1" s="194">
      <c r="A178" s="79" t="n"/>
      <c r="B178" s="102" t="n"/>
      <c r="C178" s="993" t="n"/>
      <c r="D178" s="993" t="n"/>
      <c r="E178" s="993" t="n"/>
      <c r="F178" s="993" t="n"/>
      <c r="G178" s="993" t="n"/>
      <c r="H178" s="993" t="n"/>
      <c r="I178" s="992" t="n"/>
      <c r="J178" s="180" t="n"/>
      <c r="N178" s="976" t="inlineStr"/>
      <c r="O178" s="192" t="inlineStr"/>
      <c r="P178" s="192" t="inlineStr"/>
      <c r="Q178" s="192" t="inlineStr"/>
      <c r="R178" s="192" t="inlineStr"/>
      <c r="S178" s="192" t="inlineStr"/>
      <c r="T178" s="192" t="inlineStr"/>
      <c r="U178" s="193">
        <f>I174</f>
        <v/>
      </c>
    </row>
    <row r="179">
      <c r="A179" s="79" t="n"/>
      <c r="B179" s="102" t="n"/>
      <c r="C179" s="993" t="n"/>
      <c r="D179" s="993" t="n"/>
      <c r="E179" s="993" t="n"/>
      <c r="F179" s="993" t="n"/>
      <c r="G179" s="993" t="n"/>
      <c r="H179" s="993" t="n"/>
      <c r="I179" s="986" t="n"/>
      <c r="J179" s="180" t="n"/>
      <c r="N179" s="976" t="inlineStr"/>
      <c r="O179" s="192" t="inlineStr"/>
      <c r="P179" s="192" t="inlineStr"/>
      <c r="Q179" s="192" t="inlineStr"/>
      <c r="R179" s="192" t="inlineStr"/>
      <c r="S179" s="192" t="inlineStr"/>
      <c r="T179" s="192" t="inlineStr"/>
      <c r="U179" s="193">
        <f>I175</f>
        <v/>
      </c>
    </row>
    <row r="180" ht="23.25" customFormat="1" customHeight="1" s="234">
      <c r="A180" s="79" t="n"/>
      <c r="B180" s="102" t="n"/>
      <c r="C180" s="993" t="n"/>
      <c r="D180" s="993" t="n"/>
      <c r="E180" s="993" t="n"/>
      <c r="F180" s="993" t="n"/>
      <c r="G180" s="993" t="n"/>
      <c r="H180" s="993" t="n"/>
      <c r="I180" s="986" t="n"/>
      <c r="J180" s="180" t="n"/>
      <c r="N180" s="976" t="inlineStr"/>
      <c r="O180" s="192" t="inlineStr"/>
      <c r="P180" s="192" t="inlineStr"/>
      <c r="Q180" s="192" t="inlineStr"/>
      <c r="R180" s="192" t="inlineStr"/>
      <c r="S180" s="192" t="inlineStr"/>
      <c r="T180" s="192" t="inlineStr"/>
      <c r="U180" s="193">
        <f>I176</f>
        <v/>
      </c>
    </row>
    <row r="181" ht="23.25" customFormat="1" customHeight="1" s="234">
      <c r="B181" s="102" t="n"/>
      <c r="C181" s="952" t="n"/>
      <c r="D181" s="952" t="n"/>
      <c r="E181" s="952" t="n"/>
      <c r="F181" s="952" t="n"/>
      <c r="G181" s="952" t="n"/>
      <c r="H181" s="952" t="n"/>
      <c r="I181" s="979" t="n"/>
      <c r="J181" s="180" t="n"/>
      <c r="N181" s="976" t="inlineStr"/>
      <c r="O181" s="192" t="inlineStr"/>
      <c r="P181" s="192" t="inlineStr"/>
      <c r="Q181" s="192" t="inlineStr"/>
      <c r="R181" s="192" t="inlineStr"/>
      <c r="S181" s="192" t="inlineStr"/>
      <c r="T181" s="192" t="inlineStr"/>
      <c r="U181" s="193">
        <f>I177</f>
        <v/>
      </c>
    </row>
    <row r="182" ht="23.25" customFormat="1" customHeight="1" s="234">
      <c r="A182" s="194" t="inlineStr">
        <is>
          <t>K32</t>
        </is>
      </c>
      <c r="B182" s="96" t="inlineStr">
        <is>
          <t>Total</t>
        </is>
      </c>
      <c r="C182" s="954">
        <f>SUM(INDIRECT(ADDRESS(MATCH("K31",$A:$A,0)+1,COLUMN(C$13),4)&amp;":"&amp;ADDRESS(MATCH("K32",$A:$A,0)-1,COLUMN(C$13),4)))</f>
        <v/>
      </c>
      <c r="D182" s="954">
        <f>SUM(INDIRECT(ADDRESS(MATCH("K31",$A:$A,0)+1,COLUMN(D$13),4)&amp;":"&amp;ADDRESS(MATCH("K32",$A:$A,0)-1,COLUMN(D$13),4)))</f>
        <v/>
      </c>
      <c r="E182" s="954">
        <f>SUM(INDIRECT(ADDRESS(MATCH("K31",$A:$A,0)+1,COLUMN(E$13),4)&amp;":"&amp;ADDRESS(MATCH("K32",$A:$A,0)-1,COLUMN(E$13),4)))</f>
        <v/>
      </c>
      <c r="F182" s="954">
        <f>SUM(INDIRECT(ADDRESS(MATCH("K31",$A:$A,0)+1,COLUMN(F$13),4)&amp;":"&amp;ADDRESS(MATCH("K32",$A:$A,0)-1,COLUMN(F$13),4)))</f>
        <v/>
      </c>
      <c r="G182" s="954">
        <f>SUM(INDIRECT(ADDRESS(MATCH("K31",$A:$A,0)+1,COLUMN(G$13),4)&amp;":"&amp;ADDRESS(MATCH("K32",$A:$A,0)-1,COLUMN(G$13),4)))</f>
        <v/>
      </c>
      <c r="H182" s="954">
        <f>SUM(INDIRECT(ADDRESS(MATCH("K31",$A:$A,0)+1,COLUMN(H$13),4)&amp;":"&amp;ADDRESS(MATCH("K32",$A:$A,0)-1,COLUMN(H$13),4)))</f>
        <v/>
      </c>
      <c r="I182" s="984" t="n"/>
      <c r="J182" s="196" t="n"/>
      <c r="K182" s="197" t="n"/>
      <c r="L182" s="197" t="n"/>
      <c r="M182" s="197" t="n"/>
      <c r="N182" s="966">
        <f>B182</f>
        <v/>
      </c>
      <c r="O182" s="198">
        <f>C182*BS!$B$9</f>
        <v/>
      </c>
      <c r="P182" s="198">
        <f>D182*BS!$B$9</f>
        <v/>
      </c>
      <c r="Q182" s="198">
        <f>E182*BS!$B$9</f>
        <v/>
      </c>
      <c r="R182" s="198">
        <f>F182*BS!$B$9</f>
        <v/>
      </c>
      <c r="S182" s="198">
        <f>G182*BS!$B$9</f>
        <v/>
      </c>
      <c r="T182" s="198">
        <f>H182*BS!$B$9</f>
        <v/>
      </c>
      <c r="U182" s="193">
        <f>I178</f>
        <v/>
      </c>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B183" s="102" t="n"/>
      <c r="C183" s="996" t="n"/>
      <c r="D183" s="996" t="n"/>
      <c r="E183" s="996" t="n"/>
      <c r="F183" s="996" t="n"/>
      <c r="G183" s="996" t="n"/>
      <c r="H183" s="996" t="n"/>
      <c r="I183" s="997" t="n"/>
      <c r="J183" s="180" t="n"/>
      <c r="N183" s="976" t="inlineStr"/>
      <c r="O183" s="192" t="inlineStr"/>
      <c r="P183" s="192" t="inlineStr"/>
      <c r="Q183" s="192" t="inlineStr"/>
      <c r="R183" s="192" t="inlineStr"/>
      <c r="S183" s="192" t="inlineStr"/>
      <c r="T183" s="192" t="inlineStr"/>
      <c r="U183" s="193" t="n"/>
    </row>
    <row r="184" ht="18.75" customHeight="1" s="340">
      <c r="A184" s="194" t="inlineStr">
        <is>
          <t>K33</t>
        </is>
      </c>
      <c r="B184" s="96" t="inlineStr">
        <is>
          <t xml:space="preserve">Retained Earnings </t>
        </is>
      </c>
      <c r="C184" s="983" t="n"/>
      <c r="D184" s="983" t="n"/>
      <c r="E184" s="983" t="n"/>
      <c r="F184" s="983" t="n"/>
      <c r="G184" s="983" t="n"/>
      <c r="H184" s="983" t="n"/>
      <c r="I184" s="998" t="n"/>
      <c r="J184" s="196" t="n"/>
      <c r="K184" s="197" t="n"/>
      <c r="L184" s="197" t="n"/>
      <c r="M184" s="197" t="n"/>
      <c r="N184" s="966">
        <f>B184</f>
        <v/>
      </c>
      <c r="O184" s="198" t="inlineStr"/>
      <c r="P184" s="198" t="inlineStr"/>
      <c r="Q184" s="198" t="inlineStr"/>
      <c r="R184" s="198" t="inlineStr"/>
      <c r="S184" s="198" t="inlineStr"/>
      <c r="T184" s="198" t="inlineStr"/>
      <c r="U184" s="193">
        <f>I180</f>
        <v/>
      </c>
      <c r="V184" s="197" t="n"/>
      <c r="W184" s="197" t="n"/>
      <c r="X184" s="197" t="n"/>
      <c r="Y184" s="197" t="n"/>
      <c r="Z184" s="197" t="n"/>
      <c r="AA184" s="197" t="n"/>
      <c r="AB184" s="197" t="n"/>
      <c r="AC184" s="197" t="n"/>
      <c r="AD184" s="197" t="n"/>
      <c r="AE184" s="197" t="n"/>
      <c r="AF184" s="197" t="n"/>
      <c r="AG184" s="197" t="n"/>
      <c r="AH184" s="197" t="n"/>
      <c r="AI184" s="197" t="n"/>
      <c r="AJ184" s="197" t="n"/>
      <c r="AK184" s="197" t="n"/>
      <c r="AL184" s="197" t="n"/>
      <c r="AM184" s="197" t="n"/>
      <c r="AN184" s="197" t="n"/>
      <c r="AO184" s="197" t="n"/>
      <c r="AP184" s="197" t="n"/>
      <c r="AQ184" s="197" t="n"/>
      <c r="AR184" s="197" t="n"/>
      <c r="AS184" s="197" t="n"/>
      <c r="AT184" s="197" t="n"/>
      <c r="AU184" s="197" t="n"/>
      <c r="AV184" s="197" t="n"/>
      <c r="AW184" s="197" t="n"/>
      <c r="AX184" s="197" t="n"/>
      <c r="AY184" s="197" t="n"/>
      <c r="AZ184" s="197" t="n"/>
      <c r="BA184" s="197" t="n"/>
      <c r="BB184" s="197" t="n"/>
      <c r="BC184" s="197" t="n"/>
      <c r="BD184" s="197" t="n"/>
      <c r="BE184" s="197" t="n"/>
      <c r="BF184" s="197" t="n"/>
      <c r="BG184" s="197" t="n"/>
      <c r="BH184" s="197" t="n"/>
      <c r="BI184" s="197" t="n"/>
      <c r="BJ184" s="197" t="n"/>
      <c r="BK184" s="197" t="n"/>
      <c r="BL184" s="197" t="n"/>
      <c r="BM184" s="197" t="n"/>
      <c r="BN184" s="197" t="n"/>
      <c r="BO184" s="197" t="n"/>
      <c r="BP184" s="197" t="n"/>
      <c r="BQ184" s="197" t="n"/>
      <c r="BR184" s="197" t="n"/>
      <c r="BS184" s="197" t="n"/>
      <c r="BT184" s="197" t="n"/>
      <c r="BU184" s="197" t="n"/>
      <c r="BV184" s="197" t="n"/>
      <c r="BW184" s="197" t="n"/>
      <c r="BX184" s="197" t="n"/>
      <c r="BY184" s="197" t="n"/>
      <c r="BZ184" s="197" t="n"/>
      <c r="CA184" s="197" t="n"/>
      <c r="CB184" s="197" t="n"/>
      <c r="CC184" s="197" t="n"/>
      <c r="CD184" s="197" t="n"/>
      <c r="CE184" s="197" t="n"/>
      <c r="CF184" s="197" t="n"/>
      <c r="CG184" s="197" t="n"/>
      <c r="CH184" s="197" t="n"/>
      <c r="CI184" s="197" t="n"/>
      <c r="CJ184" s="197" t="n"/>
      <c r="CK184" s="197" t="n"/>
      <c r="CL184" s="197" t="n"/>
      <c r="CM184" s="197" t="n"/>
      <c r="CN184" s="197" t="n"/>
      <c r="CO184" s="197" t="n"/>
      <c r="CP184" s="197" t="n"/>
      <c r="CQ184" s="197" t="n"/>
      <c r="CR184" s="197" t="n"/>
      <c r="CS184" s="197" t="n"/>
      <c r="CT184" s="197" t="n"/>
      <c r="CU184" s="197" t="n"/>
      <c r="CV184" s="197" t="n"/>
      <c r="CW184" s="197" t="n"/>
      <c r="CX184" s="197" t="n"/>
      <c r="CY184" s="197" t="n"/>
      <c r="CZ184" s="197" t="n"/>
      <c r="DA184" s="197" t="n"/>
      <c r="DB184" s="197" t="n"/>
      <c r="DC184" s="197" t="n"/>
      <c r="DD184" s="197" t="n"/>
      <c r="DE184" s="197" t="n"/>
      <c r="DF184" s="197" t="n"/>
      <c r="DG184" s="197" t="n"/>
      <c r="DH184" s="197" t="n"/>
      <c r="DI184" s="197" t="n"/>
      <c r="DJ184" s="197" t="n"/>
      <c r="DK184" s="197" t="n"/>
      <c r="DL184" s="197" t="n"/>
      <c r="DM184" s="197" t="n"/>
      <c r="DN184" s="197" t="n"/>
      <c r="DO184" s="197" t="n"/>
      <c r="DP184" s="197" t="n"/>
      <c r="DQ184" s="197" t="n"/>
      <c r="DR184" s="197" t="n"/>
      <c r="DS184" s="197" t="n"/>
      <c r="DT184" s="197" t="n"/>
      <c r="DU184" s="197" t="n"/>
      <c r="DV184" s="197" t="n"/>
      <c r="DW184" s="197" t="n"/>
      <c r="DX184" s="197" t="n"/>
      <c r="DY184" s="197" t="n"/>
      <c r="DZ184" s="197" t="n"/>
      <c r="EA184" s="197" t="n"/>
      <c r="EB184" s="197" t="n"/>
      <c r="EC184" s="197" t="n"/>
      <c r="ED184" s="197" t="n"/>
      <c r="EE184" s="197" t="n"/>
      <c r="EF184" s="197" t="n"/>
      <c r="EG184" s="197" t="n"/>
      <c r="EH184" s="197" t="n"/>
      <c r="EI184" s="197" t="n"/>
      <c r="EJ184" s="197" t="n"/>
    </row>
    <row r="185" ht="18.75" customFormat="1" customHeight="1" s="171">
      <c r="A185" s="194" t="n"/>
      <c r="B185" s="102" t="inlineStr">
        <is>
          <t>Retained earnings</t>
        </is>
      </c>
      <c r="C185" s="103" t="n"/>
      <c r="D185" s="103" t="n"/>
      <c r="E185" s="103" t="n"/>
      <c r="F185" s="103" t="n"/>
      <c r="G185" s="103" t="n">
        <v>12897476</v>
      </c>
      <c r="H185" s="103" t="n">
        <v>10506199</v>
      </c>
      <c r="I185" s="998" t="n"/>
      <c r="J185" s="196" t="n"/>
      <c r="K185" s="197" t="n"/>
      <c r="L185" s="197" t="n"/>
      <c r="M185" s="197" t="n"/>
      <c r="N185" s="966">
        <f>B185</f>
        <v/>
      </c>
      <c r="O185" s="198" t="inlineStr"/>
      <c r="P185" s="198" t="inlineStr"/>
      <c r="Q185" s="198" t="inlineStr"/>
      <c r="R185" s="198" t="inlineStr"/>
      <c r="S185" s="198">
        <f>G185*BS!$B$9</f>
        <v/>
      </c>
      <c r="T185" s="198">
        <f>H185*BS!$B$9</f>
        <v/>
      </c>
      <c r="U185" s="193" t="n"/>
      <c r="V185" s="197" t="n"/>
      <c r="W185" s="197" t="n"/>
      <c r="X185" s="197" t="n"/>
      <c r="Y185" s="197" t="n"/>
      <c r="Z185" s="197" t="n"/>
      <c r="AA185" s="197" t="n"/>
      <c r="AB185" s="197" t="n"/>
      <c r="AC185" s="197" t="n"/>
      <c r="AD185" s="197" t="n"/>
      <c r="AE185" s="197" t="n"/>
      <c r="AF185" s="197" t="n"/>
      <c r="AG185" s="197" t="n"/>
      <c r="AH185" s="197" t="n"/>
      <c r="AI185" s="197" t="n"/>
      <c r="AJ185" s="197" t="n"/>
      <c r="AK185" s="197" t="n"/>
      <c r="AL185" s="197" t="n"/>
      <c r="AM185" s="197" t="n"/>
      <c r="AN185" s="197" t="n"/>
      <c r="AO185" s="197" t="n"/>
      <c r="AP185" s="197" t="n"/>
      <c r="AQ185" s="197" t="n"/>
      <c r="AR185" s="197" t="n"/>
      <c r="AS185" s="197" t="n"/>
      <c r="AT185" s="197" t="n"/>
      <c r="AU185" s="197" t="n"/>
      <c r="AV185" s="197" t="n"/>
      <c r="AW185" s="197" t="n"/>
      <c r="AX185" s="197" t="n"/>
      <c r="AY185" s="197" t="n"/>
      <c r="AZ185" s="197" t="n"/>
      <c r="BA185" s="197" t="n"/>
      <c r="BB185" s="197" t="n"/>
      <c r="BC185" s="197" t="n"/>
      <c r="BD185" s="197" t="n"/>
      <c r="BE185" s="197" t="n"/>
      <c r="BF185" s="197" t="n"/>
      <c r="BG185" s="197" t="n"/>
      <c r="BH185" s="197" t="n"/>
      <c r="BI185" s="197" t="n"/>
      <c r="BJ185" s="197" t="n"/>
      <c r="BK185" s="197" t="n"/>
      <c r="BL185" s="197" t="n"/>
      <c r="BM185" s="197" t="n"/>
      <c r="BN185" s="197" t="n"/>
      <c r="BO185" s="197" t="n"/>
      <c r="BP185" s="197" t="n"/>
      <c r="BQ185" s="197" t="n"/>
      <c r="BR185" s="197" t="n"/>
      <c r="BS185" s="197" t="n"/>
      <c r="BT185" s="197" t="n"/>
      <c r="BU185" s="197" t="n"/>
      <c r="BV185" s="197" t="n"/>
      <c r="BW185" s="197" t="n"/>
      <c r="BX185" s="197" t="n"/>
      <c r="BY185" s="197" t="n"/>
      <c r="BZ185" s="197" t="n"/>
      <c r="CA185" s="197" t="n"/>
      <c r="CB185" s="197" t="n"/>
      <c r="CC185" s="197" t="n"/>
      <c r="CD185" s="197" t="n"/>
      <c r="CE185" s="197" t="n"/>
      <c r="CF185" s="197" t="n"/>
      <c r="CG185" s="197" t="n"/>
      <c r="CH185" s="197" t="n"/>
      <c r="CI185" s="197" t="n"/>
      <c r="CJ185" s="197" t="n"/>
      <c r="CK185" s="197" t="n"/>
      <c r="CL185" s="197" t="n"/>
      <c r="CM185" s="197" t="n"/>
      <c r="CN185" s="197" t="n"/>
      <c r="CO185" s="197" t="n"/>
      <c r="CP185" s="197" t="n"/>
      <c r="CQ185" s="197" t="n"/>
      <c r="CR185" s="197" t="n"/>
      <c r="CS185" s="197" t="n"/>
      <c r="CT185" s="197" t="n"/>
      <c r="CU185" s="197" t="n"/>
      <c r="CV185" s="197" t="n"/>
      <c r="CW185" s="197" t="n"/>
      <c r="CX185" s="197" t="n"/>
      <c r="CY185" s="197" t="n"/>
      <c r="CZ185" s="197" t="n"/>
      <c r="DA185" s="197" t="n"/>
      <c r="DB185" s="197" t="n"/>
      <c r="DC185" s="197" t="n"/>
      <c r="DD185" s="197" t="n"/>
      <c r="DE185" s="197" t="n"/>
      <c r="DF185" s="197" t="n"/>
      <c r="DG185" s="197" t="n"/>
      <c r="DH185" s="197" t="n"/>
      <c r="DI185" s="197" t="n"/>
      <c r="DJ185" s="197" t="n"/>
      <c r="DK185" s="197" t="n"/>
      <c r="DL185" s="197" t="n"/>
      <c r="DM185" s="197" t="n"/>
      <c r="DN185" s="197" t="n"/>
      <c r="DO185" s="197" t="n"/>
      <c r="DP185" s="197" t="n"/>
      <c r="DQ185" s="197" t="n"/>
      <c r="DR185" s="197" t="n"/>
      <c r="DS185" s="197" t="n"/>
      <c r="DT185" s="197" t="n"/>
      <c r="DU185" s="197" t="n"/>
      <c r="DV185" s="197" t="n"/>
      <c r="DW185" s="197" t="n"/>
      <c r="DX185" s="197" t="n"/>
      <c r="DY185" s="197" t="n"/>
      <c r="DZ185" s="197" t="n"/>
      <c r="EA185" s="197" t="n"/>
      <c r="EB185" s="197" t="n"/>
      <c r="EC185" s="197" t="n"/>
      <c r="ED185" s="197" t="n"/>
      <c r="EE185" s="197" t="n"/>
      <c r="EF185" s="197" t="n"/>
      <c r="EG185" s="197" t="n"/>
      <c r="EH185" s="197" t="n"/>
      <c r="EI185" s="197" t="n"/>
      <c r="EJ185" s="197" t="n"/>
    </row>
    <row r="186" ht="18.75" customFormat="1" customHeight="1" s="171">
      <c r="A186" s="194" t="n"/>
      <c r="B186" s="102" t="n"/>
      <c r="C186" s="993" t="n"/>
      <c r="D186" s="993" t="n"/>
      <c r="E186" s="993" t="n"/>
      <c r="F186" s="993" t="n"/>
      <c r="G186" s="993" t="n"/>
      <c r="H186" s="993" t="n"/>
      <c r="I186" s="998" t="n"/>
      <c r="J186" s="196" t="n"/>
      <c r="K186" s="197" t="n"/>
      <c r="L186" s="197" t="n"/>
      <c r="M186" s="197" t="n"/>
      <c r="N186" s="966" t="inlineStr"/>
      <c r="O186" s="198" t="inlineStr"/>
      <c r="P186" s="198" t="inlineStr"/>
      <c r="Q186" s="198" t="inlineStr"/>
      <c r="R186" s="198" t="inlineStr"/>
      <c r="S186" s="198" t="inlineStr"/>
      <c r="T186" s="198" t="inlineStr"/>
      <c r="U186" s="193" t="n"/>
      <c r="V186" s="197" t="n"/>
      <c r="W186" s="197" t="n"/>
      <c r="X186" s="197" t="n"/>
      <c r="Y186" s="197" t="n"/>
      <c r="Z186" s="197" t="n"/>
      <c r="AA186" s="197" t="n"/>
      <c r="AB186" s="197" t="n"/>
      <c r="AC186" s="197" t="n"/>
      <c r="AD186" s="197" t="n"/>
      <c r="AE186" s="197" t="n"/>
      <c r="AF186" s="197" t="n"/>
      <c r="AG186" s="197" t="n"/>
      <c r="AH186" s="197" t="n"/>
      <c r="AI186" s="197" t="n"/>
      <c r="AJ186" s="197" t="n"/>
      <c r="AK186" s="197" t="n"/>
      <c r="AL186" s="197" t="n"/>
      <c r="AM186" s="197" t="n"/>
      <c r="AN186" s="197" t="n"/>
      <c r="AO186" s="197" t="n"/>
      <c r="AP186" s="197" t="n"/>
      <c r="AQ186" s="197" t="n"/>
      <c r="AR186" s="197" t="n"/>
      <c r="AS186" s="197" t="n"/>
      <c r="AT186" s="197" t="n"/>
      <c r="AU186" s="197" t="n"/>
      <c r="AV186" s="197" t="n"/>
      <c r="AW186" s="197" t="n"/>
      <c r="AX186" s="197" t="n"/>
      <c r="AY186" s="197" t="n"/>
      <c r="AZ186" s="197" t="n"/>
      <c r="BA186" s="197" t="n"/>
      <c r="BB186" s="197" t="n"/>
      <c r="BC186" s="197" t="n"/>
      <c r="BD186" s="197" t="n"/>
      <c r="BE186" s="197" t="n"/>
      <c r="BF186" s="197" t="n"/>
      <c r="BG186" s="197" t="n"/>
      <c r="BH186" s="197" t="n"/>
      <c r="BI186" s="197" t="n"/>
      <c r="BJ186" s="197" t="n"/>
      <c r="BK186" s="197" t="n"/>
      <c r="BL186" s="197" t="n"/>
      <c r="BM186" s="197" t="n"/>
      <c r="BN186" s="197" t="n"/>
      <c r="BO186" s="197" t="n"/>
      <c r="BP186" s="197" t="n"/>
      <c r="BQ186" s="197" t="n"/>
      <c r="BR186" s="197" t="n"/>
      <c r="BS186" s="197" t="n"/>
      <c r="BT186" s="197" t="n"/>
      <c r="BU186" s="197" t="n"/>
      <c r="BV186" s="197" t="n"/>
      <c r="BW186" s="197" t="n"/>
      <c r="BX186" s="197" t="n"/>
      <c r="BY186" s="197" t="n"/>
      <c r="BZ186" s="197" t="n"/>
      <c r="CA186" s="197" t="n"/>
      <c r="CB186" s="197" t="n"/>
      <c r="CC186" s="197" t="n"/>
      <c r="CD186" s="197" t="n"/>
      <c r="CE186" s="197" t="n"/>
      <c r="CF186" s="197" t="n"/>
      <c r="CG186" s="197" t="n"/>
      <c r="CH186" s="197" t="n"/>
      <c r="CI186" s="197" t="n"/>
      <c r="CJ186" s="197" t="n"/>
      <c r="CK186" s="197" t="n"/>
      <c r="CL186" s="197" t="n"/>
      <c r="CM186" s="197" t="n"/>
      <c r="CN186" s="197" t="n"/>
      <c r="CO186" s="197" t="n"/>
      <c r="CP186" s="197" t="n"/>
      <c r="CQ186" s="197" t="n"/>
      <c r="CR186" s="197" t="n"/>
      <c r="CS186" s="197" t="n"/>
      <c r="CT186" s="197" t="n"/>
      <c r="CU186" s="197" t="n"/>
      <c r="CV186" s="197" t="n"/>
      <c r="CW186" s="197" t="n"/>
      <c r="CX186" s="197" t="n"/>
      <c r="CY186" s="197" t="n"/>
      <c r="CZ186" s="197" t="n"/>
      <c r="DA186" s="197" t="n"/>
      <c r="DB186" s="197" t="n"/>
      <c r="DC186" s="197" t="n"/>
      <c r="DD186" s="197" t="n"/>
      <c r="DE186" s="197" t="n"/>
      <c r="DF186" s="197" t="n"/>
      <c r="DG186" s="197" t="n"/>
      <c r="DH186" s="197" t="n"/>
      <c r="DI186" s="197" t="n"/>
      <c r="DJ186" s="197" t="n"/>
      <c r="DK186" s="197" t="n"/>
      <c r="DL186" s="197" t="n"/>
      <c r="DM186" s="197" t="n"/>
      <c r="DN186" s="197" t="n"/>
      <c r="DO186" s="197" t="n"/>
      <c r="DP186" s="197" t="n"/>
      <c r="DQ186" s="197" t="n"/>
      <c r="DR186" s="197" t="n"/>
      <c r="DS186" s="197" t="n"/>
      <c r="DT186" s="197" t="n"/>
      <c r="DU186" s="197" t="n"/>
      <c r="DV186" s="197" t="n"/>
      <c r="DW186" s="197" t="n"/>
      <c r="DX186" s="197" t="n"/>
      <c r="DY186" s="197" t="n"/>
      <c r="DZ186" s="197" t="n"/>
      <c r="EA186" s="197" t="n"/>
      <c r="EB186" s="197" t="n"/>
      <c r="EC186" s="197" t="n"/>
      <c r="ED186" s="197" t="n"/>
      <c r="EE186" s="197" t="n"/>
      <c r="EF186" s="197" t="n"/>
      <c r="EG186" s="197" t="n"/>
      <c r="EH186" s="197" t="n"/>
      <c r="EI186" s="197" t="n"/>
      <c r="EJ186" s="197" t="n"/>
    </row>
    <row r="187" ht="18.75" customFormat="1" customHeight="1" s="171">
      <c r="A187" s="79" t="inlineStr">
        <is>
          <t>K34</t>
        </is>
      </c>
      <c r="B187" s="96" t="inlineStr">
        <is>
          <t>Total</t>
        </is>
      </c>
      <c r="C187" s="954">
        <f>SUM(INDIRECT(ADDRESS(MATCH("K33",$A:$A,0)+1,COLUMN(C$13),4)&amp;":"&amp;ADDRESS(MATCH("K34",$A:$A,0)-1,COLUMN(C$13),4)))</f>
        <v/>
      </c>
      <c r="D187" s="954">
        <f>SUM(INDIRECT(ADDRESS(MATCH("K33",$A:$A,0)+1,COLUMN(D$13),4)&amp;":"&amp;ADDRESS(MATCH("K34",$A:$A,0)-1,COLUMN(D$13),4)))</f>
        <v/>
      </c>
      <c r="E187" s="954">
        <f>SUM(INDIRECT(ADDRESS(MATCH("K33",$A:$A,0)+1,COLUMN(E$13),4)&amp;":"&amp;ADDRESS(MATCH("K34",$A:$A,0)-1,COLUMN(E$13),4)))</f>
        <v/>
      </c>
      <c r="F187" s="954">
        <f>SUM(INDIRECT(ADDRESS(MATCH("K33",$A:$A,0)+1,COLUMN(F$13),4)&amp;":"&amp;ADDRESS(MATCH("K34",$A:$A,0)-1,COLUMN(F$13),4)))</f>
        <v/>
      </c>
      <c r="G187" s="954">
        <f>SUM(INDIRECT(ADDRESS(MATCH("K33",$A:$A,0)+1,COLUMN(G$13),4)&amp;":"&amp;ADDRESS(MATCH("K34",$A:$A,0)-1,COLUMN(G$13),4)))</f>
        <v/>
      </c>
      <c r="H187" s="954">
        <f>SUM(INDIRECT(ADDRESS(MATCH("K33",$A:$A,0)+1,COLUMN(H$13),4)&amp;":"&amp;ADDRESS(MATCH("K34",$A:$A,0)-1,COLUMN(H$13),4)))</f>
        <v/>
      </c>
      <c r="I187" s="997" t="n"/>
      <c r="J187" s="180" t="n"/>
      <c r="N187" s="976">
        <f>B187</f>
        <v/>
      </c>
      <c r="O187" s="192">
        <f>C187*BS!$B$9</f>
        <v/>
      </c>
      <c r="P187" s="192">
        <f>D187*BS!$B$9</f>
        <v/>
      </c>
      <c r="Q187" s="192">
        <f>E187*BS!$B$9</f>
        <v/>
      </c>
      <c r="R187" s="192">
        <f>F187*BS!$B$9</f>
        <v/>
      </c>
      <c r="S187" s="192">
        <f>G187*BS!$B$9</f>
        <v/>
      </c>
      <c r="T187" s="192">
        <f>H187*BS!$B$9</f>
        <v/>
      </c>
      <c r="U187" s="193" t="n"/>
    </row>
    <row r="188" ht="18.75" customFormat="1" customHeight="1" s="171">
      <c r="A188" s="171" t="inlineStr">
        <is>
          <t>K35</t>
        </is>
      </c>
      <c r="B188" s="96" t="inlineStr">
        <is>
          <t xml:space="preserve">Others </t>
        </is>
      </c>
      <c r="C188" s="999" t="n"/>
      <c r="D188" s="999" t="n"/>
      <c r="E188" s="999" t="n"/>
      <c r="F188" s="999" t="n"/>
      <c r="G188" s="999" t="n"/>
      <c r="H188" s="999" t="n"/>
      <c r="I188" s="997" t="n"/>
      <c r="J188" s="180" t="n"/>
      <c r="N188" s="966">
        <f>B188</f>
        <v/>
      </c>
      <c r="O188" s="204" t="inlineStr"/>
      <c r="P188" s="204" t="inlineStr"/>
      <c r="Q188" s="204" t="inlineStr"/>
      <c r="R188" s="204" t="inlineStr"/>
      <c r="S188" s="204" t="inlineStr"/>
      <c r="T188" s="204" t="inlineStr"/>
      <c r="U188" s="193" t="n"/>
    </row>
    <row r="189" ht="18.75" customFormat="1" customHeight="1" s="171">
      <c r="A189" s="79" t="n"/>
      <c r="B189" s="119" t="n"/>
      <c r="C189" s="991" t="n"/>
      <c r="D189" s="991" t="n"/>
      <c r="E189" s="991" t="n"/>
      <c r="F189" s="991" t="n"/>
      <c r="G189" s="991" t="n"/>
      <c r="H189" s="991" t="n"/>
      <c r="I189" s="997" t="n"/>
      <c r="J189" s="180" t="n"/>
      <c r="K189" s="172" t="n"/>
      <c r="L189" s="172" t="n"/>
      <c r="M189" s="172" t="n"/>
      <c r="N189" s="973" t="inlineStr"/>
      <c r="O189" s="192" t="inlineStr"/>
      <c r="P189" s="192" t="inlineStr"/>
      <c r="Q189" s="192" t="inlineStr"/>
      <c r="R189" s="192" t="inlineStr"/>
      <c r="S189" s="192" t="inlineStr"/>
      <c r="T189" s="192" t="inlineStr"/>
      <c r="U189" s="193">
        <f>I185</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t="inlineStr"/>
      <c r="O190" s="192" t="inlineStr"/>
      <c r="P190" s="192" t="inlineStr"/>
      <c r="Q190" s="192" t="inlineStr"/>
      <c r="R190" s="192" t="inlineStr"/>
      <c r="S190" s="192" t="inlineStr"/>
      <c r="T190" s="192" t="inlineStr"/>
      <c r="U190" s="193">
        <f>I186</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103" t="n"/>
      <c r="D191" s="103" t="n"/>
      <c r="E191" s="103" t="n"/>
      <c r="F191" s="103" t="n"/>
      <c r="G191" s="103" t="n"/>
      <c r="H191" s="103" t="n"/>
      <c r="I191" s="997" t="n"/>
      <c r="J191" s="180" t="n"/>
      <c r="K191" s="172" t="n"/>
      <c r="L191" s="172" t="n"/>
      <c r="M191" s="172" t="n"/>
      <c r="N191" s="973" t="inlineStr"/>
      <c r="O191" s="192" t="inlineStr"/>
      <c r="P191" s="192" t="inlineStr"/>
      <c r="Q191" s="192" t="inlineStr"/>
      <c r="R191" s="192" t="inlineStr"/>
      <c r="S191" s="192" t="inlineStr"/>
      <c r="T191" s="192" t="inlineStr"/>
      <c r="U191" s="193">
        <f>I187</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I188</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000"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I189</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I190</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n"/>
      <c r="B195" s="119" t="n"/>
      <c r="C195" s="991" t="n"/>
      <c r="D195" s="991" t="n"/>
      <c r="E195" s="991" t="n"/>
      <c r="F195" s="991" t="n"/>
      <c r="G195" s="991" t="n"/>
      <c r="H195" s="991" t="n"/>
      <c r="I195" s="997" t="n"/>
      <c r="J195" s="180" t="n"/>
      <c r="K195" s="172" t="n"/>
      <c r="L195" s="172" t="n"/>
      <c r="M195" s="172" t="n"/>
      <c r="N195" s="973" t="inlineStr"/>
      <c r="O195" s="192" t="inlineStr"/>
      <c r="P195" s="192" t="inlineStr"/>
      <c r="Q195" s="192" t="inlineStr"/>
      <c r="R195" s="192" t="inlineStr"/>
      <c r="S195" s="192" t="inlineStr"/>
      <c r="T195" s="192" t="inlineStr"/>
      <c r="U195" s="193">
        <f>I191</f>
        <v/>
      </c>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f>I192</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19" t="n"/>
      <c r="C197" s="991" t="n"/>
      <c r="D197" s="991" t="n"/>
      <c r="E197" s="991" t="n"/>
      <c r="F197" s="991" t="n"/>
      <c r="G197" s="991" t="n"/>
      <c r="H197" s="991" t="n"/>
      <c r="I197" s="997" t="n"/>
      <c r="J197" s="180" t="n"/>
      <c r="K197" s="172" t="n"/>
      <c r="L197" s="172" t="n"/>
      <c r="M197" s="172" t="n"/>
      <c r="N197" s="973" t="inlineStr"/>
      <c r="O197" s="192" t="inlineStr"/>
      <c r="P197" s="192" t="inlineStr"/>
      <c r="Q197" s="192" t="inlineStr"/>
      <c r="R197" s="192" t="inlineStr"/>
      <c r="S197" s="192" t="inlineStr"/>
      <c r="T197" s="192" t="inlineStr"/>
      <c r="U197" s="193">
        <f>I193</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n"/>
      <c r="B198" s="119" t="n"/>
      <c r="C198" s="991" t="n"/>
      <c r="D198" s="991" t="n"/>
      <c r="E198" s="991" t="n"/>
      <c r="F198" s="991" t="n"/>
      <c r="G198" s="991" t="n"/>
      <c r="H198" s="991" t="n"/>
      <c r="I198" s="997" t="n"/>
      <c r="J198" s="180" t="n"/>
      <c r="K198" s="172" t="n"/>
      <c r="L198" s="172" t="n"/>
      <c r="M198" s="172" t="n"/>
      <c r="N198" s="973" t="inlineStr"/>
      <c r="O198" s="192" t="inlineStr"/>
      <c r="P198" s="192" t="inlineStr"/>
      <c r="Q198" s="192" t="inlineStr"/>
      <c r="R198" s="192" t="inlineStr"/>
      <c r="S198" s="192" t="inlineStr"/>
      <c r="T198" s="192" t="inlineStr"/>
      <c r="U198" s="193">
        <f>I194</f>
        <v/>
      </c>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inlineStr">
        <is>
          <t>K36</t>
        </is>
      </c>
      <c r="B199" s="96" t="inlineStr">
        <is>
          <t>Total</t>
        </is>
      </c>
      <c r="C199" s="954">
        <f>SUM(INDIRECT(ADDRESS(MATCH("K35",$A:$A,0)+1,COLUMN(C$13),4)&amp;":"&amp;ADDRESS(MATCH("K36",$A:$A,0)-1,COLUMN(C$13),4)))</f>
        <v/>
      </c>
      <c r="D199" s="954">
        <f>SUM(INDIRECT(ADDRESS(MATCH("K35",$A:$A,0)+1,COLUMN(D$13),4)&amp;":"&amp;ADDRESS(MATCH("K36",$A:$A,0)-1,COLUMN(D$13),4)))</f>
        <v/>
      </c>
      <c r="E199" s="954">
        <f>SUM(INDIRECT(ADDRESS(MATCH("K35",$A:$A,0)+1,COLUMN(E$13),4)&amp;":"&amp;ADDRESS(MATCH("K36",$A:$A,0)-1,COLUMN(E$13),4)))</f>
        <v/>
      </c>
      <c r="F199" s="954">
        <f>SUM(INDIRECT(ADDRESS(MATCH("K35",$A:$A,0)+1,COLUMN(F$13),4)&amp;":"&amp;ADDRESS(MATCH("K36",$A:$A,0)-1,COLUMN(F$13),4)))</f>
        <v/>
      </c>
      <c r="G199" s="954">
        <f>SUM(INDIRECT(ADDRESS(MATCH("K35",$A:$A,0)+1,COLUMN(G$13),4)&amp;":"&amp;ADDRESS(MATCH("K36",$A:$A,0)-1,COLUMN(G$13),4)))</f>
        <v/>
      </c>
      <c r="H199" s="954">
        <f>SUM(INDIRECT(ADDRESS(MATCH("K35",$A:$A,0)+1,COLUMN(H$13),4)&amp;":"&amp;ADDRESS(MATCH("K36",$A:$A,0)-1,COLUMN(H$13),4)))</f>
        <v/>
      </c>
      <c r="I199" s="997" t="n"/>
      <c r="J199" s="180" t="n"/>
      <c r="K199" s="172" t="n"/>
      <c r="L199" s="172" t="n"/>
      <c r="M199" s="172" t="n"/>
      <c r="N199" s="966">
        <f>B199</f>
        <v/>
      </c>
      <c r="O199" s="1001">
        <f>C199*BS!$B$9</f>
        <v/>
      </c>
      <c r="P199" s="1001">
        <f>D199*BS!$B$9</f>
        <v/>
      </c>
      <c r="Q199" s="1001">
        <f>E199*BS!$B$9</f>
        <v/>
      </c>
      <c r="R199" s="1001">
        <f>F199*BS!$B$9</f>
        <v/>
      </c>
      <c r="S199" s="1001">
        <f>G199*BS!$B$9</f>
        <v/>
      </c>
      <c r="T199" s="1001">
        <f>H199*BS!$B$9</f>
        <v/>
      </c>
      <c r="U199" s="193" t="n"/>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79" t="n"/>
      <c r="B200" s="119" t="n"/>
      <c r="C200" s="991" t="n"/>
      <c r="D200" s="991" t="n"/>
      <c r="E200" s="991" t="n"/>
      <c r="F200" s="991" t="n"/>
      <c r="G200" s="991" t="n"/>
      <c r="H200" s="991" t="n"/>
      <c r="I200" s="997" t="n"/>
      <c r="J200" s="180" t="n"/>
      <c r="K200" s="172" t="n"/>
      <c r="L200" s="172" t="n"/>
      <c r="M200" s="172" t="n"/>
      <c r="N200" s="973" t="inlineStr"/>
      <c r="O200" s="192" t="inlineStr"/>
      <c r="P200" s="192" t="inlineStr"/>
      <c r="Q200" s="192" t="inlineStr"/>
      <c r="R200" s="192" t="inlineStr"/>
      <c r="S200" s="192" t="inlineStr"/>
      <c r="T200" s="192" t="inlineStr"/>
      <c r="U200" s="193" t="n"/>
      <c r="V200" s="172" t="n"/>
      <c r="W200" s="172" t="n"/>
      <c r="X200" s="172" t="n"/>
      <c r="Y200" s="172" t="n"/>
      <c r="Z200" s="172" t="n"/>
      <c r="AA200" s="172" t="n"/>
      <c r="AB200" s="172" t="n"/>
      <c r="AC200" s="172" t="n"/>
      <c r="AD200" s="172" t="n"/>
      <c r="AE200" s="172" t="n"/>
      <c r="AF200" s="172" t="n"/>
      <c r="AG200" s="172" t="n"/>
      <c r="AH200" s="172" t="n"/>
      <c r="AI200" s="172" t="n"/>
      <c r="AJ200" s="172" t="n"/>
      <c r="AK200" s="172" t="n"/>
      <c r="AL200" s="172" t="n"/>
      <c r="AM200" s="172" t="n"/>
      <c r="AN200" s="172" t="n"/>
      <c r="AO200" s="172" t="n"/>
      <c r="AP200" s="172" t="n"/>
      <c r="AQ200" s="172" t="n"/>
      <c r="AR200" s="172" t="n"/>
      <c r="AS200" s="172" t="n"/>
      <c r="AT200" s="172" t="n"/>
      <c r="AU200" s="172" t="n"/>
      <c r="AV200" s="172" t="n"/>
      <c r="AW200" s="172" t="n"/>
      <c r="AX200" s="172" t="n"/>
      <c r="AY200" s="172" t="n"/>
      <c r="AZ200" s="172" t="n"/>
      <c r="BA200" s="172" t="n"/>
      <c r="BB200" s="172" t="n"/>
      <c r="BC200" s="172" t="n"/>
      <c r="BD200" s="172" t="n"/>
      <c r="BE200" s="172" t="n"/>
      <c r="BF200" s="172" t="n"/>
      <c r="BG200" s="172" t="n"/>
      <c r="BH200" s="172" t="n"/>
      <c r="BI200" s="172" t="n"/>
      <c r="BJ200" s="172" t="n"/>
      <c r="BK200" s="172" t="n"/>
      <c r="BL200" s="172" t="n"/>
      <c r="BM200" s="172" t="n"/>
      <c r="BN200" s="172" t="n"/>
      <c r="BO200" s="172" t="n"/>
      <c r="BP200" s="172" t="n"/>
      <c r="BQ200" s="172" t="n"/>
      <c r="BR200" s="172" t="n"/>
      <c r="BS200" s="172" t="n"/>
      <c r="BT200" s="172" t="n"/>
      <c r="BU200" s="172" t="n"/>
      <c r="BV200" s="172" t="n"/>
      <c r="BW200" s="172" t="n"/>
      <c r="BX200" s="172" t="n"/>
      <c r="BY200" s="172" t="n"/>
      <c r="BZ200" s="172" t="n"/>
      <c r="CA200" s="172" t="n"/>
      <c r="CB200" s="172" t="n"/>
      <c r="CC200" s="172" t="n"/>
      <c r="CD200" s="172" t="n"/>
      <c r="CE200" s="172" t="n"/>
      <c r="CF200" s="172" t="n"/>
      <c r="CG200" s="172" t="n"/>
      <c r="CH200" s="172" t="n"/>
      <c r="CI200" s="172" t="n"/>
      <c r="CJ200" s="172" t="n"/>
      <c r="CK200" s="172" t="n"/>
      <c r="CL200" s="172" t="n"/>
      <c r="CM200" s="172" t="n"/>
      <c r="CN200" s="172" t="n"/>
      <c r="CO200" s="172" t="n"/>
      <c r="CP200" s="172" t="n"/>
      <c r="CQ200" s="172" t="n"/>
      <c r="CR200" s="172" t="n"/>
      <c r="CS200" s="172" t="n"/>
      <c r="CT200" s="172" t="n"/>
      <c r="CU200" s="172" t="n"/>
      <c r="CV200" s="172" t="n"/>
      <c r="CW200" s="172" t="n"/>
      <c r="CX200" s="172" t="n"/>
      <c r="CY200" s="172" t="n"/>
      <c r="CZ200" s="172" t="n"/>
      <c r="DA200" s="172" t="n"/>
      <c r="DB200" s="172" t="n"/>
      <c r="DC200" s="172" t="n"/>
      <c r="DD200" s="172" t="n"/>
      <c r="DE200" s="172" t="n"/>
      <c r="DF200" s="172" t="n"/>
      <c r="DG200" s="172" t="n"/>
      <c r="DH200" s="172" t="n"/>
      <c r="DI200" s="172" t="n"/>
      <c r="DJ200" s="172" t="n"/>
      <c r="DK200" s="172" t="n"/>
      <c r="DL200" s="172" t="n"/>
      <c r="DM200" s="172" t="n"/>
      <c r="DN200" s="172" t="n"/>
      <c r="DO200" s="172" t="n"/>
      <c r="DP200" s="172" t="n"/>
      <c r="DQ200" s="172" t="n"/>
      <c r="DR200" s="172" t="n"/>
      <c r="DS200" s="172" t="n"/>
      <c r="DT200" s="172" t="n"/>
      <c r="DU200" s="172" t="n"/>
      <c r="DV200" s="172" t="n"/>
      <c r="DW200" s="172" t="n"/>
      <c r="DX200" s="172" t="n"/>
      <c r="DY200" s="172" t="n"/>
      <c r="DZ200" s="172" t="n"/>
      <c r="EA200" s="172" t="n"/>
      <c r="EB200" s="172" t="n"/>
      <c r="EC200" s="172" t="n"/>
      <c r="ED200" s="172" t="n"/>
      <c r="EE200" s="172" t="n"/>
      <c r="EF200" s="172" t="n"/>
      <c r="EG200" s="172" t="n"/>
      <c r="EH200" s="172" t="n"/>
      <c r="EI200" s="172" t="n"/>
      <c r="EJ200" s="172" t="n"/>
    </row>
    <row r="201" ht="24" customHeight="1" s="340">
      <c r="A201" s="194" t="inlineStr">
        <is>
          <t>K37</t>
        </is>
      </c>
      <c r="B201" s="96" t="inlineStr">
        <is>
          <t xml:space="preserve">Total Shareholders Equity </t>
        </is>
      </c>
      <c r="C201" s="983" t="n"/>
      <c r="D201" s="983" t="n"/>
      <c r="E201" s="983" t="n"/>
      <c r="F201" s="983" t="n"/>
      <c r="G201" s="983" t="n"/>
      <c r="H201" s="983" t="n"/>
      <c r="I201" s="998" t="n"/>
      <c r="J201" s="196" t="n"/>
      <c r="K201" s="197" t="n"/>
      <c r="L201" s="197" t="n"/>
      <c r="M201" s="197" t="n"/>
      <c r="N201" s="966">
        <f>B201</f>
        <v/>
      </c>
      <c r="O201" s="198" t="inlineStr"/>
      <c r="P201" s="198" t="inlineStr"/>
      <c r="Q201" s="198" t="inlineStr"/>
      <c r="R201" s="198" t="inlineStr"/>
      <c r="S201" s="198" t="inlineStr"/>
      <c r="T201" s="198" t="inlineStr"/>
      <c r="U201" s="193">
        <f>I197</f>
        <v/>
      </c>
      <c r="V201" s="197" t="n"/>
      <c r="W201" s="197" t="n"/>
      <c r="X201" s="197" t="n"/>
      <c r="Y201" s="197" t="n"/>
      <c r="Z201" s="197" t="n"/>
      <c r="AA201" s="197" t="n"/>
      <c r="AB201" s="197" t="n"/>
      <c r="AC201" s="197" t="n"/>
      <c r="AD201" s="197" t="n"/>
      <c r="AE201" s="197" t="n"/>
      <c r="AF201" s="197" t="n"/>
      <c r="AG201" s="197" t="n"/>
      <c r="AH201" s="197" t="n"/>
      <c r="AI201" s="197" t="n"/>
      <c r="AJ201" s="197" t="n"/>
      <c r="AK201" s="197" t="n"/>
      <c r="AL201" s="197" t="n"/>
      <c r="AM201" s="197" t="n"/>
      <c r="AN201" s="197" t="n"/>
      <c r="AO201" s="197" t="n"/>
      <c r="AP201" s="197" t="n"/>
      <c r="AQ201" s="197" t="n"/>
      <c r="AR201" s="197" t="n"/>
      <c r="AS201" s="197" t="n"/>
      <c r="AT201" s="197" t="n"/>
      <c r="AU201" s="197" t="n"/>
      <c r="AV201" s="197" t="n"/>
      <c r="AW201" s="197" t="n"/>
      <c r="AX201" s="197" t="n"/>
      <c r="AY201" s="197" t="n"/>
      <c r="AZ201" s="197" t="n"/>
      <c r="BA201" s="197" t="n"/>
      <c r="BB201" s="197" t="n"/>
      <c r="BC201" s="197" t="n"/>
      <c r="BD201" s="197" t="n"/>
      <c r="BE201" s="197" t="n"/>
      <c r="BF201" s="197" t="n"/>
      <c r="BG201" s="197" t="n"/>
      <c r="BH201" s="197" t="n"/>
      <c r="BI201" s="197" t="n"/>
      <c r="BJ201" s="197" t="n"/>
      <c r="BK201" s="197" t="n"/>
      <c r="BL201" s="197" t="n"/>
      <c r="BM201" s="197" t="n"/>
      <c r="BN201" s="197" t="n"/>
      <c r="BO201" s="197" t="n"/>
      <c r="BP201" s="197" t="n"/>
      <c r="BQ201" s="197" t="n"/>
      <c r="BR201" s="197" t="n"/>
      <c r="BS201" s="197" t="n"/>
      <c r="BT201" s="197" t="n"/>
      <c r="BU201" s="197" t="n"/>
      <c r="BV201" s="197" t="n"/>
      <c r="BW201" s="197" t="n"/>
      <c r="BX201" s="197" t="n"/>
      <c r="BY201" s="197" t="n"/>
      <c r="BZ201" s="197" t="n"/>
      <c r="CA201" s="197" t="n"/>
      <c r="CB201" s="197" t="n"/>
      <c r="CC201" s="197" t="n"/>
      <c r="CD201" s="197" t="n"/>
      <c r="CE201" s="197" t="n"/>
      <c r="CF201" s="197" t="n"/>
      <c r="CG201" s="197" t="n"/>
      <c r="CH201" s="197" t="n"/>
      <c r="CI201" s="197" t="n"/>
      <c r="CJ201" s="197" t="n"/>
      <c r="CK201" s="197" t="n"/>
      <c r="CL201" s="197" t="n"/>
      <c r="CM201" s="197" t="n"/>
      <c r="CN201" s="197" t="n"/>
      <c r="CO201" s="197" t="n"/>
      <c r="CP201" s="197" t="n"/>
      <c r="CQ201" s="197" t="n"/>
      <c r="CR201" s="197" t="n"/>
      <c r="CS201" s="197" t="n"/>
      <c r="CT201" s="197" t="n"/>
      <c r="CU201" s="197" t="n"/>
      <c r="CV201" s="197" t="n"/>
      <c r="CW201" s="197" t="n"/>
      <c r="CX201" s="197" t="n"/>
      <c r="CY201" s="197" t="n"/>
      <c r="CZ201" s="197" t="n"/>
      <c r="DA201" s="197" t="n"/>
      <c r="DB201" s="197" t="n"/>
      <c r="DC201" s="197" t="n"/>
      <c r="DD201" s="197" t="n"/>
      <c r="DE201" s="197" t="n"/>
      <c r="DF201" s="197" t="n"/>
      <c r="DG201" s="197" t="n"/>
      <c r="DH201" s="197" t="n"/>
      <c r="DI201" s="197" t="n"/>
      <c r="DJ201" s="197" t="n"/>
      <c r="DK201" s="197" t="n"/>
      <c r="DL201" s="197" t="n"/>
      <c r="DM201" s="197" t="n"/>
      <c r="DN201" s="197" t="n"/>
      <c r="DO201" s="197" t="n"/>
      <c r="DP201" s="197" t="n"/>
      <c r="DQ201" s="197" t="n"/>
      <c r="DR201" s="197" t="n"/>
      <c r="DS201" s="197" t="n"/>
      <c r="DT201" s="197" t="n"/>
      <c r="DU201" s="197" t="n"/>
      <c r="DV201" s="197" t="n"/>
      <c r="DW201" s="197" t="n"/>
      <c r="DX201" s="197" t="n"/>
      <c r="DY201" s="197" t="n"/>
      <c r="DZ201" s="197" t="n"/>
      <c r="EA201" s="197" t="n"/>
      <c r="EB201" s="197" t="n"/>
      <c r="EC201" s="197" t="n"/>
      <c r="ED201" s="197" t="n"/>
      <c r="EE201" s="197" t="n"/>
      <c r="EF201" s="197" t="n"/>
      <c r="EG201" s="197" t="n"/>
      <c r="EH201" s="197" t="n"/>
      <c r="EI201" s="197" t="n"/>
      <c r="EJ201" s="197" t="n"/>
    </row>
    <row r="202">
      <c r="B202" s="102" t="n"/>
      <c r="C202" s="103" t="n"/>
      <c r="D202" s="103" t="n"/>
      <c r="E202" s="103" t="n"/>
      <c r="F202" s="103" t="n"/>
      <c r="G202" s="103" t="n"/>
      <c r="H202" s="103" t="n"/>
      <c r="I202" s="984" t="n"/>
      <c r="J202" s="180" t="n"/>
      <c r="N202" s="976" t="inlineStr"/>
      <c r="O202" s="192" t="inlineStr"/>
      <c r="P202" s="192" t="inlineStr"/>
      <c r="Q202" s="192" t="inlineStr"/>
      <c r="R202" s="192" t="inlineStr"/>
      <c r="S202" s="192" t="inlineStr"/>
      <c r="T202" s="192" t="inlineStr"/>
      <c r="U202" s="193">
        <f>I198</f>
        <v/>
      </c>
    </row>
    <row r="203">
      <c r="B203" s="102" t="n"/>
      <c r="C203" s="1002" t="n"/>
      <c r="D203" s="1002" t="n"/>
      <c r="E203" s="1002" t="n"/>
      <c r="F203" s="1002" t="n"/>
      <c r="G203" s="1002" t="n"/>
      <c r="H203" s="1002" t="n"/>
      <c r="I203" s="984" t="n"/>
      <c r="J203" s="180" t="n"/>
      <c r="N203" s="976" t="inlineStr"/>
      <c r="O203" s="192" t="inlineStr"/>
      <c r="P203" s="192" t="inlineStr"/>
      <c r="Q203" s="192" t="inlineStr"/>
      <c r="R203" s="192" t="inlineStr"/>
      <c r="S203" s="192" t="inlineStr"/>
      <c r="T203" s="192" t="inlineStr"/>
      <c r="U203" s="193" t="n"/>
    </row>
    <row r="204">
      <c r="A204" s="171" t="inlineStr">
        <is>
          <t>K38</t>
        </is>
      </c>
      <c r="B204" s="96" t="inlineStr">
        <is>
          <t>Total</t>
        </is>
      </c>
      <c r="C204" s="954">
        <f>SUM(INDIRECT(ADDRESS(MATCH("K37",$A:$A,0)+1,COLUMN(C$13),4)&amp;":"&amp;ADDRESS(MATCH("K38",$A:$A,0)-1,COLUMN(C$13),4)))</f>
        <v/>
      </c>
      <c r="D204" s="954">
        <f>SUM(INDIRECT(ADDRESS(MATCH("K37",$A:$A,0)+1,COLUMN(D$13),4)&amp;":"&amp;ADDRESS(MATCH("K38",$A:$A,0)-1,COLUMN(D$13),4)))</f>
        <v/>
      </c>
      <c r="E204" s="954">
        <f>SUM(INDIRECT(ADDRESS(MATCH("K37",$A:$A,0)+1,COLUMN(E$13),4)&amp;":"&amp;ADDRESS(MATCH("K38",$A:$A,0)-1,COLUMN(E$13),4)))</f>
        <v/>
      </c>
      <c r="F204" s="954">
        <f>SUM(INDIRECT(ADDRESS(MATCH("K37",$A:$A,0)+1,COLUMN(F$13),4)&amp;":"&amp;ADDRESS(MATCH("K38",$A:$A,0)-1,COLUMN(F$13),4)))</f>
        <v/>
      </c>
      <c r="G204" s="954">
        <f>SUM(INDIRECT(ADDRESS(MATCH("K37",$A:$A,0)+1,COLUMN(G$13),4)&amp;":"&amp;ADDRESS(MATCH("K38",$A:$A,0)-1,COLUMN(G$13),4)))</f>
        <v/>
      </c>
      <c r="H204" s="954">
        <f>SUM(INDIRECT(ADDRESS(MATCH("K37",$A:$A,0)+1,COLUMN(H$13),4)&amp;":"&amp;ADDRESS(MATCH("K38",$A:$A,0)-1,COLUMN(H$13),4)))</f>
        <v/>
      </c>
      <c r="I204" s="984" t="n"/>
      <c r="J204" s="180" t="n"/>
      <c r="N204" s="976">
        <f>B204</f>
        <v/>
      </c>
      <c r="O204" s="192">
        <f>C204*BS!$B$9</f>
        <v/>
      </c>
      <c r="P204" s="192">
        <f>D204*BS!$B$9</f>
        <v/>
      </c>
      <c r="Q204" s="192">
        <f>E204*BS!$B$9</f>
        <v/>
      </c>
      <c r="R204" s="192">
        <f>F204*BS!$B$9</f>
        <v/>
      </c>
      <c r="S204" s="192">
        <f>G204*BS!$B$9</f>
        <v/>
      </c>
      <c r="T204" s="192">
        <f>H204*BS!$B$9</f>
        <v/>
      </c>
      <c r="U204" s="193" t="n"/>
    </row>
    <row r="205">
      <c r="A205" s="171" t="inlineStr">
        <is>
          <t>K39</t>
        </is>
      </c>
      <c r="B205" s="96" t="inlineStr">
        <is>
          <t xml:space="preserve">Off Balance Liabilities </t>
        </is>
      </c>
      <c r="C205" s="1003" t="n"/>
      <c r="D205" s="1003" t="n"/>
      <c r="E205" s="1003" t="n"/>
      <c r="F205" s="1003" t="n"/>
      <c r="G205" s="1003" t="n"/>
      <c r="H205" s="1003" t="n"/>
      <c r="I205" s="997" t="n"/>
      <c r="J205" s="180" t="n"/>
      <c r="N205" s="966">
        <f>B205</f>
        <v/>
      </c>
      <c r="O205" s="204" t="inlineStr"/>
      <c r="P205" s="204" t="inlineStr"/>
      <c r="Q205" s="204" t="inlineStr"/>
      <c r="R205" s="204" t="inlineStr"/>
      <c r="S205" s="204" t="inlineStr"/>
      <c r="T205" s="204" t="inlineStr"/>
      <c r="U205" s="193" t="n"/>
    </row>
    <row r="206">
      <c r="B206" s="102" t="inlineStr">
        <is>
          <t>- LC</t>
        </is>
      </c>
      <c r="C206" s="991" t="n"/>
      <c r="D206" s="991" t="n"/>
      <c r="E206" s="991" t="n"/>
      <c r="F206" s="991" t="n"/>
      <c r="G206" s="991" t="n"/>
      <c r="H206" s="991" t="n"/>
      <c r="I206" s="977" t="n"/>
      <c r="J206" s="180" t="n"/>
      <c r="N206" s="976">
        <f>B206</f>
        <v/>
      </c>
      <c r="O206" s="192" t="inlineStr"/>
      <c r="P206" s="192" t="inlineStr"/>
      <c r="Q206" s="192" t="inlineStr"/>
      <c r="R206" s="192" t="inlineStr"/>
      <c r="S206" s="192" t="inlineStr"/>
      <c r="T206" s="192" t="inlineStr"/>
      <c r="U206" s="193">
        <f>I202</f>
        <v/>
      </c>
    </row>
    <row r="207">
      <c r="B207" s="102" t="inlineStr">
        <is>
          <t>- BG</t>
        </is>
      </c>
      <c r="C207" s="991" t="n"/>
      <c r="D207" s="991" t="n"/>
      <c r="E207" s="991" t="n"/>
      <c r="F207" s="991" t="n"/>
      <c r="G207" s="991" t="n"/>
      <c r="H207" s="991" t="n"/>
      <c r="I207" s="239" t="n"/>
      <c r="J207" s="180" t="n"/>
      <c r="N207" s="976">
        <f>B207</f>
        <v/>
      </c>
      <c r="O207" s="192" t="inlineStr"/>
      <c r="P207" s="192" t="inlineStr"/>
      <c r="Q207" s="192" t="inlineStr"/>
      <c r="R207" s="192" t="inlineStr"/>
      <c r="S207" s="192" t="inlineStr"/>
      <c r="T207" s="192" t="inlineStr"/>
      <c r="U207" s="193">
        <f>I203</f>
        <v/>
      </c>
    </row>
    <row r="208">
      <c r="B208" s="102" t="inlineStr">
        <is>
          <t>- BD</t>
        </is>
      </c>
      <c r="C208" s="103" t="n"/>
      <c r="D208" s="103" t="n"/>
      <c r="E208" s="103" t="n"/>
      <c r="F208" s="103" t="n"/>
      <c r="G208" s="103" t="n"/>
      <c r="H208" s="103" t="n"/>
      <c r="I208" s="240" t="n"/>
      <c r="J208" s="180" t="n"/>
      <c r="N208" s="976">
        <f>B208</f>
        <v/>
      </c>
      <c r="O208" s="192" t="inlineStr"/>
      <c r="P208" s="192" t="inlineStr"/>
      <c r="Q208" s="192" t="inlineStr"/>
      <c r="R208" s="192" t="inlineStr"/>
      <c r="S208" s="192" t="inlineStr"/>
      <c r="T208" s="192" t="inlineStr"/>
      <c r="U208" s="193">
        <f>I204</f>
        <v/>
      </c>
    </row>
    <row r="209">
      <c r="B209" s="102" t="inlineStr">
        <is>
          <t>- CG</t>
        </is>
      </c>
      <c r="C209" s="991" t="n"/>
      <c r="D209" s="991" t="n"/>
      <c r="E209" s="991" t="n"/>
      <c r="F209" s="991" t="n"/>
      <c r="G209" s="991" t="n"/>
      <c r="H209" s="991" t="n"/>
      <c r="I209" s="241" t="n"/>
      <c r="J209" s="180" t="n"/>
      <c r="N209" s="976">
        <f>B209</f>
        <v/>
      </c>
      <c r="O209" s="192" t="inlineStr"/>
      <c r="P209" s="192" t="inlineStr"/>
      <c r="Q209" s="192" t="inlineStr"/>
      <c r="R209" s="192" t="inlineStr"/>
      <c r="S209" s="192" t="inlineStr"/>
      <c r="T209" s="192" t="inlineStr"/>
      <c r="U209" s="193">
        <f>I205</f>
        <v/>
      </c>
    </row>
    <row r="210">
      <c r="B210" s="102" t="inlineStr">
        <is>
          <t>- Commitments</t>
        </is>
      </c>
      <c r="C210" s="991" t="n"/>
      <c r="D210" s="991" t="n"/>
      <c r="E210" s="991" t="n"/>
      <c r="F210" s="991" t="n"/>
      <c r="G210" s="991" t="n"/>
      <c r="H210" s="991" t="n"/>
      <c r="I210" s="241" t="n"/>
      <c r="J210" s="180" t="n"/>
      <c r="N210" s="976">
        <f>B210</f>
        <v/>
      </c>
      <c r="O210" s="192" t="inlineStr"/>
      <c r="P210" s="192" t="inlineStr"/>
      <c r="Q210" s="192" t="inlineStr"/>
      <c r="R210" s="192" t="inlineStr"/>
      <c r="S210" s="192" t="inlineStr"/>
      <c r="T210" s="192" t="inlineStr"/>
      <c r="U210" s="193">
        <f>I206</f>
        <v/>
      </c>
    </row>
    <row r="211">
      <c r="B211" s="102" t="n"/>
      <c r="C211" s="991" t="n"/>
      <c r="D211" s="991" t="n"/>
      <c r="E211" s="991" t="n"/>
      <c r="F211" s="991" t="n"/>
      <c r="G211" s="991" t="n"/>
      <c r="H211" s="991" t="n"/>
      <c r="I211" s="241" t="n"/>
      <c r="J211" s="180" t="n"/>
      <c r="N211" s="976" t="inlineStr"/>
      <c r="O211" s="192" t="inlineStr"/>
      <c r="P211" s="192" t="inlineStr"/>
      <c r="Q211" s="192" t="inlineStr"/>
      <c r="R211" s="192" t="inlineStr"/>
      <c r="S211" s="192" t="inlineStr"/>
      <c r="T211" s="192" t="inlineStr"/>
      <c r="U211" s="193">
        <f>I207</f>
        <v/>
      </c>
    </row>
    <row r="212">
      <c r="B212" s="102" t="inlineStr">
        <is>
          <t>- Others</t>
        </is>
      </c>
      <c r="C212" s="991" t="n"/>
      <c r="D212" s="991" t="n"/>
      <c r="E212" s="991" t="n"/>
      <c r="F212" s="991" t="n"/>
      <c r="G212" s="991" t="n"/>
      <c r="H212" s="991" t="n"/>
      <c r="I212" s="241" t="n"/>
      <c r="J212" s="180" t="n"/>
      <c r="N212" s="976">
        <f>B212</f>
        <v/>
      </c>
      <c r="O212" s="192" t="inlineStr"/>
      <c r="P212" s="192" t="inlineStr"/>
      <c r="Q212" s="192" t="inlineStr"/>
      <c r="R212" s="192" t="inlineStr"/>
      <c r="S212" s="192" t="inlineStr"/>
      <c r="T212" s="192" t="inlineStr"/>
      <c r="U212" s="193">
        <f>I208</f>
        <v/>
      </c>
    </row>
    <row r="213" ht="20.25" customFormat="1" customHeight="1" s="194">
      <c r="B213" s="102" t="n"/>
      <c r="C213" s="991" t="n"/>
      <c r="D213" s="991" t="n"/>
      <c r="E213" s="991" t="n"/>
      <c r="F213" s="991" t="n"/>
      <c r="G213" s="991" t="n"/>
      <c r="H213" s="991" t="n"/>
      <c r="I213" s="241" t="n"/>
      <c r="J213" s="180" t="n"/>
      <c r="N213" s="976" t="inlineStr"/>
      <c r="O213" s="192" t="inlineStr"/>
      <c r="P213" s="192" t="inlineStr"/>
      <c r="Q213" s="192" t="inlineStr"/>
      <c r="R213" s="192" t="inlineStr"/>
      <c r="S213" s="192" t="inlineStr"/>
      <c r="T213" s="192" t="inlineStr"/>
      <c r="U213" s="193">
        <f>I209</f>
        <v/>
      </c>
    </row>
    <row r="214">
      <c r="B214" s="102" t="n"/>
      <c r="C214" s="991" t="n"/>
      <c r="D214" s="991" t="n"/>
      <c r="E214" s="991" t="n"/>
      <c r="F214" s="991" t="n"/>
      <c r="G214" s="991" t="n"/>
      <c r="H214" s="991" t="n"/>
      <c r="I214" s="241" t="n"/>
      <c r="J214" s="180" t="n"/>
      <c r="N214" s="976" t="inlineStr"/>
      <c r="O214" s="192" t="inlineStr"/>
      <c r="P214" s="192" t="inlineStr"/>
      <c r="Q214" s="192" t="inlineStr"/>
      <c r="R214" s="192" t="inlineStr"/>
      <c r="S214" s="192" t="inlineStr"/>
      <c r="T214" s="192" t="inlineStr"/>
      <c r="U214" s="193">
        <f>I210</f>
        <v/>
      </c>
    </row>
    <row r="215">
      <c r="B215" s="102" t="n"/>
      <c r="C215" s="991" t="n"/>
      <c r="D215" s="991" t="n"/>
      <c r="E215" s="991" t="n"/>
      <c r="F215" s="991" t="n"/>
      <c r="G215" s="991" t="n"/>
      <c r="H215" s="991" t="n"/>
      <c r="I215" s="241" t="n"/>
      <c r="J215" s="180" t="n"/>
      <c r="N215" s="976" t="inlineStr"/>
      <c r="O215" s="192" t="inlineStr"/>
      <c r="P215" s="192" t="inlineStr"/>
      <c r="Q215" s="192" t="inlineStr"/>
      <c r="R215" s="192" t="inlineStr"/>
      <c r="S215" s="192" t="inlineStr"/>
      <c r="T215" s="192" t="inlineStr"/>
      <c r="U215" s="193">
        <f>I211</f>
        <v/>
      </c>
    </row>
    <row r="216">
      <c r="B216" s="102" t="n"/>
      <c r="C216" s="991" t="n"/>
      <c r="D216" s="991" t="n"/>
      <c r="E216" s="991" t="n"/>
      <c r="F216" s="991" t="n"/>
      <c r="G216" s="991" t="n"/>
      <c r="H216" s="991" t="n"/>
      <c r="I216" s="241" t="n"/>
      <c r="J216" s="180" t="n"/>
      <c r="N216" s="976" t="inlineStr"/>
      <c r="O216" s="192" t="inlineStr"/>
      <c r="P216" s="192" t="inlineStr"/>
      <c r="Q216" s="192" t="inlineStr"/>
      <c r="R216" s="192" t="inlineStr"/>
      <c r="S216" s="192" t="inlineStr"/>
      <c r="T216" s="192" t="inlineStr"/>
      <c r="U216" s="193">
        <f>I212</f>
        <v/>
      </c>
    </row>
    <row r="217">
      <c r="A217" s="194" t="inlineStr">
        <is>
          <t>K40</t>
        </is>
      </c>
      <c r="B217" s="243" t="inlineStr">
        <is>
          <t xml:space="preserve">Total </t>
        </is>
      </c>
      <c r="C217" s="1004">
        <f>SUM(INDIRECT(ADDRESS(MATCH("K39",$A:$A,0)+1,COLUMN(C$13),4)&amp;":"&amp;ADDRESS(MATCH("K40",$A:$A,0)-1,COLUMN(C$13),4)))</f>
        <v/>
      </c>
      <c r="D217" s="1004">
        <f>SUM(INDIRECT(ADDRESS(MATCH("K39",$A:$A,0)+1,COLUMN(D$13),4)&amp;":"&amp;ADDRESS(MATCH("K40",$A:$A,0)-1,COLUMN(D$13),4)))</f>
        <v/>
      </c>
      <c r="E217" s="1004">
        <f>SUM(INDIRECT(ADDRESS(MATCH("K39",$A:$A,0)+1,COLUMN(E$13),4)&amp;":"&amp;ADDRESS(MATCH("K40",$A:$A,0)-1,COLUMN(E$13),4)))</f>
        <v/>
      </c>
      <c r="F217" s="1004">
        <f>SUM(INDIRECT(ADDRESS(MATCH("K39",$A:$A,0)+1,COLUMN(F$13),4)&amp;":"&amp;ADDRESS(MATCH("K40",$A:$A,0)-1,COLUMN(F$13),4)))</f>
        <v/>
      </c>
      <c r="G217" s="1004">
        <f>SUM(INDIRECT(ADDRESS(MATCH("K39",$A:$A,0)+1,COLUMN(G$13),4)&amp;":"&amp;ADDRESS(MATCH("K40",$A:$A,0)-1,COLUMN(G$13),4)))</f>
        <v/>
      </c>
      <c r="H217" s="1004">
        <f>SUM(INDIRECT(ADDRESS(MATCH("K39",$A:$A,0)+1,COLUMN(H$13),4)&amp;":"&amp;ADDRESS(MATCH("K40",$A:$A,0)-1,COLUMN(H$13),4)))</f>
        <v/>
      </c>
      <c r="I217" s="245" t="n"/>
      <c r="J217" s="196" t="n"/>
      <c r="K217" s="197" t="n"/>
      <c r="L217" s="197" t="n"/>
      <c r="M217" s="197" t="n"/>
      <c r="N217" s="966">
        <f>B217</f>
        <v/>
      </c>
      <c r="O217" s="246">
        <f>C217*BS!$B$9</f>
        <v/>
      </c>
      <c r="P217" s="246">
        <f>D217*BS!$B$9</f>
        <v/>
      </c>
      <c r="Q217" s="246">
        <f>E217*BS!$B$9</f>
        <v/>
      </c>
      <c r="R217" s="246">
        <f>F217*BS!$B$9</f>
        <v/>
      </c>
      <c r="S217" s="246">
        <f>G217*BS!$B$9</f>
        <v/>
      </c>
      <c r="T217" s="246">
        <f>H217*BS!$B$9</f>
        <v/>
      </c>
      <c r="U217" s="247">
        <f>I213</f>
        <v/>
      </c>
      <c r="V217" s="197" t="n"/>
      <c r="W217" s="197" t="n"/>
      <c r="X217" s="197" t="n"/>
      <c r="Y217" s="197" t="n"/>
      <c r="Z217" s="197" t="n"/>
      <c r="AA217" s="197" t="n"/>
      <c r="AB217" s="197" t="n"/>
      <c r="AC217" s="197" t="n"/>
      <c r="AD217" s="197" t="n"/>
      <c r="AE217" s="197" t="n"/>
      <c r="AF217" s="197" t="n"/>
      <c r="AG217" s="197" t="n"/>
      <c r="AH217" s="197" t="n"/>
      <c r="AI217" s="197" t="n"/>
      <c r="AJ217" s="197" t="n"/>
      <c r="AK217" s="197" t="n"/>
      <c r="AL217" s="197" t="n"/>
      <c r="AM217" s="197" t="n"/>
      <c r="AN217" s="197" t="n"/>
      <c r="AO217" s="197" t="n"/>
      <c r="AP217" s="197" t="n"/>
      <c r="AQ217" s="197" t="n"/>
      <c r="AR217" s="197" t="n"/>
      <c r="AS217" s="197" t="n"/>
      <c r="AT217" s="197" t="n"/>
      <c r="AU217" s="197" t="n"/>
      <c r="AV217" s="197" t="n"/>
      <c r="AW217" s="197" t="n"/>
      <c r="AX217" s="197" t="n"/>
      <c r="AY217" s="197" t="n"/>
      <c r="AZ217" s="197" t="n"/>
      <c r="BA217" s="197" t="n"/>
      <c r="BB217" s="197" t="n"/>
      <c r="BC217" s="197" t="n"/>
      <c r="BD217" s="197" t="n"/>
      <c r="BE217" s="197" t="n"/>
      <c r="BF217" s="197" t="n"/>
      <c r="BG217" s="197" t="n"/>
      <c r="BH217" s="197" t="n"/>
      <c r="BI217" s="197" t="n"/>
      <c r="BJ217" s="197" t="n"/>
      <c r="BK217" s="197" t="n"/>
      <c r="BL217" s="197" t="n"/>
      <c r="BM217" s="197" t="n"/>
      <c r="BN217" s="197" t="n"/>
      <c r="BO217" s="197" t="n"/>
      <c r="BP217" s="197" t="n"/>
      <c r="BQ217" s="197" t="n"/>
      <c r="BR217" s="197" t="n"/>
      <c r="BS217" s="197" t="n"/>
      <c r="BT217" s="197" t="n"/>
      <c r="BU217" s="197" t="n"/>
      <c r="BV217" s="197" t="n"/>
      <c r="BW217" s="197" t="n"/>
      <c r="BX217" s="197" t="n"/>
      <c r="BY217" s="197" t="n"/>
      <c r="BZ217" s="197" t="n"/>
      <c r="CA217" s="197" t="n"/>
      <c r="CB217" s="197" t="n"/>
      <c r="CC217" s="197" t="n"/>
      <c r="CD217" s="197" t="n"/>
      <c r="CE217" s="197" t="n"/>
      <c r="CF217" s="197" t="n"/>
      <c r="CG217" s="197" t="n"/>
      <c r="CH217" s="197" t="n"/>
      <c r="CI217" s="197" t="n"/>
      <c r="CJ217" s="197" t="n"/>
      <c r="CK217" s="197" t="n"/>
      <c r="CL217" s="197" t="n"/>
      <c r="CM217" s="197" t="n"/>
      <c r="CN217" s="197" t="n"/>
      <c r="CO217" s="197" t="n"/>
      <c r="CP217" s="197" t="n"/>
      <c r="CQ217" s="197" t="n"/>
      <c r="CR217" s="197" t="n"/>
      <c r="CS217" s="197" t="n"/>
      <c r="CT217" s="197" t="n"/>
      <c r="CU217" s="197" t="n"/>
      <c r="CV217" s="197" t="n"/>
      <c r="CW217" s="197" t="n"/>
      <c r="CX217" s="197" t="n"/>
      <c r="CY217" s="197" t="n"/>
      <c r="CZ217" s="197" t="n"/>
      <c r="DA217" s="197" t="n"/>
      <c r="DB217" s="197" t="n"/>
      <c r="DC217" s="197" t="n"/>
      <c r="DD217" s="197" t="n"/>
      <c r="DE217" s="197" t="n"/>
      <c r="DF217" s="197" t="n"/>
      <c r="DG217" s="197" t="n"/>
      <c r="DH217" s="197" t="n"/>
      <c r="DI217" s="197" t="n"/>
      <c r="DJ217" s="197" t="n"/>
      <c r="DK217" s="197" t="n"/>
      <c r="DL217" s="197" t="n"/>
      <c r="DM217" s="197" t="n"/>
      <c r="DN217" s="197" t="n"/>
      <c r="DO217" s="197" t="n"/>
      <c r="DP217" s="197" t="n"/>
      <c r="DQ217" s="197" t="n"/>
      <c r="DR217" s="197" t="n"/>
      <c r="DS217" s="197" t="n"/>
      <c r="DT217" s="197" t="n"/>
      <c r="DU217" s="197" t="n"/>
      <c r="DV217" s="197" t="n"/>
      <c r="DW217" s="197" t="n"/>
      <c r="DX217" s="197" t="n"/>
      <c r="DY217" s="197" t="n"/>
      <c r="DZ217" s="197" t="n"/>
      <c r="EA217" s="197" t="n"/>
      <c r="EB217" s="197" t="n"/>
      <c r="EC217" s="197" t="n"/>
      <c r="ED217" s="197" t="n"/>
      <c r="EE217" s="197" t="n"/>
      <c r="EF217" s="197" t="n"/>
      <c r="EG217" s="197" t="n"/>
      <c r="EH217" s="197" t="n"/>
      <c r="EI217" s="197" t="n"/>
      <c r="EJ217" s="197" t="n"/>
    </row>
    <row r="218">
      <c r="B218" s="248" t="n"/>
      <c r="C218" s="242" t="n"/>
      <c r="D218" s="242" t="n"/>
      <c r="E218" s="242" t="n"/>
      <c r="F218" s="242" t="n"/>
      <c r="G218" s="242" t="n"/>
      <c r="H218" s="242" t="n"/>
      <c r="I218" s="242" t="n"/>
      <c r="J218" s="180" t="n"/>
      <c r="N218" t="inlineStr"/>
      <c r="O218" s="249" t="inlineStr"/>
      <c r="P218" s="249" t="inlineStr"/>
      <c r="Q218" s="249" t="inlineStr"/>
      <c r="R218" s="249" t="inlineStr"/>
      <c r="S218" s="249" t="inlineStr"/>
      <c r="T218" s="249" t="inlineStr"/>
      <c r="U218" s="249" t="n"/>
    </row>
    <row r="219">
      <c r="B219" s="248" t="n"/>
      <c r="C219" s="242" t="n"/>
      <c r="D219" s="242" t="n"/>
      <c r="E219" s="242" t="n"/>
      <c r="F219" s="242" t="n"/>
      <c r="G219" s="242" t="n"/>
      <c r="H219" s="242" t="n"/>
      <c r="I219" s="242" t="n"/>
      <c r="J219" s="180" t="n"/>
      <c r="N219" t="inlineStr"/>
      <c r="O219" t="inlineStr"/>
      <c r="P219" t="inlineStr"/>
      <c r="Q219" t="inlineStr"/>
      <c r="R219" t="inlineStr"/>
      <c r="S219" t="inlineStr"/>
      <c r="T219" t="inlineStr"/>
    </row>
    <row r="220">
      <c r="B220" s="248" t="n"/>
      <c r="C220" s="242" t="n"/>
      <c r="D220" s="242" t="n"/>
      <c r="E220" s="242" t="n"/>
      <c r="F220" s="242" t="n"/>
      <c r="G220" s="242" t="n"/>
      <c r="H220" s="242" t="n"/>
      <c r="I220" s="242" t="n"/>
      <c r="J220" s="180" t="n"/>
      <c r="N220" t="inlineStr"/>
      <c r="O220" t="inlineStr"/>
      <c r="P220" t="inlineStr"/>
      <c r="Q220" t="inlineStr"/>
      <c r="R220" t="inlineStr"/>
      <c r="S220" t="inlineStr"/>
      <c r="T220" t="inlineStr"/>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90"/>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 xml:space="preserve"> REVENUE Sale of goods</t>
        </is>
      </c>
      <c r="C15" s="939" t="n"/>
      <c r="D15" s="939" t="n"/>
      <c r="E15" s="939" t="n"/>
      <c r="F15" s="939" t="n"/>
      <c r="G15" s="939" t="n">
        <v>10353407</v>
      </c>
      <c r="H15" s="939" t="n">
        <v>13300269</v>
      </c>
      <c r="I15" s="289" t="n"/>
      <c r="N15" s="293">
        <f>B15</f>
        <v/>
      </c>
      <c r="O15" s="192" t="inlineStr"/>
      <c r="P15" s="192" t="inlineStr"/>
      <c r="Q15" s="192" t="inlineStr"/>
      <c r="R15" s="192" t="inlineStr"/>
      <c r="S15" s="192">
        <f>G15*BS!$B$9</f>
        <v/>
      </c>
      <c r="T15" s="192">
        <f>H15*BS!$B$9</f>
        <v/>
      </c>
      <c r="U15" s="1016">
        <f>I15</f>
        <v/>
      </c>
    </row>
    <row r="16" customFormat="1" s="118">
      <c r="B16" s="102" t="inlineStr">
        <is>
          <t xml:space="preserve"> REVENUE Freight income</t>
        </is>
      </c>
      <c r="C16" s="939" t="n"/>
      <c r="D16" s="939" t="n"/>
      <c r="E16" s="939" t="n"/>
      <c r="F16" s="939" t="n"/>
      <c r="G16" s="939" t="n">
        <v>55900</v>
      </c>
      <c r="H16" s="939" t="n">
        <v>61727</v>
      </c>
      <c r="I16" s="289" t="n"/>
      <c r="N16" s="293">
        <f>B16</f>
        <v/>
      </c>
      <c r="O16" s="192" t="inlineStr"/>
      <c r="P16" s="192" t="inlineStr"/>
      <c r="Q16" s="192" t="inlineStr"/>
      <c r="R16" s="192" t="inlineStr"/>
      <c r="S16" s="192">
        <f>G16*BS!$B$9</f>
        <v/>
      </c>
      <c r="T16" s="192">
        <f>H16*BS!$B$9</f>
        <v/>
      </c>
      <c r="U16" s="1016">
        <f>I16</f>
        <v/>
      </c>
    </row>
    <row r="17" customFormat="1" s="118">
      <c r="B17" s="102" t="inlineStr">
        <is>
          <t xml:space="preserve"> REVENUE Other revenue</t>
        </is>
      </c>
      <c r="C17" s="939" t="n"/>
      <c r="D17" s="939" t="n"/>
      <c r="E17" s="939" t="n"/>
      <c r="F17" s="939" t="n"/>
      <c r="G17" s="939" t="n">
        <v>48909</v>
      </c>
      <c r="H17" s="939" t="n">
        <v>27598</v>
      </c>
      <c r="I17" s="289" t="n"/>
      <c r="N17" s="293">
        <f>B17</f>
        <v/>
      </c>
      <c r="O17" s="192" t="inlineStr"/>
      <c r="P17" s="192" t="inlineStr"/>
      <c r="Q17" s="192" t="inlineStr"/>
      <c r="R17" s="192" t="inlineStr"/>
      <c r="S17" s="192">
        <f>G17*BS!$B$9</f>
        <v/>
      </c>
      <c r="T17" s="192">
        <f>H17*BS!$B$9</f>
        <v/>
      </c>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5274236</v>
      </c>
      <c r="H29" s="939" t="n">
        <v>7046802</v>
      </c>
      <c r="I29" s="1017" t="n"/>
      <c r="N29" s="293">
        <f>B29</f>
        <v/>
      </c>
      <c r="O29" s="192" t="inlineStr"/>
      <c r="P29" s="192" t="inlineStr"/>
      <c r="Q29" s="192" t="inlineStr"/>
      <c r="R29" s="192" t="inlineStr"/>
      <c r="S29" s="192">
        <f>G29*BS!$B$9</f>
        <v/>
      </c>
      <c r="T29" s="192">
        <f>H29*BS!$B$9</f>
        <v/>
      </c>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B56" t="inlineStr">
        <is>
          <t xml:space="preserve"> ADMINISTRATION EXPENSES Management fees</t>
        </is>
      </c>
      <c r="G56" t="n">
        <v>270782</v>
      </c>
      <c r="H56" t="n">
        <v>254397</v>
      </c>
      <c r="N56">
        <f>B56</f>
        <v/>
      </c>
      <c r="O56" t="inlineStr"/>
      <c r="P56" t="inlineStr"/>
      <c r="Q56" t="inlineStr"/>
      <c r="R56" t="inlineStr"/>
      <c r="S56">
        <f>G56*BS!$B$9</f>
        <v/>
      </c>
      <c r="T56">
        <f>H56*BS!$B$9</f>
        <v/>
      </c>
    </row>
    <row r="57" customFormat="1" s="279">
      <c r="B57" t="inlineStr">
        <is>
          <t xml:space="preserve"> ADMINISTRATION EXPENSES Head office administration expenses</t>
        </is>
      </c>
      <c r="G57" t="n">
        <v>13253</v>
      </c>
      <c r="H57" t="n">
        <v>17864</v>
      </c>
      <c r="N57">
        <f>B57</f>
        <v/>
      </c>
      <c r="O57" t="inlineStr"/>
      <c r="P57" t="inlineStr"/>
      <c r="Q57" t="inlineStr"/>
      <c r="R57" t="inlineStr"/>
      <c r="S57">
        <f>G57*BS!$B$9</f>
        <v/>
      </c>
      <c r="T57">
        <f>H57*BS!$B$9</f>
        <v/>
      </c>
    </row>
    <row r="58" customFormat="1" s="279">
      <c r="B58" t="inlineStr">
        <is>
          <t xml:space="preserve"> ADMINISTRATION EXPENSES Service fee expense</t>
        </is>
      </c>
      <c r="G58" t="n">
        <v>16610</v>
      </c>
      <c r="H58" t="n">
        <v>14431</v>
      </c>
      <c r="N58">
        <f>B58</f>
        <v/>
      </c>
      <c r="O58" t="inlineStr"/>
      <c r="P58" t="inlineStr"/>
      <c r="Q58" t="inlineStr"/>
      <c r="R58" t="inlineStr"/>
      <c r="S58">
        <f>G58*BS!$B$9</f>
        <v/>
      </c>
      <c r="T58">
        <f>H58*BS!$B$9</f>
        <v/>
      </c>
    </row>
    <row r="59" customFormat="1" s="279">
      <c r="B59" t="inlineStr">
        <is>
          <t xml:space="preserve"> ADMINISTRATION EXPENSES Employee related costs</t>
        </is>
      </c>
      <c r="G59" t="n">
        <v>12493</v>
      </c>
      <c r="H59" t="n">
        <v>21031</v>
      </c>
      <c r="N59">
        <f>B59</f>
        <v/>
      </c>
      <c r="O59" t="inlineStr"/>
      <c r="P59" t="inlineStr"/>
      <c r="Q59" t="inlineStr"/>
      <c r="R59" t="inlineStr"/>
      <c r="S59">
        <f>G59*BS!$B$9</f>
        <v/>
      </c>
      <c r="T59">
        <f>H59*BS!$B$9</f>
        <v/>
      </c>
    </row>
    <row r="60" customFormat="1" s="279">
      <c r="B60" t="inlineStr">
        <is>
          <t xml:space="preserve"> ADMINISTRATION EXPENSES service fees</t>
        </is>
      </c>
      <c r="G60" t="n">
        <v>6196</v>
      </c>
      <c r="H60" t="n">
        <v>12611</v>
      </c>
      <c r="N60">
        <f>B60</f>
        <v/>
      </c>
      <c r="O60" t="inlineStr"/>
      <c r="P60" t="inlineStr"/>
      <c r="Q60" t="inlineStr"/>
      <c r="R60" t="inlineStr"/>
      <c r="S60">
        <f>G60*BS!$B$9</f>
        <v/>
      </c>
      <c r="T60">
        <f>H60*BS!$B$9</f>
        <v/>
      </c>
    </row>
    <row r="61" customFormat="1" s="279">
      <c r="A61" s="118" t="n"/>
      <c r="B61" s="102" t="inlineStr">
        <is>
          <t xml:space="preserve"> ADMINISTRATION EXPENSES Audit fees</t>
        </is>
      </c>
      <c r="C61" s="939" t="n"/>
      <c r="D61" s="939" t="n"/>
      <c r="E61" s="939" t="n"/>
      <c r="F61" s="939" t="n"/>
      <c r="G61" s="939" t="n">
        <v>1611</v>
      </c>
      <c r="H61" s="939" t="n">
        <v>1697</v>
      </c>
      <c r="I61" s="1017" t="n"/>
      <c r="N61" s="293">
        <f>B61</f>
        <v/>
      </c>
      <c r="O61" s="192" t="inlineStr"/>
      <c r="P61" s="192" t="inlineStr"/>
      <c r="Q61" s="192" t="inlineStr"/>
      <c r="R61" s="192" t="inlineStr"/>
      <c r="S61" s="192">
        <f>G61*BS!$B$9</f>
        <v/>
      </c>
      <c r="T61" s="192">
        <f>H61*BS!$B$9</f>
        <v/>
      </c>
      <c r="U61" s="1016">
        <f>I56</f>
        <v/>
      </c>
    </row>
    <row r="62" customFormat="1" s="279">
      <c r="A62" s="118" t="n"/>
      <c r="B62" s="102" t="inlineStr">
        <is>
          <t xml:space="preserve"> OTHER EXPENSES Net foreign exchange loss</t>
        </is>
      </c>
      <c r="C62" s="939" t="n"/>
      <c r="D62" s="939" t="n"/>
      <c r="E62" s="939" t="n"/>
      <c r="F62" s="939" t="n"/>
      <c r="G62" s="939" t="n">
        <v>132483</v>
      </c>
      <c r="H62" s="939" t="n">
        <v>264231</v>
      </c>
      <c r="I62" s="1017" t="n"/>
      <c r="N62" s="293">
        <f>B62</f>
        <v/>
      </c>
      <c r="O62" s="192" t="inlineStr"/>
      <c r="P62" s="192" t="inlineStr"/>
      <c r="Q62" s="192" t="inlineStr"/>
      <c r="R62" s="192" t="inlineStr"/>
      <c r="S62" s="192">
        <f>G62*BS!$B$9</f>
        <v/>
      </c>
      <c r="T62" s="192">
        <f>H62*BS!$B$9</f>
        <v/>
      </c>
      <c r="U62" s="1016">
        <f>I57</f>
        <v/>
      </c>
    </row>
    <row r="63" customFormat="1" s="279">
      <c r="A63" s="118" t="n"/>
      <c r="B63" s="102" t="inlineStr">
        <is>
          <t xml:space="preserve"> OTHER EXPENSES Net (loss) gain from disposal of property, plant and equipment</t>
        </is>
      </c>
      <c r="C63" s="939" t="n"/>
      <c r="D63" s="939" t="n"/>
      <c r="E63" s="939" t="n"/>
      <c r="F63" s="939" t="n"/>
      <c r="G63" s="939" t="n">
        <v>1118</v>
      </c>
      <c r="H63" s="939" t="n">
        <v>13772</v>
      </c>
      <c r="I63" s="1017" t="n"/>
      <c r="N63" s="293">
        <f>B63</f>
        <v/>
      </c>
      <c r="O63" s="192" t="inlineStr"/>
      <c r="P63" s="192" t="inlineStr"/>
      <c r="Q63" s="192" t="inlineStr"/>
      <c r="R63" s="192" t="inlineStr"/>
      <c r="S63" s="192">
        <f>G63*BS!$B$9</f>
        <v/>
      </c>
      <c r="T63" s="192">
        <f>H63*BS!$B$9</f>
        <v/>
      </c>
      <c r="U63" s="1016">
        <f>I58</f>
        <v/>
      </c>
    </row>
    <row r="64" customFormat="1" s="279">
      <c r="A64" s="118" t="n"/>
      <c r="B64" s="102" t="inlineStr">
        <is>
          <t xml:space="preserve"> OTHER EXPENSES Impairment losses and other write downs of property, plant and equipment</t>
        </is>
      </c>
      <c r="C64" s="939" t="n"/>
      <c r="D64" s="939" t="n"/>
      <c r="E64" s="939" t="n"/>
      <c r="F64" s="939" t="n"/>
      <c r="G64" s="939" t="n">
        <v>17828</v>
      </c>
      <c r="H64" s="939" t="n">
        <v>1913</v>
      </c>
      <c r="I64" s="1017" t="n"/>
      <c r="N64" s="293">
        <f>B64</f>
        <v/>
      </c>
      <c r="O64" s="192" t="inlineStr"/>
      <c r="P64" s="192" t="inlineStr"/>
      <c r="Q64" s="192" t="inlineStr"/>
      <c r="R64" s="192" t="inlineStr"/>
      <c r="S64" s="192">
        <f>G64*BS!$B$9</f>
        <v/>
      </c>
      <c r="T64" s="192">
        <f>H64*BS!$B$9</f>
        <v/>
      </c>
      <c r="U64" s="1016">
        <f>I59</f>
        <v/>
      </c>
    </row>
    <row r="65" customFormat="1" s="279">
      <c r="A65" s="118" t="n"/>
      <c r="B65" s="102" t="inlineStr">
        <is>
          <t xml:space="preserve"> OTHER EXPENSES Exploration and evaluation expenditure incurred and expensed in the current period</t>
        </is>
      </c>
      <c r="C65" s="939" t="n"/>
      <c r="D65" s="939" t="n"/>
      <c r="E65" s="939" t="n"/>
      <c r="F65" s="939" t="n"/>
      <c r="G65" s="939" t="n">
        <v>9702</v>
      </c>
      <c r="H65" s="939" t="n">
        <v>10535</v>
      </c>
      <c r="I65" s="1017" t="n"/>
      <c r="N65" s="293">
        <f>B65</f>
        <v/>
      </c>
      <c r="O65" s="192" t="inlineStr"/>
      <c r="P65" s="192" t="inlineStr"/>
      <c r="Q65" s="192" t="inlineStr"/>
      <c r="R65" s="192" t="inlineStr"/>
      <c r="S65" s="192">
        <f>G65*BS!$B$9</f>
        <v/>
      </c>
      <c r="T65" s="192">
        <f>H65*BS!$B$9</f>
        <v/>
      </c>
      <c r="U65" s="1016">
        <f>I60</f>
        <v/>
      </c>
    </row>
    <row r="66" customFormat="1" s="279">
      <c r="A66" s="118" t="n"/>
      <c r="B66" s="102" t="inlineStr">
        <is>
          <t xml:space="preserve"> OTHER EXPENSES (expenses) /income</t>
        </is>
      </c>
      <c r="C66" s="939" t="n"/>
      <c r="D66" s="939" t="n"/>
      <c r="E66" s="939" t="n"/>
      <c r="F66" s="939" t="n"/>
      <c r="G66" s="939" t="n">
        <v>1371</v>
      </c>
      <c r="H66" s="939" t="n">
        <v>8129</v>
      </c>
      <c r="I66" s="1017" t="n"/>
      <c r="N66" s="293">
        <f>B66</f>
        <v/>
      </c>
      <c r="O66" s="192" t="inlineStr"/>
      <c r="P66" s="192" t="inlineStr"/>
      <c r="Q66" s="192" t="inlineStr"/>
      <c r="R66" s="192" t="inlineStr"/>
      <c r="S66" s="192">
        <f>G66*BS!$B$9</f>
        <v/>
      </c>
      <c r="T66" s="192">
        <f>H66*BS!$B$9</f>
        <v/>
      </c>
      <c r="U66" s="1016">
        <f>I61</f>
        <v/>
      </c>
    </row>
    <row r="67" customFormat="1" s="279">
      <c r="A67" s="118" t="n"/>
      <c r="B67" s="102" t="n"/>
      <c r="C67" s="939" t="n"/>
      <c r="D67" s="939" t="n"/>
      <c r="E67" s="939" t="n"/>
      <c r="F67" s="939" t="n"/>
      <c r="G67" s="939" t="n"/>
      <c r="H67" s="939" t="n"/>
      <c r="I67" s="1017" t="n"/>
      <c r="N67" s="293" t="inlineStr"/>
      <c r="O67" s="192" t="inlineStr"/>
      <c r="P67" s="192" t="inlineStr"/>
      <c r="Q67" s="192" t="inlineStr"/>
      <c r="R67" s="192" t="inlineStr"/>
      <c r="S67" s="192" t="inlineStr"/>
      <c r="T67" s="192" t="inlineStr"/>
      <c r="U67" s="1016">
        <f>I62</f>
        <v/>
      </c>
    </row>
    <row r="68" customFormat="1" s="279">
      <c r="A68" s="118" t="n"/>
      <c r="B68" s="119" t="n"/>
      <c r="C68" s="939" t="n"/>
      <c r="D68" s="939" t="n"/>
      <c r="E68" s="939" t="n"/>
      <c r="F68" s="939" t="n"/>
      <c r="G68" s="939" t="n"/>
      <c r="H68" s="939" t="n"/>
      <c r="I68" s="1017" t="n"/>
      <c r="N68" s="293" t="inlineStr"/>
      <c r="O68" s="192" t="inlineStr"/>
      <c r="P68" s="192" t="inlineStr"/>
      <c r="Q68" s="192" t="inlineStr"/>
      <c r="R68" s="192" t="inlineStr"/>
      <c r="S68" s="192" t="inlineStr"/>
      <c r="T68" s="192" t="inlineStr"/>
      <c r="U68" s="1016">
        <f>I63</f>
        <v/>
      </c>
    </row>
    <row r="69" customFormat="1" s="279">
      <c r="A69" s="118" t="n"/>
      <c r="B69" s="102" t="n"/>
      <c r="C69" s="939" t="n"/>
      <c r="D69" s="939" t="n"/>
      <c r="E69" s="939" t="n"/>
      <c r="F69" s="939" t="n"/>
      <c r="G69" s="939" t="n"/>
      <c r="H69" s="939" t="n"/>
      <c r="I69" s="1017" t="n"/>
      <c r="N69" s="293" t="inlineStr"/>
      <c r="O69" s="192" t="inlineStr"/>
      <c r="P69" s="192" t="inlineStr"/>
      <c r="Q69" s="192" t="inlineStr"/>
      <c r="R69" s="192" t="inlineStr"/>
      <c r="S69" s="192" t="inlineStr"/>
      <c r="T69" s="192" t="inlineStr"/>
      <c r="U69" s="1016">
        <f>I64</f>
        <v/>
      </c>
    </row>
    <row r="70" customFormat="1" s="279">
      <c r="A70" s="118" t="inlineStr">
        <is>
          <t>K7a</t>
        </is>
      </c>
      <c r="B70" s="102" t="inlineStr">
        <is>
          <t xml:space="preserve"> Depreciation and Amortisation expense</t>
        </is>
      </c>
      <c r="C70" s="939" t="n"/>
      <c r="D70" s="939" t="n"/>
      <c r="E70" s="939" t="n"/>
      <c r="F70" s="939" t="n"/>
      <c r="G70" s="939" t="n"/>
      <c r="H70" s="939" t="n"/>
      <c r="I70" s="1017" t="n"/>
      <c r="N70" s="293">
        <f>B70</f>
        <v/>
      </c>
      <c r="O70" s="192" t="inlineStr"/>
      <c r="P70" s="192" t="inlineStr"/>
      <c r="Q70" s="192" t="inlineStr"/>
      <c r="R70" s="192" t="inlineStr"/>
      <c r="S70" s="192" t="inlineStr"/>
      <c r="T70" s="192" t="inlineStr"/>
      <c r="U70" s="1016">
        <f>I65</f>
        <v/>
      </c>
    </row>
    <row r="71" customFormat="1" s="279">
      <c r="A71" s="279" t="inlineStr">
        <is>
          <t>K8</t>
        </is>
      </c>
      <c r="B71" s="119" t="inlineStr">
        <is>
          <t>Adjustments:</t>
        </is>
      </c>
      <c r="C71" s="939" t="n"/>
      <c r="D71" s="939" t="n"/>
      <c r="E71" s="939" t="n"/>
      <c r="F71" s="939" t="n"/>
      <c r="G71" s="939" t="n"/>
      <c r="H71" s="939" t="n"/>
      <c r="I71" s="1017" t="n"/>
      <c r="N71" s="296">
        <f>B71</f>
        <v/>
      </c>
      <c r="O71" s="192" t="inlineStr"/>
      <c r="P71" s="192" t="inlineStr"/>
      <c r="Q71" s="192" t="inlineStr"/>
      <c r="R71" s="192" t="inlineStr"/>
      <c r="S71" s="192" t="inlineStr"/>
      <c r="T71" s="192" t="inlineStr"/>
      <c r="U71" s="1016">
        <f>I66</f>
        <v/>
      </c>
    </row>
    <row r="72" customFormat="1" s="279">
      <c r="B72" s="299">
        <f>B43</f>
        <v/>
      </c>
      <c r="C72" s="939">
        <f>C43</f>
        <v/>
      </c>
      <c r="D72" s="939">
        <f>D43</f>
        <v/>
      </c>
      <c r="E72" s="939">
        <f>E43</f>
        <v/>
      </c>
      <c r="F72" s="939">
        <f>F43</f>
        <v/>
      </c>
      <c r="G72" s="939">
        <f>G43</f>
        <v/>
      </c>
      <c r="H72" s="939">
        <f>H43</f>
        <v/>
      </c>
      <c r="I72" s="1017" t="n"/>
      <c r="N72" s="293">
        <f>B72</f>
        <v/>
      </c>
      <c r="O72" s="192">
        <f>C72*BS!$B$9</f>
        <v/>
      </c>
      <c r="P72" s="192">
        <f>D72*BS!$B$9</f>
        <v/>
      </c>
      <c r="Q72" s="192">
        <f>E72*BS!$B$9</f>
        <v/>
      </c>
      <c r="R72" s="192">
        <f>F72*BS!$B$9</f>
        <v/>
      </c>
      <c r="S72" s="192">
        <f>G72*BS!$B$9</f>
        <v/>
      </c>
      <c r="T72" s="192">
        <f>H72*BS!$B$9</f>
        <v/>
      </c>
      <c r="U72" s="1016">
        <f>I67</f>
        <v/>
      </c>
    </row>
    <row r="73" customFormat="1" s="279">
      <c r="B73" s="299">
        <f>IF(B44="","",B44)</f>
        <v/>
      </c>
      <c r="C73" s="939">
        <f>C44</f>
        <v/>
      </c>
      <c r="D73" s="939">
        <f>D44</f>
        <v/>
      </c>
      <c r="E73" s="939">
        <f>E44</f>
        <v/>
      </c>
      <c r="F73" s="939">
        <f>F44</f>
        <v/>
      </c>
      <c r="G73" s="939">
        <f>G44</f>
        <v/>
      </c>
      <c r="H73" s="939">
        <f>H44</f>
        <v/>
      </c>
      <c r="I73" s="1017" t="n"/>
      <c r="N73" s="293">
        <f>B73</f>
        <v/>
      </c>
      <c r="O73" s="192">
        <f>C73*BS!$B$9</f>
        <v/>
      </c>
      <c r="P73" s="192">
        <f>D73*BS!$B$9</f>
        <v/>
      </c>
      <c r="Q73" s="192">
        <f>E73*BS!$B$9</f>
        <v/>
      </c>
      <c r="R73" s="192">
        <f>F73*BS!$B$9</f>
        <v/>
      </c>
      <c r="S73" s="192">
        <f>G73*BS!$B$9</f>
        <v/>
      </c>
      <c r="T73" s="192">
        <f>H73*BS!$B$9</f>
        <v/>
      </c>
      <c r="U73" s="1016">
        <f>I68</f>
        <v/>
      </c>
    </row>
    <row r="74" customFormat="1" s="279">
      <c r="B74" s="299">
        <f>IF(B45="","",B45)</f>
        <v/>
      </c>
      <c r="C74" s="939">
        <f>C45</f>
        <v/>
      </c>
      <c r="D74" s="939">
        <f>D45</f>
        <v/>
      </c>
      <c r="E74" s="939">
        <f>E45</f>
        <v/>
      </c>
      <c r="F74" s="939">
        <f>F45</f>
        <v/>
      </c>
      <c r="G74" s="939">
        <f>G45</f>
        <v/>
      </c>
      <c r="H74" s="939">
        <f>H45</f>
        <v/>
      </c>
      <c r="I74" s="1017" t="n"/>
      <c r="N74" s="293">
        <f>B74</f>
        <v/>
      </c>
      <c r="O74" s="192">
        <f>C74*BS!$B$9</f>
        <v/>
      </c>
      <c r="P74" s="192">
        <f>D74*BS!$B$9</f>
        <v/>
      </c>
      <c r="Q74" s="192">
        <f>E74*BS!$B$9</f>
        <v/>
      </c>
      <c r="R74" s="192">
        <f>F74*BS!$B$9</f>
        <v/>
      </c>
      <c r="S74" s="192">
        <f>G74*BS!$B$9</f>
        <v/>
      </c>
      <c r="T74" s="192">
        <f>H74*BS!$B$9</f>
        <v/>
      </c>
      <c r="U74" s="1016">
        <f>I69</f>
        <v/>
      </c>
    </row>
    <row r="75" customFormat="1" s="279">
      <c r="B75" s="299">
        <f>IF(B46="","",B46)</f>
        <v/>
      </c>
      <c r="C75" s="939">
        <f>C46</f>
        <v/>
      </c>
      <c r="D75" s="939">
        <f>D46</f>
        <v/>
      </c>
      <c r="E75" s="939">
        <f>E46</f>
        <v/>
      </c>
      <c r="F75" s="939">
        <f>F46</f>
        <v/>
      </c>
      <c r="G75" s="939">
        <f>G46</f>
        <v/>
      </c>
      <c r="H75" s="939">
        <f>H46</f>
        <v/>
      </c>
      <c r="I75" s="1017" t="n"/>
      <c r="N75" s="293">
        <f>B75</f>
        <v/>
      </c>
      <c r="O75" s="192">
        <f>C75*BS!$B$9</f>
        <v/>
      </c>
      <c r="P75" s="192">
        <f>D75*BS!$B$9</f>
        <v/>
      </c>
      <c r="Q75" s="192">
        <f>E75*BS!$B$9</f>
        <v/>
      </c>
      <c r="R75" s="192">
        <f>F75*BS!$B$9</f>
        <v/>
      </c>
      <c r="S75" s="192">
        <f>G75*BS!$B$9</f>
        <v/>
      </c>
      <c r="T75" s="192">
        <f>H75*BS!$B$9</f>
        <v/>
      </c>
      <c r="U75" s="1016">
        <f>I70</f>
        <v/>
      </c>
    </row>
    <row r="76" customFormat="1" s="279">
      <c r="B76" s="299">
        <f>IF(B47="","",B47)</f>
        <v/>
      </c>
      <c r="C76" s="939">
        <f>C47</f>
        <v/>
      </c>
      <c r="D76" s="939">
        <f>D47</f>
        <v/>
      </c>
      <c r="E76" s="939">
        <f>E47</f>
        <v/>
      </c>
      <c r="F76" s="939">
        <f>F47</f>
        <v/>
      </c>
      <c r="G76" s="939">
        <f>G47</f>
        <v/>
      </c>
      <c r="H76" s="939">
        <f>H47</f>
        <v/>
      </c>
      <c r="I76" s="1017" t="n"/>
      <c r="N76" s="293">
        <f>B76</f>
        <v/>
      </c>
      <c r="O76" s="192">
        <f>C76*BS!$B$9</f>
        <v/>
      </c>
      <c r="P76" s="192">
        <f>D76*BS!$B$9</f>
        <v/>
      </c>
      <c r="Q76" s="192">
        <f>E76*BS!$B$9</f>
        <v/>
      </c>
      <c r="R76" s="192">
        <f>F76*BS!$B$9</f>
        <v/>
      </c>
      <c r="S76" s="192">
        <f>G76*BS!$B$9</f>
        <v/>
      </c>
      <c r="T76" s="192">
        <f>H76*BS!$B$9</f>
        <v/>
      </c>
      <c r="U76" s="1016">
        <f>I71</f>
        <v/>
      </c>
    </row>
    <row r="77" customFormat="1" s="279">
      <c r="B77" s="299">
        <f>IF(B48="","",B48)</f>
        <v/>
      </c>
      <c r="C77" s="939">
        <f>C48</f>
        <v/>
      </c>
      <c r="D77" s="939">
        <f>D48</f>
        <v/>
      </c>
      <c r="E77" s="939">
        <f>E48</f>
        <v/>
      </c>
      <c r="F77" s="939">
        <f>F48</f>
        <v/>
      </c>
      <c r="G77" s="939">
        <f>G48</f>
        <v/>
      </c>
      <c r="H77" s="939">
        <f>H48</f>
        <v/>
      </c>
      <c r="I77" s="1017" t="n"/>
      <c r="N77" s="293">
        <f>B77</f>
        <v/>
      </c>
      <c r="O77" s="192">
        <f>C77*BS!$B$9</f>
        <v/>
      </c>
      <c r="P77" s="192">
        <f>D77*BS!$B$9</f>
        <v/>
      </c>
      <c r="Q77" s="192">
        <f>E77*BS!$B$9</f>
        <v/>
      </c>
      <c r="R77" s="192">
        <f>F77*BS!$B$9</f>
        <v/>
      </c>
      <c r="S77" s="192">
        <f>G77*BS!$B$9</f>
        <v/>
      </c>
      <c r="T77" s="192">
        <f>H77*BS!$B$9</f>
        <v/>
      </c>
      <c r="U77" s="1016">
        <f>I72</f>
        <v/>
      </c>
    </row>
    <row r="78" customFormat="1" s="279">
      <c r="B78" s="299">
        <f>IF(B49="","",B49)</f>
        <v/>
      </c>
      <c r="C78" s="939">
        <f>C49</f>
        <v/>
      </c>
      <c r="D78" s="939">
        <f>D49</f>
        <v/>
      </c>
      <c r="E78" s="939">
        <f>E49</f>
        <v/>
      </c>
      <c r="F78" s="939">
        <f>F49</f>
        <v/>
      </c>
      <c r="G78" s="939">
        <f>G49</f>
        <v/>
      </c>
      <c r="H78" s="939">
        <f>H49</f>
        <v/>
      </c>
      <c r="I78" s="1017" t="n"/>
      <c r="N78" s="293">
        <f>B78</f>
        <v/>
      </c>
      <c r="O78" s="192">
        <f>C78*BS!$B$9</f>
        <v/>
      </c>
      <c r="P78" s="192">
        <f>D78*BS!$B$9</f>
        <v/>
      </c>
      <c r="Q78" s="192">
        <f>E78*BS!$B$9</f>
        <v/>
      </c>
      <c r="R78" s="192">
        <f>F78*BS!$B$9</f>
        <v/>
      </c>
      <c r="S78" s="192">
        <f>G78*BS!$B$9</f>
        <v/>
      </c>
      <c r="T78" s="192">
        <f>H78*BS!$B$9</f>
        <v/>
      </c>
      <c r="U78" s="1016">
        <f>I73</f>
        <v/>
      </c>
    </row>
    <row r="79" customFormat="1" s="279">
      <c r="B79" s="299">
        <f>IF(B50="","",B50)</f>
        <v/>
      </c>
      <c r="C79" s="939">
        <f>C50</f>
        <v/>
      </c>
      <c r="D79" s="939">
        <f>D50</f>
        <v/>
      </c>
      <c r="E79" s="939">
        <f>E50</f>
        <v/>
      </c>
      <c r="F79" s="939">
        <f>F50</f>
        <v/>
      </c>
      <c r="G79" s="939">
        <f>G50</f>
        <v/>
      </c>
      <c r="H79" s="939">
        <f>H50</f>
        <v/>
      </c>
      <c r="I79" s="1017" t="n"/>
      <c r="N79" s="293">
        <f>B79</f>
        <v/>
      </c>
      <c r="O79" s="192">
        <f>C79*BS!$B$9</f>
        <v/>
      </c>
      <c r="P79" s="192">
        <f>D79*BS!$B$9</f>
        <v/>
      </c>
      <c r="Q79" s="192">
        <f>E79*BS!$B$9</f>
        <v/>
      </c>
      <c r="R79" s="192">
        <f>F79*BS!$B$9</f>
        <v/>
      </c>
      <c r="S79" s="192">
        <f>G79*BS!$B$9</f>
        <v/>
      </c>
      <c r="T79" s="192">
        <f>H79*BS!$B$9</f>
        <v/>
      </c>
      <c r="U79" s="1016">
        <f>I74</f>
        <v/>
      </c>
    </row>
    <row r="80" customFormat="1" s="279">
      <c r="B80" s="299">
        <f>IF(B51="","",B51)</f>
        <v/>
      </c>
      <c r="C80" s="939">
        <f>C51</f>
        <v/>
      </c>
      <c r="D80" s="939">
        <f>D51</f>
        <v/>
      </c>
      <c r="E80" s="939">
        <f>E51</f>
        <v/>
      </c>
      <c r="F80" s="939">
        <f>F51</f>
        <v/>
      </c>
      <c r="G80" s="939">
        <f>G51</f>
        <v/>
      </c>
      <c r="H80" s="939">
        <f>H51</f>
        <v/>
      </c>
      <c r="I80" s="1017" t="n"/>
      <c r="N80" s="293">
        <f>B80</f>
        <v/>
      </c>
      <c r="O80" s="192">
        <f>C80*BS!$B$9</f>
        <v/>
      </c>
      <c r="P80" s="192">
        <f>D80*BS!$B$9</f>
        <v/>
      </c>
      <c r="Q80" s="192">
        <f>E80*BS!$B$9</f>
        <v/>
      </c>
      <c r="R80" s="192">
        <f>F80*BS!$B$9</f>
        <v/>
      </c>
      <c r="S80" s="192">
        <f>G80*BS!$B$9</f>
        <v/>
      </c>
      <c r="T80" s="192">
        <f>H80*BS!$B$9</f>
        <v/>
      </c>
      <c r="U80" s="1016">
        <f>I75</f>
        <v/>
      </c>
    </row>
    <row r="81" customFormat="1" s="279">
      <c r="B81" s="299">
        <f>IF(B52="","",B52)</f>
        <v/>
      </c>
      <c r="C81" s="939">
        <f>C52</f>
        <v/>
      </c>
      <c r="D81" s="939">
        <f>D52</f>
        <v/>
      </c>
      <c r="E81" s="939">
        <f>E52</f>
        <v/>
      </c>
      <c r="F81" s="939">
        <f>F52</f>
        <v/>
      </c>
      <c r="G81" s="939">
        <f>G52</f>
        <v/>
      </c>
      <c r="H81" s="939">
        <f>H52</f>
        <v/>
      </c>
      <c r="I81" s="1017" t="n"/>
      <c r="N81" s="293">
        <f>B81</f>
        <v/>
      </c>
      <c r="O81" s="192">
        <f>C81*BS!$B$9</f>
        <v/>
      </c>
      <c r="P81" s="192">
        <f>D81*BS!$B$9</f>
        <v/>
      </c>
      <c r="Q81" s="192">
        <f>E81*BS!$B$9</f>
        <v/>
      </c>
      <c r="R81" s="192">
        <f>F81*BS!$B$9</f>
        <v/>
      </c>
      <c r="S81" s="192">
        <f>G81*BS!$B$9</f>
        <v/>
      </c>
      <c r="T81" s="192">
        <f>H81*BS!$B$9</f>
        <v/>
      </c>
      <c r="U81" s="1016">
        <f>I76</f>
        <v/>
      </c>
    </row>
    <row r="82" customFormat="1" s="279">
      <c r="A82" s="279" t="inlineStr">
        <is>
          <t>K9</t>
        </is>
      </c>
      <c r="B82" s="96" t="inlineStr">
        <is>
          <t>Total</t>
        </is>
      </c>
      <c r="C82" s="954">
        <f>SUM(INDIRECT(ADDRESS(MATCH("K7",$A:$A,0)+1,COLUMN(C$12),4)&amp;":"&amp;ADDRESS(MATCH("K8",$A:$A,0)-1,COLUMN(C$12),4)))-SUM(INDIRECT(ADDRESS(MATCH("K8",$A:$A,0)+1,COLUMN(C$12),4)&amp;":"&amp;ADDRESS(MATCH("K9",$A:$A,0)-1,COLUMN(C$12),4)))</f>
        <v/>
      </c>
      <c r="D82" s="954">
        <f>SUM(INDIRECT(ADDRESS(MATCH("K7",$A:$A,0)+1,COLUMN(D$12),4)&amp;":"&amp;ADDRESS(MATCH("K8",$A:$A,0)-1,COLUMN(D$12),4)))-SUM(INDIRECT(ADDRESS(MATCH("K8",$A:$A,0)+1,COLUMN(D$12),4)&amp;":"&amp;ADDRESS(MATCH("K9",$A:$A,0)-1,COLUMN(D$12),4)))</f>
        <v/>
      </c>
      <c r="E82" s="954">
        <f>SUM(INDIRECT(ADDRESS(MATCH("K7",$A:$A,0)+1,COLUMN(E$12),4)&amp;":"&amp;ADDRESS(MATCH("K8",$A:$A,0)-1,COLUMN(E$12),4)))-SUM(INDIRECT(ADDRESS(MATCH("K8",$A:$A,0)+1,COLUMN(E$12),4)&amp;":"&amp;ADDRESS(MATCH("K9",$A:$A,0)-1,COLUMN(E$12),4)))</f>
        <v/>
      </c>
      <c r="F82" s="954">
        <f>SUM(INDIRECT(ADDRESS(MATCH("K7",$A:$A,0)+1,COLUMN(F$12),4)&amp;":"&amp;ADDRESS(MATCH("K8",$A:$A,0)-1,COLUMN(F$12),4)))-SUM(INDIRECT(ADDRESS(MATCH("K8",$A:$A,0)+1,COLUMN(F$12),4)&amp;":"&amp;ADDRESS(MATCH("K9",$A:$A,0)-1,COLUMN(F$12),4)))</f>
        <v/>
      </c>
      <c r="G82" s="954">
        <f>SUM(INDIRECT(ADDRESS(MATCH("K7",$A:$A,0)+1,COLUMN(G$12),4)&amp;":"&amp;ADDRESS(MATCH("K8",$A:$A,0)-1,COLUMN(G$12),4)))-SUM(INDIRECT(ADDRESS(MATCH("K8",$A:$A,0)+1,COLUMN(G$12),4)&amp;":"&amp;ADDRESS(MATCH("K9",$A:$A,0)-1,COLUMN(G$12),4)))</f>
        <v/>
      </c>
      <c r="H82" s="954">
        <f>SUM(INDIRECT(ADDRESS(MATCH("K7",$A:$A,0)+1,COLUMN(H$12),4)&amp;":"&amp;ADDRESS(MATCH("K8",$A:$A,0)-1,COLUMN(H$12),4)))-SUM(INDIRECT(ADDRESS(MATCH("K8",$A:$A,0)+1,COLUMN(H$12),4)&amp;":"&amp;ADDRESS(MATCH("K9",$A:$A,0)-1,COLUMN(H$12),4)))</f>
        <v/>
      </c>
      <c r="I82" s="1017" t="n"/>
      <c r="N82" s="290">
        <f>B82</f>
        <v/>
      </c>
      <c r="O82" s="198">
        <f>C82*BS!$B$9</f>
        <v/>
      </c>
      <c r="P82" s="198">
        <f>D82*BS!$B$9</f>
        <v/>
      </c>
      <c r="Q82" s="198">
        <f>E82*BS!$B$9</f>
        <v/>
      </c>
      <c r="R82" s="198">
        <f>F82*BS!$B$9</f>
        <v/>
      </c>
      <c r="S82" s="198">
        <f>G82*BS!$B$9</f>
        <v/>
      </c>
      <c r="T82" s="198">
        <f>H82*BS!$B$9</f>
        <v/>
      </c>
      <c r="U82" s="1016">
        <f>I77</f>
        <v/>
      </c>
    </row>
    <row r="83" customFormat="1" s="118">
      <c r="B83" s="119" t="n"/>
      <c r="C83" s="939" t="n"/>
      <c r="D83" s="939" t="n"/>
      <c r="E83" s="939" t="n"/>
      <c r="F83" s="939" t="n"/>
      <c r="G83" s="939" t="n"/>
      <c r="H83" s="939" t="n"/>
      <c r="I83" s="934" t="n"/>
      <c r="N83" s="296" t="inlineStr"/>
      <c r="O83" s="192" t="inlineStr"/>
      <c r="P83" s="192" t="inlineStr"/>
      <c r="Q83" s="192" t="inlineStr"/>
      <c r="R83" s="192" t="inlineStr"/>
      <c r="S83" s="192" t="inlineStr"/>
      <c r="T83" s="192" t="inlineStr"/>
      <c r="U83" s="1016" t="n"/>
    </row>
    <row r="84" customFormat="1" s="118">
      <c r="A84" s="279" t="inlineStr">
        <is>
          <t>K10</t>
        </is>
      </c>
      <c r="B84" s="298" t="inlineStr">
        <is>
          <t xml:space="preserve">Rent </t>
        </is>
      </c>
      <c r="C84" s="954" t="n"/>
      <c r="D84" s="954" t="n"/>
      <c r="E84" s="954" t="n"/>
      <c r="F84" s="954" t="n"/>
      <c r="G84" s="954" t="n"/>
      <c r="H84" s="954" t="n"/>
      <c r="I84" s="1017" t="n"/>
      <c r="N84" s="290">
        <f>B84</f>
        <v/>
      </c>
      <c r="O84" s="204" t="inlineStr"/>
      <c r="P84" s="204" t="inlineStr"/>
      <c r="Q84" s="204" t="inlineStr"/>
      <c r="R84" s="204" t="inlineStr"/>
      <c r="S84" s="204" t="inlineStr"/>
      <c r="T84" s="204" t="inlineStr"/>
      <c r="U84" s="1016">
        <f>I79</f>
        <v/>
      </c>
    </row>
    <row r="85" customFormat="1" s="118">
      <c r="B85" s="119" t="n"/>
      <c r="C85" s="939" t="n"/>
      <c r="D85" s="939" t="n"/>
      <c r="E85" s="939" t="n"/>
      <c r="F85" s="939" t="n"/>
      <c r="G85" s="939" t="n"/>
      <c r="H85" s="939" t="n"/>
      <c r="I85" s="1017" t="n"/>
      <c r="N85" s="290" t="inlineStr"/>
      <c r="O85" s="204" t="inlineStr"/>
      <c r="P85" s="204" t="inlineStr"/>
      <c r="Q85" s="204" t="inlineStr"/>
      <c r="R85" s="204" t="inlineStr"/>
      <c r="S85" s="204" t="inlineStr"/>
      <c r="T85" s="204" t="inlineStr"/>
      <c r="U85" s="1016" t="n"/>
    </row>
    <row r="86" customFormat="1" s="118">
      <c r="B86" s="119" t="n"/>
      <c r="C86" s="939" t="n"/>
      <c r="D86" s="939" t="n"/>
      <c r="E86" s="939" t="n"/>
      <c r="F86" s="939" t="n"/>
      <c r="G86" s="939" t="n"/>
      <c r="H86" s="939" t="n"/>
      <c r="I86" s="1017" t="n"/>
      <c r="N86" s="296" t="inlineStr"/>
      <c r="O86" s="192" t="inlineStr"/>
      <c r="P86" s="192" t="inlineStr"/>
      <c r="Q86" s="192" t="inlineStr"/>
      <c r="R86" s="192" t="inlineStr"/>
      <c r="S86" s="192" t="inlineStr"/>
      <c r="T86" s="192" t="inlineStr"/>
      <c r="U86" s="1016" t="n"/>
    </row>
    <row r="87" customFormat="1" s="118">
      <c r="A87" s="279" t="inlineStr">
        <is>
          <t>K11</t>
        </is>
      </c>
      <c r="B87" s="96" t="inlineStr">
        <is>
          <t>Total</t>
        </is>
      </c>
      <c r="C87" s="954">
        <f>SUM(INDIRECT(ADDRESS(MATCH("K10",$A:$A,0)+1,COLUMN(C$12),4)&amp;":"&amp;ADDRESS(MATCH("K11",$A:$A,0)-1,COLUMN(C$12),4)))</f>
        <v/>
      </c>
      <c r="D87" s="954">
        <f>SUM(INDIRECT(ADDRESS(MATCH("K10",$A:$A,0)+1,COLUMN(D$12),4)&amp;":"&amp;ADDRESS(MATCH("K11",$A:$A,0)-1,COLUMN(D$12),4)))</f>
        <v/>
      </c>
      <c r="E87" s="954">
        <f>SUM(INDIRECT(ADDRESS(MATCH("K10",$A:$A,0)+1,COLUMN(E$12),4)&amp;":"&amp;ADDRESS(MATCH("K11",$A:$A,0)-1,COLUMN(E$12),4)))</f>
        <v/>
      </c>
      <c r="F87" s="954">
        <f>SUM(INDIRECT(ADDRESS(MATCH("K10",$A:$A,0)+1,COLUMN(F$12),4)&amp;":"&amp;ADDRESS(MATCH("K11",$A:$A,0)-1,COLUMN(F$12),4)))</f>
        <v/>
      </c>
      <c r="G87" s="954">
        <f>SUM(INDIRECT(ADDRESS(MATCH("K10",$A:$A,0)+1,COLUMN(G$12),4)&amp;":"&amp;ADDRESS(MATCH("K11",$A:$A,0)-1,COLUMN(G$12),4)))</f>
        <v/>
      </c>
      <c r="H87" s="954">
        <f>SUM(INDIRECT(ADDRESS(MATCH("K10",$A:$A,0)+1,COLUMN(H$12),4)&amp;":"&amp;ADDRESS(MATCH("K11",$A:$A,0)-1,COLUMN(H$12),4)))</f>
        <v/>
      </c>
      <c r="I87" s="1017" t="n"/>
      <c r="N87" s="296">
        <f>B87</f>
        <v/>
      </c>
      <c r="O87" s="192">
        <f>C87*BS!$B$9</f>
        <v/>
      </c>
      <c r="P87" s="192">
        <f>D87*BS!$B$9</f>
        <v/>
      </c>
      <c r="Q87" s="192">
        <f>E87*BS!$B$9</f>
        <v/>
      </c>
      <c r="R87" s="192">
        <f>F87*BS!$B$9</f>
        <v/>
      </c>
      <c r="S87" s="192">
        <f>G87*BS!$B$9</f>
        <v/>
      </c>
      <c r="T87" s="192">
        <f>H87*BS!$B$9</f>
        <v/>
      </c>
      <c r="U87" s="1016" t="n"/>
    </row>
    <row r="88" customFormat="1" s="118">
      <c r="A88" s="118" t="inlineStr">
        <is>
          <t>K12</t>
        </is>
      </c>
      <c r="B88" s="298" t="inlineStr">
        <is>
          <t xml:space="preserve">Other Operating Income </t>
        </is>
      </c>
      <c r="C88" s="158" t="n"/>
      <c r="D88" s="942" t="n"/>
      <c r="E88" s="942" t="n"/>
      <c r="F88" s="942" t="n"/>
      <c r="G88" s="942" t="n"/>
      <c r="H88" s="942" t="n"/>
      <c r="I88" s="943" t="n"/>
      <c r="L88" s="279" t="n"/>
      <c r="M88" s="279" t="n"/>
      <c r="N88" s="290">
        <f>B88</f>
        <v/>
      </c>
      <c r="O88" s="204" t="inlineStr"/>
      <c r="P88" s="204" t="inlineStr"/>
      <c r="Q88" s="204" t="inlineStr"/>
      <c r="R88" s="204" t="inlineStr"/>
      <c r="S88" s="204" t="inlineStr"/>
      <c r="T88" s="204" t="inlineStr"/>
      <c r="U88" s="1016">
        <f>I83</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I84</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I85</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I86</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I87</f>
        <v/>
      </c>
    </row>
    <row r="93" customFormat="1" s="118">
      <c r="B93" s="102" t="n"/>
      <c r="C93" s="939" t="n"/>
      <c r="D93" s="939" t="n"/>
      <c r="E93" s="939" t="n"/>
      <c r="F93" s="939" t="n"/>
      <c r="G93" s="939" t="n"/>
      <c r="H93" s="939" t="n"/>
      <c r="I93" s="1018" t="n"/>
      <c r="L93" s="279" t="n"/>
      <c r="M93" s="279" t="n"/>
      <c r="N93" s="301" t="inlineStr"/>
      <c r="O93" s="192" t="inlineStr"/>
      <c r="P93" s="192" t="inlineStr"/>
      <c r="Q93" s="192" t="inlineStr"/>
      <c r="R93" s="192" t="inlineStr"/>
      <c r="S93" s="192" t="inlineStr"/>
      <c r="T93" s="192" t="inlineStr"/>
      <c r="U93" s="1016">
        <f>I88</f>
        <v/>
      </c>
    </row>
    <row r="94" customFormat="1" s="118">
      <c r="B94" s="102" t="n"/>
      <c r="C94" s="991" t="n"/>
      <c r="D94" s="991" t="n"/>
      <c r="E94" s="991" t="n"/>
      <c r="F94" s="991" t="n"/>
      <c r="G94" s="991" t="n"/>
      <c r="H94" s="991" t="n"/>
      <c r="I94" s="1018" t="n"/>
      <c r="L94" s="279" t="n"/>
      <c r="M94" s="279" t="n"/>
      <c r="N94" s="301" t="inlineStr"/>
      <c r="O94" s="192" t="inlineStr"/>
      <c r="P94" s="192" t="inlineStr"/>
      <c r="Q94" s="192" t="inlineStr"/>
      <c r="R94" s="192" t="inlineStr"/>
      <c r="S94" s="192" t="inlineStr"/>
      <c r="T94" s="192" t="inlineStr"/>
      <c r="U94" s="1016">
        <f>I89</f>
        <v/>
      </c>
    </row>
    <row r="95" customFormat="1" s="118">
      <c r="B95" s="102" t="n"/>
      <c r="C95" s="991" t="n"/>
      <c r="D95" s="991" t="n"/>
      <c r="E95" s="991" t="n"/>
      <c r="F95" s="991" t="n"/>
      <c r="G95" s="991" t="n"/>
      <c r="H95" s="991" t="n"/>
      <c r="I95" s="1018" t="n"/>
      <c r="L95" s="279" t="n"/>
      <c r="M95" s="279" t="n"/>
      <c r="N95" s="301" t="inlineStr"/>
      <c r="O95" s="192" t="inlineStr"/>
      <c r="P95" s="192" t="inlineStr"/>
      <c r="Q95" s="192" t="inlineStr"/>
      <c r="R95" s="192" t="inlineStr"/>
      <c r="S95" s="192" t="inlineStr"/>
      <c r="T95" s="192" t="inlineStr"/>
      <c r="U95" s="1016">
        <f>I90</f>
        <v/>
      </c>
    </row>
    <row r="96" customFormat="1" s="279">
      <c r="B96" s="102" t="n"/>
      <c r="C96" s="991" t="n"/>
      <c r="D96" s="991" t="n"/>
      <c r="E96" s="991" t="n"/>
      <c r="F96" s="991" t="n"/>
      <c r="G96" s="991" t="n"/>
      <c r="H96" s="991" t="n"/>
      <c r="I96" s="1018" t="n"/>
      <c r="L96" s="279" t="n"/>
      <c r="M96" s="279" t="n"/>
      <c r="N96" s="301" t="inlineStr"/>
      <c r="O96" s="192" t="inlineStr"/>
      <c r="P96" s="192" t="inlineStr"/>
      <c r="Q96" s="192" t="inlineStr"/>
      <c r="R96" s="192" t="inlineStr"/>
      <c r="S96" s="192" t="inlineStr"/>
      <c r="T96" s="192" t="inlineStr"/>
      <c r="U96" s="1016">
        <f>I91</f>
        <v/>
      </c>
    </row>
    <row r="97" customFormat="1" s="118">
      <c r="B97" s="102" t="n"/>
      <c r="C97" s="991" t="n"/>
      <c r="D97" s="991" t="n"/>
      <c r="E97" s="991" t="n"/>
      <c r="F97" s="991" t="n"/>
      <c r="G97" s="991" t="n"/>
      <c r="H97" s="991" t="n"/>
      <c r="I97" s="1018" t="n"/>
      <c r="L97" s="279" t="n"/>
      <c r="M97" s="279" t="n"/>
      <c r="N97" s="301" t="inlineStr"/>
      <c r="O97" s="192" t="inlineStr"/>
      <c r="P97" s="192" t="inlineStr"/>
      <c r="Q97" s="192" t="inlineStr"/>
      <c r="R97" s="192" t="inlineStr"/>
      <c r="S97" s="192" t="inlineStr"/>
      <c r="T97" s="192" t="inlineStr"/>
      <c r="U97" s="1016">
        <f>I92</f>
        <v/>
      </c>
    </row>
    <row r="98" customFormat="1" s="118">
      <c r="B98" s="102" t="n"/>
      <c r="C98" s="991" t="n"/>
      <c r="D98" s="991" t="n"/>
      <c r="E98" s="991" t="n"/>
      <c r="F98" s="991" t="n"/>
      <c r="G98" s="991" t="n"/>
      <c r="H98" s="991" t="n"/>
      <c r="I98" s="1018" t="n"/>
      <c r="L98" s="279" t="n"/>
      <c r="M98" s="279" t="n"/>
      <c r="N98" s="301" t="inlineStr"/>
      <c r="O98" s="192" t="inlineStr"/>
      <c r="P98" s="192" t="inlineStr"/>
      <c r="Q98" s="192" t="inlineStr"/>
      <c r="R98" s="192" t="inlineStr"/>
      <c r="S98" s="192" t="inlineStr"/>
      <c r="T98" s="192" t="inlineStr"/>
      <c r="U98" s="1016">
        <f>I93</f>
        <v/>
      </c>
    </row>
    <row r="99" customFormat="1" s="118">
      <c r="A99" s="118" t="inlineStr">
        <is>
          <t>K13</t>
        </is>
      </c>
      <c r="B99" s="96" t="inlineStr">
        <is>
          <t>Total</t>
        </is>
      </c>
      <c r="C99" s="954">
        <f>SUM(INDIRECT(ADDRESS(MATCH("K12",$A:$A,0)+1,COLUMN(C$12),4)&amp;":"&amp;ADDRESS(MATCH("K13",$A:$A,0)-1,COLUMN(C$12),4)))</f>
        <v/>
      </c>
      <c r="D99" s="954">
        <f>SUM(INDIRECT(ADDRESS(MATCH("K12",$A:$A,0)+1,COLUMN(D$12),4)&amp;":"&amp;ADDRESS(MATCH("K13",$A:$A,0)-1,COLUMN(D$12),4)))</f>
        <v/>
      </c>
      <c r="E99" s="954">
        <f>SUM(INDIRECT(ADDRESS(MATCH("K12",$A:$A,0)+1,COLUMN(E$12),4)&amp;":"&amp;ADDRESS(MATCH("K13",$A:$A,0)-1,COLUMN(E$12),4)))</f>
        <v/>
      </c>
      <c r="F99" s="954">
        <f>SUM(INDIRECT(ADDRESS(MATCH("K12",$A:$A,0)+1,COLUMN(F$12),4)&amp;":"&amp;ADDRESS(MATCH("K13",$A:$A,0)-1,COLUMN(F$12),4)))</f>
        <v/>
      </c>
      <c r="G99" s="954">
        <f>SUM(INDIRECT(ADDRESS(MATCH("K12",$A:$A,0)+1,COLUMN(G$12),4)&amp;":"&amp;ADDRESS(MATCH("K13",$A:$A,0)-1,COLUMN(G$12),4)))</f>
        <v/>
      </c>
      <c r="H99" s="954">
        <f>SUM(INDIRECT(ADDRESS(MATCH("K12",$A:$A,0)+1,COLUMN(H$12),4)&amp;":"&amp;ADDRESS(MATCH("K13",$A:$A,0)-1,COLUMN(H$12),4)))</f>
        <v/>
      </c>
      <c r="I99" s="1018" t="n"/>
      <c r="L99" s="279" t="n"/>
      <c r="M99" s="279" t="n"/>
      <c r="N99" s="290">
        <f>B99</f>
        <v/>
      </c>
      <c r="O99" s="204">
        <f>C99*BS!$B$9</f>
        <v/>
      </c>
      <c r="P99" s="204">
        <f>D99*BS!$B$9</f>
        <v/>
      </c>
      <c r="Q99" s="204">
        <f>E99*BS!$B$9</f>
        <v/>
      </c>
      <c r="R99" s="204">
        <f>F99*BS!$B$9</f>
        <v/>
      </c>
      <c r="S99" s="204">
        <f>G99*BS!$B$9</f>
        <v/>
      </c>
      <c r="T99" s="204">
        <f>H99*BS!$B$9</f>
        <v/>
      </c>
      <c r="U99" s="1016">
        <f>I94</f>
        <v/>
      </c>
    </row>
    <row r="100" customFormat="1" s="118">
      <c r="B100" s="102" t="n"/>
      <c r="C100" s="989" t="n"/>
      <c r="D100" s="989" t="n"/>
      <c r="E100" s="989" t="n"/>
      <c r="F100" s="989" t="n"/>
      <c r="G100" s="1019" t="n"/>
      <c r="H100" s="1019" t="n"/>
      <c r="I100" s="1018" t="n"/>
      <c r="L100" s="279" t="n"/>
      <c r="M100" s="279" t="n"/>
      <c r="N100" s="296" t="inlineStr"/>
      <c r="O100" s="192" t="inlineStr"/>
      <c r="P100" s="192" t="inlineStr"/>
      <c r="Q100" s="192" t="inlineStr"/>
      <c r="R100" s="192" t="inlineStr"/>
      <c r="S100" s="192" t="inlineStr"/>
      <c r="T100" s="192" t="inlineStr"/>
      <c r="U100" s="1016" t="n"/>
    </row>
    <row r="101" customFormat="1" s="118">
      <c r="A101" s="279" t="inlineStr">
        <is>
          <t>K14</t>
        </is>
      </c>
      <c r="B101" s="298" t="inlineStr">
        <is>
          <t xml:space="preserve">Interest Income </t>
        </is>
      </c>
      <c r="C101" s="954" t="n"/>
      <c r="D101" s="954" t="n"/>
      <c r="E101" s="954" t="n"/>
      <c r="F101" s="954" t="n"/>
      <c r="G101" s="954" t="n"/>
      <c r="H101" s="954" t="n"/>
      <c r="I101" s="1017" t="n"/>
      <c r="J101" s="118" t="n"/>
      <c r="K101" s="118" t="n"/>
      <c r="N101" s="290">
        <f>B101</f>
        <v/>
      </c>
      <c r="O101" s="204" t="inlineStr"/>
      <c r="P101" s="204" t="inlineStr"/>
      <c r="Q101" s="204" t="inlineStr"/>
      <c r="R101" s="204" t="inlineStr"/>
      <c r="S101" s="204" t="inlineStr"/>
      <c r="T101" s="204" t="inlineStr"/>
      <c r="U101" s="1016">
        <f>I96</f>
        <v/>
      </c>
    </row>
    <row r="102" customFormat="1" s="118">
      <c r="A102" s="118" t="inlineStr">
        <is>
          <t>K15</t>
        </is>
      </c>
      <c r="B102" s="303" t="inlineStr">
        <is>
          <t>Interest Income (net)</t>
        </is>
      </c>
      <c r="C102" s="939" t="n"/>
      <c r="D102" s="939" t="n"/>
      <c r="E102" s="939" t="n"/>
      <c r="F102" s="939" t="n"/>
      <c r="G102" s="939" t="n"/>
      <c r="H102" s="939" t="n"/>
      <c r="I102" s="1017" t="n"/>
      <c r="L102" s="279" t="n"/>
      <c r="M102" s="279" t="n"/>
      <c r="N102" s="296">
        <f>B102</f>
        <v/>
      </c>
      <c r="O102" s="204" t="inlineStr"/>
      <c r="P102" s="204" t="inlineStr"/>
      <c r="Q102" s="204" t="inlineStr"/>
      <c r="R102" s="204" t="inlineStr"/>
      <c r="S102" s="204" t="inlineStr"/>
      <c r="T102" s="204" t="inlineStr"/>
      <c r="U102" s="1016">
        <f>I97</f>
        <v/>
      </c>
    </row>
    <row r="103" customFormat="1" s="118">
      <c r="B103" s="102" t="inlineStr">
        <is>
          <t xml:space="preserve"> FINANCE COSTS Interest - Lease liabilities (note 19)</t>
        </is>
      </c>
      <c r="C103" s="939" t="n"/>
      <c r="D103" s="939" t="n"/>
      <c r="E103" s="939" t="n"/>
      <c r="F103" s="939" t="n"/>
      <c r="G103" s="939" t="n">
        <v>2168</v>
      </c>
      <c r="H103" s="939" t="n">
        <v>4935</v>
      </c>
      <c r="I103" s="1017" t="n"/>
      <c r="L103" s="279" t="n"/>
      <c r="M103" s="279" t="n"/>
      <c r="N103" s="296">
        <f>B103</f>
        <v/>
      </c>
      <c r="O103" s="192" t="inlineStr"/>
      <c r="P103" s="192" t="inlineStr"/>
      <c r="Q103" s="192" t="inlineStr"/>
      <c r="R103" s="192" t="inlineStr"/>
      <c r="S103" s="192">
        <f>G103*BS!$B$9</f>
        <v/>
      </c>
      <c r="T103" s="192">
        <f>H103*BS!$B$9</f>
        <v/>
      </c>
      <c r="U103" s="1016">
        <f>I98</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I99</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I100</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I101</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I102</f>
        <v/>
      </c>
    </row>
    <row r="108" customFormat="1" s="118">
      <c r="B108" s="303" t="n"/>
      <c r="C108" s="939" t="n"/>
      <c r="D108" s="939" t="n"/>
      <c r="E108" s="939" t="n"/>
      <c r="F108" s="939" t="n"/>
      <c r="G108" s="939" t="n"/>
      <c r="H108" s="939" t="n"/>
      <c r="I108" s="1017" t="n"/>
      <c r="L108" s="279" t="n"/>
      <c r="M108" s="279" t="n"/>
      <c r="N108" s="296" t="inlineStr"/>
      <c r="O108" s="192" t="inlineStr"/>
      <c r="P108" s="192" t="inlineStr"/>
      <c r="Q108" s="192" t="inlineStr"/>
      <c r="R108" s="192" t="inlineStr"/>
      <c r="S108" s="192" t="inlineStr"/>
      <c r="T108" s="192" t="inlineStr"/>
      <c r="U108" s="1016">
        <f>I103</f>
        <v/>
      </c>
    </row>
    <row r="109" customFormat="1" s="118">
      <c r="B109" s="303" t="n"/>
      <c r="C109" s="939" t="n"/>
      <c r="D109" s="939" t="n"/>
      <c r="E109" s="939" t="n"/>
      <c r="F109" s="939" t="n"/>
      <c r="G109" s="939" t="n"/>
      <c r="H109" s="939" t="n"/>
      <c r="I109" s="1017" t="n"/>
      <c r="L109" s="279" t="n"/>
      <c r="M109" s="279" t="n"/>
      <c r="N109" s="296" t="inlineStr"/>
      <c r="O109" s="192" t="inlineStr"/>
      <c r="P109" s="192" t="inlineStr"/>
      <c r="Q109" s="192" t="inlineStr"/>
      <c r="R109" s="192" t="inlineStr"/>
      <c r="S109" s="192" t="inlineStr"/>
      <c r="T109" s="192" t="inlineStr"/>
      <c r="U109" s="1016">
        <f>I104</f>
        <v/>
      </c>
    </row>
    <row r="110" customFormat="1" s="118">
      <c r="B110" s="303" t="n"/>
      <c r="C110" s="939" t="n"/>
      <c r="D110" s="939" t="n"/>
      <c r="E110" s="939" t="n"/>
      <c r="F110" s="939" t="n"/>
      <c r="G110" s="939" t="n"/>
      <c r="H110" s="939" t="n"/>
      <c r="I110" s="1017" t="n"/>
      <c r="L110" s="279" t="n"/>
      <c r="M110" s="279" t="n"/>
      <c r="N110" s="296" t="inlineStr"/>
      <c r="O110" s="192" t="inlineStr"/>
      <c r="P110" s="192" t="inlineStr"/>
      <c r="Q110" s="192" t="inlineStr"/>
      <c r="R110" s="192" t="inlineStr"/>
      <c r="S110" s="192" t="inlineStr"/>
      <c r="T110" s="192" t="inlineStr"/>
      <c r="U110" s="1016">
        <f>I105</f>
        <v/>
      </c>
    </row>
    <row r="111" customFormat="1" s="118">
      <c r="B111" s="303" t="n"/>
      <c r="C111" s="939" t="n"/>
      <c r="D111" s="939" t="n"/>
      <c r="E111" s="939" t="n"/>
      <c r="F111" s="939" t="n"/>
      <c r="G111" s="939" t="n"/>
      <c r="H111" s="939" t="n"/>
      <c r="I111" s="1017" t="n"/>
      <c r="L111" s="279" t="n"/>
      <c r="M111" s="279" t="n"/>
      <c r="N111" s="296" t="inlineStr"/>
      <c r="O111" s="192" t="inlineStr"/>
      <c r="P111" s="192" t="inlineStr"/>
      <c r="Q111" s="192" t="inlineStr"/>
      <c r="R111" s="192" t="inlineStr"/>
      <c r="S111" s="192" t="inlineStr"/>
      <c r="T111" s="192" t="inlineStr"/>
      <c r="U111" s="1016">
        <f>I106</f>
        <v/>
      </c>
    </row>
    <row r="112" customFormat="1" s="118">
      <c r="B112" s="303" t="n"/>
      <c r="C112" s="939" t="n"/>
      <c r="D112" s="939" t="n"/>
      <c r="E112" s="939" t="n"/>
      <c r="F112" s="939" t="n"/>
      <c r="G112" s="939" t="n"/>
      <c r="H112" s="939" t="n"/>
      <c r="I112" s="1017" t="n"/>
      <c r="L112" s="279" t="n"/>
      <c r="M112" s="279" t="n"/>
      <c r="N112" s="296" t="inlineStr"/>
      <c r="O112" s="192" t="inlineStr"/>
      <c r="P112" s="192" t="inlineStr"/>
      <c r="Q112" s="192" t="inlineStr"/>
      <c r="R112" s="192" t="inlineStr"/>
      <c r="S112" s="192" t="inlineStr"/>
      <c r="T112" s="192" t="inlineStr"/>
      <c r="U112" s="1016">
        <f>I107</f>
        <v/>
      </c>
    </row>
    <row r="113" customFormat="1" s="118">
      <c r="A113" s="118" t="inlineStr">
        <is>
          <t>K16</t>
        </is>
      </c>
      <c r="B113" s="96" t="inlineStr">
        <is>
          <t>Total</t>
        </is>
      </c>
      <c r="C113" s="954">
        <f>SUM(INDIRECT(ADDRESS(MATCH("K15",$A:$A,0)+1,COLUMN(C$12),4)&amp;":"&amp;ADDRESS(MATCH("K16",$A:$A,0)-1,COLUMN(C$12),4)))</f>
        <v/>
      </c>
      <c r="D113" s="954">
        <f>SUM(INDIRECT(ADDRESS(MATCH("K15",$A:$A,0)+1,COLUMN(D$12),4)&amp;":"&amp;ADDRESS(MATCH("K16",$A:$A,0)-1,COLUMN(D$12),4)))</f>
        <v/>
      </c>
      <c r="E113" s="954">
        <f>SUM(INDIRECT(ADDRESS(MATCH("K15",$A:$A,0)+1,COLUMN(E$12),4)&amp;":"&amp;ADDRESS(MATCH("K16",$A:$A,0)-1,COLUMN(E$12),4)))</f>
        <v/>
      </c>
      <c r="F113" s="954">
        <f>SUM(INDIRECT(ADDRESS(MATCH("K15",$A:$A,0)+1,COLUMN(F$12),4)&amp;":"&amp;ADDRESS(MATCH("K16",$A:$A,0)-1,COLUMN(F$12),4)))</f>
        <v/>
      </c>
      <c r="G113" s="954">
        <f>SUM(INDIRECT(ADDRESS(MATCH("K15",$A:$A,0)+1,COLUMN(G$12),4)&amp;":"&amp;ADDRESS(MATCH("K16",$A:$A,0)-1,COLUMN(G$12),4)))</f>
        <v/>
      </c>
      <c r="H113" s="954">
        <f>SUM(INDIRECT(ADDRESS(MATCH("K15",$A:$A,0)+1,COLUMN(H$12),4)&amp;":"&amp;ADDRESS(MATCH("K16",$A:$A,0)-1,COLUMN(H$12),4)))</f>
        <v/>
      </c>
      <c r="I113" s="1017" t="n"/>
      <c r="L113" s="279" t="n"/>
      <c r="M113" s="279" t="n"/>
      <c r="N113" s="293">
        <f>B113</f>
        <v/>
      </c>
      <c r="O113" s="192">
        <f>C113*BS!$B$9</f>
        <v/>
      </c>
      <c r="P113" s="192">
        <f>D113*BS!$B$9</f>
        <v/>
      </c>
      <c r="Q113" s="192">
        <f>E113*BS!$B$9</f>
        <v/>
      </c>
      <c r="R113" s="192">
        <f>F113*BS!$B$9</f>
        <v/>
      </c>
      <c r="S113" s="192">
        <f>G113*BS!$B$9</f>
        <v/>
      </c>
      <c r="T113" s="192">
        <f>H113*BS!$B$9</f>
        <v/>
      </c>
      <c r="U113" s="1016">
        <f>I108</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I109</f>
        <v/>
      </c>
    </row>
    <row r="115" customFormat="1" s="118">
      <c r="A115" s="118" t="inlineStr">
        <is>
          <t>K17</t>
        </is>
      </c>
      <c r="B115" s="298" t="inlineStr">
        <is>
          <t>Interest Expense (net)</t>
        </is>
      </c>
      <c r="C115" s="954" t="n"/>
      <c r="D115" s="954" t="n"/>
      <c r="E115" s="954" t="n"/>
      <c r="F115" s="954" t="n"/>
      <c r="G115" s="954" t="n"/>
      <c r="H115" s="954" t="n"/>
      <c r="I115" s="1017" t="n"/>
      <c r="L115" s="279" t="n"/>
      <c r="M115" s="279" t="n"/>
      <c r="N115" s="290">
        <f>B115</f>
        <v/>
      </c>
      <c r="O115" s="204" t="inlineStr"/>
      <c r="P115" s="204" t="inlineStr"/>
      <c r="Q115" s="204" t="inlineStr"/>
      <c r="R115" s="204" t="inlineStr"/>
      <c r="S115" s="204" t="inlineStr"/>
      <c r="T115" s="204" t="inlineStr"/>
      <c r="U115" s="1016" t="n"/>
    </row>
    <row r="116" customFormat="1" s="118">
      <c r="B116" s="102" t="inlineStr">
        <is>
          <t xml:space="preserve"> FINANCE COSTS Interest - Lease liabilities (note 19)</t>
        </is>
      </c>
      <c r="C116" s="939" t="n"/>
      <c r="D116" s="939" t="n"/>
      <c r="E116" s="939" t="n"/>
      <c r="F116" s="939" t="n"/>
      <c r="G116" s="939" t="n">
        <v>2168</v>
      </c>
      <c r="H116" s="939" t="n">
        <v>4935</v>
      </c>
      <c r="I116" s="1017" t="n"/>
      <c r="L116" s="279" t="n"/>
      <c r="M116" s="279" t="n"/>
      <c r="N116" s="293">
        <f>B116</f>
        <v/>
      </c>
      <c r="O116" s="192" t="inlineStr"/>
      <c r="P116" s="192" t="inlineStr"/>
      <c r="Q116" s="192" t="inlineStr"/>
      <c r="R116" s="192" t="inlineStr"/>
      <c r="S116" s="192">
        <f>G116*BS!$B$9</f>
        <v/>
      </c>
      <c r="T116" s="192">
        <f>H116*BS!$B$9</f>
        <v/>
      </c>
      <c r="U116" s="1016">
        <f>I111</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I112</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I113</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I114</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I115</f>
        <v/>
      </c>
    </row>
    <row r="121" customFormat="1" s="118">
      <c r="B121" s="102" t="n"/>
      <c r="C121" s="939" t="n"/>
      <c r="D121" s="939" t="n"/>
      <c r="E121" s="939" t="n"/>
      <c r="F121" s="939" t="n"/>
      <c r="G121" s="939" t="n"/>
      <c r="H121" s="939" t="n"/>
      <c r="I121" s="1017" t="n"/>
      <c r="L121" s="279" t="n"/>
      <c r="M121" s="279" t="n"/>
      <c r="N121" s="293" t="inlineStr"/>
      <c r="O121" s="192" t="inlineStr"/>
      <c r="P121" s="192" t="inlineStr"/>
      <c r="Q121" s="192" t="inlineStr"/>
      <c r="R121" s="192" t="inlineStr"/>
      <c r="S121" s="192" t="inlineStr"/>
      <c r="T121" s="192" t="inlineStr"/>
      <c r="U121" s="1016">
        <f>I116</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I117</f>
        <v/>
      </c>
    </row>
    <row r="123" customFormat="1" s="118">
      <c r="B123" s="102" t="n"/>
      <c r="C123" s="939" t="n"/>
      <c r="D123" s="939" t="n"/>
      <c r="E123" s="939" t="n"/>
      <c r="F123" s="939" t="n"/>
      <c r="G123" s="939" t="n"/>
      <c r="H123" s="939" t="n"/>
      <c r="I123" s="1017" t="n"/>
      <c r="L123" s="279" t="n"/>
      <c r="M123" s="279" t="n"/>
      <c r="N123" s="293" t="inlineStr"/>
      <c r="O123" s="192" t="inlineStr"/>
      <c r="P123" s="192" t="inlineStr"/>
      <c r="Q123" s="192" t="inlineStr"/>
      <c r="R123" s="192" t="inlineStr"/>
      <c r="S123" s="192" t="inlineStr"/>
      <c r="T123" s="192" t="inlineStr"/>
      <c r="U123" s="1016">
        <f>I118</f>
        <v/>
      </c>
    </row>
    <row r="124" customFormat="1" s="118">
      <c r="B124" s="102" t="n"/>
      <c r="C124" s="939" t="n"/>
      <c r="D124" s="939" t="n"/>
      <c r="E124" s="939" t="n"/>
      <c r="F124" s="939" t="n"/>
      <c r="G124" s="939" t="n"/>
      <c r="H124" s="939" t="n"/>
      <c r="I124" s="1017" t="n"/>
      <c r="L124" s="279" t="n"/>
      <c r="M124" s="279" t="n"/>
      <c r="N124" s="293" t="inlineStr"/>
      <c r="O124" s="192" t="inlineStr"/>
      <c r="P124" s="192" t="inlineStr"/>
      <c r="Q124" s="192" t="inlineStr"/>
      <c r="R124" s="192" t="inlineStr"/>
      <c r="S124" s="192" t="inlineStr"/>
      <c r="T124" s="192" t="inlineStr"/>
      <c r="U124" s="1016">
        <f>I119</f>
        <v/>
      </c>
    </row>
    <row r="125" customFormat="1" s="118">
      <c r="B125" s="102" t="n"/>
      <c r="C125" s="939" t="n"/>
      <c r="D125" s="939" t="n"/>
      <c r="E125" s="939" t="n"/>
      <c r="F125" s="939" t="n"/>
      <c r="G125" s="939" t="n"/>
      <c r="H125" s="939" t="n"/>
      <c r="I125" s="1017" t="n"/>
      <c r="L125" s="279" t="n"/>
      <c r="M125" s="279" t="n"/>
      <c r="N125" s="293" t="inlineStr"/>
      <c r="O125" s="192" t="inlineStr"/>
      <c r="P125" s="192" t="inlineStr"/>
      <c r="Q125" s="192" t="inlineStr"/>
      <c r="R125" s="192" t="inlineStr"/>
      <c r="S125" s="192" t="inlineStr"/>
      <c r="T125" s="192" t="inlineStr"/>
      <c r="U125" s="1016">
        <f>I120</f>
        <v/>
      </c>
    </row>
    <row r="126" customFormat="1" s="118">
      <c r="A126" s="118" t="inlineStr">
        <is>
          <t>K18</t>
        </is>
      </c>
      <c r="B126" s="96" t="inlineStr">
        <is>
          <t>Total</t>
        </is>
      </c>
      <c r="C126" s="954">
        <f>SUM(INDIRECT(ADDRESS(MATCH("K17",$A:$A,0)+1,COLUMN(C$12),4)&amp;":"&amp;ADDRESS(MATCH("K18",$A:$A,0)-1,COLUMN(C$12),4)))</f>
        <v/>
      </c>
      <c r="D126" s="954">
        <f>SUM(INDIRECT(ADDRESS(MATCH("K17",$A:$A,0)+1,COLUMN(D$12),4)&amp;":"&amp;ADDRESS(MATCH("K18",$A:$A,0)-1,COLUMN(D$12),4)))</f>
        <v/>
      </c>
      <c r="E126" s="954">
        <f>SUM(INDIRECT(ADDRESS(MATCH("K17",$A:$A,0)+1,COLUMN(E$12),4)&amp;":"&amp;ADDRESS(MATCH("K18",$A:$A,0)-1,COLUMN(E$12),4)))</f>
        <v/>
      </c>
      <c r="F126" s="954">
        <f>SUM(INDIRECT(ADDRESS(MATCH("K17",$A:$A,0)+1,COLUMN(F$12),4)&amp;":"&amp;ADDRESS(MATCH("K18",$A:$A,0)-1,COLUMN(F$12),4)))</f>
        <v/>
      </c>
      <c r="G126" s="954">
        <f>SUM(INDIRECT(ADDRESS(MATCH("K17",$A:$A,0)+1,COLUMN(G$12),4)&amp;":"&amp;ADDRESS(MATCH("K18",$A:$A,0)-1,COLUMN(G$12),4)))</f>
        <v/>
      </c>
      <c r="H126" s="954">
        <f>SUM(INDIRECT(ADDRESS(MATCH("K17",$A:$A,0)+1,COLUMN(H$12),4)&amp;":"&amp;ADDRESS(MATCH("K18",$A:$A,0)-1,COLUMN(H$12),4)))</f>
        <v/>
      </c>
      <c r="I126" s="1017" t="n"/>
      <c r="L126" s="279" t="n"/>
      <c r="M126" s="279" t="n"/>
      <c r="N126" s="293">
        <f>B126</f>
        <v/>
      </c>
      <c r="O126" s="192">
        <f>C126*BS!$B$9</f>
        <v/>
      </c>
      <c r="P126" s="192">
        <f>D126*BS!$B$9</f>
        <v/>
      </c>
      <c r="Q126" s="192">
        <f>E126*BS!$B$9</f>
        <v/>
      </c>
      <c r="R126" s="192">
        <f>F126*BS!$B$9</f>
        <v/>
      </c>
      <c r="S126" s="192">
        <f>G126*BS!$B$9</f>
        <v/>
      </c>
      <c r="T126" s="192">
        <f>H126*BS!$B$9</f>
        <v/>
      </c>
      <c r="U126" s="1016">
        <f>I121</f>
        <v/>
      </c>
    </row>
    <row r="127" customFormat="1" s="118">
      <c r="B127" s="102" t="n"/>
      <c r="C127" s="939" t="n"/>
      <c r="D127" s="939" t="n"/>
      <c r="E127" s="939" t="n"/>
      <c r="F127" s="939" t="n"/>
      <c r="G127" s="939" t="n"/>
      <c r="H127" s="939" t="n"/>
      <c r="I127" s="1017" t="n"/>
      <c r="L127" s="279" t="n"/>
      <c r="M127" s="279" t="n"/>
      <c r="N127" s="293" t="inlineStr"/>
      <c r="O127" s="192" t="inlineStr"/>
      <c r="P127" s="192" t="inlineStr"/>
      <c r="Q127" s="192" t="inlineStr"/>
      <c r="R127" s="192" t="inlineStr"/>
      <c r="S127" s="192" t="inlineStr"/>
      <c r="T127" s="192" t="inlineStr"/>
      <c r="U127" s="1016">
        <f>I122</f>
        <v/>
      </c>
    </row>
    <row r="128" customFormat="1" s="118">
      <c r="A128" s="118" t="inlineStr">
        <is>
          <t>K19</t>
        </is>
      </c>
      <c r="B128" s="298" t="inlineStr">
        <is>
          <t xml:space="preserve">Non Operating Income (Expenses) </t>
        </is>
      </c>
      <c r="C128" s="983" t="n"/>
      <c r="D128" s="983" t="n"/>
      <c r="E128" s="983" t="n"/>
      <c r="F128" s="983" t="n"/>
      <c r="G128" s="983" t="n"/>
      <c r="H128" s="983" t="n"/>
      <c r="I128" s="1020" t="n"/>
      <c r="L128" s="279" t="n"/>
      <c r="M128" s="279" t="n"/>
      <c r="N128" s="290">
        <f>B128</f>
        <v/>
      </c>
      <c r="O128" s="204" t="inlineStr"/>
      <c r="P128" s="204" t="inlineStr"/>
      <c r="Q128" s="204" t="inlineStr"/>
      <c r="R128" s="204" t="inlineStr"/>
      <c r="S128" s="204" t="inlineStr"/>
      <c r="T128" s="204" t="inlineStr"/>
      <c r="U128" s="1016" t="n"/>
    </row>
    <row r="129" customFormat="1" s="118">
      <c r="B129" s="119" t="inlineStr">
        <is>
          <t xml:space="preserve"> Interest received or due and from: Other</t>
        </is>
      </c>
      <c r="C129" s="952" t="n"/>
      <c r="D129" s="952" t="n"/>
      <c r="E129" s="952" t="n"/>
      <c r="F129" s="952" t="n"/>
      <c r="G129" s="952" t="n">
        <v>992</v>
      </c>
      <c r="H129" s="952" t="n">
        <v>14699</v>
      </c>
      <c r="I129" s="1020" t="n"/>
      <c r="L129" s="279" t="n"/>
      <c r="M129" s="279" t="n"/>
      <c r="N129" s="296">
        <f>B129</f>
        <v/>
      </c>
      <c r="O129" s="192" t="inlineStr"/>
      <c r="P129" s="192" t="inlineStr"/>
      <c r="Q129" s="192" t="inlineStr"/>
      <c r="R129" s="192" t="inlineStr"/>
      <c r="S129" s="192">
        <f>G129*BS!$B$9</f>
        <v/>
      </c>
      <c r="T129" s="192">
        <f>H129*BS!$B$9</f>
        <v/>
      </c>
      <c r="U129" s="1016">
        <f>I124</f>
        <v/>
      </c>
    </row>
    <row r="130" customFormat="1" s="118">
      <c r="B130" s="102" t="inlineStr">
        <is>
          <t>Share of profits of associates and joint ventures</t>
        </is>
      </c>
      <c r="C130" s="991" t="n"/>
      <c r="D130" s="991" t="n"/>
      <c r="E130" s="991" t="n"/>
      <c r="F130" s="991" t="n"/>
      <c r="G130" s="991" t="n">
        <v>805</v>
      </c>
      <c r="H130" s="991" t="n">
        <v>556</v>
      </c>
      <c r="I130" s="1020" t="n"/>
      <c r="L130" s="279" t="n"/>
      <c r="M130" s="279" t="n"/>
      <c r="N130" s="293">
        <f>B130</f>
        <v/>
      </c>
      <c r="O130" s="192" t="inlineStr"/>
      <c r="P130" s="192" t="inlineStr"/>
      <c r="Q130" s="192" t="inlineStr"/>
      <c r="R130" s="192" t="inlineStr"/>
      <c r="S130" s="192">
        <f>G130*BS!$B$9</f>
        <v/>
      </c>
      <c r="T130" s="192">
        <f>H130*BS!$B$9</f>
        <v/>
      </c>
      <c r="U130" s="1016">
        <f>I125</f>
        <v/>
      </c>
    </row>
    <row r="131" customFormat="1" s="118">
      <c r="B131" s="102" t="n"/>
      <c r="C131" s="939" t="n"/>
      <c r="D131" s="939" t="n"/>
      <c r="E131" s="939" t="n"/>
      <c r="F131" s="939" t="n"/>
      <c r="G131" s="939" t="n"/>
      <c r="H131" s="939" t="n"/>
      <c r="I131" s="1020" t="n"/>
      <c r="L131" s="279" t="n"/>
      <c r="M131" s="279" t="n"/>
      <c r="N131" s="293" t="inlineStr"/>
      <c r="O131" s="192" t="inlineStr"/>
      <c r="P131" s="192" t="inlineStr"/>
      <c r="Q131" s="192" t="inlineStr"/>
      <c r="R131" s="192" t="inlineStr"/>
      <c r="S131" s="192" t="inlineStr"/>
      <c r="T131" s="192" t="inlineStr"/>
      <c r="U131" s="1016">
        <f>I126</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I127</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I128</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I129</f>
        <v/>
      </c>
    </row>
    <row r="135" customFormat="1" s="118">
      <c r="B135" s="102" t="n"/>
      <c r="C135" s="991" t="n"/>
      <c r="D135" s="991" t="n"/>
      <c r="E135" s="991" t="n"/>
      <c r="F135" s="991" t="n"/>
      <c r="G135" s="991" t="n"/>
      <c r="H135" s="991" t="n"/>
      <c r="I135" s="1020" t="n"/>
      <c r="L135" s="279" t="n"/>
      <c r="M135" s="279" t="n"/>
      <c r="N135" s="293" t="inlineStr"/>
      <c r="O135" s="192" t="inlineStr"/>
      <c r="P135" s="192" t="inlineStr"/>
      <c r="Q135" s="192" t="inlineStr"/>
      <c r="R135" s="192" t="inlineStr"/>
      <c r="S135" s="192" t="inlineStr"/>
      <c r="T135" s="192" t="inlineStr"/>
      <c r="U135" s="1016">
        <f>I130</f>
        <v/>
      </c>
    </row>
    <row r="136" customFormat="1" s="118">
      <c r="B136" s="102" t="n"/>
      <c r="C136" s="991" t="n"/>
      <c r="D136" s="991" t="n"/>
      <c r="E136" s="991" t="n"/>
      <c r="F136" s="991" t="n"/>
      <c r="G136" s="991" t="n"/>
      <c r="H136" s="991" t="n"/>
      <c r="I136" s="1020" t="n"/>
      <c r="L136" s="279" t="n"/>
      <c r="M136" s="279" t="n"/>
      <c r="N136" s="293" t="inlineStr"/>
      <c r="O136" s="192" t="inlineStr"/>
      <c r="P136" s="192" t="inlineStr"/>
      <c r="Q136" s="192" t="inlineStr"/>
      <c r="R136" s="192" t="inlineStr"/>
      <c r="S136" s="192" t="inlineStr"/>
      <c r="T136" s="192" t="inlineStr"/>
      <c r="U136" s="1016">
        <f>I131</f>
        <v/>
      </c>
    </row>
    <row r="137" customFormat="1" s="118">
      <c r="B137" s="102" t="n"/>
      <c r="C137" s="991" t="n"/>
      <c r="D137" s="991" t="n"/>
      <c r="E137" s="991" t="n"/>
      <c r="F137" s="991" t="n"/>
      <c r="G137" s="991" t="n"/>
      <c r="H137" s="991" t="n"/>
      <c r="I137" s="1020" t="n"/>
      <c r="L137" s="279" t="n"/>
      <c r="M137" s="279" t="n"/>
      <c r="N137" s="293" t="inlineStr"/>
      <c r="O137" s="192" t="inlineStr"/>
      <c r="P137" s="192" t="inlineStr"/>
      <c r="Q137" s="192" t="inlineStr"/>
      <c r="R137" s="192" t="inlineStr"/>
      <c r="S137" s="192" t="inlineStr"/>
      <c r="T137" s="192" t="inlineStr"/>
      <c r="U137" s="1016">
        <f>I132</f>
        <v/>
      </c>
    </row>
    <row r="138" customFormat="1" s="118">
      <c r="B138" s="102" t="n"/>
      <c r="C138" s="991" t="n"/>
      <c r="D138" s="991" t="n"/>
      <c r="E138" s="991" t="n"/>
      <c r="F138" s="991" t="n"/>
      <c r="G138" s="991" t="n"/>
      <c r="H138" s="991" t="n"/>
      <c r="I138" s="1020" t="n"/>
      <c r="L138" s="279" t="n"/>
      <c r="M138" s="279" t="n"/>
      <c r="N138" s="293" t="inlineStr"/>
      <c r="O138" s="192" t="inlineStr"/>
      <c r="P138" s="192" t="inlineStr"/>
      <c r="Q138" s="192" t="inlineStr"/>
      <c r="R138" s="192" t="inlineStr"/>
      <c r="S138" s="192" t="inlineStr"/>
      <c r="T138" s="192" t="inlineStr"/>
      <c r="U138" s="1016">
        <f>I133</f>
        <v/>
      </c>
    </row>
    <row r="139" customFormat="1" s="118">
      <c r="B139" s="102" t="n"/>
      <c r="C139" s="991" t="n"/>
      <c r="D139" s="991" t="n"/>
      <c r="E139" s="991" t="n"/>
      <c r="F139" s="991" t="n"/>
      <c r="G139" s="991" t="n"/>
      <c r="H139" s="991" t="n"/>
      <c r="I139" s="1020" t="n"/>
      <c r="L139" s="279" t="n"/>
      <c r="M139" s="279" t="n"/>
      <c r="N139" s="293" t="inlineStr"/>
      <c r="O139" s="192" t="inlineStr"/>
      <c r="P139" s="192" t="inlineStr"/>
      <c r="Q139" s="192" t="inlineStr"/>
      <c r="R139" s="192" t="inlineStr"/>
      <c r="S139" s="192" t="inlineStr"/>
      <c r="T139" s="192" t="inlineStr"/>
      <c r="U139" s="1016">
        <f>I134</f>
        <v/>
      </c>
    </row>
    <row r="140" customFormat="1" s="118">
      <c r="A140" s="118" t="inlineStr">
        <is>
          <t>K20</t>
        </is>
      </c>
      <c r="B140" s="96" t="inlineStr">
        <is>
          <t>Total</t>
        </is>
      </c>
      <c r="C140" s="954">
        <f>SUM(INDIRECT(ADDRESS(MATCH("K19",$A:$A,0)+1,COLUMN(C$12),4)&amp;":"&amp;ADDRESS(MATCH("K20",$A:$A,0)-1,COLUMN(C$12),4)))</f>
        <v/>
      </c>
      <c r="D140" s="954">
        <f>SUM(INDIRECT(ADDRESS(MATCH("K19",$A:$A,0)+1,COLUMN(D$12),4)&amp;":"&amp;ADDRESS(MATCH("K20",$A:$A,0)-1,COLUMN(D$12),4)))</f>
        <v/>
      </c>
      <c r="E140" s="954">
        <f>SUM(INDIRECT(ADDRESS(MATCH("K19",$A:$A,0)+1,COLUMN(E$12),4)&amp;":"&amp;ADDRESS(MATCH("K20",$A:$A,0)-1,COLUMN(E$12),4)))</f>
        <v/>
      </c>
      <c r="F140" s="954">
        <f>SUM(INDIRECT(ADDRESS(MATCH("K19",$A:$A,0)+1,COLUMN(F$12),4)&amp;":"&amp;ADDRESS(MATCH("K20",$A:$A,0)-1,COLUMN(F$12),4)))</f>
        <v/>
      </c>
      <c r="G140" s="954">
        <f>SUM(INDIRECT(ADDRESS(MATCH("K19",$A:$A,0)+1,COLUMN(G$12),4)&amp;":"&amp;ADDRESS(MATCH("K20",$A:$A,0)-1,COLUMN(G$12),4)))</f>
        <v/>
      </c>
      <c r="H140" s="954">
        <f>SUM(INDIRECT(ADDRESS(MATCH("K19",$A:$A,0)+1,COLUMN(H$12),4)&amp;":"&amp;ADDRESS(MATCH("K20",$A:$A,0)-1,COLUMN(H$12),4)))</f>
        <v/>
      </c>
      <c r="I140" s="1020" t="n"/>
      <c r="L140" s="279" t="n"/>
      <c r="M140" s="279" t="n"/>
      <c r="N140" s="293">
        <f>B140</f>
        <v/>
      </c>
      <c r="O140" s="192">
        <f>C140*BS!$B$9</f>
        <v/>
      </c>
      <c r="P140" s="192">
        <f>D140*BS!$B$9</f>
        <v/>
      </c>
      <c r="Q140" s="192">
        <f>E140*BS!$B$9</f>
        <v/>
      </c>
      <c r="R140" s="192">
        <f>F140*BS!$B$9</f>
        <v/>
      </c>
      <c r="S140" s="192">
        <f>G140*BS!$B$9</f>
        <v/>
      </c>
      <c r="T140" s="192">
        <f>H140*BS!$B$9</f>
        <v/>
      </c>
      <c r="U140" s="1016">
        <f>I135</f>
        <v/>
      </c>
    </row>
    <row r="141" customFormat="1" s="118">
      <c r="B141" s="102"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t="n"/>
    </row>
    <row r="142" customFormat="1" s="118">
      <c r="A142" s="118" t="inlineStr">
        <is>
          <t>K21</t>
        </is>
      </c>
      <c r="B142" s="298" t="inlineStr">
        <is>
          <t xml:space="preserve">Taxes </t>
        </is>
      </c>
      <c r="C142" s="954">
        <f>SUM(INDIRECT(ADDRESS(MATCH("K21",$A:$A,0)+1,COLUMN(C$12),4)&amp;":"&amp;ADDRESS(MATCH("K22",$A:$A,0)-1,COLUMN(C$12),4)))</f>
        <v/>
      </c>
      <c r="D142" s="954">
        <f>SUM(INDIRECT(ADDRESS(MATCH("K21",$A:$A,0)+1,COLUMN(D$12),4)&amp;":"&amp;ADDRESS(MATCH("K22",$A:$A,0)-1,COLUMN(D$12),4)))</f>
        <v/>
      </c>
      <c r="E142" s="954">
        <f>SUM(INDIRECT(ADDRESS(MATCH("K21",$A:$A,0)+1,COLUMN(E$12),4)&amp;":"&amp;ADDRESS(MATCH("K22",$A:$A,0)-1,COLUMN(E$12),4)))</f>
        <v/>
      </c>
      <c r="F142" s="954">
        <f>SUM(INDIRECT(ADDRESS(MATCH("K21",$A:$A,0)+1,COLUMN(F$12),4)&amp;":"&amp;ADDRESS(MATCH("K22",$A:$A,0)-1,COLUMN(F$12),4)))</f>
        <v/>
      </c>
      <c r="G142" s="954">
        <f>SUM(INDIRECT(ADDRESS(MATCH("K21",$A:$A,0)+1,COLUMN(G$12),4)&amp;":"&amp;ADDRESS(MATCH("K22",$A:$A,0)-1,COLUMN(G$12),4)))</f>
        <v/>
      </c>
      <c r="H142" s="954">
        <f>SUM(INDIRECT(ADDRESS(MATCH("K21",$A:$A,0)+1,COLUMN(H$12),4)&amp;":"&amp;ADDRESS(MATCH("K22",$A:$A,0)-1,COLUMN(H$12),4)))</f>
        <v/>
      </c>
      <c r="I142" s="1017" t="n"/>
      <c r="L142" s="279" t="n"/>
      <c r="M142" s="279" t="n"/>
      <c r="N142" s="290">
        <f>B142</f>
        <v/>
      </c>
      <c r="O142" s="204">
        <f>C142*BS!$B$9</f>
        <v/>
      </c>
      <c r="P142" s="204">
        <f>D142*BS!$B$9</f>
        <v/>
      </c>
      <c r="Q142" s="204">
        <f>E142*BS!$B$9</f>
        <v/>
      </c>
      <c r="R142" s="204">
        <f>F142*BS!$B$9</f>
        <v/>
      </c>
      <c r="S142" s="204">
        <f>G142*BS!$B$9</f>
        <v/>
      </c>
      <c r="T142" s="204">
        <f>H142*BS!$B$9</f>
        <v/>
      </c>
      <c r="U142" s="1016">
        <f>I137</f>
        <v/>
      </c>
    </row>
    <row r="143" customFormat="1" s="118">
      <c r="B143" s="102" t="inlineStr">
        <is>
          <t>Income tax expense</t>
        </is>
      </c>
      <c r="D143" s="939" t="n"/>
      <c r="E143" s="939" t="n"/>
      <c r="F143" s="939" t="n"/>
      <c r="G143" s="939" t="n">
        <v>1396426</v>
      </c>
      <c r="H143" s="939" t="n">
        <v>0</v>
      </c>
      <c r="I143" s="1017" t="n"/>
      <c r="L143" s="279" t="n"/>
      <c r="M143" s="279" t="n"/>
      <c r="N143" s="290">
        <f>B143</f>
        <v/>
      </c>
      <c r="O143" s="204" t="inlineStr"/>
      <c r="P143" s="204" t="inlineStr"/>
      <c r="Q143" s="204" t="inlineStr"/>
      <c r="R143" s="204" t="inlineStr"/>
      <c r="S143" s="204">
        <f>G143*BS!$B$9</f>
        <v/>
      </c>
      <c r="T143" s="204">
        <f>H143*BS!$B$9</f>
        <v/>
      </c>
      <c r="U143" s="1016" t="n"/>
    </row>
    <row r="144" customFormat="1" s="118">
      <c r="B144" s="102" t="n"/>
      <c r="C144" s="939" t="n"/>
      <c r="D144" s="939" t="n"/>
      <c r="E144" s="939" t="n"/>
      <c r="F144" s="939" t="n"/>
      <c r="G144" s="939" t="n"/>
      <c r="H144" s="939" t="n"/>
      <c r="I144" s="1017" t="n"/>
      <c r="L144" s="279" t="n"/>
      <c r="M144" s="279" t="n"/>
      <c r="N144" s="290" t="inlineStr"/>
      <c r="O144" s="204" t="inlineStr"/>
      <c r="P144" s="204" t="inlineStr"/>
      <c r="Q144" s="204" t="inlineStr"/>
      <c r="R144" s="204" t="inlineStr"/>
      <c r="S144" s="204" t="inlineStr"/>
      <c r="T144" s="204" t="inlineStr"/>
      <c r="U144" s="1016" t="n"/>
    </row>
    <row r="145" customFormat="1" s="118">
      <c r="A145" s="118" t="inlineStr">
        <is>
          <t>K22</t>
        </is>
      </c>
      <c r="B145" s="298" t="inlineStr">
        <is>
          <t>Minority Interest (-)</t>
        </is>
      </c>
      <c r="C145" s="158" t="n"/>
      <c r="D145" s="954" t="n"/>
      <c r="E145" s="954" t="n"/>
      <c r="F145" s="954" t="n"/>
      <c r="G145" s="954" t="n"/>
      <c r="H145" s="954" t="n"/>
      <c r="I145" s="1017" t="n"/>
      <c r="L145" s="279" t="n"/>
      <c r="M145" s="279" t="n"/>
      <c r="N145" s="290">
        <f>B145</f>
        <v/>
      </c>
      <c r="O145" s="204" t="inlineStr"/>
      <c r="P145" s="204" t="inlineStr"/>
      <c r="Q145" s="204" t="inlineStr"/>
      <c r="R145" s="204" t="inlineStr"/>
      <c r="S145" s="204" t="inlineStr"/>
      <c r="T145" s="204" t="inlineStr"/>
      <c r="U145" s="1016">
        <f>I140</f>
        <v/>
      </c>
    </row>
    <row r="146" customFormat="1" s="118">
      <c r="B146" s="102" t="n"/>
      <c r="C146" s="939" t="n"/>
      <c r="D146" s="939" t="n"/>
      <c r="E146" s="939" t="n"/>
      <c r="F146" s="939" t="n"/>
      <c r="G146" s="939" t="n"/>
      <c r="H146" s="939" t="n"/>
      <c r="I146" s="1017" t="n"/>
      <c r="L146" s="279" t="n"/>
      <c r="M146" s="279" t="n"/>
      <c r="N146" s="293" t="inlineStr"/>
      <c r="O146" s="192" t="inlineStr"/>
      <c r="P146" s="192" t="inlineStr"/>
      <c r="Q146" s="192" t="inlineStr"/>
      <c r="R146" s="192" t="inlineStr"/>
      <c r="S146" s="192" t="inlineStr"/>
      <c r="T146" s="192" t="inlineStr"/>
      <c r="U146" s="1016">
        <f>I141</f>
        <v/>
      </c>
    </row>
    <row r="147" customFormat="1" s="118">
      <c r="B147" s="102" t="n"/>
      <c r="I147" s="1017" t="n"/>
      <c r="L147" s="279" t="n"/>
      <c r="M147" s="279" t="n"/>
      <c r="N147" s="293" t="inlineStr"/>
      <c r="O147" s="192" t="inlineStr"/>
      <c r="P147" s="192" t="inlineStr"/>
      <c r="Q147" s="192" t="inlineStr"/>
      <c r="R147" s="192" t="inlineStr"/>
      <c r="S147" s="192" t="inlineStr"/>
      <c r="T147" s="192" t="inlineStr"/>
      <c r="U147" s="1016">
        <f>I142</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I143</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I144</f>
        <v/>
      </c>
    </row>
    <row r="150" customFormat="1" s="118">
      <c r="A150" s="118" t="inlineStr">
        <is>
          <t>K23</t>
        </is>
      </c>
      <c r="B150" s="96" t="inlineStr">
        <is>
          <t xml:space="preserve">Total </t>
        </is>
      </c>
      <c r="C150" s="158">
        <f>SUM(INDIRECT(ADDRESS(MATCH("K22",$A:$A,0)+1,COLUMN(C$12),4)&amp;":"&amp;ADDRESS(MATCH("K23",$A:$A,0)-1,COLUMN(C$12),4)))</f>
        <v/>
      </c>
      <c r="D150" s="158">
        <f>SUM(INDIRECT(ADDRESS(MATCH("K22",$A:$A,0)+1,COLUMN(D$12),4)&amp;":"&amp;ADDRESS(MATCH("K23",$A:$A,0)-1,COLUMN(D$12),4)))</f>
        <v/>
      </c>
      <c r="E150" s="158">
        <f>SUM(INDIRECT(ADDRESS(MATCH("K22",$A:$A,0)+1,COLUMN(E$12),4)&amp;":"&amp;ADDRESS(MATCH("K23",$A:$A,0)-1,COLUMN(E$12),4)))</f>
        <v/>
      </c>
      <c r="F150" s="158">
        <f>SUM(INDIRECT(ADDRESS(MATCH("K22",$A:$A,0)+1,COLUMN(F$12),4)&amp;":"&amp;ADDRESS(MATCH("K23",$A:$A,0)-1,COLUMN(F$12),4)))</f>
        <v/>
      </c>
      <c r="G150" s="158">
        <f>SUM(INDIRECT(ADDRESS(MATCH("K22",$A:$A,0)+1,COLUMN(G$12),4)&amp;":"&amp;ADDRESS(MATCH("K23",$A:$A,0)-1,COLUMN(G$12),4)))</f>
        <v/>
      </c>
      <c r="H150" s="158">
        <f>SUM(INDIRECT(ADDRESS(MATCH("K22",$A:$A,0)+1,COLUMN(H$12),4)&amp;":"&amp;ADDRESS(MATCH("K23",$A:$A,0)-1,COLUMN(H$12),4)))</f>
        <v/>
      </c>
      <c r="I150" s="1017" t="n"/>
      <c r="L150" s="279" t="n"/>
      <c r="M150" s="279" t="n"/>
      <c r="N150" s="290">
        <f>B150</f>
        <v/>
      </c>
      <c r="O150" s="204">
        <f>C150*BS!$B$9</f>
        <v/>
      </c>
      <c r="P150" s="204">
        <f>D150*BS!$B$9</f>
        <v/>
      </c>
      <c r="Q150" s="204">
        <f>E150*BS!$B$9</f>
        <v/>
      </c>
      <c r="R150" s="204">
        <f>F150*BS!$B$9</f>
        <v/>
      </c>
      <c r="S150" s="204">
        <f>G150*BS!$B$9</f>
        <v/>
      </c>
      <c r="T150" s="204">
        <f>H150*BS!$B$9</f>
        <v/>
      </c>
      <c r="U150" s="1016">
        <f>I145</f>
        <v/>
      </c>
    </row>
    <row r="151" customFormat="1" s="118">
      <c r="B151" s="303" t="n"/>
      <c r="C151" s="279" t="n"/>
      <c r="D151" s="938" t="n"/>
      <c r="E151" s="938" t="n"/>
      <c r="F151" s="938" t="n"/>
      <c r="G151" s="938" t="n"/>
      <c r="H151" s="938" t="n"/>
      <c r="I151" s="1017" t="n"/>
      <c r="L151" s="279" t="n"/>
      <c r="M151" s="279" t="n"/>
      <c r="N151" s="296" t="inlineStr"/>
      <c r="O151" s="192" t="inlineStr"/>
      <c r="P151" s="192" t="inlineStr"/>
      <c r="Q151" s="192" t="inlineStr"/>
      <c r="R151" s="192" t="inlineStr"/>
      <c r="S151" s="192" t="inlineStr"/>
      <c r="T151" s="192" t="inlineStr"/>
      <c r="U151" s="1016">
        <f>I146</f>
        <v/>
      </c>
    </row>
    <row r="152" customFormat="1" s="118">
      <c r="A152" s="118" t="inlineStr">
        <is>
          <t>K24</t>
        </is>
      </c>
      <c r="B152" s="298" t="inlineStr">
        <is>
          <t xml:space="preserve">Extraordinary Gain/Loss </t>
        </is>
      </c>
      <c r="C152" s="158" t="n"/>
      <c r="D152" s="954" t="n"/>
      <c r="E152" s="954" t="n"/>
      <c r="F152" s="954" t="n"/>
      <c r="G152" s="954" t="n"/>
      <c r="H152" s="954" t="n"/>
      <c r="I152" s="1017" t="n"/>
      <c r="L152" s="279" t="n"/>
      <c r="M152" s="279" t="n"/>
      <c r="N152" s="290">
        <f>B152</f>
        <v/>
      </c>
      <c r="O152" s="204" t="inlineStr"/>
      <c r="P152" s="204" t="inlineStr"/>
      <c r="Q152" s="204" t="inlineStr"/>
      <c r="R152" s="204" t="inlineStr"/>
      <c r="S152" s="204" t="inlineStr"/>
      <c r="T152" s="204" t="inlineStr"/>
      <c r="U152" s="1016">
        <f>I147</f>
        <v/>
      </c>
    </row>
    <row r="153" customFormat="1" s="118">
      <c r="B153" s="102" t="n"/>
      <c r="I153" s="1017" t="n"/>
      <c r="L153" s="279" t="n"/>
      <c r="M153" s="279" t="n"/>
      <c r="N153" s="293" t="inlineStr"/>
      <c r="O153" s="192" t="inlineStr"/>
      <c r="P153" s="192" t="inlineStr"/>
      <c r="Q153" s="192" t="inlineStr"/>
      <c r="R153" s="192" t="inlineStr"/>
      <c r="S153" s="192" t="inlineStr"/>
      <c r="T153" s="192" t="inlineStr"/>
      <c r="U153" s="1016">
        <f>I148</f>
        <v/>
      </c>
    </row>
    <row r="154" customFormat="1" s="118">
      <c r="B154" s="303" t="n"/>
      <c r="I154" s="1017" t="n"/>
      <c r="L154" s="279" t="n"/>
      <c r="M154" s="279" t="n"/>
      <c r="N154" s="293" t="inlineStr"/>
      <c r="O154" s="192" t="inlineStr"/>
      <c r="P154" s="192" t="inlineStr"/>
      <c r="Q154" s="192" t="inlineStr"/>
      <c r="R154" s="192" t="inlineStr"/>
      <c r="S154" s="192" t="inlineStr"/>
      <c r="T154" s="192" t="inlineStr"/>
      <c r="U154" s="1016">
        <f>I149</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I150</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I151</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I152</f>
        <v/>
      </c>
    </row>
    <row r="158" customFormat="1" s="118">
      <c r="B158" s="102" t="n"/>
      <c r="C158" s="939" t="n"/>
      <c r="D158" s="939" t="n"/>
      <c r="E158" s="939" t="n"/>
      <c r="F158" s="939" t="n"/>
      <c r="G158" s="939" t="n"/>
      <c r="H158" s="939" t="n"/>
      <c r="I158" s="1017" t="n"/>
      <c r="L158" s="279" t="n"/>
      <c r="M158" s="279" t="n"/>
      <c r="N158" s="293" t="inlineStr"/>
      <c r="O158" s="192" t="inlineStr"/>
      <c r="P158" s="192" t="inlineStr"/>
      <c r="Q158" s="192" t="inlineStr"/>
      <c r="R158" s="192" t="inlineStr"/>
      <c r="S158" s="192" t="inlineStr"/>
      <c r="T158" s="192" t="inlineStr"/>
      <c r="U158" s="1016">
        <f>I153</f>
        <v/>
      </c>
    </row>
    <row r="159" customFormat="1" s="118">
      <c r="B159" s="102" t="n"/>
      <c r="I159" s="1017" t="n"/>
      <c r="L159" s="279" t="n"/>
      <c r="M159" s="279" t="n"/>
      <c r="N159" s="293" t="inlineStr"/>
      <c r="O159" s="192" t="inlineStr"/>
      <c r="P159" s="192" t="inlineStr"/>
      <c r="Q159" s="192" t="inlineStr"/>
      <c r="R159" s="192" t="inlineStr"/>
      <c r="S159" s="192" t="inlineStr"/>
      <c r="T159" s="192" t="inlineStr"/>
      <c r="U159" s="1016">
        <f>I154</f>
        <v/>
      </c>
    </row>
    <row r="160" customFormat="1" s="118">
      <c r="B160" s="102" t="n"/>
      <c r="I160" s="1017" t="n"/>
      <c r="L160" s="279" t="n"/>
      <c r="M160" s="279" t="n"/>
      <c r="N160" s="293" t="inlineStr"/>
      <c r="O160" s="192" t="inlineStr"/>
      <c r="P160" s="192" t="inlineStr"/>
      <c r="Q160" s="192" t="inlineStr"/>
      <c r="R160" s="192" t="inlineStr"/>
      <c r="S160" s="192" t="inlineStr"/>
      <c r="T160" s="192" t="inlineStr"/>
      <c r="U160" s="1016">
        <f>I155</f>
        <v/>
      </c>
    </row>
    <row r="161" customFormat="1" s="118">
      <c r="B161" s="102" t="n"/>
      <c r="I161" s="1017" t="n"/>
      <c r="L161" s="279" t="n"/>
      <c r="M161" s="279" t="n"/>
      <c r="N161" s="293" t="inlineStr"/>
      <c r="O161" s="192" t="inlineStr"/>
      <c r="P161" s="192" t="inlineStr"/>
      <c r="Q161" s="192" t="inlineStr"/>
      <c r="R161" s="192" t="inlineStr"/>
      <c r="S161" s="192" t="inlineStr"/>
      <c r="T161" s="192" t="inlineStr"/>
      <c r="U161" s="1016">
        <f>I156</f>
        <v/>
      </c>
    </row>
    <row r="162" customFormat="1" s="118">
      <c r="B162" s="102" t="n"/>
      <c r="I162" s="1017" t="n"/>
      <c r="L162" s="279" t="n"/>
      <c r="M162" s="279" t="n"/>
      <c r="N162" s="293" t="inlineStr"/>
      <c r="O162" s="192" t="inlineStr"/>
      <c r="P162" s="192" t="inlineStr"/>
      <c r="Q162" s="192" t="inlineStr"/>
      <c r="R162" s="192" t="inlineStr"/>
      <c r="S162" s="192" t="inlineStr"/>
      <c r="T162" s="192" t="inlineStr"/>
      <c r="U162" s="1016">
        <f>I157</f>
        <v/>
      </c>
    </row>
    <row r="163" customFormat="1" s="118">
      <c r="B163" s="102" t="n"/>
      <c r="I163" s="1017" t="n"/>
      <c r="L163" s="279" t="n"/>
      <c r="M163" s="279" t="n"/>
      <c r="N163" s="293" t="inlineStr"/>
      <c r="O163" s="192" t="inlineStr"/>
      <c r="P163" s="192" t="inlineStr"/>
      <c r="Q163" s="192" t="inlineStr"/>
      <c r="R163" s="192" t="inlineStr"/>
      <c r="S163" s="192" t="inlineStr"/>
      <c r="T163" s="192" t="inlineStr"/>
      <c r="U163" s="1016">
        <f>I158</f>
        <v/>
      </c>
    </row>
    <row r="164" customFormat="1" s="118">
      <c r="A164" s="118" t="inlineStr">
        <is>
          <t>K25</t>
        </is>
      </c>
      <c r="B164" s="96" t="inlineStr">
        <is>
          <t xml:space="preserve">Total </t>
        </is>
      </c>
      <c r="C164" s="158">
        <f>SUM(INDIRECT(ADDRESS(MATCH("K24",$A:$A,0)+1,COLUMN(C$12),4)&amp;":"&amp;ADDRESS(MATCH("K25",$A:$A,0)-1,COLUMN(C$12),4)))</f>
        <v/>
      </c>
      <c r="D164" s="158">
        <f>SUM(INDIRECT(ADDRESS(MATCH("K24",$A:$A,0)+1,COLUMN(D$12),4)&amp;":"&amp;ADDRESS(MATCH("K25",$A:$A,0)-1,COLUMN(D$12),4)))</f>
        <v/>
      </c>
      <c r="E164" s="158">
        <f>SUM(INDIRECT(ADDRESS(MATCH("K24",$A:$A,0)+1,COLUMN(E$12),4)&amp;":"&amp;ADDRESS(MATCH("K25",$A:$A,0)-1,COLUMN(E$12),4)))</f>
        <v/>
      </c>
      <c r="F164" s="158">
        <f>SUM(INDIRECT(ADDRESS(MATCH("K24",$A:$A,0)+1,COLUMN(F$12),4)&amp;":"&amp;ADDRESS(MATCH("K25",$A:$A,0)-1,COLUMN(F$12),4)))</f>
        <v/>
      </c>
      <c r="G164" s="158">
        <f>SUM(INDIRECT(ADDRESS(MATCH("K24",$A:$A,0)+1,COLUMN(G$12),4)&amp;":"&amp;ADDRESS(MATCH("K25",$A:$A,0)-1,COLUMN(G$12),4)))</f>
        <v/>
      </c>
      <c r="H164" s="158">
        <f>SUM(INDIRECT(ADDRESS(MATCH("K24",$A:$A,0)+1,COLUMN(H$12),4)&amp;":"&amp;ADDRESS(MATCH("K25",$A:$A,0)-1,COLUMN(H$12),4)))</f>
        <v/>
      </c>
      <c r="I164" s="1017" t="n"/>
      <c r="L164" s="279" t="n"/>
      <c r="M164" s="279" t="n"/>
      <c r="N164" s="290">
        <f>B164</f>
        <v/>
      </c>
      <c r="O164" s="204">
        <f>C164*BS!$B$9</f>
        <v/>
      </c>
      <c r="P164" s="204">
        <f>D164*BS!$B$9</f>
        <v/>
      </c>
      <c r="Q164" s="204">
        <f>E164*BS!$B$9</f>
        <v/>
      </c>
      <c r="R164" s="204">
        <f>F164*BS!$B$9</f>
        <v/>
      </c>
      <c r="S164" s="204">
        <f>G164*BS!$B$9</f>
        <v/>
      </c>
      <c r="T164" s="204">
        <f>H164*BS!$B$9</f>
        <v/>
      </c>
      <c r="U164" s="1016">
        <f>I159</f>
        <v/>
      </c>
    </row>
    <row r="165" customFormat="1" s="118">
      <c r="B165" s="303" t="n"/>
      <c r="D165" s="939" t="n"/>
      <c r="E165" s="939" t="n"/>
      <c r="F165" s="939" t="n"/>
      <c r="G165" s="939" t="n"/>
      <c r="H165" s="939" t="n"/>
      <c r="I165" s="934" t="n"/>
      <c r="N165" s="296" t="inlineStr"/>
      <c r="O165" s="192" t="inlineStr"/>
      <c r="P165" s="192" t="inlineStr"/>
      <c r="Q165" s="192" t="inlineStr"/>
      <c r="R165" s="192" t="inlineStr"/>
      <c r="S165" s="192" t="inlineStr"/>
      <c r="T165" s="192" t="inlineStr"/>
      <c r="U165" s="1016" t="n"/>
    </row>
    <row r="166" customFormat="1" s="118">
      <c r="A166" s="118" t="inlineStr">
        <is>
          <t>K26</t>
        </is>
      </c>
      <c r="B166" s="298" t="inlineStr">
        <is>
          <t xml:space="preserve">Others </t>
        </is>
      </c>
      <c r="C166" s="97" t="n"/>
      <c r="D166" s="964" t="n"/>
      <c r="E166" s="964" t="n"/>
      <c r="F166" s="964" t="n"/>
      <c r="G166" s="964" t="n"/>
      <c r="H166" s="964" t="n"/>
      <c r="I166" s="1017" t="n"/>
      <c r="N166" s="290">
        <f>B166</f>
        <v/>
      </c>
      <c r="O166" s="204" t="inlineStr"/>
      <c r="P166" s="204" t="inlineStr"/>
      <c r="Q166" s="204" t="inlineStr"/>
      <c r="R166" s="204" t="inlineStr"/>
      <c r="S166" s="204" t="inlineStr"/>
      <c r="T166" s="204" t="inlineStr"/>
      <c r="U166" s="1016" t="n"/>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I162</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I163</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I164</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I165</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I166</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I167</f>
        <v/>
      </c>
    </row>
    <row r="173" customFormat="1" s="118">
      <c r="B173" s="102" t="n"/>
      <c r="C173" s="939" t="n"/>
      <c r="D173" s="939" t="n"/>
      <c r="E173" s="939" t="n"/>
      <c r="F173" s="939" t="n"/>
      <c r="G173" s="939" t="n"/>
      <c r="H173" s="939" t="n"/>
      <c r="I173" s="1017" t="n"/>
      <c r="N173" s="293" t="inlineStr"/>
      <c r="O173" s="192" t="inlineStr"/>
      <c r="P173" s="192" t="inlineStr"/>
      <c r="Q173" s="192" t="inlineStr"/>
      <c r="R173" s="192" t="inlineStr"/>
      <c r="S173" s="192" t="inlineStr"/>
      <c r="T173" s="192" t="inlineStr"/>
      <c r="U173" s="1016">
        <f>I168</f>
        <v/>
      </c>
    </row>
    <row r="174" customFormat="1" s="118">
      <c r="B174" s="102" t="n"/>
      <c r="C174" s="939" t="n"/>
      <c r="D174" s="939" t="n"/>
      <c r="E174" s="939" t="n"/>
      <c r="F174" s="939" t="n"/>
      <c r="G174" s="939" t="n"/>
      <c r="H174" s="939" t="n"/>
      <c r="I174" s="1017" t="n"/>
      <c r="N174" s="293" t="inlineStr"/>
      <c r="O174" s="192" t="inlineStr"/>
      <c r="P174" s="192" t="inlineStr"/>
      <c r="Q174" s="192" t="inlineStr"/>
      <c r="R174" s="192" t="inlineStr"/>
      <c r="S174" s="192" t="inlineStr"/>
      <c r="T174" s="192" t="inlineStr"/>
      <c r="U174" s="1016">
        <f>I169</f>
        <v/>
      </c>
    </row>
    <row r="175">
      <c r="B175" s="102" t="n"/>
      <c r="C175" s="939" t="n"/>
      <c r="D175" s="939" t="n"/>
      <c r="E175" s="939" t="n"/>
      <c r="F175" s="939" t="n"/>
      <c r="G175" s="939" t="n"/>
      <c r="H175" s="939" t="n"/>
      <c r="I175" s="1017" t="n"/>
      <c r="N175" s="293" t="inlineStr"/>
      <c r="O175" s="192" t="inlineStr"/>
      <c r="P175" s="192" t="inlineStr"/>
      <c r="Q175" s="192" t="inlineStr"/>
      <c r="R175" s="192" t="inlineStr"/>
      <c r="S175" s="192" t="inlineStr"/>
      <c r="T175" s="192" t="inlineStr"/>
      <c r="U175" s="1016">
        <f>I170</f>
        <v/>
      </c>
    </row>
    <row r="176">
      <c r="B176" s="102" t="n"/>
      <c r="C176" s="939" t="n"/>
      <c r="D176" s="939" t="n"/>
      <c r="E176" s="939" t="n"/>
      <c r="F176" s="939" t="n"/>
      <c r="G176" s="939" t="n"/>
      <c r="H176" s="939" t="n"/>
      <c r="I176" s="1017" t="n"/>
      <c r="N176" s="293" t="inlineStr"/>
      <c r="O176" s="192" t="inlineStr"/>
      <c r="P176" s="192" t="inlineStr"/>
      <c r="Q176" s="192" t="inlineStr"/>
      <c r="R176" s="192" t="inlineStr"/>
      <c r="S176" s="192" t="inlineStr"/>
      <c r="T176" s="192" t="inlineStr"/>
      <c r="U176" s="1016">
        <f>I171</f>
        <v/>
      </c>
    </row>
    <row r="177">
      <c r="B177" s="102" t="n"/>
      <c r="C177" s="939" t="n"/>
      <c r="D177" s="939" t="n"/>
      <c r="E177" s="939" t="n"/>
      <c r="F177" s="939" t="n"/>
      <c r="G177" s="939" t="n"/>
      <c r="H177" s="939" t="n"/>
      <c r="I177" s="1017" t="n"/>
      <c r="N177" s="293" t="inlineStr"/>
      <c r="O177" s="192" t="inlineStr"/>
      <c r="P177" s="192" t="inlineStr"/>
      <c r="Q177" s="192" t="inlineStr"/>
      <c r="R177" s="192" t="inlineStr"/>
      <c r="S177" s="192" t="inlineStr"/>
      <c r="T177" s="192" t="inlineStr"/>
      <c r="U177" s="1016">
        <f>I172</f>
        <v/>
      </c>
    </row>
    <row r="178">
      <c r="A178" s="118" t="inlineStr">
        <is>
          <t>K27</t>
        </is>
      </c>
      <c r="B178" s="96" t="inlineStr">
        <is>
          <t xml:space="preserve">Total </t>
        </is>
      </c>
      <c r="C178" s="942">
        <f>SUM(INDIRECT(ADDRESS(MATCH("K26",$A:$A,0)+1,COLUMN(C$12),4)&amp;":"&amp;ADDRESS(MATCH("K27",$A:$A,0)-1,COLUMN(C$12),4)))</f>
        <v/>
      </c>
      <c r="D178" s="942">
        <f>SUM(INDIRECT(ADDRESS(MATCH("K26",$A:$A,0)+1,COLUMN(D$12),4)&amp;":"&amp;ADDRESS(MATCH("K27",$A:$A,0)-1,COLUMN(D$12),4)))</f>
        <v/>
      </c>
      <c r="E178" s="942">
        <f>SUM(INDIRECT(ADDRESS(MATCH("K26",$A:$A,0)+1,COLUMN(E$12),4)&amp;":"&amp;ADDRESS(MATCH("K27",$A:$A,0)-1,COLUMN(E$12),4)))</f>
        <v/>
      </c>
      <c r="F178" s="942">
        <f>SUM(INDIRECT(ADDRESS(MATCH("K26",$A:$A,0)+1,COLUMN(F$12),4)&amp;":"&amp;ADDRESS(MATCH("K27",$A:$A,0)-1,COLUMN(F$12),4)))</f>
        <v/>
      </c>
      <c r="G178" s="942">
        <f>SUM(INDIRECT(ADDRESS(MATCH("K26",$A:$A,0)+1,COLUMN(G$12),4)&amp;":"&amp;ADDRESS(MATCH("K27",$A:$A,0)-1,COLUMN(G$12),4)))</f>
        <v/>
      </c>
      <c r="H178" s="942">
        <f>SUM(INDIRECT(ADDRESS(MATCH("K26",$A:$A,0)+1,COLUMN(H$12),4)&amp;":"&amp;ADDRESS(MATCH("K27",$A:$A,0)-1,COLUMN(H$12),4)))</f>
        <v/>
      </c>
      <c r="I178" s="1017" t="n"/>
      <c r="N178" s="290">
        <f>B178</f>
        <v/>
      </c>
      <c r="O178" s="204">
        <f>C178*BS!$B$9</f>
        <v/>
      </c>
      <c r="P178" s="204">
        <f>D178*BS!$B$9</f>
        <v/>
      </c>
      <c r="Q178" s="204">
        <f>E178*BS!$B$9</f>
        <v/>
      </c>
      <c r="R178" s="204">
        <f>F178*BS!$B$9</f>
        <v/>
      </c>
      <c r="S178" s="204">
        <f>G178*BS!$B$9</f>
        <v/>
      </c>
      <c r="T178" s="204">
        <f>H178*BS!$B$9</f>
        <v/>
      </c>
      <c r="U178" s="1021" t="n"/>
    </row>
    <row r="179">
      <c r="B179" s="306" t="n"/>
      <c r="C179" s="307" t="n"/>
      <c r="D179" s="307" t="n"/>
      <c r="E179" s="307" t="n"/>
      <c r="F179" s="307" t="n"/>
      <c r="G179" s="307" t="n"/>
      <c r="H179" s="307" t="n"/>
      <c r="I179" s="1022" t="n"/>
      <c r="N179" s="309" t="inlineStr"/>
      <c r="O179" s="310" t="inlineStr"/>
      <c r="P179" s="310" t="inlineStr"/>
      <c r="Q179" s="310" t="inlineStr"/>
      <c r="R179" s="310" t="inlineStr"/>
      <c r="S179" s="310" t="inlineStr"/>
      <c r="T179" s="310" t="inlineStr"/>
      <c r="U179" s="311" t="n"/>
    </row>
    <row r="180">
      <c r="N180" t="inlineStr"/>
      <c r="O180" t="inlineStr"/>
      <c r="P180" t="inlineStr"/>
      <c r="Q180" t="inlineStr"/>
      <c r="R180" t="inlineStr"/>
      <c r="S180" t="inlineStr"/>
      <c r="T180" t="inlineStr"/>
    </row>
    <row r="181">
      <c r="B181" s="312" t="n"/>
      <c r="D181" s="1023" t="n"/>
      <c r="N181" s="314" t="inlineStr"/>
      <c r="O181" t="inlineStr"/>
      <c r="P181" s="1024" t="inlineStr"/>
      <c r="Q181" t="inlineStr"/>
      <c r="R181" t="inlineStr"/>
      <c r="S181" t="inlineStr"/>
      <c r="T181" t="inlineStr"/>
    </row>
    <row r="182">
      <c r="D182" s="1023" t="n"/>
      <c r="N182" t="inlineStr"/>
      <c r="O182" t="inlineStr"/>
      <c r="P182" s="1024"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N186" t="inlineStr"/>
      <c r="O186" t="inlineStr"/>
      <c r="P186" t="inlineStr"/>
      <c r="Q186" t="inlineStr"/>
      <c r="R186" t="inlineStr"/>
      <c r="S186" t="inlineStr"/>
      <c r="T186" t="inlineStr"/>
    </row>
    <row r="187">
      <c r="G187" s="1025" t="n"/>
      <c r="H187" s="1025" t="n"/>
      <c r="N187" t="inlineStr"/>
      <c r="O187" t="inlineStr"/>
      <c r="P187" t="inlineStr"/>
      <c r="Q187" t="inlineStr"/>
      <c r="R187" t="inlineStr"/>
      <c r="S187" s="1026" t="inlineStr"/>
      <c r="T187" s="1026" t="inlineStr"/>
    </row>
    <row r="188">
      <c r="B188" s="312" t="n"/>
      <c r="N188" s="314" t="inlineStr"/>
      <c r="O188" t="inlineStr"/>
      <c r="P188" t="inlineStr"/>
      <c r="Q188" t="inlineStr"/>
      <c r="R188" t="inlineStr"/>
      <c r="S188" t="inlineStr"/>
      <c r="T188" t="inlineStr"/>
    </row>
    <row r="189">
      <c r="N189" t="inlineStr"/>
      <c r="O189" t="inlineStr"/>
      <c r="P189" t="inlineStr"/>
      <c r="Q189" t="inlineStr"/>
      <c r="R189" t="inlineStr"/>
      <c r="S189" t="inlineStr"/>
      <c r="T189" t="inlineStr"/>
    </row>
    <row r="190">
      <c r="B190" s="312" t="n"/>
      <c r="N190" s="314" t="inlineStr"/>
      <c r="O190" t="inlineStr"/>
      <c r="P190" t="inlineStr"/>
      <c r="Q190" t="inlineStr"/>
      <c r="R190" t="inlineStr"/>
      <c r="S190" t="inlineStr"/>
      <c r="T190"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3654140</v>
      </c>
      <c r="G12" s="1029" t="n">
        <v>5787070</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-689395</v>
      </c>
      <c r="G13" s="1028" t="n">
        <v>-745003</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-9126</v>
      </c>
      <c r="G14" s="326" t="n">
        <v>-8283</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2341</v>
      </c>
      <c r="G16" s="1028" t="n">
        <v>4236</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-3496631</v>
      </c>
      <c r="G18" s="1029" t="n">
        <v>-5584473</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-91281</v>
      </c>
      <c r="G23" s="1028" t="n">
        <v>-189807</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-91281</v>
      </c>
      <c r="G25" s="1029" t="n">
        <v>-189807</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