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BUNBURY FIBRE EXPORTS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1001</v>
      </c>
      <c r="H15" s="103" t="n">
        <v>2162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5. Trade receivables</t>
        </is>
      </c>
      <c r="C29" s="103" t="n"/>
      <c r="D29" s="103" t="n"/>
      <c r="E29" s="103" t="n"/>
      <c r="F29" s="103" t="n"/>
      <c r="G29" s="103" t="n">
        <v>11662</v>
      </c>
      <c r="H29" s="103" t="n">
        <v>455055</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5. GST receivable</t>
        </is>
      </c>
      <c r="C30" s="103" t="n"/>
      <c r="D30" s="103" t="n"/>
      <c r="E30" s="103" t="n"/>
      <c r="F30" s="103" t="n"/>
      <c r="G30" s="103" t="n">
        <v>434644</v>
      </c>
      <c r="H30" s="103" t="n">
        <v>422808</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6. Finished goods</t>
        </is>
      </c>
      <c r="C43" s="103" t="n"/>
      <c r="D43" s="103" t="n"/>
      <c r="E43" s="103" t="n"/>
      <c r="F43" s="103" t="n"/>
      <c r="G43" s="103" t="n">
        <v>6284788</v>
      </c>
      <c r="H43" s="103" t="n">
        <v>7981563</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7. Prepayment</t>
        </is>
      </c>
      <c r="C56" s="939" t="n"/>
      <c r="D56" s="939" t="n"/>
      <c r="E56" s="939" t="n"/>
      <c r="F56" s="939" t="n"/>
      <c r="G56" s="939" t="n">
        <v>75213</v>
      </c>
      <c r="H56" s="939" t="n">
        <v>9938</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5526356</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5526356</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5526356</v>
      </c>
      <c r="H133" s="939" t="n">
        <v>0</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Assets</t>
        </is>
      </c>
      <c r="C165" s="939" t="n"/>
      <c r="D165" s="939" t="n"/>
      <c r="E165" s="939" t="n"/>
      <c r="F165" s="939" t="n"/>
      <c r="G165" s="939" t="n">
        <v>19211</v>
      </c>
      <c r="H165" s="939" t="n">
        <v>19308</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11. Accounts payable</t>
        </is>
      </c>
      <c r="C58" s="939" t="n"/>
      <c r="D58" s="939" t="n"/>
      <c r="E58" s="939" t="n"/>
      <c r="F58" s="939" t="n"/>
      <c r="G58" s="939" t="n">
        <v>4734326</v>
      </c>
      <c r="H58" s="939" t="n">
        <v>4590154</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11. Sundry payables and accrued expenses</t>
        </is>
      </c>
      <c r="C70" s="939" t="n"/>
      <c r="D70" s="939" t="n"/>
      <c r="E70" s="939" t="n"/>
      <c r="F70" s="939" t="n"/>
      <c r="G70" s="939" t="n">
        <v>619756</v>
      </c>
      <c r="H70" s="939" t="n">
        <v>1252674</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11. Accounts payable</t>
        </is>
      </c>
      <c r="C84" s="103" t="n"/>
      <c r="D84" s="103" t="n"/>
      <c r="E84" s="103" t="n"/>
      <c r="F84" s="103" t="n"/>
      <c r="G84" s="103" t="n">
        <v>4734326</v>
      </c>
      <c r="H84" s="103" t="n">
        <v>4590154</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11. Accounts payable</t>
        </is>
      </c>
      <c r="C88" s="939" t="n"/>
      <c r="D88" s="939" t="n"/>
      <c r="E88" s="939" t="n"/>
      <c r="F88" s="939" t="n"/>
      <c r="G88" s="939" t="n">
        <v>4734326</v>
      </c>
      <c r="H88" s="939" t="n">
        <v>4590154</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11. Sundry payables and accrued expenses</t>
        </is>
      </c>
      <c r="C89" s="939" t="n"/>
      <c r="D89" s="939" t="n"/>
      <c r="E89" s="939" t="n"/>
      <c r="F89" s="939" t="n"/>
      <c r="G89" s="939" t="n">
        <v>619756</v>
      </c>
      <c r="H89" s="939" t="n">
        <v>1252674</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12. PROVISIONS for annual and long service leave</t>
        </is>
      </c>
      <c r="C90" s="939" t="n"/>
      <c r="D90" s="939" t="n"/>
      <c r="E90" s="939" t="n"/>
      <c r="F90" s="939" t="n"/>
      <c r="G90" s="939" t="n">
        <v>98588</v>
      </c>
      <c r="H90" s="939" t="n">
        <v>138247</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12. PROVISIONS Provision for annual and long service leave (current) Provision long service leave (non-current)</t>
        </is>
      </c>
      <c r="C91" s="103" t="n"/>
      <c r="D91" s="103" t="n"/>
      <c r="E91" s="103" t="n"/>
      <c r="F91" s="103" t="n"/>
      <c r="G91" s="103" t="n">
        <v>103224</v>
      </c>
      <c r="H91" s="103" t="n">
        <v>147969</v>
      </c>
      <c r="I91" s="979" t="n"/>
      <c r="J91" s="180" t="n"/>
      <c r="N91" s="976">
        <f>B91</f>
        <v/>
      </c>
      <c r="O91" s="192">
        <f>C91*BS!$B$9</f>
        <v/>
      </c>
      <c r="P91" s="192">
        <f>D91*BS!$B$9</f>
        <v/>
      </c>
      <c r="Q91" s="192">
        <f>E91*BS!$B$9</f>
        <v/>
      </c>
      <c r="R91" s="192">
        <f>F91*BS!$B$9</f>
        <v/>
      </c>
      <c r="S91" s="192">
        <f>G91*BS!$B$9</f>
        <v/>
      </c>
      <c r="T91" s="192">
        <f>H91*BS!$B$9</f>
        <v/>
      </c>
      <c r="U91" s="193">
        <f>I91</f>
        <v/>
      </c>
    </row>
    <row r="92">
      <c r="B92" s="211" t="inlineStr">
        <is>
          <t>Derivative Liabilities</t>
        </is>
      </c>
      <c r="C92" s="939" t="n"/>
      <c r="D92" s="939" t="n"/>
      <c r="E92" s="939" t="n"/>
      <c r="F92" s="939" t="n"/>
      <c r="G92" s="939" t="n">
        <v>0</v>
      </c>
      <c r="H92" s="939" t="n">
        <v>194687</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Other current liabilities *</t>
        </is>
      </c>
      <c r="C93" s="939" t="n"/>
      <c r="D93" s="939" t="n"/>
      <c r="E93" s="939" t="n"/>
      <c r="F93" s="939" t="n"/>
      <c r="G93" s="939" t="n">
        <v>-10191632</v>
      </c>
      <c r="H93" s="939" t="n">
        <v>-10580951</v>
      </c>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Liabilities</t>
        </is>
      </c>
      <c r="C125" s="103" t="n"/>
      <c r="D125" s="103" t="n"/>
      <c r="E125" s="103" t="n"/>
      <c r="F125" s="103" t="n"/>
      <c r="G125" s="103" t="n">
        <v>1163584</v>
      </c>
      <c r="H125" s="103" t="n">
        <v>1090453</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105000</v>
      </c>
      <c r="H156" s="103" t="n">
        <v>105000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Hedge Reserve</t>
        </is>
      </c>
      <c r="C167" s="993" t="n"/>
      <c r="D167" s="993" t="n"/>
      <c r="E167" s="993" t="n"/>
      <c r="F167" s="993" t="n"/>
      <c r="G167" s="993" t="n">
        <v>0</v>
      </c>
      <c r="H167" s="993" t="n">
        <v>-136281</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inlineStr">
        <is>
          <t>Other Reserves *</t>
        </is>
      </c>
      <c r="C168" s="993" t="n"/>
      <c r="D168" s="993" t="n"/>
      <c r="E168" s="993" t="n"/>
      <c r="F168" s="993" t="n"/>
      <c r="G168" s="993" t="n">
        <v>0</v>
      </c>
      <c r="H168" s="993" t="n">
        <v>31281</v>
      </c>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14773347</v>
      </c>
      <c r="H181" s="103" t="n">
        <v>14187723</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Operating Revenue Revenue &amp; reimbursements</t>
        </is>
      </c>
      <c r="C15" s="939" t="n"/>
      <c r="D15" s="939" t="n"/>
      <c r="E15" s="939" t="n"/>
      <c r="F15" s="939" t="n"/>
      <c r="G15" s="939" t="n">
        <v>45712841</v>
      </c>
      <c r="H15" s="939" t="n">
        <v>48588449</v>
      </c>
      <c r="I15" s="289" t="n"/>
      <c r="N15" s="293">
        <f>B15</f>
        <v/>
      </c>
      <c r="O15" s="192">
        <f>C15*BS!$B$9</f>
        <v/>
      </c>
      <c r="P15" s="192">
        <f>D15*BS!$B$9</f>
        <v/>
      </c>
      <c r="Q15" s="192">
        <f>E15*BS!$B$9</f>
        <v/>
      </c>
      <c r="R15" s="192">
        <f>F15*BS!$B$9</f>
        <v/>
      </c>
      <c r="S15" s="192">
        <f>G15*BS!$B$9</f>
        <v/>
      </c>
      <c r="T15" s="192">
        <f>H15*BS!$B$9</f>
        <v/>
      </c>
      <c r="U15" s="1016">
        <f>I15</f>
        <v/>
      </c>
    </row>
    <row r="16" customFormat="1" s="118">
      <c r="B16" s="102" t="inlineStr">
        <is>
          <t xml:space="preserve"> Other Revenue Other income</t>
        </is>
      </c>
      <c r="C16" s="939" t="n"/>
      <c r="D16" s="939" t="n"/>
      <c r="E16" s="939" t="n"/>
      <c r="F16" s="939" t="n"/>
      <c r="G16" s="939" t="n">
        <v>121104</v>
      </c>
      <c r="H16" s="939" t="n">
        <v>19201</v>
      </c>
      <c r="I16" s="289" t="n"/>
      <c r="N16" s="293">
        <f>B16</f>
        <v/>
      </c>
      <c r="O16" s="192">
        <f>C16*BS!$B$9</f>
        <v/>
      </c>
      <c r="P16" s="192">
        <f>D16*BS!$B$9</f>
        <v/>
      </c>
      <c r="Q16" s="192">
        <f>E16*BS!$B$9</f>
        <v/>
      </c>
      <c r="R16" s="192">
        <f>F16*BS!$B$9</f>
        <v/>
      </c>
      <c r="S16" s="192">
        <f>G16*BS!$B$9</f>
        <v/>
      </c>
      <c r="T16" s="192">
        <f>H16*BS!$B$9</f>
        <v/>
      </c>
      <c r="U16" s="1016">
        <f>I16</f>
        <v/>
      </c>
    </row>
    <row r="17" customFormat="1" s="118">
      <c r="B17" s="102" t="inlineStr">
        <is>
          <t xml:space="preserve"> Other Revenue Interest</t>
        </is>
      </c>
      <c r="C17" s="939" t="n"/>
      <c r="D17" s="939" t="n"/>
      <c r="E17" s="939" t="n"/>
      <c r="F17" s="939" t="n"/>
      <c r="G17" s="939" t="n">
        <v>20199</v>
      </c>
      <c r="H17" s="939" t="n">
        <v>156454</v>
      </c>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41244233</v>
      </c>
      <c r="H29" s="939" t="n">
        <v>42040193</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2460781</v>
      </c>
      <c r="H56" s="939" t="n">
        <v>2801051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 xml:space="preserve"> Operating Revenue Revenue &amp; reimbursements</t>
        </is>
      </c>
      <c r="C84" s="991" t="n"/>
      <c r="D84" s="991" t="n"/>
      <c r="E84" s="991" t="n"/>
      <c r="F84" s="991" t="n"/>
      <c r="G84" s="991" t="n">
        <v>45712841</v>
      </c>
      <c r="H84" s="991" t="n">
        <v>48588449</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inlineStr">
        <is>
          <t xml:space="preserve"> Other Revenue Other income</t>
        </is>
      </c>
      <c r="C85" s="991" t="n"/>
      <c r="D85" s="991" t="n"/>
      <c r="E85" s="991" t="n"/>
      <c r="F85" s="991" t="n"/>
      <c r="G85" s="991" t="n">
        <v>121104</v>
      </c>
      <c r="H85" s="991" t="n">
        <v>19201</v>
      </c>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inlineStr">
        <is>
          <t xml:space="preserve"> Other Revenue Interest</t>
        </is>
      </c>
      <c r="C86" s="991" t="n"/>
      <c r="D86" s="991" t="n"/>
      <c r="E86" s="991" t="n"/>
      <c r="F86" s="991" t="n"/>
      <c r="G86" s="991" t="n">
        <v>20199</v>
      </c>
      <c r="H86" s="991" t="n">
        <v>156454</v>
      </c>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Other Revenue Interest</t>
        </is>
      </c>
      <c r="C98" s="939" t="n"/>
      <c r="D98" s="939" t="n"/>
      <c r="E98" s="939" t="n"/>
      <c r="F98" s="939" t="n"/>
      <c r="G98" s="939" t="n">
        <v>20199</v>
      </c>
      <c r="H98" s="939" t="n">
        <v>156454</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expenses</t>
        </is>
      </c>
      <c r="C99" s="939" t="n"/>
      <c r="D99" s="939" t="n"/>
      <c r="E99" s="939" t="n"/>
      <c r="F99" s="939" t="n"/>
      <c r="G99" s="939" t="n">
        <v>409723</v>
      </c>
      <c r="H99" s="939" t="n">
        <v>423813</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409723</v>
      </c>
      <c r="H111" s="939" t="n">
        <v>423813</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expenses</t>
        </is>
      </c>
      <c r="C124" s="952" t="n"/>
      <c r="D124" s="952" t="n"/>
      <c r="E124" s="952" t="n"/>
      <c r="F124" s="952" t="n"/>
      <c r="G124" s="952" t="n">
        <v>-409723</v>
      </c>
      <c r="H124" s="952" t="n">
        <v>-423813</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521822</v>
      </c>
      <c r="H138" s="939" t="n">
        <v>1053390</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-43064</v>
      </c>
      <c r="G9" s="326" t="n">
        <v>-491015</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3670088</v>
      </c>
      <c r="G12" s="1029" t="n">
        <v>1499082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2112881</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-3626661</v>
      </c>
      <c r="G23" s="1028" t="n">
        <v>-119787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-3626661</v>
      </c>
      <c r="G25" s="1029" t="n">
        <v>-1006906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