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HINO MOTOR SALES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3"/>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1588</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Bank balances</t>
        </is>
      </c>
      <c r="C16" s="103" t="n"/>
      <c r="D16" s="103" t="n"/>
      <c r="E16" s="103" t="n"/>
      <c r="F16" s="103" t="n"/>
      <c r="G16" s="103" t="n">
        <v>13193240</v>
      </c>
      <c r="H16" s="103" t="n">
        <v>17144081</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Cash and cash equivalents in the statement of cash flows</t>
        </is>
      </c>
      <c r="C17" s="103" t="n"/>
      <c r="D17" s="103" t="n"/>
      <c r="E17" s="103" t="n"/>
      <c r="F17" s="103" t="n"/>
      <c r="G17" s="103" t="n">
        <v>13194828</v>
      </c>
      <c r="H17" s="103" t="n">
        <v>17144081</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nan</t>
        </is>
      </c>
      <c r="C29" s="103" t="n"/>
      <c r="D29" s="103" t="n"/>
      <c r="E29" s="103" t="n"/>
      <c r="F29" s="103" t="n"/>
      <c r="G29" s="103" t="n">
        <v>120689684</v>
      </c>
      <c r="H29" s="103" t="n">
        <v>125686659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Vehicles At cost</t>
        </is>
      </c>
      <c r="C43" s="103" t="n"/>
      <c r="D43" s="103" t="n"/>
      <c r="E43" s="103" t="n"/>
      <c r="F43" s="103" t="n"/>
      <c r="G43" s="103" t="n">
        <v>52881859</v>
      </c>
      <c r="H43" s="103" t="n">
        <v>51912572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Vehicles At net realisable value</t>
        </is>
      </c>
      <c r="C44" s="103" t="n"/>
      <c r="D44" s="103" t="n"/>
      <c r="E44" s="103" t="n"/>
      <c r="F44" s="103" t="n"/>
      <c r="G44" s="103" t="n">
        <v>0</v>
      </c>
      <c r="H44" s="103" t="n">
        <v>110000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Spare parts At cost</t>
        </is>
      </c>
      <c r="C45" s="103" t="n"/>
      <c r="D45" s="103" t="n"/>
      <c r="E45" s="103" t="n"/>
      <c r="F45" s="103" t="n"/>
      <c r="G45" s="103" t="n">
        <v>14367964</v>
      </c>
      <c r="H45" s="103" t="n">
        <v>18689399</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Spare parts Provision for obsolescence</t>
        </is>
      </c>
      <c r="C46" s="103" t="n"/>
      <c r="D46" s="103" t="n"/>
      <c r="E46" s="103" t="n"/>
      <c r="F46" s="103" t="n"/>
      <c r="G46" s="103" t="n">
        <v>-379530</v>
      </c>
      <c r="H46" s="103" t="n">
        <v>-474531</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inlineStr">
        <is>
          <t xml:space="preserve"> Spare parts Demonstrator units at cost</t>
        </is>
      </c>
      <c r="C47" s="103" t="n"/>
      <c r="D47" s="103" t="n"/>
      <c r="E47" s="103" t="n"/>
      <c r="F47" s="103" t="n"/>
      <c r="G47" s="103" t="n">
        <v>1844631</v>
      </c>
      <c r="H47" s="103" t="n">
        <v>2052535</v>
      </c>
      <c r="I47" s="930" t="n"/>
      <c r="N47" s="105">
        <f>B47</f>
        <v/>
      </c>
      <c r="O47" s="106" t="inlineStr"/>
      <c r="P47" s="106" t="inlineStr"/>
      <c r="Q47" s="106" t="inlineStr"/>
      <c r="R47" s="106" t="inlineStr"/>
      <c r="S47" s="106">
        <f>G47*BS!$B$9</f>
        <v/>
      </c>
      <c r="T47" s="106">
        <f>H47*BS!$B$9</f>
        <v/>
      </c>
      <c r="U47" s="929">
        <f>I47</f>
        <v/>
      </c>
      <c r="V47" s="927" t="n"/>
      <c r="W47" s="927" t="n"/>
    </row>
    <row r="48" customFormat="1" s="79">
      <c r="A48" s="618" t="n"/>
      <c r="B48" s="102" t="inlineStr">
        <is>
          <t xml:space="preserve"> Spare parts Training vehicles at cost</t>
        </is>
      </c>
      <c r="C48" s="103" t="n"/>
      <c r="D48" s="103" t="n"/>
      <c r="E48" s="103" t="n"/>
      <c r="F48" s="103" t="n"/>
      <c r="G48" s="103" t="n">
        <v>0</v>
      </c>
      <c r="H48" s="103" t="n">
        <v>275665</v>
      </c>
      <c r="I48" s="930" t="n"/>
      <c r="N48" s="105">
        <f>B48</f>
        <v/>
      </c>
      <c r="O48" s="106" t="inlineStr"/>
      <c r="P48" s="106" t="inlineStr"/>
      <c r="Q48" s="106" t="inlineStr"/>
      <c r="R48" s="106" t="inlineStr"/>
      <c r="S48" s="106">
        <f>G48*BS!$B$9</f>
        <v/>
      </c>
      <c r="T48" s="106">
        <f>H48*BS!$B$9</f>
        <v/>
      </c>
      <c r="U48" s="929">
        <f>I48</f>
        <v/>
      </c>
      <c r="V48" s="927" t="n"/>
      <c r="W48" s="927" t="n"/>
    </row>
    <row r="49" customFormat="1" s="79">
      <c r="A49" s="618" t="n"/>
      <c r="B49" s="102" t="inlineStr">
        <is>
          <t xml:space="preserve"> Spare parts Stock in transit at cost</t>
        </is>
      </c>
      <c r="C49" s="103" t="n"/>
      <c r="D49" s="103" t="n"/>
      <c r="E49" s="103" t="n"/>
      <c r="F49" s="103" t="n"/>
      <c r="G49" s="103" t="n">
        <v>42775001</v>
      </c>
      <c r="H49" s="103" t="n">
        <v>46946929</v>
      </c>
      <c r="I49" s="930" t="n"/>
      <c r="N49" s="105">
        <f>B49</f>
        <v/>
      </c>
      <c r="O49" s="106" t="inlineStr"/>
      <c r="P49" s="106" t="inlineStr"/>
      <c r="Q49" s="106" t="inlineStr"/>
      <c r="R49" s="106" t="inlineStr"/>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559696</v>
      </c>
      <c r="H56" s="939" t="n">
        <v>1427037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-13194828</v>
      </c>
      <c r="H70" s="939" t="n">
        <v>-17144081</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Furniture and fixtures Freehold land Freehold land Cost Balance at 31 March 2023</t>
        </is>
      </c>
      <c r="G86" t="n">
        <v>0</v>
      </c>
      <c r="H86" t="n">
        <v>3756486</v>
      </c>
      <c r="N86">
        <f>B86</f>
        <v/>
      </c>
      <c r="O86" t="inlineStr"/>
      <c r="P86" t="inlineStr"/>
      <c r="Q86" t="inlineStr"/>
      <c r="R86" t="inlineStr"/>
      <c r="S86">
        <f>G86*BS!$B$9</f>
        <v/>
      </c>
      <c r="T86">
        <f>H86*BS!$B$9</f>
        <v/>
      </c>
    </row>
    <row r="87" customFormat="1" s="79">
      <c r="B87" t="inlineStr">
        <is>
          <t>Furniture and fixtures Freehold land Freehold land Carrying amounts 2022 At31 March 2022</t>
        </is>
      </c>
      <c r="G87" t="n">
        <v>3756486</v>
      </c>
      <c r="H87" t="n">
        <v>0</v>
      </c>
      <c r="N87">
        <f>B87</f>
        <v/>
      </c>
      <c r="O87" t="inlineStr"/>
      <c r="P87" t="inlineStr"/>
      <c r="Q87" t="inlineStr"/>
      <c r="R87" t="inlineStr"/>
      <c r="S87">
        <f>G87*BS!$B$9</f>
        <v/>
      </c>
      <c r="T87">
        <f>H87*BS!$B$9</f>
        <v/>
      </c>
    </row>
    <row r="88" customFormat="1" s="79">
      <c r="B88" t="inlineStr">
        <is>
          <t>Furniture and fixtures Freehold land Freehold land Carrying amounts 2023 At31 March 2023</t>
        </is>
      </c>
      <c r="G88" t="n">
        <v>0</v>
      </c>
      <c r="H88" t="n">
        <v>3756486</v>
      </c>
      <c r="N88">
        <f>B88</f>
        <v/>
      </c>
      <c r="O88" t="inlineStr"/>
      <c r="P88" t="inlineStr"/>
      <c r="Q88" t="inlineStr"/>
      <c r="R88" t="inlineStr"/>
      <c r="S88">
        <f>G88*BS!$B$9</f>
        <v/>
      </c>
      <c r="T88">
        <f>H88*BS!$B$9</f>
        <v/>
      </c>
    </row>
    <row r="89" customFormat="1" s="79">
      <c r="B89" t="inlineStr">
        <is>
          <t>Furniture and fixtures Freehold land Buildings Cost Balance at 31 March 2023</t>
        </is>
      </c>
      <c r="G89" t="n">
        <v>0</v>
      </c>
      <c r="H89" t="n">
        <v>5147891</v>
      </c>
      <c r="N89">
        <f>B89</f>
        <v/>
      </c>
      <c r="O89" t="inlineStr"/>
      <c r="P89" t="inlineStr"/>
      <c r="Q89" t="inlineStr"/>
      <c r="R89" t="inlineStr"/>
      <c r="S89">
        <f>G89*BS!$B$9</f>
        <v/>
      </c>
      <c r="T89">
        <f>H89*BS!$B$9</f>
        <v/>
      </c>
    </row>
    <row r="90" customFormat="1" s="79">
      <c r="A90" s="618" t="n"/>
      <c r="B90" s="102" t="inlineStr">
        <is>
          <t>Furniture and fixtures Freehold land Buildings Carrying amounts 2022 At31 March 2022</t>
        </is>
      </c>
      <c r="C90" s="939" t="n"/>
      <c r="D90" s="939" t="n"/>
      <c r="E90" s="939" t="n"/>
      <c r="F90" s="939" t="n"/>
      <c r="G90" s="939" t="n">
        <v>2663806</v>
      </c>
      <c r="H90" s="939" t="n">
        <v>0</v>
      </c>
      <c r="I90" s="928" t="n"/>
      <c r="N90" s="105">
        <f>B90</f>
        <v/>
      </c>
      <c r="O90" s="106" t="inlineStr"/>
      <c r="P90" s="106" t="inlineStr"/>
      <c r="Q90" s="106" t="inlineStr"/>
      <c r="R90" s="106" t="inlineStr"/>
      <c r="S90" s="106">
        <f>G90*BS!$B$9</f>
        <v/>
      </c>
      <c r="T90" s="106">
        <f>H90*BS!$B$9</f>
        <v/>
      </c>
      <c r="U90" s="929">
        <f>I86</f>
        <v/>
      </c>
      <c r="V90" s="927" t="n"/>
      <c r="W90" s="927" t="n"/>
    </row>
    <row r="91" customFormat="1" s="79">
      <c r="A91" s="618" t="n"/>
      <c r="B91" s="102" t="inlineStr">
        <is>
          <t>Furniture and fixtures Freehold land Buildings Carrying amounts 2023 At31 March 2023</t>
        </is>
      </c>
      <c r="C91" s="939" t="n"/>
      <c r="D91" s="939" t="n"/>
      <c r="E91" s="939" t="n"/>
      <c r="F91" s="939" t="n"/>
      <c r="G91" s="939" t="n">
        <v>0</v>
      </c>
      <c r="H91" s="939" t="n">
        <v>2614007</v>
      </c>
      <c r="I91" s="928" t="n"/>
      <c r="N91" s="105">
        <f>B91</f>
        <v/>
      </c>
      <c r="O91" s="106" t="inlineStr"/>
      <c r="P91" s="106" t="inlineStr"/>
      <c r="Q91" s="106" t="inlineStr"/>
      <c r="R91" s="106" t="inlineStr"/>
      <c r="S91" s="106">
        <f>G91*BS!$B$9</f>
        <v/>
      </c>
      <c r="T91" s="106">
        <f>H91*BS!$B$9</f>
        <v/>
      </c>
      <c r="U91" s="929">
        <f>I87</f>
        <v/>
      </c>
      <c r="V91" s="927" t="n"/>
      <c r="W91" s="927" t="n"/>
    </row>
    <row r="92" customFormat="1" s="79">
      <c r="A92" s="618" t="n"/>
      <c r="B92" s="102" t="inlineStr">
        <is>
          <t>Furniture and fixtures Plant and equipment Plant and equipment Cost Balance at 31 March 2023</t>
        </is>
      </c>
      <c r="C92" s="939" t="n"/>
      <c r="D92" s="939" t="n"/>
      <c r="E92" s="939" t="n"/>
      <c r="F92" s="939" t="n"/>
      <c r="G92" s="939" t="n">
        <v>0</v>
      </c>
      <c r="H92" s="939" t="n">
        <v>5639054</v>
      </c>
      <c r="I92" s="928" t="n"/>
      <c r="N92" s="105">
        <f>B92</f>
        <v/>
      </c>
      <c r="O92" s="106" t="inlineStr"/>
      <c r="P92" s="106" t="inlineStr"/>
      <c r="Q92" s="106" t="inlineStr"/>
      <c r="R92" s="106" t="inlineStr"/>
      <c r="S92" s="106">
        <f>G92*BS!$B$9</f>
        <v/>
      </c>
      <c r="T92" s="106">
        <f>H92*BS!$B$9</f>
        <v/>
      </c>
      <c r="U92" s="929">
        <f>I88</f>
        <v/>
      </c>
      <c r="V92" s="927" t="n"/>
      <c r="W92" s="927" t="n"/>
    </row>
    <row r="93" customFormat="1" s="79">
      <c r="A93" s="618" t="n"/>
      <c r="B93" s="102" t="inlineStr">
        <is>
          <t>Furniture and fixtures Plant and equipment Plant and equipment Carrying amounts 2022 At31 March 2022</t>
        </is>
      </c>
      <c r="C93" s="103" t="n"/>
      <c r="D93" s="103" t="n"/>
      <c r="E93" s="103" t="n"/>
      <c r="F93" s="103" t="n"/>
      <c r="G93" s="103" t="n">
        <v>2280642</v>
      </c>
      <c r="H93" s="103" t="n">
        <v>0</v>
      </c>
      <c r="I93" s="928" t="n"/>
      <c r="N93" s="105">
        <f>B93</f>
        <v/>
      </c>
      <c r="O93" s="106" t="inlineStr"/>
      <c r="P93" s="106" t="inlineStr"/>
      <c r="Q93" s="106" t="inlineStr"/>
      <c r="R93" s="106" t="inlineStr"/>
      <c r="S93" s="106">
        <f>G93*BS!$B$9</f>
        <v/>
      </c>
      <c r="T93" s="106">
        <f>H93*BS!$B$9</f>
        <v/>
      </c>
      <c r="U93" s="929">
        <f>I89</f>
        <v/>
      </c>
      <c r="V93" s="927" t="n"/>
      <c r="W93" s="927" t="n"/>
    </row>
    <row r="94" customFormat="1" s="79">
      <c r="A94" s="618" t="n"/>
      <c r="B94" s="102" t="inlineStr">
        <is>
          <t>Furniture and fixtures Plant and equipment Plant and equipment Carrying amounts 2023 At31 March 2023</t>
        </is>
      </c>
      <c r="C94" s="939" t="n"/>
      <c r="D94" s="939" t="n"/>
      <c r="E94" s="939" t="n"/>
      <c r="F94" s="939" t="n"/>
      <c r="G94" s="939" t="n">
        <v>0</v>
      </c>
      <c r="H94" s="939" t="n">
        <v>2840460</v>
      </c>
      <c r="I94" s="945" t="n"/>
      <c r="N94" s="105">
        <f>B94</f>
        <v/>
      </c>
      <c r="O94" s="106" t="inlineStr"/>
      <c r="P94" s="106" t="inlineStr"/>
      <c r="Q94" s="106" t="inlineStr"/>
      <c r="R94" s="106" t="inlineStr"/>
      <c r="S94" s="106">
        <f>G94*BS!$B$9</f>
        <v/>
      </c>
      <c r="T94" s="106">
        <f>H94*BS!$B$9</f>
        <v/>
      </c>
      <c r="U94" s="946">
        <f>I90</f>
        <v/>
      </c>
      <c r="V94" s="927" t="n"/>
      <c r="W94" s="927" t="n"/>
    </row>
    <row r="95" customFormat="1" s="79">
      <c r="A95" s="618" t="n"/>
      <c r="B95" s="102" t="inlineStr">
        <is>
          <t>Furniture and fixtures Furniture and fixtures Furniture and fixtures Cost Balance at 31 March 2023</t>
        </is>
      </c>
      <c r="C95" s="939" t="n"/>
      <c r="D95" s="939" t="n"/>
      <c r="E95" s="939" t="n"/>
      <c r="F95" s="939" t="n"/>
      <c r="G95" s="939" t="n">
        <v>0</v>
      </c>
      <c r="H95" s="939" t="n">
        <v>2468809</v>
      </c>
      <c r="I95" s="947" t="n"/>
      <c r="K95" s="948" t="n"/>
      <c r="N95" s="105">
        <f>B95</f>
        <v/>
      </c>
      <c r="O95" s="106" t="inlineStr"/>
      <c r="P95" s="106" t="inlineStr"/>
      <c r="Q95" s="106" t="inlineStr"/>
      <c r="R95" s="106" t="inlineStr"/>
      <c r="S95" s="106">
        <f>G95*BS!$B$9</f>
        <v/>
      </c>
      <c r="T95" s="106">
        <f>H95*BS!$B$9</f>
        <v/>
      </c>
      <c r="U95" s="946">
        <f>I91</f>
        <v/>
      </c>
      <c r="V95" s="941" t="n"/>
      <c r="W95" s="941" t="n"/>
    </row>
    <row r="96" customFormat="1" s="79">
      <c r="A96" s="618" t="n"/>
      <c r="B96" s="102" t="inlineStr">
        <is>
          <t>Capital works in progress Capital works in progress Capital works in progress Cost Balance at 31 March 2023</t>
        </is>
      </c>
      <c r="C96" s="939" t="n"/>
      <c r="D96" s="939" t="n"/>
      <c r="E96" s="939" t="n"/>
      <c r="F96" s="939" t="n"/>
      <c r="G96" s="939" t="n">
        <v>0</v>
      </c>
      <c r="H96" s="939" t="n">
        <v>168072</v>
      </c>
      <c r="I96" s="947" t="n"/>
      <c r="K96" s="948" t="n"/>
      <c r="N96" s="105">
        <f>B96</f>
        <v/>
      </c>
      <c r="O96" s="106" t="inlineStr"/>
      <c r="P96" s="106" t="inlineStr"/>
      <c r="Q96" s="106" t="inlineStr"/>
      <c r="R96" s="106" t="inlineStr"/>
      <c r="S96" s="106">
        <f>G96*BS!$B$9</f>
        <v/>
      </c>
      <c r="T96" s="106">
        <f>H96*BS!$B$9</f>
        <v/>
      </c>
      <c r="U96" s="946">
        <f>I92</f>
        <v/>
      </c>
      <c r="V96" s="941" t="n"/>
      <c r="W96" s="941" t="n"/>
    </row>
    <row r="97" customFormat="1" s="79">
      <c r="A97" s="618" t="n"/>
      <c r="B97" s="102" t="inlineStr">
        <is>
          <t>Capital works in progress Capital works in progress Capital works in progress Carrying amounts 2022 At31 March 2022</t>
        </is>
      </c>
      <c r="C97" s="939" t="n"/>
      <c r="D97" s="939" t="n"/>
      <c r="E97" s="939" t="n"/>
      <c r="F97" s="939" t="n"/>
      <c r="G97" s="939" t="n">
        <v>129023</v>
      </c>
      <c r="H97" s="939" t="n">
        <v>0</v>
      </c>
      <c r="I97" s="947" t="n"/>
      <c r="K97" s="948" t="n"/>
      <c r="N97" s="105">
        <f>B97</f>
        <v/>
      </c>
      <c r="O97" s="106" t="inlineStr"/>
      <c r="P97" s="106" t="inlineStr"/>
      <c r="Q97" s="106" t="inlineStr"/>
      <c r="R97" s="106" t="inlineStr"/>
      <c r="S97" s="106">
        <f>G97*BS!$B$9</f>
        <v/>
      </c>
      <c r="T97" s="106">
        <f>H97*BS!$B$9</f>
        <v/>
      </c>
      <c r="U97" s="946">
        <f>I93</f>
        <v/>
      </c>
      <c r="V97" s="941" t="n"/>
      <c r="W97" s="941" t="n"/>
    </row>
    <row r="98" customFormat="1" s="79">
      <c r="A98" s="618" t="n"/>
      <c r="B98" s="102" t="inlineStr">
        <is>
          <t>Capital works in progress Capital works in progress Capital works in progress Carrying amounts 2023 At31 March 2023</t>
        </is>
      </c>
      <c r="C98" s="939" t="n"/>
      <c r="D98" s="939" t="n"/>
      <c r="E98" s="939" t="n"/>
      <c r="F98" s="939" t="n"/>
      <c r="G98" s="939" t="n">
        <v>0</v>
      </c>
      <c r="H98" s="939" t="n">
        <v>168072</v>
      </c>
      <c r="I98" s="947" t="n"/>
      <c r="K98" s="948" t="n"/>
      <c r="N98" s="105">
        <f>B98</f>
        <v/>
      </c>
      <c r="O98" s="106" t="inlineStr"/>
      <c r="P98" s="106" t="inlineStr"/>
      <c r="Q98" s="106" t="inlineStr"/>
      <c r="R98" s="106" t="inlineStr"/>
      <c r="S98" s="106">
        <f>G98*BS!$B$9</f>
        <v/>
      </c>
      <c r="T98" s="106">
        <f>H98*BS!$B$9</f>
        <v/>
      </c>
      <c r="U98" s="946">
        <f>I94</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I95</f>
        <v/>
      </c>
      <c r="V99" s="941" t="n"/>
      <c r="W99" s="941" t="n"/>
    </row>
    <row r="100" customFormat="1" s="79">
      <c r="A100" s="618" t="n"/>
      <c r="B100" s="102" t="n"/>
      <c r="C100" s="939" t="n"/>
      <c r="D100" s="939" t="n"/>
      <c r="E100" s="939" t="n"/>
      <c r="F100" s="939" t="n"/>
      <c r="G100" s="939" t="n"/>
      <c r="H100" s="939" t="n"/>
      <c r="I100" s="947" t="n"/>
      <c r="K100" s="948" t="n"/>
      <c r="N100" s="105" t="inlineStr"/>
      <c r="O100" s="106" t="inlineStr"/>
      <c r="P100" s="106" t="inlineStr"/>
      <c r="Q100" s="106" t="inlineStr"/>
      <c r="R100" s="106" t="inlineStr"/>
      <c r="S100" s="106" t="inlineStr"/>
      <c r="T100" s="106" t="inlineStr"/>
      <c r="U100" s="946">
        <f>I96</f>
        <v/>
      </c>
      <c r="V100" s="941" t="n"/>
      <c r="W100" s="941" t="n"/>
    </row>
    <row r="101" customFormat="1" s="79">
      <c r="A101" s="618" t="inlineStr">
        <is>
          <t>K13</t>
        </is>
      </c>
      <c r="B101" s="96" t="inlineStr">
        <is>
          <t xml:space="preserve">Total </t>
        </is>
      </c>
      <c r="C101" s="944">
        <f>SUM(INDIRECT(ADDRESS(MATCH("K12",$A:$A,0)+1,COLUMN(C$12),4)&amp;":"&amp;ADDRESS(MATCH("K13",$A:$A,0)-1,COLUMN(C$12),4)))</f>
        <v/>
      </c>
      <c r="D101" s="944">
        <f>SUM(INDIRECT(ADDRESS(MATCH("K12",$A:$A,0)+1,COLUMN(D$12),4)&amp;":"&amp;ADDRESS(MATCH("K13",$A:$A,0)-1,COLUMN(D$12),4)))</f>
        <v/>
      </c>
      <c r="E101" s="944">
        <f>SUM(INDIRECT(ADDRESS(MATCH("K12",$A:$A,0)+1,COLUMN(E$12),4)&amp;":"&amp;ADDRESS(MATCH("K13",$A:$A,0)-1,COLUMN(E$12),4)))</f>
        <v/>
      </c>
      <c r="F101" s="944">
        <f>SUM(INDIRECT(ADDRESS(MATCH("K12",$A:$A,0)+1,COLUMN(F$12),4)&amp;":"&amp;ADDRESS(MATCH("K13",$A:$A,0)-1,COLUMN(F$12),4)))</f>
        <v/>
      </c>
      <c r="G101" s="944">
        <f>SUM(INDIRECT(ADDRESS(MATCH("K12",$A:$A,0)+1,COLUMN(G$12),4)&amp;":"&amp;ADDRESS(MATCH("K13",$A:$A,0)-1,COLUMN(G$12),4)))</f>
        <v/>
      </c>
      <c r="H101" s="944">
        <f>SUM(INDIRECT(ADDRESS(MATCH("K12",$A:$A,0)+1,COLUMN(H$12),4)&amp;":"&amp;ADDRESS(MATCH("K13",$A:$A,0)-1,COLUMN(H$12),4)))</f>
        <v/>
      </c>
      <c r="I101" s="947" t="n"/>
      <c r="K101" s="948" t="n"/>
      <c r="N101" s="114">
        <f>B101</f>
        <v/>
      </c>
      <c r="O101" s="115">
        <f>C101*BS!$B$9</f>
        <v/>
      </c>
      <c r="P101" s="115">
        <f>D101*BS!$B$9</f>
        <v/>
      </c>
      <c r="Q101" s="115">
        <f>E101*BS!$B$9</f>
        <v/>
      </c>
      <c r="R101" s="115">
        <f>F101*BS!$B$9</f>
        <v/>
      </c>
      <c r="S101" s="115">
        <f>G101*BS!$B$9</f>
        <v/>
      </c>
      <c r="T101" s="115">
        <f>H101*BS!$B$9</f>
        <v/>
      </c>
      <c r="U101" s="115">
        <f>I97*BS!$B$9</f>
        <v/>
      </c>
      <c r="V101" s="941" t="n"/>
      <c r="W101" s="941" t="n"/>
    </row>
    <row r="102" customFormat="1" s="79">
      <c r="A102" s="618" t="n"/>
      <c r="B102" s="102" t="n"/>
      <c r="C102" s="939"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107" t="n"/>
      <c r="V102" s="941" t="n"/>
      <c r="W102" s="941" t="n"/>
    </row>
    <row r="103" customFormat="1" s="79">
      <c r="A103" s="618" t="inlineStr">
        <is>
          <t>K14</t>
        </is>
      </c>
      <c r="B103" s="96" t="inlineStr">
        <is>
          <t xml:space="preserve">Adjustment: Depreciation </t>
        </is>
      </c>
      <c r="C103" s="949" t="n"/>
      <c r="D103" s="949" t="n"/>
      <c r="E103" s="949" t="n"/>
      <c r="F103" s="949" t="n"/>
      <c r="G103" s="949" t="n"/>
      <c r="H103" s="949" t="n"/>
      <c r="I103" s="947" t="n"/>
      <c r="J103" s="85" t="n"/>
      <c r="K103" s="950" t="n"/>
      <c r="L103" s="85" t="n"/>
      <c r="M103" s="85" t="n"/>
      <c r="N103" s="114">
        <f>B103</f>
        <v/>
      </c>
      <c r="O103" s="115" t="inlineStr"/>
      <c r="P103" s="115" t="inlineStr"/>
      <c r="Q103" s="115" t="inlineStr"/>
      <c r="R103" s="115" t="inlineStr"/>
      <c r="S103" s="115" t="inlineStr"/>
      <c r="T103" s="115" t="inlineStr"/>
      <c r="U103" s="951">
        <f>I99</f>
        <v/>
      </c>
      <c r="V103" s="941" t="n"/>
      <c r="W103" s="941" t="n"/>
      <c r="X103" s="85" t="n"/>
      <c r="Y103" s="85" t="n"/>
      <c r="Z103" s="85" t="n"/>
      <c r="AA103" s="85" t="n"/>
      <c r="AB103" s="85" t="n"/>
      <c r="AC103" s="85" t="n"/>
      <c r="AD103" s="85" t="n"/>
      <c r="AE103" s="85" t="n"/>
      <c r="AF103" s="85" t="n"/>
      <c r="AG103" s="85" t="n"/>
      <c r="AH103" s="85" t="n"/>
      <c r="AI103" s="85" t="n"/>
      <c r="AJ103" s="85" t="n"/>
      <c r="AK103" s="85" t="n"/>
      <c r="AL103" s="85" t="n"/>
      <c r="AM103" s="85" t="n"/>
      <c r="AN103" s="85" t="n"/>
      <c r="AO103" s="85" t="n"/>
      <c r="AP103" s="85" t="n"/>
      <c r="AQ103" s="85" t="n"/>
      <c r="AR103" s="85" t="n"/>
      <c r="AS103" s="85" t="n"/>
      <c r="AT103" s="85" t="n"/>
      <c r="AU103" s="85" t="n"/>
      <c r="AV103" s="85" t="n"/>
      <c r="AW103" s="85" t="n"/>
      <c r="AX103" s="85" t="n"/>
      <c r="AY103" s="85" t="n"/>
      <c r="AZ103" s="85" t="n"/>
      <c r="BA103" s="85" t="n"/>
      <c r="BB103" s="85" t="n"/>
      <c r="BC103" s="85" t="n"/>
      <c r="BD103" s="85" t="n"/>
      <c r="BE103" s="85" t="n"/>
      <c r="BF103" s="85" t="n"/>
      <c r="BG103" s="85" t="n"/>
      <c r="BH103" s="85" t="n"/>
      <c r="BI103" s="85" t="n"/>
      <c r="BJ103" s="85" t="n"/>
      <c r="BK103" s="85" t="n"/>
      <c r="BL103" s="85" t="n"/>
      <c r="BM103" s="85" t="n"/>
      <c r="BN103" s="85" t="n"/>
      <c r="BO103" s="85" t="n"/>
      <c r="BP103" s="85" t="n"/>
      <c r="BQ103" s="85" t="n"/>
      <c r="BR103" s="85" t="n"/>
      <c r="BS103" s="85" t="n"/>
      <c r="BT103" s="85" t="n"/>
      <c r="BU103" s="85" t="n"/>
      <c r="BV103" s="85" t="n"/>
      <c r="BW103" s="85" t="n"/>
      <c r="BX103" s="85" t="n"/>
      <c r="BY103" s="85" t="n"/>
      <c r="BZ103" s="85" t="n"/>
      <c r="CA103" s="85" t="n"/>
      <c r="CB103" s="85" t="n"/>
      <c r="CC103" s="85" t="n"/>
      <c r="CD103" s="85" t="n"/>
      <c r="CE103" s="85" t="n"/>
      <c r="CF103" s="85" t="n"/>
      <c r="CG103" s="85" t="n"/>
      <c r="CH103" s="85" t="n"/>
      <c r="CI103" s="85" t="n"/>
      <c r="CJ103" s="85" t="n"/>
      <c r="CK103" s="85" t="n"/>
      <c r="CL103" s="85" t="n"/>
      <c r="CM103" s="85" t="n"/>
      <c r="CN103" s="85" t="n"/>
      <c r="CO103" s="85" t="n"/>
      <c r="CP103" s="85" t="n"/>
      <c r="CQ103" s="85" t="n"/>
      <c r="CR103" s="85" t="n"/>
      <c r="CS103" s="85" t="n"/>
      <c r="CT103" s="85" t="n"/>
      <c r="CU103" s="85" t="n"/>
      <c r="CV103" s="85" t="n"/>
      <c r="CW103" s="85" t="n"/>
      <c r="CX103" s="85" t="n"/>
      <c r="CY103" s="85" t="n"/>
      <c r="CZ103" s="85" t="n"/>
      <c r="DA103" s="85" t="n"/>
      <c r="DB103" s="85" t="n"/>
      <c r="DC103" s="85" t="n"/>
      <c r="DD103" s="85" t="n"/>
      <c r="DE103" s="85" t="n"/>
      <c r="DF103" s="85" t="n"/>
      <c r="DG103" s="85" t="n"/>
      <c r="DH103" s="85" t="n"/>
      <c r="DI103" s="85" t="n"/>
      <c r="DJ103" s="85" t="n"/>
      <c r="DK103" s="85" t="n"/>
      <c r="DL103" s="85" t="n"/>
      <c r="DM103" s="85" t="n"/>
      <c r="DN103" s="85" t="n"/>
      <c r="DO103" s="85" t="n"/>
      <c r="DP103" s="85" t="n"/>
      <c r="DQ103" s="85" t="n"/>
      <c r="DR103" s="85" t="n"/>
      <c r="DS103" s="85" t="n"/>
      <c r="DT103" s="85" t="n"/>
      <c r="DU103" s="85" t="n"/>
      <c r="DV103" s="85" t="n"/>
      <c r="DW103" s="85" t="n"/>
      <c r="DX103" s="85" t="n"/>
      <c r="DY103" s="85" t="n"/>
      <c r="DZ103" s="85" t="n"/>
      <c r="EA103" s="85" t="n"/>
      <c r="EB103" s="85" t="n"/>
      <c r="EC103" s="85" t="n"/>
      <c r="ED103" s="85" t="n"/>
      <c r="EE103" s="85" t="n"/>
      <c r="EF103" s="85" t="n"/>
      <c r="EG103" s="85" t="n"/>
      <c r="EH103" s="85" t="n"/>
      <c r="EI103" s="85" t="n"/>
      <c r="EJ103" s="85" t="n"/>
      <c r="EK103" s="85" t="n"/>
      <c r="EL103" s="85" t="n"/>
      <c r="EM103" s="85" t="n"/>
      <c r="EN103" s="85" t="n"/>
      <c r="EO103" s="85" t="n"/>
      <c r="EP103" s="85" t="n"/>
      <c r="EQ103" s="85" t="n"/>
      <c r="ER103" s="85" t="n"/>
      <c r="ES103" s="85" t="n"/>
      <c r="ET103" s="85" t="n"/>
      <c r="EU103" s="85" t="n"/>
      <c r="EV103" s="85" t="n"/>
      <c r="EW103" s="85" t="n"/>
      <c r="EX103" s="85" t="n"/>
      <c r="EY103" s="85" t="n"/>
      <c r="EZ103" s="85" t="n"/>
      <c r="FA103" s="85" t="n"/>
      <c r="FB103" s="85" t="n"/>
      <c r="FC103" s="85" t="n"/>
      <c r="FD103" s="85" t="n"/>
      <c r="FE103" s="85" t="n"/>
      <c r="FF103" s="85" t="n"/>
      <c r="FG103" s="85" t="n"/>
      <c r="FH103" s="85" t="n"/>
      <c r="FI103" s="85" t="n"/>
      <c r="FJ103" s="85" t="n"/>
      <c r="FK103" s="85" t="n"/>
      <c r="FL103" s="85" t="n"/>
      <c r="FM103" s="85" t="n"/>
      <c r="FN103" s="85" t="n"/>
      <c r="FO103" s="85" t="n"/>
      <c r="FP103" s="85" t="n"/>
      <c r="FQ103" s="85" t="n"/>
      <c r="FR103" s="85" t="n"/>
      <c r="FS103" s="85" t="n"/>
      <c r="FT103" s="85" t="n"/>
      <c r="FU103" s="85" t="n"/>
      <c r="FV103" s="85" t="n"/>
      <c r="FW103" s="85" t="n"/>
      <c r="FX103" s="85" t="n"/>
      <c r="FY103" s="85" t="n"/>
      <c r="FZ103" s="85" t="n"/>
      <c r="GA103" s="85" t="n"/>
      <c r="GB103" s="85" t="n"/>
      <c r="GC103" s="85" t="n"/>
      <c r="GD103" s="85" t="n"/>
      <c r="GE103" s="85" t="n"/>
      <c r="GF103" s="85" t="n"/>
      <c r="GG103" s="85" t="n"/>
      <c r="GH103" s="85" t="n"/>
      <c r="GI103" s="85" t="n"/>
      <c r="GJ103" s="85" t="n"/>
      <c r="GK103" s="85" t="n"/>
      <c r="GL103" s="85" t="n"/>
      <c r="GM103" s="85" t="n"/>
      <c r="GN103" s="85" t="n"/>
      <c r="GO103" s="85" t="n"/>
      <c r="GP103" s="85" t="n"/>
      <c r="GQ103" s="85" t="n"/>
      <c r="GR103" s="85" t="n"/>
      <c r="GS103" s="85" t="n"/>
      <c r="GT103" s="85" t="n"/>
      <c r="GU103" s="85" t="n"/>
      <c r="GV103" s="85" t="n"/>
      <c r="GW103" s="85" t="n"/>
      <c r="GX103" s="85" t="n"/>
      <c r="GY103" s="85" t="n"/>
      <c r="GZ103" s="85" t="n"/>
      <c r="HA103" s="85" t="n"/>
      <c r="HB103" s="85" t="n"/>
      <c r="HC103" s="85" t="n"/>
      <c r="HD103" s="85" t="n"/>
      <c r="HE103" s="85" t="n"/>
      <c r="HF103" s="85" t="n"/>
      <c r="HG103" s="85" t="n"/>
      <c r="HH103" s="85" t="n"/>
      <c r="HI103" s="85" t="n"/>
      <c r="HJ103" s="85" t="n"/>
      <c r="HK103" s="85" t="n"/>
      <c r="HL103" s="85" t="n"/>
      <c r="HM103" s="85" t="n"/>
      <c r="HN103" s="85" t="n"/>
      <c r="HO103" s="85" t="n"/>
      <c r="HP103" s="85" t="n"/>
      <c r="HQ103" s="85" t="n"/>
      <c r="HR103" s="85" t="n"/>
      <c r="HS103" s="85" t="n"/>
      <c r="HT103" s="85" t="n"/>
      <c r="HU103" s="85" t="n"/>
      <c r="HV103" s="85" t="n"/>
      <c r="HW103" s="85" t="n"/>
      <c r="HX103" s="85" t="n"/>
      <c r="HY103" s="85" t="n"/>
      <c r="HZ103" s="85" t="n"/>
      <c r="IA103" s="85" t="n"/>
      <c r="IB103" s="85" t="n"/>
      <c r="IC103" s="85" t="n"/>
      <c r="ID103" s="85" t="n"/>
      <c r="IE103" s="85" t="n"/>
      <c r="IF103" s="85" t="n"/>
      <c r="IG103" s="85" t="n"/>
      <c r="IH103" s="85" t="n"/>
      <c r="II103" s="85" t="n"/>
      <c r="IJ103" s="85" t="n"/>
      <c r="IK103" s="85" t="n"/>
      <c r="IL103" s="85" t="n"/>
      <c r="IM103" s="85" t="n"/>
      <c r="IN103" s="85" t="n"/>
      <c r="IO103" s="85" t="n"/>
      <c r="IP103" s="85" t="n"/>
      <c r="IQ103" s="85" t="n"/>
      <c r="IR103" s="85" t="n"/>
      <c r="IS103" s="85" t="n"/>
      <c r="IT103" s="85" t="n"/>
      <c r="IU103" s="85" t="n"/>
      <c r="IV103" s="85" t="n"/>
      <c r="IW103" s="85" t="n"/>
      <c r="IX103" s="85" t="n"/>
      <c r="IY103" s="85" t="n"/>
      <c r="IZ103" s="85" t="n"/>
      <c r="JA103" s="85" t="n"/>
      <c r="JB103" s="85" t="n"/>
      <c r="JC103" s="85" t="n"/>
      <c r="JD103" s="85" t="n"/>
      <c r="JE103" s="85" t="n"/>
      <c r="JF103" s="85" t="n"/>
      <c r="JG103" s="85" t="n"/>
      <c r="JH103" s="85" t="n"/>
      <c r="JI103" s="85" t="n"/>
      <c r="JJ103" s="85" t="n"/>
      <c r="JK103" s="85" t="n"/>
      <c r="JL103" s="85" t="n"/>
      <c r="JM103" s="85" t="n"/>
      <c r="JN103" s="85" t="n"/>
      <c r="JO103" s="85" t="n"/>
      <c r="JP103" s="85" t="n"/>
      <c r="JQ103" s="85" t="n"/>
      <c r="JR103" s="85" t="n"/>
      <c r="JS103" s="85" t="n"/>
      <c r="JT103" s="85" t="n"/>
      <c r="JU103" s="85" t="n"/>
      <c r="JV103" s="85" t="n"/>
      <c r="JW103" s="85" t="n"/>
      <c r="JX103" s="85" t="n"/>
      <c r="JY103" s="85" t="n"/>
      <c r="JZ103" s="85" t="n"/>
      <c r="KA103" s="85" t="n"/>
      <c r="KB103" s="85" t="n"/>
      <c r="KC103" s="85" t="n"/>
      <c r="KD103" s="85" t="n"/>
      <c r="KE103" s="85" t="n"/>
      <c r="KF103" s="85" t="n"/>
      <c r="KG103" s="85" t="n"/>
      <c r="KH103" s="85" t="n"/>
      <c r="KI103" s="85" t="n"/>
      <c r="KJ103" s="85" t="n"/>
      <c r="KK103" s="85" t="n"/>
      <c r="KL103" s="85" t="n"/>
      <c r="KM103" s="85" t="n"/>
      <c r="KN103" s="85" t="n"/>
      <c r="KO103" s="85" t="n"/>
      <c r="KP103" s="85" t="n"/>
      <c r="KQ103" s="85" t="n"/>
      <c r="KR103" s="85" t="n"/>
      <c r="KS103" s="85" t="n"/>
      <c r="KT103" s="85" t="n"/>
      <c r="KU103" s="85" t="n"/>
      <c r="KV103" s="85" t="n"/>
      <c r="KW103" s="85" t="n"/>
      <c r="KX103" s="85" t="n"/>
      <c r="KY103" s="85" t="n"/>
      <c r="KZ103" s="85" t="n"/>
      <c r="LA103" s="85" t="n"/>
      <c r="LB103" s="85" t="n"/>
      <c r="LC103" s="85" t="n"/>
      <c r="LD103" s="85" t="n"/>
      <c r="LE103" s="85" t="n"/>
      <c r="LF103" s="85" t="n"/>
      <c r="LG103" s="85" t="n"/>
      <c r="LH103" s="85" t="n"/>
      <c r="LI103" s="85" t="n"/>
      <c r="LJ103" s="85" t="n"/>
      <c r="LK103" s="85" t="n"/>
      <c r="LL103" s="85" t="n"/>
      <c r="LM103" s="85" t="n"/>
      <c r="LN103" s="85" t="n"/>
      <c r="LO103" s="85" t="n"/>
      <c r="LP103" s="85" t="n"/>
      <c r="LQ103" s="85" t="n"/>
      <c r="LR103" s="85" t="n"/>
      <c r="LS103" s="85" t="n"/>
    </row>
    <row r="104" customFormat="1" s="79">
      <c r="A104" s="618" t="n"/>
      <c r="B104" s="102" t="inlineStr">
        <is>
          <t>Furniture and fixtures Freehold land Freehold land Accumulated depreciation Balance at 31 March 2023</t>
        </is>
      </c>
      <c r="C104" s="952" t="n"/>
      <c r="D104" s="952" t="n"/>
      <c r="E104" s="952" t="n"/>
      <c r="F104" s="952" t="n"/>
      <c r="G104" s="952" t="n">
        <v>0</v>
      </c>
      <c r="H104" s="952" t="n">
        <v>0</v>
      </c>
      <c r="I104" s="947" t="n"/>
      <c r="K104" s="948" t="n"/>
      <c r="N104" s="105">
        <f>B104</f>
        <v/>
      </c>
      <c r="O104" s="106" t="inlineStr"/>
      <c r="P104" s="106" t="inlineStr"/>
      <c r="Q104" s="106" t="inlineStr"/>
      <c r="R104" s="106" t="inlineStr"/>
      <c r="S104" s="106">
        <f>G104*BS!$B$9</f>
        <v/>
      </c>
      <c r="T104" s="106">
        <f>H104*BS!$B$9</f>
        <v/>
      </c>
      <c r="U104" s="946">
        <f>I100</f>
        <v/>
      </c>
      <c r="V104" s="941" t="n"/>
      <c r="W104" s="941" t="n"/>
    </row>
    <row r="105" customFormat="1" s="79">
      <c r="A105" s="618" t="n"/>
      <c r="B105" s="102" t="inlineStr">
        <is>
          <t>Furniture and fixtures Freehold land Buildings Accumulated depreciation Balance at 31 March 2023</t>
        </is>
      </c>
      <c r="C105" s="952" t="n"/>
      <c r="D105" s="939" t="n"/>
      <c r="E105" s="939" t="n"/>
      <c r="F105" s="939" t="n"/>
      <c r="G105" s="939" t="n">
        <v>0</v>
      </c>
      <c r="H105" s="939" t="n">
        <v>2533884</v>
      </c>
      <c r="I105" s="947" t="n"/>
      <c r="K105" s="948" t="n"/>
      <c r="N105" s="105">
        <f>B105</f>
        <v/>
      </c>
      <c r="O105" s="106" t="inlineStr"/>
      <c r="P105" s="106" t="inlineStr"/>
      <c r="Q105" s="106" t="inlineStr"/>
      <c r="R105" s="106" t="inlineStr"/>
      <c r="S105" s="106">
        <f>G105*BS!$B$9</f>
        <v/>
      </c>
      <c r="T105" s="106">
        <f>H105*BS!$B$9</f>
        <v/>
      </c>
      <c r="U105" s="946">
        <f>I101</f>
        <v/>
      </c>
      <c r="V105" s="941" t="n"/>
      <c r="W105" s="941" t="n"/>
    </row>
    <row r="106" customFormat="1" s="79">
      <c r="A106" s="618" t="n"/>
      <c r="B106" s="102" t="inlineStr">
        <is>
          <t>Furniture and fixtures Freehold land Buildings Carrying amounts 2022 At31 March 2022</t>
        </is>
      </c>
      <c r="C106" s="952" t="n"/>
      <c r="D106" s="939" t="n"/>
      <c r="E106" s="939" t="n"/>
      <c r="F106" s="939" t="n"/>
      <c r="G106" s="939" t="n">
        <v>2663806</v>
      </c>
      <c r="H106" s="939" t="n">
        <v>0</v>
      </c>
      <c r="I106" s="947" t="n"/>
      <c r="K106" s="948" t="n"/>
      <c r="N106" s="105">
        <f>B106</f>
        <v/>
      </c>
      <c r="O106" s="106" t="inlineStr"/>
      <c r="P106" s="106" t="inlineStr"/>
      <c r="Q106" s="106" t="inlineStr"/>
      <c r="R106" s="106" t="inlineStr"/>
      <c r="S106" s="106">
        <f>G106*BS!$B$9</f>
        <v/>
      </c>
      <c r="T106" s="106">
        <f>H106*BS!$B$9</f>
        <v/>
      </c>
      <c r="U106" s="946">
        <f>I102</f>
        <v/>
      </c>
      <c r="V106" s="941" t="n"/>
      <c r="W106" s="941" t="n"/>
    </row>
    <row r="107" customFormat="1" s="79">
      <c r="A107" s="618" t="n"/>
      <c r="B107" s="102" t="inlineStr">
        <is>
          <t>Furniture and fixtures Freehold land Buildings Carrying amounts 2023 At31 March 2023</t>
        </is>
      </c>
      <c r="C107" s="103" t="n"/>
      <c r="D107" s="103" t="n"/>
      <c r="E107" s="103" t="n"/>
      <c r="F107" s="103" t="n"/>
      <c r="G107" s="103" t="n">
        <v>0</v>
      </c>
      <c r="H107" s="103" t="n">
        <v>2614007</v>
      </c>
      <c r="I107" s="947" t="n"/>
      <c r="K107" s="948" t="n"/>
      <c r="N107" s="105">
        <f>B107</f>
        <v/>
      </c>
      <c r="O107" s="106" t="inlineStr"/>
      <c r="P107" s="106" t="inlineStr"/>
      <c r="Q107" s="106" t="inlineStr"/>
      <c r="R107" s="106" t="inlineStr"/>
      <c r="S107" s="106">
        <f>G107*BS!$B$9</f>
        <v/>
      </c>
      <c r="T107" s="106">
        <f>H107*BS!$B$9</f>
        <v/>
      </c>
      <c r="U107" s="946">
        <f>I103</f>
        <v/>
      </c>
      <c r="V107" s="941" t="n"/>
      <c r="W107" s="941" t="n"/>
    </row>
    <row r="108" customFormat="1" s="79">
      <c r="A108" s="618" t="n"/>
      <c r="B108" s="102" t="inlineStr">
        <is>
          <t>Furniture and fixtures Plant and equipment Plant and equipment Accumulated depreciation Balance at 31 March 2023</t>
        </is>
      </c>
      <c r="C108" s="952" t="n"/>
      <c r="D108" s="952" t="n"/>
      <c r="E108" s="952" t="n"/>
      <c r="F108" s="952" t="n"/>
      <c r="G108" s="952" t="n">
        <v>0</v>
      </c>
      <c r="H108" s="952" t="n">
        <v>2798594</v>
      </c>
      <c r="I108" s="947" t="n"/>
      <c r="K108" s="948" t="n"/>
      <c r="N108" s="105">
        <f>B108</f>
        <v/>
      </c>
      <c r="O108" s="106" t="inlineStr"/>
      <c r="P108" s="106" t="inlineStr"/>
      <c r="Q108" s="106" t="inlineStr"/>
      <c r="R108" s="106" t="inlineStr"/>
      <c r="S108" s="106">
        <f>G108*BS!$B$9</f>
        <v/>
      </c>
      <c r="T108" s="106">
        <f>H108*BS!$B$9</f>
        <v/>
      </c>
      <c r="U108" s="946">
        <f>I104</f>
        <v/>
      </c>
      <c r="V108" s="941" t="n"/>
      <c r="W108" s="941" t="n"/>
    </row>
    <row r="109" customFormat="1" s="79">
      <c r="A109" s="618" t="n"/>
      <c r="B109" s="102" t="inlineStr">
        <is>
          <t>Furniture and fixtures Plant and equipment Plant and equipment Carrying amounts 2022 At31 March 2022</t>
        </is>
      </c>
      <c r="C109" s="952" t="n"/>
      <c r="D109" s="952" t="n"/>
      <c r="E109" s="952" t="n"/>
      <c r="F109" s="952" t="n"/>
      <c r="G109" s="952" t="n">
        <v>2280642</v>
      </c>
      <c r="H109" s="952" t="n">
        <v>0</v>
      </c>
      <c r="I109" s="947" t="n"/>
      <c r="K109" s="948" t="n"/>
      <c r="N109" s="105">
        <f>B109</f>
        <v/>
      </c>
      <c r="O109" s="106" t="inlineStr"/>
      <c r="P109" s="106" t="inlineStr"/>
      <c r="Q109" s="106" t="inlineStr"/>
      <c r="R109" s="106" t="inlineStr"/>
      <c r="S109" s="106">
        <f>G109*BS!$B$9</f>
        <v/>
      </c>
      <c r="T109" s="106">
        <f>H109*BS!$B$9</f>
        <v/>
      </c>
      <c r="U109" s="946">
        <f>I105</f>
        <v/>
      </c>
      <c r="V109" s="941" t="n"/>
      <c r="W109" s="941" t="n"/>
    </row>
    <row r="110" customFormat="1" s="79">
      <c r="A110" s="618" t="n"/>
      <c r="B110" s="102" t="inlineStr">
        <is>
          <t>Furniture and fixtures Plant and equipment Plant and equipment Carrying amounts 2023 At31 March 2023</t>
        </is>
      </c>
      <c r="C110" s="952" t="n"/>
      <c r="D110" s="952" t="n"/>
      <c r="E110" s="952" t="n"/>
      <c r="F110" s="952" t="n"/>
      <c r="G110" s="952" t="n">
        <v>0</v>
      </c>
      <c r="H110" s="952" t="n">
        <v>2840460</v>
      </c>
      <c r="I110" s="947" t="n"/>
      <c r="K110" s="948" t="n"/>
      <c r="N110" s="105">
        <f>B110</f>
        <v/>
      </c>
      <c r="O110" s="106" t="inlineStr"/>
      <c r="P110" s="106" t="inlineStr"/>
      <c r="Q110" s="106" t="inlineStr"/>
      <c r="R110" s="106" t="inlineStr"/>
      <c r="S110" s="106">
        <f>G110*BS!$B$9</f>
        <v/>
      </c>
      <c r="T110" s="106">
        <f>H110*BS!$B$9</f>
        <v/>
      </c>
      <c r="U110" s="946">
        <f>I106</f>
        <v/>
      </c>
      <c r="V110" s="941" t="n"/>
      <c r="W110" s="941" t="n"/>
    </row>
    <row r="111" customFormat="1" s="79">
      <c r="A111" s="618" t="n"/>
      <c r="B111" s="102" t="inlineStr">
        <is>
          <t>Furniture and fixtures Furniture and fixtures Furniture and fixtures Accumulated depreciation Balance at 31 March 2023</t>
        </is>
      </c>
      <c r="C111" s="952" t="n"/>
      <c r="D111" s="952" t="n"/>
      <c r="E111" s="952" t="n"/>
      <c r="F111" s="952" t="n"/>
      <c r="G111" s="952" t="n">
        <v>0</v>
      </c>
      <c r="H111" s="952" t="n">
        <v>1263558</v>
      </c>
      <c r="I111" s="947" t="n"/>
      <c r="K111" s="948" t="n"/>
      <c r="N111" s="105">
        <f>B111</f>
        <v/>
      </c>
      <c r="O111" s="106" t="inlineStr"/>
      <c r="P111" s="106" t="inlineStr"/>
      <c r="Q111" s="106" t="inlineStr"/>
      <c r="R111" s="106" t="inlineStr"/>
      <c r="S111" s="106">
        <f>G111*BS!$B$9</f>
        <v/>
      </c>
      <c r="T111" s="106">
        <f>H111*BS!$B$9</f>
        <v/>
      </c>
      <c r="U111" s="946">
        <f>I107</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I108</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I109</f>
        <v/>
      </c>
      <c r="V113" s="941" t="n"/>
      <c r="W113" s="941" t="n"/>
    </row>
    <row r="114" customFormat="1" s="79">
      <c r="A114" s="618" t="n"/>
      <c r="B114" s="102" t="n"/>
      <c r="C114" s="952" t="n"/>
      <c r="D114" s="952" t="n"/>
      <c r="E114" s="952" t="n"/>
      <c r="F114" s="952" t="n"/>
      <c r="G114" s="952" t="n"/>
      <c r="H114" s="952" t="n"/>
      <c r="I114" s="947" t="n"/>
      <c r="K114" s="948" t="n"/>
      <c r="N114" s="105" t="inlineStr"/>
      <c r="O114" s="106" t="inlineStr"/>
      <c r="P114" s="106" t="inlineStr"/>
      <c r="Q114" s="106" t="inlineStr"/>
      <c r="R114" s="106" t="inlineStr"/>
      <c r="S114" s="106" t="inlineStr"/>
      <c r="T114" s="106" t="inlineStr"/>
      <c r="U114" s="946">
        <f>I110</f>
        <v/>
      </c>
      <c r="V114" s="941" t="n"/>
      <c r="W114" s="941" t="n"/>
    </row>
    <row r="115" customFormat="1" s="79">
      <c r="A115" s="618" t="inlineStr">
        <is>
          <t>K15</t>
        </is>
      </c>
      <c r="B115" s="96" t="inlineStr">
        <is>
          <t xml:space="preserve">Total </t>
        </is>
      </c>
      <c r="C115" s="944">
        <f>SUM(INDIRECT(ADDRESS(MATCH("K14",$A:$A,0)+1,COLUMN(C$12),4)&amp;":"&amp;ADDRESS(MATCH("K15",$A:$A,0)-1,COLUMN(C$12),4)))</f>
        <v/>
      </c>
      <c r="D115" s="944">
        <f>SUM(INDIRECT(ADDRESS(MATCH("K14",$A:$A,0)+1,COLUMN(D$12),4)&amp;":"&amp;ADDRESS(MATCH("K15",$A:$A,0)-1,COLUMN(D$12),4)))</f>
        <v/>
      </c>
      <c r="E115" s="944">
        <f>SUM(INDIRECT(ADDRESS(MATCH("K14",$A:$A,0)+1,COLUMN(E$12),4)&amp;":"&amp;ADDRESS(MATCH("K15",$A:$A,0)-1,COLUMN(E$12),4)))</f>
        <v/>
      </c>
      <c r="F115" s="944">
        <f>SUM(INDIRECT(ADDRESS(MATCH("K14",$A:$A,0)+1,COLUMN(F$12),4)&amp;":"&amp;ADDRESS(MATCH("K15",$A:$A,0)-1,COLUMN(F$12),4)))</f>
        <v/>
      </c>
      <c r="G115" s="944">
        <f>SUM(INDIRECT(ADDRESS(MATCH("K14",$A:$A,0)+1,COLUMN(G$12),4)&amp;":"&amp;ADDRESS(MATCH("K15",$A:$A,0)-1,COLUMN(G$12),4)))</f>
        <v/>
      </c>
      <c r="H115" s="944">
        <f>SUM(INDIRECT(ADDRESS(MATCH("K14",$A:$A,0)+1,COLUMN(H$12),4)&amp;":"&amp;ADDRESS(MATCH("K15",$A:$A,0)-1,COLUMN(H$12),4)))</f>
        <v/>
      </c>
      <c r="I115" s="947" t="n"/>
      <c r="K115" s="948" t="n"/>
      <c r="N115" s="114">
        <f>B115</f>
        <v/>
      </c>
      <c r="O115" s="115">
        <f>C115*BS!$B$9</f>
        <v/>
      </c>
      <c r="P115" s="115">
        <f>D115*BS!$B$9</f>
        <v/>
      </c>
      <c r="Q115" s="115">
        <f>E115*BS!$B$9</f>
        <v/>
      </c>
      <c r="R115" s="115">
        <f>F115*BS!$B$9</f>
        <v/>
      </c>
      <c r="S115" s="115">
        <f>G115*BS!$B$9</f>
        <v/>
      </c>
      <c r="T115" s="115">
        <f>H115*BS!$B$9</f>
        <v/>
      </c>
      <c r="U115" s="951">
        <f>I111</f>
        <v/>
      </c>
      <c r="V115" s="941" t="n"/>
      <c r="W115" s="941" t="n"/>
    </row>
    <row r="116" customFormat="1" s="79">
      <c r="A116" s="618" t="n"/>
      <c r="B116" s="102" t="n"/>
      <c r="C116" s="952" t="n"/>
      <c r="D116" s="952" t="n"/>
      <c r="E116" s="952" t="n"/>
      <c r="F116" s="952" t="n"/>
      <c r="G116" s="952" t="n"/>
      <c r="H116" s="952" t="n"/>
      <c r="I116" s="947" t="n"/>
      <c r="K116" s="948" t="n"/>
      <c r="N116" s="105" t="inlineStr"/>
      <c r="O116" s="106" t="inlineStr"/>
      <c r="P116" s="106" t="inlineStr"/>
      <c r="Q116" s="106" t="inlineStr"/>
      <c r="R116" s="106" t="inlineStr"/>
      <c r="S116" s="106" t="inlineStr"/>
      <c r="T116" s="106" t="inlineStr"/>
      <c r="U116" s="107" t="n"/>
      <c r="V116" s="941" t="n"/>
      <c r="W116" s="941" t="n"/>
    </row>
    <row r="117" customFormat="1" s="79">
      <c r="A117" s="618" t="inlineStr">
        <is>
          <t>K16</t>
        </is>
      </c>
      <c r="B117" s="96" t="inlineStr">
        <is>
          <t>Other Tangible Assets</t>
        </is>
      </c>
      <c r="C117" s="953" t="n"/>
      <c r="D117" s="953" t="n"/>
      <c r="E117" s="953" t="n"/>
      <c r="F117" s="953" t="n"/>
      <c r="G117" s="953" t="n"/>
      <c r="H117" s="953" t="n"/>
      <c r="I117" s="934" t="n"/>
      <c r="J117" s="85" t="n"/>
      <c r="K117" s="85" t="n"/>
      <c r="L117" s="85" t="n"/>
      <c r="M117" s="85" t="n"/>
      <c r="N117" s="114">
        <f>B117</f>
        <v/>
      </c>
      <c r="O117" s="115" t="inlineStr"/>
      <c r="P117" s="115" t="inlineStr"/>
      <c r="Q117" s="115" t="inlineStr"/>
      <c r="R117" s="115" t="inlineStr"/>
      <c r="S117" s="115" t="inlineStr"/>
      <c r="T117" s="115" t="inlineStr"/>
      <c r="U117" s="123" t="n"/>
      <c r="V117" s="941" t="n"/>
      <c r="W117" s="941" t="n"/>
      <c r="X117" s="85" t="n"/>
      <c r="Y117" s="85" t="n"/>
      <c r="Z117" s="85" t="n"/>
      <c r="AA117" s="85" t="n"/>
      <c r="AB117" s="85" t="n"/>
      <c r="AC117" s="85" t="n"/>
      <c r="AD117" s="85" t="n"/>
      <c r="AE117" s="85" t="n"/>
      <c r="AF117" s="85" t="n"/>
      <c r="AG117" s="85" t="n"/>
      <c r="AH117" s="85" t="n"/>
      <c r="AI117" s="85" t="n"/>
      <c r="AJ117" s="85" t="n"/>
      <c r="AK117" s="85" t="n"/>
      <c r="AL117" s="85" t="n"/>
      <c r="AM117" s="85" t="n"/>
      <c r="AN117" s="85" t="n"/>
      <c r="AO117" s="85" t="n"/>
      <c r="AP117" s="85" t="n"/>
      <c r="AQ117" s="85" t="n"/>
      <c r="AR117" s="85" t="n"/>
      <c r="AS117" s="85" t="n"/>
      <c r="AT117" s="85" t="n"/>
      <c r="AU117" s="85" t="n"/>
      <c r="AV117" s="85" t="n"/>
      <c r="AW117" s="85" t="n"/>
      <c r="AX117" s="85" t="n"/>
      <c r="AY117" s="85" t="n"/>
      <c r="AZ117" s="85" t="n"/>
      <c r="BA117" s="85" t="n"/>
      <c r="BB117" s="85" t="n"/>
      <c r="BC117" s="85" t="n"/>
      <c r="BD117" s="85" t="n"/>
      <c r="BE117" s="85" t="n"/>
      <c r="BF117" s="85" t="n"/>
      <c r="BG117" s="85" t="n"/>
      <c r="BH117" s="85" t="n"/>
      <c r="BI117" s="85" t="n"/>
      <c r="BJ117" s="85" t="n"/>
      <c r="BK117" s="85" t="n"/>
      <c r="BL117" s="85" t="n"/>
      <c r="BM117" s="85" t="n"/>
      <c r="BN117" s="85" t="n"/>
      <c r="BO117" s="85" t="n"/>
      <c r="BP117" s="85" t="n"/>
      <c r="BQ117" s="85" t="n"/>
      <c r="BR117" s="85" t="n"/>
      <c r="BS117" s="85" t="n"/>
      <c r="BT117" s="85" t="n"/>
      <c r="BU117" s="85" t="n"/>
      <c r="BV117" s="85" t="n"/>
      <c r="BW117" s="85" t="n"/>
      <c r="BX117" s="85" t="n"/>
      <c r="BY117" s="85" t="n"/>
      <c r="BZ117" s="85" t="n"/>
      <c r="CA117" s="85" t="n"/>
      <c r="CB117" s="85" t="n"/>
      <c r="CC117" s="85" t="n"/>
      <c r="CD117" s="85" t="n"/>
      <c r="CE117" s="85" t="n"/>
      <c r="CF117" s="85" t="n"/>
      <c r="CG117" s="85" t="n"/>
      <c r="CH117" s="85" t="n"/>
      <c r="CI117" s="85" t="n"/>
      <c r="CJ117" s="85" t="n"/>
      <c r="CK117" s="85" t="n"/>
      <c r="CL117" s="85" t="n"/>
      <c r="CM117" s="85" t="n"/>
      <c r="CN117" s="85" t="n"/>
      <c r="CO117" s="85" t="n"/>
      <c r="CP117" s="85" t="n"/>
      <c r="CQ117" s="85" t="n"/>
      <c r="CR117" s="85" t="n"/>
      <c r="CS117" s="85" t="n"/>
      <c r="CT117" s="85" t="n"/>
      <c r="CU117" s="85" t="n"/>
      <c r="CV117" s="85" t="n"/>
      <c r="CW117" s="85" t="n"/>
      <c r="CX117" s="85" t="n"/>
      <c r="CY117" s="85" t="n"/>
      <c r="CZ117" s="85" t="n"/>
      <c r="DA117" s="85" t="n"/>
      <c r="DB117" s="85" t="n"/>
      <c r="DC117" s="85" t="n"/>
      <c r="DD117" s="85" t="n"/>
      <c r="DE117" s="85" t="n"/>
      <c r="DF117" s="85" t="n"/>
      <c r="DG117" s="85" t="n"/>
      <c r="DH117" s="85" t="n"/>
      <c r="DI117" s="85" t="n"/>
      <c r="DJ117" s="85" t="n"/>
      <c r="DK117" s="85" t="n"/>
      <c r="DL117" s="85" t="n"/>
      <c r="DM117" s="85" t="n"/>
      <c r="DN117" s="85" t="n"/>
      <c r="DO117" s="85" t="n"/>
      <c r="DP117" s="85" t="n"/>
      <c r="DQ117" s="85" t="n"/>
      <c r="DR117" s="85" t="n"/>
      <c r="DS117" s="85" t="n"/>
      <c r="DT117" s="85" t="n"/>
      <c r="DU117" s="85" t="n"/>
      <c r="DV117" s="85" t="n"/>
      <c r="DW117" s="85" t="n"/>
      <c r="DX117" s="85" t="n"/>
      <c r="DY117" s="85" t="n"/>
      <c r="DZ117" s="85" t="n"/>
      <c r="EA117" s="85" t="n"/>
      <c r="EB117" s="85" t="n"/>
      <c r="EC117" s="85" t="n"/>
      <c r="ED117" s="85" t="n"/>
      <c r="EE117" s="85" t="n"/>
      <c r="EF117" s="85" t="n"/>
      <c r="EG117" s="85" t="n"/>
      <c r="EH117" s="85" t="n"/>
      <c r="EI117" s="85" t="n"/>
      <c r="EJ117" s="85" t="n"/>
      <c r="EK117" s="85" t="n"/>
      <c r="EL117" s="85" t="n"/>
      <c r="EM117" s="85" t="n"/>
      <c r="EN117" s="85" t="n"/>
      <c r="EO117" s="85" t="n"/>
      <c r="EP117" s="85" t="n"/>
      <c r="EQ117" s="85" t="n"/>
      <c r="ER117" s="85" t="n"/>
      <c r="ES117" s="85" t="n"/>
      <c r="ET117" s="85" t="n"/>
      <c r="EU117" s="85" t="n"/>
      <c r="EV117" s="85" t="n"/>
      <c r="EW117" s="85" t="n"/>
      <c r="EX117" s="85" t="n"/>
      <c r="EY117" s="85" t="n"/>
      <c r="EZ117" s="85" t="n"/>
      <c r="FA117" s="85" t="n"/>
      <c r="FB117" s="85" t="n"/>
      <c r="FC117" s="85" t="n"/>
      <c r="FD117" s="85" t="n"/>
      <c r="FE117" s="85" t="n"/>
      <c r="FF117" s="85" t="n"/>
      <c r="FG117" s="85" t="n"/>
      <c r="FH117" s="85" t="n"/>
      <c r="FI117" s="85" t="n"/>
      <c r="FJ117" s="85" t="n"/>
      <c r="FK117" s="85" t="n"/>
      <c r="FL117" s="85" t="n"/>
      <c r="FM117" s="85" t="n"/>
      <c r="FN117" s="85" t="n"/>
      <c r="FO117" s="85" t="n"/>
      <c r="FP117" s="85" t="n"/>
      <c r="FQ117" s="85" t="n"/>
      <c r="FR117" s="85" t="n"/>
      <c r="FS117" s="85" t="n"/>
      <c r="FT117" s="85" t="n"/>
      <c r="FU117" s="85" t="n"/>
      <c r="FV117" s="85" t="n"/>
      <c r="FW117" s="85" t="n"/>
      <c r="FX117" s="85" t="n"/>
      <c r="FY117" s="85" t="n"/>
      <c r="FZ117" s="85" t="n"/>
      <c r="GA117" s="85" t="n"/>
      <c r="GB117" s="85" t="n"/>
      <c r="GC117" s="85" t="n"/>
      <c r="GD117" s="85" t="n"/>
      <c r="GE117" s="85" t="n"/>
      <c r="GF117" s="85" t="n"/>
      <c r="GG117" s="85" t="n"/>
      <c r="GH117" s="85" t="n"/>
      <c r="GI117" s="85" t="n"/>
      <c r="GJ117" s="85" t="n"/>
      <c r="GK117" s="85" t="n"/>
      <c r="GL117" s="85" t="n"/>
      <c r="GM117" s="85" t="n"/>
      <c r="GN117" s="85" t="n"/>
      <c r="GO117" s="85" t="n"/>
      <c r="GP117" s="85" t="n"/>
      <c r="GQ117" s="85" t="n"/>
      <c r="GR117" s="85" t="n"/>
      <c r="GS117" s="85" t="n"/>
      <c r="GT117" s="85" t="n"/>
      <c r="GU117" s="85" t="n"/>
      <c r="GV117" s="85" t="n"/>
      <c r="GW117" s="85" t="n"/>
      <c r="GX117" s="85" t="n"/>
      <c r="GY117" s="85" t="n"/>
      <c r="GZ117" s="85" t="n"/>
      <c r="HA117" s="85" t="n"/>
      <c r="HB117" s="85" t="n"/>
      <c r="HC117" s="85" t="n"/>
      <c r="HD117" s="85" t="n"/>
      <c r="HE117" s="85" t="n"/>
      <c r="HF117" s="85" t="n"/>
      <c r="HG117" s="85" t="n"/>
      <c r="HH117" s="85" t="n"/>
      <c r="HI117" s="85" t="n"/>
      <c r="HJ117" s="85" t="n"/>
      <c r="HK117" s="85" t="n"/>
      <c r="HL117" s="85" t="n"/>
      <c r="HM117" s="85" t="n"/>
      <c r="HN117" s="85" t="n"/>
      <c r="HO117" s="85" t="n"/>
      <c r="HP117" s="85" t="n"/>
      <c r="HQ117" s="85" t="n"/>
      <c r="HR117" s="85" t="n"/>
      <c r="HS117" s="85" t="n"/>
      <c r="HT117" s="85" t="n"/>
      <c r="HU117" s="85" t="n"/>
      <c r="HV117" s="85" t="n"/>
      <c r="HW117" s="85" t="n"/>
      <c r="HX117" s="85" t="n"/>
      <c r="HY117" s="85" t="n"/>
      <c r="HZ117" s="85" t="n"/>
      <c r="IA117" s="85" t="n"/>
      <c r="IB117" s="85" t="n"/>
      <c r="IC117" s="85" t="n"/>
      <c r="ID117" s="85" t="n"/>
      <c r="IE117" s="85" t="n"/>
      <c r="IF117" s="85" t="n"/>
      <c r="IG117" s="85" t="n"/>
      <c r="IH117" s="85" t="n"/>
      <c r="II117" s="85" t="n"/>
      <c r="IJ117" s="85" t="n"/>
      <c r="IK117" s="85" t="n"/>
      <c r="IL117" s="85" t="n"/>
      <c r="IM117" s="85" t="n"/>
      <c r="IN117" s="85" t="n"/>
      <c r="IO117" s="85" t="n"/>
      <c r="IP117" s="85" t="n"/>
      <c r="IQ117" s="85" t="n"/>
      <c r="IR117" s="85" t="n"/>
      <c r="IS117" s="85" t="n"/>
      <c r="IT117" s="85" t="n"/>
      <c r="IU117" s="85" t="n"/>
      <c r="IV117" s="85" t="n"/>
      <c r="IW117" s="85" t="n"/>
      <c r="IX117" s="85" t="n"/>
      <c r="IY117" s="85" t="n"/>
      <c r="IZ117" s="85" t="n"/>
      <c r="JA117" s="85" t="n"/>
      <c r="JB117" s="85" t="n"/>
      <c r="JC117" s="85" t="n"/>
      <c r="JD117" s="85" t="n"/>
      <c r="JE117" s="85" t="n"/>
      <c r="JF117" s="85" t="n"/>
      <c r="JG117" s="85" t="n"/>
      <c r="JH117" s="85" t="n"/>
      <c r="JI117" s="85" t="n"/>
      <c r="JJ117" s="85" t="n"/>
      <c r="JK117" s="85" t="n"/>
      <c r="JL117" s="85" t="n"/>
      <c r="JM117" s="85" t="n"/>
      <c r="JN117" s="85" t="n"/>
      <c r="JO117" s="85" t="n"/>
      <c r="JP117" s="85" t="n"/>
      <c r="JQ117" s="85" t="n"/>
      <c r="JR117" s="85" t="n"/>
      <c r="JS117" s="85" t="n"/>
      <c r="JT117" s="85" t="n"/>
      <c r="JU117" s="85" t="n"/>
      <c r="JV117" s="85" t="n"/>
      <c r="JW117" s="85" t="n"/>
      <c r="JX117" s="85" t="n"/>
      <c r="JY117" s="85" t="n"/>
      <c r="JZ117" s="85" t="n"/>
      <c r="KA117" s="85" t="n"/>
      <c r="KB117" s="85" t="n"/>
      <c r="KC117" s="85" t="n"/>
      <c r="KD117" s="85" t="n"/>
      <c r="KE117" s="85" t="n"/>
      <c r="KF117" s="85" t="n"/>
      <c r="KG117" s="85" t="n"/>
      <c r="KH117" s="85" t="n"/>
      <c r="KI117" s="85" t="n"/>
      <c r="KJ117" s="85" t="n"/>
      <c r="KK117" s="85" t="n"/>
      <c r="KL117" s="85" t="n"/>
      <c r="KM117" s="85" t="n"/>
      <c r="KN117" s="85" t="n"/>
      <c r="KO117" s="85" t="n"/>
      <c r="KP117" s="85" t="n"/>
      <c r="KQ117" s="85" t="n"/>
      <c r="KR117" s="85" t="n"/>
      <c r="KS117" s="85" t="n"/>
      <c r="KT117" s="85" t="n"/>
      <c r="KU117" s="85" t="n"/>
      <c r="KV117" s="85" t="n"/>
      <c r="KW117" s="85" t="n"/>
      <c r="KX117" s="85" t="n"/>
      <c r="KY117" s="85" t="n"/>
      <c r="KZ117" s="85" t="n"/>
      <c r="LA117" s="85" t="n"/>
      <c r="LB117" s="85" t="n"/>
      <c r="LC117" s="85" t="n"/>
      <c r="LD117" s="85" t="n"/>
      <c r="LE117" s="85" t="n"/>
      <c r="LF117" s="85" t="n"/>
      <c r="LG117" s="85" t="n"/>
      <c r="LH117" s="85" t="n"/>
      <c r="LI117" s="85" t="n"/>
      <c r="LJ117" s="85" t="n"/>
      <c r="LK117" s="85" t="n"/>
      <c r="LL117" s="85" t="n"/>
      <c r="LM117" s="85" t="n"/>
      <c r="LN117" s="85" t="n"/>
      <c r="LO117" s="85" t="n"/>
      <c r="LP117" s="85" t="n"/>
      <c r="LQ117" s="85" t="n"/>
      <c r="LR117" s="85" t="n"/>
      <c r="LS117" s="85" t="n"/>
    </row>
    <row r="118" customFormat="1" s="79">
      <c r="A118" s="618" t="n"/>
      <c r="B118" s="102" t="inlineStr">
        <is>
          <t>Capital works in progress Capital works in progress Capital works in progress Carrying amounts 2022 At31 March 2022</t>
        </is>
      </c>
      <c r="C118" s="939" t="n"/>
      <c r="D118" s="939" t="n"/>
      <c r="E118" s="939" t="n"/>
      <c r="F118" s="939" t="n"/>
      <c r="G118" s="939" t="n">
        <v>129023</v>
      </c>
      <c r="H118" s="939" t="n">
        <v>0</v>
      </c>
      <c r="I118" s="945" t="n"/>
      <c r="N118" s="105">
        <f>B118</f>
        <v/>
      </c>
      <c r="O118" s="106" t="inlineStr"/>
      <c r="P118" s="106" t="inlineStr"/>
      <c r="Q118" s="106" t="inlineStr"/>
      <c r="R118" s="106" t="inlineStr"/>
      <c r="S118" s="106">
        <f>G118*BS!$B$9</f>
        <v/>
      </c>
      <c r="T118" s="106">
        <f>H118*BS!$B$9</f>
        <v/>
      </c>
      <c r="U118" s="946">
        <f>I114</f>
        <v/>
      </c>
      <c r="V118" s="927" t="n"/>
      <c r="W118" s="927" t="n"/>
    </row>
    <row r="119" customFormat="1" s="79">
      <c r="A119" s="618" t="n"/>
      <c r="B119" s="102" t="inlineStr">
        <is>
          <t>Capital works in progress Capital works in progress Capital works in progress Carrying amounts 2022 At31 March 2022</t>
        </is>
      </c>
      <c r="C119" s="939" t="n"/>
      <c r="D119" s="939" t="n"/>
      <c r="E119" s="939" t="n"/>
      <c r="F119" s="939" t="n"/>
      <c r="G119" s="939" t="n">
        <v>129023</v>
      </c>
      <c r="H119" s="939" t="n">
        <v>0</v>
      </c>
      <c r="I119" s="945" t="n"/>
      <c r="N119" s="105">
        <f>B119</f>
        <v/>
      </c>
      <c r="O119" s="106" t="inlineStr"/>
      <c r="P119" s="106" t="inlineStr"/>
      <c r="Q119" s="106" t="inlineStr"/>
      <c r="R119" s="106" t="inlineStr"/>
      <c r="S119" s="106">
        <f>G119*BS!$B$9</f>
        <v/>
      </c>
      <c r="T119" s="106">
        <f>H119*BS!$B$9</f>
        <v/>
      </c>
      <c r="U119" s="946">
        <f>I115</f>
        <v/>
      </c>
      <c r="V119" s="927" t="n"/>
      <c r="W119" s="927" t="n"/>
    </row>
    <row r="120" customFormat="1" s="79">
      <c r="A120" s="618" t="n"/>
      <c r="B120" s="102" t="inlineStr">
        <is>
          <t>Capital works in progress Capital works in progress Capital works in progress Carrying amounts 2022 At31 March 2022</t>
        </is>
      </c>
      <c r="C120" s="939" t="n"/>
      <c r="D120" s="939" t="n"/>
      <c r="E120" s="939" t="n"/>
      <c r="F120" s="939" t="n"/>
      <c r="G120" s="939" t="n">
        <v>129023</v>
      </c>
      <c r="H120" s="939" t="n">
        <v>0</v>
      </c>
      <c r="I120" s="945" t="n"/>
      <c r="N120" s="105">
        <f>B120</f>
        <v/>
      </c>
      <c r="O120" s="106" t="inlineStr"/>
      <c r="P120" s="106" t="inlineStr"/>
      <c r="Q120" s="106" t="inlineStr"/>
      <c r="R120" s="106" t="inlineStr"/>
      <c r="S120" s="106">
        <f>G120*BS!$B$9</f>
        <v/>
      </c>
      <c r="T120" s="106">
        <f>H120*BS!$B$9</f>
        <v/>
      </c>
      <c r="U120" s="946">
        <f>I116</f>
        <v/>
      </c>
      <c r="V120" s="927" t="n"/>
      <c r="W120" s="927" t="n"/>
    </row>
    <row r="121" customFormat="1" s="79">
      <c r="A121" s="618" t="n"/>
      <c r="B121" s="102" t="inlineStr">
        <is>
          <t>Capital works in progress Capital works in progress Capital works in progress Carrying amounts 2023 At31 March 2023</t>
        </is>
      </c>
      <c r="C121" s="939" t="n"/>
      <c r="D121" s="939" t="n"/>
      <c r="E121" s="939" t="n"/>
      <c r="F121" s="939" t="n"/>
      <c r="G121" s="939" t="n">
        <v>0</v>
      </c>
      <c r="H121" s="939" t="n">
        <v>168072</v>
      </c>
      <c r="I121" s="945" t="n"/>
      <c r="N121" s="105">
        <f>B121</f>
        <v/>
      </c>
      <c r="O121" s="106" t="inlineStr"/>
      <c r="P121" s="106" t="inlineStr"/>
      <c r="Q121" s="106" t="inlineStr"/>
      <c r="R121" s="106" t="inlineStr"/>
      <c r="S121" s="106">
        <f>G121*BS!$B$9</f>
        <v/>
      </c>
      <c r="T121" s="106">
        <f>H121*BS!$B$9</f>
        <v/>
      </c>
      <c r="U121" s="946">
        <f>I117</f>
        <v/>
      </c>
      <c r="V121" s="927" t="n"/>
      <c r="W121" s="927" t="n"/>
    </row>
    <row r="122" customFormat="1" s="79">
      <c r="A122" s="618" t="n"/>
      <c r="B122" s="102" t="inlineStr">
        <is>
          <t>Capital works in progress Capital works in progress Capital works in progress Carrying amounts 2023 At31 March 2023</t>
        </is>
      </c>
      <c r="C122" s="939" t="n"/>
      <c r="D122" s="939" t="n"/>
      <c r="E122" s="939" t="n"/>
      <c r="F122" s="939" t="n"/>
      <c r="G122" s="939" t="n">
        <v>0</v>
      </c>
      <c r="H122" s="939" t="n">
        <v>168072</v>
      </c>
      <c r="I122" s="945" t="n"/>
      <c r="N122" s="105">
        <f>B122</f>
        <v/>
      </c>
      <c r="O122" s="106" t="inlineStr"/>
      <c r="P122" s="106" t="inlineStr"/>
      <c r="Q122" s="106" t="inlineStr"/>
      <c r="R122" s="106" t="inlineStr"/>
      <c r="S122" s="106">
        <f>G122*BS!$B$9</f>
        <v/>
      </c>
      <c r="T122" s="106">
        <f>H122*BS!$B$9</f>
        <v/>
      </c>
      <c r="U122" s="946">
        <f>I118</f>
        <v/>
      </c>
      <c r="V122" s="927" t="n"/>
      <c r="W122" s="927" t="n"/>
    </row>
    <row r="123" customFormat="1" s="79">
      <c r="A123" s="618" t="n"/>
      <c r="B123" s="102" t="inlineStr">
        <is>
          <t>Capital works in progress Capital works in progress Capital works in progress Carrying amounts 2023 At31 March 2023</t>
        </is>
      </c>
      <c r="C123" s="103" t="n"/>
      <c r="D123" s="103" t="n"/>
      <c r="E123" s="103" t="n"/>
      <c r="F123" s="103" t="n"/>
      <c r="G123" s="103" t="n">
        <v>0</v>
      </c>
      <c r="H123" s="103" t="n">
        <v>168072</v>
      </c>
      <c r="I123" s="945" t="n"/>
      <c r="N123" s="105">
        <f>B123</f>
        <v/>
      </c>
      <c r="O123" s="106" t="inlineStr"/>
      <c r="P123" s="106" t="inlineStr"/>
      <c r="Q123" s="106" t="inlineStr"/>
      <c r="R123" s="106" t="inlineStr"/>
      <c r="S123" s="106">
        <f>G123*BS!$B$9</f>
        <v/>
      </c>
      <c r="T123" s="106">
        <f>H123*BS!$B$9</f>
        <v/>
      </c>
      <c r="U123" s="946">
        <f>I119</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I120</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I121</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I122</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I123</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I124</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107" t="n"/>
      <c r="V129" s="927" t="n"/>
      <c r="W129" s="927" t="n"/>
    </row>
    <row r="130" customFormat="1" s="117">
      <c r="A130" s="618" t="inlineStr">
        <is>
          <t>K17</t>
        </is>
      </c>
      <c r="B130" s="96" t="inlineStr">
        <is>
          <t>Total</t>
        </is>
      </c>
      <c r="C130" s="940">
        <f>SUM(INDIRECT(ADDRESS(MATCH("K16",$A:$A,0)+1,COLUMN(C$12),4)&amp;":"&amp;ADDRESS(MATCH("K17",$A:$A,0)-1,COLUMN(C$12),4)))</f>
        <v/>
      </c>
      <c r="D130" s="940">
        <f>SUM(INDIRECT(ADDRESS(MATCH("K16",$A:$A,0)+1,COLUMN(D$12),4)&amp;":"&amp;ADDRESS(MATCH("K17",$A:$A,0)-1,COLUMN(D$12),4)))</f>
        <v/>
      </c>
      <c r="E130" s="940">
        <f>SUM(INDIRECT(ADDRESS(MATCH("K16",$A:$A,0)+1,COLUMN(E$12),4)&amp;":"&amp;ADDRESS(MATCH("K17",$A:$A,0)-1,COLUMN(E$12),4)))</f>
        <v/>
      </c>
      <c r="F130" s="940">
        <f>SUM(INDIRECT(ADDRESS(MATCH("K16",$A:$A,0)+1,COLUMN(F$12),4)&amp;":"&amp;ADDRESS(MATCH("K17",$A:$A,0)-1,COLUMN(F$12),4)))</f>
        <v/>
      </c>
      <c r="G130" s="940">
        <f>SUM(INDIRECT(ADDRESS(MATCH("K16",$A:$A,0)+1,COLUMN(G$12),4)&amp;":"&amp;ADDRESS(MATCH("K17",$A:$A,0)-1,COLUMN(G$12),4)))</f>
        <v/>
      </c>
      <c r="H130" s="940">
        <f>SUM(INDIRECT(ADDRESS(MATCH("K16",$A:$A,0)+1,COLUMN(H$12),4)&amp;":"&amp;ADDRESS(MATCH("K17",$A:$A,0)-1,COLUMN(H$12),4)))</f>
        <v/>
      </c>
      <c r="I130" s="934" t="n"/>
      <c r="J130" s="79" t="n"/>
      <c r="K130" s="79" t="n"/>
      <c r="L130" s="79" t="n"/>
      <c r="M130" s="79" t="n"/>
      <c r="N130" s="114">
        <f>B130</f>
        <v/>
      </c>
      <c r="O130" s="115">
        <f>C130*BS!$B$9</f>
        <v/>
      </c>
      <c r="P130" s="115">
        <f>D130*BS!$B$9</f>
        <v/>
      </c>
      <c r="Q130" s="115">
        <f>E130*BS!$B$9</f>
        <v/>
      </c>
      <c r="R130" s="115">
        <f>F130*BS!$B$9</f>
        <v/>
      </c>
      <c r="S130" s="115">
        <f>G130*BS!$B$9</f>
        <v/>
      </c>
      <c r="T130" s="115">
        <f>H130*BS!$B$9</f>
        <v/>
      </c>
      <c r="U130" s="935">
        <f>I126</f>
        <v/>
      </c>
      <c r="V130" s="941" t="n"/>
      <c r="W130" s="941" t="n"/>
      <c r="X130" s="79" t="n"/>
      <c r="Y130" s="79" t="n"/>
      <c r="Z130" s="79" t="n"/>
      <c r="AA130" s="79" t="n"/>
      <c r="AB130" s="79" t="n"/>
      <c r="AC130" s="79" t="n"/>
      <c r="AD130" s="79" t="n"/>
      <c r="AE130" s="79" t="n"/>
      <c r="AF130" s="79" t="n"/>
      <c r="AG130" s="79" t="n"/>
      <c r="AH130" s="79" t="n"/>
      <c r="AI130" s="79" t="n"/>
      <c r="AJ130" s="79" t="n"/>
      <c r="AK130" s="79" t="n"/>
      <c r="AL130" s="79" t="n"/>
      <c r="AM130" s="79" t="n"/>
      <c r="AN130" s="79" t="n"/>
      <c r="AO130" s="79" t="n"/>
      <c r="AP130" s="79" t="n"/>
      <c r="AQ130" s="79" t="n"/>
      <c r="AR130" s="79" t="n"/>
      <c r="AS130" s="79" t="n"/>
      <c r="AT130" s="79" t="n"/>
      <c r="AU130" s="79" t="n"/>
      <c r="AV130" s="79" t="n"/>
      <c r="AW130" s="79" t="n"/>
      <c r="AX130" s="79" t="n"/>
      <c r="AY130" s="79" t="n"/>
      <c r="AZ130" s="79" t="n"/>
      <c r="BA130" s="79" t="n"/>
      <c r="BB130" s="79" t="n"/>
      <c r="BC130" s="79" t="n"/>
      <c r="BD130" s="79" t="n"/>
      <c r="BE130" s="79" t="n"/>
      <c r="BF130" s="79" t="n"/>
      <c r="BG130" s="79" t="n"/>
      <c r="BH130" s="79" t="n"/>
      <c r="BI130" s="79" t="n"/>
      <c r="BJ130" s="79" t="n"/>
      <c r="BK130" s="79" t="n"/>
      <c r="BL130" s="79" t="n"/>
      <c r="BM130" s="79" t="n"/>
      <c r="BN130" s="79" t="n"/>
      <c r="BO130" s="79" t="n"/>
      <c r="BP130" s="79" t="n"/>
      <c r="BQ130" s="79" t="n"/>
      <c r="BR130" s="79" t="n"/>
      <c r="BS130" s="79" t="n"/>
      <c r="BT130" s="79" t="n"/>
      <c r="BU130" s="79" t="n"/>
      <c r="BV130" s="79" t="n"/>
      <c r="BW130" s="79" t="n"/>
      <c r="BX130" s="79" t="n"/>
      <c r="BY130" s="79" t="n"/>
      <c r="BZ130" s="79" t="n"/>
      <c r="CA130" s="79" t="n"/>
      <c r="CB130" s="79" t="n"/>
      <c r="CC130" s="79" t="n"/>
      <c r="CD130" s="79" t="n"/>
      <c r="CE130" s="79" t="n"/>
      <c r="CF130" s="79" t="n"/>
      <c r="CG130" s="79" t="n"/>
      <c r="CH130" s="79" t="n"/>
      <c r="CI130" s="79" t="n"/>
      <c r="CJ130" s="79" t="n"/>
      <c r="CK130" s="79" t="n"/>
      <c r="CL130" s="79" t="n"/>
      <c r="CM130" s="79" t="n"/>
      <c r="CN130" s="79" t="n"/>
      <c r="CO130" s="79" t="n"/>
      <c r="CP130" s="79" t="n"/>
      <c r="CQ130" s="79" t="n"/>
      <c r="CR130" s="79" t="n"/>
      <c r="CS130" s="79" t="n"/>
      <c r="CT130" s="79" t="n"/>
      <c r="CU130" s="79" t="n"/>
      <c r="CV130" s="79" t="n"/>
      <c r="CW130" s="79" t="n"/>
      <c r="CX130" s="79" t="n"/>
      <c r="CY130" s="79" t="n"/>
      <c r="CZ130" s="79" t="n"/>
      <c r="DA130" s="79" t="n"/>
      <c r="DB130" s="79" t="n"/>
      <c r="DC130" s="79" t="n"/>
      <c r="DD130" s="79" t="n"/>
      <c r="DE130" s="79" t="n"/>
      <c r="DF130" s="79" t="n"/>
      <c r="DG130" s="79" t="n"/>
      <c r="DH130" s="79" t="n"/>
      <c r="DI130" s="79" t="n"/>
      <c r="DJ130" s="79" t="n"/>
      <c r="DK130" s="79" t="n"/>
      <c r="DL130" s="79" t="n"/>
      <c r="DM130" s="79" t="n"/>
      <c r="DN130" s="79" t="n"/>
      <c r="DO130" s="79" t="n"/>
      <c r="DP130" s="79" t="n"/>
      <c r="DQ130" s="79" t="n"/>
      <c r="DR130" s="79" t="n"/>
      <c r="DS130" s="79" t="n"/>
      <c r="DT130" s="79" t="n"/>
      <c r="DU130" s="79" t="n"/>
      <c r="DV130" s="79" t="n"/>
      <c r="DW130" s="79" t="n"/>
      <c r="DX130" s="79" t="n"/>
      <c r="DY130" s="79" t="n"/>
      <c r="DZ130" s="79" t="n"/>
      <c r="EA130" s="79" t="n"/>
      <c r="EB130" s="79" t="n"/>
      <c r="EC130" s="79" t="n"/>
      <c r="ED130" s="79" t="n"/>
      <c r="EE130" s="79" t="n"/>
      <c r="EF130" s="79" t="n"/>
      <c r="EG130" s="79" t="n"/>
      <c r="EH130" s="79" t="n"/>
      <c r="EI130" s="79" t="n"/>
      <c r="EJ130" s="79" t="n"/>
      <c r="EK130" s="79" t="n"/>
      <c r="EL130" s="79" t="n"/>
      <c r="EM130" s="79" t="n"/>
      <c r="EN130" s="79" t="n"/>
      <c r="EO130" s="79" t="n"/>
      <c r="EP130" s="79" t="n"/>
      <c r="EQ130" s="79" t="n"/>
      <c r="ER130" s="79" t="n"/>
      <c r="ES130" s="79" t="n"/>
      <c r="ET130" s="79" t="n"/>
      <c r="EU130" s="79" t="n"/>
      <c r="EV130" s="79" t="n"/>
      <c r="EW130" s="79" t="n"/>
      <c r="EX130" s="79" t="n"/>
      <c r="EY130" s="79" t="n"/>
      <c r="EZ130" s="79" t="n"/>
      <c r="FA130" s="79" t="n"/>
      <c r="FB130" s="79" t="n"/>
      <c r="FC130" s="79" t="n"/>
      <c r="FD130" s="79" t="n"/>
      <c r="FE130" s="79" t="n"/>
      <c r="FF130" s="79" t="n"/>
      <c r="FG130" s="79" t="n"/>
      <c r="FH130" s="79" t="n"/>
      <c r="FI130" s="79" t="n"/>
      <c r="FJ130" s="79" t="n"/>
      <c r="FK130" s="79" t="n"/>
      <c r="FL130" s="79" t="n"/>
      <c r="FM130" s="79" t="n"/>
      <c r="FN130" s="79" t="n"/>
      <c r="FO130" s="79" t="n"/>
      <c r="FP130" s="79" t="n"/>
      <c r="FQ130" s="79" t="n"/>
      <c r="FR130" s="79" t="n"/>
      <c r="FS130" s="79" t="n"/>
      <c r="FT130" s="79" t="n"/>
      <c r="FU130" s="79" t="n"/>
      <c r="FV130" s="79" t="n"/>
      <c r="FW130" s="79" t="n"/>
      <c r="FX130" s="79" t="n"/>
      <c r="FY130" s="79" t="n"/>
      <c r="FZ130" s="79" t="n"/>
      <c r="GA130" s="79" t="n"/>
      <c r="GB130" s="79" t="n"/>
      <c r="GC130" s="79" t="n"/>
      <c r="GD130" s="79" t="n"/>
      <c r="GE130" s="79" t="n"/>
      <c r="GF130" s="79" t="n"/>
      <c r="GG130" s="79" t="n"/>
      <c r="GH130" s="79" t="n"/>
      <c r="GI130" s="79" t="n"/>
      <c r="GJ130" s="79" t="n"/>
      <c r="GK130" s="79" t="n"/>
      <c r="GL130" s="79" t="n"/>
      <c r="GM130" s="79" t="n"/>
      <c r="GN130" s="79" t="n"/>
      <c r="GO130" s="79" t="n"/>
      <c r="GP130" s="79" t="n"/>
      <c r="GQ130" s="79" t="n"/>
      <c r="GR130" s="79" t="n"/>
      <c r="GS130" s="79" t="n"/>
      <c r="GT130" s="79" t="n"/>
      <c r="GU130" s="79" t="n"/>
      <c r="GV130" s="79" t="n"/>
      <c r="GW130" s="79" t="n"/>
      <c r="GX130" s="79" t="n"/>
      <c r="GY130" s="79" t="n"/>
      <c r="GZ130" s="79" t="n"/>
      <c r="HA130" s="79" t="n"/>
      <c r="HB130" s="79" t="n"/>
      <c r="HC130" s="79" t="n"/>
      <c r="HD130" s="79" t="n"/>
      <c r="HE130" s="79" t="n"/>
      <c r="HF130" s="79" t="n"/>
      <c r="HG130" s="79" t="n"/>
      <c r="HH130" s="79" t="n"/>
      <c r="HI130" s="79" t="n"/>
      <c r="HJ130" s="79" t="n"/>
      <c r="HK130" s="79" t="n"/>
      <c r="HL130" s="79" t="n"/>
      <c r="HM130" s="79" t="n"/>
      <c r="HN130" s="79" t="n"/>
      <c r="HO130" s="79" t="n"/>
      <c r="HP130" s="79" t="n"/>
      <c r="HQ130" s="79" t="n"/>
      <c r="HR130" s="79" t="n"/>
      <c r="HS130" s="79" t="n"/>
      <c r="HT130" s="79" t="n"/>
      <c r="HU130" s="79" t="n"/>
      <c r="HV130" s="79" t="n"/>
      <c r="HW130" s="79" t="n"/>
      <c r="HX130" s="79" t="n"/>
      <c r="HY130" s="79" t="n"/>
      <c r="HZ130" s="79" t="n"/>
      <c r="IA130" s="79" t="n"/>
      <c r="IB130" s="79" t="n"/>
      <c r="IC130" s="79" t="n"/>
      <c r="ID130" s="79" t="n"/>
      <c r="IE130" s="79" t="n"/>
      <c r="IF130" s="79" t="n"/>
      <c r="IG130" s="79" t="n"/>
      <c r="IH130" s="79" t="n"/>
      <c r="II130" s="79" t="n"/>
      <c r="IJ130" s="79" t="n"/>
      <c r="IK130" s="79" t="n"/>
      <c r="IL130" s="79" t="n"/>
      <c r="IM130" s="79" t="n"/>
      <c r="IN130" s="79" t="n"/>
      <c r="IO130" s="79" t="n"/>
      <c r="IP130" s="79" t="n"/>
      <c r="IQ130" s="79" t="n"/>
      <c r="IR130" s="79" t="n"/>
      <c r="IS130" s="79" t="n"/>
      <c r="IT130" s="79" t="n"/>
      <c r="IU130" s="79" t="n"/>
      <c r="IV130" s="79" t="n"/>
      <c r="IW130" s="79" t="n"/>
      <c r="IX130" s="79" t="n"/>
      <c r="IY130" s="79" t="n"/>
      <c r="IZ130" s="79" t="n"/>
      <c r="JA130" s="79" t="n"/>
      <c r="JB130" s="79" t="n"/>
      <c r="JC130" s="79" t="n"/>
      <c r="JD130" s="79" t="n"/>
      <c r="JE130" s="79" t="n"/>
      <c r="JF130" s="79" t="n"/>
      <c r="JG130" s="79" t="n"/>
      <c r="JH130" s="79" t="n"/>
      <c r="JI130" s="79" t="n"/>
      <c r="JJ130" s="79" t="n"/>
      <c r="JK130" s="79" t="n"/>
      <c r="JL130" s="79" t="n"/>
      <c r="JM130" s="79" t="n"/>
      <c r="JN130" s="79" t="n"/>
      <c r="JO130" s="79" t="n"/>
      <c r="JP130" s="79" t="n"/>
      <c r="JQ130" s="79" t="n"/>
      <c r="JR130" s="79" t="n"/>
      <c r="JS130" s="79" t="n"/>
      <c r="JT130" s="79" t="n"/>
      <c r="JU130" s="79" t="n"/>
      <c r="JV130" s="79" t="n"/>
      <c r="JW130" s="79" t="n"/>
      <c r="JX130" s="79" t="n"/>
      <c r="JY130" s="79" t="n"/>
      <c r="JZ130" s="79" t="n"/>
      <c r="KA130" s="79" t="n"/>
      <c r="KB130" s="79" t="n"/>
      <c r="KC130" s="79" t="n"/>
      <c r="KD130" s="79" t="n"/>
      <c r="KE130" s="79" t="n"/>
      <c r="KF130" s="79" t="n"/>
      <c r="KG130" s="79" t="n"/>
      <c r="KH130" s="79" t="n"/>
      <c r="KI130" s="79" t="n"/>
      <c r="KJ130" s="79" t="n"/>
      <c r="KK130" s="79" t="n"/>
      <c r="KL130" s="79" t="n"/>
      <c r="KM130" s="79" t="n"/>
      <c r="KN130" s="79" t="n"/>
      <c r="KO130" s="79" t="n"/>
      <c r="KP130" s="79" t="n"/>
      <c r="KQ130" s="79" t="n"/>
      <c r="KR130" s="79" t="n"/>
      <c r="KS130" s="79" t="n"/>
      <c r="KT130" s="79" t="n"/>
      <c r="KU130" s="79" t="n"/>
      <c r="KV130" s="79" t="n"/>
      <c r="KW130" s="79" t="n"/>
      <c r="KX130" s="79" t="n"/>
      <c r="KY130" s="79" t="n"/>
      <c r="KZ130" s="79" t="n"/>
      <c r="LA130" s="79" t="n"/>
      <c r="LB130" s="79" t="n"/>
      <c r="LC130" s="79" t="n"/>
      <c r="LD130" s="79" t="n"/>
      <c r="LE130" s="79" t="n"/>
      <c r="LF130" s="79" t="n"/>
      <c r="LG130" s="79" t="n"/>
      <c r="LH130" s="79" t="n"/>
      <c r="LI130" s="79" t="n"/>
      <c r="LJ130" s="79" t="n"/>
      <c r="LK130" s="79" t="n"/>
      <c r="LL130" s="79" t="n"/>
      <c r="LM130" s="79" t="n"/>
      <c r="LN130" s="79" t="n"/>
      <c r="LO130" s="79" t="n"/>
      <c r="LP130" s="79" t="n"/>
      <c r="LQ130" s="79" t="n"/>
      <c r="LR130" s="79" t="n"/>
      <c r="LS130" s="79" t="n"/>
    </row>
    <row r="131" customFormat="1" s="79">
      <c r="A131" s="618" t="n"/>
      <c r="B131" s="102" t="n"/>
      <c r="C131" s="939" t="n"/>
      <c r="D131" s="939" t="n"/>
      <c r="E131" s="939" t="n"/>
      <c r="F131" s="939" t="n"/>
      <c r="G131" s="939" t="n"/>
      <c r="H131" s="939" t="n"/>
      <c r="I131" s="928" t="n"/>
      <c r="N131" s="105" t="inlineStr"/>
      <c r="O131" s="106" t="inlineStr"/>
      <c r="P131" s="106" t="inlineStr"/>
      <c r="Q131" s="106" t="inlineStr"/>
      <c r="R131" s="106" t="inlineStr"/>
      <c r="S131" s="106" t="inlineStr"/>
      <c r="T131" s="106" t="inlineStr"/>
      <c r="U131" s="107" t="n"/>
      <c r="V131" s="927" t="n"/>
      <c r="W131" s="927" t="n"/>
    </row>
    <row r="132" customFormat="1" s="117">
      <c r="A132" s="618" t="inlineStr">
        <is>
          <t>K18</t>
        </is>
      </c>
      <c r="B132" s="96" t="inlineStr">
        <is>
          <t>Goodwill</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I128</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103" t="n"/>
      <c r="D133" s="103" t="n"/>
      <c r="E133" s="103" t="n"/>
      <c r="F133" s="103" t="n"/>
      <c r="G133" s="103" t="n"/>
      <c r="H133" s="103" t="n"/>
      <c r="I133" s="934" t="n"/>
      <c r="J133" s="85" t="n"/>
      <c r="K133" s="85" t="n"/>
      <c r="L133" s="85" t="n"/>
      <c r="M133" s="85" t="n"/>
      <c r="N133" s="114" t="inlineStr"/>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n"/>
      <c r="B134" s="102" t="n"/>
      <c r="C134" s="939" t="n"/>
      <c r="D134" s="939" t="n"/>
      <c r="E134" s="939" t="n"/>
      <c r="F134" s="939" t="n"/>
      <c r="G134" s="939" t="n"/>
      <c r="H134" s="939" t="n"/>
      <c r="I134" s="934" t="n"/>
      <c r="J134" s="85" t="n"/>
      <c r="K134" s="85" t="n"/>
      <c r="L134" s="85" t="n"/>
      <c r="M134" s="85" t="n"/>
      <c r="N134" s="114" t="inlineStr"/>
      <c r="O134" s="115" t="inlineStr"/>
      <c r="P134" s="115" t="inlineStr"/>
      <c r="Q134" s="115" t="inlineStr"/>
      <c r="R134" s="115" t="inlineStr"/>
      <c r="S134" s="115" t="inlineStr"/>
      <c r="T134" s="115" t="inlineStr"/>
      <c r="U134" s="123" t="n"/>
      <c r="V134" s="941" t="n"/>
      <c r="W134" s="941" t="n"/>
      <c r="X134" s="85" t="n"/>
      <c r="Y134" s="85" t="n"/>
      <c r="Z134" s="85" t="n"/>
      <c r="AA134" s="85" t="n"/>
      <c r="AB134" s="85" t="n"/>
      <c r="AC134" s="85" t="n"/>
      <c r="AD134" s="85" t="n"/>
      <c r="AE134" s="85" t="n"/>
      <c r="AF134" s="85" t="n"/>
      <c r="AG134" s="85" t="n"/>
      <c r="AH134" s="85" t="n"/>
      <c r="AI134" s="85" t="n"/>
      <c r="AJ134" s="85" t="n"/>
      <c r="AK134" s="85" t="n"/>
      <c r="AL134" s="85" t="n"/>
      <c r="AM134" s="85" t="n"/>
      <c r="AN134" s="85" t="n"/>
      <c r="AO134" s="85" t="n"/>
      <c r="AP134" s="85" t="n"/>
      <c r="AQ134" s="85" t="n"/>
      <c r="AR134" s="85" t="n"/>
      <c r="AS134" s="85" t="n"/>
      <c r="AT134" s="85" t="n"/>
      <c r="AU134" s="85" t="n"/>
      <c r="AV134" s="85" t="n"/>
      <c r="AW134" s="85" t="n"/>
      <c r="AX134" s="85" t="n"/>
      <c r="AY134" s="85" t="n"/>
      <c r="AZ134" s="85" t="n"/>
      <c r="BA134" s="85" t="n"/>
      <c r="BB134" s="85" t="n"/>
      <c r="BC134" s="85" t="n"/>
      <c r="BD134" s="85" t="n"/>
      <c r="BE134" s="85" t="n"/>
      <c r="BF134" s="85" t="n"/>
      <c r="BG134" s="85" t="n"/>
      <c r="BH134" s="85" t="n"/>
      <c r="BI134" s="85" t="n"/>
      <c r="BJ134" s="85" t="n"/>
      <c r="BK134" s="85" t="n"/>
      <c r="BL134" s="85" t="n"/>
      <c r="BM134" s="85" t="n"/>
      <c r="BN134" s="85" t="n"/>
      <c r="BO134" s="85" t="n"/>
      <c r="BP134" s="85" t="n"/>
      <c r="BQ134" s="85" t="n"/>
      <c r="BR134" s="85" t="n"/>
      <c r="BS134" s="85" t="n"/>
      <c r="BT134" s="85" t="n"/>
      <c r="BU134" s="85" t="n"/>
      <c r="BV134" s="85" t="n"/>
      <c r="BW134" s="85" t="n"/>
      <c r="BX134" s="85" t="n"/>
      <c r="BY134" s="85" t="n"/>
      <c r="BZ134" s="85" t="n"/>
      <c r="CA134" s="85" t="n"/>
      <c r="CB134" s="85" t="n"/>
      <c r="CC134" s="85" t="n"/>
      <c r="CD134" s="85" t="n"/>
      <c r="CE134" s="85" t="n"/>
      <c r="CF134" s="85" t="n"/>
      <c r="CG134" s="85" t="n"/>
      <c r="CH134" s="85" t="n"/>
      <c r="CI134" s="85" t="n"/>
      <c r="CJ134" s="85" t="n"/>
      <c r="CK134" s="85" t="n"/>
      <c r="CL134" s="85" t="n"/>
      <c r="CM134" s="85" t="n"/>
      <c r="CN134" s="85" t="n"/>
      <c r="CO134" s="85" t="n"/>
      <c r="CP134" s="85" t="n"/>
      <c r="CQ134" s="85" t="n"/>
      <c r="CR134" s="85" t="n"/>
      <c r="CS134" s="85" t="n"/>
      <c r="CT134" s="85" t="n"/>
      <c r="CU134" s="85" t="n"/>
      <c r="CV134" s="85" t="n"/>
      <c r="CW134" s="85" t="n"/>
      <c r="CX134" s="85" t="n"/>
      <c r="CY134" s="85" t="n"/>
      <c r="CZ134" s="85" t="n"/>
      <c r="DA134" s="85" t="n"/>
      <c r="DB134" s="85" t="n"/>
      <c r="DC134" s="85" t="n"/>
      <c r="DD134" s="85" t="n"/>
      <c r="DE134" s="85" t="n"/>
      <c r="DF134" s="85" t="n"/>
      <c r="DG134" s="85" t="n"/>
      <c r="DH134" s="85" t="n"/>
      <c r="DI134" s="85" t="n"/>
      <c r="DJ134" s="85" t="n"/>
      <c r="DK134" s="85" t="n"/>
      <c r="DL134" s="85" t="n"/>
      <c r="DM134" s="85" t="n"/>
      <c r="DN134" s="85" t="n"/>
      <c r="DO134" s="85" t="n"/>
      <c r="DP134" s="85" t="n"/>
      <c r="DQ134" s="85" t="n"/>
      <c r="DR134" s="85" t="n"/>
      <c r="DS134" s="85" t="n"/>
      <c r="DT134" s="85" t="n"/>
      <c r="DU134" s="85" t="n"/>
      <c r="DV134" s="85" t="n"/>
      <c r="DW134" s="85" t="n"/>
      <c r="DX134" s="85" t="n"/>
      <c r="DY134" s="85" t="n"/>
      <c r="DZ134" s="85" t="n"/>
      <c r="EA134" s="85" t="n"/>
      <c r="EB134" s="85" t="n"/>
      <c r="EC134" s="85" t="n"/>
      <c r="ED134" s="85" t="n"/>
      <c r="EE134" s="85" t="n"/>
      <c r="EF134" s="85" t="n"/>
      <c r="EG134" s="85" t="n"/>
      <c r="EH134" s="85" t="n"/>
      <c r="EI134" s="85" t="n"/>
      <c r="EJ134" s="85" t="n"/>
      <c r="EK134" s="85" t="n"/>
      <c r="EL134" s="85" t="n"/>
      <c r="EM134" s="85" t="n"/>
      <c r="EN134" s="85" t="n"/>
      <c r="EO134" s="85" t="n"/>
      <c r="EP134" s="85" t="n"/>
      <c r="EQ134" s="85" t="n"/>
      <c r="ER134" s="85" t="n"/>
      <c r="ES134" s="85" t="n"/>
      <c r="ET134" s="85" t="n"/>
      <c r="EU134" s="85" t="n"/>
      <c r="EV134" s="85" t="n"/>
      <c r="EW134" s="85" t="n"/>
      <c r="EX134" s="85" t="n"/>
      <c r="EY134" s="85" t="n"/>
      <c r="EZ134" s="85" t="n"/>
      <c r="FA134" s="85" t="n"/>
      <c r="FB134" s="85" t="n"/>
      <c r="FC134" s="85" t="n"/>
      <c r="FD134" s="85" t="n"/>
      <c r="FE134" s="85" t="n"/>
      <c r="FF134" s="85" t="n"/>
      <c r="FG134" s="85" t="n"/>
      <c r="FH134" s="85" t="n"/>
      <c r="FI134" s="85" t="n"/>
      <c r="FJ134" s="85" t="n"/>
      <c r="FK134" s="85" t="n"/>
      <c r="FL134" s="85" t="n"/>
      <c r="FM134" s="85" t="n"/>
      <c r="FN134" s="85" t="n"/>
      <c r="FO134" s="85" t="n"/>
      <c r="FP134" s="85" t="n"/>
      <c r="FQ134" s="85" t="n"/>
      <c r="FR134" s="85" t="n"/>
      <c r="FS134" s="85" t="n"/>
      <c r="FT134" s="85" t="n"/>
      <c r="FU134" s="85" t="n"/>
      <c r="FV134" s="85" t="n"/>
      <c r="FW134" s="85" t="n"/>
      <c r="FX134" s="85" t="n"/>
      <c r="FY134" s="85" t="n"/>
      <c r="FZ134" s="85" t="n"/>
      <c r="GA134" s="85" t="n"/>
      <c r="GB134" s="85" t="n"/>
      <c r="GC134" s="85" t="n"/>
      <c r="GD134" s="85" t="n"/>
      <c r="GE134" s="85" t="n"/>
      <c r="GF134" s="85" t="n"/>
      <c r="GG134" s="85" t="n"/>
      <c r="GH134" s="85" t="n"/>
      <c r="GI134" s="85" t="n"/>
      <c r="GJ134" s="85" t="n"/>
      <c r="GK134" s="85" t="n"/>
      <c r="GL134" s="85" t="n"/>
      <c r="GM134" s="85" t="n"/>
      <c r="GN134" s="85" t="n"/>
      <c r="GO134" s="85" t="n"/>
      <c r="GP134" s="85" t="n"/>
      <c r="GQ134" s="85" t="n"/>
      <c r="GR134" s="85" t="n"/>
      <c r="GS134" s="85" t="n"/>
      <c r="GT134" s="85" t="n"/>
      <c r="GU134" s="85" t="n"/>
      <c r="GV134" s="85" t="n"/>
      <c r="GW134" s="85" t="n"/>
      <c r="GX134" s="85" t="n"/>
      <c r="GY134" s="85" t="n"/>
      <c r="GZ134" s="85" t="n"/>
      <c r="HA134" s="85" t="n"/>
      <c r="HB134" s="85" t="n"/>
      <c r="HC134" s="85" t="n"/>
      <c r="HD134" s="85" t="n"/>
      <c r="HE134" s="85" t="n"/>
      <c r="HF134" s="85" t="n"/>
      <c r="HG134" s="85" t="n"/>
      <c r="HH134" s="85" t="n"/>
      <c r="HI134" s="85" t="n"/>
      <c r="HJ134" s="85" t="n"/>
      <c r="HK134" s="85" t="n"/>
      <c r="HL134" s="85" t="n"/>
      <c r="HM134" s="85" t="n"/>
      <c r="HN134" s="85" t="n"/>
      <c r="HO134" s="85" t="n"/>
      <c r="HP134" s="85" t="n"/>
      <c r="HQ134" s="85" t="n"/>
      <c r="HR134" s="85" t="n"/>
      <c r="HS134" s="85" t="n"/>
      <c r="HT134" s="85" t="n"/>
      <c r="HU134" s="85" t="n"/>
      <c r="HV134" s="85" t="n"/>
      <c r="HW134" s="85" t="n"/>
      <c r="HX134" s="85" t="n"/>
      <c r="HY134" s="85" t="n"/>
      <c r="HZ134" s="85" t="n"/>
      <c r="IA134" s="85" t="n"/>
      <c r="IB134" s="85" t="n"/>
      <c r="IC134" s="85" t="n"/>
      <c r="ID134" s="85" t="n"/>
      <c r="IE134" s="85" t="n"/>
      <c r="IF134" s="85" t="n"/>
      <c r="IG134" s="85" t="n"/>
      <c r="IH134" s="85" t="n"/>
      <c r="II134" s="85" t="n"/>
      <c r="IJ134" s="85" t="n"/>
      <c r="IK134" s="85" t="n"/>
      <c r="IL134" s="85" t="n"/>
      <c r="IM134" s="85" t="n"/>
      <c r="IN134" s="85" t="n"/>
      <c r="IO134" s="85" t="n"/>
      <c r="IP134" s="85" t="n"/>
      <c r="IQ134" s="85" t="n"/>
      <c r="IR134" s="85" t="n"/>
      <c r="IS134" s="85" t="n"/>
      <c r="IT134" s="85" t="n"/>
      <c r="IU134" s="85" t="n"/>
      <c r="IV134" s="85" t="n"/>
      <c r="IW134" s="85" t="n"/>
      <c r="IX134" s="85" t="n"/>
      <c r="IY134" s="85" t="n"/>
      <c r="IZ134" s="85" t="n"/>
      <c r="JA134" s="85" t="n"/>
      <c r="JB134" s="85" t="n"/>
      <c r="JC134" s="85" t="n"/>
      <c r="JD134" s="85" t="n"/>
      <c r="JE134" s="85" t="n"/>
      <c r="JF134" s="85" t="n"/>
      <c r="JG134" s="85" t="n"/>
      <c r="JH134" s="85" t="n"/>
      <c r="JI134" s="85" t="n"/>
      <c r="JJ134" s="85" t="n"/>
      <c r="JK134" s="85" t="n"/>
      <c r="JL134" s="85" t="n"/>
      <c r="JM134" s="85" t="n"/>
      <c r="JN134" s="85" t="n"/>
      <c r="JO134" s="85" t="n"/>
      <c r="JP134" s="85" t="n"/>
      <c r="JQ134" s="85" t="n"/>
      <c r="JR134" s="85" t="n"/>
      <c r="JS134" s="85" t="n"/>
      <c r="JT134" s="85" t="n"/>
      <c r="JU134" s="85" t="n"/>
      <c r="JV134" s="85" t="n"/>
      <c r="JW134" s="85" t="n"/>
      <c r="JX134" s="85" t="n"/>
      <c r="JY134" s="85" t="n"/>
      <c r="JZ134" s="85" t="n"/>
      <c r="KA134" s="85" t="n"/>
      <c r="KB134" s="85" t="n"/>
      <c r="KC134" s="85" t="n"/>
      <c r="KD134" s="85" t="n"/>
      <c r="KE134" s="85" t="n"/>
      <c r="KF134" s="85" t="n"/>
      <c r="KG134" s="85" t="n"/>
      <c r="KH134" s="85" t="n"/>
      <c r="KI134" s="85" t="n"/>
      <c r="KJ134" s="85" t="n"/>
      <c r="KK134" s="85" t="n"/>
      <c r="KL134" s="85" t="n"/>
      <c r="KM134" s="85" t="n"/>
      <c r="KN134" s="85" t="n"/>
      <c r="KO134" s="85" t="n"/>
      <c r="KP134" s="85" t="n"/>
      <c r="KQ134" s="85" t="n"/>
      <c r="KR134" s="85" t="n"/>
      <c r="KS134" s="85" t="n"/>
      <c r="KT134" s="85" t="n"/>
      <c r="KU134" s="85" t="n"/>
      <c r="KV134" s="85" t="n"/>
      <c r="KW134" s="85" t="n"/>
      <c r="KX134" s="85" t="n"/>
      <c r="KY134" s="85" t="n"/>
      <c r="KZ134" s="85" t="n"/>
      <c r="LA134" s="85" t="n"/>
      <c r="LB134" s="85" t="n"/>
      <c r="LC134" s="85" t="n"/>
      <c r="LD134" s="85" t="n"/>
      <c r="LE134" s="85" t="n"/>
      <c r="LF134" s="85" t="n"/>
      <c r="LG134" s="85" t="n"/>
      <c r="LH134" s="85" t="n"/>
      <c r="LI134" s="85" t="n"/>
      <c r="LJ134" s="85" t="n"/>
      <c r="LK134" s="85" t="n"/>
      <c r="LL134" s="85" t="n"/>
      <c r="LM134" s="85" t="n"/>
      <c r="LN134" s="85" t="n"/>
      <c r="LO134" s="85" t="n"/>
      <c r="LP134" s="85" t="n"/>
      <c r="LQ134" s="85" t="n"/>
      <c r="LR134" s="85" t="n"/>
      <c r="LS134" s="85" t="n"/>
    </row>
    <row r="135" customFormat="1" s="79">
      <c r="A135" s="618" t="inlineStr">
        <is>
          <t>K19</t>
        </is>
      </c>
      <c r="B135" s="96" t="inlineStr">
        <is>
          <t>Total</t>
        </is>
      </c>
      <c r="C135" s="940">
        <f>SUM(INDIRECT(ADDRESS(MATCH("K18",$A:$A,0)+1,COLUMN(C$12),4)&amp;":"&amp;ADDRESS(MATCH("K19",$A:$A,0)-1,COLUMN(C$12),4)))</f>
        <v/>
      </c>
      <c r="D135" s="940">
        <f>SUM(INDIRECT(ADDRESS(MATCH("K18",$A:$A,0)+1,COLUMN(D$12),4)&amp;":"&amp;ADDRESS(MATCH("K19",$A:$A,0)-1,COLUMN(D$12),4)))</f>
        <v/>
      </c>
      <c r="E135" s="940">
        <f>SUM(INDIRECT(ADDRESS(MATCH("K18",$A:$A,0)+1,COLUMN(E$12),4)&amp;":"&amp;ADDRESS(MATCH("K19",$A:$A,0)-1,COLUMN(E$12),4)))</f>
        <v/>
      </c>
      <c r="F135" s="940">
        <f>SUM(INDIRECT(ADDRESS(MATCH("K18",$A:$A,0)+1,COLUMN(F$12),4)&amp;":"&amp;ADDRESS(MATCH("K19",$A:$A,0)-1,COLUMN(F$12),4)))</f>
        <v/>
      </c>
      <c r="G135" s="940">
        <f>SUM(INDIRECT(ADDRESS(MATCH("K18",$A:$A,0)+1,COLUMN(G$12),4)&amp;":"&amp;ADDRESS(MATCH("K19",$A:$A,0)-1,COLUMN(G$12),4)))</f>
        <v/>
      </c>
      <c r="H135" s="940">
        <f>SUM(INDIRECT(ADDRESS(MATCH("K18",$A:$A,0)+1,COLUMN(H$12),4)&amp;":"&amp;ADDRESS(MATCH("K19",$A:$A,0)-1,COLUMN(H$12),4)))</f>
        <v/>
      </c>
      <c r="I135" s="928" t="n"/>
      <c r="N135" s="105">
        <f>B135</f>
        <v/>
      </c>
      <c r="O135" s="106">
        <f>C135*BS!$B$9</f>
        <v/>
      </c>
      <c r="P135" s="106">
        <f>D135*BS!$B$9</f>
        <v/>
      </c>
      <c r="Q135" s="106">
        <f>E135*BS!$B$9</f>
        <v/>
      </c>
      <c r="R135" s="106">
        <f>F135*BS!$B$9</f>
        <v/>
      </c>
      <c r="S135" s="106">
        <f>G135*BS!$B$9</f>
        <v/>
      </c>
      <c r="T135" s="106">
        <f>H135*BS!$B$9</f>
        <v/>
      </c>
      <c r="U135" s="107" t="n"/>
      <c r="V135" s="927" t="n"/>
      <c r="W135" s="927" t="n"/>
    </row>
    <row r="136" customFormat="1" s="79">
      <c r="A136" s="618" t="inlineStr">
        <is>
          <t>K20</t>
        </is>
      </c>
      <c r="B136" s="96" t="inlineStr">
        <is>
          <t>Other intangible assets</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I132</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inlineStr">
        <is>
          <t xml:space="preserve"> Software Net carrying amount</t>
        </is>
      </c>
      <c r="C137" s="939" t="n"/>
      <c r="D137" s="939" t="n"/>
      <c r="E137" s="939" t="n"/>
      <c r="F137" s="939" t="n"/>
      <c r="G137" s="939" t="n">
        <v>79320</v>
      </c>
      <c r="H137" s="939" t="n">
        <v>105119</v>
      </c>
      <c r="I137" s="928" t="n"/>
      <c r="N137" s="105">
        <f>B137</f>
        <v/>
      </c>
      <c r="O137" s="106" t="inlineStr"/>
      <c r="P137" s="106" t="inlineStr"/>
      <c r="Q137" s="106" t="inlineStr"/>
      <c r="R137" s="106" t="inlineStr"/>
      <c r="S137" s="106">
        <f>G137*BS!$B$9</f>
        <v/>
      </c>
      <c r="T137" s="106">
        <f>H137*BS!$B$9</f>
        <v/>
      </c>
      <c r="U137" s="929">
        <f>I133</f>
        <v/>
      </c>
      <c r="V137" s="927" t="n"/>
      <c r="W137" s="927" t="n"/>
    </row>
    <row r="138" customFormat="1" s="79">
      <c r="A138" s="618" t="n"/>
      <c r="B138" s="102" t="inlineStr">
        <is>
          <t xml:space="preserve"> Software Net carrying amount</t>
        </is>
      </c>
      <c r="C138" s="939" t="n"/>
      <c r="D138" s="939" t="n"/>
      <c r="E138" s="939" t="n"/>
      <c r="F138" s="939" t="n"/>
      <c r="G138" s="939" t="n">
        <v>79320</v>
      </c>
      <c r="H138" s="939" t="n">
        <v>105119</v>
      </c>
      <c r="I138" s="928" t="n"/>
      <c r="N138" s="105">
        <f>B138</f>
        <v/>
      </c>
      <c r="O138" s="106" t="inlineStr"/>
      <c r="P138" s="106" t="inlineStr"/>
      <c r="Q138" s="106" t="inlineStr"/>
      <c r="R138" s="106" t="inlineStr"/>
      <c r="S138" s="106">
        <f>G138*BS!$B$9</f>
        <v/>
      </c>
      <c r="T138" s="106">
        <f>H138*BS!$B$9</f>
        <v/>
      </c>
      <c r="U138" s="107">
        <f>I134</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I135</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f>I136</f>
        <v/>
      </c>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I137</f>
        <v/>
      </c>
      <c r="V141" s="927" t="n"/>
      <c r="W141" s="927" t="n"/>
    </row>
    <row r="142" customFormat="1" s="79">
      <c r="A142" s="618" t="n"/>
      <c r="B142" s="102" t="n"/>
      <c r="C142" s="103" t="n"/>
      <c r="D142" s="103" t="n"/>
      <c r="E142" s="103" t="n"/>
      <c r="F142" s="103" t="n"/>
      <c r="G142" s="103" t="n"/>
      <c r="H142" s="103" t="n"/>
      <c r="I142" s="928" t="n"/>
      <c r="N142" s="105" t="inlineStr"/>
      <c r="O142" s="106" t="inlineStr"/>
      <c r="P142" s="106" t="inlineStr"/>
      <c r="Q142" s="106" t="inlineStr"/>
      <c r="R142" s="106" t="inlineStr"/>
      <c r="S142" s="106" t="inlineStr"/>
      <c r="T142" s="106" t="inlineStr"/>
      <c r="U142" s="107">
        <f>I138</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I139</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t="n"/>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I141</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I142</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I143</f>
        <v/>
      </c>
      <c r="V147" s="927" t="n"/>
      <c r="W147" s="927" t="n"/>
    </row>
    <row r="148" customFormat="1" s="79">
      <c r="A148" s="618" t="inlineStr">
        <is>
          <t>K21</t>
        </is>
      </c>
      <c r="B148" s="96" t="inlineStr">
        <is>
          <t xml:space="preserve">Total </t>
        </is>
      </c>
      <c r="C148" s="940">
        <f>SUM(INDIRECT(ADDRESS(MATCH("K20",$A:$A,0)+1,COLUMN(C$12),4)&amp;":"&amp;ADDRESS(MATCH("K21",$A:$A,0)-1,COLUMN(C$12),4)))</f>
        <v/>
      </c>
      <c r="D148" s="940">
        <f>SUM(INDIRECT(ADDRESS(MATCH("K20",$A:$A,0)+1,COLUMN(D$12),4)&amp;":"&amp;ADDRESS(MATCH("K21",$A:$A,0)-1,COLUMN(D$12),4)))</f>
        <v/>
      </c>
      <c r="E148" s="940">
        <f>SUM(INDIRECT(ADDRESS(MATCH("K20",$A:$A,0)+1,COLUMN(E$12),4)&amp;":"&amp;ADDRESS(MATCH("K21",$A:$A,0)-1,COLUMN(E$12),4)))</f>
        <v/>
      </c>
      <c r="F148" s="940">
        <f>SUM(INDIRECT(ADDRESS(MATCH("K20",$A:$A,0)+1,COLUMN(F$12),4)&amp;":"&amp;ADDRESS(MATCH("K21",$A:$A,0)-1,COLUMN(F$12),4)))</f>
        <v/>
      </c>
      <c r="G148" s="940">
        <f>SUM(INDIRECT(ADDRESS(MATCH("K20",$A:$A,0)+1,COLUMN(G$12),4)&amp;":"&amp;ADDRESS(MATCH("K21",$A:$A,0)-1,COLUMN(G$12),4)))</f>
        <v/>
      </c>
      <c r="H148" s="940">
        <f>SUM(INDIRECT(ADDRESS(MATCH("K20",$A:$A,0)+1,COLUMN(H$12),4)&amp;":"&amp;ADDRESS(MATCH("K21",$A:$A,0)-1,COLUMN(H$12),4)))</f>
        <v/>
      </c>
      <c r="I148" s="934" t="n"/>
      <c r="J148" s="85" t="n"/>
      <c r="K148" s="85" t="n"/>
      <c r="L148" s="85" t="n"/>
      <c r="M148" s="85" t="n"/>
      <c r="N148" s="114">
        <f>B148</f>
        <v/>
      </c>
      <c r="O148" s="156">
        <f>C148*BS!$B$9</f>
        <v/>
      </c>
      <c r="P148" s="156">
        <f>D148*BS!$B$9</f>
        <v/>
      </c>
      <c r="Q148" s="156">
        <f>E148*BS!$B$9</f>
        <v/>
      </c>
      <c r="R148" s="156">
        <f>F148*BS!$B$9</f>
        <v/>
      </c>
      <c r="S148" s="156">
        <f>G148*BS!$B$9</f>
        <v/>
      </c>
      <c r="T148" s="156">
        <f>H148*BS!$B$9</f>
        <v/>
      </c>
      <c r="U148" s="157">
        <f>I144</f>
        <v/>
      </c>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t="n"/>
      <c r="V149" s="927" t="n"/>
      <c r="W149" s="927" t="n"/>
    </row>
    <row r="150" customFormat="1" s="79">
      <c r="A150" s="618" t="inlineStr">
        <is>
          <t>K22</t>
        </is>
      </c>
      <c r="B150" s="96" t="inlineStr">
        <is>
          <t>Investments</t>
        </is>
      </c>
      <c r="C150" s="158" t="n"/>
      <c r="D150" s="158" t="n"/>
      <c r="E150" s="158" t="n"/>
      <c r="F150" s="158" t="n"/>
      <c r="G150" s="158" t="n"/>
      <c r="H150" s="158" t="n"/>
      <c r="I150" s="955" t="n"/>
      <c r="J150" s="85" t="n"/>
      <c r="K150" s="85" t="n"/>
      <c r="L150" s="85" t="n"/>
      <c r="M150" s="85" t="n"/>
      <c r="N150" s="114">
        <f>B150</f>
        <v/>
      </c>
      <c r="O150" s="115" t="inlineStr"/>
      <c r="P150" s="115" t="inlineStr"/>
      <c r="Q150" s="115" t="inlineStr"/>
      <c r="R150" s="115" t="inlineStr"/>
      <c r="S150" s="115" t="inlineStr"/>
      <c r="T150" s="115" t="inlineStr"/>
      <c r="U150" s="123" t="n"/>
      <c r="V150" s="936" t="n"/>
      <c r="W150" s="936"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929">
        <f>I147</f>
        <v/>
      </c>
      <c r="V151" s="927" t="n"/>
      <c r="W151" s="927" t="n"/>
    </row>
    <row r="152" customFormat="1" s="79">
      <c r="A152" s="618" t="n"/>
      <c r="B152" s="140"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929">
        <f>I148</f>
        <v/>
      </c>
      <c r="V152" s="927" t="n"/>
      <c r="W152" s="927" t="n"/>
    </row>
    <row r="153" customFormat="1" s="79">
      <c r="A153" s="618" t="n"/>
      <c r="B153" s="102" t="n"/>
      <c r="C153" s="103" t="n"/>
      <c r="D153" s="103" t="n"/>
      <c r="E153" s="103" t="n"/>
      <c r="F153" s="103" t="n"/>
      <c r="G153" s="103" t="n"/>
      <c r="H153" s="103" t="n"/>
      <c r="I153" s="928" t="n"/>
      <c r="N153" s="105" t="inlineStr"/>
      <c r="O153" s="106" t="inlineStr"/>
      <c r="P153" s="106" t="inlineStr"/>
      <c r="Q153" s="106" t="inlineStr"/>
      <c r="R153" s="106" t="inlineStr"/>
      <c r="S153" s="106" t="inlineStr"/>
      <c r="T153" s="106" t="inlineStr"/>
      <c r="U153" s="107">
        <f>I149</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I150</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I151</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I152</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I153</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I154</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I156</f>
        <v/>
      </c>
      <c r="V160" s="927" t="n"/>
      <c r="W160" s="927" t="n"/>
    </row>
    <row r="161" customFormat="1" s="117">
      <c r="A161" s="618" t="n"/>
      <c r="B161" s="102" t="n"/>
      <c r="C161" s="939" t="n"/>
      <c r="D161" s="939" t="n"/>
      <c r="E161" s="939" t="n"/>
      <c r="F161" s="939" t="n"/>
      <c r="G161" s="939" t="n"/>
      <c r="H161" s="939" t="n"/>
      <c r="I161" s="943" t="n"/>
      <c r="N161" s="105" t="inlineStr"/>
      <c r="O161" s="106" t="inlineStr"/>
      <c r="P161" s="106" t="inlineStr"/>
      <c r="Q161" s="106" t="inlineStr"/>
      <c r="R161" s="106" t="inlineStr"/>
      <c r="S161" s="106" t="inlineStr"/>
      <c r="T161" s="106" t="inlineStr"/>
      <c r="U161" s="107">
        <f>I157</f>
        <v/>
      </c>
      <c r="V161" s="936" t="n"/>
      <c r="W161" s="936" t="n"/>
    </row>
    <row r="162" customFormat="1" s="79">
      <c r="A162" s="618" t="inlineStr">
        <is>
          <t>K23</t>
        </is>
      </c>
      <c r="B162" s="96" t="inlineStr">
        <is>
          <t>Total</t>
        </is>
      </c>
      <c r="C162" s="940">
        <f>SUM(INDIRECT(ADDRESS(MATCH("K22",$A:$A,0)+1,COLUMN(C$12),4)&amp;":"&amp;ADDRESS(MATCH("K23",$A:$A,0)-1,COLUMN(C$12),4)))</f>
        <v/>
      </c>
      <c r="D162" s="940">
        <f>SUM(INDIRECT(ADDRESS(MATCH("K22",$A:$A,0)+1,COLUMN(D$12),4)&amp;":"&amp;ADDRESS(MATCH("K23",$A:$A,0)-1,COLUMN(D$12),4)))</f>
        <v/>
      </c>
      <c r="E162" s="940">
        <f>SUM(INDIRECT(ADDRESS(MATCH("K22",$A:$A,0)+1,COLUMN(E$12),4)&amp;":"&amp;ADDRESS(MATCH("K23",$A:$A,0)-1,COLUMN(E$12),4)))</f>
        <v/>
      </c>
      <c r="F162" s="940">
        <f>SUM(INDIRECT(ADDRESS(MATCH("K22",$A:$A,0)+1,COLUMN(F$12),4)&amp;":"&amp;ADDRESS(MATCH("K23",$A:$A,0)-1,COLUMN(F$12),4)))</f>
        <v/>
      </c>
      <c r="G162" s="940">
        <f>SUM(INDIRECT(ADDRESS(MATCH("K22",$A:$A,0)+1,COLUMN(G$12),4)&amp;":"&amp;ADDRESS(MATCH("K23",$A:$A,0)-1,COLUMN(G$12),4)))</f>
        <v/>
      </c>
      <c r="H162" s="940">
        <f>SUM(INDIRECT(ADDRESS(MATCH("K22",$A:$A,0)+1,COLUMN(H$12),4)&amp;":"&amp;ADDRESS(MATCH("K23",$A:$A,0)-1,COLUMN(H$12),4)))</f>
        <v/>
      </c>
      <c r="I162" s="955" t="n"/>
      <c r="J162" s="85" t="n"/>
      <c r="K162" s="85" t="n"/>
      <c r="L162" s="85" t="n"/>
      <c r="M162" s="85" t="n"/>
      <c r="N162" s="114">
        <f>B162</f>
        <v/>
      </c>
      <c r="O162" s="115">
        <f>C162*BS!$B$9</f>
        <v/>
      </c>
      <c r="P162" s="115">
        <f>D162*BS!$B$9</f>
        <v/>
      </c>
      <c r="Q162" s="115">
        <f>E162*BS!$B$9</f>
        <v/>
      </c>
      <c r="R162" s="115">
        <f>F162*BS!$B$9</f>
        <v/>
      </c>
      <c r="S162" s="115">
        <f>G162*BS!$B$9</f>
        <v/>
      </c>
      <c r="T162" s="115">
        <f>H162*BS!$B$9</f>
        <v/>
      </c>
      <c r="U162" s="123">
        <f>I158</f>
        <v/>
      </c>
      <c r="V162" s="936" t="n"/>
      <c r="W162" s="936"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inlineStr">
        <is>
          <t>K24</t>
        </is>
      </c>
      <c r="B164" s="96" t="inlineStr">
        <is>
          <t xml:space="preserve">Deferred charges </t>
        </is>
      </c>
      <c r="C164" s="954" t="n"/>
      <c r="D164" s="954" t="n"/>
      <c r="E164" s="954" t="n"/>
      <c r="F164" s="954" t="n"/>
      <c r="G164" s="954" t="n"/>
      <c r="H164" s="954" t="n"/>
      <c r="I164" s="934" t="n"/>
      <c r="J164" s="85" t="n"/>
      <c r="K164" s="85" t="n"/>
      <c r="L164" s="85" t="n"/>
      <c r="M164" s="85" t="n"/>
      <c r="N164" s="114">
        <f>B164</f>
        <v/>
      </c>
      <c r="O164" s="115" t="inlineStr"/>
      <c r="P164" s="115" t="inlineStr"/>
      <c r="Q164" s="115" t="inlineStr"/>
      <c r="R164" s="115" t="inlineStr"/>
      <c r="S164" s="115" t="inlineStr"/>
      <c r="T164" s="115" t="inlineStr"/>
      <c r="U164" s="935">
        <f>I160</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Deferred tax assets</t>
        </is>
      </c>
      <c r="C165" s="103" t="n"/>
      <c r="D165" s="103" t="n"/>
      <c r="E165" s="103" t="n"/>
      <c r="F165" s="103" t="n"/>
      <c r="G165" s="103" t="n">
        <v>5298488</v>
      </c>
      <c r="H165" s="103" t="n">
        <v>5013075</v>
      </c>
      <c r="I165" s="934" t="n"/>
      <c r="J165" s="85" t="n"/>
      <c r="K165" s="85" t="n"/>
      <c r="L165" s="85" t="n"/>
      <c r="M165" s="85" t="n"/>
      <c r="N165" s="114">
        <f>B165</f>
        <v/>
      </c>
      <c r="O165" s="115" t="inlineStr"/>
      <c r="P165" s="115" t="inlineStr"/>
      <c r="Q165" s="115" t="inlineStr"/>
      <c r="R165" s="115" t="inlineStr"/>
      <c r="S165" s="115">
        <f>G165*BS!$B$9</f>
        <v/>
      </c>
      <c r="T165" s="115">
        <f>H165*BS!$B$9</f>
        <v/>
      </c>
      <c r="U165" s="123" t="n"/>
      <c r="V165" s="941" t="n"/>
      <c r="W165" s="941"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inlineStr">
        <is>
          <t>K25</t>
        </is>
      </c>
      <c r="B167" s="96" t="inlineStr">
        <is>
          <t>Total</t>
        </is>
      </c>
      <c r="C167" s="940">
        <f>SUM(INDIRECT(ADDRESS(MATCH("K24",$A:$A,0)+1,COLUMN(C$12),4)&amp;":"&amp;ADDRESS(MATCH("K25",$A:$A,0)-1,COLUMN(C$12),4)))</f>
        <v/>
      </c>
      <c r="D167" s="940">
        <f>SUM(INDIRECT(ADDRESS(MATCH("K24",$A:$A,0)+1,COLUMN(D$12),4)&amp;":"&amp;ADDRESS(MATCH("K25",$A:$A,0)-1,COLUMN(D$12),4)))</f>
        <v/>
      </c>
      <c r="E167" s="940">
        <f>SUM(INDIRECT(ADDRESS(MATCH("K24",$A:$A,0)+1,COLUMN(E$12),4)&amp;":"&amp;ADDRESS(MATCH("K25",$A:$A,0)-1,COLUMN(E$12),4)))</f>
        <v/>
      </c>
      <c r="F167" s="940">
        <f>SUM(INDIRECT(ADDRESS(MATCH("K24",$A:$A,0)+1,COLUMN(F$12),4)&amp;":"&amp;ADDRESS(MATCH("K25",$A:$A,0)-1,COLUMN(F$12),4)))</f>
        <v/>
      </c>
      <c r="G167" s="940">
        <f>SUM(INDIRECT(ADDRESS(MATCH("K24",$A:$A,0)+1,COLUMN(G$12),4)&amp;":"&amp;ADDRESS(MATCH("K25",$A:$A,0)-1,COLUMN(G$12),4)))</f>
        <v/>
      </c>
      <c r="H167" s="940">
        <f>SUM(INDIRECT(ADDRESS(MATCH("K24",$A:$A,0)+1,COLUMN(H$12),4)&amp;":"&amp;ADDRESS(MATCH("K25",$A:$A,0)-1,COLUMN(H$12),4)))</f>
        <v/>
      </c>
      <c r="I167" s="928" t="n"/>
      <c r="N167" s="105">
        <f>B167</f>
        <v/>
      </c>
      <c r="O167" s="106">
        <f>C167*BS!$B$9</f>
        <v/>
      </c>
      <c r="P167" s="106">
        <f>D167*BS!$B$9</f>
        <v/>
      </c>
      <c r="Q167" s="106">
        <f>E167*BS!$B$9</f>
        <v/>
      </c>
      <c r="R167" s="106">
        <f>F167*BS!$B$9</f>
        <v/>
      </c>
      <c r="S167" s="106">
        <f>G167*BS!$B$9</f>
        <v/>
      </c>
      <c r="T167" s="106">
        <f>H167*BS!$B$9</f>
        <v/>
      </c>
      <c r="U167" s="107" t="n"/>
      <c r="V167" s="927" t="n"/>
      <c r="W167" s="927" t="n"/>
    </row>
    <row r="168" customFormat="1" s="79">
      <c r="A168" s="618" t="inlineStr">
        <is>
          <t>K26</t>
        </is>
      </c>
      <c r="B168" s="96" t="inlineStr">
        <is>
          <t>Other Non-Current Assets</t>
        </is>
      </c>
      <c r="C168" s="954" t="n"/>
      <c r="D168" s="954" t="n"/>
      <c r="E168" s="954" t="n"/>
      <c r="F168" s="954" t="n"/>
      <c r="G168" s="954" t="n"/>
      <c r="H168" s="954" t="n"/>
      <c r="I168" s="934" t="n"/>
      <c r="J168" s="85" t="n"/>
      <c r="K168" s="950" t="n"/>
      <c r="L168" s="950" t="n"/>
      <c r="M168" s="85" t="n"/>
      <c r="N168" s="114">
        <f>B168</f>
        <v/>
      </c>
      <c r="O168" s="115" t="inlineStr"/>
      <c r="P168" s="115" t="inlineStr"/>
      <c r="Q168" s="115" t="inlineStr"/>
      <c r="R168" s="115" t="inlineStr"/>
      <c r="S168" s="115" t="inlineStr"/>
      <c r="T168" s="115" t="inlineStr"/>
      <c r="U168" s="935">
        <f>I164</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inlineStr">
        <is>
          <t>Right-of-use assets</t>
        </is>
      </c>
      <c r="C169" s="939" t="n"/>
      <c r="D169" s="939" t="n"/>
      <c r="E169" s="939" t="n"/>
      <c r="F169" s="939" t="n"/>
      <c r="G169" s="939" t="n">
        <v>14814357</v>
      </c>
      <c r="H169" s="939" t="n">
        <v>13903479</v>
      </c>
      <c r="I169" s="928" t="n"/>
      <c r="K169" s="932" t="n"/>
      <c r="L169" s="932" t="n"/>
      <c r="N169" s="105">
        <f>B169</f>
        <v/>
      </c>
      <c r="O169" s="106" t="inlineStr"/>
      <c r="P169" s="106" t="inlineStr"/>
      <c r="Q169" s="106" t="inlineStr"/>
      <c r="R169" s="106" t="inlineStr"/>
      <c r="S169" s="106">
        <f>G169*BS!$B$9</f>
        <v/>
      </c>
      <c r="T169" s="106">
        <f>H169*BS!$B$9</f>
        <v/>
      </c>
      <c r="U169" s="929">
        <f>I165</f>
        <v/>
      </c>
      <c r="V169" s="927" t="n"/>
      <c r="W169" s="927" t="n"/>
    </row>
    <row r="170" customFormat="1" s="79">
      <c r="A170" s="618" t="n"/>
      <c r="B170" s="102" t="inlineStr">
        <is>
          <t>Other non-current asset *</t>
        </is>
      </c>
      <c r="C170" s="939" t="n"/>
      <c r="D170" s="939" t="n"/>
      <c r="E170" s="939" t="n"/>
      <c r="F170" s="939" t="n"/>
      <c r="G170" s="939" t="n">
        <v>14699637</v>
      </c>
      <c r="H170" s="939" t="n">
        <v>22130563</v>
      </c>
      <c r="I170" s="928" t="n"/>
      <c r="K170" s="932" t="n"/>
      <c r="N170" s="105">
        <f>B170</f>
        <v/>
      </c>
      <c r="O170" s="106" t="inlineStr"/>
      <c r="P170" s="106" t="inlineStr"/>
      <c r="Q170" s="106" t="inlineStr"/>
      <c r="R170" s="106" t="inlineStr"/>
      <c r="S170" s="106">
        <f>G170*BS!$B$9</f>
        <v/>
      </c>
      <c r="T170" s="106">
        <f>H170*BS!$B$9</f>
        <v/>
      </c>
      <c r="U170" s="107">
        <f>I166</f>
        <v/>
      </c>
      <c r="V170" s="927" t="n"/>
      <c r="W170" s="927"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I167</f>
        <v/>
      </c>
      <c r="V171" s="932" t="n"/>
      <c r="W171" s="932" t="n"/>
    </row>
    <row r="172" customFormat="1" s="79">
      <c r="A172" s="618" t="n"/>
      <c r="B172" s="102" t="n"/>
      <c r="C172" s="939" t="n"/>
      <c r="D172" s="939" t="n"/>
      <c r="E172" s="939" t="n"/>
      <c r="F172" s="939" t="n"/>
      <c r="G172" s="939" t="n"/>
      <c r="H172" s="939" t="n"/>
      <c r="I172" s="930" t="n"/>
      <c r="K172" s="932" t="n"/>
      <c r="N172" s="105" t="inlineStr"/>
      <c r="O172" s="106" t="inlineStr"/>
      <c r="P172" s="106" t="inlineStr"/>
      <c r="Q172" s="106" t="inlineStr"/>
      <c r="R172" s="106" t="inlineStr"/>
      <c r="S172" s="106" t="inlineStr"/>
      <c r="T172" s="106" t="inlineStr"/>
      <c r="U172" s="107">
        <f>I168</f>
        <v/>
      </c>
      <c r="V172" s="932" t="n"/>
      <c r="W172" s="932" t="n"/>
    </row>
    <row r="173" customFormat="1" s="79">
      <c r="A173" s="618" t="n"/>
      <c r="B173" s="102" t="n"/>
      <c r="C173" s="103" t="n"/>
      <c r="D173" s="103" t="n"/>
      <c r="E173" s="103" t="n"/>
      <c r="F173" s="103" t="n"/>
      <c r="G173" s="103" t="n"/>
      <c r="H173" s="103" t="n"/>
      <c r="I173" s="930" t="n"/>
      <c r="K173" s="932" t="n"/>
      <c r="N173" s="105" t="inlineStr"/>
      <c r="O173" s="106" t="inlineStr"/>
      <c r="P173" s="106" t="inlineStr"/>
      <c r="Q173" s="106" t="inlineStr"/>
      <c r="R173" s="106" t="inlineStr"/>
      <c r="S173" s="106" t="inlineStr"/>
      <c r="T173" s="106" t="inlineStr"/>
      <c r="U173" s="107">
        <f>I169</f>
        <v/>
      </c>
      <c r="V173" s="932" t="n"/>
      <c r="W173" s="932" t="n"/>
    </row>
    <row r="174" customFormat="1" s="79">
      <c r="A174" s="618" t="n"/>
      <c r="B174" s="956" t="n"/>
      <c r="C174" s="939" t="n"/>
      <c r="D174" s="939" t="n"/>
      <c r="E174" s="939" t="n"/>
      <c r="F174" s="939" t="n"/>
      <c r="G174" s="939" t="n"/>
      <c r="H174" s="939" t="n"/>
      <c r="I174" s="957" t="n"/>
      <c r="K174" s="932" t="n"/>
      <c r="N174" s="958" t="inlineStr"/>
      <c r="O174" s="106" t="inlineStr"/>
      <c r="P174" s="106" t="inlineStr"/>
      <c r="Q174" s="106" t="inlineStr"/>
      <c r="R174" s="106" t="inlineStr"/>
      <c r="S174" s="106" t="inlineStr"/>
      <c r="T174" s="106" t="inlineStr"/>
      <c r="U174" s="107">
        <f>I170</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I171</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I172</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I173</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I174</f>
        <v/>
      </c>
      <c r="V178" s="932" t="n"/>
      <c r="W178" s="932" t="n"/>
    </row>
    <row r="179">
      <c r="A179" s="618" t="n"/>
      <c r="B179" s="102"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I175</f>
        <v/>
      </c>
      <c r="V179" s="932" t="n"/>
      <c r="W179" s="932" t="n"/>
    </row>
    <row r="180">
      <c r="A180" s="618" t="inlineStr">
        <is>
          <t>K27</t>
        </is>
      </c>
      <c r="B180" s="959" t="inlineStr">
        <is>
          <t>Total</t>
        </is>
      </c>
      <c r="C180" s="960">
        <f>SUM(INDIRECT(ADDRESS(MATCH("K26",$A:$A,0)+1,COLUMN(C$12),4)&amp;":"&amp;ADDRESS(MATCH("K27",$A:$A,0)-1,COLUMN(C$12),4)))</f>
        <v/>
      </c>
      <c r="D180" s="960">
        <f>SUM(INDIRECT(ADDRESS(MATCH("K26",$A:$A,0)+1,COLUMN(D$12),4)&amp;":"&amp;ADDRESS(MATCH("K27",$A:$A,0)-1,COLUMN(D$12),4)))</f>
        <v/>
      </c>
      <c r="E180" s="960">
        <f>SUM(INDIRECT(ADDRESS(MATCH("K26",$A:$A,0)+1,COLUMN(E$12),4)&amp;":"&amp;ADDRESS(MATCH("K27",$A:$A,0)-1,COLUMN(E$12),4)))</f>
        <v/>
      </c>
      <c r="F180" s="960">
        <f>SUM(INDIRECT(ADDRESS(MATCH("K26",$A:$A,0)+1,COLUMN(F$12),4)&amp;":"&amp;ADDRESS(MATCH("K27",$A:$A,0)-1,COLUMN(F$12),4)))</f>
        <v/>
      </c>
      <c r="G180" s="960">
        <f>SUM(INDIRECT(ADDRESS(MATCH("K26",$A:$A,0)+1,COLUMN(G$12),4)&amp;":"&amp;ADDRESS(MATCH("K27",$A:$A,0)-1,COLUMN(G$12),4)))</f>
        <v/>
      </c>
      <c r="H180" s="960">
        <f>SUM(INDIRECT(ADDRESS(MATCH("K26",$A:$A,0)+1,COLUMN(H$12),4)&amp;":"&amp;ADDRESS(MATCH("K27",$A:$A,0)-1,COLUMN(H$12),4)))</f>
        <v/>
      </c>
      <c r="I180" s="961" t="n"/>
      <c r="J180" s="79" t="n"/>
      <c r="K180" s="932" t="n"/>
      <c r="L180" s="79" t="n"/>
      <c r="M180" s="79" t="n"/>
      <c r="N180" s="166">
        <f>B180</f>
        <v/>
      </c>
      <c r="O180" s="167">
        <f>C180*BS!$B$9</f>
        <v/>
      </c>
      <c r="P180" s="167">
        <f>D180*BS!$B$9</f>
        <v/>
      </c>
      <c r="Q180" s="167">
        <f>E180*BS!$B$9</f>
        <v/>
      </c>
      <c r="R180" s="167">
        <f>F180*BS!$B$9</f>
        <v/>
      </c>
      <c r="S180" s="167">
        <f>G180*BS!$B$9</f>
        <v/>
      </c>
      <c r="T180" s="167">
        <f>H180*BS!$B$9</f>
        <v/>
      </c>
      <c r="U180" s="168">
        <f>I176</f>
        <v/>
      </c>
      <c r="V180" s="962" t="n"/>
      <c r="W180" s="962" t="n"/>
      <c r="X180" s="79" t="n"/>
      <c r="Y180" s="79" t="n"/>
      <c r="Z180" s="79" t="n"/>
      <c r="AA180" s="79" t="n"/>
      <c r="AB180" s="79" t="n"/>
      <c r="AC180" s="79" t="n"/>
      <c r="AD180" s="79" t="n"/>
      <c r="AE180" s="79" t="n"/>
      <c r="AF180" s="79" t="n"/>
      <c r="AG180" s="79" t="n"/>
      <c r="AH180" s="79" t="n"/>
      <c r="AI180" s="79" t="n"/>
      <c r="AJ180" s="79" t="n"/>
      <c r="AK180" s="79" t="n"/>
      <c r="AL180" s="79" t="n"/>
      <c r="AM180" s="79" t="n"/>
      <c r="AN180" s="79" t="n"/>
      <c r="AO180" s="79" t="n"/>
      <c r="AP180" s="79" t="n"/>
      <c r="AQ180" s="79" t="n"/>
      <c r="AR180" s="79" t="n"/>
      <c r="AS180" s="79" t="n"/>
      <c r="AT180" s="79" t="n"/>
      <c r="AU180" s="79" t="n"/>
      <c r="AV180" s="79" t="n"/>
      <c r="AW180" s="79" t="n"/>
      <c r="AX180" s="79" t="n"/>
      <c r="AY180" s="79" t="n"/>
      <c r="AZ180" s="79" t="n"/>
      <c r="BA180" s="79" t="n"/>
      <c r="BB180" s="79" t="n"/>
      <c r="BC180" s="79" t="n"/>
      <c r="BD180" s="79" t="n"/>
      <c r="BE180" s="79" t="n"/>
      <c r="BF180" s="79" t="n"/>
      <c r="BG180" s="79" t="n"/>
      <c r="BH180" s="79" t="n"/>
      <c r="BI180" s="79" t="n"/>
      <c r="BJ180" s="79" t="n"/>
      <c r="BK180" s="79" t="n"/>
      <c r="BL180" s="79" t="n"/>
      <c r="BM180" s="79" t="n"/>
      <c r="BN180" s="79" t="n"/>
      <c r="BO180" s="79" t="n"/>
      <c r="BP180" s="79" t="n"/>
      <c r="BQ180" s="79" t="n"/>
      <c r="BR180" s="79" t="n"/>
      <c r="BS180" s="79" t="n"/>
      <c r="BT180" s="79" t="n"/>
      <c r="BU180" s="79" t="n"/>
      <c r="BV180" s="79" t="n"/>
      <c r="BW180" s="79" t="n"/>
      <c r="BX180" s="79" t="n"/>
      <c r="BY180" s="79" t="n"/>
      <c r="BZ180" s="79" t="n"/>
      <c r="CA180" s="79" t="n"/>
      <c r="CB180" s="79" t="n"/>
      <c r="CC180" s="79" t="n"/>
      <c r="CD180" s="79" t="n"/>
      <c r="CE180" s="79" t="n"/>
      <c r="CF180" s="79" t="n"/>
      <c r="CG180" s="79" t="n"/>
      <c r="CH180" s="79" t="n"/>
      <c r="CI180" s="79" t="n"/>
      <c r="CJ180" s="79" t="n"/>
      <c r="CK180" s="79" t="n"/>
      <c r="CL180" s="79" t="n"/>
      <c r="CM180" s="79" t="n"/>
      <c r="CN180" s="79" t="n"/>
      <c r="CO180" s="79" t="n"/>
      <c r="CP180" s="79" t="n"/>
      <c r="CQ180" s="79" t="n"/>
      <c r="CR180" s="79" t="n"/>
      <c r="CS180" s="79" t="n"/>
      <c r="CT180" s="79" t="n"/>
      <c r="CU180" s="79" t="n"/>
      <c r="CV180" s="79" t="n"/>
      <c r="CW180" s="79" t="n"/>
      <c r="CX180" s="79" t="n"/>
      <c r="CY180" s="79" t="n"/>
      <c r="CZ180" s="79" t="n"/>
      <c r="DA180" s="79" t="n"/>
      <c r="DB180" s="79" t="n"/>
      <c r="DC180" s="79" t="n"/>
      <c r="DD180" s="79" t="n"/>
      <c r="DE180" s="79" t="n"/>
      <c r="DF180" s="79" t="n"/>
      <c r="DG180" s="79" t="n"/>
      <c r="DH180" s="79" t="n"/>
      <c r="DI180" s="79" t="n"/>
      <c r="DJ180" s="79" t="n"/>
      <c r="DK180" s="79" t="n"/>
      <c r="DL180" s="79" t="n"/>
      <c r="DM180" s="79" t="n"/>
      <c r="DN180" s="79" t="n"/>
      <c r="DO180" s="79" t="n"/>
      <c r="DP180" s="79" t="n"/>
      <c r="DQ180" s="79" t="n"/>
      <c r="DR180" s="79" t="n"/>
      <c r="DS180" s="79" t="n"/>
      <c r="DT180" s="79" t="n"/>
      <c r="DU180" s="79" t="n"/>
      <c r="DV180" s="79" t="n"/>
      <c r="DW180" s="79" t="n"/>
      <c r="DX180" s="79" t="n"/>
      <c r="DY180" s="79" t="n"/>
      <c r="DZ180" s="79" t="n"/>
      <c r="EA180" s="79" t="n"/>
      <c r="EB180" s="79" t="n"/>
      <c r="EC180" s="79" t="n"/>
      <c r="ED180" s="79" t="n"/>
      <c r="EE180" s="79" t="n"/>
      <c r="EF180" s="79" t="n"/>
      <c r="EG180" s="79" t="n"/>
      <c r="EH180" s="79" t="n"/>
      <c r="EI180" s="79" t="n"/>
      <c r="EJ180" s="79" t="n"/>
      <c r="EK180" s="79" t="n"/>
      <c r="EL180" s="79" t="n"/>
      <c r="EM180" s="79" t="n"/>
      <c r="EN180" s="79" t="n"/>
      <c r="EO180" s="79" t="n"/>
      <c r="EP180" s="79" t="n"/>
      <c r="EQ180" s="79" t="n"/>
      <c r="ER180" s="79" t="n"/>
      <c r="ES180" s="79" t="n"/>
      <c r="ET180" s="79" t="n"/>
      <c r="EU180" s="79" t="n"/>
      <c r="EV180" s="79" t="n"/>
      <c r="EW180" s="79" t="n"/>
      <c r="EX180" s="79" t="n"/>
      <c r="EY180" s="79" t="n"/>
      <c r="EZ180" s="79" t="n"/>
      <c r="FA180" s="79" t="n"/>
      <c r="FB180" s="79" t="n"/>
      <c r="FC180" s="79" t="n"/>
      <c r="FD180" s="79" t="n"/>
      <c r="FE180" s="79" t="n"/>
      <c r="FF180" s="79" t="n"/>
      <c r="FG180" s="79" t="n"/>
      <c r="FH180" s="79" t="n"/>
      <c r="FI180" s="79" t="n"/>
      <c r="FJ180" s="79" t="n"/>
      <c r="FK180" s="79" t="n"/>
      <c r="FL180" s="79" t="n"/>
      <c r="FM180" s="79" t="n"/>
      <c r="FN180" s="79" t="n"/>
      <c r="FO180" s="79" t="n"/>
      <c r="FP180" s="79" t="n"/>
      <c r="FQ180" s="79" t="n"/>
      <c r="FR180" s="79" t="n"/>
      <c r="FS180" s="79" t="n"/>
      <c r="FT180" s="79" t="n"/>
      <c r="FU180" s="79" t="n"/>
      <c r="FV180" s="79" t="n"/>
      <c r="FW180" s="79" t="n"/>
      <c r="FX180" s="79" t="n"/>
      <c r="FY180" s="79" t="n"/>
      <c r="FZ180" s="79" t="n"/>
      <c r="GA180" s="79" t="n"/>
      <c r="GB180" s="79" t="n"/>
      <c r="GC180" s="79" t="n"/>
      <c r="GD180" s="79" t="n"/>
      <c r="GE180" s="79" t="n"/>
      <c r="GF180" s="79" t="n"/>
      <c r="GG180" s="79" t="n"/>
      <c r="GH180" s="79" t="n"/>
      <c r="GI180" s="79" t="n"/>
      <c r="GJ180" s="79" t="n"/>
      <c r="GK180" s="79" t="n"/>
      <c r="GL180" s="79" t="n"/>
      <c r="GM180" s="79" t="n"/>
      <c r="GN180" s="79" t="n"/>
      <c r="GO180" s="79" t="n"/>
      <c r="GP180" s="79" t="n"/>
      <c r="GQ180" s="79" t="n"/>
      <c r="GR180" s="79" t="n"/>
      <c r="GS180" s="79" t="n"/>
      <c r="GT180" s="79" t="n"/>
      <c r="GU180" s="79" t="n"/>
      <c r="GV180" s="79" t="n"/>
      <c r="GW180" s="79" t="n"/>
      <c r="GX180" s="79" t="n"/>
      <c r="GY180" s="79" t="n"/>
      <c r="GZ180" s="79" t="n"/>
      <c r="HA180" s="79" t="n"/>
      <c r="HB180" s="79" t="n"/>
      <c r="HC180" s="79" t="n"/>
      <c r="HD180" s="79" t="n"/>
      <c r="HE180" s="79" t="n"/>
      <c r="HF180" s="79" t="n"/>
      <c r="HG180" s="79" t="n"/>
      <c r="HH180" s="79" t="n"/>
      <c r="HI180" s="79" t="n"/>
      <c r="HJ180" s="79" t="n"/>
      <c r="HK180" s="79" t="n"/>
      <c r="HL180" s="79" t="n"/>
      <c r="HM180" s="79" t="n"/>
      <c r="HN180" s="79" t="n"/>
      <c r="HO180" s="79" t="n"/>
      <c r="HP180" s="79" t="n"/>
      <c r="HQ180" s="79" t="n"/>
      <c r="HR180" s="79" t="n"/>
      <c r="HS180" s="79" t="n"/>
      <c r="HT180" s="79" t="n"/>
      <c r="HU180" s="79" t="n"/>
      <c r="HV180" s="79" t="n"/>
      <c r="HW180" s="79" t="n"/>
      <c r="HX180" s="79" t="n"/>
      <c r="HY180" s="79" t="n"/>
      <c r="HZ180" s="79" t="n"/>
      <c r="IA180" s="79" t="n"/>
      <c r="IB180" s="79" t="n"/>
      <c r="IC180" s="79" t="n"/>
      <c r="ID180" s="79" t="n"/>
      <c r="IE180" s="79" t="n"/>
      <c r="IF180" s="79" t="n"/>
      <c r="IG180" s="79" t="n"/>
      <c r="IH180" s="79" t="n"/>
      <c r="II180" s="79" t="n"/>
      <c r="IJ180" s="79" t="n"/>
      <c r="IK180" s="79" t="n"/>
      <c r="IL180" s="79" t="n"/>
      <c r="IM180" s="79" t="n"/>
      <c r="IN180" s="79" t="n"/>
      <c r="IO180" s="79" t="n"/>
      <c r="IP180" s="79" t="n"/>
      <c r="IQ180" s="79" t="n"/>
      <c r="IR180" s="79" t="n"/>
      <c r="IS180" s="79" t="n"/>
      <c r="IT180" s="79" t="n"/>
      <c r="IU180" s="79" t="n"/>
      <c r="IV180" s="79" t="n"/>
      <c r="IW180" s="79" t="n"/>
      <c r="IX180" s="79" t="n"/>
      <c r="IY180" s="79" t="n"/>
      <c r="IZ180" s="79" t="n"/>
      <c r="JA180" s="79" t="n"/>
      <c r="JB180" s="79" t="n"/>
      <c r="JC180" s="79" t="n"/>
      <c r="JD180" s="79" t="n"/>
      <c r="JE180" s="79" t="n"/>
      <c r="JF180" s="79" t="n"/>
      <c r="JG180" s="79" t="n"/>
      <c r="JH180" s="79" t="n"/>
      <c r="JI180" s="79" t="n"/>
      <c r="JJ180" s="79" t="n"/>
      <c r="JK180" s="79" t="n"/>
      <c r="JL180" s="79" t="n"/>
      <c r="JM180" s="79" t="n"/>
      <c r="JN180" s="79" t="n"/>
      <c r="JO180" s="79" t="n"/>
      <c r="JP180" s="79" t="n"/>
      <c r="JQ180" s="79" t="n"/>
      <c r="JR180" s="79" t="n"/>
      <c r="JS180" s="79" t="n"/>
      <c r="JT180" s="79" t="n"/>
      <c r="JU180" s="79" t="n"/>
      <c r="JV180" s="79" t="n"/>
      <c r="JW180" s="79" t="n"/>
      <c r="JX180" s="79" t="n"/>
      <c r="JY180" s="79" t="n"/>
      <c r="JZ180" s="79" t="n"/>
      <c r="KA180" s="79" t="n"/>
      <c r="KB180" s="79" t="n"/>
      <c r="KC180" s="79" t="n"/>
      <c r="KD180" s="79" t="n"/>
      <c r="KE180" s="79" t="n"/>
      <c r="KF180" s="79" t="n"/>
      <c r="KG180" s="79" t="n"/>
      <c r="KH180" s="79" t="n"/>
      <c r="KI180" s="79" t="n"/>
      <c r="KJ180" s="79" t="n"/>
      <c r="KK180" s="79" t="n"/>
      <c r="KL180" s="79" t="n"/>
      <c r="KM180" s="79" t="n"/>
      <c r="KN180" s="79" t="n"/>
      <c r="KO180" s="79" t="n"/>
      <c r="KP180" s="79" t="n"/>
      <c r="KQ180" s="79" t="n"/>
      <c r="KR180" s="79" t="n"/>
      <c r="KS180" s="79" t="n"/>
      <c r="KT180" s="79" t="n"/>
      <c r="KU180" s="79" t="n"/>
      <c r="KV180" s="79" t="n"/>
      <c r="KW180" s="79" t="n"/>
      <c r="KX180" s="79" t="n"/>
      <c r="KY180" s="79" t="n"/>
      <c r="KZ180" s="79" t="n"/>
      <c r="LA180" s="79" t="n"/>
      <c r="LB180" s="79" t="n"/>
      <c r="LC180" s="79" t="n"/>
      <c r="LD180" s="79" t="n"/>
      <c r="LE180" s="79" t="n"/>
      <c r="LF180" s="79" t="n"/>
      <c r="LG180" s="79" t="n"/>
      <c r="LH180" s="79" t="n"/>
      <c r="LI180" s="79" t="n"/>
      <c r="LJ180" s="79" t="n"/>
      <c r="LK180" s="79" t="n"/>
      <c r="LL180" s="79" t="n"/>
      <c r="LM180" s="79" t="n"/>
      <c r="LN180" s="79" t="n"/>
      <c r="LO180" s="79" t="n"/>
      <c r="LP180" s="79" t="n"/>
      <c r="LQ180" s="79" t="n"/>
      <c r="LR180" s="79" t="n"/>
      <c r="LS180" s="79" t="n"/>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G190" s="170" t="n"/>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70" t="n"/>
      <c r="N193" t="inlineStr"/>
      <c r="O193" t="inlineStr"/>
      <c r="P193" t="inlineStr"/>
      <c r="Q193" t="inlineStr"/>
      <c r="R193" t="inlineStr"/>
      <c r="S193" t="inlineStr"/>
      <c r="T19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Unsecured bank loans nan</t>
        </is>
      </c>
      <c r="C16" s="939" t="n"/>
      <c r="D16" s="939" t="n"/>
      <c r="E16" s="939" t="n"/>
      <c r="F16" s="939" t="n"/>
      <c r="G16" s="939" t="n">
        <v>41234712</v>
      </c>
      <c r="H16" s="939" t="n">
        <v>70948462</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FBT payable nan</t>
        </is>
      </c>
      <c r="C58" s="939" t="n"/>
      <c r="D58" s="939" t="n"/>
      <c r="E58" s="939" t="n"/>
      <c r="F58" s="939" t="n"/>
      <c r="G58" s="939" t="n">
        <v>503541</v>
      </c>
      <c r="H58" s="939" t="n">
        <v>754341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GST payable nan</t>
        </is>
      </c>
      <c r="C59" s="939" t="n"/>
      <c r="D59" s="939" t="n"/>
      <c r="E59" s="939" t="n"/>
      <c r="F59" s="939" t="n"/>
      <c r="G59" s="939" t="n">
        <v>3376358</v>
      </c>
      <c r="H59" s="939" t="n">
        <v>5293901</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Other creditors and accruals nan</t>
        </is>
      </c>
      <c r="C70" s="939" t="n"/>
      <c r="D70" s="939" t="n"/>
      <c r="E70" s="939" t="n"/>
      <c r="F70" s="939" t="n"/>
      <c r="G70" s="939" t="n">
        <v>6047112</v>
      </c>
      <c r="H70" s="939" t="n">
        <v>2441269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FBT payable nan</t>
        </is>
      </c>
      <c r="G84" t="n">
        <v>503541</v>
      </c>
      <c r="H84" t="n">
        <v>754341</v>
      </c>
      <c r="N84">
        <f>B84</f>
        <v/>
      </c>
      <c r="O84" t="inlineStr"/>
      <c r="P84" t="inlineStr"/>
      <c r="Q84" t="inlineStr"/>
      <c r="R84" t="inlineStr"/>
      <c r="S84">
        <f>G84*BS!$B$9</f>
        <v/>
      </c>
      <c r="T84">
        <f>H84*BS!$B$9</f>
        <v/>
      </c>
    </row>
    <row r="85" customFormat="1" s="194">
      <c r="B85" t="inlineStr">
        <is>
          <t xml:space="preserve"> Current GST payable nan</t>
        </is>
      </c>
      <c r="G85" t="n">
        <v>3376358</v>
      </c>
      <c r="H85" t="n">
        <v>5293901</v>
      </c>
      <c r="N85">
        <f>B85</f>
        <v/>
      </c>
      <c r="O85" t="inlineStr"/>
      <c r="P85" t="inlineStr"/>
      <c r="Q85" t="inlineStr"/>
      <c r="R85" t="inlineStr"/>
      <c r="S85">
        <f>G85*BS!$B$9</f>
        <v/>
      </c>
      <c r="T85">
        <f>H85*BS!$B$9</f>
        <v/>
      </c>
    </row>
    <row r="86">
      <c r="B86" t="inlineStr">
        <is>
          <t>Current tax liabilities</t>
        </is>
      </c>
      <c r="G86" t="n">
        <v>409556</v>
      </c>
      <c r="H86" t="n">
        <v>633975</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t="inlineStr">
        <is>
          <t xml:space="preserve"> Current Trade and other payables nan</t>
        </is>
      </c>
      <c r="G91" t="n">
        <v>8166254</v>
      </c>
      <c r="H91" t="n">
        <v>7802444</v>
      </c>
      <c r="N91">
        <f>B91</f>
        <v/>
      </c>
      <c r="O91" t="inlineStr"/>
      <c r="P91" t="inlineStr"/>
      <c r="Q91" t="inlineStr"/>
      <c r="R91" t="inlineStr"/>
      <c r="S91">
        <f>G91*BS!$B$9</f>
        <v/>
      </c>
      <c r="T91">
        <f>H91*BS!$B$9</f>
        <v/>
      </c>
    </row>
    <row r="92">
      <c r="B92" t="inlineStr">
        <is>
          <t xml:space="preserve"> Current Contract liabilities nan</t>
        </is>
      </c>
      <c r="G92" t="n">
        <v>785740</v>
      </c>
      <c r="H92" t="n">
        <v>333926</v>
      </c>
      <c r="N92">
        <f>B92</f>
        <v/>
      </c>
      <c r="O92" t="inlineStr"/>
      <c r="P92" t="inlineStr"/>
      <c r="Q92" t="inlineStr"/>
      <c r="R92" t="inlineStr"/>
      <c r="S92">
        <f>G92*BS!$B$9</f>
        <v/>
      </c>
      <c r="T92">
        <f>H92*BS!$B$9</f>
        <v/>
      </c>
    </row>
    <row r="93" ht="15.75" customHeight="1" s="340">
      <c r="B93" t="inlineStr">
        <is>
          <t xml:space="preserve"> Current Amounts due to related party 20</t>
        </is>
      </c>
      <c r="G93" t="n">
        <v>44920374</v>
      </c>
      <c r="H93" t="n">
        <v>34427416</v>
      </c>
      <c r="N93">
        <f>B93</f>
        <v/>
      </c>
      <c r="O93" t="inlineStr"/>
      <c r="P93" t="inlineStr"/>
      <c r="Q93" t="inlineStr"/>
      <c r="R93" t="inlineStr"/>
      <c r="S93">
        <f>G93*BS!$B$9</f>
        <v/>
      </c>
      <c r="T93">
        <f>H93*BS!$B$9</f>
        <v/>
      </c>
    </row>
    <row r="94">
      <c r="B94" s="102" t="inlineStr">
        <is>
          <t xml:space="preserve"> Current FBT payable nan</t>
        </is>
      </c>
      <c r="C94" s="939" t="n"/>
      <c r="D94" s="939" t="n"/>
      <c r="E94" s="939" t="n"/>
      <c r="F94" s="939" t="n"/>
      <c r="G94" s="939" t="n">
        <v>503541</v>
      </c>
      <c r="H94" s="939" t="n">
        <v>754341</v>
      </c>
      <c r="I94" s="975" t="n"/>
      <c r="J94" s="180" t="n"/>
      <c r="N94" s="976">
        <f>B94</f>
        <v/>
      </c>
      <c r="O94" s="192" t="inlineStr"/>
      <c r="P94" s="192" t="inlineStr"/>
      <c r="Q94" s="192" t="inlineStr"/>
      <c r="R94" s="192" t="inlineStr"/>
      <c r="S94" s="192">
        <f>G94*BS!$B$9</f>
        <v/>
      </c>
      <c r="T94" s="192">
        <f>H94*BS!$B$9</f>
        <v/>
      </c>
      <c r="U94" s="193">
        <f>I88</f>
        <v/>
      </c>
    </row>
    <row r="95">
      <c r="B95" s="102" t="inlineStr">
        <is>
          <t xml:space="preserve"> Current GST payable nan</t>
        </is>
      </c>
      <c r="C95" s="939" t="n"/>
      <c r="D95" s="939" t="n"/>
      <c r="E95" s="939" t="n"/>
      <c r="F95" s="939" t="n"/>
      <c r="G95" s="939" t="n">
        <v>3376358</v>
      </c>
      <c r="H95" s="939" t="n">
        <v>5293901</v>
      </c>
      <c r="I95" s="975" t="n"/>
      <c r="J95" s="180" t="n"/>
      <c r="N95" s="976">
        <f>B95</f>
        <v/>
      </c>
      <c r="O95" s="192" t="inlineStr"/>
      <c r="P95" s="192" t="inlineStr"/>
      <c r="Q95" s="192" t="inlineStr"/>
      <c r="R95" s="192" t="inlineStr"/>
      <c r="S95" s="192">
        <f>G95*BS!$B$9</f>
        <v/>
      </c>
      <c r="T95" s="192">
        <f>H95*BS!$B$9</f>
        <v/>
      </c>
      <c r="U95" s="193">
        <f>I89</f>
        <v/>
      </c>
    </row>
    <row r="96">
      <c r="B96" s="211" t="inlineStr">
        <is>
          <t xml:space="preserve"> Current Other creditors and accruals nan</t>
        </is>
      </c>
      <c r="C96" s="939" t="n"/>
      <c r="D96" s="939" t="n"/>
      <c r="E96" s="939" t="n"/>
      <c r="F96" s="939" t="n"/>
      <c r="G96" s="939" t="n">
        <v>6047112</v>
      </c>
      <c r="H96" s="939" t="n">
        <v>2441269</v>
      </c>
      <c r="I96" s="975" t="n"/>
      <c r="J96" s="180" t="n"/>
      <c r="N96" s="976">
        <f>B96</f>
        <v/>
      </c>
      <c r="O96" s="192" t="inlineStr"/>
      <c r="P96" s="192" t="inlineStr"/>
      <c r="Q96" s="192" t="inlineStr"/>
      <c r="R96" s="192" t="inlineStr"/>
      <c r="S96" s="192">
        <f>G96*BS!$B$9</f>
        <v/>
      </c>
      <c r="T96" s="192">
        <f>H96*BS!$B$9</f>
        <v/>
      </c>
      <c r="U96" s="193">
        <f>I90</f>
        <v/>
      </c>
    </row>
    <row r="97">
      <c r="B97" s="211" t="inlineStr">
        <is>
          <t xml:space="preserve"> Current Warranty nan nan</t>
        </is>
      </c>
      <c r="C97" s="103" t="n"/>
      <c r="D97" s="103" t="n"/>
      <c r="E97" s="103" t="n"/>
      <c r="F97" s="103" t="n"/>
      <c r="G97" s="103" t="n">
        <v>7248723</v>
      </c>
      <c r="H97" s="103" t="n">
        <v>6563463</v>
      </c>
      <c r="I97" s="979" t="n"/>
      <c r="J97" s="180" t="n"/>
      <c r="N97" s="976">
        <f>B97</f>
        <v/>
      </c>
      <c r="O97" s="192" t="inlineStr"/>
      <c r="P97" s="192" t="inlineStr"/>
      <c r="Q97" s="192" t="inlineStr"/>
      <c r="R97" s="192" t="inlineStr"/>
      <c r="S97" s="192">
        <f>G97*BS!$B$9</f>
        <v/>
      </c>
      <c r="T97" s="192">
        <f>H97*BS!$B$9</f>
        <v/>
      </c>
      <c r="U97" s="193">
        <f>I91</f>
        <v/>
      </c>
    </row>
    <row r="98">
      <c r="B98" s="211" t="inlineStr">
        <is>
          <t xml:space="preserve"> Current Liability for annual leave</t>
        </is>
      </c>
      <c r="C98" s="939" t="n"/>
      <c r="D98" s="939" t="n"/>
      <c r="E98" s="939" t="n"/>
      <c r="F98" s="939" t="n"/>
      <c r="G98" s="939" t="n">
        <v>1386692</v>
      </c>
      <c r="H98" s="939" t="n">
        <v>1272474</v>
      </c>
      <c r="I98" s="980" t="n"/>
      <c r="J98" s="180" t="n"/>
      <c r="N98" s="976">
        <f>B98</f>
        <v/>
      </c>
      <c r="O98" s="192" t="inlineStr"/>
      <c r="P98" s="192" t="inlineStr"/>
      <c r="Q98" s="192" t="inlineStr"/>
      <c r="R98" s="192" t="inlineStr"/>
      <c r="S98" s="192">
        <f>G98*BS!$B$9</f>
        <v/>
      </c>
      <c r="T98" s="192">
        <f>H98*BS!$B$9</f>
        <v/>
      </c>
      <c r="U98" s="193">
        <f>I92</f>
        <v/>
      </c>
    </row>
    <row r="99" customFormat="1" s="194">
      <c r="B99" s="208" t="inlineStr">
        <is>
          <t xml:space="preserve"> Current Liability for long service leave</t>
        </is>
      </c>
      <c r="C99" s="939" t="n"/>
      <c r="D99" s="939" t="n"/>
      <c r="E99" s="939" t="n"/>
      <c r="F99" s="939" t="n"/>
      <c r="G99" s="939" t="n">
        <v>576678</v>
      </c>
      <c r="H99" s="939" t="n">
        <v>805340</v>
      </c>
      <c r="I99" s="981" t="n"/>
      <c r="J99" s="180" t="n"/>
      <c r="N99" s="976">
        <f>B99</f>
        <v/>
      </c>
      <c r="O99" s="192" t="inlineStr"/>
      <c r="P99" s="192" t="inlineStr"/>
      <c r="Q99" s="192" t="inlineStr"/>
      <c r="R99" s="192" t="inlineStr"/>
      <c r="S99" s="192">
        <f>G99*BS!$B$9</f>
        <v/>
      </c>
      <c r="T99" s="192">
        <f>H99*BS!$B$9</f>
        <v/>
      </c>
      <c r="U99" s="193">
        <f>I93</f>
        <v/>
      </c>
    </row>
    <row r="100">
      <c r="B100" s="211" t="inlineStr">
        <is>
          <t xml:space="preserve"> Current Other employee benefits</t>
        </is>
      </c>
      <c r="C100" s="939" t="n"/>
      <c r="D100" s="939" t="n"/>
      <c r="E100" s="939" t="n"/>
      <c r="F100" s="939" t="n"/>
      <c r="G100" s="939" t="n">
        <v>250005</v>
      </c>
      <c r="H100" s="939" t="n">
        <v>434533</v>
      </c>
      <c r="I100" s="981" t="n"/>
      <c r="J100" s="180" t="n"/>
      <c r="N100" s="976">
        <f>B100</f>
        <v/>
      </c>
      <c r="O100" s="192" t="inlineStr"/>
      <c r="P100" s="192" t="inlineStr"/>
      <c r="Q100" s="192" t="inlineStr"/>
      <c r="R100" s="192" t="inlineStr"/>
      <c r="S100" s="192">
        <f>G100*BS!$B$9</f>
        <v/>
      </c>
      <c r="T100" s="192">
        <f>H100*BS!$B$9</f>
        <v/>
      </c>
      <c r="U100" s="193">
        <f>I94</f>
        <v/>
      </c>
    </row>
    <row r="101">
      <c r="B101" s="211" t="inlineStr">
        <is>
          <t>Current tax liabilities</t>
        </is>
      </c>
      <c r="C101" s="939" t="n"/>
      <c r="D101" s="939" t="n"/>
      <c r="E101" s="939" t="n"/>
      <c r="F101" s="939" t="n"/>
      <c r="G101" s="939" t="n">
        <v>409556</v>
      </c>
      <c r="H101" s="939" t="n">
        <v>633975</v>
      </c>
      <c r="I101" s="981" t="n"/>
      <c r="J101" s="180" t="n"/>
      <c r="N101" s="976">
        <f>B101</f>
        <v/>
      </c>
      <c r="O101" s="192" t="inlineStr"/>
      <c r="P101" s="192" t="inlineStr"/>
      <c r="Q101" s="192" t="inlineStr"/>
      <c r="R101" s="192" t="inlineStr"/>
      <c r="S101" s="192">
        <f>G101*BS!$B$9</f>
        <v/>
      </c>
      <c r="T101" s="192">
        <f>H101*BS!$B$9</f>
        <v/>
      </c>
      <c r="U101" s="193">
        <f>I95</f>
        <v/>
      </c>
    </row>
    <row r="102">
      <c r="B102" s="211" t="inlineStr">
        <is>
          <t>Other current liabilities *</t>
        </is>
      </c>
      <c r="C102" s="939" t="n"/>
      <c r="D102" s="939" t="n"/>
      <c r="E102" s="939" t="n"/>
      <c r="F102" s="939" t="n"/>
      <c r="G102" s="939" t="n">
        <v>79908706</v>
      </c>
      <c r="H102" s="939" t="n">
        <v>78368448</v>
      </c>
      <c r="I102" s="981" t="n"/>
      <c r="J102" s="180" t="n"/>
      <c r="N102" s="976">
        <f>B102</f>
        <v/>
      </c>
      <c r="O102" s="192" t="inlineStr"/>
      <c r="P102" s="192" t="inlineStr"/>
      <c r="Q102" s="192" t="inlineStr"/>
      <c r="R102" s="192" t="inlineStr"/>
      <c r="S102" s="192">
        <f>G102*BS!$B$9</f>
        <v/>
      </c>
      <c r="T102" s="192">
        <f>H102*BS!$B$9</f>
        <v/>
      </c>
      <c r="U102" s="193">
        <f>I96</f>
        <v/>
      </c>
    </row>
    <row r="103">
      <c r="B103" s="211"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I97</f>
        <v/>
      </c>
    </row>
    <row r="104">
      <c r="B104" s="102"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I98</f>
        <v/>
      </c>
    </row>
    <row r="105">
      <c r="A105" s="194" t="inlineStr">
        <is>
          <t>K14</t>
        </is>
      </c>
      <c r="B105" s="96" t="inlineStr">
        <is>
          <t xml:space="preserve">Total </t>
        </is>
      </c>
      <c r="C105" s="954">
        <f>SUM(INDIRECT(ADDRESS(MATCH("K13",$A:$A,0)+1,COLUMN(C$13),4)&amp;":"&amp;ADDRESS(MATCH("K14",$A:$A,0)-1,COLUMN(C$13),4)))</f>
        <v/>
      </c>
      <c r="D105" s="954">
        <f>SUM(INDIRECT(ADDRESS(MATCH("K13",$A:$A,0)+1,COLUMN(D$13),4)&amp;":"&amp;ADDRESS(MATCH("K14",$A:$A,0)-1,COLUMN(D$13),4)))</f>
        <v/>
      </c>
      <c r="E105" s="954">
        <f>SUM(INDIRECT(ADDRESS(MATCH("K13",$A:$A,0)+1,COLUMN(E$13),4)&amp;":"&amp;ADDRESS(MATCH("K14",$A:$A,0)-1,COLUMN(E$13),4)))</f>
        <v/>
      </c>
      <c r="F105" s="954">
        <f>SUM(INDIRECT(ADDRESS(MATCH("K13",$A:$A,0)+1,COLUMN(F$13),4)&amp;":"&amp;ADDRESS(MATCH("K14",$A:$A,0)-1,COLUMN(F$13),4)))</f>
        <v/>
      </c>
      <c r="G105" s="954">
        <f>SUM(INDIRECT(ADDRESS(MATCH("K13",$A:$A,0)+1,COLUMN(G$13),4)&amp;":"&amp;ADDRESS(MATCH("K14",$A:$A,0)-1,COLUMN(G$13),4)))</f>
        <v/>
      </c>
      <c r="H105" s="954">
        <f>SUM(INDIRECT(ADDRESS(MATCH("K13",$A:$A,0)+1,COLUMN(H$13),4)&amp;":"&amp;ADDRESS(MATCH("K14",$A:$A,0)-1,COLUMN(H$13),4)))</f>
        <v/>
      </c>
      <c r="I105" s="981" t="n"/>
      <c r="J105" s="196" t="n"/>
      <c r="K105" s="197" t="n"/>
      <c r="L105" s="197" t="n"/>
      <c r="M105" s="197" t="n"/>
      <c r="N105" s="966">
        <f>B105</f>
        <v/>
      </c>
      <c r="O105" s="198">
        <f>C105*BS!$B$9</f>
        <v/>
      </c>
      <c r="P105" s="198">
        <f>D105*BS!$B$9</f>
        <v/>
      </c>
      <c r="Q105" s="198">
        <f>E105*BS!$B$9</f>
        <v/>
      </c>
      <c r="R105" s="198">
        <f>F105*BS!$B$9</f>
        <v/>
      </c>
      <c r="S105" s="198">
        <f>G105*BS!$B$9</f>
        <v/>
      </c>
      <c r="T105" s="198">
        <f>H105*BS!$B$9</f>
        <v/>
      </c>
      <c r="U105" s="193">
        <f>I99</f>
        <v/>
      </c>
      <c r="V105" s="197" t="n"/>
      <c r="W105" s="197" t="n"/>
      <c r="X105" s="197" t="n"/>
      <c r="Y105" s="197" t="n"/>
      <c r="Z105" s="197" t="n"/>
      <c r="AA105" s="197" t="n"/>
      <c r="AB105" s="197" t="n"/>
      <c r="AC105" s="197" t="n"/>
      <c r="AD105" s="197" t="n"/>
      <c r="AE105" s="197" t="n"/>
      <c r="AF105" s="197" t="n"/>
      <c r="AG105" s="197" t="n"/>
      <c r="AH105" s="197" t="n"/>
      <c r="AI105" s="197" t="n"/>
      <c r="AJ105" s="197" t="n"/>
      <c r="AK105" s="197" t="n"/>
      <c r="AL105" s="197" t="n"/>
      <c r="AM105" s="197" t="n"/>
      <c r="AN105" s="197" t="n"/>
      <c r="AO105" s="197" t="n"/>
      <c r="AP105" s="197" t="n"/>
      <c r="AQ105" s="197" t="n"/>
      <c r="AR105" s="197" t="n"/>
      <c r="AS105" s="197" t="n"/>
      <c r="AT105" s="197" t="n"/>
      <c r="AU105" s="197" t="n"/>
      <c r="AV105" s="197" t="n"/>
      <c r="AW105" s="197" t="n"/>
      <c r="AX105" s="197" t="n"/>
      <c r="AY105" s="197" t="n"/>
      <c r="AZ105" s="197" t="n"/>
      <c r="BA105" s="197" t="n"/>
      <c r="BB105" s="197" t="n"/>
      <c r="BC105" s="197" t="n"/>
      <c r="BD105" s="197" t="n"/>
      <c r="BE105" s="197" t="n"/>
      <c r="BF105" s="197" t="n"/>
      <c r="BG105" s="197" t="n"/>
      <c r="BH105" s="197" t="n"/>
      <c r="BI105" s="197" t="n"/>
      <c r="BJ105" s="197" t="n"/>
      <c r="BK105" s="197" t="n"/>
      <c r="BL105" s="197" t="n"/>
      <c r="BM105" s="197" t="n"/>
      <c r="BN105" s="197" t="n"/>
      <c r="BO105" s="197" t="n"/>
      <c r="BP105" s="197" t="n"/>
      <c r="BQ105" s="197" t="n"/>
      <c r="BR105" s="197" t="n"/>
      <c r="BS105" s="197" t="n"/>
      <c r="BT105" s="197" t="n"/>
      <c r="BU105" s="197" t="n"/>
      <c r="BV105" s="197" t="n"/>
      <c r="BW105" s="197" t="n"/>
      <c r="BX105" s="197" t="n"/>
      <c r="BY105" s="197" t="n"/>
      <c r="BZ105" s="197" t="n"/>
      <c r="CA105" s="197" t="n"/>
      <c r="CB105" s="197" t="n"/>
      <c r="CC105" s="197" t="n"/>
      <c r="CD105" s="197" t="n"/>
      <c r="CE105" s="197" t="n"/>
      <c r="CF105" s="197" t="n"/>
      <c r="CG105" s="197" t="n"/>
      <c r="CH105" s="197" t="n"/>
      <c r="CI105" s="197" t="n"/>
      <c r="CJ105" s="197" t="n"/>
      <c r="CK105" s="197" t="n"/>
      <c r="CL105" s="197" t="n"/>
      <c r="CM105" s="197" t="n"/>
      <c r="CN105" s="197" t="n"/>
      <c r="CO105" s="197" t="n"/>
      <c r="CP105" s="197" t="n"/>
      <c r="CQ105" s="197" t="n"/>
      <c r="CR105" s="197" t="n"/>
      <c r="CS105" s="197" t="n"/>
      <c r="CT105" s="197" t="n"/>
      <c r="CU105" s="197" t="n"/>
      <c r="CV105" s="197" t="n"/>
      <c r="CW105" s="197" t="n"/>
      <c r="CX105" s="197" t="n"/>
      <c r="CY105" s="197" t="n"/>
      <c r="CZ105" s="197" t="n"/>
      <c r="DA105" s="197" t="n"/>
      <c r="DB105" s="197" t="n"/>
      <c r="DC105" s="197" t="n"/>
      <c r="DD105" s="197" t="n"/>
      <c r="DE105" s="197" t="n"/>
      <c r="DF105" s="197" t="n"/>
      <c r="DG105" s="197" t="n"/>
      <c r="DH105" s="197" t="n"/>
      <c r="DI105" s="197" t="n"/>
      <c r="DJ105" s="197" t="n"/>
      <c r="DK105" s="197" t="n"/>
      <c r="DL105" s="197" t="n"/>
      <c r="DM105" s="197" t="n"/>
      <c r="DN105" s="197" t="n"/>
      <c r="DO105" s="197" t="n"/>
      <c r="DP105" s="197" t="n"/>
      <c r="DQ105" s="197" t="n"/>
      <c r="DR105" s="197" t="n"/>
      <c r="DS105" s="197" t="n"/>
      <c r="DT105" s="197" t="n"/>
      <c r="DU105" s="197" t="n"/>
      <c r="DV105" s="197" t="n"/>
      <c r="DW105" s="197" t="n"/>
      <c r="DX105" s="197" t="n"/>
      <c r="DY105" s="197" t="n"/>
      <c r="DZ105" s="197" t="n"/>
      <c r="EA105" s="197" t="n"/>
      <c r="EB105" s="197" t="n"/>
      <c r="EC105" s="197" t="n"/>
      <c r="ED105" s="197" t="n"/>
      <c r="EE105" s="197" t="n"/>
      <c r="EF105" s="197" t="n"/>
      <c r="EG105" s="197" t="n"/>
      <c r="EH105" s="197" t="n"/>
      <c r="EI105" s="197" t="n"/>
      <c r="EJ105" s="197" t="n"/>
    </row>
    <row r="106">
      <c r="B106" s="208" t="n"/>
      <c r="C106" s="215" t="n"/>
      <c r="D106" s="216" t="n"/>
      <c r="E106" s="982" t="n"/>
      <c r="F106" s="982" t="n"/>
      <c r="G106" s="982" t="n"/>
      <c r="H106" s="982" t="n"/>
      <c r="I106" s="981" t="n"/>
      <c r="J106" s="180" t="n"/>
      <c r="N106" s="976" t="inlineStr"/>
      <c r="O106" s="192" t="inlineStr"/>
      <c r="P106" s="192" t="inlineStr"/>
      <c r="Q106" s="192" t="inlineStr"/>
      <c r="R106" s="192" t="inlineStr"/>
      <c r="S106" s="192" t="inlineStr"/>
      <c r="T106" s="192" t="inlineStr"/>
      <c r="U106" s="193" t="n"/>
    </row>
    <row r="107">
      <c r="A107" s="171" t="inlineStr">
        <is>
          <t>K15</t>
        </is>
      </c>
      <c r="B107" s="96" t="inlineStr">
        <is>
          <t xml:space="preserve">Long Term Debt </t>
        </is>
      </c>
      <c r="C107" s="983" t="n"/>
      <c r="D107" s="983" t="n"/>
      <c r="E107" s="983" t="n"/>
      <c r="F107" s="983" t="n"/>
      <c r="G107" s="983" t="n"/>
      <c r="H107" s="983" t="n"/>
      <c r="I107" s="984" t="n"/>
      <c r="J107" s="180" t="n"/>
      <c r="N107" s="966">
        <f>B107</f>
        <v/>
      </c>
      <c r="O107" s="204" t="inlineStr"/>
      <c r="P107" s="204" t="inlineStr"/>
      <c r="Q107" s="204" t="inlineStr"/>
      <c r="R107" s="204" t="inlineStr"/>
      <c r="S107" s="204" t="inlineStr"/>
      <c r="T107" s="204" t="inlineStr"/>
      <c r="U107" s="193" t="n"/>
    </row>
    <row r="108">
      <c r="A108" s="79" t="inlineStr">
        <is>
          <t>K16</t>
        </is>
      </c>
      <c r="B108" s="621" t="inlineStr">
        <is>
          <t xml:space="preserve"> Long Term Borrowings</t>
        </is>
      </c>
      <c r="I108" s="210" t="n"/>
      <c r="J108" s="180" t="n"/>
      <c r="N108" s="985">
        <f>B108</f>
        <v/>
      </c>
      <c r="O108" t="inlineStr"/>
      <c r="P108" t="inlineStr"/>
      <c r="Q108" t="inlineStr"/>
      <c r="R108" t="inlineStr"/>
      <c r="S108" t="inlineStr"/>
      <c r="T108" t="inlineStr"/>
      <c r="U108" s="193">
        <f>I102</f>
        <v/>
      </c>
    </row>
    <row r="109">
      <c r="A109" s="79" t="n"/>
      <c r="B109" s="102" t="inlineStr">
        <is>
          <t>Lease liabilities</t>
        </is>
      </c>
      <c r="C109" s="103" t="n"/>
      <c r="D109" s="103" t="n"/>
      <c r="E109" s="103" t="n"/>
      <c r="F109" s="103" t="n"/>
      <c r="G109" s="103" t="n">
        <v>15084133</v>
      </c>
      <c r="H109" s="103" t="n">
        <v>14451696</v>
      </c>
      <c r="I109" s="210" t="n"/>
      <c r="J109" s="180" t="n"/>
      <c r="N109" s="985">
        <f>B109</f>
        <v/>
      </c>
      <c r="O109" s="192" t="inlineStr"/>
      <c r="P109" s="192" t="inlineStr"/>
      <c r="Q109" s="192" t="inlineStr"/>
      <c r="R109" s="192" t="inlineStr"/>
      <c r="S109" s="192">
        <f>G109*BS!$B$9</f>
        <v/>
      </c>
      <c r="T109" s="192">
        <f>H109*BS!$B$9</f>
        <v/>
      </c>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 xml:space="preserve"> Non-current Liability for long service leave</t>
        </is>
      </c>
      <c r="C135" s="991" t="n"/>
      <c r="D135" s="991" t="n"/>
      <c r="E135" s="991" t="n"/>
      <c r="F135" s="991" t="n"/>
      <c r="G135" s="991" t="n">
        <v>1038838</v>
      </c>
      <c r="H135" s="991" t="n">
        <v>677679</v>
      </c>
      <c r="I135" s="984" t="n"/>
      <c r="J135" s="180" t="n"/>
      <c r="N135" s="976">
        <f>B135</f>
        <v/>
      </c>
      <c r="O135" s="192" t="inlineStr"/>
      <c r="P135" s="192" t="inlineStr"/>
      <c r="Q135" s="192" t="inlineStr"/>
      <c r="R135" s="192" t="inlineStr"/>
      <c r="S135" s="192">
        <f>G135*BS!$B$9</f>
        <v/>
      </c>
      <c r="T135" s="192">
        <f>H135*BS!$B$9</f>
        <v/>
      </c>
      <c r="U135" s="193">
        <f>I129</f>
        <v/>
      </c>
    </row>
    <row r="136">
      <c r="A136" s="79" t="n"/>
      <c r="B136" s="102" t="inlineStr">
        <is>
          <t>Other non-current liabilities *</t>
        </is>
      </c>
      <c r="C136" s="991" t="n"/>
      <c r="D136" s="991" t="n"/>
      <c r="E136" s="991" t="n"/>
      <c r="F136" s="991" t="n"/>
      <c r="G136" s="991" t="n">
        <v>520000</v>
      </c>
      <c r="H136" s="991" t="n">
        <v>520000</v>
      </c>
      <c r="I136" s="992" t="n"/>
      <c r="J136" s="180" t="n"/>
      <c r="N136" s="976">
        <f>B136</f>
        <v/>
      </c>
      <c r="O136" s="192" t="inlineStr"/>
      <c r="P136" s="192" t="inlineStr"/>
      <c r="Q136" s="192" t="inlineStr"/>
      <c r="R136" s="192" t="inlineStr"/>
      <c r="S136" s="192">
        <f>G136*BS!$B$9</f>
        <v/>
      </c>
      <c r="T136" s="192">
        <f>H136*BS!$B$9</f>
        <v/>
      </c>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 xml:space="preserve"> None Fully paid ordinary shares at start of year</t>
        </is>
      </c>
      <c r="C162" s="103" t="n"/>
      <c r="D162" s="103" t="n"/>
      <c r="E162" s="103" t="n"/>
      <c r="F162" s="103" t="n"/>
      <c r="G162" s="103" t="n">
        <v>10000000</v>
      </c>
      <c r="H162" s="103" t="n">
        <v>10000000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None Fully paid ordinary shares at end of year</t>
        </is>
      </c>
      <c r="C163" s="229" t="n"/>
      <c r="D163" s="229" t="n"/>
      <c r="E163" s="229" t="n"/>
      <c r="F163" s="229" t="n"/>
      <c r="G163" s="229" t="n">
        <v>10000000</v>
      </c>
      <c r="H163" s="952" t="n">
        <v>10000000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Other Reserves *</t>
        </is>
      </c>
      <c r="C173" s="993" t="n"/>
      <c r="D173" s="993" t="n"/>
      <c r="E173" s="993" t="n"/>
      <c r="F173" s="993" t="n"/>
      <c r="G173" s="993" t="n">
        <v>-10000000</v>
      </c>
      <c r="H173" s="993" t="n">
        <v>-10000000</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inlineStr">
        <is>
          <t>Retained earnings</t>
        </is>
      </c>
      <c r="C187" s="103" t="n"/>
      <c r="D187" s="103" t="n"/>
      <c r="E187" s="103" t="n"/>
      <c r="F187" s="103" t="n"/>
      <c r="G187" s="103" t="n">
        <v>41223680</v>
      </c>
      <c r="H187" s="103" t="n">
        <v>43210939</v>
      </c>
      <c r="I187" s="998" t="n"/>
      <c r="J187" s="196" t="n"/>
      <c r="K187" s="197" t="n"/>
      <c r="L187" s="197" t="n"/>
      <c r="M187" s="197" t="n"/>
      <c r="N187" s="966">
        <f>B187</f>
        <v/>
      </c>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482165742</v>
      </c>
      <c r="H29" s="939" t="n">
        <v>470657778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18411785</v>
      </c>
      <c r="H56" s="939" t="n">
        <v>18175034</v>
      </c>
      <c r="I56" s="1017" t="n"/>
      <c r="N56" s="293" t="inlineStr"/>
      <c r="O56" s="192" t="inlineStr"/>
      <c r="P56" s="192" t="inlineStr"/>
      <c r="Q56" s="192" t="inlineStr"/>
      <c r="R56" s="192" t="inlineStr"/>
      <c r="S56" s="192" t="inlineStr"/>
      <c r="T56" s="192" t="inlineStr"/>
      <c r="U56" s="1016">
        <f>I56</f>
        <v/>
      </c>
    </row>
    <row r="57" customFormat="1" s="279">
      <c r="A57" s="118" t="n"/>
      <c r="B57" s="102" t="inlineStr">
        <is>
          <t>Occupancy expenses</t>
        </is>
      </c>
      <c r="C57" s="939" t="n"/>
      <c r="D57" s="939" t="n"/>
      <c r="E57" s="939" t="n"/>
      <c r="F57" s="939" t="n"/>
      <c r="G57" s="939" t="n">
        <v>1381012</v>
      </c>
      <c r="H57" s="939" t="n">
        <v>1632745</v>
      </c>
      <c r="I57" s="1017" t="n"/>
      <c r="N57" s="293" t="inlineStr"/>
      <c r="O57" s="192" t="inlineStr"/>
      <c r="P57" s="192" t="inlineStr"/>
      <c r="Q57" s="192" t="inlineStr"/>
      <c r="R57" s="192" t="inlineStr"/>
      <c r="S57" s="192" t="inlineStr"/>
      <c r="T57" s="192" t="inlineStr"/>
      <c r="U57" s="1016">
        <f>I57</f>
        <v/>
      </c>
    </row>
    <row r="58" customFormat="1" s="279">
      <c r="A58" s="118" t="n"/>
      <c r="B58" s="102" t="inlineStr">
        <is>
          <t>Marketing expenses</t>
        </is>
      </c>
      <c r="C58" s="939" t="n"/>
      <c r="D58" s="939" t="n"/>
      <c r="E58" s="939" t="n"/>
      <c r="F58" s="939" t="n"/>
      <c r="G58" s="939" t="n">
        <v>10129088</v>
      </c>
      <c r="H58" s="939" t="n">
        <v>10216405</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1381012</v>
      </c>
      <c r="H80" s="939" t="n">
        <v>1632745</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Interestincome using the effective interest rate method</t>
        </is>
      </c>
      <c r="C98" s="939" t="n"/>
      <c r="D98" s="939" t="n"/>
      <c r="E98" s="939" t="n"/>
      <c r="F98" s="939" t="n"/>
      <c r="G98" s="939" t="n">
        <v>48</v>
      </c>
      <c r="H98" s="939" t="n">
        <v>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Interest expense using the effective interest rate method on: Lease liabilities</t>
        </is>
      </c>
      <c r="C111" s="939" t="n"/>
      <c r="D111" s="939" t="n"/>
      <c r="E111" s="939" t="n"/>
      <c r="F111" s="939" t="n"/>
      <c r="G111" s="939" t="n">
        <v>697145</v>
      </c>
      <c r="H111" s="939" t="n">
        <v>765138</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Interest expense using the effective interest rate method on: Loans and borrowings</t>
        </is>
      </c>
      <c r="C112" s="939" t="n"/>
      <c r="D112" s="939" t="n"/>
      <c r="E112" s="939" t="n"/>
      <c r="F112" s="939" t="n"/>
      <c r="G112" s="939" t="n">
        <v>469432</v>
      </c>
      <c r="H112" s="939" t="n">
        <v>2841903</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Interest expense using the effective interest rate method on: Net foreign exchange loss</t>
        </is>
      </c>
      <c r="C113" s="939" t="n"/>
      <c r="D113" s="939" t="n"/>
      <c r="E113" s="939" t="n"/>
      <c r="F113" s="939" t="n"/>
      <c r="G113" s="939" t="n">
        <v>0</v>
      </c>
      <c r="H113" s="939" t="n">
        <v>26</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inlineStr">
        <is>
          <t xml:space="preserve"> Interest expense using the effective interest rate method on: Finance costs</t>
        </is>
      </c>
      <c r="C114" s="939" t="n"/>
      <c r="D114" s="939" t="n"/>
      <c r="E114" s="939" t="n"/>
      <c r="F114" s="939" t="n"/>
      <c r="G114" s="939" t="n">
        <v>1166577</v>
      </c>
      <c r="H114" s="939" t="n">
        <v>3607067</v>
      </c>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inlineStr">
        <is>
          <t xml:space="preserve"> Interest expense using the effective interest rate method on: Net finance costs recognised in profit or loss</t>
        </is>
      </c>
      <c r="C115" s="939" t="n"/>
      <c r="D115" s="939" t="n"/>
      <c r="E115" s="939" t="n"/>
      <c r="F115" s="939" t="n"/>
      <c r="G115" s="939" t="n">
        <v>1166529</v>
      </c>
      <c r="H115" s="939" t="n">
        <v>3607067</v>
      </c>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Interest expense using the effective interest rate method on: Net foreign exchange loss</t>
        </is>
      </c>
      <c r="C124" s="952" t="n"/>
      <c r="D124" s="952" t="n"/>
      <c r="E124" s="952" t="n"/>
      <c r="F124" s="952" t="n"/>
      <c r="G124" s="952" t="n">
        <v>0</v>
      </c>
      <c r="H124" s="952" t="n">
        <v>26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-1166577</v>
      </c>
      <c r="H125" s="991" t="n">
        <v>-3607067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5563601</v>
      </c>
      <c r="H138" s="939" t="n">
        <v>8441055</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-20302196</v>
      </c>
      <c r="G12" s="1029" t="n">
        <v>-12590967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-2015623</v>
      </c>
      <c r="G13" s="1028" t="n">
        <v>-1260705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-2015623</v>
      </c>
      <c r="G18" s="1029" t="n">
        <v>-1260705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-11310005</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576434063</v>
      </c>
      <c r="G22" s="1028" t="n">
        <v>642072067</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-547437785</v>
      </c>
      <c r="G23" s="1028" t="n">
        <v>-612961137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28996278</v>
      </c>
      <c r="G25" s="1029" t="n">
        <v>17800925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