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JEOL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4737239</v>
      </c>
      <c r="H15" s="103" t="n">
        <v>6472104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862567</v>
      </c>
      <c r="H29" s="103" t="n">
        <v>1586457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cost</t>
        </is>
      </c>
      <c r="C43" s="103" t="n"/>
      <c r="D43" s="103" t="n"/>
      <c r="E43" s="103" t="n"/>
      <c r="F43" s="103" t="n"/>
      <c r="G43" s="103" t="n">
        <v>15855793</v>
      </c>
      <c r="H43" s="103" t="n">
        <v>2909154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current assets</t>
        </is>
      </c>
      <c r="C56" s="939" t="n"/>
      <c r="D56" s="939" t="n"/>
      <c r="E56" s="939" t="n"/>
      <c r="F56" s="939" t="n"/>
      <c r="G56" s="939" t="n">
        <v>28380</v>
      </c>
      <c r="H56" s="939" t="n">
        <v>53430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assets</t>
        </is>
      </c>
      <c r="C70" s="939" t="n"/>
      <c r="D70" s="939" t="n"/>
      <c r="E70" s="939" t="n"/>
      <c r="F70" s="939" t="n"/>
      <c r="G70" s="939" t="n">
        <v>28380</v>
      </c>
      <c r="H70" s="939" t="n">
        <v>53430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854187</v>
      </c>
      <c r="H71" s="939" t="n">
        <v>1553027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Machinery and equipment at cost  Cost Balance at 31 March 2023</t>
        </is>
      </c>
      <c r="C86" s="939" t="n"/>
      <c r="D86" s="939" t="n"/>
      <c r="E86" s="939" t="n"/>
      <c r="F86" s="939" t="n"/>
      <c r="G86" s="939" t="n">
        <v>0</v>
      </c>
      <c r="H86" s="939" t="n">
        <v>320942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Motor vehicles at cost  Cost Balance at 31 March 2023</t>
        </is>
      </c>
      <c r="C87" s="939" t="n"/>
      <c r="D87" s="939" t="n"/>
      <c r="E87" s="939" t="n"/>
      <c r="F87" s="939" t="n"/>
      <c r="G87" s="939" t="n">
        <v>0</v>
      </c>
      <c r="H87" s="939" t="n">
        <v>339359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Furniture and fittings at cost  Cost Balance at 31 March 2023</t>
        </is>
      </c>
      <c r="C88" s="939" t="n"/>
      <c r="D88" s="939" t="n"/>
      <c r="E88" s="939" t="n"/>
      <c r="F88" s="939" t="n"/>
      <c r="G88" s="939" t="n">
        <v>0</v>
      </c>
      <c r="H88" s="939" t="n">
        <v>126298</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Accumulated depreciation</t>
        </is>
      </c>
      <c r="C100" s="952" t="n"/>
      <c r="D100" s="952" t="n"/>
      <c r="E100" s="952" t="n"/>
      <c r="F100" s="952" t="n"/>
      <c r="G100" s="952" t="n">
        <v>122106</v>
      </c>
      <c r="H100" s="952" t="n">
        <v>122839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38785</v>
      </c>
      <c r="H161" s="103" t="n">
        <v>263719</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Buildings Amounts recognised in profit and loss Depreciation expense on right-of-use assets</t>
        </is>
      </c>
      <c r="C165" s="939" t="n"/>
      <c r="D165" s="939" t="n"/>
      <c r="E165" s="939" t="n"/>
      <c r="F165" s="939" t="n"/>
      <c r="G165" s="939" t="n">
        <v>81073</v>
      </c>
      <c r="H165" s="939" t="n">
        <v>81073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236960</v>
      </c>
      <c r="H166" s="939" t="n">
        <v>156620</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Loan from related parties (Note 23)</t>
        </is>
      </c>
      <c r="C16" s="939" t="n"/>
      <c r="D16" s="939" t="n"/>
      <c r="E16" s="939" t="n"/>
      <c r="F16" s="939" t="n"/>
      <c r="G16" s="939" t="n">
        <v>3000000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Payables to related parties (Note 23)</t>
        </is>
      </c>
      <c r="C58" s="939" t="n"/>
      <c r="D58" s="939" t="n"/>
      <c r="E58" s="939" t="n"/>
      <c r="F58" s="939" t="n"/>
      <c r="G58" s="939" t="n">
        <v>1315843</v>
      </c>
      <c r="H58" s="939" t="n">
        <v>1937201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47060</v>
      </c>
      <c r="H59" s="939" t="n">
        <v>851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Goods and Services Tax payable</t>
        </is>
      </c>
      <c r="C60" s="939" t="n"/>
      <c r="D60" s="939" t="n"/>
      <c r="E60" s="939" t="n"/>
      <c r="F60" s="939" t="n"/>
      <c r="G60" s="939" t="n">
        <v>83111</v>
      </c>
      <c r="H60" s="939" t="n">
        <v>13474</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Sundry payables and accrued expenses</t>
        </is>
      </c>
      <c r="C70" s="939" t="n"/>
      <c r="D70" s="939" t="n"/>
      <c r="E70" s="939" t="n"/>
      <c r="F70" s="939" t="n"/>
      <c r="G70" s="939" t="n">
        <v>143007</v>
      </c>
      <c r="H70" s="939" t="n">
        <v>135159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Goods and Services Tax payable</t>
        </is>
      </c>
      <c r="G84" t="n">
        <v>83111</v>
      </c>
      <c r="H84" t="n">
        <v>13474</v>
      </c>
      <c r="N84">
        <f>B84</f>
        <v/>
      </c>
      <c r="O84" t="inlineStr"/>
      <c r="P84" t="inlineStr"/>
      <c r="Q84" t="inlineStr"/>
      <c r="R84" t="inlineStr"/>
      <c r="S84">
        <f>G84*BS!$B$9</f>
        <v/>
      </c>
      <c r="T84">
        <f>H84*BS!$B$9</f>
        <v/>
      </c>
    </row>
    <row r="85" customFormat="1" s="194">
      <c r="B85" t="inlineStr">
        <is>
          <t xml:space="preserve"> Current 2,086,685 1,589,021</t>
        </is>
      </c>
      <c r="G85" t="n">
        <v>0</v>
      </c>
      <c r="H85" t="n">
        <v>0</v>
      </c>
      <c r="N85">
        <f>B85</f>
        <v/>
      </c>
      <c r="O85" t="inlineStr"/>
      <c r="P85" t="inlineStr"/>
      <c r="Q85" t="inlineStr"/>
      <c r="R85" t="inlineStr"/>
      <c r="S85">
        <f>G85*BS!$B$9</f>
        <v/>
      </c>
      <c r="T85">
        <f>H85*BS!$B$9</f>
        <v/>
      </c>
    </row>
    <row r="86">
      <c r="B86" t="inlineStr">
        <is>
          <t xml:space="preserve"> None Current tax liabilities</t>
        </is>
      </c>
      <c r="G86" t="n">
        <v>-2236</v>
      </c>
      <c r="H86" t="n">
        <v>-348543</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t="inlineStr">
        <is>
          <t xml:space="preserve"> Current Payables to related parties (Note 23)</t>
        </is>
      </c>
      <c r="G91" t="n">
        <v>1315843</v>
      </c>
      <c r="H91" t="n">
        <v>1937201</v>
      </c>
      <c r="N91">
        <f>B91</f>
        <v/>
      </c>
      <c r="O91" t="inlineStr"/>
      <c r="P91" t="inlineStr"/>
      <c r="Q91" t="inlineStr"/>
      <c r="R91" t="inlineStr"/>
      <c r="S91">
        <f>G91*BS!$B$9</f>
        <v/>
      </c>
      <c r="T91">
        <f>H91*BS!$B$9</f>
        <v/>
      </c>
    </row>
    <row r="92">
      <c r="B92" t="inlineStr">
        <is>
          <t xml:space="preserve"> Current Other Trade payables</t>
        </is>
      </c>
      <c r="G92" t="n">
        <v>47060</v>
      </c>
      <c r="H92" t="n">
        <v>851</v>
      </c>
      <c r="N92">
        <f>B92</f>
        <v/>
      </c>
      <c r="O92" t="inlineStr"/>
      <c r="P92" t="inlineStr"/>
      <c r="Q92" t="inlineStr"/>
      <c r="R92" t="inlineStr"/>
      <c r="S92">
        <f>G92*BS!$B$9</f>
        <v/>
      </c>
      <c r="T92">
        <f>H92*BS!$B$9</f>
        <v/>
      </c>
    </row>
    <row r="93" ht="15.75" customHeight="1" s="340">
      <c r="B93" t="inlineStr">
        <is>
          <t xml:space="preserve"> Current Goods and Services Tax payable</t>
        </is>
      </c>
      <c r="G93" t="n">
        <v>83111</v>
      </c>
      <c r="H93" t="n">
        <v>13474</v>
      </c>
      <c r="N93">
        <f>B93</f>
        <v/>
      </c>
      <c r="O93" t="inlineStr"/>
      <c r="P93" t="inlineStr"/>
      <c r="Q93" t="inlineStr"/>
      <c r="R93" t="inlineStr"/>
      <c r="S93">
        <f>G93*BS!$B$9</f>
        <v/>
      </c>
      <c r="T93">
        <f>H93*BS!$B$9</f>
        <v/>
      </c>
    </row>
    <row r="94">
      <c r="B94" t="inlineStr">
        <is>
          <t xml:space="preserve"> Current Sundry payables and accrued expenses</t>
        </is>
      </c>
      <c r="G94" t="n">
        <v>143007</v>
      </c>
      <c r="H94" t="n">
        <v>135159</v>
      </c>
      <c r="N94">
        <f>B94</f>
        <v/>
      </c>
      <c r="O94" t="inlineStr"/>
      <c r="P94" t="inlineStr"/>
      <c r="Q94" t="inlineStr"/>
      <c r="R94" t="inlineStr"/>
      <c r="S94">
        <f>G94*BS!$B$9</f>
        <v/>
      </c>
      <c r="T94">
        <f>H94*BS!$B$9</f>
        <v/>
      </c>
    </row>
    <row r="95">
      <c r="B95" s="102" t="inlineStr">
        <is>
          <t xml:space="preserve"> Current 2,086,685 1,589,021</t>
        </is>
      </c>
      <c r="C95" s="939" t="n"/>
      <c r="D95" s="939" t="n"/>
      <c r="E95" s="939" t="n"/>
      <c r="F95" s="939" t="n"/>
      <c r="G95" s="939" t="n">
        <v>0</v>
      </c>
      <c r="H95" s="939" t="n">
        <v>0</v>
      </c>
      <c r="I95" s="975" t="n"/>
      <c r="J95" s="180" t="n"/>
      <c r="N95" s="976">
        <f>B95</f>
        <v/>
      </c>
      <c r="O95" s="192" t="inlineStr"/>
      <c r="P95" s="192" t="inlineStr"/>
      <c r="Q95" s="192" t="inlineStr"/>
      <c r="R95" s="192" t="inlineStr"/>
      <c r="S95" s="192">
        <f>G95*BS!$B$9</f>
        <v/>
      </c>
      <c r="T95" s="192">
        <f>H95*BS!$B$9</f>
        <v/>
      </c>
      <c r="U95" s="193">
        <f>I88</f>
        <v/>
      </c>
    </row>
    <row r="96">
      <c r="B96" s="102" t="inlineStr">
        <is>
          <t xml:space="preserve"> Current 14. Other liabilities</t>
        </is>
      </c>
      <c r="C96" s="939" t="n"/>
      <c r="D96" s="939" t="n"/>
      <c r="E96" s="939" t="n"/>
      <c r="F96" s="939" t="n"/>
      <c r="G96" s="939" t="n">
        <v>2022</v>
      </c>
      <c r="H96" s="939" t="n">
        <v>2023</v>
      </c>
      <c r="I96" s="975" t="n"/>
      <c r="J96" s="180" t="n"/>
      <c r="N96" s="976">
        <f>B96</f>
        <v/>
      </c>
      <c r="O96" s="192" t="inlineStr"/>
      <c r="P96" s="192" t="inlineStr"/>
      <c r="Q96" s="192" t="inlineStr"/>
      <c r="R96" s="192" t="inlineStr"/>
      <c r="S96" s="192">
        <f>G96*BS!$B$9</f>
        <v/>
      </c>
      <c r="T96" s="192">
        <f>H96*BS!$B$9</f>
        <v/>
      </c>
      <c r="U96" s="193">
        <f>I89</f>
        <v/>
      </c>
    </row>
    <row r="97">
      <c r="B97" s="211" t="inlineStr">
        <is>
          <t xml:space="preserve"> Current Advance from customers</t>
        </is>
      </c>
      <c r="C97" s="939" t="n"/>
      <c r="D97" s="939" t="n"/>
      <c r="E97" s="939" t="n"/>
      <c r="F97" s="939" t="n"/>
      <c r="G97" s="939" t="n">
        <v>13014483</v>
      </c>
      <c r="H97" s="939" t="n">
        <v>4054594</v>
      </c>
      <c r="I97" s="975" t="n"/>
      <c r="J97" s="180" t="n"/>
      <c r="N97" s="976">
        <f>B97</f>
        <v/>
      </c>
      <c r="O97" s="192" t="inlineStr"/>
      <c r="P97" s="192" t="inlineStr"/>
      <c r="Q97" s="192" t="inlineStr"/>
      <c r="R97" s="192" t="inlineStr"/>
      <c r="S97" s="192">
        <f>G97*BS!$B$9</f>
        <v/>
      </c>
      <c r="T97" s="192">
        <f>H97*BS!$B$9</f>
        <v/>
      </c>
      <c r="U97" s="193">
        <f>I90</f>
        <v/>
      </c>
    </row>
    <row r="98">
      <c r="B98" s="211" t="inlineStr">
        <is>
          <t xml:space="preserve"> Current Deferred revenue</t>
        </is>
      </c>
      <c r="C98" s="103" t="n"/>
      <c r="D98" s="103" t="n"/>
      <c r="E98" s="103" t="n"/>
      <c r="F98" s="103" t="n"/>
      <c r="G98" s="103" t="n">
        <v>579462</v>
      </c>
      <c r="H98" s="103" t="n">
        <v>985287</v>
      </c>
      <c r="I98" s="979" t="n"/>
      <c r="J98" s="180" t="n"/>
      <c r="N98" s="976">
        <f>B98</f>
        <v/>
      </c>
      <c r="O98" s="192" t="inlineStr"/>
      <c r="P98" s="192" t="inlineStr"/>
      <c r="Q98" s="192" t="inlineStr"/>
      <c r="R98" s="192" t="inlineStr"/>
      <c r="S98" s="192">
        <f>G98*BS!$B$9</f>
        <v/>
      </c>
      <c r="T98" s="192">
        <f>H98*BS!$B$9</f>
        <v/>
      </c>
      <c r="U98" s="193">
        <f>I91</f>
        <v/>
      </c>
    </row>
    <row r="99" customFormat="1" s="194">
      <c r="B99" s="211" t="inlineStr">
        <is>
          <t xml:space="preserve"> Current Other</t>
        </is>
      </c>
      <c r="C99" s="939" t="n"/>
      <c r="D99" s="939" t="n"/>
      <c r="E99" s="939" t="n"/>
      <c r="F99" s="939" t="n"/>
      <c r="G99" s="939" t="n">
        <v>19019</v>
      </c>
      <c r="H99" s="939" t="n">
        <v>19092</v>
      </c>
      <c r="I99" s="980" t="n"/>
      <c r="J99" s="180" t="n"/>
      <c r="N99" s="976">
        <f>B99</f>
        <v/>
      </c>
      <c r="O99" s="192" t="inlineStr"/>
      <c r="P99" s="192" t="inlineStr"/>
      <c r="Q99" s="192" t="inlineStr"/>
      <c r="R99" s="192" t="inlineStr"/>
      <c r="S99" s="192">
        <f>G99*BS!$B$9</f>
        <v/>
      </c>
      <c r="T99" s="192">
        <f>H99*BS!$B$9</f>
        <v/>
      </c>
      <c r="U99" s="193">
        <f>I92</f>
        <v/>
      </c>
    </row>
    <row r="100">
      <c r="B100" s="208" t="inlineStr">
        <is>
          <t xml:space="preserve"> Current Warranty provision (a)</t>
        </is>
      </c>
      <c r="C100" s="939" t="n"/>
      <c r="D100" s="939" t="n"/>
      <c r="E100" s="939" t="n"/>
      <c r="F100" s="939" t="n"/>
      <c r="G100" s="939" t="n">
        <v>196683</v>
      </c>
      <c r="H100" s="939" t="n">
        <v>272246</v>
      </c>
      <c r="I100" s="981" t="n"/>
      <c r="J100" s="180" t="n"/>
      <c r="N100" s="976">
        <f>B100</f>
        <v/>
      </c>
      <c r="O100" s="192" t="inlineStr"/>
      <c r="P100" s="192" t="inlineStr"/>
      <c r="Q100" s="192" t="inlineStr"/>
      <c r="R100" s="192" t="inlineStr"/>
      <c r="S100" s="192">
        <f>G100*BS!$B$9</f>
        <v/>
      </c>
      <c r="T100" s="192">
        <f>H100*BS!$B$9</f>
        <v/>
      </c>
      <c r="U100" s="193">
        <f>I93</f>
        <v/>
      </c>
    </row>
    <row r="101">
      <c r="B101" s="211" t="inlineStr">
        <is>
          <t xml:space="preserve"> Current Employee benefits (b)</t>
        </is>
      </c>
      <c r="C101" s="939" t="n"/>
      <c r="D101" s="939" t="n"/>
      <c r="E101" s="939" t="n"/>
      <c r="F101" s="939" t="n"/>
      <c r="G101" s="939" t="n">
        <v>228764</v>
      </c>
      <c r="H101" s="939" t="n">
        <v>308893</v>
      </c>
      <c r="I101" s="981" t="n"/>
      <c r="J101" s="180" t="n"/>
      <c r="N101" s="976">
        <f>B101</f>
        <v/>
      </c>
      <c r="O101" s="192" t="inlineStr"/>
      <c r="P101" s="192" t="inlineStr"/>
      <c r="Q101" s="192" t="inlineStr"/>
      <c r="R101" s="192" t="inlineStr"/>
      <c r="S101" s="192">
        <f>G101*BS!$B$9</f>
        <v/>
      </c>
      <c r="T101" s="192">
        <f>H101*BS!$B$9</f>
        <v/>
      </c>
      <c r="U101" s="193">
        <f>I94</f>
        <v/>
      </c>
    </row>
    <row r="102">
      <c r="B102" s="211" t="inlineStr">
        <is>
          <t xml:space="preserve"> None Current tax liabilities</t>
        </is>
      </c>
      <c r="C102" s="939" t="n"/>
      <c r="D102" s="939" t="n"/>
      <c r="E102" s="939" t="n"/>
      <c r="F102" s="939" t="n"/>
      <c r="G102" s="939" t="n">
        <v>-2236</v>
      </c>
      <c r="H102" s="939" t="n">
        <v>-348543</v>
      </c>
      <c r="I102" s="981" t="n"/>
      <c r="J102" s="180" t="n"/>
      <c r="N102" s="976">
        <f>B102</f>
        <v/>
      </c>
      <c r="O102" s="192" t="inlineStr"/>
      <c r="P102" s="192" t="inlineStr"/>
      <c r="Q102" s="192" t="inlineStr"/>
      <c r="R102" s="192" t="inlineStr"/>
      <c r="S102" s="192">
        <f>G102*BS!$B$9</f>
        <v/>
      </c>
      <c r="T102" s="192">
        <f>H102*BS!$B$9</f>
        <v/>
      </c>
      <c r="U102" s="193">
        <f>I95</f>
        <v/>
      </c>
    </row>
    <row r="103">
      <c r="B103" s="211" t="inlineStr">
        <is>
          <t>Other current liabilities *</t>
        </is>
      </c>
      <c r="C103" s="939" t="n"/>
      <c r="D103" s="939" t="n"/>
      <c r="E103" s="939" t="n"/>
      <c r="F103" s="939" t="n"/>
      <c r="G103" s="939" t="n">
        <v>-1578526</v>
      </c>
      <c r="H103" s="939" t="n">
        <v>-796537</v>
      </c>
      <c r="I103" s="981" t="n"/>
      <c r="J103" s="180" t="n"/>
      <c r="N103" s="976">
        <f>B103</f>
        <v/>
      </c>
      <c r="O103" s="192" t="inlineStr"/>
      <c r="P103" s="192" t="inlineStr"/>
      <c r="Q103" s="192" t="inlineStr"/>
      <c r="R103" s="192" t="inlineStr"/>
      <c r="S103" s="192">
        <f>G103*BS!$B$9</f>
        <v/>
      </c>
      <c r="T103" s="192">
        <f>H103*BS!$B$9</f>
        <v/>
      </c>
      <c r="U103" s="193">
        <f>I96</f>
        <v/>
      </c>
    </row>
    <row r="104">
      <c r="B104" s="211"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I97</f>
        <v/>
      </c>
    </row>
    <row r="105">
      <c r="B105" s="102" t="n"/>
      <c r="C105" s="939" t="n"/>
      <c r="D105" s="939" t="n"/>
      <c r="E105" s="939" t="n"/>
      <c r="F105" s="939" t="n"/>
      <c r="G105" s="939" t="n"/>
      <c r="H105" s="939" t="n"/>
      <c r="I105" s="981" t="n"/>
      <c r="J105" s="180" t="n"/>
      <c r="N105" s="976" t="inlineStr"/>
      <c r="O105" s="192" t="inlineStr"/>
      <c r="P105" s="192" t="inlineStr"/>
      <c r="Q105" s="192" t="inlineStr"/>
      <c r="R105" s="192" t="inlineStr"/>
      <c r="S105" s="192" t="inlineStr"/>
      <c r="T105" s="192" t="inlineStr"/>
      <c r="U105" s="193">
        <f>I98</f>
        <v/>
      </c>
    </row>
    <row r="106">
      <c r="A106" s="194" t="inlineStr">
        <is>
          <t>K14</t>
        </is>
      </c>
      <c r="B106" s="96" t="inlineStr">
        <is>
          <t xml:space="preserve">Total </t>
        </is>
      </c>
      <c r="C106" s="954">
        <f>SUM(INDIRECT(ADDRESS(MATCH("K13",$A:$A,0)+1,COLUMN(C$13),4)&amp;":"&amp;ADDRESS(MATCH("K14",$A:$A,0)-1,COLUMN(C$13),4)))</f>
        <v/>
      </c>
      <c r="D106" s="954">
        <f>SUM(INDIRECT(ADDRESS(MATCH("K13",$A:$A,0)+1,COLUMN(D$13),4)&amp;":"&amp;ADDRESS(MATCH("K14",$A:$A,0)-1,COLUMN(D$13),4)))</f>
        <v/>
      </c>
      <c r="E106" s="954">
        <f>SUM(INDIRECT(ADDRESS(MATCH("K13",$A:$A,0)+1,COLUMN(E$13),4)&amp;":"&amp;ADDRESS(MATCH("K14",$A:$A,0)-1,COLUMN(E$13),4)))</f>
        <v/>
      </c>
      <c r="F106" s="954">
        <f>SUM(INDIRECT(ADDRESS(MATCH("K13",$A:$A,0)+1,COLUMN(F$13),4)&amp;":"&amp;ADDRESS(MATCH("K14",$A:$A,0)-1,COLUMN(F$13),4)))</f>
        <v/>
      </c>
      <c r="G106" s="954">
        <f>SUM(INDIRECT(ADDRESS(MATCH("K13",$A:$A,0)+1,COLUMN(G$13),4)&amp;":"&amp;ADDRESS(MATCH("K14",$A:$A,0)-1,COLUMN(G$13),4)))</f>
        <v/>
      </c>
      <c r="H106" s="954">
        <f>SUM(INDIRECT(ADDRESS(MATCH("K13",$A:$A,0)+1,COLUMN(H$13),4)&amp;":"&amp;ADDRESS(MATCH("K14",$A:$A,0)-1,COLUMN(H$13),4)))</f>
        <v/>
      </c>
      <c r="I106" s="981" t="n"/>
      <c r="J106" s="196" t="n"/>
      <c r="K106" s="197" t="n"/>
      <c r="L106" s="197" t="n"/>
      <c r="M106" s="197" t="n"/>
      <c r="N106" s="966">
        <f>B106</f>
        <v/>
      </c>
      <c r="O106" s="198">
        <f>C106*BS!$B$9</f>
        <v/>
      </c>
      <c r="P106" s="198">
        <f>D106*BS!$B$9</f>
        <v/>
      </c>
      <c r="Q106" s="198">
        <f>E106*BS!$B$9</f>
        <v/>
      </c>
      <c r="R106" s="198">
        <f>F106*BS!$B$9</f>
        <v/>
      </c>
      <c r="S106" s="198">
        <f>G106*BS!$B$9</f>
        <v/>
      </c>
      <c r="T106" s="198">
        <f>H106*BS!$B$9</f>
        <v/>
      </c>
      <c r="U106" s="193">
        <f>I99</f>
        <v/>
      </c>
      <c r="V106" s="197" t="n"/>
      <c r="W106" s="197" t="n"/>
      <c r="X106" s="197" t="n"/>
      <c r="Y106" s="197" t="n"/>
      <c r="Z106" s="197" t="n"/>
      <c r="AA106" s="197" t="n"/>
      <c r="AB106" s="197" t="n"/>
      <c r="AC106" s="197" t="n"/>
      <c r="AD106" s="197" t="n"/>
      <c r="AE106" s="197" t="n"/>
      <c r="AF106" s="197" t="n"/>
      <c r="AG106" s="197" t="n"/>
      <c r="AH106" s="197" t="n"/>
      <c r="AI106" s="197" t="n"/>
      <c r="AJ106" s="197" t="n"/>
      <c r="AK106" s="197" t="n"/>
      <c r="AL106" s="197" t="n"/>
      <c r="AM106" s="197" t="n"/>
      <c r="AN106" s="197" t="n"/>
      <c r="AO106" s="197" t="n"/>
      <c r="AP106" s="197" t="n"/>
      <c r="AQ106" s="197" t="n"/>
      <c r="AR106" s="197" t="n"/>
      <c r="AS106" s="197" t="n"/>
      <c r="AT106" s="197" t="n"/>
      <c r="AU106" s="197" t="n"/>
      <c r="AV106" s="197" t="n"/>
      <c r="AW106" s="197" t="n"/>
      <c r="AX106" s="197" t="n"/>
      <c r="AY106" s="197" t="n"/>
      <c r="AZ106" s="197" t="n"/>
      <c r="BA106" s="197" t="n"/>
      <c r="BB106" s="197" t="n"/>
      <c r="BC106" s="197" t="n"/>
      <c r="BD106" s="197" t="n"/>
      <c r="BE106" s="197" t="n"/>
      <c r="BF106" s="197" t="n"/>
      <c r="BG106" s="197" t="n"/>
      <c r="BH106" s="197" t="n"/>
      <c r="BI106" s="197" t="n"/>
      <c r="BJ106" s="197" t="n"/>
      <c r="BK106" s="197" t="n"/>
      <c r="BL106" s="197" t="n"/>
      <c r="BM106" s="197" t="n"/>
      <c r="BN106" s="197" t="n"/>
      <c r="BO106" s="197" t="n"/>
      <c r="BP106" s="197" t="n"/>
      <c r="BQ106" s="197" t="n"/>
      <c r="BR106" s="197" t="n"/>
      <c r="BS106" s="197" t="n"/>
      <c r="BT106" s="197" t="n"/>
      <c r="BU106" s="197" t="n"/>
      <c r="BV106" s="197" t="n"/>
      <c r="BW106" s="197" t="n"/>
      <c r="BX106" s="197" t="n"/>
      <c r="BY106" s="197" t="n"/>
      <c r="BZ106" s="197" t="n"/>
      <c r="CA106" s="197" t="n"/>
      <c r="CB106" s="197" t="n"/>
      <c r="CC106" s="197" t="n"/>
      <c r="CD106" s="197" t="n"/>
      <c r="CE106" s="197" t="n"/>
      <c r="CF106" s="197" t="n"/>
      <c r="CG106" s="197" t="n"/>
      <c r="CH106" s="197" t="n"/>
      <c r="CI106" s="197" t="n"/>
      <c r="CJ106" s="197" t="n"/>
      <c r="CK106" s="197" t="n"/>
      <c r="CL106" s="197" t="n"/>
      <c r="CM106" s="197" t="n"/>
      <c r="CN106" s="197" t="n"/>
      <c r="CO106" s="197" t="n"/>
      <c r="CP106" s="197" t="n"/>
      <c r="CQ106" s="197" t="n"/>
      <c r="CR106" s="197" t="n"/>
      <c r="CS106" s="197" t="n"/>
      <c r="CT106" s="197" t="n"/>
      <c r="CU106" s="197" t="n"/>
      <c r="CV106" s="197" t="n"/>
      <c r="CW106" s="197" t="n"/>
      <c r="CX106" s="197" t="n"/>
      <c r="CY106" s="197" t="n"/>
      <c r="CZ106" s="197" t="n"/>
      <c r="DA106" s="197" t="n"/>
      <c r="DB106" s="197" t="n"/>
      <c r="DC106" s="197" t="n"/>
      <c r="DD106" s="197" t="n"/>
      <c r="DE106" s="197" t="n"/>
      <c r="DF106" s="197" t="n"/>
      <c r="DG106" s="197" t="n"/>
      <c r="DH106" s="197" t="n"/>
      <c r="DI106" s="197" t="n"/>
      <c r="DJ106" s="197" t="n"/>
      <c r="DK106" s="197" t="n"/>
      <c r="DL106" s="197" t="n"/>
      <c r="DM106" s="197" t="n"/>
      <c r="DN106" s="197" t="n"/>
      <c r="DO106" s="197" t="n"/>
      <c r="DP106" s="197" t="n"/>
      <c r="DQ106" s="197" t="n"/>
      <c r="DR106" s="197" t="n"/>
      <c r="DS106" s="197" t="n"/>
      <c r="DT106" s="197" t="n"/>
      <c r="DU106" s="197" t="n"/>
      <c r="DV106" s="197" t="n"/>
      <c r="DW106" s="197" t="n"/>
      <c r="DX106" s="197" t="n"/>
      <c r="DY106" s="197" t="n"/>
      <c r="DZ106" s="197" t="n"/>
      <c r="EA106" s="197" t="n"/>
      <c r="EB106" s="197" t="n"/>
      <c r="EC106" s="197" t="n"/>
      <c r="ED106" s="197" t="n"/>
      <c r="EE106" s="197" t="n"/>
      <c r="EF106" s="197" t="n"/>
      <c r="EG106" s="197" t="n"/>
      <c r="EH106" s="197" t="n"/>
      <c r="EI106" s="197" t="n"/>
      <c r="EJ106" s="197" t="n"/>
    </row>
    <row r="107">
      <c r="B107" s="208" t="n"/>
      <c r="C107" s="215" t="n"/>
      <c r="D107" s="216" t="n"/>
      <c r="E107" s="982" t="n"/>
      <c r="F107" s="982" t="n"/>
      <c r="G107" s="982" t="n"/>
      <c r="H107" s="982" t="n"/>
      <c r="I107" s="981" t="n"/>
      <c r="J107" s="180" t="n"/>
      <c r="N107" s="976" t="inlineStr"/>
      <c r="O107" s="192" t="inlineStr"/>
      <c r="P107" s="192" t="inlineStr"/>
      <c r="Q107" s="192" t="inlineStr"/>
      <c r="R107" s="192" t="inlineStr"/>
      <c r="S107" s="192" t="inlineStr"/>
      <c r="T107" s="192" t="inlineStr"/>
      <c r="U107" s="193" t="n"/>
    </row>
    <row r="108">
      <c r="A108" s="171" t="inlineStr">
        <is>
          <t>K15</t>
        </is>
      </c>
      <c r="B108" s="96" t="inlineStr">
        <is>
          <t xml:space="preserve">Long Term Debt </t>
        </is>
      </c>
      <c r="C108" s="983" t="n"/>
      <c r="D108" s="983" t="n"/>
      <c r="E108" s="983" t="n"/>
      <c r="F108" s="983" t="n"/>
      <c r="G108" s="983" t="n"/>
      <c r="H108" s="983" t="n"/>
      <c r="I108" s="984" t="n"/>
      <c r="J108" s="180" t="n"/>
      <c r="N108" s="966">
        <f>B108</f>
        <v/>
      </c>
      <c r="O108" s="204" t="inlineStr"/>
      <c r="P108" s="204" t="inlineStr"/>
      <c r="Q108" s="204" t="inlineStr"/>
      <c r="R108" s="204" t="inlineStr"/>
      <c r="S108" s="204" t="inlineStr"/>
      <c r="T108" s="204" t="inlineStr"/>
      <c r="U108" s="193" t="n"/>
    </row>
    <row r="109">
      <c r="A109" s="79" t="inlineStr">
        <is>
          <t>K16</t>
        </is>
      </c>
      <c r="B109" s="621" t="inlineStr">
        <is>
          <t xml:space="preserve"> Long Term Borrowings</t>
        </is>
      </c>
      <c r="I109" s="210" t="n"/>
      <c r="J109" s="180" t="n"/>
      <c r="N109" s="985">
        <f>B109</f>
        <v/>
      </c>
      <c r="O109" t="inlineStr"/>
      <c r="P109" t="inlineStr"/>
      <c r="Q109" t="inlineStr"/>
      <c r="R109" t="inlineStr"/>
      <c r="S109" t="inlineStr"/>
      <c r="T109" t="inlineStr"/>
      <c r="U109" s="193">
        <f>I102</f>
        <v/>
      </c>
    </row>
    <row r="110">
      <c r="B110" t="inlineStr">
        <is>
          <t xml:space="preserve"> None Current</t>
        </is>
      </c>
      <c r="G110" t="n">
        <v>88920</v>
      </c>
      <c r="H110" t="n">
        <v>96470</v>
      </c>
      <c r="N110">
        <f>B110</f>
        <v/>
      </c>
      <c r="O110" t="inlineStr"/>
      <c r="P110" t="inlineStr"/>
      <c r="Q110" t="inlineStr"/>
      <c r="R110" t="inlineStr"/>
      <c r="S110">
        <f>G110*BS!$B$9</f>
        <v/>
      </c>
      <c r="T110">
        <f>H110*BS!$B$9</f>
        <v/>
      </c>
    </row>
    <row r="111">
      <c r="B111" t="inlineStr">
        <is>
          <t xml:space="preserve"> None Not later than one year</t>
        </is>
      </c>
      <c r="G111" t="n">
        <v>96417</v>
      </c>
      <c r="H111" t="n">
        <v>100274</v>
      </c>
      <c r="N111">
        <f>B111</f>
        <v/>
      </c>
      <c r="O111" t="inlineStr"/>
      <c r="P111" t="inlineStr"/>
      <c r="Q111" t="inlineStr"/>
      <c r="R111" t="inlineStr"/>
      <c r="S111">
        <f>G111*BS!$B$9</f>
        <v/>
      </c>
      <c r="T111">
        <f>H111*BS!$B$9</f>
        <v/>
      </c>
    </row>
    <row r="112">
      <c r="B112" t="inlineStr">
        <is>
          <t xml:space="preserve"> None Later than one year and not later than five years</t>
        </is>
      </c>
      <c r="G112" t="n">
        <v>151567</v>
      </c>
      <c r="H112" t="n">
        <v>51293</v>
      </c>
      <c r="N112">
        <f>B112</f>
        <v/>
      </c>
      <c r="O112" t="inlineStr"/>
      <c r="P112" t="inlineStr"/>
      <c r="Q112" t="inlineStr"/>
      <c r="R112" t="inlineStr"/>
      <c r="S112">
        <f>G112*BS!$B$9</f>
        <v/>
      </c>
      <c r="T112">
        <f>H112*BS!$B$9</f>
        <v/>
      </c>
    </row>
    <row r="113">
      <c r="A113" s="79" t="n"/>
      <c r="B113" s="102" t="n"/>
      <c r="C113" s="103" t="n"/>
      <c r="D113" s="103" t="n"/>
      <c r="E113" s="103" t="n"/>
      <c r="F113" s="103" t="n"/>
      <c r="G113" s="103" t="n"/>
      <c r="H113" s="103" t="n"/>
      <c r="I113" s="210"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210" t="n"/>
      <c r="J114" s="180" t="n"/>
      <c r="N114" s="985" t="inlineStr"/>
      <c r="O114" s="192" t="inlineStr"/>
      <c r="P114" s="192" t="inlineStr"/>
      <c r="Q114" s="192" t="inlineStr"/>
      <c r="R114" s="192" t="inlineStr"/>
      <c r="S114" s="192" t="inlineStr"/>
      <c r="T114" s="192" t="inlineStr"/>
      <c r="U114" s="193" t="n"/>
    </row>
    <row r="115">
      <c r="A115" s="79" t="inlineStr">
        <is>
          <t>K16T</t>
        </is>
      </c>
      <c r="B115" s="96" t="inlineStr">
        <is>
          <t xml:space="preserve"> Total </t>
        </is>
      </c>
      <c r="C115" s="954">
        <f>SUM(INDIRECT(ADDRESS(MATCH("K16",$A:$A,0)+1,COLUMN(C$13),4)&amp;":"&amp;ADDRESS(MATCH("K16T",$A:$A,0)-1,COLUMN(C$13),4)))</f>
        <v/>
      </c>
      <c r="D115" s="954">
        <f>SUM(INDIRECT(ADDRESS(MATCH("K16",$A:$A,0)+1,COLUMN(D$13),4)&amp;":"&amp;ADDRESS(MATCH("K16T",$A:$A,0)-1,COLUMN(D$13),4)))</f>
        <v/>
      </c>
      <c r="E115" s="954">
        <f>SUM(INDIRECT(ADDRESS(MATCH("K16",$A:$A,0)+1,COLUMN(E$13),4)&amp;":"&amp;ADDRESS(MATCH("K16T",$A:$A,0)-1,COLUMN(E$13),4)))</f>
        <v/>
      </c>
      <c r="F115" s="954">
        <f>SUM(INDIRECT(ADDRESS(MATCH("K16",$A:$A,0)+1,COLUMN(F$13),4)&amp;":"&amp;ADDRESS(MATCH("K16T",$A:$A,0)-1,COLUMN(F$13),4)))</f>
        <v/>
      </c>
      <c r="G115" s="954">
        <f>SUM(INDIRECT(ADDRESS(MATCH("K16",$A:$A,0)+1,COLUMN(G$13),4)&amp;":"&amp;ADDRESS(MATCH("K16T",$A:$A,0)-1,COLUMN(G$13),4)))</f>
        <v/>
      </c>
      <c r="H115" s="954">
        <f>SUM(INDIRECT(ADDRESS(MATCH("K16",$A:$A,0)+1,COLUMN(H$13),4)&amp;":"&amp;ADDRESS(MATCH("K16T",$A:$A,0)-1,COLUMN(H$13),4)))</f>
        <v/>
      </c>
      <c r="I115" s="210" t="n"/>
      <c r="J115" s="180" t="n"/>
      <c r="N115" s="985">
        <f>B115</f>
        <v/>
      </c>
      <c r="O115" s="192">
        <f>C115*BS!$B$9</f>
        <v/>
      </c>
      <c r="P115" s="192">
        <f>D115*BS!$B$9</f>
        <v/>
      </c>
      <c r="Q115" s="192">
        <f>E115*BS!$B$9</f>
        <v/>
      </c>
      <c r="R115" s="192">
        <f>F115*BS!$B$9</f>
        <v/>
      </c>
      <c r="S115" s="192">
        <f>G115*BS!$B$9</f>
        <v/>
      </c>
      <c r="T115" s="192">
        <f>H115*BS!$B$9</f>
        <v/>
      </c>
      <c r="U115" s="193" t="n"/>
    </row>
    <row r="116">
      <c r="A116" s="79" t="inlineStr">
        <is>
          <t>K17</t>
        </is>
      </c>
      <c r="B116" s="621" t="inlineStr">
        <is>
          <t xml:space="preserve"> Bond</t>
        </is>
      </c>
      <c r="I116" s="986" t="n"/>
      <c r="J116" s="180" t="n"/>
      <c r="N116" s="985">
        <f>B116</f>
        <v/>
      </c>
      <c r="O116" t="inlineStr"/>
      <c r="P116" t="inlineStr"/>
      <c r="Q116" t="inlineStr"/>
      <c r="R116" t="inlineStr"/>
      <c r="S116" t="inlineStr"/>
      <c r="T116" t="inlineStr"/>
      <c r="U116" s="193">
        <f>I106</f>
        <v/>
      </c>
    </row>
    <row r="117">
      <c r="A117" s="79" t="n"/>
      <c r="B117" s="102" t="n"/>
      <c r="C117" s="103" t="n"/>
      <c r="D117" s="103" t="n"/>
      <c r="E117" s="103" t="n"/>
      <c r="F117" s="103" t="n"/>
      <c r="G117" s="103" t="n"/>
      <c r="H117" s="103" t="n"/>
      <c r="I117" s="986" t="n"/>
      <c r="J117" s="180" t="n"/>
      <c r="N117" s="985"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86" t="n"/>
      <c r="J118" s="180" t="n"/>
      <c r="N118" s="985" t="inlineStr"/>
      <c r="O118" s="192" t="inlineStr"/>
      <c r="P118" s="192" t="inlineStr"/>
      <c r="Q118" s="192" t="inlineStr"/>
      <c r="R118" s="192" t="inlineStr"/>
      <c r="S118" s="192" t="inlineStr"/>
      <c r="T118" s="192" t="inlineStr"/>
      <c r="U118" s="193" t="n"/>
    </row>
    <row r="119">
      <c r="A119" s="79" t="inlineStr">
        <is>
          <t>K17T</t>
        </is>
      </c>
      <c r="B119" s="96" t="inlineStr">
        <is>
          <t xml:space="preserve"> Total </t>
        </is>
      </c>
      <c r="C119" s="954">
        <f>SUM(INDIRECT(ADDRESS(MATCH("K17",$A:$A,0)+1,COLUMN(C$13),4)&amp;":"&amp;ADDRESS(MATCH("K17T",$A:$A,0)-1,COLUMN(C$13),4)))</f>
        <v/>
      </c>
      <c r="D119" s="954">
        <f>SUM(INDIRECT(ADDRESS(MATCH("K17",$A:$A,0)+1,COLUMN(D$13),4)&amp;":"&amp;ADDRESS(MATCH("K17T",$A:$A,0)-1,COLUMN(D$13),4)))</f>
        <v/>
      </c>
      <c r="E119" s="954">
        <f>SUM(INDIRECT(ADDRESS(MATCH("K17",$A:$A,0)+1,COLUMN(E$13),4)&amp;":"&amp;ADDRESS(MATCH("K17T",$A:$A,0)-1,COLUMN(E$13),4)))</f>
        <v/>
      </c>
      <c r="F119" s="954">
        <f>SUM(INDIRECT(ADDRESS(MATCH("K17",$A:$A,0)+1,COLUMN(F$13),4)&amp;":"&amp;ADDRESS(MATCH("K17T",$A:$A,0)-1,COLUMN(F$13),4)))</f>
        <v/>
      </c>
      <c r="G119" s="954">
        <f>SUM(INDIRECT(ADDRESS(MATCH("K17",$A:$A,0)+1,COLUMN(G$13),4)&amp;":"&amp;ADDRESS(MATCH("K17T",$A:$A,0)-1,COLUMN(G$13),4)))</f>
        <v/>
      </c>
      <c r="H119" s="954">
        <f>SUM(INDIRECT(ADDRESS(MATCH("K17",$A:$A,0)+1,COLUMN(H$13),4)&amp;":"&amp;ADDRESS(MATCH("K17T",$A:$A,0)-1,COLUMN(H$13),4)))</f>
        <v/>
      </c>
      <c r="I119" s="986" t="n"/>
      <c r="J119" s="180" t="n"/>
      <c r="N119" s="985">
        <f>B119</f>
        <v/>
      </c>
      <c r="O119" s="192">
        <f>C119*BS!$B$9</f>
        <v/>
      </c>
      <c r="P119" s="192">
        <f>D119*BS!$B$9</f>
        <v/>
      </c>
      <c r="Q119" s="192">
        <f>E119*BS!$B$9</f>
        <v/>
      </c>
      <c r="R119" s="192">
        <f>F119*BS!$B$9</f>
        <v/>
      </c>
      <c r="S119" s="192">
        <f>G119*BS!$B$9</f>
        <v/>
      </c>
      <c r="T119" s="192">
        <f>H119*BS!$B$9</f>
        <v/>
      </c>
      <c r="U119" s="193" t="n"/>
    </row>
    <row r="120">
      <c r="A120" s="79" t="inlineStr">
        <is>
          <t>K18</t>
        </is>
      </c>
      <c r="B120" s="621" t="inlineStr">
        <is>
          <t xml:space="preserve"> Subordinate Debt</t>
        </is>
      </c>
      <c r="I120" s="975" t="n"/>
      <c r="J120" s="180" t="n"/>
      <c r="N120" s="985">
        <f>B120</f>
        <v/>
      </c>
      <c r="O120" t="inlineStr"/>
      <c r="P120" t="inlineStr"/>
      <c r="Q120" t="inlineStr"/>
      <c r="R120" t="inlineStr"/>
      <c r="S120" t="inlineStr"/>
      <c r="T120" t="inlineStr"/>
      <c r="U120" s="193">
        <f>I110</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inlineStr">
        <is>
          <t>K18T</t>
        </is>
      </c>
      <c r="B123" s="96" t="inlineStr">
        <is>
          <t xml:space="preserve"> Total </t>
        </is>
      </c>
      <c r="C123" s="954">
        <f>SUM(INDIRECT(ADDRESS(MATCH("K18",$A:$A,0)+1,COLUMN(C$13),4)&amp;":"&amp;ADDRESS(MATCH("K18T",$A:$A,0)-1,COLUMN(C$13),4)))</f>
        <v/>
      </c>
      <c r="D123" s="954">
        <f>SUM(INDIRECT(ADDRESS(MATCH("K18",$A:$A,0)+1,COLUMN(D$13),4)&amp;":"&amp;ADDRESS(MATCH("K18T",$A:$A,0)-1,COLUMN(D$13),4)))</f>
        <v/>
      </c>
      <c r="E123" s="954">
        <f>SUM(INDIRECT(ADDRESS(MATCH("K18",$A:$A,0)+1,COLUMN(E$13),4)&amp;":"&amp;ADDRESS(MATCH("K18T",$A:$A,0)-1,COLUMN(E$13),4)))</f>
        <v/>
      </c>
      <c r="F123" s="954">
        <f>SUM(INDIRECT(ADDRESS(MATCH("K18",$A:$A,0)+1,COLUMN(F$13),4)&amp;":"&amp;ADDRESS(MATCH("K18T",$A:$A,0)-1,COLUMN(F$13),4)))</f>
        <v/>
      </c>
      <c r="G123" s="954">
        <f>SUM(INDIRECT(ADDRESS(MATCH("K18",$A:$A,0)+1,COLUMN(G$13),4)&amp;":"&amp;ADDRESS(MATCH("K18T",$A:$A,0)-1,COLUMN(G$13),4)))</f>
        <v/>
      </c>
      <c r="H123" s="954">
        <f>SUM(INDIRECT(ADDRESS(MATCH("K18",$A:$A,0)+1,COLUMN(H$13),4)&amp;":"&amp;ADDRESS(MATCH("K18T",$A:$A,0)-1,COLUMN(H$13),4)))</f>
        <v/>
      </c>
      <c r="I123" s="975" t="n"/>
      <c r="J123" s="180" t="n"/>
      <c r="N123" s="976">
        <f>B123</f>
        <v/>
      </c>
      <c r="O123" s="192">
        <f>C123*BS!$B$9</f>
        <v/>
      </c>
      <c r="P123" s="192">
        <f>D123*BS!$B$9</f>
        <v/>
      </c>
      <c r="Q123" s="192">
        <f>E123*BS!$B$9</f>
        <v/>
      </c>
      <c r="R123" s="192">
        <f>F123*BS!$B$9</f>
        <v/>
      </c>
      <c r="S123" s="192">
        <f>G123*BS!$B$9</f>
        <v/>
      </c>
      <c r="T123" s="192">
        <f>H123*BS!$B$9</f>
        <v/>
      </c>
      <c r="U123" s="193" t="n"/>
    </row>
    <row r="124" customFormat="1" s="194">
      <c r="A124" s="79" t="inlineStr">
        <is>
          <t>K19</t>
        </is>
      </c>
      <c r="B124" s="102" t="inlineStr">
        <is>
          <t xml:space="preserve"> Loan from related parties </t>
        </is>
      </c>
      <c r="C124" s="220" t="n"/>
      <c r="D124" s="220" t="n"/>
      <c r="E124" s="220" t="n"/>
      <c r="F124" s="220" t="n"/>
      <c r="G124" s="220" t="n"/>
      <c r="H124" s="220" t="n"/>
      <c r="I124" s="975" t="n"/>
      <c r="J124" s="180" t="n"/>
      <c r="N124" s="976">
        <f>B124</f>
        <v/>
      </c>
      <c r="O124" s="192" t="inlineStr"/>
      <c r="P124" s="192" t="inlineStr"/>
      <c r="Q124" s="192" t="inlineStr"/>
      <c r="R124" s="192" t="inlineStr"/>
      <c r="S124" s="192" t="inlineStr"/>
      <c r="T124" s="192" t="inlineStr"/>
      <c r="U124" s="193">
        <f>I114</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I115</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I116</f>
        <v/>
      </c>
    </row>
    <row r="127">
      <c r="A127" s="79" t="n"/>
      <c r="B127" s="102" t="n"/>
      <c r="C127" s="103" t="n"/>
      <c r="D127" s="103" t="n"/>
      <c r="E127" s="103" t="n"/>
      <c r="F127" s="103" t="n"/>
      <c r="G127" s="103" t="n"/>
      <c r="H127" s="103" t="n"/>
      <c r="I127" s="975" t="n"/>
      <c r="J127" s="180" t="n"/>
      <c r="N127" s="976" t="inlineStr"/>
      <c r="O127" s="192" t="inlineStr"/>
      <c r="P127" s="192" t="inlineStr"/>
      <c r="Q127" s="192" t="inlineStr"/>
      <c r="R127" s="192" t="inlineStr"/>
      <c r="S127" s="192" t="inlineStr"/>
      <c r="T127" s="192" t="inlineStr"/>
      <c r="U127" s="193">
        <f>I117</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I119</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I120</f>
        <v/>
      </c>
    </row>
    <row r="131">
      <c r="B131" s="102" t="inlineStr">
        <is>
          <t xml:space="preserve"> Others </t>
        </is>
      </c>
      <c r="C131" s="220" t="n"/>
      <c r="D131" s="220" t="n"/>
      <c r="E131" s="220" t="n"/>
      <c r="F131" s="220" t="n"/>
      <c r="G131" s="220" t="n"/>
      <c r="H131" s="220" t="n"/>
      <c r="I131" s="980" t="n"/>
      <c r="J131" s="180" t="n"/>
      <c r="N131" s="976">
        <f>B131</f>
        <v/>
      </c>
      <c r="O131" s="192" t="inlineStr"/>
      <c r="P131" s="192" t="inlineStr"/>
      <c r="Q131" s="192" t="inlineStr"/>
      <c r="R131" s="192" t="inlineStr"/>
      <c r="S131" s="192" t="inlineStr"/>
      <c r="T131" s="192" t="inlineStr"/>
      <c r="U131" s="193">
        <f>I121</f>
        <v/>
      </c>
    </row>
    <row r="132">
      <c r="A132" s="194" t="inlineStr">
        <is>
          <t>K20</t>
        </is>
      </c>
      <c r="B132" s="96" t="inlineStr">
        <is>
          <t xml:space="preserve">Total </t>
        </is>
      </c>
      <c r="C132" s="987">
        <f>INDIRECT(ADDRESS(MATCH("K16T",$A:$A,0),COLUMN(C$13),4))+INDIRECT(ADDRESS(MATCH("K17T",$A:$A,0),COLUMN(C$13),4))+INDIRECT(ADDRESS(MATCH("K18T",$A:$A,0),COLUMN(C$13),4))+SUM(INDIRECT(ADDRESS(MATCH("K19",$A:$A,0),COLUMN(C$13),4)&amp;":"&amp;ADDRESS(MATCH("K20",$A:$A,0)-1,COLUMN(C$13),4)))</f>
        <v/>
      </c>
      <c r="D132" s="987">
        <f>INDIRECT(ADDRESS(MATCH("K16T",$A:$A,0),COLUMN(D$13),4))+INDIRECT(ADDRESS(MATCH("K17T",$A:$A,0),COLUMN(D$13),4))+INDIRECT(ADDRESS(MATCH("K18T",$A:$A,0),COLUMN(D$13),4))+SUM(INDIRECT(ADDRESS(MATCH("K19",$A:$A,0),COLUMN(D$13),4)&amp;":"&amp;ADDRESS(MATCH("K20",$A:$A,0)-1,COLUMN(D$13),4)))</f>
        <v/>
      </c>
      <c r="E132" s="987">
        <f>INDIRECT(ADDRESS(MATCH("K16T",$A:$A,0),COLUMN(E$13),4))+INDIRECT(ADDRESS(MATCH("K17T",$A:$A,0),COLUMN(E$13),4))+INDIRECT(ADDRESS(MATCH("K18T",$A:$A,0),COLUMN(E$13),4))+SUM(INDIRECT(ADDRESS(MATCH("K19",$A:$A,0),COLUMN(E$13),4)&amp;":"&amp;ADDRESS(MATCH("K20",$A:$A,0)-1,COLUMN(E$13),4)))</f>
        <v/>
      </c>
      <c r="F132" s="987">
        <f>INDIRECT(ADDRESS(MATCH("K16T",$A:$A,0),COLUMN(F$13),4))+INDIRECT(ADDRESS(MATCH("K17T",$A:$A,0),COLUMN(F$13),4))+INDIRECT(ADDRESS(MATCH("K18T",$A:$A,0),COLUMN(F$13),4))+SUM(INDIRECT(ADDRESS(MATCH("K19",$A:$A,0),COLUMN(F$13),4)&amp;":"&amp;ADDRESS(MATCH("K20",$A:$A,0)-1,COLUMN(F$13),4)))</f>
        <v/>
      </c>
      <c r="G132" s="987">
        <f>INDIRECT(ADDRESS(MATCH("K16T",$A:$A,0),COLUMN(G$13),4))+INDIRECT(ADDRESS(MATCH("K17T",$A:$A,0),COLUMN(G$13),4))+INDIRECT(ADDRESS(MATCH("K18T",$A:$A,0),COLUMN(G$13),4))+SUM(INDIRECT(ADDRESS(MATCH("K19",$A:$A,0),COLUMN(G$13),4)&amp;":"&amp;ADDRESS(MATCH("K20",$A:$A,0)-1,COLUMN(G$13),4)))</f>
        <v/>
      </c>
      <c r="H132" s="987">
        <f>INDIRECT(ADDRESS(MATCH("K16T",$A:$A,0),COLUMN(H$13),4))+INDIRECT(ADDRESS(MATCH("K17T",$A:$A,0),COLUMN(H$13),4))+INDIRECT(ADDRESS(MATCH("K18T",$A:$A,0),COLUMN(H$13),4))+SUM(INDIRECT(ADDRESS(MATCH("K19",$A:$A,0),COLUMN(H$13),4)&amp;":"&amp;ADDRESS(MATCH("K20",$A:$A,0)-1,COLUMN(H$13),4)))</f>
        <v/>
      </c>
      <c r="I132" s="988" t="n"/>
      <c r="J132" s="196" t="n"/>
      <c r="K132" s="197" t="n"/>
      <c r="L132" s="197" t="n"/>
      <c r="M132" s="197" t="n"/>
      <c r="N132" s="966">
        <f>B132</f>
        <v/>
      </c>
      <c r="O132" s="198">
        <f>C132*BS!$B$9</f>
        <v/>
      </c>
      <c r="P132" s="198">
        <f>D132*BS!$B$9</f>
        <v/>
      </c>
      <c r="Q132" s="198">
        <f>E132*BS!$B$9</f>
        <v/>
      </c>
      <c r="R132" s="198">
        <f>F132*BS!$B$9</f>
        <v/>
      </c>
      <c r="S132" s="198">
        <f>G132*BS!$B$9</f>
        <v/>
      </c>
      <c r="T132" s="198">
        <f>H132*BS!$B$9</f>
        <v/>
      </c>
      <c r="U132" s="193">
        <f>I122</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89" t="n"/>
      <c r="D133" s="989" t="n"/>
      <c r="E133" s="989" t="n"/>
      <c r="F133" s="989" t="n"/>
      <c r="G133" s="989" t="n"/>
      <c r="H133" s="989" t="n"/>
      <c r="I133" s="980" t="n"/>
      <c r="J133" s="180" t="n"/>
      <c r="N133" s="976" t="inlineStr"/>
      <c r="O133" s="192" t="inlineStr"/>
      <c r="P133" s="192" t="inlineStr"/>
      <c r="Q133" s="192" t="inlineStr"/>
      <c r="R133" s="192" t="inlineStr"/>
      <c r="S133" s="192" t="inlineStr"/>
      <c r="T133" s="192" t="inlineStr"/>
      <c r="U133" s="193" t="n"/>
    </row>
    <row r="134">
      <c r="A134" s="194" t="inlineStr">
        <is>
          <t>K21</t>
        </is>
      </c>
      <c r="B134" s="96" t="inlineStr">
        <is>
          <t xml:space="preserve">Deferred Taxes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f>I124</f>
        <v/>
      </c>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103" t="n"/>
      <c r="D135" s="103" t="n"/>
      <c r="E135" s="103" t="n"/>
      <c r="F135" s="103" t="n"/>
      <c r="G135" s="103" t="n"/>
      <c r="H135" s="103" t="n"/>
      <c r="I135" s="988" t="n"/>
      <c r="J135" s="196" t="n"/>
      <c r="K135" s="197" t="n"/>
      <c r="L135" s="197" t="n"/>
      <c r="M135" s="197" t="n"/>
      <c r="N135" s="966" t="inlineStr"/>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B136" s="102" t="n"/>
      <c r="C136" s="952" t="n"/>
      <c r="D136" s="952" t="n"/>
      <c r="E136" s="952" t="n"/>
      <c r="F136" s="952" t="n"/>
      <c r="G136" s="952" t="n"/>
      <c r="H136" s="952" t="n"/>
      <c r="I136" s="980" t="n"/>
      <c r="J136" s="180" t="n"/>
      <c r="N136" s="976" t="inlineStr"/>
      <c r="O136" s="192" t="inlineStr"/>
      <c r="P136" s="192" t="inlineStr"/>
      <c r="Q136" s="192" t="inlineStr"/>
      <c r="R136" s="192" t="inlineStr"/>
      <c r="S136" s="192" t="inlineStr"/>
      <c r="T136" s="192" t="inlineStr"/>
      <c r="U136" s="193" t="n"/>
    </row>
    <row r="137">
      <c r="A137" s="171" t="inlineStr">
        <is>
          <t>K22</t>
        </is>
      </c>
      <c r="B137" s="96" t="inlineStr">
        <is>
          <t xml:space="preserve">Total </t>
        </is>
      </c>
      <c r="C137" s="954">
        <f>SUM(INDIRECT(ADDRESS(MATCH("K21",$A:$A,0)+1,COLUMN(C$13),4)&amp;":"&amp;ADDRESS(MATCH("K22",$A:$A,0)-1,COLUMN(C$13),4)))</f>
        <v/>
      </c>
      <c r="D137" s="954">
        <f>SUM(INDIRECT(ADDRESS(MATCH("K21",$A:$A,0)+1,COLUMN(D$13),4)&amp;":"&amp;ADDRESS(MATCH("K22",$A:$A,0)-1,COLUMN(D$13),4)))</f>
        <v/>
      </c>
      <c r="E137" s="954">
        <f>SUM(INDIRECT(ADDRESS(MATCH("K21",$A:$A,0)+1,COLUMN(E$13),4)&amp;":"&amp;ADDRESS(MATCH("K22",$A:$A,0)-1,COLUMN(E$13),4)))</f>
        <v/>
      </c>
      <c r="F137" s="954">
        <f>SUM(INDIRECT(ADDRESS(MATCH("K21",$A:$A,0)+1,COLUMN(F$13),4)&amp;":"&amp;ADDRESS(MATCH("K22",$A:$A,0)-1,COLUMN(F$13),4)))</f>
        <v/>
      </c>
      <c r="G137" s="954">
        <f>SUM(INDIRECT(ADDRESS(MATCH("K21",$A:$A,0)+1,COLUMN(G$13),4)&amp;":"&amp;ADDRESS(MATCH("K22",$A:$A,0)-1,COLUMN(G$13),4)))</f>
        <v/>
      </c>
      <c r="H137" s="954">
        <f>SUM(INDIRECT(ADDRESS(MATCH("K21",$A:$A,0)+1,COLUMN(H$13),4)&amp;":"&amp;ADDRESS(MATCH("K22",$A:$A,0)-1,COLUMN(H$13),4)))</f>
        <v/>
      </c>
      <c r="I137" s="980" t="n"/>
      <c r="J137" s="180" t="n"/>
      <c r="N137" s="976">
        <f>B137</f>
        <v/>
      </c>
      <c r="O137" s="192">
        <f>C137*BS!$B$9</f>
        <v/>
      </c>
      <c r="P137" s="192">
        <f>D137*BS!$B$9</f>
        <v/>
      </c>
      <c r="Q137" s="192">
        <f>E137*BS!$B$9</f>
        <v/>
      </c>
      <c r="R137" s="192">
        <f>F137*BS!$B$9</f>
        <v/>
      </c>
      <c r="S137" s="192">
        <f>G137*BS!$B$9</f>
        <v/>
      </c>
      <c r="T137" s="192">
        <f>H137*BS!$B$9</f>
        <v/>
      </c>
      <c r="U137" s="193" t="n"/>
    </row>
    <row r="138">
      <c r="A138" s="194" t="inlineStr">
        <is>
          <t>K23</t>
        </is>
      </c>
      <c r="B138" s="96" t="inlineStr">
        <is>
          <t xml:space="preserve">Other Long Term liabilities </t>
        </is>
      </c>
      <c r="C138" s="990" t="n"/>
      <c r="D138" s="990" t="n"/>
      <c r="E138" s="990" t="n"/>
      <c r="F138" s="990" t="n"/>
      <c r="G138" s="990" t="n"/>
      <c r="H138" s="990" t="n"/>
      <c r="I138" s="988" t="n"/>
      <c r="J138" s="196" t="n"/>
      <c r="K138" s="197" t="n"/>
      <c r="L138" s="197" t="n"/>
      <c r="M138" s="197" t="n"/>
      <c r="N138" s="966">
        <f>B138</f>
        <v/>
      </c>
      <c r="O138" s="198" t="inlineStr"/>
      <c r="P138" s="198" t="inlineStr"/>
      <c r="Q138" s="198" t="inlineStr"/>
      <c r="R138" s="198" t="inlineStr"/>
      <c r="S138" s="198" t="inlineStr"/>
      <c r="T138" s="198" t="inlineStr"/>
      <c r="U138" s="193" t="n"/>
      <c r="V138" s="197" t="n"/>
      <c r="W138" s="197" t="n"/>
      <c r="X138" s="197" t="n"/>
      <c r="Y138" s="197" t="n"/>
      <c r="Z138" s="197" t="n"/>
      <c r="AA138" s="197" t="n"/>
      <c r="AB138" s="197" t="n"/>
      <c r="AC138" s="197" t="n"/>
      <c r="AD138" s="197" t="n"/>
      <c r="AE138" s="197" t="n"/>
      <c r="AF138" s="197" t="n"/>
      <c r="AG138" s="197" t="n"/>
      <c r="AH138" s="197" t="n"/>
      <c r="AI138" s="197" t="n"/>
      <c r="AJ138" s="197" t="n"/>
      <c r="AK138" s="197" t="n"/>
      <c r="AL138" s="197" t="n"/>
      <c r="AM138" s="197" t="n"/>
      <c r="AN138" s="197" t="n"/>
      <c r="AO138" s="197" t="n"/>
      <c r="AP138" s="197" t="n"/>
      <c r="AQ138" s="197" t="n"/>
      <c r="AR138" s="197" t="n"/>
      <c r="AS138" s="197" t="n"/>
      <c r="AT138" s="197" t="n"/>
      <c r="AU138" s="197" t="n"/>
      <c r="AV138" s="197" t="n"/>
      <c r="AW138" s="197" t="n"/>
      <c r="AX138" s="197" t="n"/>
      <c r="AY138" s="197" t="n"/>
      <c r="AZ138" s="197" t="n"/>
      <c r="BA138" s="197" t="n"/>
      <c r="BB138" s="197" t="n"/>
      <c r="BC138" s="197" t="n"/>
      <c r="BD138" s="197" t="n"/>
      <c r="BE138" s="197" t="n"/>
      <c r="BF138" s="197" t="n"/>
      <c r="BG138" s="197" t="n"/>
      <c r="BH138" s="197" t="n"/>
      <c r="BI138" s="197" t="n"/>
      <c r="BJ138" s="197" t="n"/>
      <c r="BK138" s="197" t="n"/>
      <c r="BL138" s="197" t="n"/>
      <c r="BM138" s="197" t="n"/>
      <c r="BN138" s="197" t="n"/>
      <c r="BO138" s="197" t="n"/>
      <c r="BP138" s="197" t="n"/>
      <c r="BQ138" s="197" t="n"/>
      <c r="BR138" s="197" t="n"/>
      <c r="BS138" s="197" t="n"/>
      <c r="BT138" s="197" t="n"/>
      <c r="BU138" s="197" t="n"/>
      <c r="BV138" s="197" t="n"/>
      <c r="BW138" s="197" t="n"/>
      <c r="BX138" s="197" t="n"/>
      <c r="BY138" s="197" t="n"/>
      <c r="BZ138" s="197" t="n"/>
      <c r="CA138" s="197" t="n"/>
      <c r="CB138" s="197" t="n"/>
      <c r="CC138" s="197" t="n"/>
      <c r="CD138" s="197" t="n"/>
      <c r="CE138" s="197" t="n"/>
      <c r="CF138" s="197" t="n"/>
      <c r="CG138" s="197" t="n"/>
      <c r="CH138" s="197" t="n"/>
      <c r="CI138" s="197" t="n"/>
      <c r="CJ138" s="197" t="n"/>
      <c r="CK138" s="197" t="n"/>
      <c r="CL138" s="197" t="n"/>
      <c r="CM138" s="197" t="n"/>
      <c r="CN138" s="197" t="n"/>
      <c r="CO138" s="197" t="n"/>
      <c r="CP138" s="197" t="n"/>
      <c r="CQ138" s="197" t="n"/>
      <c r="CR138" s="197" t="n"/>
      <c r="CS138" s="197" t="n"/>
      <c r="CT138" s="197" t="n"/>
      <c r="CU138" s="197" t="n"/>
      <c r="CV138" s="197" t="n"/>
      <c r="CW138" s="197" t="n"/>
      <c r="CX138" s="197" t="n"/>
      <c r="CY138" s="197" t="n"/>
      <c r="CZ138" s="197" t="n"/>
      <c r="DA138" s="197" t="n"/>
      <c r="DB138" s="197" t="n"/>
      <c r="DC138" s="197" t="n"/>
      <c r="DD138" s="197" t="n"/>
      <c r="DE138" s="197" t="n"/>
      <c r="DF138" s="197" t="n"/>
      <c r="DG138" s="197" t="n"/>
      <c r="DH138" s="197" t="n"/>
      <c r="DI138" s="197" t="n"/>
      <c r="DJ138" s="197" t="n"/>
      <c r="DK138" s="197" t="n"/>
      <c r="DL138" s="197" t="n"/>
      <c r="DM138" s="197" t="n"/>
      <c r="DN138" s="197" t="n"/>
      <c r="DO138" s="197" t="n"/>
      <c r="DP138" s="197" t="n"/>
      <c r="DQ138" s="197" t="n"/>
      <c r="DR138" s="197" t="n"/>
      <c r="DS138" s="197" t="n"/>
      <c r="DT138" s="197" t="n"/>
      <c r="DU138" s="197" t="n"/>
      <c r="DV138" s="197" t="n"/>
      <c r="DW138" s="197" t="n"/>
      <c r="DX138" s="197" t="n"/>
      <c r="DY138" s="197" t="n"/>
      <c r="DZ138" s="197" t="n"/>
      <c r="EA138" s="197" t="n"/>
      <c r="EB138" s="197" t="n"/>
      <c r="EC138" s="197" t="n"/>
      <c r="ED138" s="197" t="n"/>
      <c r="EE138" s="197" t="n"/>
      <c r="EF138" s="197" t="n"/>
      <c r="EG138" s="197" t="n"/>
      <c r="EH138" s="197" t="n"/>
      <c r="EI138" s="197" t="n"/>
      <c r="EJ138" s="197" t="n"/>
    </row>
    <row r="139">
      <c r="A139" s="79" t="n"/>
      <c r="B139" s="102" t="inlineStr">
        <is>
          <t xml:space="preserve"> Non-current Employee benefits (b)</t>
        </is>
      </c>
      <c r="C139" s="991" t="n"/>
      <c r="D139" s="991" t="n"/>
      <c r="E139" s="991" t="n"/>
      <c r="F139" s="991" t="n"/>
      <c r="G139" s="991" t="n">
        <v>193565</v>
      </c>
      <c r="H139" s="991" t="n">
        <v>163546</v>
      </c>
      <c r="I139" s="984" t="n"/>
      <c r="J139" s="180" t="n"/>
      <c r="N139" s="976">
        <f>B139</f>
        <v/>
      </c>
      <c r="O139" s="192" t="inlineStr"/>
      <c r="P139" s="192" t="inlineStr"/>
      <c r="Q139" s="192" t="inlineStr"/>
      <c r="R139" s="192" t="inlineStr"/>
      <c r="S139" s="192">
        <f>G139*BS!$B$9</f>
        <v/>
      </c>
      <c r="T139" s="192">
        <f>H139*BS!$B$9</f>
        <v/>
      </c>
      <c r="U139" s="193">
        <f>I129</f>
        <v/>
      </c>
    </row>
    <row r="140" customFormat="1" s="194">
      <c r="A140" s="79" t="n"/>
      <c r="B140" s="102" t="inlineStr">
        <is>
          <t>Other non-current liabilities *</t>
        </is>
      </c>
      <c r="C140" s="991" t="n"/>
      <c r="D140" s="991" t="n"/>
      <c r="E140" s="991" t="n"/>
      <c r="F140" s="991" t="n"/>
      <c r="G140" s="991" t="n">
        <v>-198394</v>
      </c>
      <c r="H140" s="991" t="n">
        <v>-369543</v>
      </c>
      <c r="I140" s="992" t="n"/>
      <c r="J140" s="180" t="n"/>
      <c r="N140" s="976">
        <f>B140</f>
        <v/>
      </c>
      <c r="O140" s="192" t="inlineStr"/>
      <c r="P140" s="192" t="inlineStr"/>
      <c r="Q140" s="192" t="inlineStr"/>
      <c r="R140" s="192" t="inlineStr"/>
      <c r="S140" s="192">
        <f>G140*BS!$B$9</f>
        <v/>
      </c>
      <c r="T140" s="192">
        <f>H140*BS!$B$9</f>
        <v/>
      </c>
      <c r="U140" s="193">
        <f>I130</f>
        <v/>
      </c>
    </row>
    <row r="141">
      <c r="A141" s="79" t="n"/>
      <c r="B141" s="102" t="n"/>
      <c r="C141" s="103" t="n"/>
      <c r="D141" s="103" t="n"/>
      <c r="E141" s="103" t="n"/>
      <c r="F141" s="103" t="n"/>
      <c r="G141" s="103" t="n"/>
      <c r="H141" s="103" t="n"/>
      <c r="I141" s="992" t="n"/>
      <c r="J141" s="180" t="n"/>
      <c r="N141" s="976" t="inlineStr"/>
      <c r="O141" s="192" t="inlineStr"/>
      <c r="P141" s="192" t="inlineStr"/>
      <c r="Q141" s="192" t="inlineStr"/>
      <c r="R141" s="192" t="inlineStr"/>
      <c r="S141" s="192" t="inlineStr"/>
      <c r="T141" s="192" t="inlineStr"/>
      <c r="U141" s="193">
        <f>I131</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I132</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I133</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I134</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I135</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I136</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I137</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I138</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I139</f>
        <v/>
      </c>
    </row>
    <row r="150">
      <c r="A150" s="194" t="inlineStr">
        <is>
          <t>K24</t>
        </is>
      </c>
      <c r="B150" s="96" t="inlineStr">
        <is>
          <t xml:space="preserve">Total </t>
        </is>
      </c>
      <c r="C150" s="954">
        <f>SUM(INDIRECT(ADDRESS(MATCH("K23",$A:$A,0)+1,COLUMN(C$13),4)&amp;":"&amp;ADDRESS(MATCH("K24",$A:$A,0)-1,COLUMN(C$13),4)))</f>
        <v/>
      </c>
      <c r="D150" s="954">
        <f>SUM(INDIRECT(ADDRESS(MATCH("K23",$A:$A,0)+1,COLUMN(D$13),4)&amp;":"&amp;ADDRESS(MATCH("K24",$A:$A,0)-1,COLUMN(D$13),4)))</f>
        <v/>
      </c>
      <c r="E150" s="954">
        <f>SUM(INDIRECT(ADDRESS(MATCH("K23",$A:$A,0)+1,COLUMN(E$13),4)&amp;":"&amp;ADDRESS(MATCH("K24",$A:$A,0)-1,COLUMN(E$13),4)))</f>
        <v/>
      </c>
      <c r="F150" s="954">
        <f>SUM(INDIRECT(ADDRESS(MATCH("K23",$A:$A,0)+1,COLUMN(F$13),4)&amp;":"&amp;ADDRESS(MATCH("K24",$A:$A,0)-1,COLUMN(F$13),4)))</f>
        <v/>
      </c>
      <c r="G150" s="954">
        <f>SUM(INDIRECT(ADDRESS(MATCH("K23",$A:$A,0)+1,COLUMN(G$13),4)&amp;":"&amp;ADDRESS(MATCH("K24",$A:$A,0)-1,COLUMN(G$13),4)))</f>
        <v/>
      </c>
      <c r="H150" s="954">
        <f>SUM(INDIRECT(ADDRESS(MATCH("K23",$A:$A,0)+1,COLUMN(H$13),4)&amp;":"&amp;ADDRESS(MATCH("K24",$A:$A,0)-1,COLUMN(H$13),4)))</f>
        <v/>
      </c>
      <c r="I150" s="977" t="n"/>
      <c r="J150" s="196" t="n"/>
      <c r="K150" s="197" t="n"/>
      <c r="L150" s="197" t="n"/>
      <c r="M150" s="197" t="n"/>
      <c r="N150" s="966">
        <f>B150</f>
        <v/>
      </c>
      <c r="O150" s="198">
        <f>C150*BS!$B$9</f>
        <v/>
      </c>
      <c r="P150" s="198">
        <f>D150*BS!$B$9</f>
        <v/>
      </c>
      <c r="Q150" s="198">
        <f>E150*BS!$B$9</f>
        <v/>
      </c>
      <c r="R150" s="198">
        <f>F150*BS!$B$9</f>
        <v/>
      </c>
      <c r="S150" s="198">
        <f>G150*BS!$B$9</f>
        <v/>
      </c>
      <c r="T150" s="198">
        <f>H150*BS!$B$9</f>
        <v/>
      </c>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B151" s="102" t="n"/>
      <c r="C151" s="939" t="n"/>
      <c r="D151" s="939" t="n"/>
      <c r="E151" s="939" t="n"/>
      <c r="F151" s="939" t="n"/>
      <c r="G151" s="939" t="n"/>
      <c r="H151" s="939" t="n"/>
      <c r="I151" s="975" t="n"/>
      <c r="J151" s="180" t="n"/>
      <c r="N151" s="976" t="inlineStr"/>
      <c r="O151" s="192" t="inlineStr"/>
      <c r="P151" s="192" t="inlineStr"/>
      <c r="Q151" s="192" t="inlineStr"/>
      <c r="R151" s="192" t="inlineStr"/>
      <c r="S151" s="192" t="inlineStr"/>
      <c r="T151" s="192" t="inlineStr"/>
      <c r="U151" s="193" t="n"/>
    </row>
    <row r="152">
      <c r="A152" s="194" t="inlineStr">
        <is>
          <t>K25</t>
        </is>
      </c>
      <c r="B152" s="96" t="inlineStr">
        <is>
          <t xml:space="preserve">Minority Interest </t>
        </is>
      </c>
      <c r="C152" s="954" t="n"/>
      <c r="D152" s="954" t="n"/>
      <c r="E152" s="954" t="n"/>
      <c r="F152" s="954" t="n"/>
      <c r="G152" s="954" t="n"/>
      <c r="H152" s="954" t="n"/>
      <c r="I152" s="977" t="n"/>
      <c r="J152" s="196" t="n"/>
      <c r="K152" s="197" t="n"/>
      <c r="L152" s="197" t="n"/>
      <c r="M152" s="197" t="n"/>
      <c r="N152" s="966">
        <f>B152</f>
        <v/>
      </c>
      <c r="O152" s="198" t="inlineStr"/>
      <c r="P152" s="198" t="inlineStr"/>
      <c r="Q152" s="198" t="inlineStr"/>
      <c r="R152" s="198" t="inlineStr"/>
      <c r="S152" s="198" t="inlineStr"/>
      <c r="T152" s="198" t="inlineStr"/>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A153" s="79" t="n"/>
      <c r="B153" s="102" t="n"/>
      <c r="C153" s="952" t="n"/>
      <c r="D153" s="952" t="n"/>
      <c r="E153" s="952" t="n"/>
      <c r="F153" s="952" t="n"/>
      <c r="G153" s="952" t="n"/>
      <c r="H153" s="952" t="n"/>
      <c r="I153" s="979" t="n"/>
      <c r="J153" s="180" t="n"/>
      <c r="N153" s="976" t="inlineStr"/>
      <c r="O153" s="192" t="inlineStr"/>
      <c r="P153" s="192" t="inlineStr"/>
      <c r="Q153" s="192" t="inlineStr"/>
      <c r="R153" s="192" t="inlineStr"/>
      <c r="S153" s="192" t="inlineStr"/>
      <c r="T153" s="192" t="inlineStr"/>
      <c r="U153" s="193">
        <f>I143</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I144</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I145</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I146</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I147</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I148</f>
        <v/>
      </c>
    </row>
    <row r="159" ht="18.75" customFormat="1" customHeight="1" s="194">
      <c r="A159" s="79" t="n"/>
      <c r="B159" s="102" t="n"/>
      <c r="C159" s="103" t="n"/>
      <c r="D159" s="103" t="n"/>
      <c r="E159" s="103" t="n"/>
      <c r="F159" s="103" t="n"/>
      <c r="G159" s="103" t="n"/>
      <c r="H159" s="103" t="n"/>
      <c r="I159" s="979" t="n"/>
      <c r="J159" s="180" t="n"/>
      <c r="N159" s="976" t="inlineStr"/>
      <c r="O159" s="192" t="inlineStr"/>
      <c r="P159" s="192" t="inlineStr"/>
      <c r="Q159" s="192" t="inlineStr"/>
      <c r="R159" s="192" t="inlineStr"/>
      <c r="S159" s="192" t="inlineStr"/>
      <c r="T159" s="192" t="inlineStr"/>
      <c r="U159" s="193">
        <f>I149</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I150</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I151</f>
        <v/>
      </c>
    </row>
    <row r="162" ht="18.75" customFormat="1" customHeight="1" s="194">
      <c r="A162" s="79" t="n"/>
      <c r="B162" s="102" t="n"/>
      <c r="C162" s="989" t="n"/>
      <c r="D162" s="971" t="n"/>
      <c r="E162" s="939" t="n"/>
      <c r="F162" s="939" t="n"/>
      <c r="G162" s="939" t="n"/>
      <c r="H162" s="939" t="n"/>
      <c r="I162" s="975" t="n"/>
      <c r="J162" s="180" t="n"/>
      <c r="N162" s="976" t="inlineStr"/>
      <c r="O162" s="192" t="inlineStr"/>
      <c r="P162" s="192" t="inlineStr"/>
      <c r="Q162" s="192" t="inlineStr"/>
      <c r="R162" s="192" t="inlineStr"/>
      <c r="S162" s="192" t="inlineStr"/>
      <c r="T162" s="192" t="inlineStr"/>
      <c r="U162" s="193">
        <f>I152</f>
        <v/>
      </c>
    </row>
    <row r="163" ht="18.75" customFormat="1" customHeight="1" s="194">
      <c r="A163" s="194" t="inlineStr">
        <is>
          <t>K26</t>
        </is>
      </c>
      <c r="B163" s="96" t="inlineStr">
        <is>
          <t xml:space="preserve">Total </t>
        </is>
      </c>
      <c r="C163" s="954">
        <f>SUM(INDIRECT(ADDRESS(MATCH("K25",$A:$A,0)+1,COLUMN(C$13),4)&amp;":"&amp;ADDRESS(MATCH("K26",$A:$A,0)-1,COLUMN(C$13),4)))</f>
        <v/>
      </c>
      <c r="D163" s="954">
        <f>SUM(INDIRECT(ADDRESS(MATCH("K25",$A:$A,0)+1,COLUMN(D$13),4)&amp;":"&amp;ADDRESS(MATCH("K26",$A:$A,0)-1,COLUMN(D$13),4)))</f>
        <v/>
      </c>
      <c r="E163" s="954">
        <f>SUM(INDIRECT(ADDRESS(MATCH("K25",$A:$A,0)+1,COLUMN(E$13),4)&amp;":"&amp;ADDRESS(MATCH("K26",$A:$A,0)-1,COLUMN(E$13),4)))</f>
        <v/>
      </c>
      <c r="F163" s="954">
        <f>SUM(INDIRECT(ADDRESS(MATCH("K25",$A:$A,0)+1,COLUMN(F$13),4)&amp;":"&amp;ADDRESS(MATCH("K26",$A:$A,0)-1,COLUMN(F$13),4)))</f>
        <v/>
      </c>
      <c r="G163" s="954">
        <f>SUM(INDIRECT(ADDRESS(MATCH("K25",$A:$A,0)+1,COLUMN(G$13),4)&amp;":"&amp;ADDRESS(MATCH("K26",$A:$A,0)-1,COLUMN(G$13),4)))</f>
        <v/>
      </c>
      <c r="H163" s="954">
        <f>SUM(INDIRECT(ADDRESS(MATCH("K25",$A:$A,0)+1,COLUMN(H$13),4)&amp;":"&amp;ADDRESS(MATCH("K26",$A:$A,0)-1,COLUMN(H$13),4)))</f>
        <v/>
      </c>
      <c r="I163" s="988"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f>I154</f>
        <v/>
      </c>
    </row>
    <row r="165">
      <c r="A165" s="194" t="inlineStr">
        <is>
          <t>K27</t>
        </is>
      </c>
      <c r="B165" s="96" t="inlineStr">
        <is>
          <t xml:space="preserve">Common Stock </t>
        </is>
      </c>
      <c r="C165" s="942" t="n"/>
      <c r="D165" s="942" t="n"/>
      <c r="E165" s="942" t="n"/>
      <c r="F165" s="942" t="n"/>
      <c r="G165" s="942" t="n"/>
      <c r="H165" s="942" t="n"/>
      <c r="I165" s="992" t="n"/>
      <c r="J165" s="196" t="n"/>
      <c r="K165" s="197" t="n"/>
      <c r="L165" s="197" t="n"/>
      <c r="M165" s="197" t="n"/>
      <c r="N165" s="966">
        <f>B165</f>
        <v/>
      </c>
      <c r="O165" s="198" t="inlineStr"/>
      <c r="P165" s="198" t="inlineStr"/>
      <c r="Q165" s="198" t="inlineStr"/>
      <c r="R165" s="198" t="inlineStr"/>
      <c r="S165" s="198" t="inlineStr"/>
      <c r="T165" s="198" t="inlineStr"/>
      <c r="U165" s="193">
        <f>I155</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inlineStr">
        <is>
          <t xml:space="preserve"> None 500,000 fully paid ordinary shares (2022: 500,000)</t>
        </is>
      </c>
      <c r="C166" s="103" t="n"/>
      <c r="D166" s="103" t="n"/>
      <c r="E166" s="103" t="n"/>
      <c r="F166" s="103" t="n"/>
      <c r="G166" s="103" t="n">
        <v>500000</v>
      </c>
      <c r="H166" s="103" t="n">
        <v>500000</v>
      </c>
      <c r="I166" s="979" t="n"/>
      <c r="J166" s="196" t="n"/>
      <c r="K166" s="197" t="n"/>
      <c r="L166" s="197" t="n"/>
      <c r="M166" s="197" t="n"/>
      <c r="N166" s="966">
        <f>B166</f>
        <v/>
      </c>
      <c r="O166" s="198" t="inlineStr"/>
      <c r="P166" s="198" t="inlineStr"/>
      <c r="Q166" s="198" t="inlineStr"/>
      <c r="R166" s="198" t="inlineStr"/>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229" t="n"/>
      <c r="D168" s="229" t="n"/>
      <c r="E168" s="229" t="n"/>
      <c r="F168" s="229" t="n"/>
      <c r="G168" s="229" t="n"/>
      <c r="H168" s="952"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94" t="inlineStr">
        <is>
          <t>K28</t>
        </is>
      </c>
      <c r="B169" s="96" t="inlineStr">
        <is>
          <t xml:space="preserve">Total </t>
        </is>
      </c>
      <c r="C169" s="954">
        <f>SUM(INDIRECT(ADDRESS(MATCH("K27",$A:$A,0)+1,COLUMN(C$13),4)&amp;":"&amp;ADDRESS(MATCH("K28",$A:$A,0)-1,COLUMN(C$13),4)))</f>
        <v/>
      </c>
      <c r="D169" s="954">
        <f>SUM(INDIRECT(ADDRESS(MATCH("K27",$A:$A,0)+1,COLUMN(D$13),4)&amp;":"&amp;ADDRESS(MATCH("K28",$A:$A,0)-1,COLUMN(D$13),4)))</f>
        <v/>
      </c>
      <c r="E169" s="954">
        <f>SUM(INDIRECT(ADDRESS(MATCH("K27",$A:$A,0)+1,COLUMN(E$13),4)&amp;":"&amp;ADDRESS(MATCH("K28",$A:$A,0)-1,COLUMN(E$13),4)))</f>
        <v/>
      </c>
      <c r="F169" s="954">
        <f>SUM(INDIRECT(ADDRESS(MATCH("K27",$A:$A,0)+1,COLUMN(F$13),4)&amp;":"&amp;ADDRESS(MATCH("K28",$A:$A,0)-1,COLUMN(F$13),4)))</f>
        <v/>
      </c>
      <c r="G169" s="954">
        <f>SUM(INDIRECT(ADDRESS(MATCH("K27",$A:$A,0)+1,COLUMN(G$13),4)&amp;":"&amp;ADDRESS(MATCH("K28",$A:$A,0)-1,COLUMN(G$13),4)))</f>
        <v/>
      </c>
      <c r="H169" s="954">
        <f>SUM(INDIRECT(ADDRESS(MATCH("K27",$A:$A,0)+1,COLUMN(H$13),4)&amp;":"&amp;ADDRESS(MATCH("K28",$A:$A,0)-1,COLUMN(H$13),4)))</f>
        <v/>
      </c>
      <c r="I169" s="995" t="n"/>
      <c r="J169" s="196" t="n"/>
      <c r="K169" s="197" t="n"/>
      <c r="L169" s="197" t="n"/>
      <c r="M169" s="197" t="n"/>
      <c r="N169" s="966">
        <f>B169</f>
        <v/>
      </c>
      <c r="O169" s="198">
        <f>C169*BS!$B$9</f>
        <v/>
      </c>
      <c r="P169" s="198">
        <f>D169*BS!$B$9</f>
        <v/>
      </c>
      <c r="Q169" s="198">
        <f>E169*BS!$B$9</f>
        <v/>
      </c>
      <c r="R169" s="198">
        <f>F169*BS!$B$9</f>
        <v/>
      </c>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A172" s="194" t="inlineStr">
        <is>
          <t>K29</t>
        </is>
      </c>
      <c r="B172" s="96" t="inlineStr">
        <is>
          <t xml:space="preserve">Additional Paid in Capital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I162</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103" t="n"/>
      <c r="D173" s="103" t="n"/>
      <c r="E173" s="103" t="n"/>
      <c r="F173" s="103" t="n"/>
      <c r="G173" s="103" t="n"/>
      <c r="H173" s="103"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229" t="n"/>
      <c r="B174" s="229" t="n"/>
      <c r="C174" s="229" t="n"/>
      <c r="D174" s="229" t="n"/>
      <c r="E174" s="229" t="n"/>
      <c r="F174" s="229" t="n"/>
      <c r="G174" s="229" t="n"/>
      <c r="H174" s="229"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171" t="inlineStr">
        <is>
          <t>K30</t>
        </is>
      </c>
      <c r="B175" s="96" t="inlineStr">
        <is>
          <t xml:space="preserve">Total </t>
        </is>
      </c>
      <c r="C175" s="954">
        <f>SUM(INDIRECT(ADDRESS(MATCH("K29",$A:$A,0)+1,COLUMN(C$13),4)&amp;":"&amp;ADDRESS(MATCH("K30",$A:$A,0)-1,COLUMN(C$13),4)))</f>
        <v/>
      </c>
      <c r="D175" s="954">
        <f>SUM(INDIRECT(ADDRESS(MATCH("K29",$A:$A,0)+1,COLUMN(D$13),4)&amp;":"&amp;ADDRESS(MATCH("K30",$A:$A,0)-1,COLUMN(D$13),4)))</f>
        <v/>
      </c>
      <c r="E175" s="954">
        <f>SUM(INDIRECT(ADDRESS(MATCH("K29",$A:$A,0)+1,COLUMN(E$13),4)&amp;":"&amp;ADDRESS(MATCH("K30",$A:$A,0)-1,COLUMN(E$13),4)))</f>
        <v/>
      </c>
      <c r="F175" s="954">
        <f>SUM(INDIRECT(ADDRESS(MATCH("K29",$A:$A,0)+1,COLUMN(F$13),4)&amp;":"&amp;ADDRESS(MATCH("K30",$A:$A,0)-1,COLUMN(F$13),4)))</f>
        <v/>
      </c>
      <c r="G175" s="954">
        <f>SUM(INDIRECT(ADDRESS(MATCH("K29",$A:$A,0)+1,COLUMN(G$13),4)&amp;":"&amp;ADDRESS(MATCH("K30",$A:$A,0)-1,COLUMN(G$13),4)))</f>
        <v/>
      </c>
      <c r="H175" s="954">
        <f>SUM(INDIRECT(ADDRESS(MATCH("K29",$A:$A,0)+1,COLUMN(H$13),4)&amp;":"&amp;ADDRESS(MATCH("K30",$A:$A,0)-1,COLUMN(H$13),4)))</f>
        <v/>
      </c>
      <c r="I175" s="984" t="n"/>
      <c r="J175" s="180" t="n"/>
      <c r="N175" s="976">
        <f>B175</f>
        <v/>
      </c>
      <c r="O175" s="192">
        <f>C175*BS!$B$9</f>
        <v/>
      </c>
      <c r="P175" s="192">
        <f>D175*BS!$B$9</f>
        <v/>
      </c>
      <c r="Q175" s="192">
        <f>E175*BS!$B$9</f>
        <v/>
      </c>
      <c r="R175" s="192">
        <f>F175*BS!$B$9</f>
        <v/>
      </c>
      <c r="S175" s="192">
        <f>G175*BS!$B$9</f>
        <v/>
      </c>
      <c r="T175" s="192">
        <f>H175*BS!$B$9</f>
        <v/>
      </c>
      <c r="U175" s="193" t="n"/>
    </row>
    <row r="176">
      <c r="A176" s="194" t="inlineStr">
        <is>
          <t>K31</t>
        </is>
      </c>
      <c r="B176" s="96" t="inlineStr">
        <is>
          <t xml:space="preserve">Other Reserves </t>
        </is>
      </c>
      <c r="C176" s="983" t="n"/>
      <c r="D176" s="983" t="n"/>
      <c r="E176" s="983" t="n"/>
      <c r="F176" s="983" t="n"/>
      <c r="G176" s="983" t="n"/>
      <c r="H176" s="983" t="n"/>
      <c r="I176" s="984" t="n"/>
      <c r="J176" s="196" t="n"/>
      <c r="K176" s="197" t="n"/>
      <c r="L176" s="197" t="n"/>
      <c r="M176" s="197" t="n"/>
      <c r="N176" s="966">
        <f>B176</f>
        <v/>
      </c>
      <c r="O176" s="198" t="inlineStr"/>
      <c r="P176" s="198" t="inlineStr"/>
      <c r="Q176" s="198" t="inlineStr"/>
      <c r="R176" s="198" t="inlineStr"/>
      <c r="S176" s="198" t="inlineStr"/>
      <c r="T176" s="198" t="inlineStr"/>
      <c r="U176" s="193">
        <f>I166</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79" t="n"/>
      <c r="B177" s="102" t="inlineStr">
        <is>
          <t>Other Reserves *</t>
        </is>
      </c>
      <c r="C177" s="993" t="n"/>
      <c r="D177" s="993" t="n"/>
      <c r="E177" s="993" t="n"/>
      <c r="F177" s="993" t="n"/>
      <c r="G177" s="993" t="n">
        <v>0</v>
      </c>
      <c r="H177" s="993" t="n">
        <v>0</v>
      </c>
      <c r="I177" s="992" t="n"/>
      <c r="J177" s="180" t="n"/>
      <c r="N177" s="976">
        <f>B177</f>
        <v/>
      </c>
      <c r="O177" s="192" t="inlineStr"/>
      <c r="P177" s="192" t="inlineStr"/>
      <c r="Q177" s="192" t="inlineStr"/>
      <c r="R177" s="192" t="inlineStr"/>
      <c r="S177" s="192">
        <f>G177*BS!$B$9</f>
        <v/>
      </c>
      <c r="T177" s="192">
        <f>H177*BS!$B$9</f>
        <v/>
      </c>
      <c r="U177" s="193">
        <f>I167</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I168</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I169</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I170</f>
        <v/>
      </c>
    </row>
    <row r="181" ht="23.25" customFormat="1" customHeight="1" s="234">
      <c r="A181" s="79" t="n"/>
      <c r="B181" s="102" t="n"/>
      <c r="C181" s="103" t="n"/>
      <c r="D181" s="103" t="n"/>
      <c r="E181" s="103" t="n"/>
      <c r="F181" s="103" t="n"/>
      <c r="G181" s="103" t="n"/>
      <c r="H181" s="103" t="n"/>
      <c r="I181" s="992" t="n"/>
      <c r="J181" s="180" t="n"/>
      <c r="N181" s="976" t="inlineStr"/>
      <c r="O181" s="192" t="inlineStr"/>
      <c r="P181" s="192" t="inlineStr"/>
      <c r="Q181" s="192" t="inlineStr"/>
      <c r="R181" s="192" t="inlineStr"/>
      <c r="S181" s="192" t="inlineStr"/>
      <c r="T181" s="192" t="inlineStr"/>
      <c r="U181" s="193">
        <f>I171</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I172</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I173</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I174</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I175</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I176</f>
        <v/>
      </c>
    </row>
    <row r="187" ht="18.75" customFormat="1" customHeight="1" s="171">
      <c r="B187" s="102" t="n"/>
      <c r="C187" s="952" t="n"/>
      <c r="D187" s="952" t="n"/>
      <c r="E187" s="952" t="n"/>
      <c r="F187" s="952" t="n"/>
      <c r="G187" s="952" t="n"/>
      <c r="H187" s="952" t="n"/>
      <c r="I187" s="979" t="n"/>
      <c r="J187" s="180" t="n"/>
      <c r="N187" s="976" t="inlineStr"/>
      <c r="O187" s="192" t="inlineStr"/>
      <c r="P187" s="192" t="inlineStr"/>
      <c r="Q187" s="192" t="inlineStr"/>
      <c r="R187" s="192" t="inlineStr"/>
      <c r="S187" s="192" t="inlineStr"/>
      <c r="T187" s="192" t="inlineStr"/>
      <c r="U187" s="193">
        <f>I177</f>
        <v/>
      </c>
    </row>
    <row r="188" ht="18.75" customFormat="1" customHeight="1" s="171">
      <c r="A188" s="194" t="inlineStr">
        <is>
          <t>K32</t>
        </is>
      </c>
      <c r="B188" s="96" t="inlineStr">
        <is>
          <t>Total</t>
        </is>
      </c>
      <c r="C188" s="954">
        <f>SUM(INDIRECT(ADDRESS(MATCH("K31",$A:$A,0)+1,COLUMN(C$13),4)&amp;":"&amp;ADDRESS(MATCH("K32",$A:$A,0)-1,COLUMN(C$13),4)))</f>
        <v/>
      </c>
      <c r="D188" s="954">
        <f>SUM(INDIRECT(ADDRESS(MATCH("K31",$A:$A,0)+1,COLUMN(D$13),4)&amp;":"&amp;ADDRESS(MATCH("K32",$A:$A,0)-1,COLUMN(D$13),4)))</f>
        <v/>
      </c>
      <c r="E188" s="954">
        <f>SUM(INDIRECT(ADDRESS(MATCH("K31",$A:$A,0)+1,COLUMN(E$13),4)&amp;":"&amp;ADDRESS(MATCH("K32",$A:$A,0)-1,COLUMN(E$13),4)))</f>
        <v/>
      </c>
      <c r="F188" s="954">
        <f>SUM(INDIRECT(ADDRESS(MATCH("K31",$A:$A,0)+1,COLUMN(F$13),4)&amp;":"&amp;ADDRESS(MATCH("K32",$A:$A,0)-1,COLUMN(F$13),4)))</f>
        <v/>
      </c>
      <c r="G188" s="954">
        <f>SUM(INDIRECT(ADDRESS(MATCH("K31",$A:$A,0)+1,COLUMN(G$13),4)&amp;":"&amp;ADDRESS(MATCH("K32",$A:$A,0)-1,COLUMN(G$13),4)))</f>
        <v/>
      </c>
      <c r="H188" s="954">
        <f>SUM(INDIRECT(ADDRESS(MATCH("K31",$A:$A,0)+1,COLUMN(H$13),4)&amp;":"&amp;ADDRESS(MATCH("K32",$A:$A,0)-1,COLUMN(H$13),4)))</f>
        <v/>
      </c>
      <c r="I188" s="984" t="n"/>
      <c r="J188" s="196" t="n"/>
      <c r="K188" s="197" t="n"/>
      <c r="L188" s="197" t="n"/>
      <c r="M188" s="197" t="n"/>
      <c r="N188" s="966">
        <f>B188</f>
        <v/>
      </c>
      <c r="O188" s="198">
        <f>C188*BS!$B$9</f>
        <v/>
      </c>
      <c r="P188" s="198">
        <f>D188*BS!$B$9</f>
        <v/>
      </c>
      <c r="Q188" s="198">
        <f>E188*BS!$B$9</f>
        <v/>
      </c>
      <c r="R188" s="198">
        <f>F188*BS!$B$9</f>
        <v/>
      </c>
      <c r="S188" s="198">
        <f>G188*BS!$B$9</f>
        <v/>
      </c>
      <c r="T188" s="198">
        <f>H188*BS!$B$9</f>
        <v/>
      </c>
      <c r="U188" s="193">
        <f>I178</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B189" s="102" t="n"/>
      <c r="C189" s="996" t="n"/>
      <c r="D189" s="996" t="n"/>
      <c r="E189" s="996" t="n"/>
      <c r="F189" s="996" t="n"/>
      <c r="G189" s="996" t="n"/>
      <c r="H189" s="996" t="n"/>
      <c r="I189" s="997" t="n"/>
      <c r="J189" s="180" t="n"/>
      <c r="N189" s="976" t="inlineStr"/>
      <c r="O189" s="192" t="inlineStr"/>
      <c r="P189" s="192" t="inlineStr"/>
      <c r="Q189" s="192" t="inlineStr"/>
      <c r="R189" s="192" t="inlineStr"/>
      <c r="S189" s="192" t="inlineStr"/>
      <c r="T189" s="192" t="inlineStr"/>
      <c r="U189" s="193" t="n"/>
    </row>
    <row r="190" ht="18.75" customFormat="1" customHeight="1" s="171">
      <c r="A190" s="194" t="inlineStr">
        <is>
          <t>K33</t>
        </is>
      </c>
      <c r="B190" s="96" t="inlineStr">
        <is>
          <t xml:space="preserve">Retained Earnings </t>
        </is>
      </c>
      <c r="C190" s="983" t="n"/>
      <c r="D190" s="983" t="n"/>
      <c r="E190" s="983" t="n"/>
      <c r="F190" s="983" t="n"/>
      <c r="G190" s="983" t="n"/>
      <c r="H190" s="983" t="n"/>
      <c r="I190" s="998" t="n"/>
      <c r="J190" s="196" t="n"/>
      <c r="K190" s="197" t="n"/>
      <c r="L190" s="197" t="n"/>
      <c r="M190" s="197" t="n"/>
      <c r="N190" s="966">
        <f>B190</f>
        <v/>
      </c>
      <c r="O190" s="198" t="inlineStr"/>
      <c r="P190" s="198" t="inlineStr"/>
      <c r="Q190" s="198" t="inlineStr"/>
      <c r="R190" s="198" t="inlineStr"/>
      <c r="S190" s="198" t="inlineStr"/>
      <c r="T190" s="198" t="inlineStr"/>
      <c r="U190" s="193">
        <f>I180</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inlineStr">
        <is>
          <t>Retained earnings</t>
        </is>
      </c>
      <c r="C191" s="103" t="n"/>
      <c r="D191" s="103" t="n"/>
      <c r="E191" s="103" t="n"/>
      <c r="F191" s="103" t="n"/>
      <c r="G191" s="103" t="n">
        <v>2407283</v>
      </c>
      <c r="H191" s="103" t="n">
        <v>2777742</v>
      </c>
      <c r="I191" s="998" t="n"/>
      <c r="J191" s="196" t="n"/>
      <c r="K191" s="197" t="n"/>
      <c r="L191" s="197" t="n"/>
      <c r="M191" s="197" t="n"/>
      <c r="N191" s="966">
        <f>B191</f>
        <v/>
      </c>
      <c r="O191" s="198" t="inlineStr"/>
      <c r="P191" s="198" t="inlineStr"/>
      <c r="Q191" s="198" t="inlineStr"/>
      <c r="R191" s="198" t="inlineStr"/>
      <c r="S191" s="198">
        <f>G191*BS!$B$9</f>
        <v/>
      </c>
      <c r="T191" s="198">
        <f>H191*BS!$B$9</f>
        <v/>
      </c>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993" t="n"/>
      <c r="D192" s="993" t="n"/>
      <c r="E192" s="993" t="n"/>
      <c r="F192" s="993" t="n"/>
      <c r="G192" s="993" t="n"/>
      <c r="H192" s="99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79" t="inlineStr">
        <is>
          <t>K34</t>
        </is>
      </c>
      <c r="B193" s="96" t="inlineStr">
        <is>
          <t>Total</t>
        </is>
      </c>
      <c r="C193" s="954">
        <f>SUM(INDIRECT(ADDRESS(MATCH("K33",$A:$A,0)+1,COLUMN(C$13),4)&amp;":"&amp;ADDRESS(MATCH("K34",$A:$A,0)-1,COLUMN(C$13),4)))</f>
        <v/>
      </c>
      <c r="D193" s="954">
        <f>SUM(INDIRECT(ADDRESS(MATCH("K33",$A:$A,0)+1,COLUMN(D$13),4)&amp;":"&amp;ADDRESS(MATCH("K34",$A:$A,0)-1,COLUMN(D$13),4)))</f>
        <v/>
      </c>
      <c r="E193" s="954">
        <f>SUM(INDIRECT(ADDRESS(MATCH("K33",$A:$A,0)+1,COLUMN(E$13),4)&amp;":"&amp;ADDRESS(MATCH("K34",$A:$A,0)-1,COLUMN(E$13),4)))</f>
        <v/>
      </c>
      <c r="F193" s="954">
        <f>SUM(INDIRECT(ADDRESS(MATCH("K33",$A:$A,0)+1,COLUMN(F$13),4)&amp;":"&amp;ADDRESS(MATCH("K34",$A:$A,0)-1,COLUMN(F$13),4)))</f>
        <v/>
      </c>
      <c r="G193" s="954">
        <f>SUM(INDIRECT(ADDRESS(MATCH("K33",$A:$A,0)+1,COLUMN(G$13),4)&amp;":"&amp;ADDRESS(MATCH("K34",$A:$A,0)-1,COLUMN(G$13),4)))</f>
        <v/>
      </c>
      <c r="H193" s="954">
        <f>SUM(INDIRECT(ADDRESS(MATCH("K33",$A:$A,0)+1,COLUMN(H$13),4)&amp;":"&amp;ADDRESS(MATCH("K34",$A:$A,0)-1,COLUMN(H$13),4)))</f>
        <v/>
      </c>
      <c r="I193" s="997" t="n"/>
      <c r="J193" s="180" t="n"/>
      <c r="N193" s="976">
        <f>B193</f>
        <v/>
      </c>
      <c r="O193" s="192">
        <f>C193*BS!$B$9</f>
        <v/>
      </c>
      <c r="P193" s="192">
        <f>D193*BS!$B$9</f>
        <v/>
      </c>
      <c r="Q193" s="192">
        <f>E193*BS!$B$9</f>
        <v/>
      </c>
      <c r="R193" s="192">
        <f>F193*BS!$B$9</f>
        <v/>
      </c>
      <c r="S193" s="192">
        <f>G193*BS!$B$9</f>
        <v/>
      </c>
      <c r="T193" s="192">
        <f>H193*BS!$B$9</f>
        <v/>
      </c>
      <c r="U193" s="193" t="n"/>
    </row>
    <row r="194" ht="18.75" customFormat="1" customHeight="1" s="171">
      <c r="A194" s="171" t="inlineStr">
        <is>
          <t>K35</t>
        </is>
      </c>
      <c r="B194" s="96" t="inlineStr">
        <is>
          <t xml:space="preserve">Others </t>
        </is>
      </c>
      <c r="C194" s="999" t="n"/>
      <c r="D194" s="999" t="n"/>
      <c r="E194" s="999" t="n"/>
      <c r="F194" s="999" t="n"/>
      <c r="G194" s="999" t="n"/>
      <c r="H194" s="999" t="n"/>
      <c r="I194" s="997" t="n"/>
      <c r="J194" s="180" t="n"/>
      <c r="N194" s="966">
        <f>B194</f>
        <v/>
      </c>
      <c r="O194" s="204" t="inlineStr"/>
      <c r="P194" s="204" t="inlineStr"/>
      <c r="Q194" s="204" t="inlineStr"/>
      <c r="R194" s="204" t="inlineStr"/>
      <c r="S194" s="204" t="inlineStr"/>
      <c r="T194" s="204" t="inlineStr"/>
      <c r="U194" s="193"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I185</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I186</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103" t="n"/>
      <c r="D197" s="103" t="n"/>
      <c r="E197" s="103" t="n"/>
      <c r="F197" s="103" t="n"/>
      <c r="G197" s="103" t="n"/>
      <c r="H197" s="103" t="n"/>
      <c r="I197" s="997" t="n"/>
      <c r="J197" s="180" t="n"/>
      <c r="K197" s="172" t="n"/>
      <c r="L197" s="172" t="n"/>
      <c r="M197" s="172" t="n"/>
      <c r="N197" s="973" t="inlineStr"/>
      <c r="O197" s="192" t="inlineStr"/>
      <c r="P197" s="192" t="inlineStr"/>
      <c r="Q197" s="192" t="inlineStr"/>
      <c r="R197" s="192" t="inlineStr"/>
      <c r="S197" s="192" t="inlineStr"/>
      <c r="T197" s="192" t="inlineStr"/>
      <c r="U197" s="193">
        <f>I187</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I188</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000"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I189</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I190</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I191</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I192</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I193</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I194</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inlineStr">
        <is>
          <t>K36</t>
        </is>
      </c>
      <c r="B205" s="96" t="inlineStr">
        <is>
          <t>Total</t>
        </is>
      </c>
      <c r="C205" s="954">
        <f>SUM(INDIRECT(ADDRESS(MATCH("K35",$A:$A,0)+1,COLUMN(C$13),4)&amp;":"&amp;ADDRESS(MATCH("K36",$A:$A,0)-1,COLUMN(C$13),4)))</f>
        <v/>
      </c>
      <c r="D205" s="954">
        <f>SUM(INDIRECT(ADDRESS(MATCH("K35",$A:$A,0)+1,COLUMN(D$13),4)&amp;":"&amp;ADDRESS(MATCH("K36",$A:$A,0)-1,COLUMN(D$13),4)))</f>
        <v/>
      </c>
      <c r="E205" s="954">
        <f>SUM(INDIRECT(ADDRESS(MATCH("K35",$A:$A,0)+1,COLUMN(E$13),4)&amp;":"&amp;ADDRESS(MATCH("K36",$A:$A,0)-1,COLUMN(E$13),4)))</f>
        <v/>
      </c>
      <c r="F205" s="954">
        <f>SUM(INDIRECT(ADDRESS(MATCH("K35",$A:$A,0)+1,COLUMN(F$13),4)&amp;":"&amp;ADDRESS(MATCH("K36",$A:$A,0)-1,COLUMN(F$13),4)))</f>
        <v/>
      </c>
      <c r="G205" s="954">
        <f>SUM(INDIRECT(ADDRESS(MATCH("K35",$A:$A,0)+1,COLUMN(G$13),4)&amp;":"&amp;ADDRESS(MATCH("K36",$A:$A,0)-1,COLUMN(G$13),4)))</f>
        <v/>
      </c>
      <c r="H205" s="954">
        <f>SUM(INDIRECT(ADDRESS(MATCH("K35",$A:$A,0)+1,COLUMN(H$13),4)&amp;":"&amp;ADDRESS(MATCH("K36",$A:$A,0)-1,COLUMN(H$13),4)))</f>
        <v/>
      </c>
      <c r="I205" s="997" t="n"/>
      <c r="J205" s="180" t="n"/>
      <c r="K205" s="172" t="n"/>
      <c r="L205" s="172" t="n"/>
      <c r="M205" s="172" t="n"/>
      <c r="N205" s="966">
        <f>B205</f>
        <v/>
      </c>
      <c r="O205" s="1001">
        <f>C205*BS!$B$9</f>
        <v/>
      </c>
      <c r="P205" s="1001">
        <f>D205*BS!$B$9</f>
        <v/>
      </c>
      <c r="Q205" s="1001">
        <f>E205*BS!$B$9</f>
        <v/>
      </c>
      <c r="R205" s="1001">
        <f>F205*BS!$B$9</f>
        <v/>
      </c>
      <c r="S205" s="1001">
        <f>G205*BS!$B$9</f>
        <v/>
      </c>
      <c r="T205" s="1001">
        <f>H205*BS!$B$9</f>
        <v/>
      </c>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194" t="inlineStr">
        <is>
          <t>K37</t>
        </is>
      </c>
      <c r="B207" s="96" t="inlineStr">
        <is>
          <t xml:space="preserve">Total Shareholders Equity </t>
        </is>
      </c>
      <c r="C207" s="983" t="n"/>
      <c r="D207" s="983" t="n"/>
      <c r="E207" s="983" t="n"/>
      <c r="F207" s="983" t="n"/>
      <c r="G207" s="983" t="n"/>
      <c r="H207" s="983" t="n"/>
      <c r="I207" s="998" t="n"/>
      <c r="J207" s="196" t="n"/>
      <c r="K207" s="197" t="n"/>
      <c r="L207" s="197" t="n"/>
      <c r="M207" s="197" t="n"/>
      <c r="N207" s="966">
        <f>B207</f>
        <v/>
      </c>
      <c r="O207" s="198" t="inlineStr"/>
      <c r="P207" s="198" t="inlineStr"/>
      <c r="Q207" s="198" t="inlineStr"/>
      <c r="R207" s="198" t="inlineStr"/>
      <c r="S207" s="198" t="inlineStr"/>
      <c r="T207" s="198" t="inlineStr"/>
      <c r="U207" s="193">
        <f>I197</f>
        <v/>
      </c>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B208" s="102" t="n"/>
      <c r="C208" s="103" t="n"/>
      <c r="D208" s="103" t="n"/>
      <c r="E208" s="103" t="n"/>
      <c r="F208" s="103" t="n"/>
      <c r="G208" s="103" t="n"/>
      <c r="H208" s="103" t="n"/>
      <c r="I208" s="984" t="n"/>
      <c r="J208" s="180" t="n"/>
      <c r="N208" s="976" t="inlineStr"/>
      <c r="O208" s="192" t="inlineStr"/>
      <c r="P208" s="192" t="inlineStr"/>
      <c r="Q208" s="192" t="inlineStr"/>
      <c r="R208" s="192" t="inlineStr"/>
      <c r="S208" s="192" t="inlineStr"/>
      <c r="T208" s="192" t="inlineStr"/>
      <c r="U208" s="193">
        <f>I198</f>
        <v/>
      </c>
    </row>
    <row r="209">
      <c r="B209" s="102" t="n"/>
      <c r="C209" s="1002" t="n"/>
      <c r="D209" s="1002" t="n"/>
      <c r="E209" s="1002" t="n"/>
      <c r="F209" s="1002" t="n"/>
      <c r="G209" s="1002" t="n"/>
      <c r="H209" s="1002" t="n"/>
      <c r="I209" s="984" t="n"/>
      <c r="J209" s="180" t="n"/>
      <c r="N209" s="976" t="inlineStr"/>
      <c r="O209" s="192" t="inlineStr"/>
      <c r="P209" s="192" t="inlineStr"/>
      <c r="Q209" s="192" t="inlineStr"/>
      <c r="R209" s="192" t="inlineStr"/>
      <c r="S209" s="192" t="inlineStr"/>
      <c r="T209" s="192" t="inlineStr"/>
      <c r="U209" s="193" t="n"/>
    </row>
    <row r="210">
      <c r="A210" s="171" t="inlineStr">
        <is>
          <t>K38</t>
        </is>
      </c>
      <c r="B210" s="96" t="inlineStr">
        <is>
          <t>Total</t>
        </is>
      </c>
      <c r="C210" s="954">
        <f>SUM(INDIRECT(ADDRESS(MATCH("K37",$A:$A,0)+1,COLUMN(C$13),4)&amp;":"&amp;ADDRESS(MATCH("K38",$A:$A,0)-1,COLUMN(C$13),4)))</f>
        <v/>
      </c>
      <c r="D210" s="954">
        <f>SUM(INDIRECT(ADDRESS(MATCH("K37",$A:$A,0)+1,COLUMN(D$13),4)&amp;":"&amp;ADDRESS(MATCH("K38",$A:$A,0)-1,COLUMN(D$13),4)))</f>
        <v/>
      </c>
      <c r="E210" s="954">
        <f>SUM(INDIRECT(ADDRESS(MATCH("K37",$A:$A,0)+1,COLUMN(E$13),4)&amp;":"&amp;ADDRESS(MATCH("K38",$A:$A,0)-1,COLUMN(E$13),4)))</f>
        <v/>
      </c>
      <c r="F210" s="954">
        <f>SUM(INDIRECT(ADDRESS(MATCH("K37",$A:$A,0)+1,COLUMN(F$13),4)&amp;":"&amp;ADDRESS(MATCH("K38",$A:$A,0)-1,COLUMN(F$13),4)))</f>
        <v/>
      </c>
      <c r="G210" s="954">
        <f>SUM(INDIRECT(ADDRESS(MATCH("K37",$A:$A,0)+1,COLUMN(G$13),4)&amp;":"&amp;ADDRESS(MATCH("K38",$A:$A,0)-1,COLUMN(G$13),4)))</f>
        <v/>
      </c>
      <c r="H210" s="954">
        <f>SUM(INDIRECT(ADDRESS(MATCH("K37",$A:$A,0)+1,COLUMN(H$13),4)&amp;":"&amp;ADDRESS(MATCH("K38",$A:$A,0)-1,COLUMN(H$13),4)))</f>
        <v/>
      </c>
      <c r="I210" s="984" t="n"/>
      <c r="J210" s="180" t="n"/>
      <c r="N210" s="976">
        <f>B210</f>
        <v/>
      </c>
      <c r="O210" s="192">
        <f>C210*BS!$B$9</f>
        <v/>
      </c>
      <c r="P210" s="192">
        <f>D210*BS!$B$9</f>
        <v/>
      </c>
      <c r="Q210" s="192">
        <f>E210*BS!$B$9</f>
        <v/>
      </c>
      <c r="R210" s="192">
        <f>F210*BS!$B$9</f>
        <v/>
      </c>
      <c r="S210" s="192">
        <f>G210*BS!$B$9</f>
        <v/>
      </c>
      <c r="T210" s="192">
        <f>H210*BS!$B$9</f>
        <v/>
      </c>
      <c r="U210" s="193" t="n"/>
    </row>
    <row r="211">
      <c r="A211" s="171" t="inlineStr">
        <is>
          <t>K39</t>
        </is>
      </c>
      <c r="B211" s="96" t="inlineStr">
        <is>
          <t xml:space="preserve">Off Balance Liabilities </t>
        </is>
      </c>
      <c r="C211" s="1003" t="n"/>
      <c r="D211" s="1003" t="n"/>
      <c r="E211" s="1003" t="n"/>
      <c r="F211" s="1003" t="n"/>
      <c r="G211" s="1003" t="n"/>
      <c r="H211" s="1003" t="n"/>
      <c r="I211" s="997" t="n"/>
      <c r="J211" s="180" t="n"/>
      <c r="N211" s="966">
        <f>B211</f>
        <v/>
      </c>
      <c r="O211" s="204" t="inlineStr"/>
      <c r="P211" s="204" t="inlineStr"/>
      <c r="Q211" s="204" t="inlineStr"/>
      <c r="R211" s="204" t="inlineStr"/>
      <c r="S211" s="204" t="inlineStr"/>
      <c r="T211" s="204" t="inlineStr"/>
      <c r="U211" s="193" t="n"/>
    </row>
    <row r="212">
      <c r="B212" s="102" t="inlineStr">
        <is>
          <t>- LC</t>
        </is>
      </c>
      <c r="C212" s="991" t="n"/>
      <c r="D212" s="991" t="n"/>
      <c r="E212" s="991" t="n"/>
      <c r="F212" s="991" t="n"/>
      <c r="G212" s="991" t="n"/>
      <c r="H212" s="991" t="n"/>
      <c r="I212" s="977" t="n"/>
      <c r="J212" s="180" t="n"/>
      <c r="N212" s="976">
        <f>B212</f>
        <v/>
      </c>
      <c r="O212" s="192" t="inlineStr"/>
      <c r="P212" s="192" t="inlineStr"/>
      <c r="Q212" s="192" t="inlineStr"/>
      <c r="R212" s="192" t="inlineStr"/>
      <c r="S212" s="192" t="inlineStr"/>
      <c r="T212" s="192" t="inlineStr"/>
      <c r="U212" s="193">
        <f>I202</f>
        <v/>
      </c>
    </row>
    <row r="213" ht="20.25" customFormat="1" customHeight="1" s="194">
      <c r="B213" s="102" t="inlineStr">
        <is>
          <t>- BG</t>
        </is>
      </c>
      <c r="C213" s="991" t="n"/>
      <c r="D213" s="991" t="n"/>
      <c r="E213" s="991" t="n"/>
      <c r="F213" s="991" t="n"/>
      <c r="G213" s="991" t="n"/>
      <c r="H213" s="991" t="n"/>
      <c r="I213" s="239" t="n"/>
      <c r="J213" s="180" t="n"/>
      <c r="N213" s="976">
        <f>B213</f>
        <v/>
      </c>
      <c r="O213" s="192" t="inlineStr"/>
      <c r="P213" s="192" t="inlineStr"/>
      <c r="Q213" s="192" t="inlineStr"/>
      <c r="R213" s="192" t="inlineStr"/>
      <c r="S213" s="192" t="inlineStr"/>
      <c r="T213" s="192" t="inlineStr"/>
      <c r="U213" s="193">
        <f>I203</f>
        <v/>
      </c>
    </row>
    <row r="214">
      <c r="B214" s="102" t="inlineStr">
        <is>
          <t>- BD</t>
        </is>
      </c>
      <c r="C214" s="103" t="n"/>
      <c r="D214" s="103" t="n"/>
      <c r="E214" s="103" t="n"/>
      <c r="F214" s="103" t="n"/>
      <c r="G214" s="103" t="n"/>
      <c r="H214" s="103" t="n"/>
      <c r="I214" s="240" t="n"/>
      <c r="J214" s="180" t="n"/>
      <c r="N214" s="976">
        <f>B214</f>
        <v/>
      </c>
      <c r="O214" s="192" t="inlineStr"/>
      <c r="P214" s="192" t="inlineStr"/>
      <c r="Q214" s="192" t="inlineStr"/>
      <c r="R214" s="192" t="inlineStr"/>
      <c r="S214" s="192" t="inlineStr"/>
      <c r="T214" s="192" t="inlineStr"/>
      <c r="U214" s="193">
        <f>I204</f>
        <v/>
      </c>
    </row>
    <row r="215">
      <c r="B215" s="102" t="inlineStr">
        <is>
          <t>- CG</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I205</f>
        <v/>
      </c>
    </row>
    <row r="216">
      <c r="B216" s="102" t="inlineStr">
        <is>
          <t>- Commitments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I206</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I207</f>
        <v/>
      </c>
    </row>
    <row r="218">
      <c r="B218" s="102" t="inlineStr">
        <is>
          <t>- Others</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I208</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I209</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I210</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I211</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I212</f>
        <v/>
      </c>
    </row>
    <row r="223">
      <c r="A223" s="194" t="inlineStr">
        <is>
          <t>K40</t>
        </is>
      </c>
      <c r="B223" s="243" t="inlineStr">
        <is>
          <t xml:space="preserve">Total </t>
        </is>
      </c>
      <c r="C223" s="1004">
        <f>SUM(INDIRECT(ADDRESS(MATCH("K39",$A:$A,0)+1,COLUMN(C$13),4)&amp;":"&amp;ADDRESS(MATCH("K40",$A:$A,0)-1,COLUMN(C$13),4)))</f>
        <v/>
      </c>
      <c r="D223" s="1004">
        <f>SUM(INDIRECT(ADDRESS(MATCH("K39",$A:$A,0)+1,COLUMN(D$13),4)&amp;":"&amp;ADDRESS(MATCH("K40",$A:$A,0)-1,COLUMN(D$13),4)))</f>
        <v/>
      </c>
      <c r="E223" s="1004">
        <f>SUM(INDIRECT(ADDRESS(MATCH("K39",$A:$A,0)+1,COLUMN(E$13),4)&amp;":"&amp;ADDRESS(MATCH("K40",$A:$A,0)-1,COLUMN(E$13),4)))</f>
        <v/>
      </c>
      <c r="F223" s="1004">
        <f>SUM(INDIRECT(ADDRESS(MATCH("K39",$A:$A,0)+1,COLUMN(F$13),4)&amp;":"&amp;ADDRESS(MATCH("K40",$A:$A,0)-1,COLUMN(F$13),4)))</f>
        <v/>
      </c>
      <c r="G223" s="1004">
        <f>SUM(INDIRECT(ADDRESS(MATCH("K39",$A:$A,0)+1,COLUMN(G$13),4)&amp;":"&amp;ADDRESS(MATCH("K40",$A:$A,0)-1,COLUMN(G$13),4)))</f>
        <v/>
      </c>
      <c r="H223" s="1004">
        <f>SUM(INDIRECT(ADDRESS(MATCH("K39",$A:$A,0)+1,COLUMN(H$13),4)&amp;":"&amp;ADDRESS(MATCH("K40",$A:$A,0)-1,COLUMN(H$13),4)))</f>
        <v/>
      </c>
      <c r="I223" s="245" t="n"/>
      <c r="J223" s="196" t="n"/>
      <c r="K223" s="197" t="n"/>
      <c r="L223" s="197" t="n"/>
      <c r="M223" s="197" t="n"/>
      <c r="N223" s="966">
        <f>B223</f>
        <v/>
      </c>
      <c r="O223" s="246">
        <f>C223*BS!$B$9</f>
        <v/>
      </c>
      <c r="P223" s="246">
        <f>D223*BS!$B$9</f>
        <v/>
      </c>
      <c r="Q223" s="246">
        <f>E223*BS!$B$9</f>
        <v/>
      </c>
      <c r="R223" s="246">
        <f>F223*BS!$B$9</f>
        <v/>
      </c>
      <c r="S223" s="246">
        <f>G223*BS!$B$9</f>
        <v/>
      </c>
      <c r="T223" s="246">
        <f>H223*BS!$B$9</f>
        <v/>
      </c>
      <c r="U223" s="247">
        <f>I213</f>
        <v/>
      </c>
      <c r="V223" s="197" t="n"/>
      <c r="W223" s="197" t="n"/>
      <c r="X223" s="197" t="n"/>
      <c r="Y223" s="197" t="n"/>
      <c r="Z223" s="197" t="n"/>
      <c r="AA223" s="197" t="n"/>
      <c r="AB223" s="197" t="n"/>
      <c r="AC223" s="197" t="n"/>
      <c r="AD223" s="197" t="n"/>
      <c r="AE223" s="197" t="n"/>
      <c r="AF223" s="197" t="n"/>
      <c r="AG223" s="197" t="n"/>
      <c r="AH223" s="197" t="n"/>
      <c r="AI223" s="197" t="n"/>
      <c r="AJ223" s="197" t="n"/>
      <c r="AK223" s="197" t="n"/>
      <c r="AL223" s="197" t="n"/>
      <c r="AM223" s="197" t="n"/>
      <c r="AN223" s="197" t="n"/>
      <c r="AO223" s="197" t="n"/>
      <c r="AP223" s="197" t="n"/>
      <c r="AQ223" s="197" t="n"/>
      <c r="AR223" s="197" t="n"/>
      <c r="AS223" s="197" t="n"/>
      <c r="AT223" s="197" t="n"/>
      <c r="AU223" s="197" t="n"/>
      <c r="AV223" s="197" t="n"/>
      <c r="AW223" s="197" t="n"/>
      <c r="AX223" s="197" t="n"/>
      <c r="AY223" s="197" t="n"/>
      <c r="AZ223" s="197" t="n"/>
      <c r="BA223" s="197" t="n"/>
      <c r="BB223" s="197" t="n"/>
      <c r="BC223" s="197" t="n"/>
      <c r="BD223" s="197" t="n"/>
      <c r="BE223" s="197" t="n"/>
      <c r="BF223" s="197" t="n"/>
      <c r="BG223" s="197" t="n"/>
      <c r="BH223" s="197" t="n"/>
      <c r="BI223" s="197" t="n"/>
      <c r="BJ223" s="197" t="n"/>
      <c r="BK223" s="197" t="n"/>
      <c r="BL223" s="197" t="n"/>
      <c r="BM223" s="197" t="n"/>
      <c r="BN223" s="197" t="n"/>
      <c r="BO223" s="197" t="n"/>
      <c r="BP223" s="197" t="n"/>
      <c r="BQ223" s="197" t="n"/>
      <c r="BR223" s="197" t="n"/>
      <c r="BS223" s="197" t="n"/>
      <c r="BT223" s="197" t="n"/>
      <c r="BU223" s="197" t="n"/>
      <c r="BV223" s="197" t="n"/>
      <c r="BW223" s="197" t="n"/>
      <c r="BX223" s="197" t="n"/>
      <c r="BY223" s="197" t="n"/>
      <c r="BZ223" s="197" t="n"/>
      <c r="CA223" s="197" t="n"/>
      <c r="CB223" s="197" t="n"/>
      <c r="CC223" s="197" t="n"/>
      <c r="CD223" s="197" t="n"/>
      <c r="CE223" s="197" t="n"/>
      <c r="CF223" s="197" t="n"/>
      <c r="CG223" s="197" t="n"/>
      <c r="CH223" s="197" t="n"/>
      <c r="CI223" s="197" t="n"/>
      <c r="CJ223" s="197" t="n"/>
      <c r="CK223" s="197" t="n"/>
      <c r="CL223" s="197" t="n"/>
      <c r="CM223" s="197" t="n"/>
      <c r="CN223" s="197" t="n"/>
      <c r="CO223" s="197" t="n"/>
      <c r="CP223" s="197" t="n"/>
      <c r="CQ223" s="197" t="n"/>
      <c r="CR223" s="197" t="n"/>
      <c r="CS223" s="197" t="n"/>
      <c r="CT223" s="197" t="n"/>
      <c r="CU223" s="197" t="n"/>
      <c r="CV223" s="197" t="n"/>
      <c r="CW223" s="197" t="n"/>
      <c r="CX223" s="197" t="n"/>
      <c r="CY223" s="197" t="n"/>
      <c r="CZ223" s="197" t="n"/>
      <c r="DA223" s="197" t="n"/>
      <c r="DB223" s="197" t="n"/>
      <c r="DC223" s="197" t="n"/>
      <c r="DD223" s="197" t="n"/>
      <c r="DE223" s="197" t="n"/>
      <c r="DF223" s="197" t="n"/>
      <c r="DG223" s="197" t="n"/>
      <c r="DH223" s="197" t="n"/>
      <c r="DI223" s="197" t="n"/>
      <c r="DJ223" s="197" t="n"/>
      <c r="DK223" s="197" t="n"/>
      <c r="DL223" s="197" t="n"/>
      <c r="DM223" s="197" t="n"/>
      <c r="DN223" s="197" t="n"/>
      <c r="DO223" s="197" t="n"/>
      <c r="DP223" s="197" t="n"/>
      <c r="DQ223" s="197" t="n"/>
      <c r="DR223" s="197" t="n"/>
      <c r="DS223" s="197" t="n"/>
      <c r="DT223" s="197" t="n"/>
      <c r="DU223" s="197" t="n"/>
      <c r="DV223" s="197" t="n"/>
      <c r="DW223" s="197" t="n"/>
      <c r="DX223" s="197" t="n"/>
      <c r="DY223" s="197" t="n"/>
      <c r="DZ223" s="197" t="n"/>
      <c r="EA223" s="197" t="n"/>
      <c r="EB223" s="197" t="n"/>
      <c r="EC223" s="197" t="n"/>
      <c r="ED223" s="197" t="n"/>
      <c r="EE223" s="197" t="n"/>
      <c r="EF223" s="197" t="n"/>
      <c r="EG223" s="197" t="n"/>
      <c r="EH223" s="197" t="n"/>
      <c r="EI223" s="197" t="n"/>
      <c r="EJ223" s="197" t="n"/>
    </row>
    <row r="224">
      <c r="B224" s="248" t="n"/>
      <c r="C224" s="242" t="n"/>
      <c r="D224" s="242" t="n"/>
      <c r="E224" s="242" t="n"/>
      <c r="F224" s="242" t="n"/>
      <c r="G224" s="242" t="n"/>
      <c r="H224" s="242" t="n"/>
      <c r="I224" s="242" t="n"/>
      <c r="J224" s="180" t="n"/>
      <c r="N224" t="inlineStr"/>
      <c r="O224" s="249" t="inlineStr"/>
      <c r="P224" s="249" t="inlineStr"/>
      <c r="Q224" s="249" t="inlineStr"/>
      <c r="R224" s="249" t="inlineStr"/>
      <c r="S224" s="249" t="inlineStr"/>
      <c r="T224" s="249" t="inlineStr"/>
      <c r="U224" s="249" t="n"/>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t>
        </is>
      </c>
      <c r="C15" s="939" t="n"/>
      <c r="D15" s="939" t="n"/>
      <c r="E15" s="939" t="n"/>
      <c r="F15" s="939" t="n"/>
      <c r="G15" s="939" t="n">
        <v>8220825</v>
      </c>
      <c r="H15" s="939" t="n">
        <v>19456273</v>
      </c>
      <c r="I15" s="289" t="n"/>
      <c r="N15" s="293" t="inlineStr"/>
      <c r="O15" s="192" t="inlineStr"/>
      <c r="P15" s="192" t="inlineStr"/>
      <c r="Q15" s="192" t="inlineStr"/>
      <c r="R15" s="192" t="inlineStr"/>
      <c r="S15" s="192" t="inlineStr"/>
      <c r="T15" s="192" t="inlineStr"/>
      <c r="U15" s="1016">
        <f>I15</f>
        <v/>
      </c>
    </row>
    <row r="16" customFormat="1" s="118">
      <c r="B16" s="102" t="inlineStr">
        <is>
          <t xml:space="preserve"> Revenue from contracts with customers Rendering of services</t>
        </is>
      </c>
      <c r="C16" s="939" t="n"/>
      <c r="D16" s="939" t="n"/>
      <c r="E16" s="939" t="n"/>
      <c r="F16" s="939" t="n"/>
      <c r="G16" s="939" t="n">
        <v>1297845</v>
      </c>
      <c r="H16" s="939" t="n">
        <v>1709275</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6558222</v>
      </c>
      <c r="H29" s="939" t="n">
        <v>17263827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Employee benefits expenses</t>
        </is>
      </c>
      <c r="C56" s="939" t="n"/>
      <c r="D56" s="939" t="n"/>
      <c r="E56" s="939" t="n"/>
      <c r="F56" s="939" t="n"/>
      <c r="G56" s="939" t="n">
        <v>1567955</v>
      </c>
      <c r="H56" s="939" t="n">
        <v>1803515</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811399</v>
      </c>
      <c r="H57" s="939" t="n">
        <v>970418</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158275</v>
      </c>
      <c r="H58" s="939" t="n">
        <v>138067</v>
      </c>
      <c r="I58" s="1017" t="n"/>
      <c r="N58" s="293" t="inlineStr"/>
      <c r="O58" s="192" t="inlineStr"/>
      <c r="P58" s="192" t="inlineStr"/>
      <c r="Q58" s="192" t="inlineStr"/>
      <c r="R58" s="192" t="inlineStr"/>
      <c r="S58" s="192" t="inlineStr"/>
      <c r="T58" s="192" t="inlineStr"/>
      <c r="U58" s="1016">
        <f>I58</f>
        <v/>
      </c>
    </row>
    <row r="59" customFormat="1" s="279">
      <c r="A59" s="118" t="n"/>
      <c r="B59" s="102" t="inlineStr">
        <is>
          <t>Marketing expenses</t>
        </is>
      </c>
      <c r="C59" s="939" t="n"/>
      <c r="D59" s="939" t="n"/>
      <c r="E59" s="939" t="n"/>
      <c r="F59" s="939" t="n"/>
      <c r="G59" s="939" t="n">
        <v>23777</v>
      </c>
      <c r="H59" s="939" t="n">
        <v>27964</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13906</v>
      </c>
      <c r="H84" s="991" t="n">
        <v>33140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50898</v>
      </c>
      <c r="H98" s="939" t="n">
        <v>19703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t>
        </is>
      </c>
      <c r="C99" s="939" t="n"/>
      <c r="D99" s="939" t="n"/>
      <c r="E99" s="939" t="n"/>
      <c r="F99" s="939" t="n"/>
      <c r="G99" s="939" t="n">
        <v>13906</v>
      </c>
      <c r="H99" s="939" t="n">
        <v>33140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50898</v>
      </c>
      <c r="H111" s="939" t="n">
        <v>19703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-50898</v>
      </c>
      <c r="H124" s="952" t="n">
        <v>-19703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t>
        </is>
      </c>
      <c r="C125" s="991" t="n"/>
      <c r="D125" s="991" t="n"/>
      <c r="E125" s="991" t="n"/>
      <c r="F125" s="991" t="n"/>
      <c r="G125" s="991" t="n">
        <v>13906</v>
      </c>
      <c r="H125" s="991" t="n">
        <v>33140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(losses)/gains</t>
        </is>
      </c>
      <c r="C126" s="939" t="n"/>
      <c r="D126" s="939" t="n"/>
      <c r="E126" s="939" t="n"/>
      <c r="F126" s="939" t="n"/>
      <c r="G126" s="939" t="n">
        <v>125416</v>
      </c>
      <c r="H126" s="939" t="n">
        <v>-32615</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177829</v>
      </c>
      <c r="H138" s="939" t="n">
        <v>288120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-3170278</v>
      </c>
      <c r="G12" s="1029" t="n">
        <v>5183725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-32536</v>
      </c>
      <c r="G13" s="1028" t="n">
        <v>-97182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17955</v>
      </c>
      <c r="G16" s="1028" t="n">
        <v>21242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-14581</v>
      </c>
      <c r="G18" s="1029" t="n">
        <v>-75940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-99000</v>
      </c>
      <c r="G21" s="1028" t="n">
        <v>-284000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3000000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-81810</v>
      </c>
      <c r="G23" s="1028" t="n">
        <v>-3088920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2819190</v>
      </c>
      <c r="G25" s="1029" t="n">
        <v>-3372920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