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KUBOTA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nan nan Bank balances nan</t>
        </is>
      </c>
      <c r="C15" s="103" t="n"/>
      <c r="D15" s="103" t="n"/>
      <c r="E15" s="103" t="n"/>
      <c r="F15" s="103" t="n"/>
      <c r="G15" s="103" t="n">
        <v>14085</v>
      </c>
      <c r="H15" s="103" t="n">
        <v>15247</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nan nan Cash and cash equivalents nan</t>
        </is>
      </c>
      <c r="C16" s="103" t="n"/>
      <c r="D16" s="103" t="n"/>
      <c r="E16" s="103" t="n"/>
      <c r="F16" s="103" t="n"/>
      <c r="G16" s="103" t="n">
        <v>14085</v>
      </c>
      <c r="H16" s="103" t="n">
        <v>15247</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15.0 nan Trade receivables (net)</t>
        </is>
      </c>
      <c r="C29" s="103" t="n"/>
      <c r="D29" s="103" t="n"/>
      <c r="E29" s="103" t="n"/>
      <c r="F29" s="103" t="n"/>
      <c r="G29" s="103" t="n">
        <v>154508</v>
      </c>
      <c r="H29" s="103" t="n">
        <v>231346</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's None nan Inventory trading stock</t>
        </is>
      </c>
      <c r="C43" s="103" t="n"/>
      <c r="D43" s="103" t="n"/>
      <c r="E43" s="103" t="n"/>
      <c r="F43" s="103" t="n"/>
      <c r="G43" s="103" t="n">
        <v>208459</v>
      </c>
      <c r="H43" s="103" t="n">
        <v>211304</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's None nan Less: Provision for stock obsolescence</t>
        </is>
      </c>
      <c r="C44" s="103" t="n"/>
      <c r="D44" s="103" t="n"/>
      <c r="E44" s="103" t="n"/>
      <c r="F44" s="103" t="n"/>
      <c r="G44" s="103" t="n">
        <v>-6747</v>
      </c>
      <c r="H44" s="103" t="n">
        <v>-7560</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's None nan Inventory trading stock (net)</t>
        </is>
      </c>
      <c r="C45" s="103" t="n"/>
      <c r="D45" s="103" t="n"/>
      <c r="E45" s="103" t="n"/>
      <c r="F45" s="103" t="n"/>
      <c r="G45" s="103" t="n">
        <v>201712</v>
      </c>
      <c r="H45" s="103" t="n">
        <v>203744</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tax assets</t>
        </is>
      </c>
      <c r="C56" s="939" t="n"/>
      <c r="D56" s="939" t="n"/>
      <c r="E56" s="939" t="n"/>
      <c r="F56" s="939" t="n"/>
      <c r="G56" s="939" t="n">
        <v>0</v>
      </c>
      <c r="H56" s="939" t="n">
        <v>3018</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Current tax assets</t>
        </is>
      </c>
      <c r="C70" s="939" t="n"/>
      <c r="D70" s="939" t="n"/>
      <c r="E70" s="939" t="n"/>
      <c r="F70" s="939" t="n"/>
      <c r="G70" s="939" t="n">
        <v>0</v>
      </c>
      <c r="H70" s="939" t="n">
        <v>3018</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9"/>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Current liabilities Bank borrowings</t>
        </is>
      </c>
      <c r="C16" s="939" t="n"/>
      <c r="D16" s="939" t="n"/>
      <c r="E16" s="939" t="n"/>
      <c r="F16" s="939" t="n"/>
      <c r="G16" s="939" t="n">
        <v>89000</v>
      </c>
      <c r="H16" s="939" t="n">
        <v>131527</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's None Trade payables due to related entities</t>
        </is>
      </c>
      <c r="C58" s="939" t="n"/>
      <c r="D58" s="939" t="n"/>
      <c r="E58" s="939" t="n"/>
      <c r="F58" s="939" t="n"/>
      <c r="G58" s="939" t="n">
        <v>174266</v>
      </c>
      <c r="H58" s="939" t="n">
        <v>147833</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's None Accrued expenses</t>
        </is>
      </c>
      <c r="C70" s="939" t="n"/>
      <c r="D70" s="939" t="n"/>
      <c r="E70" s="939" t="n"/>
      <c r="F70" s="939" t="n"/>
      <c r="G70" s="939" t="n">
        <v>7399</v>
      </c>
      <c r="H70" s="939" t="n">
        <v>11384</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liability</t>
        </is>
      </c>
      <c r="C84" s="103" t="n"/>
      <c r="D84" s="103" t="n"/>
      <c r="E84" s="103" t="n"/>
      <c r="F84" s="103" t="n"/>
      <c r="G84" s="103" t="n">
        <v>6933</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Other 's 31 December 2021 Current 246</t>
        </is>
      </c>
      <c r="C88" s="939" t="n"/>
      <c r="D88" s="939" t="n"/>
      <c r="E88" s="939" t="n"/>
      <c r="F88" s="939" t="n"/>
      <c r="G88" s="939" t="n">
        <v>0</v>
      </c>
      <c r="H88" s="939" t="n">
        <v>29196</v>
      </c>
      <c r="I88" s="975" t="n"/>
      <c r="J88" s="180" t="n"/>
      <c r="N88" s="976">
        <f>B88</f>
        <v/>
      </c>
      <c r="O88" s="192" t="inlineStr"/>
      <c r="P88" s="192" t="inlineStr"/>
      <c r="Q88" s="192" t="inlineStr"/>
      <c r="R88" s="192" t="inlineStr"/>
      <c r="S88" s="192">
        <f>G88*BS!$B$9</f>
        <v/>
      </c>
      <c r="T88" s="192">
        <f>H88*BS!$B$9</f>
        <v/>
      </c>
      <c r="U88" s="193">
        <f>I88</f>
        <v/>
      </c>
    </row>
    <row r="89">
      <c r="B89" s="102" t="inlineStr">
        <is>
          <t>Other 's 31 December 2022 Current 13</t>
        </is>
      </c>
      <c r="C89" s="939" t="n"/>
      <c r="D89" s="939" t="n"/>
      <c r="E89" s="939" t="n"/>
      <c r="F89" s="939" t="n"/>
      <c r="G89" s="939" t="n">
        <v>0</v>
      </c>
      <c r="H89" s="939" t="n">
        <v>29514</v>
      </c>
      <c r="I89" s="975" t="n"/>
      <c r="J89" s="180" t="n"/>
      <c r="N89" s="976">
        <f>B89</f>
        <v/>
      </c>
      <c r="O89" s="192" t="inlineStr"/>
      <c r="P89" s="192" t="inlineStr"/>
      <c r="Q89" s="192" t="inlineStr"/>
      <c r="R89" s="192" t="inlineStr"/>
      <c r="S89" s="192">
        <f>G89*BS!$B$9</f>
        <v/>
      </c>
      <c r="T89" s="192">
        <f>H89*BS!$B$9</f>
        <v/>
      </c>
      <c r="U89" s="193">
        <f>I89</f>
        <v/>
      </c>
    </row>
    <row r="90">
      <c r="B90" s="211" t="inlineStr">
        <is>
          <t>'s Current Long service leave provision</t>
        </is>
      </c>
      <c r="C90" s="939" t="n"/>
      <c r="D90" s="939" t="n"/>
      <c r="E90" s="939" t="n"/>
      <c r="F90" s="939" t="n"/>
      <c r="G90" s="939" t="n">
        <v>1998</v>
      </c>
      <c r="H90" s="939" t="n">
        <v>2226</v>
      </c>
      <c r="I90" s="975" t="n"/>
      <c r="J90" s="180" t="n"/>
      <c r="N90" s="976">
        <f>B90</f>
        <v/>
      </c>
      <c r="O90" s="192" t="inlineStr"/>
      <c r="P90" s="192" t="inlineStr"/>
      <c r="Q90" s="192" t="inlineStr"/>
      <c r="R90" s="192" t="inlineStr"/>
      <c r="S90" s="192">
        <f>G90*BS!$B$9</f>
        <v/>
      </c>
      <c r="T90" s="192">
        <f>H90*BS!$B$9</f>
        <v/>
      </c>
      <c r="U90" s="193">
        <f>I90</f>
        <v/>
      </c>
    </row>
    <row r="91">
      <c r="B91" s="211" t="inlineStr">
        <is>
          <t>'s Current Annual leave provision</t>
        </is>
      </c>
      <c r="C91" s="103" t="n"/>
      <c r="D91" s="103" t="n"/>
      <c r="E91" s="103" t="n"/>
      <c r="F91" s="103" t="n"/>
      <c r="G91" s="103" t="n">
        <v>3204</v>
      </c>
      <c r="H91" s="103" t="n">
        <v>3518</v>
      </c>
      <c r="I91" s="979" t="n"/>
      <c r="J91" s="180" t="n"/>
      <c r="N91" s="976">
        <f>B91</f>
        <v/>
      </c>
      <c r="O91" s="192" t="inlineStr"/>
      <c r="P91" s="192" t="inlineStr"/>
      <c r="Q91" s="192" t="inlineStr"/>
      <c r="R91" s="192" t="inlineStr"/>
      <c r="S91" s="192">
        <f>G91*BS!$B$9</f>
        <v/>
      </c>
      <c r="T91" s="192">
        <f>H91*BS!$B$9</f>
        <v/>
      </c>
      <c r="U91" s="193">
        <f>I91</f>
        <v/>
      </c>
    </row>
    <row r="92">
      <c r="B92" s="211" t="inlineStr">
        <is>
          <t>Current tax liability</t>
        </is>
      </c>
      <c r="C92" s="939" t="n"/>
      <c r="D92" s="939" t="n"/>
      <c r="E92" s="939" t="n"/>
      <c r="F92" s="939" t="n"/>
      <c r="G92" s="939" t="n">
        <v>6933</v>
      </c>
      <c r="H92" s="939" t="n">
        <v>0</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Extended warranties 's 31 December 2021 Current 246</t>
        </is>
      </c>
      <c r="C93" s="939" t="n"/>
      <c r="D93" s="939" t="n"/>
      <c r="E93" s="939" t="n"/>
      <c r="F93" s="939" t="n"/>
      <c r="G93" s="939" t="n">
        <v>0</v>
      </c>
      <c r="H93" s="939" t="n">
        <v>350</v>
      </c>
      <c r="I93" s="981" t="n"/>
      <c r="J93" s="180" t="n"/>
      <c r="N93" s="976">
        <f>B93</f>
        <v/>
      </c>
      <c r="O93" s="192" t="inlineStr"/>
      <c r="P93" s="192" t="inlineStr"/>
      <c r="Q93" s="192" t="inlineStr"/>
      <c r="R93" s="192" t="inlineStr"/>
      <c r="S93" s="192">
        <f>G93*BS!$B$9</f>
        <v/>
      </c>
      <c r="T93" s="192">
        <f>H93*BS!$B$9</f>
        <v/>
      </c>
      <c r="U93" s="193">
        <f>I93</f>
        <v/>
      </c>
    </row>
    <row r="94">
      <c r="B94" s="211" t="inlineStr">
        <is>
          <t>Extended warranties 's 31 December 2022 Current 13</t>
        </is>
      </c>
      <c r="C94" s="939" t="n"/>
      <c r="D94" s="939" t="n"/>
      <c r="E94" s="939" t="n"/>
      <c r="F94" s="939" t="n"/>
      <c r="G94" s="939" t="n">
        <v>0</v>
      </c>
      <c r="H94" s="939" t="n">
        <v>419</v>
      </c>
      <c r="I94" s="981" t="n"/>
      <c r="J94" s="180" t="n"/>
      <c r="N94" s="976">
        <f>B94</f>
        <v/>
      </c>
      <c r="O94" s="192" t="inlineStr"/>
      <c r="P94" s="192" t="inlineStr"/>
      <c r="Q94" s="192" t="inlineStr"/>
      <c r="R94" s="192" t="inlineStr"/>
      <c r="S94" s="192">
        <f>G94*BS!$B$9</f>
        <v/>
      </c>
      <c r="T94" s="192">
        <f>H94*BS!$B$9</f>
        <v/>
      </c>
      <c r="U94" s="193">
        <f>I94</f>
        <v/>
      </c>
    </row>
    <row r="95">
      <c r="B95" s="211" t="inlineStr">
        <is>
          <t>Other current liabilities *</t>
        </is>
      </c>
      <c r="C95" s="939" t="n"/>
      <c r="D95" s="939" t="n"/>
      <c r="E95" s="939" t="n"/>
      <c r="F95" s="939" t="n"/>
      <c r="G95" s="939" t="n">
        <v>43167</v>
      </c>
      <c r="H95" s="939" t="n">
        <v>-17748</v>
      </c>
      <c r="I95" s="981" t="n"/>
      <c r="J95" s="180" t="n"/>
      <c r="N95" s="976">
        <f>B95</f>
        <v/>
      </c>
      <c r="O95" s="192" t="inlineStr"/>
      <c r="P95" s="192" t="inlineStr"/>
      <c r="Q95" s="192" t="inlineStr"/>
      <c r="R95" s="192" t="inlineStr"/>
      <c r="S95" s="192">
        <f>G95*BS!$B$9</f>
        <v/>
      </c>
      <c r="T95" s="192">
        <f>H95*BS!$B$9</f>
        <v/>
      </c>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Current liabilities Bank borrowings</t>
        </is>
      </c>
      <c r="G103" t="n">
        <v>89000</v>
      </c>
      <c r="H103" t="n">
        <v>131527</v>
      </c>
      <c r="N103">
        <f>B103</f>
        <v/>
      </c>
      <c r="O103" t="inlineStr"/>
      <c r="P103" t="inlineStr"/>
      <c r="Q103" t="inlineStr"/>
      <c r="R103" t="inlineStr"/>
      <c r="S103">
        <f>G103*BS!$B$9</f>
        <v/>
      </c>
      <c r="T103">
        <f>H103*BS!$B$9</f>
        <v/>
      </c>
    </row>
    <row r="104">
      <c r="B104" t="inlineStr">
        <is>
          <t xml:space="preserve"> Non-current liabilities Bank borrowings</t>
        </is>
      </c>
      <c r="G104" t="n">
        <v>169000</v>
      </c>
      <c r="H104" t="n">
        <v>235000</v>
      </c>
      <c r="N104">
        <f>B104</f>
        <v/>
      </c>
      <c r="O104" t="inlineStr"/>
      <c r="P104" t="inlineStr"/>
      <c r="Q104" t="inlineStr"/>
      <c r="R104" t="inlineStr"/>
      <c r="S104">
        <f>G104*BS!$B$9</f>
        <v/>
      </c>
      <c r="T104">
        <f>H104*BS!$B$9</f>
        <v/>
      </c>
    </row>
    <row r="105">
      <c r="B105" t="inlineStr">
        <is>
          <t xml:space="preserve"> The Group has access to the debt facility as follows: Uncommitted unsecured bank loans</t>
        </is>
      </c>
      <c r="G105" t="n">
        <v>1058845</v>
      </c>
      <c r="H105" t="n">
        <v>1082147</v>
      </c>
      <c r="N105">
        <f>B105</f>
        <v/>
      </c>
      <c r="O105" t="inlineStr"/>
      <c r="P105" t="inlineStr"/>
      <c r="Q105" t="inlineStr"/>
      <c r="R105" t="inlineStr"/>
      <c r="S105">
        <f>G105*BS!$B$9</f>
        <v/>
      </c>
      <c r="T105">
        <f>H105*BS!$B$9</f>
        <v/>
      </c>
    </row>
    <row r="106">
      <c r="B106" t="inlineStr">
        <is>
          <t>'s Facilities utilised at reporting date Unsecured bank loans</t>
        </is>
      </c>
      <c r="G106" t="n">
        <v>258000</v>
      </c>
      <c r="H106" t="n">
        <v>366527</v>
      </c>
      <c r="N106">
        <f>B106</f>
        <v/>
      </c>
      <c r="O106" t="inlineStr"/>
      <c r="P106" t="inlineStr"/>
      <c r="Q106" t="inlineStr"/>
      <c r="R106" t="inlineStr"/>
      <c r="S106">
        <f>G106*BS!$B$9</f>
        <v/>
      </c>
      <c r="T106">
        <f>H106*BS!$B$9</f>
        <v/>
      </c>
    </row>
    <row r="107">
      <c r="B107" t="inlineStr">
        <is>
          <t>'s Facilities not utilised at reporting date Unsecured bank loans</t>
        </is>
      </c>
      <c r="G107" t="n">
        <v>800845</v>
      </c>
      <c r="H107" t="n">
        <v>715620</v>
      </c>
      <c r="N107">
        <f>B107</f>
        <v/>
      </c>
      <c r="O107" t="inlineStr"/>
      <c r="P107" t="inlineStr"/>
      <c r="Q107" t="inlineStr"/>
      <c r="R107" t="inlineStr"/>
      <c r="S107">
        <f>G107*BS!$B$9</f>
        <v/>
      </c>
      <c r="T107">
        <f>H107*BS!$B$9</f>
        <v/>
      </c>
    </row>
    <row r="108">
      <c r="B108" t="inlineStr">
        <is>
          <t>Lease liability</t>
        </is>
      </c>
      <c r="G108" t="n">
        <v>595</v>
      </c>
      <c r="H108" t="n">
        <v>774</v>
      </c>
      <c r="N108">
        <f>B108</f>
        <v/>
      </c>
      <c r="O108" t="inlineStr"/>
      <c r="P108" t="inlineStr"/>
      <c r="Q108" t="inlineStr"/>
      <c r="R108" t="inlineStr"/>
      <c r="S108">
        <f>G108*BS!$B$9</f>
        <v/>
      </c>
      <c r="T108">
        <f>H108*BS!$B$9</f>
        <v/>
      </c>
    </row>
    <row r="109">
      <c r="A109" s="79" t="n"/>
      <c r="B109" s="102" t="n"/>
      <c r="C109" s="103" t="n"/>
      <c r="D109" s="103" t="n"/>
      <c r="E109" s="103" t="n"/>
      <c r="F109" s="103" t="n"/>
      <c r="G109" s="103" t="n"/>
      <c r="H109" s="103" t="n"/>
      <c r="I109" s="210" t="n"/>
      <c r="J109" s="180" t="n"/>
      <c r="N109" s="985" t="inlineStr"/>
      <c r="O109" s="192" t="inlineStr"/>
      <c r="P109" s="192" t="inlineStr"/>
      <c r="Q109" s="192" t="inlineStr"/>
      <c r="R109" s="192" t="inlineStr"/>
      <c r="S109" s="192" t="inlineStr"/>
      <c r="T109" s="192" t="inlineStr"/>
      <c r="U109" s="193" t="n"/>
    </row>
    <row r="110">
      <c r="A110" s="79" t="n"/>
      <c r="B110" s="102" t="n"/>
      <c r="C110" s="220" t="n"/>
      <c r="D110" s="220" t="n"/>
      <c r="E110" s="220" t="n"/>
      <c r="F110" s="220" t="n"/>
      <c r="G110" s="220" t="n"/>
      <c r="H110" s="220" t="n"/>
      <c r="I110" s="210" t="n"/>
      <c r="J110" s="180" t="n"/>
      <c r="N110" s="985" t="inlineStr"/>
      <c r="O110" s="192" t="inlineStr"/>
      <c r="P110" s="192" t="inlineStr"/>
      <c r="Q110" s="192" t="inlineStr"/>
      <c r="R110" s="192" t="inlineStr"/>
      <c r="S110" s="192" t="inlineStr"/>
      <c r="T110" s="192" t="inlineStr"/>
      <c r="U110" s="193" t="n"/>
    </row>
    <row r="111">
      <c r="A111" s="79" t="inlineStr">
        <is>
          <t>K16T</t>
        </is>
      </c>
      <c r="B111" s="96" t="inlineStr">
        <is>
          <t xml:space="preserve"> Total </t>
        </is>
      </c>
      <c r="C111" s="954">
        <f>SUM(INDIRECT(ADDRESS(MATCH("K16",$A:$A,0)+1,COLUMN(C$13),4)&amp;":"&amp;ADDRESS(MATCH("K16T",$A:$A,0)-1,COLUMN(C$13),4)))</f>
        <v/>
      </c>
      <c r="D111" s="954">
        <f>SUM(INDIRECT(ADDRESS(MATCH("K16",$A:$A,0)+1,COLUMN(D$13),4)&amp;":"&amp;ADDRESS(MATCH("K16T",$A:$A,0)-1,COLUMN(D$13),4)))</f>
        <v/>
      </c>
      <c r="E111" s="954">
        <f>SUM(INDIRECT(ADDRESS(MATCH("K16",$A:$A,0)+1,COLUMN(E$13),4)&amp;":"&amp;ADDRESS(MATCH("K16T",$A:$A,0)-1,COLUMN(E$13),4)))</f>
        <v/>
      </c>
      <c r="F111" s="954">
        <f>SUM(INDIRECT(ADDRESS(MATCH("K16",$A:$A,0)+1,COLUMN(F$13),4)&amp;":"&amp;ADDRESS(MATCH("K16T",$A:$A,0)-1,COLUMN(F$13),4)))</f>
        <v/>
      </c>
      <c r="G111" s="954">
        <f>SUM(INDIRECT(ADDRESS(MATCH("K16",$A:$A,0)+1,COLUMN(G$13),4)&amp;":"&amp;ADDRESS(MATCH("K16T",$A:$A,0)-1,COLUMN(G$13),4)))</f>
        <v/>
      </c>
      <c r="H111" s="954">
        <f>SUM(INDIRECT(ADDRESS(MATCH("K16",$A:$A,0)+1,COLUMN(H$13),4)&amp;":"&amp;ADDRESS(MATCH("K16T",$A:$A,0)-1,COLUMN(H$13),4)))</f>
        <v/>
      </c>
      <c r="I111" s="210" t="n"/>
      <c r="J111" s="180" t="n"/>
      <c r="N111" s="985">
        <f>B111</f>
        <v/>
      </c>
      <c r="O111" s="192">
        <f>C111*BS!$B$9</f>
        <v/>
      </c>
      <c r="P111" s="192">
        <f>D111*BS!$B$9</f>
        <v/>
      </c>
      <c r="Q111" s="192">
        <f>E111*BS!$B$9</f>
        <v/>
      </c>
      <c r="R111" s="192">
        <f>F111*BS!$B$9</f>
        <v/>
      </c>
      <c r="S111" s="192">
        <f>G111*BS!$B$9</f>
        <v/>
      </c>
      <c r="T111" s="192">
        <f>H111*BS!$B$9</f>
        <v/>
      </c>
      <c r="U111" s="193" t="n"/>
    </row>
    <row r="112">
      <c r="A112" s="79" t="inlineStr">
        <is>
          <t>K17</t>
        </is>
      </c>
      <c r="B112" s="621" t="inlineStr">
        <is>
          <t xml:space="preserve"> Bond</t>
        </is>
      </c>
      <c r="I112" s="986" t="n"/>
      <c r="J112" s="180" t="n"/>
      <c r="N112" s="985">
        <f>B112</f>
        <v/>
      </c>
      <c r="O112" t="inlineStr"/>
      <c r="P112" t="inlineStr"/>
      <c r="Q112" t="inlineStr"/>
      <c r="R112" t="inlineStr"/>
      <c r="S112" t="inlineStr"/>
      <c r="T112" t="inlineStr"/>
      <c r="U112" s="193">
        <f>I106</f>
        <v/>
      </c>
    </row>
    <row r="113">
      <c r="A113" s="79" t="n"/>
      <c r="B113" s="102" t="n"/>
      <c r="C113" s="103" t="n"/>
      <c r="D113" s="103" t="n"/>
      <c r="E113" s="103" t="n"/>
      <c r="F113" s="103" t="n"/>
      <c r="G113" s="103" t="n"/>
      <c r="H113" s="103" t="n"/>
      <c r="I113" s="986" t="n"/>
      <c r="J113" s="180" t="n"/>
      <c r="N113" s="985" t="inlineStr"/>
      <c r="O113" s="192" t="inlineStr"/>
      <c r="P113" s="192" t="inlineStr"/>
      <c r="Q113" s="192" t="inlineStr"/>
      <c r="R113" s="192" t="inlineStr"/>
      <c r="S113" s="192" t="inlineStr"/>
      <c r="T113" s="192" t="inlineStr"/>
      <c r="U113" s="193" t="n"/>
    </row>
    <row r="114">
      <c r="A114" s="79" t="n"/>
      <c r="B114" s="102" t="n"/>
      <c r="C114" s="220" t="n"/>
      <c r="D114" s="220" t="n"/>
      <c r="E114" s="220" t="n"/>
      <c r="F114" s="220" t="n"/>
      <c r="G114" s="220" t="n"/>
      <c r="H114" s="220" t="n"/>
      <c r="I114" s="986" t="n"/>
      <c r="J114" s="180" t="n"/>
      <c r="N114" s="985" t="inlineStr"/>
      <c r="O114" s="192" t="inlineStr"/>
      <c r="P114" s="192" t="inlineStr"/>
      <c r="Q114" s="192" t="inlineStr"/>
      <c r="R114" s="192" t="inlineStr"/>
      <c r="S114" s="192" t="inlineStr"/>
      <c r="T114" s="192" t="inlineStr"/>
      <c r="U114" s="193" t="n"/>
    </row>
    <row r="115">
      <c r="A115" s="79" t="inlineStr">
        <is>
          <t>K17T</t>
        </is>
      </c>
      <c r="B115" s="96" t="inlineStr">
        <is>
          <t xml:space="preserve"> Total </t>
        </is>
      </c>
      <c r="C115" s="954">
        <f>SUM(INDIRECT(ADDRESS(MATCH("K17",$A:$A,0)+1,COLUMN(C$13),4)&amp;":"&amp;ADDRESS(MATCH("K17T",$A:$A,0)-1,COLUMN(C$13),4)))</f>
        <v/>
      </c>
      <c r="D115" s="954">
        <f>SUM(INDIRECT(ADDRESS(MATCH("K17",$A:$A,0)+1,COLUMN(D$13),4)&amp;":"&amp;ADDRESS(MATCH("K17T",$A:$A,0)-1,COLUMN(D$13),4)))</f>
        <v/>
      </c>
      <c r="E115" s="954">
        <f>SUM(INDIRECT(ADDRESS(MATCH("K17",$A:$A,0)+1,COLUMN(E$13),4)&amp;":"&amp;ADDRESS(MATCH("K17T",$A:$A,0)-1,COLUMN(E$13),4)))</f>
        <v/>
      </c>
      <c r="F115" s="954">
        <f>SUM(INDIRECT(ADDRESS(MATCH("K17",$A:$A,0)+1,COLUMN(F$13),4)&amp;":"&amp;ADDRESS(MATCH("K17T",$A:$A,0)-1,COLUMN(F$13),4)))</f>
        <v/>
      </c>
      <c r="G115" s="954">
        <f>SUM(INDIRECT(ADDRESS(MATCH("K17",$A:$A,0)+1,COLUMN(G$13),4)&amp;":"&amp;ADDRESS(MATCH("K17T",$A:$A,0)-1,COLUMN(G$13),4)))</f>
        <v/>
      </c>
      <c r="H115" s="954">
        <f>SUM(INDIRECT(ADDRESS(MATCH("K17",$A:$A,0)+1,COLUMN(H$13),4)&amp;":"&amp;ADDRESS(MATCH("K17T",$A:$A,0)-1,COLUMN(H$13),4)))</f>
        <v/>
      </c>
      <c r="I115" s="986" t="n"/>
      <c r="J115" s="180" t="n"/>
      <c r="N115" s="985">
        <f>B115</f>
        <v/>
      </c>
      <c r="O115" s="192">
        <f>C115*BS!$B$9</f>
        <v/>
      </c>
      <c r="P115" s="192">
        <f>D115*BS!$B$9</f>
        <v/>
      </c>
      <c r="Q115" s="192">
        <f>E115*BS!$B$9</f>
        <v/>
      </c>
      <c r="R115" s="192">
        <f>F115*BS!$B$9</f>
        <v/>
      </c>
      <c r="S115" s="192">
        <f>G115*BS!$B$9</f>
        <v/>
      </c>
      <c r="T115" s="192">
        <f>H115*BS!$B$9</f>
        <v/>
      </c>
      <c r="U115" s="193" t="n"/>
    </row>
    <row r="116">
      <c r="A116" s="79" t="inlineStr">
        <is>
          <t>K18</t>
        </is>
      </c>
      <c r="B116" s="621" t="inlineStr">
        <is>
          <t xml:space="preserve"> Subordinate Debt</t>
        </is>
      </c>
      <c r="I116" s="975" t="n"/>
      <c r="J116" s="180" t="n"/>
      <c r="N116" s="985">
        <f>B116</f>
        <v/>
      </c>
      <c r="O116" t="inlineStr"/>
      <c r="P116" t="inlineStr"/>
      <c r="Q116" t="inlineStr"/>
      <c r="R116" t="inlineStr"/>
      <c r="S116" t="inlineStr"/>
      <c r="T116" t="inlineStr"/>
      <c r="U116" s="193">
        <f>I110</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t="n"/>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inlineStr">
        <is>
          <t>K18T</t>
        </is>
      </c>
      <c r="B119" s="96" t="inlineStr">
        <is>
          <t xml:space="preserve"> Total </t>
        </is>
      </c>
      <c r="C119" s="954">
        <f>SUM(INDIRECT(ADDRESS(MATCH("K18",$A:$A,0)+1,COLUMN(C$13),4)&amp;":"&amp;ADDRESS(MATCH("K18T",$A:$A,0)-1,COLUMN(C$13),4)))</f>
        <v/>
      </c>
      <c r="D119" s="954">
        <f>SUM(INDIRECT(ADDRESS(MATCH("K18",$A:$A,0)+1,COLUMN(D$13),4)&amp;":"&amp;ADDRESS(MATCH("K18T",$A:$A,0)-1,COLUMN(D$13),4)))</f>
        <v/>
      </c>
      <c r="E119" s="954">
        <f>SUM(INDIRECT(ADDRESS(MATCH("K18",$A:$A,0)+1,COLUMN(E$13),4)&amp;":"&amp;ADDRESS(MATCH("K18T",$A:$A,0)-1,COLUMN(E$13),4)))</f>
        <v/>
      </c>
      <c r="F119" s="954">
        <f>SUM(INDIRECT(ADDRESS(MATCH("K18",$A:$A,0)+1,COLUMN(F$13),4)&amp;":"&amp;ADDRESS(MATCH("K18T",$A:$A,0)-1,COLUMN(F$13),4)))</f>
        <v/>
      </c>
      <c r="G119" s="954">
        <f>SUM(INDIRECT(ADDRESS(MATCH("K18",$A:$A,0)+1,COLUMN(G$13),4)&amp;":"&amp;ADDRESS(MATCH("K18T",$A:$A,0)-1,COLUMN(G$13),4)))</f>
        <v/>
      </c>
      <c r="H119" s="954">
        <f>SUM(INDIRECT(ADDRESS(MATCH("K18",$A:$A,0)+1,COLUMN(H$13),4)&amp;":"&amp;ADDRESS(MATCH("K18T",$A:$A,0)-1,COLUMN(H$13),4)))</f>
        <v/>
      </c>
      <c r="I119" s="975" t="n"/>
      <c r="J119" s="180" t="n"/>
      <c r="N119" s="976">
        <f>B119</f>
        <v/>
      </c>
      <c r="O119" s="192">
        <f>C119*BS!$B$9</f>
        <v/>
      </c>
      <c r="P119" s="192">
        <f>D119*BS!$B$9</f>
        <v/>
      </c>
      <c r="Q119" s="192">
        <f>E119*BS!$B$9</f>
        <v/>
      </c>
      <c r="R119" s="192">
        <f>F119*BS!$B$9</f>
        <v/>
      </c>
      <c r="S119" s="192">
        <f>G119*BS!$B$9</f>
        <v/>
      </c>
      <c r="T119" s="192">
        <f>H119*BS!$B$9</f>
        <v/>
      </c>
      <c r="U119" s="193" t="n"/>
    </row>
    <row r="120">
      <c r="A120" s="79" t="inlineStr">
        <is>
          <t>K19</t>
        </is>
      </c>
      <c r="B120" s="102" t="inlineStr">
        <is>
          <t xml:space="preserve"> Loan from related parties </t>
        </is>
      </c>
      <c r="C120" s="220" t="n"/>
      <c r="D120" s="220" t="n"/>
      <c r="E120" s="220" t="n"/>
      <c r="F120" s="220" t="n"/>
      <c r="G120" s="220" t="n"/>
      <c r="H120" s="220" t="n"/>
      <c r="I120" s="975" t="n"/>
      <c r="J120" s="180" t="n"/>
      <c r="N120" s="976">
        <f>B120</f>
        <v/>
      </c>
      <c r="O120" s="192" t="inlineStr"/>
      <c r="P120" s="192" t="inlineStr"/>
      <c r="Q120" s="192" t="inlineStr"/>
      <c r="R120" s="192" t="inlineStr"/>
      <c r="S120" s="192" t="inlineStr"/>
      <c r="T120" s="192" t="inlineStr"/>
      <c r="U120" s="193">
        <f>I114</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f>I115</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I116</f>
        <v/>
      </c>
    </row>
    <row r="123">
      <c r="A123" s="79" t="n"/>
      <c r="B123" s="102" t="n"/>
      <c r="C123" s="103" t="n"/>
      <c r="D123" s="103" t="n"/>
      <c r="E123" s="103" t="n"/>
      <c r="F123" s="103" t="n"/>
      <c r="G123" s="103" t="n"/>
      <c r="H123" s="103" t="n"/>
      <c r="I123" s="975" t="n"/>
      <c r="J123" s="180" t="n"/>
      <c r="N123" s="976" t="inlineStr"/>
      <c r="O123" s="192" t="inlineStr"/>
      <c r="P123" s="192" t="inlineStr"/>
      <c r="Q123" s="192" t="inlineStr"/>
      <c r="R123" s="192" t="inlineStr"/>
      <c r="S123" s="192" t="inlineStr"/>
      <c r="T123" s="192" t="inlineStr"/>
      <c r="U123" s="193">
        <f>I117</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t="n"/>
    </row>
    <row r="125" customFormat="1" s="194">
      <c r="A125" s="79" t="n"/>
      <c r="B125" s="102" t="n"/>
      <c r="C125" s="220" t="n"/>
      <c r="D125" s="220" t="n"/>
      <c r="E125" s="220" t="n"/>
      <c r="F125" s="220" t="n"/>
      <c r="G125" s="220" t="n"/>
      <c r="H125" s="220" t="n"/>
      <c r="I125" s="975" t="n"/>
      <c r="J125" s="180" t="n"/>
      <c r="N125" s="976" t="inlineStr"/>
      <c r="O125" s="192" t="inlineStr"/>
      <c r="P125" s="192" t="inlineStr"/>
      <c r="Q125" s="192" t="inlineStr"/>
      <c r="R125" s="192" t="inlineStr"/>
      <c r="S125" s="192" t="inlineStr"/>
      <c r="T125" s="192" t="inlineStr"/>
      <c r="U125" s="193">
        <f>I119</f>
        <v/>
      </c>
    </row>
    <row r="126">
      <c r="A126" s="79" t="n"/>
      <c r="B126" s="102" t="n"/>
      <c r="C126" s="220" t="n"/>
      <c r="D126" s="220" t="n"/>
      <c r="E126" s="220" t="n"/>
      <c r="F126" s="220" t="n"/>
      <c r="G126" s="220" t="n"/>
      <c r="H126" s="220" t="n"/>
      <c r="I126" s="975" t="n"/>
      <c r="J126" s="180" t="n"/>
      <c r="N126" s="976" t="inlineStr"/>
      <c r="O126" s="192" t="inlineStr"/>
      <c r="P126" s="192" t="inlineStr"/>
      <c r="Q126" s="192" t="inlineStr"/>
      <c r="R126" s="192" t="inlineStr"/>
      <c r="S126" s="192" t="inlineStr"/>
      <c r="T126" s="192" t="inlineStr"/>
      <c r="U126" s="193">
        <f>I120</f>
        <v/>
      </c>
    </row>
    <row r="127">
      <c r="B127" s="102" t="inlineStr">
        <is>
          <t xml:space="preserve"> Others </t>
        </is>
      </c>
      <c r="C127" s="220" t="n"/>
      <c r="D127" s="220" t="n"/>
      <c r="E127" s="220" t="n"/>
      <c r="F127" s="220" t="n"/>
      <c r="G127" s="220" t="n"/>
      <c r="H127" s="220" t="n"/>
      <c r="I127" s="980" t="n"/>
      <c r="J127" s="180" t="n"/>
      <c r="N127" s="976">
        <f>B127</f>
        <v/>
      </c>
      <c r="O127" s="192" t="inlineStr"/>
      <c r="P127" s="192" t="inlineStr"/>
      <c r="Q127" s="192" t="inlineStr"/>
      <c r="R127" s="192" t="inlineStr"/>
      <c r="S127" s="192" t="inlineStr"/>
      <c r="T127" s="192" t="inlineStr"/>
      <c r="U127" s="193">
        <f>I121</f>
        <v/>
      </c>
    </row>
    <row r="128" ht="18.75" customFormat="1" customHeight="1" s="194">
      <c r="A128" s="194" t="inlineStr">
        <is>
          <t>K20</t>
        </is>
      </c>
      <c r="B128" s="96" t="inlineStr">
        <is>
          <t xml:space="preserve">Total </t>
        </is>
      </c>
      <c r="C128" s="987">
        <f>INDIRECT(ADDRESS(MATCH("K16T",$A:$A,0),COLUMN(C$13),4))+INDIRECT(ADDRESS(MATCH("K17T",$A:$A,0),COLUMN(C$13),4))+INDIRECT(ADDRESS(MATCH("K18T",$A:$A,0),COLUMN(C$13),4))+SUM(INDIRECT(ADDRESS(MATCH("K19",$A:$A,0),COLUMN(C$13),4)&amp;":"&amp;ADDRESS(MATCH("K20",$A:$A,0)-1,COLUMN(C$13),4)))</f>
        <v/>
      </c>
      <c r="D128" s="987">
        <f>INDIRECT(ADDRESS(MATCH("K16T",$A:$A,0),COLUMN(D$13),4))+INDIRECT(ADDRESS(MATCH("K17T",$A:$A,0),COLUMN(D$13),4))+INDIRECT(ADDRESS(MATCH("K18T",$A:$A,0),COLUMN(D$13),4))+SUM(INDIRECT(ADDRESS(MATCH("K19",$A:$A,0),COLUMN(D$13),4)&amp;":"&amp;ADDRESS(MATCH("K20",$A:$A,0)-1,COLUMN(D$13),4)))</f>
        <v/>
      </c>
      <c r="E128" s="987">
        <f>INDIRECT(ADDRESS(MATCH("K16T",$A:$A,0),COLUMN(E$13),4))+INDIRECT(ADDRESS(MATCH("K17T",$A:$A,0),COLUMN(E$13),4))+INDIRECT(ADDRESS(MATCH("K18T",$A:$A,0),COLUMN(E$13),4))+SUM(INDIRECT(ADDRESS(MATCH("K19",$A:$A,0),COLUMN(E$13),4)&amp;":"&amp;ADDRESS(MATCH("K20",$A:$A,0)-1,COLUMN(E$13),4)))</f>
        <v/>
      </c>
      <c r="F128" s="987">
        <f>INDIRECT(ADDRESS(MATCH("K16T",$A:$A,0),COLUMN(F$13),4))+INDIRECT(ADDRESS(MATCH("K17T",$A:$A,0),COLUMN(F$13),4))+INDIRECT(ADDRESS(MATCH("K18T",$A:$A,0),COLUMN(F$13),4))+SUM(INDIRECT(ADDRESS(MATCH("K19",$A:$A,0),COLUMN(F$13),4)&amp;":"&amp;ADDRESS(MATCH("K20",$A:$A,0)-1,COLUMN(F$13),4)))</f>
        <v/>
      </c>
      <c r="G128" s="987">
        <f>INDIRECT(ADDRESS(MATCH("K16T",$A:$A,0),COLUMN(G$13),4))+INDIRECT(ADDRESS(MATCH("K17T",$A:$A,0),COLUMN(G$13),4))+INDIRECT(ADDRESS(MATCH("K18T",$A:$A,0),COLUMN(G$13),4))+SUM(INDIRECT(ADDRESS(MATCH("K19",$A:$A,0),COLUMN(G$13),4)&amp;":"&amp;ADDRESS(MATCH("K20",$A:$A,0)-1,COLUMN(G$13),4)))</f>
        <v/>
      </c>
      <c r="H128" s="987">
        <f>INDIRECT(ADDRESS(MATCH("K16T",$A:$A,0),COLUMN(H$13),4))+INDIRECT(ADDRESS(MATCH("K17T",$A:$A,0),COLUMN(H$13),4))+INDIRECT(ADDRESS(MATCH("K18T",$A:$A,0),COLUMN(H$13),4))+SUM(INDIRECT(ADDRESS(MATCH("K19",$A:$A,0),COLUMN(H$13),4)&amp;":"&amp;ADDRESS(MATCH("K20",$A:$A,0)-1,COLUMN(H$13),4)))</f>
        <v/>
      </c>
      <c r="I128" s="988" t="n"/>
      <c r="J128" s="196" t="n"/>
      <c r="K128" s="197" t="n"/>
      <c r="L128" s="197" t="n"/>
      <c r="M128" s="197" t="n"/>
      <c r="N128" s="966">
        <f>B128</f>
        <v/>
      </c>
      <c r="O128" s="198">
        <f>C128*BS!$B$9</f>
        <v/>
      </c>
      <c r="P128" s="198">
        <f>D128*BS!$B$9</f>
        <v/>
      </c>
      <c r="Q128" s="198">
        <f>E128*BS!$B$9</f>
        <v/>
      </c>
      <c r="R128" s="198">
        <f>F128*BS!$B$9</f>
        <v/>
      </c>
      <c r="S128" s="198">
        <f>G128*BS!$B$9</f>
        <v/>
      </c>
      <c r="T128" s="198">
        <f>H128*BS!$B$9</f>
        <v/>
      </c>
      <c r="U128" s="193">
        <f>I122</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89" t="n"/>
      <c r="D129" s="989" t="n"/>
      <c r="E129" s="989" t="n"/>
      <c r="F129" s="989" t="n"/>
      <c r="G129" s="989" t="n"/>
      <c r="H129" s="989" t="n"/>
      <c r="I129" s="980" t="n"/>
      <c r="J129" s="180" t="n"/>
      <c r="N129" s="976" t="inlineStr"/>
      <c r="O129" s="192" t="inlineStr"/>
      <c r="P129" s="192" t="inlineStr"/>
      <c r="Q129" s="192" t="inlineStr"/>
      <c r="R129" s="192" t="inlineStr"/>
      <c r="S129" s="192" t="inlineStr"/>
      <c r="T129" s="192" t="inlineStr"/>
      <c r="U129" s="193" t="n"/>
    </row>
    <row r="130">
      <c r="A130" s="194" t="inlineStr">
        <is>
          <t>K21</t>
        </is>
      </c>
      <c r="B130" s="96" t="inlineStr">
        <is>
          <t xml:space="preserve">Deferred Taxes </t>
        </is>
      </c>
      <c r="C130" s="990" t="n"/>
      <c r="D130" s="990" t="n"/>
      <c r="E130" s="990" t="n"/>
      <c r="F130" s="990" t="n"/>
      <c r="G130" s="990" t="n"/>
      <c r="H130" s="990" t="n"/>
      <c r="I130" s="988" t="n"/>
      <c r="J130" s="196" t="n"/>
      <c r="K130" s="197" t="n"/>
      <c r="L130" s="197" t="n"/>
      <c r="M130" s="197" t="n"/>
      <c r="N130" s="966">
        <f>B130</f>
        <v/>
      </c>
      <c r="O130" s="198" t="inlineStr"/>
      <c r="P130" s="198" t="inlineStr"/>
      <c r="Q130" s="198" t="inlineStr"/>
      <c r="R130" s="198" t="inlineStr"/>
      <c r="S130" s="198" t="inlineStr"/>
      <c r="T130" s="198" t="inlineStr"/>
      <c r="U130" s="193">
        <f>I124</f>
        <v/>
      </c>
      <c r="V130" s="197" t="n"/>
      <c r="W130" s="197" t="n"/>
      <c r="X130" s="197" t="n"/>
      <c r="Y130" s="197" t="n"/>
      <c r="Z130" s="197" t="n"/>
      <c r="AA130" s="197" t="n"/>
      <c r="AB130" s="197" t="n"/>
      <c r="AC130" s="197" t="n"/>
      <c r="AD130" s="197" t="n"/>
      <c r="AE130" s="197" t="n"/>
      <c r="AF130" s="197" t="n"/>
      <c r="AG130" s="197" t="n"/>
      <c r="AH130" s="197" t="n"/>
      <c r="AI130" s="197" t="n"/>
      <c r="AJ130" s="197" t="n"/>
      <c r="AK130" s="197" t="n"/>
      <c r="AL130" s="197" t="n"/>
      <c r="AM130" s="197" t="n"/>
      <c r="AN130" s="197" t="n"/>
      <c r="AO130" s="197" t="n"/>
      <c r="AP130" s="197" t="n"/>
      <c r="AQ130" s="197" t="n"/>
      <c r="AR130" s="197" t="n"/>
      <c r="AS130" s="197" t="n"/>
      <c r="AT130" s="197" t="n"/>
      <c r="AU130" s="197" t="n"/>
      <c r="AV130" s="197" t="n"/>
      <c r="AW130" s="197" t="n"/>
      <c r="AX130" s="197" t="n"/>
      <c r="AY130" s="197" t="n"/>
      <c r="AZ130" s="197" t="n"/>
      <c r="BA130" s="197" t="n"/>
      <c r="BB130" s="197" t="n"/>
      <c r="BC130" s="197" t="n"/>
      <c r="BD130" s="197" t="n"/>
      <c r="BE130" s="197" t="n"/>
      <c r="BF130" s="197" t="n"/>
      <c r="BG130" s="197" t="n"/>
      <c r="BH130" s="197" t="n"/>
      <c r="BI130" s="197" t="n"/>
      <c r="BJ130" s="197" t="n"/>
      <c r="BK130" s="197" t="n"/>
      <c r="BL130" s="197" t="n"/>
      <c r="BM130" s="197" t="n"/>
      <c r="BN130" s="197" t="n"/>
      <c r="BO130" s="197" t="n"/>
      <c r="BP130" s="197" t="n"/>
      <c r="BQ130" s="197" t="n"/>
      <c r="BR130" s="197" t="n"/>
      <c r="BS130" s="197" t="n"/>
      <c r="BT130" s="197" t="n"/>
      <c r="BU130" s="197" t="n"/>
      <c r="BV130" s="197" t="n"/>
      <c r="BW130" s="197" t="n"/>
      <c r="BX130" s="197" t="n"/>
      <c r="BY130" s="197" t="n"/>
      <c r="BZ130" s="197" t="n"/>
      <c r="CA130" s="197" t="n"/>
      <c r="CB130" s="197" t="n"/>
      <c r="CC130" s="197" t="n"/>
      <c r="CD130" s="197" t="n"/>
      <c r="CE130" s="197" t="n"/>
      <c r="CF130" s="197" t="n"/>
      <c r="CG130" s="197" t="n"/>
      <c r="CH130" s="197" t="n"/>
      <c r="CI130" s="197" t="n"/>
      <c r="CJ130" s="197" t="n"/>
      <c r="CK130" s="197" t="n"/>
      <c r="CL130" s="197" t="n"/>
      <c r="CM130" s="197" t="n"/>
      <c r="CN130" s="197" t="n"/>
      <c r="CO130" s="197" t="n"/>
      <c r="CP130" s="197" t="n"/>
      <c r="CQ130" s="197" t="n"/>
      <c r="CR130" s="197" t="n"/>
      <c r="CS130" s="197" t="n"/>
      <c r="CT130" s="197" t="n"/>
      <c r="CU130" s="197" t="n"/>
      <c r="CV130" s="197" t="n"/>
      <c r="CW130" s="197" t="n"/>
      <c r="CX130" s="197" t="n"/>
      <c r="CY130" s="197" t="n"/>
      <c r="CZ130" s="197" t="n"/>
      <c r="DA130" s="197" t="n"/>
      <c r="DB130" s="197" t="n"/>
      <c r="DC130" s="197" t="n"/>
      <c r="DD130" s="197" t="n"/>
      <c r="DE130" s="197" t="n"/>
      <c r="DF130" s="197" t="n"/>
      <c r="DG130" s="197" t="n"/>
      <c r="DH130" s="197" t="n"/>
      <c r="DI130" s="197" t="n"/>
      <c r="DJ130" s="197" t="n"/>
      <c r="DK130" s="197" t="n"/>
      <c r="DL130" s="197" t="n"/>
      <c r="DM130" s="197" t="n"/>
      <c r="DN130" s="197" t="n"/>
      <c r="DO130" s="197" t="n"/>
      <c r="DP130" s="197" t="n"/>
      <c r="DQ130" s="197" t="n"/>
      <c r="DR130" s="197" t="n"/>
      <c r="DS130" s="197" t="n"/>
      <c r="DT130" s="197" t="n"/>
      <c r="DU130" s="197" t="n"/>
      <c r="DV130" s="197" t="n"/>
      <c r="DW130" s="197" t="n"/>
      <c r="DX130" s="197" t="n"/>
      <c r="DY130" s="197" t="n"/>
      <c r="DZ130" s="197" t="n"/>
      <c r="EA130" s="197" t="n"/>
      <c r="EB130" s="197" t="n"/>
      <c r="EC130" s="197" t="n"/>
      <c r="ED130" s="197" t="n"/>
      <c r="EE130" s="197" t="n"/>
      <c r="EF130" s="197" t="n"/>
      <c r="EG130" s="197" t="n"/>
      <c r="EH130" s="197" t="n"/>
      <c r="EI130" s="197" t="n"/>
      <c r="EJ130" s="197" t="n"/>
    </row>
    <row r="131">
      <c r="B131" s="102" t="n"/>
      <c r="C131" s="103" t="n"/>
      <c r="D131" s="103" t="n"/>
      <c r="E131" s="103" t="n"/>
      <c r="F131" s="103" t="n"/>
      <c r="G131" s="103" t="n"/>
      <c r="H131" s="103" t="n"/>
      <c r="I131" s="988" t="n"/>
      <c r="J131" s="196" t="n"/>
      <c r="K131" s="197" t="n"/>
      <c r="L131" s="197" t="n"/>
      <c r="M131" s="197" t="n"/>
      <c r="N131" s="966" t="inlineStr"/>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B132" s="102" t="n"/>
      <c r="C132" s="952" t="n"/>
      <c r="D132" s="952" t="n"/>
      <c r="E132" s="952" t="n"/>
      <c r="F132" s="952" t="n"/>
      <c r="G132" s="952" t="n"/>
      <c r="H132" s="952" t="n"/>
      <c r="I132" s="980" t="n"/>
      <c r="J132" s="180" t="n"/>
      <c r="N132" s="976" t="inlineStr"/>
      <c r="O132" s="192" t="inlineStr"/>
      <c r="P132" s="192" t="inlineStr"/>
      <c r="Q132" s="192" t="inlineStr"/>
      <c r="R132" s="192" t="inlineStr"/>
      <c r="S132" s="192" t="inlineStr"/>
      <c r="T132" s="192" t="inlineStr"/>
      <c r="U132" s="193" t="n"/>
    </row>
    <row r="133">
      <c r="A133" s="171" t="inlineStr">
        <is>
          <t>K22</t>
        </is>
      </c>
      <c r="B133" s="96" t="inlineStr">
        <is>
          <t xml:space="preserve">Total </t>
        </is>
      </c>
      <c r="C133" s="954">
        <f>SUM(INDIRECT(ADDRESS(MATCH("K21",$A:$A,0)+1,COLUMN(C$13),4)&amp;":"&amp;ADDRESS(MATCH("K22",$A:$A,0)-1,COLUMN(C$13),4)))</f>
        <v/>
      </c>
      <c r="D133" s="954">
        <f>SUM(INDIRECT(ADDRESS(MATCH("K21",$A:$A,0)+1,COLUMN(D$13),4)&amp;":"&amp;ADDRESS(MATCH("K22",$A:$A,0)-1,COLUMN(D$13),4)))</f>
        <v/>
      </c>
      <c r="E133" s="954">
        <f>SUM(INDIRECT(ADDRESS(MATCH("K21",$A:$A,0)+1,COLUMN(E$13),4)&amp;":"&amp;ADDRESS(MATCH("K22",$A:$A,0)-1,COLUMN(E$13),4)))</f>
        <v/>
      </c>
      <c r="F133" s="954">
        <f>SUM(INDIRECT(ADDRESS(MATCH("K21",$A:$A,0)+1,COLUMN(F$13),4)&amp;":"&amp;ADDRESS(MATCH("K22",$A:$A,0)-1,COLUMN(F$13),4)))</f>
        <v/>
      </c>
      <c r="G133" s="954">
        <f>SUM(INDIRECT(ADDRESS(MATCH("K21",$A:$A,0)+1,COLUMN(G$13),4)&amp;":"&amp;ADDRESS(MATCH("K22",$A:$A,0)-1,COLUMN(G$13),4)))</f>
        <v/>
      </c>
      <c r="H133" s="954">
        <f>SUM(INDIRECT(ADDRESS(MATCH("K21",$A:$A,0)+1,COLUMN(H$13),4)&amp;":"&amp;ADDRESS(MATCH("K22",$A:$A,0)-1,COLUMN(H$13),4)))</f>
        <v/>
      </c>
      <c r="I133" s="980" t="n"/>
      <c r="J133" s="180" t="n"/>
      <c r="N133" s="976">
        <f>B133</f>
        <v/>
      </c>
      <c r="O133" s="192">
        <f>C133*BS!$B$9</f>
        <v/>
      </c>
      <c r="P133" s="192">
        <f>D133*BS!$B$9</f>
        <v/>
      </c>
      <c r="Q133" s="192">
        <f>E133*BS!$B$9</f>
        <v/>
      </c>
      <c r="R133" s="192">
        <f>F133*BS!$B$9</f>
        <v/>
      </c>
      <c r="S133" s="192">
        <f>G133*BS!$B$9</f>
        <v/>
      </c>
      <c r="T133" s="192">
        <f>H133*BS!$B$9</f>
        <v/>
      </c>
      <c r="U133" s="193" t="n"/>
    </row>
    <row r="134">
      <c r="A134" s="194" t="inlineStr">
        <is>
          <t>K23</t>
        </is>
      </c>
      <c r="B134" s="96" t="inlineStr">
        <is>
          <t xml:space="preserve">Other Long Term liabilities </t>
        </is>
      </c>
      <c r="C134" s="990" t="n"/>
      <c r="D134" s="990" t="n"/>
      <c r="E134" s="990" t="n"/>
      <c r="F134" s="990" t="n"/>
      <c r="G134" s="990" t="n"/>
      <c r="H134" s="990" t="n"/>
      <c r="I134" s="988" t="n"/>
      <c r="J134" s="196" t="n"/>
      <c r="K134" s="197" t="n"/>
      <c r="L134" s="197" t="n"/>
      <c r="M134" s="197" t="n"/>
      <c r="N134" s="966">
        <f>B134</f>
        <v/>
      </c>
      <c r="O134" s="198" t="inlineStr"/>
      <c r="P134" s="198" t="inlineStr"/>
      <c r="Q134" s="198" t="inlineStr"/>
      <c r="R134" s="198" t="inlineStr"/>
      <c r="S134" s="198" t="inlineStr"/>
      <c r="T134" s="198" t="inlineStr"/>
      <c r="U134" s="193" t="n"/>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A135" s="79" t="n"/>
      <c r="B135" s="102" t="inlineStr">
        <is>
          <t>Extended warranties 's 31 December 2021 Non-current nan</t>
        </is>
      </c>
      <c r="C135" s="991" t="n"/>
      <c r="D135" s="991" t="n"/>
      <c r="E135" s="991" t="n"/>
      <c r="F135" s="991" t="n"/>
      <c r="G135" s="991" t="n">
        <v>0</v>
      </c>
      <c r="H135" s="991" t="n">
        <v>1290</v>
      </c>
      <c r="I135" s="984" t="n"/>
      <c r="J135" s="180" t="n"/>
      <c r="N135" s="976">
        <f>B135</f>
        <v/>
      </c>
      <c r="O135" s="192" t="inlineStr"/>
      <c r="P135" s="192" t="inlineStr"/>
      <c r="Q135" s="192" t="inlineStr"/>
      <c r="R135" s="192" t="inlineStr"/>
      <c r="S135" s="192">
        <f>G135*BS!$B$9</f>
        <v/>
      </c>
      <c r="T135" s="192">
        <f>H135*BS!$B$9</f>
        <v/>
      </c>
      <c r="U135" s="193">
        <f>I129</f>
        <v/>
      </c>
    </row>
    <row r="136">
      <c r="A136" s="79" t="n"/>
      <c r="B136" s="102" t="inlineStr">
        <is>
          <t>Extended warranties 's 31 December 2022 Non-current nan</t>
        </is>
      </c>
      <c r="C136" s="991" t="n"/>
      <c r="D136" s="991" t="n"/>
      <c r="E136" s="991" t="n"/>
      <c r="F136" s="991" t="n"/>
      <c r="G136" s="991" t="n">
        <v>0</v>
      </c>
      <c r="H136" s="991" t="n">
        <v>1639</v>
      </c>
      <c r="I136" s="992" t="n"/>
      <c r="J136" s="180" t="n"/>
      <c r="N136" s="976">
        <f>B136</f>
        <v/>
      </c>
      <c r="O136" s="192" t="inlineStr"/>
      <c r="P136" s="192" t="inlineStr"/>
      <c r="Q136" s="192" t="inlineStr"/>
      <c r="R136" s="192" t="inlineStr"/>
      <c r="S136" s="192">
        <f>G136*BS!$B$9</f>
        <v/>
      </c>
      <c r="T136" s="192">
        <f>H136*BS!$B$9</f>
        <v/>
      </c>
      <c r="U136" s="193">
        <f>I130</f>
        <v/>
      </c>
    </row>
    <row r="137">
      <c r="A137" s="79" t="n"/>
      <c r="B137" s="102" t="inlineStr">
        <is>
          <t>Other 's 31 December 2021 Non-current nan</t>
        </is>
      </c>
      <c r="C137" s="103" t="n"/>
      <c r="D137" s="103" t="n"/>
      <c r="E137" s="103" t="n"/>
      <c r="F137" s="103" t="n"/>
      <c r="G137" s="103" t="n">
        <v>0</v>
      </c>
      <c r="H137" s="103" t="n">
        <v>0</v>
      </c>
      <c r="I137" s="992" t="n"/>
      <c r="J137" s="180" t="n"/>
      <c r="N137" s="976">
        <f>B137</f>
        <v/>
      </c>
      <c r="O137" s="192" t="inlineStr"/>
      <c r="P137" s="192" t="inlineStr"/>
      <c r="Q137" s="192" t="inlineStr"/>
      <c r="R137" s="192" t="inlineStr"/>
      <c r="S137" s="192">
        <f>G137*BS!$B$9</f>
        <v/>
      </c>
      <c r="T137" s="192">
        <f>H137*BS!$B$9</f>
        <v/>
      </c>
      <c r="U137" s="193">
        <f>I131</f>
        <v/>
      </c>
    </row>
    <row r="138">
      <c r="A138" s="79" t="n"/>
      <c r="B138" s="102" t="inlineStr">
        <is>
          <t>Other 's 31 December 2022 Non-current nan</t>
        </is>
      </c>
      <c r="C138" s="991" t="n"/>
      <c r="D138" s="991" t="n"/>
      <c r="E138" s="991" t="n"/>
      <c r="F138" s="991" t="n"/>
      <c r="G138" s="991" t="n">
        <v>0</v>
      </c>
      <c r="H138" s="991" t="n">
        <v>0</v>
      </c>
      <c r="I138" s="992" t="n"/>
      <c r="J138" s="180" t="n"/>
      <c r="N138" s="976">
        <f>B138</f>
        <v/>
      </c>
      <c r="O138" s="192" t="inlineStr"/>
      <c r="P138" s="192" t="inlineStr"/>
      <c r="Q138" s="192" t="inlineStr"/>
      <c r="R138" s="192" t="inlineStr"/>
      <c r="S138" s="192">
        <f>G138*BS!$B$9</f>
        <v/>
      </c>
      <c r="T138" s="192">
        <f>H138*BS!$B$9</f>
        <v/>
      </c>
      <c r="U138" s="193">
        <f>I132</f>
        <v/>
      </c>
    </row>
    <row r="139">
      <c r="A139" s="79" t="n"/>
      <c r="B139" s="102" t="inlineStr">
        <is>
          <t>Other non-current liabilities *</t>
        </is>
      </c>
      <c r="C139" s="991" t="n"/>
      <c r="D139" s="991" t="n"/>
      <c r="E139" s="991" t="n"/>
      <c r="F139" s="991" t="n"/>
      <c r="G139" s="991" t="n">
        <v>-2203335</v>
      </c>
      <c r="H139" s="991" t="n">
        <v>-2294485</v>
      </c>
      <c r="I139" s="992" t="n"/>
      <c r="J139" s="180" t="n"/>
      <c r="N139" s="976">
        <f>B139</f>
        <v/>
      </c>
      <c r="O139" s="192" t="inlineStr"/>
      <c r="P139" s="192" t="inlineStr"/>
      <c r="Q139" s="192" t="inlineStr"/>
      <c r="R139" s="192" t="inlineStr"/>
      <c r="S139" s="192">
        <f>G139*BS!$B$9</f>
        <v/>
      </c>
      <c r="T139" s="192">
        <f>H139*BS!$B$9</f>
        <v/>
      </c>
      <c r="U139" s="193">
        <f>I133</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I134</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I135</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I136</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I137</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I138</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I139</f>
        <v/>
      </c>
    </row>
    <row r="146">
      <c r="A146" s="194" t="inlineStr">
        <is>
          <t>K24</t>
        </is>
      </c>
      <c r="B146" s="96" t="inlineStr">
        <is>
          <t xml:space="preserve">Total </t>
        </is>
      </c>
      <c r="C146" s="954">
        <f>SUM(INDIRECT(ADDRESS(MATCH("K23",$A:$A,0)+1,COLUMN(C$13),4)&amp;":"&amp;ADDRESS(MATCH("K24",$A:$A,0)-1,COLUMN(C$13),4)))</f>
        <v/>
      </c>
      <c r="D146" s="954">
        <f>SUM(INDIRECT(ADDRESS(MATCH("K23",$A:$A,0)+1,COLUMN(D$13),4)&amp;":"&amp;ADDRESS(MATCH("K24",$A:$A,0)-1,COLUMN(D$13),4)))</f>
        <v/>
      </c>
      <c r="E146" s="954">
        <f>SUM(INDIRECT(ADDRESS(MATCH("K23",$A:$A,0)+1,COLUMN(E$13),4)&amp;":"&amp;ADDRESS(MATCH("K24",$A:$A,0)-1,COLUMN(E$13),4)))</f>
        <v/>
      </c>
      <c r="F146" s="954">
        <f>SUM(INDIRECT(ADDRESS(MATCH("K23",$A:$A,0)+1,COLUMN(F$13),4)&amp;":"&amp;ADDRESS(MATCH("K24",$A:$A,0)-1,COLUMN(F$13),4)))</f>
        <v/>
      </c>
      <c r="G146" s="954">
        <f>SUM(INDIRECT(ADDRESS(MATCH("K23",$A:$A,0)+1,COLUMN(G$13),4)&amp;":"&amp;ADDRESS(MATCH("K24",$A:$A,0)-1,COLUMN(G$13),4)))</f>
        <v/>
      </c>
      <c r="H146" s="954">
        <f>SUM(INDIRECT(ADDRESS(MATCH("K23",$A:$A,0)+1,COLUMN(H$13),4)&amp;":"&amp;ADDRESS(MATCH("K24",$A:$A,0)-1,COLUMN(H$13),4)))</f>
        <v/>
      </c>
      <c r="I146" s="977" t="n"/>
      <c r="J146" s="196" t="n"/>
      <c r="K146" s="197" t="n"/>
      <c r="L146" s="197" t="n"/>
      <c r="M146" s="197" t="n"/>
      <c r="N146" s="966">
        <f>B146</f>
        <v/>
      </c>
      <c r="O146" s="198">
        <f>C146*BS!$B$9</f>
        <v/>
      </c>
      <c r="P146" s="198">
        <f>D146*BS!$B$9</f>
        <v/>
      </c>
      <c r="Q146" s="198">
        <f>E146*BS!$B$9</f>
        <v/>
      </c>
      <c r="R146" s="198">
        <f>F146*BS!$B$9</f>
        <v/>
      </c>
      <c r="S146" s="198">
        <f>G146*BS!$B$9</f>
        <v/>
      </c>
      <c r="T146" s="198">
        <f>H146*BS!$B$9</f>
        <v/>
      </c>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B147" s="102" t="n"/>
      <c r="C147" s="939" t="n"/>
      <c r="D147" s="939" t="n"/>
      <c r="E147" s="939" t="n"/>
      <c r="F147" s="939" t="n"/>
      <c r="G147" s="939" t="n"/>
      <c r="H147" s="939" t="n"/>
      <c r="I147" s="975" t="n"/>
      <c r="J147" s="180" t="n"/>
      <c r="N147" s="976" t="inlineStr"/>
      <c r="O147" s="192" t="inlineStr"/>
      <c r="P147" s="192" t="inlineStr"/>
      <c r="Q147" s="192" t="inlineStr"/>
      <c r="R147" s="192" t="inlineStr"/>
      <c r="S147" s="192" t="inlineStr"/>
      <c r="T147" s="192" t="inlineStr"/>
      <c r="U147" s="193" t="n"/>
    </row>
    <row r="148">
      <c r="A148" s="194" t="inlineStr">
        <is>
          <t>K25</t>
        </is>
      </c>
      <c r="B148" s="96" t="inlineStr">
        <is>
          <t xml:space="preserve">Minority Interest </t>
        </is>
      </c>
      <c r="C148" s="954" t="n"/>
      <c r="D148" s="954" t="n"/>
      <c r="E148" s="954" t="n"/>
      <c r="F148" s="954" t="n"/>
      <c r="G148" s="954" t="n"/>
      <c r="H148" s="954" t="n"/>
      <c r="I148" s="977" t="n"/>
      <c r="J148" s="196" t="n"/>
      <c r="K148" s="197" t="n"/>
      <c r="L148" s="197" t="n"/>
      <c r="M148" s="197" t="n"/>
      <c r="N148" s="966">
        <f>B148</f>
        <v/>
      </c>
      <c r="O148" s="198" t="inlineStr"/>
      <c r="P148" s="198" t="inlineStr"/>
      <c r="Q148" s="198" t="inlineStr"/>
      <c r="R148" s="198" t="inlineStr"/>
      <c r="S148" s="198" t="inlineStr"/>
      <c r="T148" s="198" t="inlineStr"/>
      <c r="U148" s="193" t="n"/>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A149" s="79" t="n"/>
      <c r="B149" s="102" t="n"/>
      <c r="C149" s="952" t="n"/>
      <c r="D149" s="952" t="n"/>
      <c r="E149" s="952" t="n"/>
      <c r="F149" s="952" t="n"/>
      <c r="G149" s="952" t="n"/>
      <c r="H149" s="952" t="n"/>
      <c r="I149" s="979" t="n"/>
      <c r="J149" s="180" t="n"/>
      <c r="N149" s="976" t="inlineStr"/>
      <c r="O149" s="192" t="inlineStr"/>
      <c r="P149" s="192" t="inlineStr"/>
      <c r="Q149" s="192" t="inlineStr"/>
      <c r="R149" s="192" t="inlineStr"/>
      <c r="S149" s="192" t="inlineStr"/>
      <c r="T149" s="192" t="inlineStr"/>
      <c r="U149" s="193">
        <f>I143</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I144</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I145</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I146</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I147</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I148</f>
        <v/>
      </c>
    </row>
    <row r="155" ht="18.75" customFormat="1" customHeight="1" s="194">
      <c r="A155" s="79" t="n"/>
      <c r="B155" s="102" t="n"/>
      <c r="C155" s="103" t="n"/>
      <c r="D155" s="103" t="n"/>
      <c r="E155" s="103" t="n"/>
      <c r="F155" s="103" t="n"/>
      <c r="G155" s="103" t="n"/>
      <c r="H155" s="103" t="n"/>
      <c r="I155" s="979" t="n"/>
      <c r="J155" s="180" t="n"/>
      <c r="N155" s="976" t="inlineStr"/>
      <c r="O155" s="192" t="inlineStr"/>
      <c r="P155" s="192" t="inlineStr"/>
      <c r="Q155" s="192" t="inlineStr"/>
      <c r="R155" s="192" t="inlineStr"/>
      <c r="S155" s="192" t="inlineStr"/>
      <c r="T155" s="192" t="inlineStr"/>
      <c r="U155" s="193">
        <f>I149</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I150</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I151</f>
        <v/>
      </c>
    </row>
    <row r="158" ht="18.75" customFormat="1" customHeight="1" s="194">
      <c r="A158" s="79" t="n"/>
      <c r="B158" s="102" t="n"/>
      <c r="C158" s="989" t="n"/>
      <c r="D158" s="971" t="n"/>
      <c r="E158" s="939" t="n"/>
      <c r="F158" s="939" t="n"/>
      <c r="G158" s="939" t="n"/>
      <c r="H158" s="939" t="n"/>
      <c r="I158" s="975" t="n"/>
      <c r="J158" s="180" t="n"/>
      <c r="N158" s="976" t="inlineStr"/>
      <c r="O158" s="192" t="inlineStr"/>
      <c r="P158" s="192" t="inlineStr"/>
      <c r="Q158" s="192" t="inlineStr"/>
      <c r="R158" s="192" t="inlineStr"/>
      <c r="S158" s="192" t="inlineStr"/>
      <c r="T158" s="192" t="inlineStr"/>
      <c r="U158" s="193">
        <f>I152</f>
        <v/>
      </c>
    </row>
    <row r="159" ht="18.75" customFormat="1" customHeight="1" s="194">
      <c r="A159" s="194" t="inlineStr">
        <is>
          <t>K26</t>
        </is>
      </c>
      <c r="B159" s="96" t="inlineStr">
        <is>
          <t xml:space="preserve">Total </t>
        </is>
      </c>
      <c r="C159" s="954">
        <f>SUM(INDIRECT(ADDRESS(MATCH("K25",$A:$A,0)+1,COLUMN(C$13),4)&amp;":"&amp;ADDRESS(MATCH("K26",$A:$A,0)-1,COLUMN(C$13),4)))</f>
        <v/>
      </c>
      <c r="D159" s="954">
        <f>SUM(INDIRECT(ADDRESS(MATCH("K25",$A:$A,0)+1,COLUMN(D$13),4)&amp;":"&amp;ADDRESS(MATCH("K26",$A:$A,0)-1,COLUMN(D$13),4)))</f>
        <v/>
      </c>
      <c r="E159" s="954">
        <f>SUM(INDIRECT(ADDRESS(MATCH("K25",$A:$A,0)+1,COLUMN(E$13),4)&amp;":"&amp;ADDRESS(MATCH("K26",$A:$A,0)-1,COLUMN(E$13),4)))</f>
        <v/>
      </c>
      <c r="F159" s="954">
        <f>SUM(INDIRECT(ADDRESS(MATCH("K25",$A:$A,0)+1,COLUMN(F$13),4)&amp;":"&amp;ADDRESS(MATCH("K26",$A:$A,0)-1,COLUMN(F$13),4)))</f>
        <v/>
      </c>
      <c r="G159" s="954">
        <f>SUM(INDIRECT(ADDRESS(MATCH("K25",$A:$A,0)+1,COLUMN(G$13),4)&amp;":"&amp;ADDRESS(MATCH("K26",$A:$A,0)-1,COLUMN(G$13),4)))</f>
        <v/>
      </c>
      <c r="H159" s="954">
        <f>SUM(INDIRECT(ADDRESS(MATCH("K25",$A:$A,0)+1,COLUMN(H$13),4)&amp;":"&amp;ADDRESS(MATCH("K26",$A:$A,0)-1,COLUMN(H$13),4)))</f>
        <v/>
      </c>
      <c r="I159" s="988"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f>I154</f>
        <v/>
      </c>
    </row>
    <row r="161">
      <c r="A161" s="194" t="inlineStr">
        <is>
          <t>K27</t>
        </is>
      </c>
      <c r="B161" s="96" t="inlineStr">
        <is>
          <t xml:space="preserve">Common Stock </t>
        </is>
      </c>
      <c r="C161" s="942" t="n"/>
      <c r="D161" s="942" t="n"/>
      <c r="E161" s="942" t="n"/>
      <c r="F161" s="942" t="n"/>
      <c r="G161" s="942" t="n"/>
      <c r="H161" s="942" t="n"/>
      <c r="I161" s="992" t="n"/>
      <c r="J161" s="196" t="n"/>
      <c r="K161" s="197" t="n"/>
      <c r="L161" s="197" t="n"/>
      <c r="M161" s="197" t="n"/>
      <c r="N161" s="966">
        <f>B161</f>
        <v/>
      </c>
      <c r="O161" s="198" t="inlineStr"/>
      <c r="P161" s="198" t="inlineStr"/>
      <c r="Q161" s="198" t="inlineStr"/>
      <c r="R161" s="198" t="inlineStr"/>
      <c r="S161" s="198" t="inlineStr"/>
      <c r="T161" s="198" t="inlineStr"/>
      <c r="U161" s="193">
        <f>I155</f>
        <v/>
      </c>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inlineStr">
        <is>
          <t>Ordinary shares 's Issued and fully paid: 21,000,000 Ordinary shares</t>
        </is>
      </c>
      <c r="C162" s="103" t="n"/>
      <c r="D162" s="103" t="n"/>
      <c r="E162" s="103" t="n"/>
      <c r="F162" s="103" t="n"/>
      <c r="G162" s="103" t="n">
        <v>21000</v>
      </c>
      <c r="H162" s="103" t="n">
        <v>21000</v>
      </c>
      <c r="I162" s="979" t="n"/>
      <c r="J162" s="196" t="n"/>
      <c r="K162" s="197" t="n"/>
      <c r="L162" s="197" t="n"/>
      <c r="M162" s="197" t="n"/>
      <c r="N162" s="966">
        <f>B162</f>
        <v/>
      </c>
      <c r="O162" s="198" t="inlineStr"/>
      <c r="P162" s="198" t="inlineStr"/>
      <c r="Q162" s="198" t="inlineStr"/>
      <c r="R162" s="198" t="inlineStr"/>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229" t="n"/>
      <c r="D163" s="229" t="n"/>
      <c r="E163" s="229" t="n"/>
      <c r="F163" s="229" t="n"/>
      <c r="G163" s="229" t="n"/>
      <c r="H163" s="952" t="n"/>
      <c r="I163" s="979"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229" t="n"/>
      <c r="C164" s="229" t="n"/>
      <c r="D164" s="229" t="n"/>
      <c r="E164" s="229" t="n"/>
      <c r="F164" s="229" t="n"/>
      <c r="G164" s="229" t="n"/>
      <c r="H164" s="952" t="n"/>
      <c r="I164" s="979"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94" t="inlineStr">
        <is>
          <t>K28</t>
        </is>
      </c>
      <c r="B165" s="96" t="inlineStr">
        <is>
          <t xml:space="preserve">Total </t>
        </is>
      </c>
      <c r="C165" s="954">
        <f>SUM(INDIRECT(ADDRESS(MATCH("K27",$A:$A,0)+1,COLUMN(C$13),4)&amp;":"&amp;ADDRESS(MATCH("K28",$A:$A,0)-1,COLUMN(C$13),4)))</f>
        <v/>
      </c>
      <c r="D165" s="954">
        <f>SUM(INDIRECT(ADDRESS(MATCH("K27",$A:$A,0)+1,COLUMN(D$13),4)&amp;":"&amp;ADDRESS(MATCH("K28",$A:$A,0)-1,COLUMN(D$13),4)))</f>
        <v/>
      </c>
      <c r="E165" s="954">
        <f>SUM(INDIRECT(ADDRESS(MATCH("K27",$A:$A,0)+1,COLUMN(E$13),4)&amp;":"&amp;ADDRESS(MATCH("K28",$A:$A,0)-1,COLUMN(E$13),4)))</f>
        <v/>
      </c>
      <c r="F165" s="954">
        <f>SUM(INDIRECT(ADDRESS(MATCH("K27",$A:$A,0)+1,COLUMN(F$13),4)&amp;":"&amp;ADDRESS(MATCH("K28",$A:$A,0)-1,COLUMN(F$13),4)))</f>
        <v/>
      </c>
      <c r="G165" s="954">
        <f>SUM(INDIRECT(ADDRESS(MATCH("K27",$A:$A,0)+1,COLUMN(G$13),4)&amp;":"&amp;ADDRESS(MATCH("K28",$A:$A,0)-1,COLUMN(G$13),4)))</f>
        <v/>
      </c>
      <c r="H165" s="954">
        <f>SUM(INDIRECT(ADDRESS(MATCH("K27",$A:$A,0)+1,COLUMN(H$13),4)&amp;":"&amp;ADDRESS(MATCH("K28",$A:$A,0)-1,COLUMN(H$13),4)))</f>
        <v/>
      </c>
      <c r="I165" s="995" t="n"/>
      <c r="J165" s="196" t="n"/>
      <c r="K165" s="197" t="n"/>
      <c r="L165" s="197" t="n"/>
      <c r="M165" s="197" t="n"/>
      <c r="N165" s="966">
        <f>B165</f>
        <v/>
      </c>
      <c r="O165" s="198">
        <f>C165*BS!$B$9</f>
        <v/>
      </c>
      <c r="P165" s="198">
        <f>D165*BS!$B$9</f>
        <v/>
      </c>
      <c r="Q165" s="198">
        <f>E165*BS!$B$9</f>
        <v/>
      </c>
      <c r="R165" s="198">
        <f>F165*BS!$B$9</f>
        <v/>
      </c>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t="n"/>
    </row>
    <row r="167">
      <c r="B167" s="102" t="n"/>
      <c r="C167" s="994" t="n"/>
      <c r="D167" s="994" t="n"/>
      <c r="E167" s="994" t="n"/>
      <c r="F167" s="994" t="n"/>
      <c r="G167" s="994" t="n"/>
      <c r="H167" s="994" t="n"/>
      <c r="I167" s="992" t="n"/>
      <c r="J167" s="180" t="n"/>
      <c r="N167" s="976" t="inlineStr"/>
      <c r="O167" s="192" t="inlineStr"/>
      <c r="P167" s="192" t="inlineStr"/>
      <c r="Q167" s="192" t="inlineStr"/>
      <c r="R167" s="192" t="inlineStr"/>
      <c r="S167" s="192" t="inlineStr"/>
      <c r="T167" s="192" t="inlineStr"/>
      <c r="U167" s="193" t="n"/>
    </row>
    <row r="168">
      <c r="A168" s="194" t="inlineStr">
        <is>
          <t>K29</t>
        </is>
      </c>
      <c r="B168" s="96" t="inlineStr">
        <is>
          <t xml:space="preserve">Additional Paid in Capital </t>
        </is>
      </c>
      <c r="C168" s="983" t="n"/>
      <c r="D168" s="983" t="n"/>
      <c r="E168" s="983" t="n"/>
      <c r="F168" s="983" t="n"/>
      <c r="G168" s="983" t="n"/>
      <c r="H168" s="983" t="n"/>
      <c r="I168" s="984" t="n"/>
      <c r="J168" s="196" t="n"/>
      <c r="K168" s="197" t="n"/>
      <c r="L168" s="197" t="n"/>
      <c r="M168" s="197" t="n"/>
      <c r="N168" s="966">
        <f>B168</f>
        <v/>
      </c>
      <c r="O168" s="198" t="inlineStr"/>
      <c r="P168" s="198" t="inlineStr"/>
      <c r="Q168" s="198" t="inlineStr"/>
      <c r="R168" s="198" t="inlineStr"/>
      <c r="S168" s="198" t="inlineStr"/>
      <c r="T168" s="198" t="inlineStr"/>
      <c r="U168" s="193">
        <f>I162</f>
        <v/>
      </c>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103" t="n"/>
      <c r="D169" s="103" t="n"/>
      <c r="E169" s="103" t="n"/>
      <c r="F169" s="103" t="n"/>
      <c r="G169" s="103" t="n"/>
      <c r="H169" s="103" t="n"/>
      <c r="I169" s="984"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229" t="n"/>
      <c r="B170" s="229" t="n"/>
      <c r="C170" s="229" t="n"/>
      <c r="D170" s="229" t="n"/>
      <c r="E170" s="229" t="n"/>
      <c r="F170" s="229" t="n"/>
      <c r="G170" s="229" t="n"/>
      <c r="H170" s="229" t="n"/>
      <c r="I170" s="984"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171" t="inlineStr">
        <is>
          <t>K30</t>
        </is>
      </c>
      <c r="B171" s="96" t="inlineStr">
        <is>
          <t xml:space="preserve">Total </t>
        </is>
      </c>
      <c r="C171" s="954">
        <f>SUM(INDIRECT(ADDRESS(MATCH("K29",$A:$A,0)+1,COLUMN(C$13),4)&amp;":"&amp;ADDRESS(MATCH("K30",$A:$A,0)-1,COLUMN(C$13),4)))</f>
        <v/>
      </c>
      <c r="D171" s="954">
        <f>SUM(INDIRECT(ADDRESS(MATCH("K29",$A:$A,0)+1,COLUMN(D$13),4)&amp;":"&amp;ADDRESS(MATCH("K30",$A:$A,0)-1,COLUMN(D$13),4)))</f>
        <v/>
      </c>
      <c r="E171" s="954">
        <f>SUM(INDIRECT(ADDRESS(MATCH("K29",$A:$A,0)+1,COLUMN(E$13),4)&amp;":"&amp;ADDRESS(MATCH("K30",$A:$A,0)-1,COLUMN(E$13),4)))</f>
        <v/>
      </c>
      <c r="F171" s="954">
        <f>SUM(INDIRECT(ADDRESS(MATCH("K29",$A:$A,0)+1,COLUMN(F$13),4)&amp;":"&amp;ADDRESS(MATCH("K30",$A:$A,0)-1,COLUMN(F$13),4)))</f>
        <v/>
      </c>
      <c r="G171" s="954">
        <f>SUM(INDIRECT(ADDRESS(MATCH("K29",$A:$A,0)+1,COLUMN(G$13),4)&amp;":"&amp;ADDRESS(MATCH("K30",$A:$A,0)-1,COLUMN(G$13),4)))</f>
        <v/>
      </c>
      <c r="H171" s="954">
        <f>SUM(INDIRECT(ADDRESS(MATCH("K29",$A:$A,0)+1,COLUMN(H$13),4)&amp;":"&amp;ADDRESS(MATCH("K30",$A:$A,0)-1,COLUMN(H$13),4)))</f>
        <v/>
      </c>
      <c r="I171" s="984" t="n"/>
      <c r="J171" s="180" t="n"/>
      <c r="N171" s="976">
        <f>B171</f>
        <v/>
      </c>
      <c r="O171" s="192">
        <f>C171*BS!$B$9</f>
        <v/>
      </c>
      <c r="P171" s="192">
        <f>D171*BS!$B$9</f>
        <v/>
      </c>
      <c r="Q171" s="192">
        <f>E171*BS!$B$9</f>
        <v/>
      </c>
      <c r="R171" s="192">
        <f>F171*BS!$B$9</f>
        <v/>
      </c>
      <c r="S171" s="192">
        <f>G171*BS!$B$9</f>
        <v/>
      </c>
      <c r="T171" s="192">
        <f>H171*BS!$B$9</f>
        <v/>
      </c>
      <c r="U171" s="193" t="n"/>
    </row>
    <row r="172">
      <c r="A172" s="194" t="inlineStr">
        <is>
          <t>K31</t>
        </is>
      </c>
      <c r="B172" s="96" t="inlineStr">
        <is>
          <t xml:space="preserve">Other Reserves </t>
        </is>
      </c>
      <c r="C172" s="983" t="n"/>
      <c r="D172" s="983" t="n"/>
      <c r="E172" s="983" t="n"/>
      <c r="F172" s="983" t="n"/>
      <c r="G172" s="983" t="n"/>
      <c r="H172" s="983" t="n"/>
      <c r="I172" s="984" t="n"/>
      <c r="J172" s="196" t="n"/>
      <c r="K172" s="197" t="n"/>
      <c r="L172" s="197" t="n"/>
      <c r="M172" s="197" t="n"/>
      <c r="N172" s="966">
        <f>B172</f>
        <v/>
      </c>
      <c r="O172" s="198" t="inlineStr"/>
      <c r="P172" s="198" t="inlineStr"/>
      <c r="Q172" s="198" t="inlineStr"/>
      <c r="R172" s="198" t="inlineStr"/>
      <c r="S172" s="198" t="inlineStr"/>
      <c r="T172" s="198" t="inlineStr"/>
      <c r="U172" s="193">
        <f>I166</f>
        <v/>
      </c>
      <c r="V172" s="197" t="n"/>
      <c r="W172" s="197" t="n"/>
      <c r="X172" s="197" t="n"/>
      <c r="Y172" s="197" t="n"/>
      <c r="Z172" s="197" t="n"/>
      <c r="AA172" s="197" t="n"/>
      <c r="AB172" s="197" t="n"/>
      <c r="AC172" s="197" t="n"/>
      <c r="AD172" s="197" t="n"/>
      <c r="AE172" s="197" t="n"/>
      <c r="AF172" s="197" t="n"/>
      <c r="AG172" s="197" t="n"/>
      <c r="AH172" s="197" t="n"/>
      <c r="AI172" s="197" t="n"/>
      <c r="AJ172" s="197" t="n"/>
      <c r="AK172" s="197" t="n"/>
      <c r="AL172" s="197" t="n"/>
      <c r="AM172" s="197" t="n"/>
      <c r="AN172" s="197" t="n"/>
      <c r="AO172" s="197" t="n"/>
      <c r="AP172" s="197" t="n"/>
      <c r="AQ172" s="197" t="n"/>
      <c r="AR172" s="197" t="n"/>
      <c r="AS172" s="197" t="n"/>
      <c r="AT172" s="197" t="n"/>
      <c r="AU172" s="197" t="n"/>
      <c r="AV172" s="197" t="n"/>
      <c r="AW172" s="197" t="n"/>
      <c r="AX172" s="197" t="n"/>
      <c r="AY172" s="197" t="n"/>
      <c r="AZ172" s="197" t="n"/>
      <c r="BA172" s="197" t="n"/>
      <c r="BB172" s="197" t="n"/>
      <c r="BC172" s="197" t="n"/>
      <c r="BD172" s="197" t="n"/>
      <c r="BE172" s="197" t="n"/>
      <c r="BF172" s="197" t="n"/>
      <c r="BG172" s="197" t="n"/>
      <c r="BH172" s="197" t="n"/>
      <c r="BI172" s="197" t="n"/>
      <c r="BJ172" s="197" t="n"/>
      <c r="BK172" s="197" t="n"/>
      <c r="BL172" s="197" t="n"/>
      <c r="BM172" s="197" t="n"/>
      <c r="BN172" s="197" t="n"/>
      <c r="BO172" s="197" t="n"/>
      <c r="BP172" s="197" t="n"/>
      <c r="BQ172" s="197" t="n"/>
      <c r="BR172" s="197" t="n"/>
      <c r="BS172" s="197" t="n"/>
      <c r="BT172" s="197" t="n"/>
      <c r="BU172" s="197" t="n"/>
      <c r="BV172" s="197" t="n"/>
      <c r="BW172" s="197" t="n"/>
      <c r="BX172" s="197" t="n"/>
      <c r="BY172" s="197" t="n"/>
      <c r="BZ172" s="197" t="n"/>
      <c r="CA172" s="197" t="n"/>
      <c r="CB172" s="197" t="n"/>
      <c r="CC172" s="197" t="n"/>
      <c r="CD172" s="197" t="n"/>
      <c r="CE172" s="197" t="n"/>
      <c r="CF172" s="197" t="n"/>
      <c r="CG172" s="197" t="n"/>
      <c r="CH172" s="197" t="n"/>
      <c r="CI172" s="197" t="n"/>
      <c r="CJ172" s="197" t="n"/>
      <c r="CK172" s="197" t="n"/>
      <c r="CL172" s="197" t="n"/>
      <c r="CM172" s="197" t="n"/>
      <c r="CN172" s="197" t="n"/>
      <c r="CO172" s="197" t="n"/>
      <c r="CP172" s="197" t="n"/>
      <c r="CQ172" s="197" t="n"/>
      <c r="CR172" s="197" t="n"/>
      <c r="CS172" s="197" t="n"/>
      <c r="CT172" s="197" t="n"/>
      <c r="CU172" s="197" t="n"/>
      <c r="CV172" s="197" t="n"/>
      <c r="CW172" s="197" t="n"/>
      <c r="CX172" s="197" t="n"/>
      <c r="CY172" s="197" t="n"/>
      <c r="CZ172" s="197" t="n"/>
      <c r="DA172" s="197" t="n"/>
      <c r="DB172" s="197" t="n"/>
      <c r="DC172" s="197" t="n"/>
      <c r="DD172" s="197" t="n"/>
      <c r="DE172" s="197" t="n"/>
      <c r="DF172" s="197" t="n"/>
      <c r="DG172" s="197" t="n"/>
      <c r="DH172" s="197" t="n"/>
      <c r="DI172" s="197" t="n"/>
      <c r="DJ172" s="197" t="n"/>
      <c r="DK172" s="197" t="n"/>
      <c r="DL172" s="197" t="n"/>
      <c r="DM172" s="197" t="n"/>
      <c r="DN172" s="197" t="n"/>
      <c r="DO172" s="197" t="n"/>
      <c r="DP172" s="197" t="n"/>
      <c r="DQ172" s="197" t="n"/>
      <c r="DR172" s="197" t="n"/>
      <c r="DS172" s="197" t="n"/>
      <c r="DT172" s="197" t="n"/>
      <c r="DU172" s="197" t="n"/>
      <c r="DV172" s="197" t="n"/>
      <c r="DW172" s="197" t="n"/>
      <c r="DX172" s="197" t="n"/>
      <c r="DY172" s="197" t="n"/>
      <c r="DZ172" s="197" t="n"/>
      <c r="EA172" s="197" t="n"/>
      <c r="EB172" s="197" t="n"/>
      <c r="EC172" s="197" t="n"/>
      <c r="ED172" s="197" t="n"/>
      <c r="EE172" s="197" t="n"/>
      <c r="EF172" s="197" t="n"/>
      <c r="EG172" s="197" t="n"/>
      <c r="EH172" s="197" t="n"/>
      <c r="EI172" s="197" t="n"/>
      <c r="EJ172" s="197" t="n"/>
    </row>
    <row r="173">
      <c r="A173" s="79" t="n"/>
      <c r="B173" s="102" t="inlineStr">
        <is>
          <t>Foreign currency translation reserve</t>
        </is>
      </c>
      <c r="C173" s="993" t="n"/>
      <c r="D173" s="993" t="n"/>
      <c r="E173" s="993" t="n"/>
      <c r="F173" s="993" t="n"/>
      <c r="G173" s="993" t="n">
        <v>-18</v>
      </c>
      <c r="H173" s="993" t="n">
        <v>-78</v>
      </c>
      <c r="I173" s="992" t="n"/>
      <c r="J173" s="180" t="n"/>
      <c r="N173" s="976">
        <f>B173</f>
        <v/>
      </c>
      <c r="O173" s="192" t="inlineStr"/>
      <c r="P173" s="192" t="inlineStr"/>
      <c r="Q173" s="192" t="inlineStr"/>
      <c r="R173" s="192" t="inlineStr"/>
      <c r="S173" s="192">
        <f>G173*BS!$B$9</f>
        <v/>
      </c>
      <c r="T173" s="192">
        <f>H173*BS!$B$9</f>
        <v/>
      </c>
      <c r="U173" s="193">
        <f>I167</f>
        <v/>
      </c>
    </row>
    <row r="174">
      <c r="A174" s="79" t="n"/>
      <c r="B174" s="102" t="inlineStr">
        <is>
          <t>Other Reserves *</t>
        </is>
      </c>
      <c r="C174" s="993" t="n"/>
      <c r="D174" s="993" t="n"/>
      <c r="E174" s="993" t="n"/>
      <c r="F174" s="993" t="n"/>
      <c r="G174" s="993" t="n">
        <v>0</v>
      </c>
      <c r="H174" s="993" t="n">
        <v>0</v>
      </c>
      <c r="I174" s="992" t="n"/>
      <c r="J174" s="180" t="n"/>
      <c r="N174" s="976">
        <f>B174</f>
        <v/>
      </c>
      <c r="O174" s="192" t="inlineStr"/>
      <c r="P174" s="192" t="inlineStr"/>
      <c r="Q174" s="192" t="inlineStr"/>
      <c r="R174" s="192" t="inlineStr"/>
      <c r="S174" s="192">
        <f>G174*BS!$B$9</f>
        <v/>
      </c>
      <c r="T174" s="192">
        <f>H174*BS!$B$9</f>
        <v/>
      </c>
      <c r="U174" s="193">
        <f>I168</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I169</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I170</f>
        <v/>
      </c>
    </row>
    <row r="177">
      <c r="A177" s="79" t="n"/>
      <c r="B177" s="102" t="n"/>
      <c r="C177" s="103" t="n"/>
      <c r="D177" s="103" t="n"/>
      <c r="E177" s="103" t="n"/>
      <c r="F177" s="103" t="n"/>
      <c r="G177" s="103" t="n"/>
      <c r="H177" s="103" t="n"/>
      <c r="I177" s="992" t="n"/>
      <c r="J177" s="180" t="n"/>
      <c r="N177" s="976" t="inlineStr"/>
      <c r="O177" s="192" t="inlineStr"/>
      <c r="P177" s="192" t="inlineStr"/>
      <c r="Q177" s="192" t="inlineStr"/>
      <c r="R177" s="192" t="inlineStr"/>
      <c r="S177" s="192" t="inlineStr"/>
      <c r="T177" s="192" t="inlineStr"/>
      <c r="U177" s="193">
        <f>I171</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I172</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I173</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I174</f>
        <v/>
      </c>
    </row>
    <row r="181" ht="23.25" customFormat="1" customHeight="1" s="234">
      <c r="A181" s="79" t="n"/>
      <c r="B181" s="102" t="n"/>
      <c r="C181" s="993" t="n"/>
      <c r="D181" s="993" t="n"/>
      <c r="E181" s="993" t="n"/>
      <c r="F181" s="993" t="n"/>
      <c r="G181" s="993" t="n"/>
      <c r="H181" s="993" t="n"/>
      <c r="I181" s="986" t="n"/>
      <c r="J181" s="180" t="n"/>
      <c r="N181" s="976" t="inlineStr"/>
      <c r="O181" s="192" t="inlineStr"/>
      <c r="P181" s="192" t="inlineStr"/>
      <c r="Q181" s="192" t="inlineStr"/>
      <c r="R181" s="192" t="inlineStr"/>
      <c r="S181" s="192" t="inlineStr"/>
      <c r="T181" s="192" t="inlineStr"/>
      <c r="U181" s="193">
        <f>I175</f>
        <v/>
      </c>
    </row>
    <row r="182" ht="23.25" customFormat="1" customHeight="1" s="234">
      <c r="A182" s="79" t="n"/>
      <c r="B182" s="102" t="n"/>
      <c r="C182" s="993" t="n"/>
      <c r="D182" s="993" t="n"/>
      <c r="E182" s="993" t="n"/>
      <c r="F182" s="993" t="n"/>
      <c r="G182" s="993" t="n"/>
      <c r="H182" s="993" t="n"/>
      <c r="I182" s="986" t="n"/>
      <c r="J182" s="180" t="n"/>
      <c r="N182" s="976" t="inlineStr"/>
      <c r="O182" s="192" t="inlineStr"/>
      <c r="P182" s="192" t="inlineStr"/>
      <c r="Q182" s="192" t="inlineStr"/>
      <c r="R182" s="192" t="inlineStr"/>
      <c r="S182" s="192" t="inlineStr"/>
      <c r="T182" s="192" t="inlineStr"/>
      <c r="U182" s="193">
        <f>I176</f>
        <v/>
      </c>
    </row>
    <row r="183">
      <c r="B183" s="102" t="n"/>
      <c r="C183" s="952" t="n"/>
      <c r="D183" s="952" t="n"/>
      <c r="E183" s="952" t="n"/>
      <c r="F183" s="952" t="n"/>
      <c r="G183" s="952" t="n"/>
      <c r="H183" s="952" t="n"/>
      <c r="I183" s="979" t="n"/>
      <c r="J183" s="180" t="n"/>
      <c r="N183" s="976" t="inlineStr"/>
      <c r="O183" s="192" t="inlineStr"/>
      <c r="P183" s="192" t="inlineStr"/>
      <c r="Q183" s="192" t="inlineStr"/>
      <c r="R183" s="192" t="inlineStr"/>
      <c r="S183" s="192" t="inlineStr"/>
      <c r="T183" s="192" t="inlineStr"/>
      <c r="U183" s="193">
        <f>I177</f>
        <v/>
      </c>
    </row>
    <row r="184" ht="18.75" customHeight="1" s="340">
      <c r="A184" s="194" t="inlineStr">
        <is>
          <t>K32</t>
        </is>
      </c>
      <c r="B184" s="96" t="inlineStr">
        <is>
          <t>Total</t>
        </is>
      </c>
      <c r="C184" s="954">
        <f>SUM(INDIRECT(ADDRESS(MATCH("K31",$A:$A,0)+1,COLUMN(C$13),4)&amp;":"&amp;ADDRESS(MATCH("K32",$A:$A,0)-1,COLUMN(C$13),4)))</f>
        <v/>
      </c>
      <c r="D184" s="954">
        <f>SUM(INDIRECT(ADDRESS(MATCH("K31",$A:$A,0)+1,COLUMN(D$13),4)&amp;":"&amp;ADDRESS(MATCH("K32",$A:$A,0)-1,COLUMN(D$13),4)))</f>
        <v/>
      </c>
      <c r="E184" s="954">
        <f>SUM(INDIRECT(ADDRESS(MATCH("K31",$A:$A,0)+1,COLUMN(E$13),4)&amp;":"&amp;ADDRESS(MATCH("K32",$A:$A,0)-1,COLUMN(E$13),4)))</f>
        <v/>
      </c>
      <c r="F184" s="954">
        <f>SUM(INDIRECT(ADDRESS(MATCH("K31",$A:$A,0)+1,COLUMN(F$13),4)&amp;":"&amp;ADDRESS(MATCH("K32",$A:$A,0)-1,COLUMN(F$13),4)))</f>
        <v/>
      </c>
      <c r="G184" s="954">
        <f>SUM(INDIRECT(ADDRESS(MATCH("K31",$A:$A,0)+1,COLUMN(G$13),4)&amp;":"&amp;ADDRESS(MATCH("K32",$A:$A,0)-1,COLUMN(G$13),4)))</f>
        <v/>
      </c>
      <c r="H184" s="954">
        <f>SUM(INDIRECT(ADDRESS(MATCH("K31",$A:$A,0)+1,COLUMN(H$13),4)&amp;":"&amp;ADDRESS(MATCH("K32",$A:$A,0)-1,COLUMN(H$13),4)))</f>
        <v/>
      </c>
      <c r="I184" s="984" t="n"/>
      <c r="J184" s="196" t="n"/>
      <c r="K184" s="197" t="n"/>
      <c r="L184" s="197" t="n"/>
      <c r="M184" s="197" t="n"/>
      <c r="N184" s="966">
        <f>B184</f>
        <v/>
      </c>
      <c r="O184" s="198">
        <f>C184*BS!$B$9</f>
        <v/>
      </c>
      <c r="P184" s="198">
        <f>D184*BS!$B$9</f>
        <v/>
      </c>
      <c r="Q184" s="198">
        <f>E184*BS!$B$9</f>
        <v/>
      </c>
      <c r="R184" s="198">
        <f>F184*BS!$B$9</f>
        <v/>
      </c>
      <c r="S184" s="198">
        <f>G184*BS!$B$9</f>
        <v/>
      </c>
      <c r="T184" s="198">
        <f>H184*BS!$B$9</f>
        <v/>
      </c>
      <c r="U184" s="193">
        <f>I178</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B185" s="102" t="n"/>
      <c r="C185" s="996" t="n"/>
      <c r="D185" s="996" t="n"/>
      <c r="E185" s="996" t="n"/>
      <c r="F185" s="996" t="n"/>
      <c r="G185" s="996" t="n"/>
      <c r="H185" s="996" t="n"/>
      <c r="I185" s="997" t="n"/>
      <c r="J185" s="180" t="n"/>
      <c r="N185" s="976" t="inlineStr"/>
      <c r="O185" s="192" t="inlineStr"/>
      <c r="P185" s="192" t="inlineStr"/>
      <c r="Q185" s="192" t="inlineStr"/>
      <c r="R185" s="192" t="inlineStr"/>
      <c r="S185" s="192" t="inlineStr"/>
      <c r="T185" s="192" t="inlineStr"/>
      <c r="U185" s="193" t="n"/>
    </row>
    <row r="186" ht="18.75" customFormat="1" customHeight="1" s="171">
      <c r="A186" s="194" t="inlineStr">
        <is>
          <t>K33</t>
        </is>
      </c>
      <c r="B186" s="96" t="inlineStr">
        <is>
          <t xml:space="preserve">Retained Earnings </t>
        </is>
      </c>
      <c r="C186" s="983" t="n"/>
      <c r="D186" s="983" t="n"/>
      <c r="E186" s="983" t="n"/>
      <c r="F186" s="983" t="n"/>
      <c r="G186" s="983" t="n"/>
      <c r="H186" s="983" t="n"/>
      <c r="I186" s="998" t="n"/>
      <c r="J186" s="196" t="n"/>
      <c r="K186" s="197" t="n"/>
      <c r="L186" s="197" t="n"/>
      <c r="M186" s="197" t="n"/>
      <c r="N186" s="966">
        <f>B186</f>
        <v/>
      </c>
      <c r="O186" s="198" t="inlineStr"/>
      <c r="P186" s="198" t="inlineStr"/>
      <c r="Q186" s="198" t="inlineStr"/>
      <c r="R186" s="198" t="inlineStr"/>
      <c r="S186" s="198" t="inlineStr"/>
      <c r="T186" s="198" t="inlineStr"/>
      <c r="U186" s="193">
        <f>I180</f>
        <v/>
      </c>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194" t="n"/>
      <c r="B187" s="102" t="inlineStr">
        <is>
          <t>Retained earnings</t>
        </is>
      </c>
      <c r="C187" s="103" t="n"/>
      <c r="D187" s="103" t="n"/>
      <c r="E187" s="103" t="n"/>
      <c r="F187" s="103" t="n"/>
      <c r="G187" s="103" t="n">
        <v>275518</v>
      </c>
      <c r="H187" s="103" t="n">
        <v>305695</v>
      </c>
      <c r="I187" s="998" t="n"/>
      <c r="J187" s="196" t="n"/>
      <c r="K187" s="197" t="n"/>
      <c r="L187" s="197" t="n"/>
      <c r="M187" s="197" t="n"/>
      <c r="N187" s="966">
        <f>B187</f>
        <v/>
      </c>
      <c r="O187" s="198" t="inlineStr"/>
      <c r="P187" s="198" t="inlineStr"/>
      <c r="Q187" s="198" t="inlineStr"/>
      <c r="R187" s="198" t="inlineStr"/>
      <c r="S187" s="198">
        <f>G187*BS!$B$9</f>
        <v/>
      </c>
      <c r="T187" s="198">
        <f>H187*BS!$B$9</f>
        <v/>
      </c>
      <c r="U187" s="193" t="n"/>
      <c r="V187" s="197" t="n"/>
      <c r="W187" s="197" t="n"/>
      <c r="X187" s="197" t="n"/>
      <c r="Y187" s="197" t="n"/>
      <c r="Z187" s="197" t="n"/>
      <c r="AA187" s="197" t="n"/>
      <c r="AB187" s="197" t="n"/>
      <c r="AC187" s="197" t="n"/>
      <c r="AD187" s="197" t="n"/>
      <c r="AE187" s="197" t="n"/>
      <c r="AF187" s="197" t="n"/>
      <c r="AG187" s="197" t="n"/>
      <c r="AH187" s="197" t="n"/>
      <c r="AI187" s="197" t="n"/>
      <c r="AJ187" s="197" t="n"/>
      <c r="AK187" s="197" t="n"/>
      <c r="AL187" s="197" t="n"/>
      <c r="AM187" s="197" t="n"/>
      <c r="AN187" s="197" t="n"/>
      <c r="AO187" s="197" t="n"/>
      <c r="AP187" s="197" t="n"/>
      <c r="AQ187" s="197" t="n"/>
      <c r="AR187" s="197" t="n"/>
      <c r="AS187" s="197" t="n"/>
      <c r="AT187" s="197" t="n"/>
      <c r="AU187" s="197" t="n"/>
      <c r="AV187" s="197" t="n"/>
      <c r="AW187" s="197" t="n"/>
      <c r="AX187" s="197" t="n"/>
      <c r="AY187" s="197" t="n"/>
      <c r="AZ187" s="197" t="n"/>
      <c r="BA187" s="197" t="n"/>
      <c r="BB187" s="197" t="n"/>
      <c r="BC187" s="197" t="n"/>
      <c r="BD187" s="197" t="n"/>
      <c r="BE187" s="197" t="n"/>
      <c r="BF187" s="197" t="n"/>
      <c r="BG187" s="197" t="n"/>
      <c r="BH187" s="197" t="n"/>
      <c r="BI187" s="197" t="n"/>
      <c r="BJ187" s="197" t="n"/>
      <c r="BK187" s="197" t="n"/>
      <c r="BL187" s="197" t="n"/>
      <c r="BM187" s="197" t="n"/>
      <c r="BN187" s="197" t="n"/>
      <c r="BO187" s="197" t="n"/>
      <c r="BP187" s="197" t="n"/>
      <c r="BQ187" s="197" t="n"/>
      <c r="BR187" s="197" t="n"/>
      <c r="BS187" s="197" t="n"/>
      <c r="BT187" s="197" t="n"/>
      <c r="BU187" s="197" t="n"/>
      <c r="BV187" s="197" t="n"/>
      <c r="BW187" s="197" t="n"/>
      <c r="BX187" s="197" t="n"/>
      <c r="BY187" s="197" t="n"/>
      <c r="BZ187" s="197" t="n"/>
      <c r="CA187" s="197" t="n"/>
      <c r="CB187" s="197" t="n"/>
      <c r="CC187" s="197" t="n"/>
      <c r="CD187" s="197" t="n"/>
      <c r="CE187" s="197" t="n"/>
      <c r="CF187" s="197" t="n"/>
      <c r="CG187" s="197" t="n"/>
      <c r="CH187" s="197" t="n"/>
      <c r="CI187" s="197" t="n"/>
      <c r="CJ187" s="197" t="n"/>
      <c r="CK187" s="197" t="n"/>
      <c r="CL187" s="197" t="n"/>
      <c r="CM187" s="197" t="n"/>
      <c r="CN187" s="197" t="n"/>
      <c r="CO187" s="197" t="n"/>
      <c r="CP187" s="197" t="n"/>
      <c r="CQ187" s="197" t="n"/>
      <c r="CR187" s="197" t="n"/>
      <c r="CS187" s="197" t="n"/>
      <c r="CT187" s="197" t="n"/>
      <c r="CU187" s="197" t="n"/>
      <c r="CV187" s="197" t="n"/>
      <c r="CW187" s="197" t="n"/>
      <c r="CX187" s="197" t="n"/>
      <c r="CY187" s="197" t="n"/>
      <c r="CZ187" s="197" t="n"/>
      <c r="DA187" s="197" t="n"/>
      <c r="DB187" s="197" t="n"/>
      <c r="DC187" s="197" t="n"/>
      <c r="DD187" s="197" t="n"/>
      <c r="DE187" s="197" t="n"/>
      <c r="DF187" s="197" t="n"/>
      <c r="DG187" s="197" t="n"/>
      <c r="DH187" s="197" t="n"/>
      <c r="DI187" s="197" t="n"/>
      <c r="DJ187" s="197" t="n"/>
      <c r="DK187" s="197" t="n"/>
      <c r="DL187" s="197" t="n"/>
      <c r="DM187" s="197" t="n"/>
      <c r="DN187" s="197" t="n"/>
      <c r="DO187" s="197" t="n"/>
      <c r="DP187" s="197" t="n"/>
      <c r="DQ187" s="197" t="n"/>
      <c r="DR187" s="197" t="n"/>
      <c r="DS187" s="197" t="n"/>
      <c r="DT187" s="197" t="n"/>
      <c r="DU187" s="197" t="n"/>
      <c r="DV187" s="197" t="n"/>
      <c r="DW187" s="197" t="n"/>
      <c r="DX187" s="197" t="n"/>
      <c r="DY187" s="197" t="n"/>
      <c r="DZ187" s="197" t="n"/>
      <c r="EA187" s="197" t="n"/>
      <c r="EB187" s="197" t="n"/>
      <c r="EC187" s="197" t="n"/>
      <c r="ED187" s="197" t="n"/>
      <c r="EE187" s="197" t="n"/>
      <c r="EF187" s="197" t="n"/>
      <c r="EG187" s="197" t="n"/>
      <c r="EH187" s="197" t="n"/>
      <c r="EI187" s="197" t="n"/>
      <c r="EJ187" s="197" t="n"/>
    </row>
    <row r="188" ht="18.75" customFormat="1" customHeight="1" s="171">
      <c r="A188" s="194" t="n"/>
      <c r="B188" s="102" t="n"/>
      <c r="C188" s="993" t="n"/>
      <c r="D188" s="993" t="n"/>
      <c r="E188" s="993" t="n"/>
      <c r="F188" s="993" t="n"/>
      <c r="G188" s="993" t="n"/>
      <c r="H188" s="993" t="n"/>
      <c r="I188" s="998" t="n"/>
      <c r="J188" s="196" t="n"/>
      <c r="K188" s="197" t="n"/>
      <c r="L188" s="197" t="n"/>
      <c r="M188" s="197" t="n"/>
      <c r="N188" s="966" t="inlineStr"/>
      <c r="O188" s="198" t="inlineStr"/>
      <c r="P188" s="198" t="inlineStr"/>
      <c r="Q188" s="198" t="inlineStr"/>
      <c r="R188" s="198" t="inlineStr"/>
      <c r="S188" s="198" t="inlineStr"/>
      <c r="T188" s="198" t="inlineStr"/>
      <c r="U188" s="193" t="n"/>
      <c r="V188" s="197" t="n"/>
      <c r="W188" s="197" t="n"/>
      <c r="X188" s="197" t="n"/>
      <c r="Y188" s="197" t="n"/>
      <c r="Z188" s="197" t="n"/>
      <c r="AA188" s="197" t="n"/>
      <c r="AB188" s="197" t="n"/>
      <c r="AC188" s="197" t="n"/>
      <c r="AD188" s="197" t="n"/>
      <c r="AE188" s="197" t="n"/>
      <c r="AF188" s="197" t="n"/>
      <c r="AG188" s="197" t="n"/>
      <c r="AH188" s="197" t="n"/>
      <c r="AI188" s="197" t="n"/>
      <c r="AJ188" s="197" t="n"/>
      <c r="AK188" s="197" t="n"/>
      <c r="AL188" s="197" t="n"/>
      <c r="AM188" s="197" t="n"/>
      <c r="AN188" s="197" t="n"/>
      <c r="AO188" s="197" t="n"/>
      <c r="AP188" s="197" t="n"/>
      <c r="AQ188" s="197" t="n"/>
      <c r="AR188" s="197" t="n"/>
      <c r="AS188" s="197" t="n"/>
      <c r="AT188" s="197" t="n"/>
      <c r="AU188" s="197" t="n"/>
      <c r="AV188" s="197" t="n"/>
      <c r="AW188" s="197" t="n"/>
      <c r="AX188" s="197" t="n"/>
      <c r="AY188" s="197" t="n"/>
      <c r="AZ188" s="197" t="n"/>
      <c r="BA188" s="197" t="n"/>
      <c r="BB188" s="197" t="n"/>
      <c r="BC188" s="197" t="n"/>
      <c r="BD188" s="197" t="n"/>
      <c r="BE188" s="197" t="n"/>
      <c r="BF188" s="197" t="n"/>
      <c r="BG188" s="197" t="n"/>
      <c r="BH188" s="197" t="n"/>
      <c r="BI188" s="197" t="n"/>
      <c r="BJ188" s="197" t="n"/>
      <c r="BK188" s="197" t="n"/>
      <c r="BL188" s="197" t="n"/>
      <c r="BM188" s="197" t="n"/>
      <c r="BN188" s="197" t="n"/>
      <c r="BO188" s="197" t="n"/>
      <c r="BP188" s="197" t="n"/>
      <c r="BQ188" s="197" t="n"/>
      <c r="BR188" s="197" t="n"/>
      <c r="BS188" s="197" t="n"/>
      <c r="BT188" s="197" t="n"/>
      <c r="BU188" s="197" t="n"/>
      <c r="BV188" s="197" t="n"/>
      <c r="BW188" s="197" t="n"/>
      <c r="BX188" s="197" t="n"/>
      <c r="BY188" s="197" t="n"/>
      <c r="BZ188" s="197" t="n"/>
      <c r="CA188" s="197" t="n"/>
      <c r="CB188" s="197" t="n"/>
      <c r="CC188" s="197" t="n"/>
      <c r="CD188" s="197" t="n"/>
      <c r="CE188" s="197" t="n"/>
      <c r="CF188" s="197" t="n"/>
      <c r="CG188" s="197" t="n"/>
      <c r="CH188" s="197" t="n"/>
      <c r="CI188" s="197" t="n"/>
      <c r="CJ188" s="197" t="n"/>
      <c r="CK188" s="197" t="n"/>
      <c r="CL188" s="197" t="n"/>
      <c r="CM188" s="197" t="n"/>
      <c r="CN188" s="197" t="n"/>
      <c r="CO188" s="197" t="n"/>
      <c r="CP188" s="197" t="n"/>
      <c r="CQ188" s="197" t="n"/>
      <c r="CR188" s="197" t="n"/>
      <c r="CS188" s="197" t="n"/>
      <c r="CT188" s="197" t="n"/>
      <c r="CU188" s="197" t="n"/>
      <c r="CV188" s="197" t="n"/>
      <c r="CW188" s="197" t="n"/>
      <c r="CX188" s="197" t="n"/>
      <c r="CY188" s="197" t="n"/>
      <c r="CZ188" s="197" t="n"/>
      <c r="DA188" s="197" t="n"/>
      <c r="DB188" s="197" t="n"/>
      <c r="DC188" s="197" t="n"/>
      <c r="DD188" s="197" t="n"/>
      <c r="DE188" s="197" t="n"/>
      <c r="DF188" s="197" t="n"/>
      <c r="DG188" s="197" t="n"/>
      <c r="DH188" s="197" t="n"/>
      <c r="DI188" s="197" t="n"/>
      <c r="DJ188" s="197" t="n"/>
      <c r="DK188" s="197" t="n"/>
      <c r="DL188" s="197" t="n"/>
      <c r="DM188" s="197" t="n"/>
      <c r="DN188" s="197" t="n"/>
      <c r="DO188" s="197" t="n"/>
      <c r="DP188" s="197" t="n"/>
      <c r="DQ188" s="197" t="n"/>
      <c r="DR188" s="197" t="n"/>
      <c r="DS188" s="197" t="n"/>
      <c r="DT188" s="197" t="n"/>
      <c r="DU188" s="197" t="n"/>
      <c r="DV188" s="197" t="n"/>
      <c r="DW188" s="197" t="n"/>
      <c r="DX188" s="197" t="n"/>
      <c r="DY188" s="197" t="n"/>
      <c r="DZ188" s="197" t="n"/>
      <c r="EA188" s="197" t="n"/>
      <c r="EB188" s="197" t="n"/>
      <c r="EC188" s="197" t="n"/>
      <c r="ED188" s="197" t="n"/>
      <c r="EE188" s="197" t="n"/>
      <c r="EF188" s="197" t="n"/>
      <c r="EG188" s="197" t="n"/>
      <c r="EH188" s="197" t="n"/>
      <c r="EI188" s="197" t="n"/>
      <c r="EJ188" s="197" t="n"/>
    </row>
    <row r="189" ht="18.75" customFormat="1" customHeight="1" s="171">
      <c r="A189" s="79" t="inlineStr">
        <is>
          <t>K34</t>
        </is>
      </c>
      <c r="B189" s="96" t="inlineStr">
        <is>
          <t>Total</t>
        </is>
      </c>
      <c r="C189" s="954">
        <f>SUM(INDIRECT(ADDRESS(MATCH("K33",$A:$A,0)+1,COLUMN(C$13),4)&amp;":"&amp;ADDRESS(MATCH("K34",$A:$A,0)-1,COLUMN(C$13),4)))</f>
        <v/>
      </c>
      <c r="D189" s="954">
        <f>SUM(INDIRECT(ADDRESS(MATCH("K33",$A:$A,0)+1,COLUMN(D$13),4)&amp;":"&amp;ADDRESS(MATCH("K34",$A:$A,0)-1,COLUMN(D$13),4)))</f>
        <v/>
      </c>
      <c r="E189" s="954">
        <f>SUM(INDIRECT(ADDRESS(MATCH("K33",$A:$A,0)+1,COLUMN(E$13),4)&amp;":"&amp;ADDRESS(MATCH("K34",$A:$A,0)-1,COLUMN(E$13),4)))</f>
        <v/>
      </c>
      <c r="F189" s="954">
        <f>SUM(INDIRECT(ADDRESS(MATCH("K33",$A:$A,0)+1,COLUMN(F$13),4)&amp;":"&amp;ADDRESS(MATCH("K34",$A:$A,0)-1,COLUMN(F$13),4)))</f>
        <v/>
      </c>
      <c r="G189" s="954">
        <f>SUM(INDIRECT(ADDRESS(MATCH("K33",$A:$A,0)+1,COLUMN(G$13),4)&amp;":"&amp;ADDRESS(MATCH("K34",$A:$A,0)-1,COLUMN(G$13),4)))</f>
        <v/>
      </c>
      <c r="H189" s="954">
        <f>SUM(INDIRECT(ADDRESS(MATCH("K33",$A:$A,0)+1,COLUMN(H$13),4)&amp;":"&amp;ADDRESS(MATCH("K34",$A:$A,0)-1,COLUMN(H$13),4)))</f>
        <v/>
      </c>
      <c r="I189" s="997" t="n"/>
      <c r="J189" s="180" t="n"/>
      <c r="N189" s="976">
        <f>B189</f>
        <v/>
      </c>
      <c r="O189" s="192">
        <f>C189*BS!$B$9</f>
        <v/>
      </c>
      <c r="P189" s="192">
        <f>D189*BS!$B$9</f>
        <v/>
      </c>
      <c r="Q189" s="192">
        <f>E189*BS!$B$9</f>
        <v/>
      </c>
      <c r="R189" s="192">
        <f>F189*BS!$B$9</f>
        <v/>
      </c>
      <c r="S189" s="192">
        <f>G189*BS!$B$9</f>
        <v/>
      </c>
      <c r="T189" s="192">
        <f>H189*BS!$B$9</f>
        <v/>
      </c>
      <c r="U189" s="193" t="n"/>
    </row>
    <row r="190" ht="18.75" customFormat="1" customHeight="1" s="171">
      <c r="A190" s="171" t="inlineStr">
        <is>
          <t>K35</t>
        </is>
      </c>
      <c r="B190" s="96" t="inlineStr">
        <is>
          <t xml:space="preserve">Others </t>
        </is>
      </c>
      <c r="C190" s="999" t="n"/>
      <c r="D190" s="999" t="n"/>
      <c r="E190" s="999" t="n"/>
      <c r="F190" s="999" t="n"/>
      <c r="G190" s="999" t="n"/>
      <c r="H190" s="999" t="n"/>
      <c r="I190" s="997" t="n"/>
      <c r="J190" s="180" t="n"/>
      <c r="N190" s="966">
        <f>B190</f>
        <v/>
      </c>
      <c r="O190" s="204" t="inlineStr"/>
      <c r="P190" s="204" t="inlineStr"/>
      <c r="Q190" s="204" t="inlineStr"/>
      <c r="R190" s="204" t="inlineStr"/>
      <c r="S190" s="204" t="inlineStr"/>
      <c r="T190" s="204" t="inlineStr"/>
      <c r="U190" s="193"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I185</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I186</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103" t="n"/>
      <c r="D193" s="103" t="n"/>
      <c r="E193" s="103" t="n"/>
      <c r="F193" s="103" t="n"/>
      <c r="G193" s="103" t="n"/>
      <c r="H193" s="103" t="n"/>
      <c r="I193" s="997" t="n"/>
      <c r="J193" s="180" t="n"/>
      <c r="K193" s="172" t="n"/>
      <c r="L193" s="172" t="n"/>
      <c r="M193" s="172" t="n"/>
      <c r="N193" s="973" t="inlineStr"/>
      <c r="O193" s="192" t="inlineStr"/>
      <c r="P193" s="192" t="inlineStr"/>
      <c r="Q193" s="192" t="inlineStr"/>
      <c r="R193" s="192" t="inlineStr"/>
      <c r="S193" s="192" t="inlineStr"/>
      <c r="T193" s="192" t="inlineStr"/>
      <c r="U193" s="193">
        <f>I187</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I188</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000"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I189</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I190</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I191</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I192</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I193</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I194</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inlineStr">
        <is>
          <t>K36</t>
        </is>
      </c>
      <c r="B201" s="96" t="inlineStr">
        <is>
          <t>Total</t>
        </is>
      </c>
      <c r="C201" s="954">
        <f>SUM(INDIRECT(ADDRESS(MATCH("K35",$A:$A,0)+1,COLUMN(C$13),4)&amp;":"&amp;ADDRESS(MATCH("K36",$A:$A,0)-1,COLUMN(C$13),4)))</f>
        <v/>
      </c>
      <c r="D201" s="954">
        <f>SUM(INDIRECT(ADDRESS(MATCH("K35",$A:$A,0)+1,COLUMN(D$13),4)&amp;":"&amp;ADDRESS(MATCH("K36",$A:$A,0)-1,COLUMN(D$13),4)))</f>
        <v/>
      </c>
      <c r="E201" s="954">
        <f>SUM(INDIRECT(ADDRESS(MATCH("K35",$A:$A,0)+1,COLUMN(E$13),4)&amp;":"&amp;ADDRESS(MATCH("K36",$A:$A,0)-1,COLUMN(E$13),4)))</f>
        <v/>
      </c>
      <c r="F201" s="954">
        <f>SUM(INDIRECT(ADDRESS(MATCH("K35",$A:$A,0)+1,COLUMN(F$13),4)&amp;":"&amp;ADDRESS(MATCH("K36",$A:$A,0)-1,COLUMN(F$13),4)))</f>
        <v/>
      </c>
      <c r="G201" s="954">
        <f>SUM(INDIRECT(ADDRESS(MATCH("K35",$A:$A,0)+1,COLUMN(G$13),4)&amp;":"&amp;ADDRESS(MATCH("K36",$A:$A,0)-1,COLUMN(G$13),4)))</f>
        <v/>
      </c>
      <c r="H201" s="954">
        <f>SUM(INDIRECT(ADDRESS(MATCH("K35",$A:$A,0)+1,COLUMN(H$13),4)&amp;":"&amp;ADDRESS(MATCH("K36",$A:$A,0)-1,COLUMN(H$13),4)))</f>
        <v/>
      </c>
      <c r="I201" s="997" t="n"/>
      <c r="J201" s="180" t="n"/>
      <c r="K201" s="172" t="n"/>
      <c r="L201" s="172" t="n"/>
      <c r="M201" s="172" t="n"/>
      <c r="N201" s="966">
        <f>B201</f>
        <v/>
      </c>
      <c r="O201" s="1001">
        <f>C201*BS!$B$9</f>
        <v/>
      </c>
      <c r="P201" s="1001">
        <f>D201*BS!$B$9</f>
        <v/>
      </c>
      <c r="Q201" s="1001">
        <f>E201*BS!$B$9</f>
        <v/>
      </c>
      <c r="R201" s="1001">
        <f>F201*BS!$B$9</f>
        <v/>
      </c>
      <c r="S201" s="1001">
        <f>G201*BS!$B$9</f>
        <v/>
      </c>
      <c r="T201" s="1001">
        <f>H201*BS!$B$9</f>
        <v/>
      </c>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t="n"/>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194" t="inlineStr">
        <is>
          <t>K37</t>
        </is>
      </c>
      <c r="B203" s="96" t="inlineStr">
        <is>
          <t xml:space="preserve">Total Shareholders Equity </t>
        </is>
      </c>
      <c r="C203" s="983" t="n"/>
      <c r="D203" s="983" t="n"/>
      <c r="E203" s="983" t="n"/>
      <c r="F203" s="983" t="n"/>
      <c r="G203" s="983" t="n"/>
      <c r="H203" s="983" t="n"/>
      <c r="I203" s="998" t="n"/>
      <c r="J203" s="196" t="n"/>
      <c r="K203" s="197" t="n"/>
      <c r="L203" s="197" t="n"/>
      <c r="M203" s="197" t="n"/>
      <c r="N203" s="966">
        <f>B203</f>
        <v/>
      </c>
      <c r="O203" s="198" t="inlineStr"/>
      <c r="P203" s="198" t="inlineStr"/>
      <c r="Q203" s="198" t="inlineStr"/>
      <c r="R203" s="198" t="inlineStr"/>
      <c r="S203" s="198" t="inlineStr"/>
      <c r="T203" s="198" t="inlineStr"/>
      <c r="U203" s="193">
        <f>I197</f>
        <v/>
      </c>
      <c r="V203" s="197" t="n"/>
      <c r="W203" s="197" t="n"/>
      <c r="X203" s="197" t="n"/>
      <c r="Y203" s="197" t="n"/>
      <c r="Z203" s="197" t="n"/>
      <c r="AA203" s="197" t="n"/>
      <c r="AB203" s="197" t="n"/>
      <c r="AC203" s="197" t="n"/>
      <c r="AD203" s="197" t="n"/>
      <c r="AE203" s="197" t="n"/>
      <c r="AF203" s="197" t="n"/>
      <c r="AG203" s="197" t="n"/>
      <c r="AH203" s="197" t="n"/>
      <c r="AI203" s="197" t="n"/>
      <c r="AJ203" s="197" t="n"/>
      <c r="AK203" s="197" t="n"/>
      <c r="AL203" s="197" t="n"/>
      <c r="AM203" s="197" t="n"/>
      <c r="AN203" s="197" t="n"/>
      <c r="AO203" s="197" t="n"/>
      <c r="AP203" s="197" t="n"/>
      <c r="AQ203" s="197" t="n"/>
      <c r="AR203" s="197" t="n"/>
      <c r="AS203" s="197" t="n"/>
      <c r="AT203" s="197" t="n"/>
      <c r="AU203" s="197" t="n"/>
      <c r="AV203" s="197" t="n"/>
      <c r="AW203" s="197" t="n"/>
      <c r="AX203" s="197" t="n"/>
      <c r="AY203" s="197" t="n"/>
      <c r="AZ203" s="197" t="n"/>
      <c r="BA203" s="197" t="n"/>
      <c r="BB203" s="197" t="n"/>
      <c r="BC203" s="197" t="n"/>
      <c r="BD203" s="197" t="n"/>
      <c r="BE203" s="197" t="n"/>
      <c r="BF203" s="197" t="n"/>
      <c r="BG203" s="197" t="n"/>
      <c r="BH203" s="197" t="n"/>
      <c r="BI203" s="197" t="n"/>
      <c r="BJ203" s="197" t="n"/>
      <c r="BK203" s="197" t="n"/>
      <c r="BL203" s="197" t="n"/>
      <c r="BM203" s="197" t="n"/>
      <c r="BN203" s="197" t="n"/>
      <c r="BO203" s="197" t="n"/>
      <c r="BP203" s="197" t="n"/>
      <c r="BQ203" s="197" t="n"/>
      <c r="BR203" s="197" t="n"/>
      <c r="BS203" s="197" t="n"/>
      <c r="BT203" s="197" t="n"/>
      <c r="BU203" s="197" t="n"/>
      <c r="BV203" s="197" t="n"/>
      <c r="BW203" s="197" t="n"/>
      <c r="BX203" s="197" t="n"/>
      <c r="BY203" s="197" t="n"/>
      <c r="BZ203" s="197" t="n"/>
      <c r="CA203" s="197" t="n"/>
      <c r="CB203" s="197" t="n"/>
      <c r="CC203" s="197" t="n"/>
      <c r="CD203" s="197" t="n"/>
      <c r="CE203" s="197" t="n"/>
      <c r="CF203" s="197" t="n"/>
      <c r="CG203" s="197" t="n"/>
      <c r="CH203" s="197" t="n"/>
      <c r="CI203" s="197" t="n"/>
      <c r="CJ203" s="197" t="n"/>
      <c r="CK203" s="197" t="n"/>
      <c r="CL203" s="197" t="n"/>
      <c r="CM203" s="197" t="n"/>
      <c r="CN203" s="197" t="n"/>
      <c r="CO203" s="197" t="n"/>
      <c r="CP203" s="197" t="n"/>
      <c r="CQ203" s="197" t="n"/>
      <c r="CR203" s="197" t="n"/>
      <c r="CS203" s="197" t="n"/>
      <c r="CT203" s="197" t="n"/>
      <c r="CU203" s="197" t="n"/>
      <c r="CV203" s="197" t="n"/>
      <c r="CW203" s="197" t="n"/>
      <c r="CX203" s="197" t="n"/>
      <c r="CY203" s="197" t="n"/>
      <c r="CZ203" s="197" t="n"/>
      <c r="DA203" s="197" t="n"/>
      <c r="DB203" s="197" t="n"/>
      <c r="DC203" s="197" t="n"/>
      <c r="DD203" s="197" t="n"/>
      <c r="DE203" s="197" t="n"/>
      <c r="DF203" s="197" t="n"/>
      <c r="DG203" s="197" t="n"/>
      <c r="DH203" s="197" t="n"/>
      <c r="DI203" s="197" t="n"/>
      <c r="DJ203" s="197" t="n"/>
      <c r="DK203" s="197" t="n"/>
      <c r="DL203" s="197" t="n"/>
      <c r="DM203" s="197" t="n"/>
      <c r="DN203" s="197" t="n"/>
      <c r="DO203" s="197" t="n"/>
      <c r="DP203" s="197" t="n"/>
      <c r="DQ203" s="197" t="n"/>
      <c r="DR203" s="197" t="n"/>
      <c r="DS203" s="197" t="n"/>
      <c r="DT203" s="197" t="n"/>
      <c r="DU203" s="197" t="n"/>
      <c r="DV203" s="197" t="n"/>
      <c r="DW203" s="197" t="n"/>
      <c r="DX203" s="197" t="n"/>
      <c r="DY203" s="197" t="n"/>
      <c r="DZ203" s="197" t="n"/>
      <c r="EA203" s="197" t="n"/>
      <c r="EB203" s="197" t="n"/>
      <c r="EC203" s="197" t="n"/>
      <c r="ED203" s="197" t="n"/>
      <c r="EE203" s="197" t="n"/>
      <c r="EF203" s="197" t="n"/>
      <c r="EG203" s="197" t="n"/>
      <c r="EH203" s="197" t="n"/>
      <c r="EI203" s="197" t="n"/>
      <c r="EJ203" s="197" t="n"/>
    </row>
    <row r="204">
      <c r="B204" s="102" t="n"/>
      <c r="C204" s="103" t="n"/>
      <c r="D204" s="103" t="n"/>
      <c r="E204" s="103" t="n"/>
      <c r="F204" s="103" t="n"/>
      <c r="G204" s="103" t="n"/>
      <c r="H204" s="103" t="n"/>
      <c r="I204" s="984" t="n"/>
      <c r="J204" s="180" t="n"/>
      <c r="N204" s="976" t="inlineStr"/>
      <c r="O204" s="192" t="inlineStr"/>
      <c r="P204" s="192" t="inlineStr"/>
      <c r="Q204" s="192" t="inlineStr"/>
      <c r="R204" s="192" t="inlineStr"/>
      <c r="S204" s="192" t="inlineStr"/>
      <c r="T204" s="192" t="inlineStr"/>
      <c r="U204" s="193">
        <f>I198</f>
        <v/>
      </c>
    </row>
    <row r="205">
      <c r="B205" s="102" t="n"/>
      <c r="C205" s="1002" t="n"/>
      <c r="D205" s="1002" t="n"/>
      <c r="E205" s="1002" t="n"/>
      <c r="F205" s="1002" t="n"/>
      <c r="G205" s="1002" t="n"/>
      <c r="H205" s="1002" t="n"/>
      <c r="I205" s="984" t="n"/>
      <c r="J205" s="180" t="n"/>
      <c r="N205" s="976" t="inlineStr"/>
      <c r="O205" s="192" t="inlineStr"/>
      <c r="P205" s="192" t="inlineStr"/>
      <c r="Q205" s="192" t="inlineStr"/>
      <c r="R205" s="192" t="inlineStr"/>
      <c r="S205" s="192" t="inlineStr"/>
      <c r="T205" s="192" t="inlineStr"/>
      <c r="U205" s="193" t="n"/>
    </row>
    <row r="206">
      <c r="A206" s="171" t="inlineStr">
        <is>
          <t>K38</t>
        </is>
      </c>
      <c r="B206" s="96" t="inlineStr">
        <is>
          <t>Total</t>
        </is>
      </c>
      <c r="C206" s="954">
        <f>SUM(INDIRECT(ADDRESS(MATCH("K37",$A:$A,0)+1,COLUMN(C$13),4)&amp;":"&amp;ADDRESS(MATCH("K38",$A:$A,0)-1,COLUMN(C$13),4)))</f>
        <v/>
      </c>
      <c r="D206" s="954">
        <f>SUM(INDIRECT(ADDRESS(MATCH("K37",$A:$A,0)+1,COLUMN(D$13),4)&amp;":"&amp;ADDRESS(MATCH("K38",$A:$A,0)-1,COLUMN(D$13),4)))</f>
        <v/>
      </c>
      <c r="E206" s="954">
        <f>SUM(INDIRECT(ADDRESS(MATCH("K37",$A:$A,0)+1,COLUMN(E$13),4)&amp;":"&amp;ADDRESS(MATCH("K38",$A:$A,0)-1,COLUMN(E$13),4)))</f>
        <v/>
      </c>
      <c r="F206" s="954">
        <f>SUM(INDIRECT(ADDRESS(MATCH("K37",$A:$A,0)+1,COLUMN(F$13),4)&amp;":"&amp;ADDRESS(MATCH("K38",$A:$A,0)-1,COLUMN(F$13),4)))</f>
        <v/>
      </c>
      <c r="G206" s="954">
        <f>SUM(INDIRECT(ADDRESS(MATCH("K37",$A:$A,0)+1,COLUMN(G$13),4)&amp;":"&amp;ADDRESS(MATCH("K38",$A:$A,0)-1,COLUMN(G$13),4)))</f>
        <v/>
      </c>
      <c r="H206" s="954">
        <f>SUM(INDIRECT(ADDRESS(MATCH("K37",$A:$A,0)+1,COLUMN(H$13),4)&amp;":"&amp;ADDRESS(MATCH("K38",$A:$A,0)-1,COLUMN(H$13),4)))</f>
        <v/>
      </c>
      <c r="I206" s="984" t="n"/>
      <c r="J206" s="180" t="n"/>
      <c r="N206" s="976">
        <f>B206</f>
        <v/>
      </c>
      <c r="O206" s="192">
        <f>C206*BS!$B$9</f>
        <v/>
      </c>
      <c r="P206" s="192">
        <f>D206*BS!$B$9</f>
        <v/>
      </c>
      <c r="Q206" s="192">
        <f>E206*BS!$B$9</f>
        <v/>
      </c>
      <c r="R206" s="192">
        <f>F206*BS!$B$9</f>
        <v/>
      </c>
      <c r="S206" s="192">
        <f>G206*BS!$B$9</f>
        <v/>
      </c>
      <c r="T206" s="192">
        <f>H206*BS!$B$9</f>
        <v/>
      </c>
      <c r="U206" s="193" t="n"/>
    </row>
    <row r="207">
      <c r="A207" s="171" t="inlineStr">
        <is>
          <t>K39</t>
        </is>
      </c>
      <c r="B207" s="96" t="inlineStr">
        <is>
          <t xml:space="preserve">Off Balance Liabilities </t>
        </is>
      </c>
      <c r="C207" s="1003" t="n"/>
      <c r="D207" s="1003" t="n"/>
      <c r="E207" s="1003" t="n"/>
      <c r="F207" s="1003" t="n"/>
      <c r="G207" s="1003" t="n"/>
      <c r="H207" s="1003" t="n"/>
      <c r="I207" s="997" t="n"/>
      <c r="J207" s="180" t="n"/>
      <c r="N207" s="966">
        <f>B207</f>
        <v/>
      </c>
      <c r="O207" s="204" t="inlineStr"/>
      <c r="P207" s="204" t="inlineStr"/>
      <c r="Q207" s="204" t="inlineStr"/>
      <c r="R207" s="204" t="inlineStr"/>
      <c r="S207" s="204" t="inlineStr"/>
      <c r="T207" s="204" t="inlineStr"/>
      <c r="U207" s="193" t="n"/>
    </row>
    <row r="208">
      <c r="B208" s="102" t="inlineStr">
        <is>
          <t>- LC</t>
        </is>
      </c>
      <c r="C208" s="991" t="n"/>
      <c r="D208" s="991" t="n"/>
      <c r="E208" s="991" t="n"/>
      <c r="F208" s="991" t="n"/>
      <c r="G208" s="991" t="n"/>
      <c r="H208" s="991" t="n"/>
      <c r="I208" s="977" t="n"/>
      <c r="J208" s="180" t="n"/>
      <c r="N208" s="976">
        <f>B208</f>
        <v/>
      </c>
      <c r="O208" s="192" t="inlineStr"/>
      <c r="P208" s="192" t="inlineStr"/>
      <c r="Q208" s="192" t="inlineStr"/>
      <c r="R208" s="192" t="inlineStr"/>
      <c r="S208" s="192" t="inlineStr"/>
      <c r="T208" s="192" t="inlineStr"/>
      <c r="U208" s="193">
        <f>I202</f>
        <v/>
      </c>
    </row>
    <row r="209">
      <c r="B209" s="102" t="inlineStr">
        <is>
          <t>- BG</t>
        </is>
      </c>
      <c r="C209" s="991" t="n"/>
      <c r="D209" s="991" t="n"/>
      <c r="E209" s="991" t="n"/>
      <c r="F209" s="991" t="n"/>
      <c r="G209" s="991" t="n"/>
      <c r="H209" s="991" t="n"/>
      <c r="I209" s="239" t="n"/>
      <c r="J209" s="180" t="n"/>
      <c r="N209" s="976">
        <f>B209</f>
        <v/>
      </c>
      <c r="O209" s="192" t="inlineStr"/>
      <c r="P209" s="192" t="inlineStr"/>
      <c r="Q209" s="192" t="inlineStr"/>
      <c r="R209" s="192" t="inlineStr"/>
      <c r="S209" s="192" t="inlineStr"/>
      <c r="T209" s="192" t="inlineStr"/>
      <c r="U209" s="193">
        <f>I203</f>
        <v/>
      </c>
    </row>
    <row r="210">
      <c r="B210" s="102" t="inlineStr">
        <is>
          <t>- BD</t>
        </is>
      </c>
      <c r="C210" s="103" t="n"/>
      <c r="D210" s="103" t="n"/>
      <c r="E210" s="103" t="n"/>
      <c r="F210" s="103" t="n"/>
      <c r="G210" s="103" t="n"/>
      <c r="H210" s="103" t="n"/>
      <c r="I210" s="240" t="n"/>
      <c r="J210" s="180" t="n"/>
      <c r="N210" s="976">
        <f>B210</f>
        <v/>
      </c>
      <c r="O210" s="192" t="inlineStr"/>
      <c r="P210" s="192" t="inlineStr"/>
      <c r="Q210" s="192" t="inlineStr"/>
      <c r="R210" s="192" t="inlineStr"/>
      <c r="S210" s="192" t="inlineStr"/>
      <c r="T210" s="192" t="inlineStr"/>
      <c r="U210" s="193">
        <f>I204</f>
        <v/>
      </c>
    </row>
    <row r="211">
      <c r="B211" s="102" t="inlineStr">
        <is>
          <t>- CG</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I205</f>
        <v/>
      </c>
    </row>
    <row r="212">
      <c r="B212" s="102" t="inlineStr">
        <is>
          <t>- Commitments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I206</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I207</f>
        <v/>
      </c>
    </row>
    <row r="214">
      <c r="B214" s="102" t="inlineStr">
        <is>
          <t>- Others</t>
        </is>
      </c>
      <c r="C214" s="991" t="n"/>
      <c r="D214" s="991" t="n"/>
      <c r="E214" s="991" t="n"/>
      <c r="F214" s="991" t="n"/>
      <c r="G214" s="991" t="n"/>
      <c r="H214" s="991" t="n"/>
      <c r="I214" s="241" t="n"/>
      <c r="J214" s="180" t="n"/>
      <c r="N214" s="976">
        <f>B214</f>
        <v/>
      </c>
      <c r="O214" s="192" t="inlineStr"/>
      <c r="P214" s="192" t="inlineStr"/>
      <c r="Q214" s="192" t="inlineStr"/>
      <c r="R214" s="192" t="inlineStr"/>
      <c r="S214" s="192" t="inlineStr"/>
      <c r="T214" s="192" t="inlineStr"/>
      <c r="U214" s="193">
        <f>I208</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I209</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I210</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I211</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I212</f>
        <v/>
      </c>
    </row>
    <row r="219">
      <c r="A219" s="194" t="inlineStr">
        <is>
          <t>K40</t>
        </is>
      </c>
      <c r="B219" s="243" t="inlineStr">
        <is>
          <t xml:space="preserve">Total </t>
        </is>
      </c>
      <c r="C219" s="1004">
        <f>SUM(INDIRECT(ADDRESS(MATCH("K39",$A:$A,0)+1,COLUMN(C$13),4)&amp;":"&amp;ADDRESS(MATCH("K40",$A:$A,0)-1,COLUMN(C$13),4)))</f>
        <v/>
      </c>
      <c r="D219" s="1004">
        <f>SUM(INDIRECT(ADDRESS(MATCH("K39",$A:$A,0)+1,COLUMN(D$13),4)&amp;":"&amp;ADDRESS(MATCH("K40",$A:$A,0)-1,COLUMN(D$13),4)))</f>
        <v/>
      </c>
      <c r="E219" s="1004">
        <f>SUM(INDIRECT(ADDRESS(MATCH("K39",$A:$A,0)+1,COLUMN(E$13),4)&amp;":"&amp;ADDRESS(MATCH("K40",$A:$A,0)-1,COLUMN(E$13),4)))</f>
        <v/>
      </c>
      <c r="F219" s="1004">
        <f>SUM(INDIRECT(ADDRESS(MATCH("K39",$A:$A,0)+1,COLUMN(F$13),4)&amp;":"&amp;ADDRESS(MATCH("K40",$A:$A,0)-1,COLUMN(F$13),4)))</f>
        <v/>
      </c>
      <c r="G219" s="1004">
        <f>SUM(INDIRECT(ADDRESS(MATCH("K39",$A:$A,0)+1,COLUMN(G$13),4)&amp;":"&amp;ADDRESS(MATCH("K40",$A:$A,0)-1,COLUMN(G$13),4)))</f>
        <v/>
      </c>
      <c r="H219" s="1004">
        <f>SUM(INDIRECT(ADDRESS(MATCH("K39",$A:$A,0)+1,COLUMN(H$13),4)&amp;":"&amp;ADDRESS(MATCH("K40",$A:$A,0)-1,COLUMN(H$13),4)))</f>
        <v/>
      </c>
      <c r="I219" s="245" t="n"/>
      <c r="J219" s="196" t="n"/>
      <c r="K219" s="197" t="n"/>
      <c r="L219" s="197" t="n"/>
      <c r="M219" s="197" t="n"/>
      <c r="N219" s="966">
        <f>B219</f>
        <v/>
      </c>
      <c r="O219" s="246">
        <f>C219*BS!$B$9</f>
        <v/>
      </c>
      <c r="P219" s="246">
        <f>D219*BS!$B$9</f>
        <v/>
      </c>
      <c r="Q219" s="246">
        <f>E219*BS!$B$9</f>
        <v/>
      </c>
      <c r="R219" s="246">
        <f>F219*BS!$B$9</f>
        <v/>
      </c>
      <c r="S219" s="246">
        <f>G219*BS!$B$9</f>
        <v/>
      </c>
      <c r="T219" s="246">
        <f>H219*BS!$B$9</f>
        <v/>
      </c>
      <c r="U219" s="247">
        <f>I213</f>
        <v/>
      </c>
      <c r="V219" s="197" t="n"/>
      <c r="W219" s="197" t="n"/>
      <c r="X219" s="197" t="n"/>
      <c r="Y219" s="197" t="n"/>
      <c r="Z219" s="197" t="n"/>
      <c r="AA219" s="197" t="n"/>
      <c r="AB219" s="197" t="n"/>
      <c r="AC219" s="197" t="n"/>
      <c r="AD219" s="197" t="n"/>
      <c r="AE219" s="197" t="n"/>
      <c r="AF219" s="197" t="n"/>
      <c r="AG219" s="197" t="n"/>
      <c r="AH219" s="197" t="n"/>
      <c r="AI219" s="197" t="n"/>
      <c r="AJ219" s="197" t="n"/>
      <c r="AK219" s="197" t="n"/>
      <c r="AL219" s="197" t="n"/>
      <c r="AM219" s="197" t="n"/>
      <c r="AN219" s="197" t="n"/>
      <c r="AO219" s="197" t="n"/>
      <c r="AP219" s="197" t="n"/>
      <c r="AQ219" s="197" t="n"/>
      <c r="AR219" s="197" t="n"/>
      <c r="AS219" s="197" t="n"/>
      <c r="AT219" s="197" t="n"/>
      <c r="AU219" s="197" t="n"/>
      <c r="AV219" s="197" t="n"/>
      <c r="AW219" s="197" t="n"/>
      <c r="AX219" s="197" t="n"/>
      <c r="AY219" s="197" t="n"/>
      <c r="AZ219" s="197" t="n"/>
      <c r="BA219" s="197" t="n"/>
      <c r="BB219" s="197" t="n"/>
      <c r="BC219" s="197" t="n"/>
      <c r="BD219" s="197" t="n"/>
      <c r="BE219" s="197" t="n"/>
      <c r="BF219" s="197" t="n"/>
      <c r="BG219" s="197" t="n"/>
      <c r="BH219" s="197" t="n"/>
      <c r="BI219" s="197" t="n"/>
      <c r="BJ219" s="197" t="n"/>
      <c r="BK219" s="197" t="n"/>
      <c r="BL219" s="197" t="n"/>
      <c r="BM219" s="197" t="n"/>
      <c r="BN219" s="197" t="n"/>
      <c r="BO219" s="197" t="n"/>
      <c r="BP219" s="197" t="n"/>
      <c r="BQ219" s="197" t="n"/>
      <c r="BR219" s="197" t="n"/>
      <c r="BS219" s="197" t="n"/>
      <c r="BT219" s="197" t="n"/>
      <c r="BU219" s="197" t="n"/>
      <c r="BV219" s="197" t="n"/>
      <c r="BW219" s="197" t="n"/>
      <c r="BX219" s="197" t="n"/>
      <c r="BY219" s="197" t="n"/>
      <c r="BZ219" s="197" t="n"/>
      <c r="CA219" s="197" t="n"/>
      <c r="CB219" s="197" t="n"/>
      <c r="CC219" s="197" t="n"/>
      <c r="CD219" s="197" t="n"/>
      <c r="CE219" s="197" t="n"/>
      <c r="CF219" s="197" t="n"/>
      <c r="CG219" s="197" t="n"/>
      <c r="CH219" s="197" t="n"/>
      <c r="CI219" s="197" t="n"/>
      <c r="CJ219" s="197" t="n"/>
      <c r="CK219" s="197" t="n"/>
      <c r="CL219" s="197" t="n"/>
      <c r="CM219" s="197" t="n"/>
      <c r="CN219" s="197" t="n"/>
      <c r="CO219" s="197" t="n"/>
      <c r="CP219" s="197" t="n"/>
      <c r="CQ219" s="197" t="n"/>
      <c r="CR219" s="197" t="n"/>
      <c r="CS219" s="197" t="n"/>
      <c r="CT219" s="197" t="n"/>
      <c r="CU219" s="197" t="n"/>
      <c r="CV219" s="197" t="n"/>
      <c r="CW219" s="197" t="n"/>
      <c r="CX219" s="197" t="n"/>
      <c r="CY219" s="197" t="n"/>
      <c r="CZ219" s="197" t="n"/>
      <c r="DA219" s="197" t="n"/>
      <c r="DB219" s="197" t="n"/>
      <c r="DC219" s="197" t="n"/>
      <c r="DD219" s="197" t="n"/>
      <c r="DE219" s="197" t="n"/>
      <c r="DF219" s="197" t="n"/>
      <c r="DG219" s="197" t="n"/>
      <c r="DH219" s="197" t="n"/>
      <c r="DI219" s="197" t="n"/>
      <c r="DJ219" s="197" t="n"/>
      <c r="DK219" s="197" t="n"/>
      <c r="DL219" s="197" t="n"/>
      <c r="DM219" s="197" t="n"/>
      <c r="DN219" s="197" t="n"/>
      <c r="DO219" s="197" t="n"/>
      <c r="DP219" s="197" t="n"/>
      <c r="DQ219" s="197" t="n"/>
      <c r="DR219" s="197" t="n"/>
      <c r="DS219" s="197" t="n"/>
      <c r="DT219" s="197" t="n"/>
      <c r="DU219" s="197" t="n"/>
      <c r="DV219" s="197" t="n"/>
      <c r="DW219" s="197" t="n"/>
      <c r="DX219" s="197" t="n"/>
      <c r="DY219" s="197" t="n"/>
      <c r="DZ219" s="197" t="n"/>
      <c r="EA219" s="197" t="n"/>
      <c r="EB219" s="197" t="n"/>
      <c r="EC219" s="197" t="n"/>
      <c r="ED219" s="197" t="n"/>
      <c r="EE219" s="197" t="n"/>
      <c r="EF219" s="197" t="n"/>
      <c r="EG219" s="197" t="n"/>
      <c r="EH219" s="197" t="n"/>
      <c r="EI219" s="197" t="n"/>
      <c r="EJ219" s="197" t="n"/>
    </row>
    <row r="220">
      <c r="B220" s="248" t="n"/>
      <c r="C220" s="242" t="n"/>
      <c r="D220" s="242" t="n"/>
      <c r="E220" s="242" t="n"/>
      <c r="F220" s="242" t="n"/>
      <c r="G220" s="242" t="n"/>
      <c r="H220" s="242" t="n"/>
      <c r="I220" s="242" t="n"/>
      <c r="J220" s="180" t="n"/>
      <c r="N220" t="inlineStr"/>
      <c r="O220" s="249" t="inlineStr"/>
      <c r="P220" s="249" t="inlineStr"/>
      <c r="Q220" s="249" t="inlineStr"/>
      <c r="R220" s="249" t="inlineStr"/>
      <c r="S220" s="249" t="inlineStr"/>
      <c r="T220" s="249" t="inlineStr"/>
      <c r="U220" s="249" t="n"/>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213"/>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is derived from the transfer of goods and services at the point in time, none has been derived over time. 's None Sale of goods</t>
        </is>
      </c>
      <c r="C15" s="939" t="n"/>
      <c r="D15" s="939" t="n"/>
      <c r="E15" s="939" t="n"/>
      <c r="F15" s="939" t="n"/>
      <c r="G15" s="939" t="n">
        <v>650842</v>
      </c>
      <c r="H15" s="939" t="n">
        <v>732130</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534112</v>
      </c>
      <c r="H29" s="939" t="n">
        <v>621520</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B56" t="inlineStr">
        <is>
          <t>'s None Insurance</t>
        </is>
      </c>
      <c r="G56" t="n">
        <v>395</v>
      </c>
      <c r="H56" t="n">
        <v>475</v>
      </c>
      <c r="N56">
        <f>B56</f>
        <v/>
      </c>
      <c r="O56" t="inlineStr"/>
      <c r="P56" t="inlineStr"/>
      <c r="Q56" t="inlineStr"/>
      <c r="R56" t="inlineStr"/>
      <c r="S56">
        <f>G56*BS!$B$9</f>
        <v/>
      </c>
      <c r="T56">
        <f>H56*BS!$B$9</f>
        <v/>
      </c>
    </row>
    <row r="57" customFormat="1" s="279">
      <c r="B57" t="inlineStr">
        <is>
          <t>'s None Warranty</t>
        </is>
      </c>
      <c r="G57" t="n">
        <v>2450</v>
      </c>
      <c r="H57" t="n">
        <v>66</v>
      </c>
      <c r="N57">
        <f>B57</f>
        <v/>
      </c>
      <c r="O57" t="inlineStr"/>
      <c r="P57" t="inlineStr"/>
      <c r="Q57" t="inlineStr"/>
      <c r="R57" t="inlineStr"/>
      <c r="S57">
        <f>G57*BS!$B$9</f>
        <v/>
      </c>
      <c r="T57">
        <f>H57*BS!$B$9</f>
        <v/>
      </c>
    </row>
    <row r="58" customFormat="1" s="279">
      <c r="B58" t="inlineStr">
        <is>
          <t>'s None Delivery</t>
        </is>
      </c>
      <c r="G58" t="n">
        <v>28495</v>
      </c>
      <c r="H58" t="n">
        <v>33840</v>
      </c>
      <c r="N58">
        <f>B58</f>
        <v/>
      </c>
      <c r="O58" t="inlineStr"/>
      <c r="P58" t="inlineStr"/>
      <c r="Q58" t="inlineStr"/>
      <c r="R58" t="inlineStr"/>
      <c r="S58">
        <f>G58*BS!$B$9</f>
        <v/>
      </c>
      <c r="T58">
        <f>H58*BS!$B$9</f>
        <v/>
      </c>
    </row>
    <row r="59" customFormat="1" s="279">
      <c r="B59" t="inlineStr">
        <is>
          <t>'s None Advertising</t>
        </is>
      </c>
      <c r="G59" t="n">
        <v>6349</v>
      </c>
      <c r="H59" t="n">
        <v>6803</v>
      </c>
      <c r="N59">
        <f>B59</f>
        <v/>
      </c>
      <c r="O59" t="inlineStr"/>
      <c r="P59" t="inlineStr"/>
      <c r="Q59" t="inlineStr"/>
      <c r="R59" t="inlineStr"/>
      <c r="S59">
        <f>G59*BS!$B$9</f>
        <v/>
      </c>
      <c r="T59">
        <f>H59*BS!$B$9</f>
        <v/>
      </c>
    </row>
    <row r="60" customFormat="1" s="279">
      <c r="B60" t="inlineStr">
        <is>
          <t>'s None Dealer development</t>
        </is>
      </c>
      <c r="G60" t="n">
        <v>584</v>
      </c>
      <c r="H60" t="n">
        <v>934</v>
      </c>
      <c r="N60">
        <f>B60</f>
        <v/>
      </c>
      <c r="O60" t="inlineStr"/>
      <c r="P60" t="inlineStr"/>
      <c r="Q60" t="inlineStr"/>
      <c r="R60" t="inlineStr"/>
      <c r="S60">
        <f>G60*BS!$B$9</f>
        <v/>
      </c>
      <c r="T60">
        <f>H60*BS!$B$9</f>
        <v/>
      </c>
    </row>
    <row r="61" customFormat="1" s="279">
      <c r="B61" t="inlineStr">
        <is>
          <t>'s None Travel</t>
        </is>
      </c>
      <c r="G61" t="n">
        <v>391</v>
      </c>
      <c r="H61" t="n">
        <v>909</v>
      </c>
      <c r="N61">
        <f>B61</f>
        <v/>
      </c>
      <c r="O61" t="inlineStr"/>
      <c r="P61" t="inlineStr"/>
      <c r="Q61" t="inlineStr"/>
      <c r="R61" t="inlineStr"/>
      <c r="S61">
        <f>G61*BS!$B$9</f>
        <v/>
      </c>
      <c r="T61">
        <f>H61*BS!$B$9</f>
        <v/>
      </c>
    </row>
    <row r="62" customFormat="1" s="279">
      <c r="B62" t="inlineStr">
        <is>
          <t>'s None Others</t>
        </is>
      </c>
      <c r="G62" t="n">
        <v>874</v>
      </c>
      <c r="H62" t="n">
        <v>1018</v>
      </c>
      <c r="N62">
        <f>B62</f>
        <v/>
      </c>
      <c r="O62" t="inlineStr"/>
      <c r="P62" t="inlineStr"/>
      <c r="Q62" t="inlineStr"/>
      <c r="R62" t="inlineStr"/>
      <c r="S62">
        <f>G62*BS!$B$9</f>
        <v/>
      </c>
      <c r="T62">
        <f>H62*BS!$B$9</f>
        <v/>
      </c>
    </row>
    <row r="63" customFormat="1" s="279">
      <c r="B63" t="inlineStr">
        <is>
          <t>'s None Utilities, rates &amp; taxes</t>
        </is>
      </c>
      <c r="G63" t="n">
        <v>369</v>
      </c>
      <c r="H63" t="n">
        <v>365</v>
      </c>
      <c r="N63">
        <f>B63</f>
        <v/>
      </c>
      <c r="O63" t="inlineStr"/>
      <c r="P63" t="inlineStr"/>
      <c r="Q63" t="inlineStr"/>
      <c r="R63" t="inlineStr"/>
      <c r="S63">
        <f>G63*BS!$B$9</f>
        <v/>
      </c>
      <c r="T63">
        <f>H63*BS!$B$9</f>
        <v/>
      </c>
    </row>
    <row r="64" customFormat="1" s="279">
      <c r="B64" t="inlineStr">
        <is>
          <t>'s None Repairs and maintenance</t>
        </is>
      </c>
      <c r="G64" t="n">
        <v>278</v>
      </c>
      <c r="H64" t="n">
        <v>341</v>
      </c>
      <c r="N64">
        <f>B64</f>
        <v/>
      </c>
      <c r="O64" t="inlineStr"/>
      <c r="P64" t="inlineStr"/>
      <c r="Q64" t="inlineStr"/>
      <c r="R64" t="inlineStr"/>
      <c r="S64">
        <f>G64*BS!$B$9</f>
        <v/>
      </c>
      <c r="T64">
        <f>H64*BS!$B$9</f>
        <v/>
      </c>
    </row>
    <row r="65" customFormat="1" s="279">
      <c r="B65" t="inlineStr">
        <is>
          <t>'s None Security</t>
        </is>
      </c>
      <c r="G65" t="n">
        <v>68</v>
      </c>
      <c r="H65" t="n">
        <v>85</v>
      </c>
      <c r="N65">
        <f>B65</f>
        <v/>
      </c>
      <c r="O65" t="inlineStr"/>
      <c r="P65" t="inlineStr"/>
      <c r="Q65" t="inlineStr"/>
      <c r="R65" t="inlineStr"/>
      <c r="S65">
        <f>G65*BS!$B$9</f>
        <v/>
      </c>
      <c r="T65">
        <f>H65*BS!$B$9</f>
        <v/>
      </c>
    </row>
    <row r="66" customFormat="1" s="279">
      <c r="B66" t="inlineStr">
        <is>
          <t>'s None Others</t>
        </is>
      </c>
      <c r="G66" t="n">
        <v>1</v>
      </c>
      <c r="H66" t="n">
        <v>1</v>
      </c>
      <c r="N66">
        <f>B66</f>
        <v/>
      </c>
      <c r="O66" t="inlineStr"/>
      <c r="P66" t="inlineStr"/>
      <c r="Q66" t="inlineStr"/>
      <c r="R66" t="inlineStr"/>
      <c r="S66">
        <f>G66*BS!$B$9</f>
        <v/>
      </c>
      <c r="T66">
        <f>H66*BS!$B$9</f>
        <v/>
      </c>
    </row>
    <row r="67" customFormat="1" s="279">
      <c r="B67" t="inlineStr">
        <is>
          <t>'s None Wages and salaries</t>
        </is>
      </c>
      <c r="G67" t="n">
        <v>18855</v>
      </c>
      <c r="H67" t="n">
        <v>17081</v>
      </c>
      <c r="N67">
        <f>B67</f>
        <v/>
      </c>
      <c r="O67" t="inlineStr"/>
      <c r="P67" t="inlineStr"/>
      <c r="Q67" t="inlineStr"/>
      <c r="R67" t="inlineStr"/>
      <c r="S67">
        <f>G67*BS!$B$9</f>
        <v/>
      </c>
      <c r="T67">
        <f>H67*BS!$B$9</f>
        <v/>
      </c>
    </row>
    <row r="68" customFormat="1" s="279">
      <c r="B68" t="inlineStr">
        <is>
          <t>'s None Superannuation contributions</t>
        </is>
      </c>
      <c r="G68" t="n">
        <v>1940</v>
      </c>
      <c r="H68" t="n">
        <v>1964</v>
      </c>
      <c r="N68">
        <f>B68</f>
        <v/>
      </c>
      <c r="O68" t="inlineStr"/>
      <c r="P68" t="inlineStr"/>
      <c r="Q68" t="inlineStr"/>
      <c r="R68" t="inlineStr"/>
      <c r="S68">
        <f>G68*BS!$B$9</f>
        <v/>
      </c>
      <c r="T68">
        <f>H68*BS!$B$9</f>
        <v/>
      </c>
    </row>
    <row r="69" customFormat="1" s="279">
      <c r="B69" t="inlineStr">
        <is>
          <t>'s None Payroll on costs</t>
        </is>
      </c>
      <c r="G69" t="n">
        <v>1112</v>
      </c>
      <c r="H69" t="n">
        <v>1165</v>
      </c>
      <c r="N69">
        <f>B69</f>
        <v/>
      </c>
      <c r="O69" t="inlineStr"/>
      <c r="P69" t="inlineStr"/>
      <c r="Q69" t="inlineStr"/>
      <c r="R69" t="inlineStr"/>
      <c r="S69">
        <f>G69*BS!$B$9</f>
        <v/>
      </c>
      <c r="T69">
        <f>H69*BS!$B$9</f>
        <v/>
      </c>
    </row>
    <row r="70" customFormat="1" s="279">
      <c r="B70" t="inlineStr">
        <is>
          <t>'s None Annual leave</t>
        </is>
      </c>
      <c r="G70" t="n">
        <v>1418</v>
      </c>
      <c r="H70" t="n">
        <v>1555</v>
      </c>
      <c r="N70">
        <f>B70</f>
        <v/>
      </c>
      <c r="O70" t="inlineStr"/>
      <c r="P70" t="inlineStr"/>
      <c r="Q70" t="inlineStr"/>
      <c r="R70" t="inlineStr"/>
      <c r="S70">
        <f>G70*BS!$B$9</f>
        <v/>
      </c>
      <c r="T70">
        <f>H70*BS!$B$9</f>
        <v/>
      </c>
    </row>
    <row r="71" customFormat="1" s="279">
      <c r="B71" t="inlineStr">
        <is>
          <t>'s None Long Service leave</t>
        </is>
      </c>
      <c r="G71" t="n">
        <v>320</v>
      </c>
      <c r="H71" t="n">
        <v>387</v>
      </c>
      <c r="N71">
        <f>B71</f>
        <v/>
      </c>
      <c r="O71" t="inlineStr"/>
      <c r="P71" t="inlineStr"/>
      <c r="Q71" t="inlineStr"/>
      <c r="R71" t="inlineStr"/>
      <c r="S71">
        <f>G71*BS!$B$9</f>
        <v/>
      </c>
      <c r="T71">
        <f>H71*BS!$B$9</f>
        <v/>
      </c>
    </row>
    <row r="72" customFormat="1" s="279">
      <c r="B72" t="inlineStr">
        <is>
          <t>'s None FBT expense</t>
        </is>
      </c>
      <c r="G72" t="n">
        <v>378</v>
      </c>
      <c r="H72" t="n">
        <v>311</v>
      </c>
      <c r="N72">
        <f>B72</f>
        <v/>
      </c>
      <c r="O72" t="inlineStr"/>
      <c r="P72" t="inlineStr"/>
      <c r="Q72" t="inlineStr"/>
      <c r="R72" t="inlineStr"/>
      <c r="S72">
        <f>G72*BS!$B$9</f>
        <v/>
      </c>
      <c r="T72">
        <f>H72*BS!$B$9</f>
        <v/>
      </c>
    </row>
    <row r="73" customFormat="1" s="279">
      <c r="B73" t="inlineStr">
        <is>
          <t>'s None Staff welfare</t>
        </is>
      </c>
      <c r="G73" t="n">
        <v>602</v>
      </c>
      <c r="H73" t="n">
        <v>484</v>
      </c>
      <c r="N73">
        <f>B73</f>
        <v/>
      </c>
      <c r="O73" t="inlineStr"/>
      <c r="P73" t="inlineStr"/>
      <c r="Q73" t="inlineStr"/>
      <c r="R73" t="inlineStr"/>
      <c r="S73">
        <f>G73*BS!$B$9</f>
        <v/>
      </c>
      <c r="T73">
        <f>H73*BS!$B$9</f>
        <v/>
      </c>
    </row>
    <row r="74" customFormat="1" s="279">
      <c r="B74" t="inlineStr">
        <is>
          <t>'s None Motor vehicles</t>
        </is>
      </c>
      <c r="G74" t="n">
        <v>788</v>
      </c>
      <c r="H74" t="n">
        <v>1081</v>
      </c>
      <c r="N74">
        <f>B74</f>
        <v/>
      </c>
      <c r="O74" t="inlineStr"/>
      <c r="P74" t="inlineStr"/>
      <c r="Q74" t="inlineStr"/>
      <c r="R74" t="inlineStr"/>
      <c r="S74">
        <f>G74*BS!$B$9</f>
        <v/>
      </c>
      <c r="T74">
        <f>H74*BS!$B$9</f>
        <v/>
      </c>
    </row>
    <row r="75" customFormat="1" s="279">
      <c r="B75" t="inlineStr">
        <is>
          <t>'s None Others</t>
        </is>
      </c>
      <c r="G75" t="n">
        <v>0</v>
      </c>
      <c r="H75" t="n">
        <v>10</v>
      </c>
      <c r="N75">
        <f>B75</f>
        <v/>
      </c>
      <c r="O75" t="inlineStr"/>
      <c r="P75" t="inlineStr"/>
      <c r="Q75" t="inlineStr"/>
      <c r="R75" t="inlineStr"/>
      <c r="S75">
        <f>G75*BS!$B$9</f>
        <v/>
      </c>
      <c r="T75">
        <f>H75*BS!$B$9</f>
        <v/>
      </c>
    </row>
    <row r="76" customFormat="1" s="279">
      <c r="B76" t="inlineStr">
        <is>
          <t xml:space="preserve"> None Legal</t>
        </is>
      </c>
      <c r="G76" t="n">
        <v>197</v>
      </c>
      <c r="H76" t="n">
        <v>349</v>
      </c>
      <c r="N76">
        <f>B76</f>
        <v/>
      </c>
      <c r="O76" t="inlineStr"/>
      <c r="P76" t="inlineStr"/>
      <c r="Q76" t="inlineStr"/>
      <c r="R76" t="inlineStr"/>
      <c r="S76">
        <f>G76*BS!$B$9</f>
        <v/>
      </c>
      <c r="T76">
        <f>H76*BS!$B$9</f>
        <v/>
      </c>
    </row>
    <row r="77" customFormat="1" s="279">
      <c r="B77" t="inlineStr">
        <is>
          <t xml:space="preserve"> None Audit</t>
        </is>
      </c>
      <c r="G77" t="n">
        <v>310</v>
      </c>
      <c r="H77" t="n">
        <v>310</v>
      </c>
      <c r="N77">
        <f>B77</f>
        <v/>
      </c>
      <c r="O77" t="inlineStr"/>
      <c r="P77" t="inlineStr"/>
      <c r="Q77" t="inlineStr"/>
      <c r="R77" t="inlineStr"/>
      <c r="S77">
        <f>G77*BS!$B$9</f>
        <v/>
      </c>
      <c r="T77">
        <f>H77*BS!$B$9</f>
        <v/>
      </c>
    </row>
    <row r="78" customFormat="1" s="279">
      <c r="B78" t="inlineStr">
        <is>
          <t xml:space="preserve"> None Printing and stationery</t>
        </is>
      </c>
      <c r="G78" t="n">
        <v>66</v>
      </c>
      <c r="H78" t="n">
        <v>63</v>
      </c>
      <c r="N78">
        <f>B78</f>
        <v/>
      </c>
      <c r="O78" t="inlineStr"/>
      <c r="P78" t="inlineStr"/>
      <c r="Q78" t="inlineStr"/>
      <c r="R78" t="inlineStr"/>
      <c r="S78">
        <f>G78*BS!$B$9</f>
        <v/>
      </c>
      <c r="T78">
        <f>H78*BS!$B$9</f>
        <v/>
      </c>
    </row>
    <row r="79" customFormat="1" s="279">
      <c r="B79" t="inlineStr">
        <is>
          <t xml:space="preserve"> None Subscriptions</t>
        </is>
      </c>
      <c r="G79" t="n">
        <v>328</v>
      </c>
      <c r="H79" t="n">
        <v>451</v>
      </c>
      <c r="N79">
        <f>B79</f>
        <v/>
      </c>
      <c r="O79" t="inlineStr"/>
      <c r="P79" t="inlineStr"/>
      <c r="Q79" t="inlineStr"/>
      <c r="R79" t="inlineStr"/>
      <c r="S79">
        <f>G79*BS!$B$9</f>
        <v/>
      </c>
      <c r="T79">
        <f>H79*BS!$B$9</f>
        <v/>
      </c>
    </row>
    <row r="80" customFormat="1" s="279">
      <c r="B80" t="inlineStr">
        <is>
          <t xml:space="preserve"> None Consultancy</t>
        </is>
      </c>
      <c r="G80" t="n">
        <v>2154</v>
      </c>
      <c r="H80" t="n">
        <v>1067</v>
      </c>
      <c r="N80">
        <f>B80</f>
        <v/>
      </c>
      <c r="O80" t="inlineStr"/>
      <c r="P80" t="inlineStr"/>
      <c r="Q80" t="inlineStr"/>
      <c r="R80" t="inlineStr"/>
      <c r="S80">
        <f>G80*BS!$B$9</f>
        <v/>
      </c>
      <c r="T80">
        <f>H80*BS!$B$9</f>
        <v/>
      </c>
    </row>
    <row r="81" customFormat="1" s="279">
      <c r="B81" t="inlineStr">
        <is>
          <t xml:space="preserve"> None Communications</t>
        </is>
      </c>
      <c r="G81" t="n">
        <v>266</v>
      </c>
      <c r="H81" t="n">
        <v>236</v>
      </c>
      <c r="N81">
        <f>B81</f>
        <v/>
      </c>
      <c r="O81" t="inlineStr"/>
      <c r="P81" t="inlineStr"/>
      <c r="Q81" t="inlineStr"/>
      <c r="R81" t="inlineStr"/>
      <c r="S81">
        <f>G81*BS!$B$9</f>
        <v/>
      </c>
      <c r="T81">
        <f>H81*BS!$B$9</f>
        <v/>
      </c>
    </row>
    <row r="82" customFormat="1" s="279">
      <c r="B82" t="inlineStr">
        <is>
          <t xml:space="preserve"> None Others</t>
        </is>
      </c>
      <c r="G82" t="n">
        <v>4888</v>
      </c>
      <c r="H82" t="n">
        <v>6054</v>
      </c>
      <c r="N82">
        <f>B82</f>
        <v/>
      </c>
      <c r="O82" t="inlineStr"/>
      <c r="P82" t="inlineStr"/>
      <c r="Q82" t="inlineStr"/>
      <c r="R82" t="inlineStr"/>
      <c r="S82">
        <f>G82*BS!$B$9</f>
        <v/>
      </c>
      <c r="T82">
        <f>H82*BS!$B$9</f>
        <v/>
      </c>
    </row>
    <row r="83" customFormat="1" s="118">
      <c r="B83" t="inlineStr">
        <is>
          <t>'s None Net (gain)/loss on disposal of property, plant and equipment 29</t>
        </is>
      </c>
      <c r="G83" t="n">
        <v>5</v>
      </c>
      <c r="H83" t="n">
        <v>0</v>
      </c>
      <c r="N83">
        <f>B83</f>
        <v/>
      </c>
      <c r="O83" t="inlineStr"/>
      <c r="P83" t="inlineStr"/>
      <c r="Q83" t="inlineStr"/>
      <c r="R83" t="inlineStr"/>
      <c r="S83">
        <f>G83*BS!$B$9</f>
        <v/>
      </c>
      <c r="T83">
        <f>H83*BS!$B$9</f>
        <v/>
      </c>
    </row>
    <row r="84" customFormat="1" s="118">
      <c r="A84" s="118" t="n"/>
      <c r="B84" s="102" t="inlineStr">
        <is>
          <t>'s None Net foreign exchange (gain)/loss nan</t>
        </is>
      </c>
      <c r="C84" s="939" t="n"/>
      <c r="D84" s="939" t="n"/>
      <c r="E84" s="939" t="n"/>
      <c r="F84" s="939" t="n"/>
      <c r="G84" s="939" t="n">
        <v>62</v>
      </c>
      <c r="H84" s="939" t="n">
        <v>513</v>
      </c>
      <c r="I84" s="1017" t="n"/>
      <c r="N84" s="293">
        <f>B84</f>
        <v/>
      </c>
      <c r="O84" s="192" t="inlineStr"/>
      <c r="P84" s="192" t="inlineStr"/>
      <c r="Q84" s="192" t="inlineStr"/>
      <c r="R84" s="192" t="inlineStr"/>
      <c r="S84" s="192">
        <f>G84*BS!$B$9</f>
        <v/>
      </c>
      <c r="T84" s="192">
        <f>H84*BS!$B$9</f>
        <v/>
      </c>
      <c r="U84" s="1016">
        <f>I56</f>
        <v/>
      </c>
    </row>
    <row r="85" customFormat="1" s="118">
      <c r="A85" s="118" t="n"/>
      <c r="B85" s="102" t="inlineStr">
        <is>
          <t>'s None Debt collection &amp; credit reporting nan</t>
        </is>
      </c>
      <c r="C85" s="939" t="n"/>
      <c r="D85" s="939" t="n"/>
      <c r="E85" s="939" t="n"/>
      <c r="F85" s="939" t="n"/>
      <c r="G85" s="939" t="n">
        <v>750</v>
      </c>
      <c r="H85" s="939" t="n">
        <v>785</v>
      </c>
      <c r="I85" s="1017" t="n"/>
      <c r="N85" s="293">
        <f>B85</f>
        <v/>
      </c>
      <c r="O85" s="192" t="inlineStr"/>
      <c r="P85" s="192" t="inlineStr"/>
      <c r="Q85" s="192" t="inlineStr"/>
      <c r="R85" s="192" t="inlineStr"/>
      <c r="S85" s="192">
        <f>G85*BS!$B$9</f>
        <v/>
      </c>
      <c r="T85" s="192">
        <f>H85*BS!$B$9</f>
        <v/>
      </c>
      <c r="U85" s="1016">
        <f>I57</f>
        <v/>
      </c>
    </row>
    <row r="86" customFormat="1" s="118">
      <c r="A86" s="118" t="n"/>
      <c r="B86" s="102" t="inlineStr">
        <is>
          <t>'s None Depreciation expense property plant &amp; equipment 19/29</t>
        </is>
      </c>
      <c r="C86" s="939" t="n"/>
      <c r="D86" s="939" t="n"/>
      <c r="E86" s="939" t="n"/>
      <c r="F86" s="939" t="n"/>
      <c r="G86" s="939" t="n">
        <v>1713</v>
      </c>
      <c r="H86" s="939" t="n">
        <v>1823</v>
      </c>
      <c r="I86" s="1017" t="n"/>
      <c r="N86" s="293">
        <f>B86</f>
        <v/>
      </c>
      <c r="O86" s="192" t="inlineStr"/>
      <c r="P86" s="192" t="inlineStr"/>
      <c r="Q86" s="192" t="inlineStr"/>
      <c r="R86" s="192" t="inlineStr"/>
      <c r="S86" s="192">
        <f>G86*BS!$B$9</f>
        <v/>
      </c>
      <c r="T86" s="192">
        <f>H86*BS!$B$9</f>
        <v/>
      </c>
      <c r="U86" s="1016">
        <f>I58</f>
        <v/>
      </c>
    </row>
    <row r="87" customFormat="1" s="118">
      <c r="A87" s="118" t="n"/>
      <c r="B87" s="102" t="inlineStr">
        <is>
          <t>'s None Amortisation intangible assets 29</t>
        </is>
      </c>
      <c r="C87" s="939" t="n"/>
      <c r="D87" s="939" t="n"/>
      <c r="E87" s="939" t="n"/>
      <c r="F87" s="939" t="n"/>
      <c r="G87" s="939" t="n">
        <v>1234</v>
      </c>
      <c r="H87" s="939" t="n">
        <v>1186</v>
      </c>
      <c r="I87" s="1017" t="n"/>
      <c r="N87" s="293">
        <f>B87</f>
        <v/>
      </c>
      <c r="O87" s="192" t="inlineStr"/>
      <c r="P87" s="192" t="inlineStr"/>
      <c r="Q87" s="192" t="inlineStr"/>
      <c r="R87" s="192" t="inlineStr"/>
      <c r="S87" s="192">
        <f>G87*BS!$B$9</f>
        <v/>
      </c>
      <c r="T87" s="192">
        <f>H87*BS!$B$9</f>
        <v/>
      </c>
      <c r="U87" s="1016">
        <f>I59</f>
        <v/>
      </c>
    </row>
    <row r="88" customFormat="1" s="118">
      <c r="A88" s="118" t="n"/>
      <c r="B88" s="102" t="inlineStr">
        <is>
          <t>'s None Bank charges nan</t>
        </is>
      </c>
      <c r="C88" s="939" t="n"/>
      <c r="D88" s="939" t="n"/>
      <c r="E88" s="939" t="n"/>
      <c r="F88" s="939" t="n"/>
      <c r="G88" s="939" t="n">
        <v>70</v>
      </c>
      <c r="H88" s="939" t="n">
        <v>82</v>
      </c>
      <c r="I88" s="1017" t="n"/>
      <c r="N88" s="293">
        <f>B88</f>
        <v/>
      </c>
      <c r="O88" s="192" t="inlineStr"/>
      <c r="P88" s="192" t="inlineStr"/>
      <c r="Q88" s="192" t="inlineStr"/>
      <c r="R88" s="192" t="inlineStr"/>
      <c r="S88" s="192">
        <f>G88*BS!$B$9</f>
        <v/>
      </c>
      <c r="T88" s="192">
        <f>H88*BS!$B$9</f>
        <v/>
      </c>
      <c r="U88" s="1016">
        <f>I60</f>
        <v/>
      </c>
    </row>
    <row r="89" customFormat="1" s="118">
      <c r="A89" s="118" t="n"/>
      <c r="B89" s="102" t="inlineStr">
        <is>
          <t>'s None Provision for doubtful debts nan</t>
        </is>
      </c>
      <c r="C89" s="939" t="n"/>
      <c r="D89" s="939" t="n"/>
      <c r="E89" s="939" t="n"/>
      <c r="F89" s="939" t="n"/>
      <c r="G89" s="939" t="n">
        <v>1234</v>
      </c>
      <c r="H89" s="939" t="n">
        <v>70</v>
      </c>
      <c r="I89" s="1017" t="n"/>
      <c r="N89" s="293">
        <f>B89</f>
        <v/>
      </c>
      <c r="O89" s="192" t="inlineStr"/>
      <c r="P89" s="192" t="inlineStr"/>
      <c r="Q89" s="192" t="inlineStr"/>
      <c r="R89" s="192" t="inlineStr"/>
      <c r="S89" s="192">
        <f>G89*BS!$B$9</f>
        <v/>
      </c>
      <c r="T89" s="192">
        <f>H89*BS!$B$9</f>
        <v/>
      </c>
      <c r="U89" s="1016">
        <f>I61</f>
        <v/>
      </c>
    </row>
    <row r="90" customFormat="1" s="118">
      <c r="A90" s="118" t="n"/>
      <c r="B90" s="102" t="n"/>
      <c r="C90" s="939" t="n"/>
      <c r="D90" s="939" t="n"/>
      <c r="E90" s="939" t="n"/>
      <c r="F90" s="939" t="n"/>
      <c r="G90" s="939" t="n"/>
      <c r="H90" s="939" t="n"/>
      <c r="I90" s="1017" t="n"/>
      <c r="N90" s="293" t="inlineStr"/>
      <c r="O90" s="192" t="inlineStr"/>
      <c r="P90" s="192" t="inlineStr"/>
      <c r="Q90" s="192" t="inlineStr"/>
      <c r="R90" s="192" t="inlineStr"/>
      <c r="S90" s="192" t="inlineStr"/>
      <c r="T90" s="192" t="inlineStr"/>
      <c r="U90" s="1016">
        <f>I62</f>
        <v/>
      </c>
    </row>
    <row r="91" customFormat="1" s="118">
      <c r="A91" s="118" t="n"/>
      <c r="B91" s="119" t="n"/>
      <c r="C91" s="939" t="n"/>
      <c r="D91" s="939" t="n"/>
      <c r="E91" s="939" t="n"/>
      <c r="F91" s="939" t="n"/>
      <c r="G91" s="939" t="n"/>
      <c r="H91" s="939" t="n"/>
      <c r="I91" s="1017" t="n"/>
      <c r="N91" s="293" t="inlineStr"/>
      <c r="O91" s="192" t="inlineStr"/>
      <c r="P91" s="192" t="inlineStr"/>
      <c r="Q91" s="192" t="inlineStr"/>
      <c r="R91" s="192" t="inlineStr"/>
      <c r="S91" s="192" t="inlineStr"/>
      <c r="T91" s="192" t="inlineStr"/>
      <c r="U91" s="1016">
        <f>I63</f>
        <v/>
      </c>
    </row>
    <row r="92" customFormat="1" s="118">
      <c r="A92" s="118" t="n"/>
      <c r="B92" s="102" t="n"/>
      <c r="C92" s="939" t="n"/>
      <c r="D92" s="939" t="n"/>
      <c r="E92" s="939" t="n"/>
      <c r="F92" s="939" t="n"/>
      <c r="G92" s="939" t="n"/>
      <c r="H92" s="939" t="n"/>
      <c r="I92" s="1017" t="n"/>
      <c r="N92" s="293" t="inlineStr"/>
      <c r="O92" s="192" t="inlineStr"/>
      <c r="P92" s="192" t="inlineStr"/>
      <c r="Q92" s="192" t="inlineStr"/>
      <c r="R92" s="192" t="inlineStr"/>
      <c r="S92" s="192" t="inlineStr"/>
      <c r="T92" s="192" t="inlineStr"/>
      <c r="U92" s="1016">
        <f>I64</f>
        <v/>
      </c>
    </row>
    <row r="93" customFormat="1" s="118">
      <c r="A93" s="118" t="inlineStr">
        <is>
          <t>K7a</t>
        </is>
      </c>
      <c r="B93" s="102" t="inlineStr">
        <is>
          <t xml:space="preserve"> Depreciation and Amortisation expense</t>
        </is>
      </c>
      <c r="C93" s="939" t="n"/>
      <c r="D93" s="939" t="n"/>
      <c r="E93" s="939" t="n"/>
      <c r="F93" s="939" t="n"/>
      <c r="G93" s="939" t="n"/>
      <c r="H93" s="939" t="n"/>
      <c r="I93" s="1017" t="n"/>
      <c r="N93" s="293">
        <f>B93</f>
        <v/>
      </c>
      <c r="O93" s="192" t="inlineStr"/>
      <c r="P93" s="192" t="inlineStr"/>
      <c r="Q93" s="192" t="inlineStr"/>
      <c r="R93" s="192" t="inlineStr"/>
      <c r="S93" s="192" t="inlineStr"/>
      <c r="T93" s="192" t="inlineStr"/>
      <c r="U93" s="1016">
        <f>I65</f>
        <v/>
      </c>
    </row>
    <row r="94" customFormat="1" s="118">
      <c r="A94" s="279" t="inlineStr">
        <is>
          <t>K8</t>
        </is>
      </c>
      <c r="B94" s="119" t="inlineStr">
        <is>
          <t>Adjustments:</t>
        </is>
      </c>
      <c r="C94" s="939" t="n"/>
      <c r="D94" s="939" t="n"/>
      <c r="E94" s="939" t="n"/>
      <c r="F94" s="939" t="n"/>
      <c r="G94" s="939" t="n"/>
      <c r="H94" s="939" t="n"/>
      <c r="I94" s="1017" t="n"/>
      <c r="N94" s="296">
        <f>B94</f>
        <v/>
      </c>
      <c r="O94" s="192" t="inlineStr"/>
      <c r="P94" s="192" t="inlineStr"/>
      <c r="Q94" s="192" t="inlineStr"/>
      <c r="R94" s="192" t="inlineStr"/>
      <c r="S94" s="192" t="inlineStr"/>
      <c r="T94" s="192" t="inlineStr"/>
      <c r="U94" s="1016">
        <f>I66</f>
        <v/>
      </c>
    </row>
    <row r="95" customFormat="1" s="118">
      <c r="B95" s="299">
        <f>B43</f>
        <v/>
      </c>
      <c r="C95" s="939">
        <f>C43</f>
        <v/>
      </c>
      <c r="D95" s="939">
        <f>D43</f>
        <v/>
      </c>
      <c r="E95" s="939">
        <f>E43</f>
        <v/>
      </c>
      <c r="F95" s="939">
        <f>F43</f>
        <v/>
      </c>
      <c r="G95" s="939">
        <f>G43</f>
        <v/>
      </c>
      <c r="H95" s="939">
        <f>H43</f>
        <v/>
      </c>
      <c r="I95" s="1017" t="n"/>
      <c r="N95" s="293">
        <f>B95</f>
        <v/>
      </c>
      <c r="O95" s="192">
        <f>C95*BS!$B$9</f>
        <v/>
      </c>
      <c r="P95" s="192">
        <f>D95*BS!$B$9</f>
        <v/>
      </c>
      <c r="Q95" s="192">
        <f>E95*BS!$B$9</f>
        <v/>
      </c>
      <c r="R95" s="192">
        <f>F95*BS!$B$9</f>
        <v/>
      </c>
      <c r="S95" s="192">
        <f>G95*BS!$B$9</f>
        <v/>
      </c>
      <c r="T95" s="192">
        <f>H95*BS!$B$9</f>
        <v/>
      </c>
      <c r="U95" s="1016">
        <f>I67</f>
        <v/>
      </c>
    </row>
    <row r="96" customFormat="1" s="279">
      <c r="B96" s="299">
        <f>IF(B44="","",B44)</f>
        <v/>
      </c>
      <c r="C96" s="939">
        <f>C44</f>
        <v/>
      </c>
      <c r="D96" s="939">
        <f>D44</f>
        <v/>
      </c>
      <c r="E96" s="939">
        <f>E44</f>
        <v/>
      </c>
      <c r="F96" s="939">
        <f>F44</f>
        <v/>
      </c>
      <c r="G96" s="939">
        <f>G44</f>
        <v/>
      </c>
      <c r="H96" s="939">
        <f>H44</f>
        <v/>
      </c>
      <c r="I96" s="1017" t="n"/>
      <c r="N96" s="293">
        <f>B96</f>
        <v/>
      </c>
      <c r="O96" s="192">
        <f>C96*BS!$B$9</f>
        <v/>
      </c>
      <c r="P96" s="192">
        <f>D96*BS!$B$9</f>
        <v/>
      </c>
      <c r="Q96" s="192">
        <f>E96*BS!$B$9</f>
        <v/>
      </c>
      <c r="R96" s="192">
        <f>F96*BS!$B$9</f>
        <v/>
      </c>
      <c r="S96" s="192">
        <f>G96*BS!$B$9</f>
        <v/>
      </c>
      <c r="T96" s="192">
        <f>H96*BS!$B$9</f>
        <v/>
      </c>
      <c r="U96" s="1016">
        <f>I68</f>
        <v/>
      </c>
    </row>
    <row r="97" customFormat="1" s="118">
      <c r="B97" s="299">
        <f>IF(B45="","",B45)</f>
        <v/>
      </c>
      <c r="C97" s="939">
        <f>C45</f>
        <v/>
      </c>
      <c r="D97" s="939">
        <f>D45</f>
        <v/>
      </c>
      <c r="E97" s="939">
        <f>E45</f>
        <v/>
      </c>
      <c r="F97" s="939">
        <f>F45</f>
        <v/>
      </c>
      <c r="G97" s="939">
        <f>G45</f>
        <v/>
      </c>
      <c r="H97" s="939">
        <f>H45</f>
        <v/>
      </c>
      <c r="I97" s="1017" t="n"/>
      <c r="N97" s="293">
        <f>B97</f>
        <v/>
      </c>
      <c r="O97" s="192">
        <f>C97*BS!$B$9</f>
        <v/>
      </c>
      <c r="P97" s="192">
        <f>D97*BS!$B$9</f>
        <v/>
      </c>
      <c r="Q97" s="192">
        <f>E97*BS!$B$9</f>
        <v/>
      </c>
      <c r="R97" s="192">
        <f>F97*BS!$B$9</f>
        <v/>
      </c>
      <c r="S97" s="192">
        <f>G97*BS!$B$9</f>
        <v/>
      </c>
      <c r="T97" s="192">
        <f>H97*BS!$B$9</f>
        <v/>
      </c>
      <c r="U97" s="1016">
        <f>I69</f>
        <v/>
      </c>
    </row>
    <row r="98" customFormat="1" s="118">
      <c r="B98" s="299">
        <f>IF(B46="","",B46)</f>
        <v/>
      </c>
      <c r="C98" s="939">
        <f>C46</f>
        <v/>
      </c>
      <c r="D98" s="939">
        <f>D46</f>
        <v/>
      </c>
      <c r="E98" s="939">
        <f>E46</f>
        <v/>
      </c>
      <c r="F98" s="939">
        <f>F46</f>
        <v/>
      </c>
      <c r="G98" s="939">
        <f>G46</f>
        <v/>
      </c>
      <c r="H98" s="939">
        <f>H46</f>
        <v/>
      </c>
      <c r="I98" s="1017" t="n"/>
      <c r="N98" s="293">
        <f>B98</f>
        <v/>
      </c>
      <c r="O98" s="192">
        <f>C98*BS!$B$9</f>
        <v/>
      </c>
      <c r="P98" s="192">
        <f>D98*BS!$B$9</f>
        <v/>
      </c>
      <c r="Q98" s="192">
        <f>E98*BS!$B$9</f>
        <v/>
      </c>
      <c r="R98" s="192">
        <f>F98*BS!$B$9</f>
        <v/>
      </c>
      <c r="S98" s="192">
        <f>G98*BS!$B$9</f>
        <v/>
      </c>
      <c r="T98" s="192">
        <f>H98*BS!$B$9</f>
        <v/>
      </c>
      <c r="U98" s="1016">
        <f>I70</f>
        <v/>
      </c>
    </row>
    <row r="99" customFormat="1" s="118">
      <c r="B99" s="299">
        <f>IF(B47="","",B47)</f>
        <v/>
      </c>
      <c r="C99" s="939">
        <f>C47</f>
        <v/>
      </c>
      <c r="D99" s="939">
        <f>D47</f>
        <v/>
      </c>
      <c r="E99" s="939">
        <f>E47</f>
        <v/>
      </c>
      <c r="F99" s="939">
        <f>F47</f>
        <v/>
      </c>
      <c r="G99" s="939">
        <f>G47</f>
        <v/>
      </c>
      <c r="H99" s="939">
        <f>H47</f>
        <v/>
      </c>
      <c r="I99" s="1017" t="n"/>
      <c r="N99" s="293">
        <f>B99</f>
        <v/>
      </c>
      <c r="O99" s="192">
        <f>C99*BS!$B$9</f>
        <v/>
      </c>
      <c r="P99" s="192">
        <f>D99*BS!$B$9</f>
        <v/>
      </c>
      <c r="Q99" s="192">
        <f>E99*BS!$B$9</f>
        <v/>
      </c>
      <c r="R99" s="192">
        <f>F99*BS!$B$9</f>
        <v/>
      </c>
      <c r="S99" s="192">
        <f>G99*BS!$B$9</f>
        <v/>
      </c>
      <c r="T99" s="192">
        <f>H99*BS!$B$9</f>
        <v/>
      </c>
      <c r="U99" s="1016">
        <f>I71</f>
        <v/>
      </c>
    </row>
    <row r="100" customFormat="1" s="118">
      <c r="B100" s="299">
        <f>IF(B48="","",B48)</f>
        <v/>
      </c>
      <c r="C100" s="939">
        <f>C48</f>
        <v/>
      </c>
      <c r="D100" s="939">
        <f>D48</f>
        <v/>
      </c>
      <c r="E100" s="939">
        <f>E48</f>
        <v/>
      </c>
      <c r="F100" s="939">
        <f>F48</f>
        <v/>
      </c>
      <c r="G100" s="939">
        <f>G48</f>
        <v/>
      </c>
      <c r="H100" s="939">
        <f>H48</f>
        <v/>
      </c>
      <c r="I100" s="1017" t="n"/>
      <c r="N100" s="293">
        <f>B100</f>
        <v/>
      </c>
      <c r="O100" s="192">
        <f>C100*BS!$B$9</f>
        <v/>
      </c>
      <c r="P100" s="192">
        <f>D100*BS!$B$9</f>
        <v/>
      </c>
      <c r="Q100" s="192">
        <f>E100*BS!$B$9</f>
        <v/>
      </c>
      <c r="R100" s="192">
        <f>F100*BS!$B$9</f>
        <v/>
      </c>
      <c r="S100" s="192">
        <f>G100*BS!$B$9</f>
        <v/>
      </c>
      <c r="T100" s="192">
        <f>H100*BS!$B$9</f>
        <v/>
      </c>
      <c r="U100" s="1016">
        <f>I72</f>
        <v/>
      </c>
    </row>
    <row r="101" customFormat="1" s="118">
      <c r="B101" s="299">
        <f>IF(B49="","",B49)</f>
        <v/>
      </c>
      <c r="C101" s="939">
        <f>C49</f>
        <v/>
      </c>
      <c r="D101" s="939">
        <f>D49</f>
        <v/>
      </c>
      <c r="E101" s="939">
        <f>E49</f>
        <v/>
      </c>
      <c r="F101" s="939">
        <f>F49</f>
        <v/>
      </c>
      <c r="G101" s="939">
        <f>G49</f>
        <v/>
      </c>
      <c r="H101" s="939">
        <f>H49</f>
        <v/>
      </c>
      <c r="I101" s="1017" t="n"/>
      <c r="N101" s="293">
        <f>B101</f>
        <v/>
      </c>
      <c r="O101" s="192">
        <f>C101*BS!$B$9</f>
        <v/>
      </c>
      <c r="P101" s="192">
        <f>D101*BS!$B$9</f>
        <v/>
      </c>
      <c r="Q101" s="192">
        <f>E101*BS!$B$9</f>
        <v/>
      </c>
      <c r="R101" s="192">
        <f>F101*BS!$B$9</f>
        <v/>
      </c>
      <c r="S101" s="192">
        <f>G101*BS!$B$9</f>
        <v/>
      </c>
      <c r="T101" s="192">
        <f>H101*BS!$B$9</f>
        <v/>
      </c>
      <c r="U101" s="1016">
        <f>I73</f>
        <v/>
      </c>
    </row>
    <row r="102" customFormat="1" s="118">
      <c r="B102" s="299">
        <f>IF(B50="","",B50)</f>
        <v/>
      </c>
      <c r="C102" s="939">
        <f>C50</f>
        <v/>
      </c>
      <c r="D102" s="939">
        <f>D50</f>
        <v/>
      </c>
      <c r="E102" s="939">
        <f>E50</f>
        <v/>
      </c>
      <c r="F102" s="939">
        <f>F50</f>
        <v/>
      </c>
      <c r="G102" s="939">
        <f>G50</f>
        <v/>
      </c>
      <c r="H102" s="939">
        <f>H50</f>
        <v/>
      </c>
      <c r="I102" s="1017" t="n"/>
      <c r="N102" s="293">
        <f>B102</f>
        <v/>
      </c>
      <c r="O102" s="192">
        <f>C102*BS!$B$9</f>
        <v/>
      </c>
      <c r="P102" s="192">
        <f>D102*BS!$B$9</f>
        <v/>
      </c>
      <c r="Q102" s="192">
        <f>E102*BS!$B$9</f>
        <v/>
      </c>
      <c r="R102" s="192">
        <f>F102*BS!$B$9</f>
        <v/>
      </c>
      <c r="S102" s="192">
        <f>G102*BS!$B$9</f>
        <v/>
      </c>
      <c r="T102" s="192">
        <f>H102*BS!$B$9</f>
        <v/>
      </c>
      <c r="U102" s="1016">
        <f>I74</f>
        <v/>
      </c>
    </row>
    <row r="103" customFormat="1" s="118">
      <c r="B103" s="299">
        <f>IF(B51="","",B51)</f>
        <v/>
      </c>
      <c r="C103" s="939">
        <f>C51</f>
        <v/>
      </c>
      <c r="D103" s="939">
        <f>D51</f>
        <v/>
      </c>
      <c r="E103" s="939">
        <f>E51</f>
        <v/>
      </c>
      <c r="F103" s="939">
        <f>F51</f>
        <v/>
      </c>
      <c r="G103" s="939">
        <f>G51</f>
        <v/>
      </c>
      <c r="H103" s="939">
        <f>H51</f>
        <v/>
      </c>
      <c r="I103" s="1017" t="n"/>
      <c r="N103" s="293">
        <f>B103</f>
        <v/>
      </c>
      <c r="O103" s="192">
        <f>C103*BS!$B$9</f>
        <v/>
      </c>
      <c r="P103" s="192">
        <f>D103*BS!$B$9</f>
        <v/>
      </c>
      <c r="Q103" s="192">
        <f>E103*BS!$B$9</f>
        <v/>
      </c>
      <c r="R103" s="192">
        <f>F103*BS!$B$9</f>
        <v/>
      </c>
      <c r="S103" s="192">
        <f>G103*BS!$B$9</f>
        <v/>
      </c>
      <c r="T103" s="192">
        <f>H103*BS!$B$9</f>
        <v/>
      </c>
      <c r="U103" s="1016">
        <f>I75</f>
        <v/>
      </c>
    </row>
    <row r="104" customFormat="1" s="118">
      <c r="B104" s="299">
        <f>IF(B52="","",B52)</f>
        <v/>
      </c>
      <c r="C104" s="939">
        <f>C52</f>
        <v/>
      </c>
      <c r="D104" s="939">
        <f>D52</f>
        <v/>
      </c>
      <c r="E104" s="939">
        <f>E52</f>
        <v/>
      </c>
      <c r="F104" s="939">
        <f>F52</f>
        <v/>
      </c>
      <c r="G104" s="939">
        <f>G52</f>
        <v/>
      </c>
      <c r="H104" s="939">
        <f>H52</f>
        <v/>
      </c>
      <c r="I104" s="1017" t="n"/>
      <c r="N104" s="293">
        <f>B104</f>
        <v/>
      </c>
      <c r="O104" s="192">
        <f>C104*BS!$B$9</f>
        <v/>
      </c>
      <c r="P104" s="192">
        <f>D104*BS!$B$9</f>
        <v/>
      </c>
      <c r="Q104" s="192">
        <f>E104*BS!$B$9</f>
        <v/>
      </c>
      <c r="R104" s="192">
        <f>F104*BS!$B$9</f>
        <v/>
      </c>
      <c r="S104" s="192">
        <f>G104*BS!$B$9</f>
        <v/>
      </c>
      <c r="T104" s="192">
        <f>H104*BS!$B$9</f>
        <v/>
      </c>
      <c r="U104" s="1016">
        <f>I76</f>
        <v/>
      </c>
    </row>
    <row r="105" customFormat="1" s="118">
      <c r="A105" s="279" t="inlineStr">
        <is>
          <t>K9</t>
        </is>
      </c>
      <c r="B105" s="96" t="inlineStr">
        <is>
          <t>Total</t>
        </is>
      </c>
      <c r="C105" s="954">
        <f>SUM(INDIRECT(ADDRESS(MATCH("K7",$A:$A,0)+1,COLUMN(C$12),4)&amp;":"&amp;ADDRESS(MATCH("K8",$A:$A,0)-1,COLUMN(C$12),4)))-SUM(INDIRECT(ADDRESS(MATCH("K8",$A:$A,0)+1,COLUMN(C$12),4)&amp;":"&amp;ADDRESS(MATCH("K9",$A:$A,0)-1,COLUMN(C$12),4)))</f>
        <v/>
      </c>
      <c r="D105" s="954">
        <f>SUM(INDIRECT(ADDRESS(MATCH("K7",$A:$A,0)+1,COLUMN(D$12),4)&amp;":"&amp;ADDRESS(MATCH("K8",$A:$A,0)-1,COLUMN(D$12),4)))-SUM(INDIRECT(ADDRESS(MATCH("K8",$A:$A,0)+1,COLUMN(D$12),4)&amp;":"&amp;ADDRESS(MATCH("K9",$A:$A,0)-1,COLUMN(D$12),4)))</f>
        <v/>
      </c>
      <c r="E105" s="954">
        <f>SUM(INDIRECT(ADDRESS(MATCH("K7",$A:$A,0)+1,COLUMN(E$12),4)&amp;":"&amp;ADDRESS(MATCH("K8",$A:$A,0)-1,COLUMN(E$12),4)))-SUM(INDIRECT(ADDRESS(MATCH("K8",$A:$A,0)+1,COLUMN(E$12),4)&amp;":"&amp;ADDRESS(MATCH("K9",$A:$A,0)-1,COLUMN(E$12),4)))</f>
        <v/>
      </c>
      <c r="F105" s="954">
        <f>SUM(INDIRECT(ADDRESS(MATCH("K7",$A:$A,0)+1,COLUMN(F$12),4)&amp;":"&amp;ADDRESS(MATCH("K8",$A:$A,0)-1,COLUMN(F$12),4)))-SUM(INDIRECT(ADDRESS(MATCH("K8",$A:$A,0)+1,COLUMN(F$12),4)&amp;":"&amp;ADDRESS(MATCH("K9",$A:$A,0)-1,COLUMN(F$12),4)))</f>
        <v/>
      </c>
      <c r="G105" s="954">
        <f>SUM(INDIRECT(ADDRESS(MATCH("K7",$A:$A,0)+1,COLUMN(G$12),4)&amp;":"&amp;ADDRESS(MATCH("K8",$A:$A,0)-1,COLUMN(G$12),4)))-SUM(INDIRECT(ADDRESS(MATCH("K8",$A:$A,0)+1,COLUMN(G$12),4)&amp;":"&amp;ADDRESS(MATCH("K9",$A:$A,0)-1,COLUMN(G$12),4)))</f>
        <v/>
      </c>
      <c r="H105" s="954">
        <f>SUM(INDIRECT(ADDRESS(MATCH("K7",$A:$A,0)+1,COLUMN(H$12),4)&amp;":"&amp;ADDRESS(MATCH("K8",$A:$A,0)-1,COLUMN(H$12),4)))-SUM(INDIRECT(ADDRESS(MATCH("K8",$A:$A,0)+1,COLUMN(H$12),4)&amp;":"&amp;ADDRESS(MATCH("K9",$A:$A,0)-1,COLUMN(H$12),4)))</f>
        <v/>
      </c>
      <c r="I105" s="1017" t="n"/>
      <c r="N105" s="290">
        <f>B105</f>
        <v/>
      </c>
      <c r="O105" s="198">
        <f>C105*BS!$B$9</f>
        <v/>
      </c>
      <c r="P105" s="198">
        <f>D105*BS!$B$9</f>
        <v/>
      </c>
      <c r="Q105" s="198">
        <f>E105*BS!$B$9</f>
        <v/>
      </c>
      <c r="R105" s="198">
        <f>F105*BS!$B$9</f>
        <v/>
      </c>
      <c r="S105" s="198">
        <f>G105*BS!$B$9</f>
        <v/>
      </c>
      <c r="T105" s="198">
        <f>H105*BS!$B$9</f>
        <v/>
      </c>
      <c r="U105" s="1016">
        <f>I77</f>
        <v/>
      </c>
    </row>
    <row r="106" customFormat="1" s="118">
      <c r="B106" s="119" t="n"/>
      <c r="C106" s="939" t="n"/>
      <c r="D106" s="939" t="n"/>
      <c r="E106" s="939" t="n"/>
      <c r="F106" s="939" t="n"/>
      <c r="G106" s="939" t="n"/>
      <c r="H106" s="939" t="n"/>
      <c r="I106" s="934" t="n"/>
      <c r="N106" s="296" t="inlineStr"/>
      <c r="O106" s="192" t="inlineStr"/>
      <c r="P106" s="192" t="inlineStr"/>
      <c r="Q106" s="192" t="inlineStr"/>
      <c r="R106" s="192" t="inlineStr"/>
      <c r="S106" s="192" t="inlineStr"/>
      <c r="T106" s="192" t="inlineStr"/>
      <c r="U106" s="1016" t="n"/>
    </row>
    <row r="107" customFormat="1" s="118">
      <c r="A107" s="279" t="inlineStr">
        <is>
          <t>K10</t>
        </is>
      </c>
      <c r="B107" s="298" t="inlineStr">
        <is>
          <t xml:space="preserve">Rent </t>
        </is>
      </c>
      <c r="C107" s="954" t="n"/>
      <c r="D107" s="954" t="n"/>
      <c r="E107" s="954" t="n"/>
      <c r="F107" s="954" t="n"/>
      <c r="G107" s="954" t="n"/>
      <c r="H107" s="954" t="n"/>
      <c r="I107" s="1017" t="n"/>
      <c r="N107" s="290">
        <f>B107</f>
        <v/>
      </c>
      <c r="O107" s="204" t="inlineStr"/>
      <c r="P107" s="204" t="inlineStr"/>
      <c r="Q107" s="204" t="inlineStr"/>
      <c r="R107" s="204" t="inlineStr"/>
      <c r="S107" s="204" t="inlineStr"/>
      <c r="T107" s="204" t="inlineStr"/>
      <c r="U107" s="1016">
        <f>I79</f>
        <v/>
      </c>
    </row>
    <row r="108" customFormat="1" s="118">
      <c r="B108" s="119" t="n"/>
      <c r="C108" s="939" t="n"/>
      <c r="D108" s="939" t="n"/>
      <c r="E108" s="939" t="n"/>
      <c r="F108" s="939" t="n"/>
      <c r="G108" s="939" t="n"/>
      <c r="H108" s="939" t="n"/>
      <c r="I108" s="1017" t="n"/>
      <c r="N108" s="290" t="inlineStr"/>
      <c r="O108" s="204" t="inlineStr"/>
      <c r="P108" s="204" t="inlineStr"/>
      <c r="Q108" s="204" t="inlineStr"/>
      <c r="R108" s="204" t="inlineStr"/>
      <c r="S108" s="204" t="inlineStr"/>
      <c r="T108" s="204" t="inlineStr"/>
      <c r="U108" s="1016" t="n"/>
    </row>
    <row r="109" customFormat="1" s="118">
      <c r="B109" s="119" t="n"/>
      <c r="C109" s="939" t="n"/>
      <c r="D109" s="939" t="n"/>
      <c r="E109" s="939" t="n"/>
      <c r="F109" s="939" t="n"/>
      <c r="G109" s="939" t="n"/>
      <c r="H109" s="939" t="n"/>
      <c r="I109" s="1017" t="n"/>
      <c r="N109" s="296" t="inlineStr"/>
      <c r="O109" s="192" t="inlineStr"/>
      <c r="P109" s="192" t="inlineStr"/>
      <c r="Q109" s="192" t="inlineStr"/>
      <c r="R109" s="192" t="inlineStr"/>
      <c r="S109" s="192" t="inlineStr"/>
      <c r="T109" s="192" t="inlineStr"/>
      <c r="U109" s="1016" t="n"/>
    </row>
    <row r="110" customFormat="1" s="118">
      <c r="A110" s="279" t="inlineStr">
        <is>
          <t>K11</t>
        </is>
      </c>
      <c r="B110" s="96" t="inlineStr">
        <is>
          <t>Total</t>
        </is>
      </c>
      <c r="C110" s="954">
        <f>SUM(INDIRECT(ADDRESS(MATCH("K10",$A:$A,0)+1,COLUMN(C$12),4)&amp;":"&amp;ADDRESS(MATCH("K11",$A:$A,0)-1,COLUMN(C$12),4)))</f>
        <v/>
      </c>
      <c r="D110" s="954">
        <f>SUM(INDIRECT(ADDRESS(MATCH("K10",$A:$A,0)+1,COLUMN(D$12),4)&amp;":"&amp;ADDRESS(MATCH("K11",$A:$A,0)-1,COLUMN(D$12),4)))</f>
        <v/>
      </c>
      <c r="E110" s="954">
        <f>SUM(INDIRECT(ADDRESS(MATCH("K10",$A:$A,0)+1,COLUMN(E$12),4)&amp;":"&amp;ADDRESS(MATCH("K11",$A:$A,0)-1,COLUMN(E$12),4)))</f>
        <v/>
      </c>
      <c r="F110" s="954">
        <f>SUM(INDIRECT(ADDRESS(MATCH("K10",$A:$A,0)+1,COLUMN(F$12),4)&amp;":"&amp;ADDRESS(MATCH("K11",$A:$A,0)-1,COLUMN(F$12),4)))</f>
        <v/>
      </c>
      <c r="G110" s="954">
        <f>SUM(INDIRECT(ADDRESS(MATCH("K10",$A:$A,0)+1,COLUMN(G$12),4)&amp;":"&amp;ADDRESS(MATCH("K11",$A:$A,0)-1,COLUMN(G$12),4)))</f>
        <v/>
      </c>
      <c r="H110" s="954">
        <f>SUM(INDIRECT(ADDRESS(MATCH("K10",$A:$A,0)+1,COLUMN(H$12),4)&amp;":"&amp;ADDRESS(MATCH("K11",$A:$A,0)-1,COLUMN(H$12),4)))</f>
        <v/>
      </c>
      <c r="I110" s="1017" t="n"/>
      <c r="N110" s="296">
        <f>B110</f>
        <v/>
      </c>
      <c r="O110" s="192">
        <f>C110*BS!$B$9</f>
        <v/>
      </c>
      <c r="P110" s="192">
        <f>D110*BS!$B$9</f>
        <v/>
      </c>
      <c r="Q110" s="192">
        <f>E110*BS!$B$9</f>
        <v/>
      </c>
      <c r="R110" s="192">
        <f>F110*BS!$B$9</f>
        <v/>
      </c>
      <c r="S110" s="192">
        <f>G110*BS!$B$9</f>
        <v/>
      </c>
      <c r="T110" s="192">
        <f>H110*BS!$B$9</f>
        <v/>
      </c>
      <c r="U110" s="1016" t="n"/>
    </row>
    <row r="111" customFormat="1" s="118">
      <c r="A111" s="118" t="inlineStr">
        <is>
          <t>K12</t>
        </is>
      </c>
      <c r="B111" s="298" t="inlineStr">
        <is>
          <t xml:space="preserve">Other Operating Income </t>
        </is>
      </c>
      <c r="C111" s="158" t="n"/>
      <c r="D111" s="942" t="n"/>
      <c r="E111" s="942" t="n"/>
      <c r="F111" s="942" t="n"/>
      <c r="G111" s="942" t="n"/>
      <c r="H111" s="942" t="n"/>
      <c r="I111" s="943" t="n"/>
      <c r="L111" s="279" t="n"/>
      <c r="M111" s="279" t="n"/>
      <c r="N111" s="290">
        <f>B111</f>
        <v/>
      </c>
      <c r="O111" s="204" t="inlineStr"/>
      <c r="P111" s="204" t="inlineStr"/>
      <c r="Q111" s="204" t="inlineStr"/>
      <c r="R111" s="204" t="inlineStr"/>
      <c r="S111" s="204" t="inlineStr"/>
      <c r="T111" s="204" t="inlineStr"/>
      <c r="U111" s="1016">
        <f>I83</f>
        <v/>
      </c>
    </row>
    <row r="112" customFormat="1" s="118">
      <c r="B112" s="102" t="n"/>
      <c r="C112" s="991" t="n"/>
      <c r="D112" s="991" t="n"/>
      <c r="E112" s="991" t="n"/>
      <c r="F112" s="991" t="n"/>
      <c r="G112" s="991" t="n"/>
      <c r="H112" s="991" t="n"/>
      <c r="I112" s="1018" t="n"/>
      <c r="L112" s="279" t="n"/>
      <c r="M112" s="279" t="n"/>
      <c r="N112" s="301" t="inlineStr"/>
      <c r="O112" s="192" t="inlineStr"/>
      <c r="P112" s="192" t="inlineStr"/>
      <c r="Q112" s="192" t="inlineStr"/>
      <c r="R112" s="192" t="inlineStr"/>
      <c r="S112" s="192" t="inlineStr"/>
      <c r="T112" s="192" t="inlineStr"/>
      <c r="U112" s="1016">
        <f>I84</f>
        <v/>
      </c>
    </row>
    <row r="113" customFormat="1" s="118">
      <c r="B113" s="102" t="n"/>
      <c r="C113" s="991" t="n"/>
      <c r="D113" s="991" t="n"/>
      <c r="E113" s="991" t="n"/>
      <c r="F113" s="991" t="n"/>
      <c r="G113" s="991" t="n"/>
      <c r="H113" s="991" t="n"/>
      <c r="I113" s="1018" t="n"/>
      <c r="L113" s="279" t="n"/>
      <c r="M113" s="279" t="n"/>
      <c r="N113" s="301" t="inlineStr"/>
      <c r="O113" s="192" t="inlineStr"/>
      <c r="P113" s="192" t="inlineStr"/>
      <c r="Q113" s="192" t="inlineStr"/>
      <c r="R113" s="192" t="inlineStr"/>
      <c r="S113" s="192" t="inlineStr"/>
      <c r="T113" s="192" t="inlineStr"/>
      <c r="U113" s="1016">
        <f>I85</f>
        <v/>
      </c>
    </row>
    <row r="114" customFormat="1" s="118">
      <c r="B114" s="102" t="n"/>
      <c r="C114" s="991" t="n"/>
      <c r="D114" s="991" t="n"/>
      <c r="E114" s="991" t="n"/>
      <c r="F114" s="991" t="n"/>
      <c r="G114" s="991" t="n"/>
      <c r="H114" s="991" t="n"/>
      <c r="I114" s="1018" t="n"/>
      <c r="L114" s="279" t="n"/>
      <c r="M114" s="279" t="n"/>
      <c r="N114" s="301" t="inlineStr"/>
      <c r="O114" s="192" t="inlineStr"/>
      <c r="P114" s="192" t="inlineStr"/>
      <c r="Q114" s="192" t="inlineStr"/>
      <c r="R114" s="192" t="inlineStr"/>
      <c r="S114" s="192" t="inlineStr"/>
      <c r="T114" s="192" t="inlineStr"/>
      <c r="U114" s="1016">
        <f>I86</f>
        <v/>
      </c>
    </row>
    <row r="115" customFormat="1" s="118">
      <c r="B115" s="102" t="n"/>
      <c r="C115" s="991" t="n"/>
      <c r="D115" s="991" t="n"/>
      <c r="E115" s="991" t="n"/>
      <c r="F115" s="991" t="n"/>
      <c r="G115" s="991" t="n"/>
      <c r="H115" s="991" t="n"/>
      <c r="I115" s="1018" t="n"/>
      <c r="L115" s="279" t="n"/>
      <c r="M115" s="279" t="n"/>
      <c r="N115" s="301" t="inlineStr"/>
      <c r="O115" s="192" t="inlineStr"/>
      <c r="P115" s="192" t="inlineStr"/>
      <c r="Q115" s="192" t="inlineStr"/>
      <c r="R115" s="192" t="inlineStr"/>
      <c r="S115" s="192" t="inlineStr"/>
      <c r="T115" s="192" t="inlineStr"/>
      <c r="U115" s="1016">
        <f>I87</f>
        <v/>
      </c>
    </row>
    <row r="116" customFormat="1" s="118">
      <c r="B116" s="102" t="n"/>
      <c r="C116" s="939" t="n"/>
      <c r="D116" s="939" t="n"/>
      <c r="E116" s="939" t="n"/>
      <c r="F116" s="939" t="n"/>
      <c r="G116" s="939" t="n"/>
      <c r="H116" s="939" t="n"/>
      <c r="I116" s="1018" t="n"/>
      <c r="L116" s="279" t="n"/>
      <c r="M116" s="279" t="n"/>
      <c r="N116" s="301" t="inlineStr"/>
      <c r="O116" s="192" t="inlineStr"/>
      <c r="P116" s="192" t="inlineStr"/>
      <c r="Q116" s="192" t="inlineStr"/>
      <c r="R116" s="192" t="inlineStr"/>
      <c r="S116" s="192" t="inlineStr"/>
      <c r="T116" s="192" t="inlineStr"/>
      <c r="U116" s="1016">
        <f>I88</f>
        <v/>
      </c>
    </row>
    <row r="117" customFormat="1" s="118">
      <c r="B117" s="102" t="n"/>
      <c r="C117" s="991" t="n"/>
      <c r="D117" s="991" t="n"/>
      <c r="E117" s="991" t="n"/>
      <c r="F117" s="991" t="n"/>
      <c r="G117" s="991" t="n"/>
      <c r="H117" s="991" t="n"/>
      <c r="I117" s="1018" t="n"/>
      <c r="L117" s="279" t="n"/>
      <c r="M117" s="279" t="n"/>
      <c r="N117" s="301" t="inlineStr"/>
      <c r="O117" s="192" t="inlineStr"/>
      <c r="P117" s="192" t="inlineStr"/>
      <c r="Q117" s="192" t="inlineStr"/>
      <c r="R117" s="192" t="inlineStr"/>
      <c r="S117" s="192" t="inlineStr"/>
      <c r="T117" s="192" t="inlineStr"/>
      <c r="U117" s="1016">
        <f>I89</f>
        <v/>
      </c>
    </row>
    <row r="118" customFormat="1" s="118">
      <c r="B118" s="102" t="n"/>
      <c r="C118" s="991" t="n"/>
      <c r="D118" s="991" t="n"/>
      <c r="E118" s="991" t="n"/>
      <c r="F118" s="991" t="n"/>
      <c r="G118" s="991" t="n"/>
      <c r="H118" s="991" t="n"/>
      <c r="I118" s="1018" t="n"/>
      <c r="L118" s="279" t="n"/>
      <c r="M118" s="279" t="n"/>
      <c r="N118" s="301" t="inlineStr"/>
      <c r="O118" s="192" t="inlineStr"/>
      <c r="P118" s="192" t="inlineStr"/>
      <c r="Q118" s="192" t="inlineStr"/>
      <c r="R118" s="192" t="inlineStr"/>
      <c r="S118" s="192" t="inlineStr"/>
      <c r="T118" s="192" t="inlineStr"/>
      <c r="U118" s="1016">
        <f>I90</f>
        <v/>
      </c>
    </row>
    <row r="119" customFormat="1" s="118">
      <c r="B119" s="102" t="n"/>
      <c r="C119" s="991" t="n"/>
      <c r="D119" s="991" t="n"/>
      <c r="E119" s="991" t="n"/>
      <c r="F119" s="991" t="n"/>
      <c r="G119" s="991" t="n"/>
      <c r="H119" s="991" t="n"/>
      <c r="I119" s="1018" t="n"/>
      <c r="L119" s="279" t="n"/>
      <c r="M119" s="279" t="n"/>
      <c r="N119" s="301" t="inlineStr"/>
      <c r="O119" s="192" t="inlineStr"/>
      <c r="P119" s="192" t="inlineStr"/>
      <c r="Q119" s="192" t="inlineStr"/>
      <c r="R119" s="192" t="inlineStr"/>
      <c r="S119" s="192" t="inlineStr"/>
      <c r="T119" s="192" t="inlineStr"/>
      <c r="U119" s="1016">
        <f>I91</f>
        <v/>
      </c>
    </row>
    <row r="120" customFormat="1" s="118">
      <c r="B120" s="102" t="n"/>
      <c r="C120" s="991" t="n"/>
      <c r="D120" s="991" t="n"/>
      <c r="E120" s="991" t="n"/>
      <c r="F120" s="991" t="n"/>
      <c r="G120" s="991" t="n"/>
      <c r="H120" s="991" t="n"/>
      <c r="I120" s="1018" t="n"/>
      <c r="L120" s="279" t="n"/>
      <c r="M120" s="279" t="n"/>
      <c r="N120" s="301" t="inlineStr"/>
      <c r="O120" s="192" t="inlineStr"/>
      <c r="P120" s="192" t="inlineStr"/>
      <c r="Q120" s="192" t="inlineStr"/>
      <c r="R120" s="192" t="inlineStr"/>
      <c r="S120" s="192" t="inlineStr"/>
      <c r="T120" s="192" t="inlineStr"/>
      <c r="U120" s="1016">
        <f>I92</f>
        <v/>
      </c>
    </row>
    <row r="121" customFormat="1" s="118">
      <c r="B121" s="102" t="n"/>
      <c r="C121" s="991" t="n"/>
      <c r="D121" s="991" t="n"/>
      <c r="E121" s="991" t="n"/>
      <c r="F121" s="991" t="n"/>
      <c r="G121" s="991" t="n"/>
      <c r="H121" s="991" t="n"/>
      <c r="I121" s="1018" t="n"/>
      <c r="L121" s="279" t="n"/>
      <c r="M121" s="279" t="n"/>
      <c r="N121" s="301" t="inlineStr"/>
      <c r="O121" s="192" t="inlineStr"/>
      <c r="P121" s="192" t="inlineStr"/>
      <c r="Q121" s="192" t="inlineStr"/>
      <c r="R121" s="192" t="inlineStr"/>
      <c r="S121" s="192" t="inlineStr"/>
      <c r="T121" s="192" t="inlineStr"/>
      <c r="U121" s="1016">
        <f>I93</f>
        <v/>
      </c>
    </row>
    <row r="122" customFormat="1" s="118">
      <c r="A122" s="118" t="inlineStr">
        <is>
          <t>K13</t>
        </is>
      </c>
      <c r="B122" s="96" t="inlineStr">
        <is>
          <t>Total</t>
        </is>
      </c>
      <c r="C122" s="954">
        <f>SUM(INDIRECT(ADDRESS(MATCH("K12",$A:$A,0)+1,COLUMN(C$12),4)&amp;":"&amp;ADDRESS(MATCH("K13",$A:$A,0)-1,COLUMN(C$12),4)))</f>
        <v/>
      </c>
      <c r="D122" s="954">
        <f>SUM(INDIRECT(ADDRESS(MATCH("K12",$A:$A,0)+1,COLUMN(D$12),4)&amp;":"&amp;ADDRESS(MATCH("K13",$A:$A,0)-1,COLUMN(D$12),4)))</f>
        <v/>
      </c>
      <c r="E122" s="954">
        <f>SUM(INDIRECT(ADDRESS(MATCH("K12",$A:$A,0)+1,COLUMN(E$12),4)&amp;":"&amp;ADDRESS(MATCH("K13",$A:$A,0)-1,COLUMN(E$12),4)))</f>
        <v/>
      </c>
      <c r="F122" s="954">
        <f>SUM(INDIRECT(ADDRESS(MATCH("K12",$A:$A,0)+1,COLUMN(F$12),4)&amp;":"&amp;ADDRESS(MATCH("K13",$A:$A,0)-1,COLUMN(F$12),4)))</f>
        <v/>
      </c>
      <c r="G122" s="954">
        <f>SUM(INDIRECT(ADDRESS(MATCH("K12",$A:$A,0)+1,COLUMN(G$12),4)&amp;":"&amp;ADDRESS(MATCH("K13",$A:$A,0)-1,COLUMN(G$12),4)))</f>
        <v/>
      </c>
      <c r="H122" s="954">
        <f>SUM(INDIRECT(ADDRESS(MATCH("K12",$A:$A,0)+1,COLUMN(H$12),4)&amp;":"&amp;ADDRESS(MATCH("K13",$A:$A,0)-1,COLUMN(H$12),4)))</f>
        <v/>
      </c>
      <c r="I122" s="1018" t="n"/>
      <c r="L122" s="279" t="n"/>
      <c r="M122" s="279" t="n"/>
      <c r="N122" s="290">
        <f>B122</f>
        <v/>
      </c>
      <c r="O122" s="204">
        <f>C122*BS!$B$9</f>
        <v/>
      </c>
      <c r="P122" s="204">
        <f>D122*BS!$B$9</f>
        <v/>
      </c>
      <c r="Q122" s="204">
        <f>E122*BS!$B$9</f>
        <v/>
      </c>
      <c r="R122" s="204">
        <f>F122*BS!$B$9</f>
        <v/>
      </c>
      <c r="S122" s="204">
        <f>G122*BS!$B$9</f>
        <v/>
      </c>
      <c r="T122" s="204">
        <f>H122*BS!$B$9</f>
        <v/>
      </c>
      <c r="U122" s="1016">
        <f>I94</f>
        <v/>
      </c>
    </row>
    <row r="123" customFormat="1" s="118">
      <c r="B123" s="102" t="n"/>
      <c r="C123" s="989" t="n"/>
      <c r="D123" s="989" t="n"/>
      <c r="E123" s="989" t="n"/>
      <c r="F123" s="989" t="n"/>
      <c r="G123" s="1019" t="n"/>
      <c r="H123" s="1019" t="n"/>
      <c r="I123" s="1018" t="n"/>
      <c r="L123" s="279" t="n"/>
      <c r="M123" s="279" t="n"/>
      <c r="N123" s="296" t="inlineStr"/>
      <c r="O123" s="192" t="inlineStr"/>
      <c r="P123" s="192" t="inlineStr"/>
      <c r="Q123" s="192" t="inlineStr"/>
      <c r="R123" s="192" t="inlineStr"/>
      <c r="S123" s="192" t="inlineStr"/>
      <c r="T123" s="192" t="inlineStr"/>
      <c r="U123" s="1016" t="n"/>
    </row>
    <row r="124" customFormat="1" s="118">
      <c r="A124" s="279" t="inlineStr">
        <is>
          <t>K14</t>
        </is>
      </c>
      <c r="B124" s="298" t="inlineStr">
        <is>
          <t xml:space="preserve">Interest Income </t>
        </is>
      </c>
      <c r="C124" s="954" t="n"/>
      <c r="D124" s="954" t="n"/>
      <c r="E124" s="954" t="n"/>
      <c r="F124" s="954" t="n"/>
      <c r="G124" s="954" t="n"/>
      <c r="H124" s="954" t="n"/>
      <c r="I124" s="1017" t="n"/>
      <c r="J124" s="118" t="n"/>
      <c r="K124" s="118" t="n"/>
      <c r="N124" s="290">
        <f>B124</f>
        <v/>
      </c>
      <c r="O124" s="204" t="inlineStr"/>
      <c r="P124" s="204" t="inlineStr"/>
      <c r="Q124" s="204" t="inlineStr"/>
      <c r="R124" s="204" t="inlineStr"/>
      <c r="S124" s="204" t="inlineStr"/>
      <c r="T124" s="204" t="inlineStr"/>
      <c r="U124" s="1016">
        <f>I96</f>
        <v/>
      </c>
    </row>
    <row r="125" customFormat="1" s="118">
      <c r="A125" s="118" t="inlineStr">
        <is>
          <t>K15</t>
        </is>
      </c>
      <c r="B125" s="303" t="inlineStr">
        <is>
          <t>Interest Income (net)</t>
        </is>
      </c>
      <c r="C125" s="939" t="n"/>
      <c r="D125" s="939" t="n"/>
      <c r="E125" s="939" t="n"/>
      <c r="F125" s="939" t="n"/>
      <c r="G125" s="939" t="n"/>
      <c r="H125" s="939" t="n"/>
      <c r="I125" s="1017" t="n"/>
      <c r="L125" s="279" t="n"/>
      <c r="M125" s="279" t="n"/>
      <c r="N125" s="296">
        <f>B125</f>
        <v/>
      </c>
      <c r="O125" s="204" t="inlineStr"/>
      <c r="P125" s="204" t="inlineStr"/>
      <c r="Q125" s="204" t="inlineStr"/>
      <c r="R125" s="204" t="inlineStr"/>
      <c r="S125" s="204" t="inlineStr"/>
      <c r="T125" s="204" t="inlineStr"/>
      <c r="U125" s="1016">
        <f>I97</f>
        <v/>
      </c>
    </row>
    <row r="126" customFormat="1" s="118">
      <c r="B126" s="102" t="inlineStr">
        <is>
          <t xml:space="preserve"> Net finance income / (expense) Interest income loans</t>
        </is>
      </c>
      <c r="C126" s="939" t="n"/>
      <c r="D126" s="939" t="n"/>
      <c r="E126" s="939" t="n"/>
      <c r="F126" s="939" t="n"/>
      <c r="G126" s="939" t="n">
        <v>15727</v>
      </c>
      <c r="H126" s="939" t="n">
        <v>17184</v>
      </c>
      <c r="I126" s="1017" t="n"/>
      <c r="L126" s="279" t="n"/>
      <c r="M126" s="279" t="n"/>
      <c r="N126" s="296">
        <f>B126</f>
        <v/>
      </c>
      <c r="O126" s="192" t="inlineStr"/>
      <c r="P126" s="192" t="inlineStr"/>
      <c r="Q126" s="192" t="inlineStr"/>
      <c r="R126" s="192" t="inlineStr"/>
      <c r="S126" s="192">
        <f>G126*BS!$B$9</f>
        <v/>
      </c>
      <c r="T126" s="192">
        <f>H126*BS!$B$9</f>
        <v/>
      </c>
      <c r="U126" s="1016">
        <f>I98</f>
        <v/>
      </c>
    </row>
    <row r="127" customFormat="1" s="118">
      <c r="B127" s="303" t="inlineStr">
        <is>
          <t xml:space="preserve"> Net finance income / (expense) Interest income bank deposits</t>
        </is>
      </c>
      <c r="C127" s="939" t="n"/>
      <c r="D127" s="939" t="n"/>
      <c r="E127" s="939" t="n"/>
      <c r="F127" s="939" t="n"/>
      <c r="G127" s="939" t="n">
        <v>0</v>
      </c>
      <c r="H127" s="939" t="n">
        <v>154</v>
      </c>
      <c r="I127" s="1017" t="n"/>
      <c r="L127" s="279" t="n"/>
      <c r="M127" s="279" t="n"/>
      <c r="N127" s="296">
        <f>B127</f>
        <v/>
      </c>
      <c r="O127" s="192" t="inlineStr"/>
      <c r="P127" s="192" t="inlineStr"/>
      <c r="Q127" s="192" t="inlineStr"/>
      <c r="R127" s="192" t="inlineStr"/>
      <c r="S127" s="192">
        <f>G127*BS!$B$9</f>
        <v/>
      </c>
      <c r="T127" s="192">
        <f>H127*BS!$B$9</f>
        <v/>
      </c>
      <c r="U127" s="1016">
        <f>I99</f>
        <v/>
      </c>
    </row>
    <row r="128" customFormat="1" s="118">
      <c r="B128" s="303" t="n"/>
      <c r="C128" s="939" t="n"/>
      <c r="D128" s="939" t="n"/>
      <c r="E128" s="939" t="n"/>
      <c r="F128" s="939" t="n"/>
      <c r="G128" s="939" t="n"/>
      <c r="H128" s="939" t="n"/>
      <c r="I128" s="1017" t="n"/>
      <c r="L128" s="279" t="n"/>
      <c r="M128" s="279" t="n"/>
      <c r="N128" s="296" t="inlineStr"/>
      <c r="O128" s="192" t="inlineStr"/>
      <c r="P128" s="192" t="inlineStr"/>
      <c r="Q128" s="192" t="inlineStr"/>
      <c r="R128" s="192" t="inlineStr"/>
      <c r="S128" s="192" t="inlineStr"/>
      <c r="T128" s="192" t="inlineStr"/>
      <c r="U128" s="1016">
        <f>I100</f>
        <v/>
      </c>
    </row>
    <row r="129" customFormat="1" s="118">
      <c r="B129" s="303" t="n"/>
      <c r="C129" s="939" t="n"/>
      <c r="D129" s="939" t="n"/>
      <c r="E129" s="939" t="n"/>
      <c r="F129" s="939" t="n"/>
      <c r="G129" s="939" t="n"/>
      <c r="H129" s="939" t="n"/>
      <c r="I129" s="1017" t="n"/>
      <c r="L129" s="279" t="n"/>
      <c r="M129" s="279" t="n"/>
      <c r="N129" s="296" t="inlineStr"/>
      <c r="O129" s="192" t="inlineStr"/>
      <c r="P129" s="192" t="inlineStr"/>
      <c r="Q129" s="192" t="inlineStr"/>
      <c r="R129" s="192" t="inlineStr"/>
      <c r="S129" s="192" t="inlineStr"/>
      <c r="T129" s="192" t="inlineStr"/>
      <c r="U129" s="1016">
        <f>I101</f>
        <v/>
      </c>
    </row>
    <row r="130" customFormat="1" s="118">
      <c r="B130" s="303" t="n"/>
      <c r="C130" s="939" t="n"/>
      <c r="D130" s="939" t="n"/>
      <c r="E130" s="939" t="n"/>
      <c r="F130" s="939" t="n"/>
      <c r="G130" s="939" t="n"/>
      <c r="H130" s="939" t="n"/>
      <c r="I130" s="1017" t="n"/>
      <c r="L130" s="279" t="n"/>
      <c r="M130" s="279" t="n"/>
      <c r="N130" s="296" t="inlineStr"/>
      <c r="O130" s="192" t="inlineStr"/>
      <c r="P130" s="192" t="inlineStr"/>
      <c r="Q130" s="192" t="inlineStr"/>
      <c r="R130" s="192" t="inlineStr"/>
      <c r="S130" s="192" t="inlineStr"/>
      <c r="T130" s="192" t="inlineStr"/>
      <c r="U130" s="1016">
        <f>I102</f>
        <v/>
      </c>
    </row>
    <row r="131" customFormat="1" s="118">
      <c r="B131" s="303" t="n"/>
      <c r="C131" s="939" t="n"/>
      <c r="D131" s="939" t="n"/>
      <c r="E131" s="939" t="n"/>
      <c r="F131" s="939" t="n"/>
      <c r="G131" s="939" t="n"/>
      <c r="H131" s="939" t="n"/>
      <c r="I131" s="1017" t="n"/>
      <c r="L131" s="279" t="n"/>
      <c r="M131" s="279" t="n"/>
      <c r="N131" s="296" t="inlineStr"/>
      <c r="O131" s="192" t="inlineStr"/>
      <c r="P131" s="192" t="inlineStr"/>
      <c r="Q131" s="192" t="inlineStr"/>
      <c r="R131" s="192" t="inlineStr"/>
      <c r="S131" s="192" t="inlineStr"/>
      <c r="T131" s="192" t="inlineStr"/>
      <c r="U131" s="1016">
        <f>I103</f>
        <v/>
      </c>
    </row>
    <row r="132" customFormat="1" s="118">
      <c r="B132" s="303" t="n"/>
      <c r="C132" s="939" t="n"/>
      <c r="D132" s="939" t="n"/>
      <c r="E132" s="939" t="n"/>
      <c r="F132" s="939" t="n"/>
      <c r="G132" s="939" t="n"/>
      <c r="H132" s="939" t="n"/>
      <c r="I132" s="1017" t="n"/>
      <c r="L132" s="279" t="n"/>
      <c r="M132" s="279" t="n"/>
      <c r="N132" s="296" t="inlineStr"/>
      <c r="O132" s="192" t="inlineStr"/>
      <c r="P132" s="192" t="inlineStr"/>
      <c r="Q132" s="192" t="inlineStr"/>
      <c r="R132" s="192" t="inlineStr"/>
      <c r="S132" s="192" t="inlineStr"/>
      <c r="T132" s="192" t="inlineStr"/>
      <c r="U132" s="1016">
        <f>I104</f>
        <v/>
      </c>
    </row>
    <row r="133" customFormat="1" s="118">
      <c r="B133" s="303" t="n"/>
      <c r="C133" s="939" t="n"/>
      <c r="D133" s="939" t="n"/>
      <c r="E133" s="939" t="n"/>
      <c r="F133" s="939" t="n"/>
      <c r="G133" s="939" t="n"/>
      <c r="H133" s="939" t="n"/>
      <c r="I133" s="1017" t="n"/>
      <c r="L133" s="279" t="n"/>
      <c r="M133" s="279" t="n"/>
      <c r="N133" s="296" t="inlineStr"/>
      <c r="O133" s="192" t="inlineStr"/>
      <c r="P133" s="192" t="inlineStr"/>
      <c r="Q133" s="192" t="inlineStr"/>
      <c r="R133" s="192" t="inlineStr"/>
      <c r="S133" s="192" t="inlineStr"/>
      <c r="T133" s="192" t="inlineStr"/>
      <c r="U133" s="1016">
        <f>I105</f>
        <v/>
      </c>
    </row>
    <row r="134" customFormat="1" s="118">
      <c r="B134" s="303" t="n"/>
      <c r="C134" s="939" t="n"/>
      <c r="D134" s="939" t="n"/>
      <c r="E134" s="939" t="n"/>
      <c r="F134" s="939" t="n"/>
      <c r="G134" s="939" t="n"/>
      <c r="H134" s="939" t="n"/>
      <c r="I134" s="1017" t="n"/>
      <c r="L134" s="279" t="n"/>
      <c r="M134" s="279" t="n"/>
      <c r="N134" s="296" t="inlineStr"/>
      <c r="O134" s="192" t="inlineStr"/>
      <c r="P134" s="192" t="inlineStr"/>
      <c r="Q134" s="192" t="inlineStr"/>
      <c r="R134" s="192" t="inlineStr"/>
      <c r="S134" s="192" t="inlineStr"/>
      <c r="T134" s="192" t="inlineStr"/>
      <c r="U134" s="1016">
        <f>I106</f>
        <v/>
      </c>
    </row>
    <row r="135" customFormat="1" s="118">
      <c r="B135" s="303" t="n"/>
      <c r="C135" s="939" t="n"/>
      <c r="D135" s="939" t="n"/>
      <c r="E135" s="939" t="n"/>
      <c r="F135" s="939" t="n"/>
      <c r="G135" s="939" t="n"/>
      <c r="H135" s="939" t="n"/>
      <c r="I135" s="1017" t="n"/>
      <c r="L135" s="279" t="n"/>
      <c r="M135" s="279" t="n"/>
      <c r="N135" s="296" t="inlineStr"/>
      <c r="O135" s="192" t="inlineStr"/>
      <c r="P135" s="192" t="inlineStr"/>
      <c r="Q135" s="192" t="inlineStr"/>
      <c r="R135" s="192" t="inlineStr"/>
      <c r="S135" s="192" t="inlineStr"/>
      <c r="T135" s="192" t="inlineStr"/>
      <c r="U135" s="1016">
        <f>I107</f>
        <v/>
      </c>
    </row>
    <row r="136" customFormat="1" s="118">
      <c r="A136" s="118" t="inlineStr">
        <is>
          <t>K16</t>
        </is>
      </c>
      <c r="B136" s="96" t="inlineStr">
        <is>
          <t>Total</t>
        </is>
      </c>
      <c r="C136" s="954">
        <f>SUM(INDIRECT(ADDRESS(MATCH("K15",$A:$A,0)+1,COLUMN(C$12),4)&amp;":"&amp;ADDRESS(MATCH("K16",$A:$A,0)-1,COLUMN(C$12),4)))</f>
        <v/>
      </c>
      <c r="D136" s="954">
        <f>SUM(INDIRECT(ADDRESS(MATCH("K15",$A:$A,0)+1,COLUMN(D$12),4)&amp;":"&amp;ADDRESS(MATCH("K16",$A:$A,0)-1,COLUMN(D$12),4)))</f>
        <v/>
      </c>
      <c r="E136" s="954">
        <f>SUM(INDIRECT(ADDRESS(MATCH("K15",$A:$A,0)+1,COLUMN(E$12),4)&amp;":"&amp;ADDRESS(MATCH("K16",$A:$A,0)-1,COLUMN(E$12),4)))</f>
        <v/>
      </c>
      <c r="F136" s="954">
        <f>SUM(INDIRECT(ADDRESS(MATCH("K15",$A:$A,0)+1,COLUMN(F$12),4)&amp;":"&amp;ADDRESS(MATCH("K16",$A:$A,0)-1,COLUMN(F$12),4)))</f>
        <v/>
      </c>
      <c r="G136" s="954">
        <f>SUM(INDIRECT(ADDRESS(MATCH("K15",$A:$A,0)+1,COLUMN(G$12),4)&amp;":"&amp;ADDRESS(MATCH("K16",$A:$A,0)-1,COLUMN(G$12),4)))</f>
        <v/>
      </c>
      <c r="H136" s="954">
        <f>SUM(INDIRECT(ADDRESS(MATCH("K15",$A:$A,0)+1,COLUMN(H$12),4)&amp;":"&amp;ADDRESS(MATCH("K16",$A:$A,0)-1,COLUMN(H$12),4)))</f>
        <v/>
      </c>
      <c r="I136" s="1017" t="n"/>
      <c r="L136" s="279" t="n"/>
      <c r="M136" s="279" t="n"/>
      <c r="N136" s="293">
        <f>B136</f>
        <v/>
      </c>
      <c r="O136" s="192">
        <f>C136*BS!$B$9</f>
        <v/>
      </c>
      <c r="P136" s="192">
        <f>D136*BS!$B$9</f>
        <v/>
      </c>
      <c r="Q136" s="192">
        <f>E136*BS!$B$9</f>
        <v/>
      </c>
      <c r="R136" s="192">
        <f>F136*BS!$B$9</f>
        <v/>
      </c>
      <c r="S136" s="192">
        <f>G136*BS!$B$9</f>
        <v/>
      </c>
      <c r="T136" s="192">
        <f>H136*BS!$B$9</f>
        <v/>
      </c>
      <c r="U136" s="1016">
        <f>I108</f>
        <v/>
      </c>
    </row>
    <row r="137" customFormat="1" s="118">
      <c r="B137" s="102" t="n"/>
      <c r="C137" s="939" t="n"/>
      <c r="D137" s="939" t="n"/>
      <c r="E137" s="939" t="n"/>
      <c r="F137" s="939" t="n"/>
      <c r="G137" s="939" t="n"/>
      <c r="H137" s="939" t="n"/>
      <c r="I137" s="1017" t="n"/>
      <c r="L137" s="279" t="n"/>
      <c r="M137" s="279" t="n"/>
      <c r="N137" s="293" t="inlineStr"/>
      <c r="O137" s="192" t="inlineStr"/>
      <c r="P137" s="192" t="inlineStr"/>
      <c r="Q137" s="192" t="inlineStr"/>
      <c r="R137" s="192" t="inlineStr"/>
      <c r="S137" s="192" t="inlineStr"/>
      <c r="T137" s="192" t="inlineStr"/>
      <c r="U137" s="1016">
        <f>I109</f>
        <v/>
      </c>
    </row>
    <row r="138" customFormat="1" s="118">
      <c r="A138" s="118" t="inlineStr">
        <is>
          <t>K17</t>
        </is>
      </c>
      <c r="B138" s="298" t="inlineStr">
        <is>
          <t>Interest Expense (net)</t>
        </is>
      </c>
      <c r="C138" s="954" t="n"/>
      <c r="D138" s="954" t="n"/>
      <c r="E138" s="954" t="n"/>
      <c r="F138" s="954" t="n"/>
      <c r="G138" s="954" t="n"/>
      <c r="H138" s="954" t="n"/>
      <c r="I138" s="1017" t="n"/>
      <c r="L138" s="279" t="n"/>
      <c r="M138" s="279" t="n"/>
      <c r="N138" s="290">
        <f>B138</f>
        <v/>
      </c>
      <c r="O138" s="204" t="inlineStr"/>
      <c r="P138" s="204" t="inlineStr"/>
      <c r="Q138" s="204" t="inlineStr"/>
      <c r="R138" s="204" t="inlineStr"/>
      <c r="S138" s="204" t="inlineStr"/>
      <c r="T138" s="204" t="inlineStr"/>
      <c r="U138" s="1016" t="n"/>
    </row>
    <row r="139" customFormat="1" s="118">
      <c r="B139" s="102" t="inlineStr">
        <is>
          <t xml:space="preserve"> Net finance income / (expense) Interest expense</t>
        </is>
      </c>
      <c r="C139" s="939" t="n"/>
      <c r="D139" s="939" t="n"/>
      <c r="E139" s="939" t="n"/>
      <c r="F139" s="939" t="n"/>
      <c r="G139" s="939" t="n">
        <v>5647</v>
      </c>
      <c r="H139" s="939" t="n">
        <v>6318</v>
      </c>
      <c r="I139" s="1017" t="n"/>
      <c r="L139" s="279" t="n"/>
      <c r="M139" s="279" t="n"/>
      <c r="N139" s="293">
        <f>B139</f>
        <v/>
      </c>
      <c r="O139" s="192" t="inlineStr"/>
      <c r="P139" s="192" t="inlineStr"/>
      <c r="Q139" s="192" t="inlineStr"/>
      <c r="R139" s="192" t="inlineStr"/>
      <c r="S139" s="192">
        <f>G139*BS!$B$9</f>
        <v/>
      </c>
      <c r="T139" s="192">
        <f>H139*BS!$B$9</f>
        <v/>
      </c>
      <c r="U139" s="1016">
        <f>I111</f>
        <v/>
      </c>
    </row>
    <row r="140" customFormat="1" s="118">
      <c r="B140" s="102" t="n"/>
      <c r="C140" s="939" t="n"/>
      <c r="D140" s="939" t="n"/>
      <c r="E140" s="939" t="n"/>
      <c r="F140" s="939" t="n"/>
      <c r="G140" s="939" t="n"/>
      <c r="H140" s="939" t="n"/>
      <c r="I140" s="1017" t="n"/>
      <c r="L140" s="279" t="n"/>
      <c r="M140" s="279" t="n"/>
      <c r="N140" s="293" t="inlineStr"/>
      <c r="O140" s="192" t="inlineStr"/>
      <c r="P140" s="192" t="inlineStr"/>
      <c r="Q140" s="192" t="inlineStr"/>
      <c r="R140" s="192" t="inlineStr"/>
      <c r="S140" s="192" t="inlineStr"/>
      <c r="T140" s="192" t="inlineStr"/>
      <c r="U140" s="1016">
        <f>I112</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I113</f>
        <v/>
      </c>
    </row>
    <row r="142" customFormat="1" s="118">
      <c r="B142" s="102" t="n"/>
      <c r="C142" s="939" t="n"/>
      <c r="D142" s="939" t="n"/>
      <c r="E142" s="939" t="n"/>
      <c r="F142" s="939" t="n"/>
      <c r="G142" s="939" t="n"/>
      <c r="H142" s="939" t="n"/>
      <c r="I142" s="1017" t="n"/>
      <c r="L142" s="279" t="n"/>
      <c r="M142" s="279" t="n"/>
      <c r="N142" s="293" t="inlineStr"/>
      <c r="O142" s="192" t="inlineStr"/>
      <c r="P142" s="192" t="inlineStr"/>
      <c r="Q142" s="192" t="inlineStr"/>
      <c r="R142" s="192" t="inlineStr"/>
      <c r="S142" s="192" t="inlineStr"/>
      <c r="T142" s="192" t="inlineStr"/>
      <c r="U142" s="1016">
        <f>I114</f>
        <v/>
      </c>
    </row>
    <row r="143" customFormat="1" s="118">
      <c r="B143" s="102" t="n"/>
      <c r="C143" s="939" t="n"/>
      <c r="D143" s="939" t="n"/>
      <c r="E143" s="939" t="n"/>
      <c r="F143" s="939" t="n"/>
      <c r="G143" s="939" t="n"/>
      <c r="H143" s="939" t="n"/>
      <c r="I143" s="1017" t="n"/>
      <c r="L143" s="279" t="n"/>
      <c r="M143" s="279" t="n"/>
      <c r="N143" s="293" t="inlineStr"/>
      <c r="O143" s="192" t="inlineStr"/>
      <c r="P143" s="192" t="inlineStr"/>
      <c r="Q143" s="192" t="inlineStr"/>
      <c r="R143" s="192" t="inlineStr"/>
      <c r="S143" s="192" t="inlineStr"/>
      <c r="T143" s="192" t="inlineStr"/>
      <c r="U143" s="1016">
        <f>I115</f>
        <v/>
      </c>
    </row>
    <row r="144" customFormat="1" s="118">
      <c r="B144" s="102" t="n"/>
      <c r="C144" s="939" t="n"/>
      <c r="D144" s="939" t="n"/>
      <c r="E144" s="939" t="n"/>
      <c r="F144" s="939" t="n"/>
      <c r="G144" s="939" t="n"/>
      <c r="H144" s="939" t="n"/>
      <c r="I144" s="1017" t="n"/>
      <c r="L144" s="279" t="n"/>
      <c r="M144" s="279" t="n"/>
      <c r="N144" s="293" t="inlineStr"/>
      <c r="O144" s="192" t="inlineStr"/>
      <c r="P144" s="192" t="inlineStr"/>
      <c r="Q144" s="192" t="inlineStr"/>
      <c r="R144" s="192" t="inlineStr"/>
      <c r="S144" s="192" t="inlineStr"/>
      <c r="T144" s="192" t="inlineStr"/>
      <c r="U144" s="1016">
        <f>I116</f>
        <v/>
      </c>
    </row>
    <row r="145" customFormat="1" s="118">
      <c r="B145" s="102" t="n"/>
      <c r="C145" s="939" t="n"/>
      <c r="D145" s="939" t="n"/>
      <c r="E145" s="939" t="n"/>
      <c r="F145" s="939" t="n"/>
      <c r="G145" s="939" t="n"/>
      <c r="H145" s="939" t="n"/>
      <c r="I145" s="1017" t="n"/>
      <c r="L145" s="279" t="n"/>
      <c r="M145" s="279" t="n"/>
      <c r="N145" s="293" t="inlineStr"/>
      <c r="O145" s="192" t="inlineStr"/>
      <c r="P145" s="192" t="inlineStr"/>
      <c r="Q145" s="192" t="inlineStr"/>
      <c r="R145" s="192" t="inlineStr"/>
      <c r="S145" s="192" t="inlineStr"/>
      <c r="T145" s="192" t="inlineStr"/>
      <c r="U145" s="1016">
        <f>I117</f>
        <v/>
      </c>
    </row>
    <row r="146" customFormat="1" s="118">
      <c r="B146" s="102" t="n"/>
      <c r="C146" s="939" t="n"/>
      <c r="D146" s="939" t="n"/>
      <c r="E146" s="939" t="n"/>
      <c r="F146" s="939" t="n"/>
      <c r="G146" s="939" t="n"/>
      <c r="H146" s="939" t="n"/>
      <c r="I146" s="1017" t="n"/>
      <c r="L146" s="279" t="n"/>
      <c r="M146" s="279" t="n"/>
      <c r="N146" s="293" t="inlineStr"/>
      <c r="O146" s="192" t="inlineStr"/>
      <c r="P146" s="192" t="inlineStr"/>
      <c r="Q146" s="192" t="inlineStr"/>
      <c r="R146" s="192" t="inlineStr"/>
      <c r="S146" s="192" t="inlineStr"/>
      <c r="T146" s="192" t="inlineStr"/>
      <c r="U146" s="1016">
        <f>I118</f>
        <v/>
      </c>
    </row>
    <row r="147" customFormat="1" s="118">
      <c r="B147" s="102" t="n"/>
      <c r="C147" s="939" t="n"/>
      <c r="D147" s="939" t="n"/>
      <c r="E147" s="939" t="n"/>
      <c r="F147" s="939" t="n"/>
      <c r="G147" s="939" t="n"/>
      <c r="H147" s="939" t="n"/>
      <c r="I147" s="1017" t="n"/>
      <c r="L147" s="279" t="n"/>
      <c r="M147" s="279" t="n"/>
      <c r="N147" s="293" t="inlineStr"/>
      <c r="O147" s="192" t="inlineStr"/>
      <c r="P147" s="192" t="inlineStr"/>
      <c r="Q147" s="192" t="inlineStr"/>
      <c r="R147" s="192" t="inlineStr"/>
      <c r="S147" s="192" t="inlineStr"/>
      <c r="T147" s="192" t="inlineStr"/>
      <c r="U147" s="1016">
        <f>I119</f>
        <v/>
      </c>
    </row>
    <row r="148" customFormat="1" s="118">
      <c r="B148" s="102" t="n"/>
      <c r="C148" s="939" t="n"/>
      <c r="D148" s="939" t="n"/>
      <c r="E148" s="939" t="n"/>
      <c r="F148" s="939" t="n"/>
      <c r="G148" s="939" t="n"/>
      <c r="H148" s="939" t="n"/>
      <c r="I148" s="1017" t="n"/>
      <c r="L148" s="279" t="n"/>
      <c r="M148" s="279" t="n"/>
      <c r="N148" s="293" t="inlineStr"/>
      <c r="O148" s="192" t="inlineStr"/>
      <c r="P148" s="192" t="inlineStr"/>
      <c r="Q148" s="192" t="inlineStr"/>
      <c r="R148" s="192" t="inlineStr"/>
      <c r="S148" s="192" t="inlineStr"/>
      <c r="T148" s="192" t="inlineStr"/>
      <c r="U148" s="1016">
        <f>I120</f>
        <v/>
      </c>
    </row>
    <row r="149" customFormat="1" s="118">
      <c r="A149" s="118" t="inlineStr">
        <is>
          <t>K18</t>
        </is>
      </c>
      <c r="B149" s="96" t="inlineStr">
        <is>
          <t>Total</t>
        </is>
      </c>
      <c r="C149" s="954">
        <f>SUM(INDIRECT(ADDRESS(MATCH("K17",$A:$A,0)+1,COLUMN(C$12),4)&amp;":"&amp;ADDRESS(MATCH("K18",$A:$A,0)-1,COLUMN(C$12),4)))</f>
        <v/>
      </c>
      <c r="D149" s="954">
        <f>SUM(INDIRECT(ADDRESS(MATCH("K17",$A:$A,0)+1,COLUMN(D$12),4)&amp;":"&amp;ADDRESS(MATCH("K18",$A:$A,0)-1,COLUMN(D$12),4)))</f>
        <v/>
      </c>
      <c r="E149" s="954">
        <f>SUM(INDIRECT(ADDRESS(MATCH("K17",$A:$A,0)+1,COLUMN(E$12),4)&amp;":"&amp;ADDRESS(MATCH("K18",$A:$A,0)-1,COLUMN(E$12),4)))</f>
        <v/>
      </c>
      <c r="F149" s="954">
        <f>SUM(INDIRECT(ADDRESS(MATCH("K17",$A:$A,0)+1,COLUMN(F$12),4)&amp;":"&amp;ADDRESS(MATCH("K18",$A:$A,0)-1,COLUMN(F$12),4)))</f>
        <v/>
      </c>
      <c r="G149" s="954">
        <f>SUM(INDIRECT(ADDRESS(MATCH("K17",$A:$A,0)+1,COLUMN(G$12),4)&amp;":"&amp;ADDRESS(MATCH("K18",$A:$A,0)-1,COLUMN(G$12),4)))</f>
        <v/>
      </c>
      <c r="H149" s="954">
        <f>SUM(INDIRECT(ADDRESS(MATCH("K17",$A:$A,0)+1,COLUMN(H$12),4)&amp;":"&amp;ADDRESS(MATCH("K18",$A:$A,0)-1,COLUMN(H$12),4)))</f>
        <v/>
      </c>
      <c r="I149" s="1017" t="n"/>
      <c r="L149" s="279" t="n"/>
      <c r="M149" s="279" t="n"/>
      <c r="N149" s="293">
        <f>B149</f>
        <v/>
      </c>
      <c r="O149" s="192">
        <f>C149*BS!$B$9</f>
        <v/>
      </c>
      <c r="P149" s="192">
        <f>D149*BS!$B$9</f>
        <v/>
      </c>
      <c r="Q149" s="192">
        <f>E149*BS!$B$9</f>
        <v/>
      </c>
      <c r="R149" s="192">
        <f>F149*BS!$B$9</f>
        <v/>
      </c>
      <c r="S149" s="192">
        <f>G149*BS!$B$9</f>
        <v/>
      </c>
      <c r="T149" s="192">
        <f>H149*BS!$B$9</f>
        <v/>
      </c>
      <c r="U149" s="1016">
        <f>I121</f>
        <v/>
      </c>
    </row>
    <row r="150" customFormat="1" s="118">
      <c r="B150" s="102" t="n"/>
      <c r="C150" s="939" t="n"/>
      <c r="D150" s="939" t="n"/>
      <c r="E150" s="939" t="n"/>
      <c r="F150" s="939" t="n"/>
      <c r="G150" s="939" t="n"/>
      <c r="H150" s="939" t="n"/>
      <c r="I150" s="1017" t="n"/>
      <c r="L150" s="279" t="n"/>
      <c r="M150" s="279" t="n"/>
      <c r="N150" s="293" t="inlineStr"/>
      <c r="O150" s="192" t="inlineStr"/>
      <c r="P150" s="192" t="inlineStr"/>
      <c r="Q150" s="192" t="inlineStr"/>
      <c r="R150" s="192" t="inlineStr"/>
      <c r="S150" s="192" t="inlineStr"/>
      <c r="T150" s="192" t="inlineStr"/>
      <c r="U150" s="1016">
        <f>I122</f>
        <v/>
      </c>
    </row>
    <row r="151" customFormat="1" s="118">
      <c r="A151" s="118" t="inlineStr">
        <is>
          <t>K19</t>
        </is>
      </c>
      <c r="B151" s="298" t="inlineStr">
        <is>
          <t xml:space="preserve">Non Operating Income (Expenses) </t>
        </is>
      </c>
      <c r="C151" s="983" t="n"/>
      <c r="D151" s="983" t="n"/>
      <c r="E151" s="983" t="n"/>
      <c r="F151" s="983" t="n"/>
      <c r="G151" s="983" t="n"/>
      <c r="H151" s="983" t="n"/>
      <c r="I151" s="1020" t="n"/>
      <c r="L151" s="279" t="n"/>
      <c r="M151" s="279" t="n"/>
      <c r="N151" s="290">
        <f>B151</f>
        <v/>
      </c>
      <c r="O151" s="204" t="inlineStr"/>
      <c r="P151" s="204" t="inlineStr"/>
      <c r="Q151" s="204" t="inlineStr"/>
      <c r="R151" s="204" t="inlineStr"/>
      <c r="S151" s="204" t="inlineStr"/>
      <c r="T151" s="204" t="inlineStr"/>
      <c r="U151" s="1016" t="n"/>
    </row>
    <row r="152" customFormat="1" s="118">
      <c r="B152" s="119" t="inlineStr">
        <is>
          <t xml:space="preserve"> None Others</t>
        </is>
      </c>
      <c r="C152" s="952" t="n"/>
      <c r="D152" s="952" t="n"/>
      <c r="E152" s="952" t="n"/>
      <c r="F152" s="952" t="n"/>
      <c r="G152" s="952" t="n">
        <v>4888</v>
      </c>
      <c r="H152" s="952" t="n">
        <v>6054</v>
      </c>
      <c r="I152" s="1020" t="n"/>
      <c r="L152" s="279" t="n"/>
      <c r="M152" s="279" t="n"/>
      <c r="N152" s="296">
        <f>B152</f>
        <v/>
      </c>
      <c r="O152" s="192" t="inlineStr"/>
      <c r="P152" s="192" t="inlineStr"/>
      <c r="Q152" s="192" t="inlineStr"/>
      <c r="R152" s="192" t="inlineStr"/>
      <c r="S152" s="192">
        <f>G152*BS!$B$9</f>
        <v/>
      </c>
      <c r="T152" s="192">
        <f>H152*BS!$B$9</f>
        <v/>
      </c>
      <c r="U152" s="1016">
        <f>I124</f>
        <v/>
      </c>
    </row>
    <row r="153" customFormat="1" s="118">
      <c r="B153" s="102" t="n"/>
      <c r="C153" s="991" t="n"/>
      <c r="D153" s="991" t="n"/>
      <c r="E153" s="991" t="n"/>
      <c r="F153" s="991" t="n"/>
      <c r="G153" s="991" t="n"/>
      <c r="H153" s="991" t="n"/>
      <c r="I153" s="1020" t="n"/>
      <c r="L153" s="279" t="n"/>
      <c r="M153" s="279" t="n"/>
      <c r="N153" s="293" t="inlineStr"/>
      <c r="O153" s="192" t="inlineStr"/>
      <c r="P153" s="192" t="inlineStr"/>
      <c r="Q153" s="192" t="inlineStr"/>
      <c r="R153" s="192" t="inlineStr"/>
      <c r="S153" s="192" t="inlineStr"/>
      <c r="T153" s="192" t="inlineStr"/>
      <c r="U153" s="1016">
        <f>I125</f>
        <v/>
      </c>
    </row>
    <row r="154" customFormat="1" s="118">
      <c r="B154" s="102" t="n"/>
      <c r="C154" s="939" t="n"/>
      <c r="D154" s="939" t="n"/>
      <c r="E154" s="939" t="n"/>
      <c r="F154" s="939" t="n"/>
      <c r="G154" s="939" t="n"/>
      <c r="H154" s="939" t="n"/>
      <c r="I154" s="1020" t="n"/>
      <c r="L154" s="279" t="n"/>
      <c r="M154" s="279" t="n"/>
      <c r="N154" s="293" t="inlineStr"/>
      <c r="O154" s="192" t="inlineStr"/>
      <c r="P154" s="192" t="inlineStr"/>
      <c r="Q154" s="192" t="inlineStr"/>
      <c r="R154" s="192" t="inlineStr"/>
      <c r="S154" s="192" t="inlineStr"/>
      <c r="T154" s="192" t="inlineStr"/>
      <c r="U154" s="1016">
        <f>I126</f>
        <v/>
      </c>
    </row>
    <row r="155" customFormat="1" s="118">
      <c r="B155" s="102" t="n"/>
      <c r="C155" s="991" t="n"/>
      <c r="D155" s="991" t="n"/>
      <c r="E155" s="991" t="n"/>
      <c r="F155" s="991" t="n"/>
      <c r="G155" s="991" t="n"/>
      <c r="H155" s="991" t="n"/>
      <c r="I155" s="1020" t="n"/>
      <c r="L155" s="279" t="n"/>
      <c r="M155" s="279" t="n"/>
      <c r="N155" s="293" t="inlineStr"/>
      <c r="O155" s="192" t="inlineStr"/>
      <c r="P155" s="192" t="inlineStr"/>
      <c r="Q155" s="192" t="inlineStr"/>
      <c r="R155" s="192" t="inlineStr"/>
      <c r="S155" s="192" t="inlineStr"/>
      <c r="T155" s="192" t="inlineStr"/>
      <c r="U155" s="1016">
        <f>I127</f>
        <v/>
      </c>
    </row>
    <row r="156" customFormat="1" s="118">
      <c r="B156" s="102" t="n"/>
      <c r="C156" s="991" t="n"/>
      <c r="D156" s="991" t="n"/>
      <c r="E156" s="991" t="n"/>
      <c r="F156" s="991" t="n"/>
      <c r="G156" s="991" t="n"/>
      <c r="H156" s="991" t="n"/>
      <c r="I156" s="1020" t="n"/>
      <c r="L156" s="279" t="n"/>
      <c r="M156" s="279" t="n"/>
      <c r="N156" s="293" t="inlineStr"/>
      <c r="O156" s="192" t="inlineStr"/>
      <c r="P156" s="192" t="inlineStr"/>
      <c r="Q156" s="192" t="inlineStr"/>
      <c r="R156" s="192" t="inlineStr"/>
      <c r="S156" s="192" t="inlineStr"/>
      <c r="T156" s="192" t="inlineStr"/>
      <c r="U156" s="1016">
        <f>I128</f>
        <v/>
      </c>
    </row>
    <row r="157" customFormat="1" s="118">
      <c r="B157" s="102" t="n"/>
      <c r="C157" s="991" t="n"/>
      <c r="D157" s="991" t="n"/>
      <c r="E157" s="991" t="n"/>
      <c r="F157" s="991" t="n"/>
      <c r="G157" s="991" t="n"/>
      <c r="H157" s="991" t="n"/>
      <c r="I157" s="1020" t="n"/>
      <c r="L157" s="279" t="n"/>
      <c r="M157" s="279" t="n"/>
      <c r="N157" s="293" t="inlineStr"/>
      <c r="O157" s="192" t="inlineStr"/>
      <c r="P157" s="192" t="inlineStr"/>
      <c r="Q157" s="192" t="inlineStr"/>
      <c r="R157" s="192" t="inlineStr"/>
      <c r="S157" s="192" t="inlineStr"/>
      <c r="T157" s="192" t="inlineStr"/>
      <c r="U157" s="1016">
        <f>I129</f>
        <v/>
      </c>
    </row>
    <row r="158" customFormat="1" s="118">
      <c r="B158" s="102" t="n"/>
      <c r="C158" s="991" t="n"/>
      <c r="D158" s="991" t="n"/>
      <c r="E158" s="991" t="n"/>
      <c r="F158" s="991" t="n"/>
      <c r="G158" s="991" t="n"/>
      <c r="H158" s="991" t="n"/>
      <c r="I158" s="1020" t="n"/>
      <c r="L158" s="279" t="n"/>
      <c r="M158" s="279" t="n"/>
      <c r="N158" s="293" t="inlineStr"/>
      <c r="O158" s="192" t="inlineStr"/>
      <c r="P158" s="192" t="inlineStr"/>
      <c r="Q158" s="192" t="inlineStr"/>
      <c r="R158" s="192" t="inlineStr"/>
      <c r="S158" s="192" t="inlineStr"/>
      <c r="T158" s="192" t="inlineStr"/>
      <c r="U158" s="1016">
        <f>I130</f>
        <v/>
      </c>
    </row>
    <row r="159" customFormat="1" s="118">
      <c r="B159" s="102" t="n"/>
      <c r="C159" s="991" t="n"/>
      <c r="D159" s="991" t="n"/>
      <c r="E159" s="991" t="n"/>
      <c r="F159" s="991" t="n"/>
      <c r="G159" s="991" t="n"/>
      <c r="H159" s="991" t="n"/>
      <c r="I159" s="1020" t="n"/>
      <c r="L159" s="279" t="n"/>
      <c r="M159" s="279" t="n"/>
      <c r="N159" s="293" t="inlineStr"/>
      <c r="O159" s="192" t="inlineStr"/>
      <c r="P159" s="192" t="inlineStr"/>
      <c r="Q159" s="192" t="inlineStr"/>
      <c r="R159" s="192" t="inlineStr"/>
      <c r="S159" s="192" t="inlineStr"/>
      <c r="T159" s="192" t="inlineStr"/>
      <c r="U159" s="1016">
        <f>I131</f>
        <v/>
      </c>
    </row>
    <row r="160" customFormat="1" s="118">
      <c r="B160" s="102" t="n"/>
      <c r="C160" s="991" t="n"/>
      <c r="D160" s="991" t="n"/>
      <c r="E160" s="991" t="n"/>
      <c r="F160" s="991" t="n"/>
      <c r="G160" s="991" t="n"/>
      <c r="H160" s="991" t="n"/>
      <c r="I160" s="1020" t="n"/>
      <c r="L160" s="279" t="n"/>
      <c r="M160" s="279" t="n"/>
      <c r="N160" s="293" t="inlineStr"/>
      <c r="O160" s="192" t="inlineStr"/>
      <c r="P160" s="192" t="inlineStr"/>
      <c r="Q160" s="192" t="inlineStr"/>
      <c r="R160" s="192" t="inlineStr"/>
      <c r="S160" s="192" t="inlineStr"/>
      <c r="T160" s="192" t="inlineStr"/>
      <c r="U160" s="1016">
        <f>I132</f>
        <v/>
      </c>
    </row>
    <row r="161" customFormat="1" s="118">
      <c r="B161" s="102" t="n"/>
      <c r="C161" s="991" t="n"/>
      <c r="D161" s="991" t="n"/>
      <c r="E161" s="991" t="n"/>
      <c r="F161" s="991" t="n"/>
      <c r="G161" s="991" t="n"/>
      <c r="H161" s="991" t="n"/>
      <c r="I161" s="1020" t="n"/>
      <c r="L161" s="279" t="n"/>
      <c r="M161" s="279" t="n"/>
      <c r="N161" s="293" t="inlineStr"/>
      <c r="O161" s="192" t="inlineStr"/>
      <c r="P161" s="192" t="inlineStr"/>
      <c r="Q161" s="192" t="inlineStr"/>
      <c r="R161" s="192" t="inlineStr"/>
      <c r="S161" s="192" t="inlineStr"/>
      <c r="T161" s="192" t="inlineStr"/>
      <c r="U161" s="1016">
        <f>I133</f>
        <v/>
      </c>
    </row>
    <row r="162" customFormat="1" s="118">
      <c r="B162" s="102" t="n"/>
      <c r="C162" s="991" t="n"/>
      <c r="D162" s="991" t="n"/>
      <c r="E162" s="991" t="n"/>
      <c r="F162" s="991" t="n"/>
      <c r="G162" s="991" t="n"/>
      <c r="H162" s="991" t="n"/>
      <c r="I162" s="1020" t="n"/>
      <c r="L162" s="279" t="n"/>
      <c r="M162" s="279" t="n"/>
      <c r="N162" s="293" t="inlineStr"/>
      <c r="O162" s="192" t="inlineStr"/>
      <c r="P162" s="192" t="inlineStr"/>
      <c r="Q162" s="192" t="inlineStr"/>
      <c r="R162" s="192" t="inlineStr"/>
      <c r="S162" s="192" t="inlineStr"/>
      <c r="T162" s="192" t="inlineStr"/>
      <c r="U162" s="1016">
        <f>I134</f>
        <v/>
      </c>
    </row>
    <row r="163" customFormat="1" s="118">
      <c r="A163" s="118" t="inlineStr">
        <is>
          <t>K20</t>
        </is>
      </c>
      <c r="B163" s="96" t="inlineStr">
        <is>
          <t>Total</t>
        </is>
      </c>
      <c r="C163" s="954">
        <f>SUM(INDIRECT(ADDRESS(MATCH("K19",$A:$A,0)+1,COLUMN(C$12),4)&amp;":"&amp;ADDRESS(MATCH("K20",$A:$A,0)-1,COLUMN(C$12),4)))</f>
        <v/>
      </c>
      <c r="D163" s="954">
        <f>SUM(INDIRECT(ADDRESS(MATCH("K19",$A:$A,0)+1,COLUMN(D$12),4)&amp;":"&amp;ADDRESS(MATCH("K20",$A:$A,0)-1,COLUMN(D$12),4)))</f>
        <v/>
      </c>
      <c r="E163" s="954">
        <f>SUM(INDIRECT(ADDRESS(MATCH("K19",$A:$A,0)+1,COLUMN(E$12),4)&amp;":"&amp;ADDRESS(MATCH("K20",$A:$A,0)-1,COLUMN(E$12),4)))</f>
        <v/>
      </c>
      <c r="F163" s="954">
        <f>SUM(INDIRECT(ADDRESS(MATCH("K19",$A:$A,0)+1,COLUMN(F$12),4)&amp;":"&amp;ADDRESS(MATCH("K20",$A:$A,0)-1,COLUMN(F$12),4)))</f>
        <v/>
      </c>
      <c r="G163" s="954">
        <f>SUM(INDIRECT(ADDRESS(MATCH("K19",$A:$A,0)+1,COLUMN(G$12),4)&amp;":"&amp;ADDRESS(MATCH("K20",$A:$A,0)-1,COLUMN(G$12),4)))</f>
        <v/>
      </c>
      <c r="H163" s="954">
        <f>SUM(INDIRECT(ADDRESS(MATCH("K19",$A:$A,0)+1,COLUMN(H$12),4)&amp;":"&amp;ADDRESS(MATCH("K20",$A:$A,0)-1,COLUMN(H$12),4)))</f>
        <v/>
      </c>
      <c r="I163" s="1020" t="n"/>
      <c r="L163" s="279" t="n"/>
      <c r="M163" s="279" t="n"/>
      <c r="N163" s="293">
        <f>B163</f>
        <v/>
      </c>
      <c r="O163" s="192">
        <f>C163*BS!$B$9</f>
        <v/>
      </c>
      <c r="P163" s="192">
        <f>D163*BS!$B$9</f>
        <v/>
      </c>
      <c r="Q163" s="192">
        <f>E163*BS!$B$9</f>
        <v/>
      </c>
      <c r="R163" s="192">
        <f>F163*BS!$B$9</f>
        <v/>
      </c>
      <c r="S163" s="192">
        <f>G163*BS!$B$9</f>
        <v/>
      </c>
      <c r="T163" s="192">
        <f>H163*BS!$B$9</f>
        <v/>
      </c>
      <c r="U163" s="1016">
        <f>I135</f>
        <v/>
      </c>
    </row>
    <row r="164" customFormat="1" s="118">
      <c r="B164" s="102" t="n"/>
      <c r="D164" s="939" t="n"/>
      <c r="E164" s="939" t="n"/>
      <c r="F164" s="939" t="n"/>
      <c r="G164" s="939" t="n"/>
      <c r="H164" s="939" t="n"/>
      <c r="I164" s="1017" t="n"/>
      <c r="L164" s="279" t="n"/>
      <c r="M164" s="279" t="n"/>
      <c r="N164" s="293" t="inlineStr"/>
      <c r="O164" s="192" t="inlineStr"/>
      <c r="P164" s="192" t="inlineStr"/>
      <c r="Q164" s="192" t="inlineStr"/>
      <c r="R164" s="192" t="inlineStr"/>
      <c r="S164" s="192" t="inlineStr"/>
      <c r="T164" s="192" t="inlineStr"/>
      <c r="U164" s="1016" t="n"/>
    </row>
    <row r="165" customFormat="1" s="118">
      <c r="A165" s="118" t="inlineStr">
        <is>
          <t>K21</t>
        </is>
      </c>
      <c r="B165" s="298" t="inlineStr">
        <is>
          <t xml:space="preserve">Taxes </t>
        </is>
      </c>
      <c r="C165" s="954">
        <f>SUM(INDIRECT(ADDRESS(MATCH("K21",$A:$A,0)+1,COLUMN(C$12),4)&amp;":"&amp;ADDRESS(MATCH("K22",$A:$A,0)-1,COLUMN(C$12),4)))</f>
        <v/>
      </c>
      <c r="D165" s="954">
        <f>SUM(INDIRECT(ADDRESS(MATCH("K21",$A:$A,0)+1,COLUMN(D$12),4)&amp;":"&amp;ADDRESS(MATCH("K22",$A:$A,0)-1,COLUMN(D$12),4)))</f>
        <v/>
      </c>
      <c r="E165" s="954">
        <f>SUM(INDIRECT(ADDRESS(MATCH("K21",$A:$A,0)+1,COLUMN(E$12),4)&amp;":"&amp;ADDRESS(MATCH("K22",$A:$A,0)-1,COLUMN(E$12),4)))</f>
        <v/>
      </c>
      <c r="F165" s="954">
        <f>SUM(INDIRECT(ADDRESS(MATCH("K21",$A:$A,0)+1,COLUMN(F$12),4)&amp;":"&amp;ADDRESS(MATCH("K22",$A:$A,0)-1,COLUMN(F$12),4)))</f>
        <v/>
      </c>
      <c r="G165" s="954">
        <f>SUM(INDIRECT(ADDRESS(MATCH("K21",$A:$A,0)+1,COLUMN(G$12),4)&amp;":"&amp;ADDRESS(MATCH("K22",$A:$A,0)-1,COLUMN(G$12),4)))</f>
        <v/>
      </c>
      <c r="H165" s="954">
        <f>SUM(INDIRECT(ADDRESS(MATCH("K21",$A:$A,0)+1,COLUMN(H$12),4)&amp;":"&amp;ADDRESS(MATCH("K22",$A:$A,0)-1,COLUMN(H$12),4)))</f>
        <v/>
      </c>
      <c r="I165" s="1017" t="n"/>
      <c r="L165" s="279" t="n"/>
      <c r="M165" s="279" t="n"/>
      <c r="N165" s="290">
        <f>B165</f>
        <v/>
      </c>
      <c r="O165" s="204">
        <f>C165*BS!$B$9</f>
        <v/>
      </c>
      <c r="P165" s="204">
        <f>D165*BS!$B$9</f>
        <v/>
      </c>
      <c r="Q165" s="204">
        <f>E165*BS!$B$9</f>
        <v/>
      </c>
      <c r="R165" s="204">
        <f>F165*BS!$B$9</f>
        <v/>
      </c>
      <c r="S165" s="204">
        <f>G165*BS!$B$9</f>
        <v/>
      </c>
      <c r="T165" s="204">
        <f>H165*BS!$B$9</f>
        <v/>
      </c>
      <c r="U165" s="1016">
        <f>I137</f>
        <v/>
      </c>
    </row>
    <row r="166" customFormat="1" s="118">
      <c r="B166" s="102" t="inlineStr">
        <is>
          <t>Income tax expense</t>
        </is>
      </c>
      <c r="D166" s="939" t="n"/>
      <c r="E166" s="939" t="n"/>
      <c r="F166" s="939" t="n"/>
      <c r="G166" s="939" t="n">
        <v>15369</v>
      </c>
      <c r="H166" s="939" t="n">
        <v>12595</v>
      </c>
      <c r="I166" s="1017" t="n"/>
      <c r="L166" s="279" t="n"/>
      <c r="M166" s="279" t="n"/>
      <c r="N166" s="290">
        <f>B166</f>
        <v/>
      </c>
      <c r="O166" s="204" t="inlineStr"/>
      <c r="P166" s="204" t="inlineStr"/>
      <c r="Q166" s="204" t="inlineStr"/>
      <c r="R166" s="204" t="inlineStr"/>
      <c r="S166" s="204">
        <f>G166*BS!$B$9</f>
        <v/>
      </c>
      <c r="T166" s="204">
        <f>H166*BS!$B$9</f>
        <v/>
      </c>
      <c r="U166" s="1016" t="n"/>
    </row>
    <row r="167" customFormat="1" s="118">
      <c r="B167" s="102" t="n"/>
      <c r="C167" s="939" t="n"/>
      <c r="D167" s="939" t="n"/>
      <c r="E167" s="939" t="n"/>
      <c r="F167" s="939" t="n"/>
      <c r="G167" s="939" t="n"/>
      <c r="H167" s="939" t="n"/>
      <c r="I167" s="1017" t="n"/>
      <c r="L167" s="279" t="n"/>
      <c r="M167" s="279" t="n"/>
      <c r="N167" s="290" t="inlineStr"/>
      <c r="O167" s="204" t="inlineStr"/>
      <c r="P167" s="204" t="inlineStr"/>
      <c r="Q167" s="204" t="inlineStr"/>
      <c r="R167" s="204" t="inlineStr"/>
      <c r="S167" s="204" t="inlineStr"/>
      <c r="T167" s="204" t="inlineStr"/>
      <c r="U167" s="1016" t="n"/>
    </row>
    <row r="168" customFormat="1" s="118">
      <c r="A168" s="118" t="inlineStr">
        <is>
          <t>K22</t>
        </is>
      </c>
      <c r="B168" s="298" t="inlineStr">
        <is>
          <t>Minority Interest (-)</t>
        </is>
      </c>
      <c r="C168" s="158" t="n"/>
      <c r="D168" s="954" t="n"/>
      <c r="E168" s="954" t="n"/>
      <c r="F168" s="954" t="n"/>
      <c r="G168" s="954" t="n"/>
      <c r="H168" s="954" t="n"/>
      <c r="I168" s="1017" t="n"/>
      <c r="L168" s="279" t="n"/>
      <c r="M168" s="279" t="n"/>
      <c r="N168" s="290">
        <f>B168</f>
        <v/>
      </c>
      <c r="O168" s="204" t="inlineStr"/>
      <c r="P168" s="204" t="inlineStr"/>
      <c r="Q168" s="204" t="inlineStr"/>
      <c r="R168" s="204" t="inlineStr"/>
      <c r="S168" s="204" t="inlineStr"/>
      <c r="T168" s="204" t="inlineStr"/>
      <c r="U168" s="1016">
        <f>I140</f>
        <v/>
      </c>
    </row>
    <row r="169" customFormat="1" s="118">
      <c r="B169" s="102" t="n"/>
      <c r="C169" s="939" t="n"/>
      <c r="D169" s="939" t="n"/>
      <c r="E169" s="939" t="n"/>
      <c r="F169" s="939" t="n"/>
      <c r="G169" s="939" t="n"/>
      <c r="H169" s="939" t="n"/>
      <c r="I169" s="1017" t="n"/>
      <c r="L169" s="279" t="n"/>
      <c r="M169" s="279" t="n"/>
      <c r="N169" s="293" t="inlineStr"/>
      <c r="O169" s="192" t="inlineStr"/>
      <c r="P169" s="192" t="inlineStr"/>
      <c r="Q169" s="192" t="inlineStr"/>
      <c r="R169" s="192" t="inlineStr"/>
      <c r="S169" s="192" t="inlineStr"/>
      <c r="T169" s="192" t="inlineStr"/>
      <c r="U169" s="1016">
        <f>I141</f>
        <v/>
      </c>
    </row>
    <row r="170" customFormat="1" s="118">
      <c r="B170" s="102" t="n"/>
      <c r="I170" s="1017" t="n"/>
      <c r="L170" s="279" t="n"/>
      <c r="M170" s="279" t="n"/>
      <c r="N170" s="293" t="inlineStr"/>
      <c r="O170" s="192" t="inlineStr"/>
      <c r="P170" s="192" t="inlineStr"/>
      <c r="Q170" s="192" t="inlineStr"/>
      <c r="R170" s="192" t="inlineStr"/>
      <c r="S170" s="192" t="inlineStr"/>
      <c r="T170" s="192" t="inlineStr"/>
      <c r="U170" s="1016">
        <f>I142</f>
        <v/>
      </c>
    </row>
    <row r="171" customFormat="1" s="118">
      <c r="B171" s="102" t="n"/>
      <c r="I171" s="1017" t="n"/>
      <c r="L171" s="279" t="n"/>
      <c r="M171" s="279" t="n"/>
      <c r="N171" s="293" t="inlineStr"/>
      <c r="O171" s="192" t="inlineStr"/>
      <c r="P171" s="192" t="inlineStr"/>
      <c r="Q171" s="192" t="inlineStr"/>
      <c r="R171" s="192" t="inlineStr"/>
      <c r="S171" s="192" t="inlineStr"/>
      <c r="T171" s="192" t="inlineStr"/>
      <c r="U171" s="1016">
        <f>I143</f>
        <v/>
      </c>
    </row>
    <row r="172" customFormat="1" s="118">
      <c r="B172" s="303" t="n"/>
      <c r="I172" s="1017" t="n"/>
      <c r="L172" s="279" t="n"/>
      <c r="M172" s="279" t="n"/>
      <c r="N172" s="293" t="inlineStr"/>
      <c r="O172" s="192" t="inlineStr"/>
      <c r="P172" s="192" t="inlineStr"/>
      <c r="Q172" s="192" t="inlineStr"/>
      <c r="R172" s="192" t="inlineStr"/>
      <c r="S172" s="192" t="inlineStr"/>
      <c r="T172" s="192" t="inlineStr"/>
      <c r="U172" s="1016">
        <f>I144</f>
        <v/>
      </c>
    </row>
    <row r="173" customFormat="1" s="118">
      <c r="A173" s="118" t="inlineStr">
        <is>
          <t>K23</t>
        </is>
      </c>
      <c r="B173" s="96" t="inlineStr">
        <is>
          <t xml:space="preserve">Total </t>
        </is>
      </c>
      <c r="C173" s="158">
        <f>SUM(INDIRECT(ADDRESS(MATCH("K22",$A:$A,0)+1,COLUMN(C$12),4)&amp;":"&amp;ADDRESS(MATCH("K23",$A:$A,0)-1,COLUMN(C$12),4)))</f>
        <v/>
      </c>
      <c r="D173" s="158">
        <f>SUM(INDIRECT(ADDRESS(MATCH("K22",$A:$A,0)+1,COLUMN(D$12),4)&amp;":"&amp;ADDRESS(MATCH("K23",$A:$A,0)-1,COLUMN(D$12),4)))</f>
        <v/>
      </c>
      <c r="E173" s="158">
        <f>SUM(INDIRECT(ADDRESS(MATCH("K22",$A:$A,0)+1,COLUMN(E$12),4)&amp;":"&amp;ADDRESS(MATCH("K23",$A:$A,0)-1,COLUMN(E$12),4)))</f>
        <v/>
      </c>
      <c r="F173" s="158">
        <f>SUM(INDIRECT(ADDRESS(MATCH("K22",$A:$A,0)+1,COLUMN(F$12),4)&amp;":"&amp;ADDRESS(MATCH("K23",$A:$A,0)-1,COLUMN(F$12),4)))</f>
        <v/>
      </c>
      <c r="G173" s="158">
        <f>SUM(INDIRECT(ADDRESS(MATCH("K22",$A:$A,0)+1,COLUMN(G$12),4)&amp;":"&amp;ADDRESS(MATCH("K23",$A:$A,0)-1,COLUMN(G$12),4)))</f>
        <v/>
      </c>
      <c r="H173" s="158">
        <f>SUM(INDIRECT(ADDRESS(MATCH("K22",$A:$A,0)+1,COLUMN(H$12),4)&amp;":"&amp;ADDRESS(MATCH("K23",$A:$A,0)-1,COLUMN(H$12),4)))</f>
        <v/>
      </c>
      <c r="I173" s="1017" t="n"/>
      <c r="L173" s="279" t="n"/>
      <c r="M173" s="279" t="n"/>
      <c r="N173" s="290">
        <f>B173</f>
        <v/>
      </c>
      <c r="O173" s="204">
        <f>C173*BS!$B$9</f>
        <v/>
      </c>
      <c r="P173" s="204">
        <f>D173*BS!$B$9</f>
        <v/>
      </c>
      <c r="Q173" s="204">
        <f>E173*BS!$B$9</f>
        <v/>
      </c>
      <c r="R173" s="204">
        <f>F173*BS!$B$9</f>
        <v/>
      </c>
      <c r="S173" s="204">
        <f>G173*BS!$B$9</f>
        <v/>
      </c>
      <c r="T173" s="204">
        <f>H173*BS!$B$9</f>
        <v/>
      </c>
      <c r="U173" s="1016">
        <f>I145</f>
        <v/>
      </c>
    </row>
    <row r="174" customFormat="1" s="118">
      <c r="B174" s="303" t="n"/>
      <c r="C174" s="279" t="n"/>
      <c r="D174" s="938" t="n"/>
      <c r="E174" s="938" t="n"/>
      <c r="F174" s="938" t="n"/>
      <c r="G174" s="938" t="n"/>
      <c r="H174" s="938" t="n"/>
      <c r="I174" s="1017" t="n"/>
      <c r="L174" s="279" t="n"/>
      <c r="M174" s="279" t="n"/>
      <c r="N174" s="296" t="inlineStr"/>
      <c r="O174" s="192" t="inlineStr"/>
      <c r="P174" s="192" t="inlineStr"/>
      <c r="Q174" s="192" t="inlineStr"/>
      <c r="R174" s="192" t="inlineStr"/>
      <c r="S174" s="192" t="inlineStr"/>
      <c r="T174" s="192" t="inlineStr"/>
      <c r="U174" s="1016">
        <f>I146</f>
        <v/>
      </c>
    </row>
    <row r="175">
      <c r="A175" s="118" t="inlineStr">
        <is>
          <t>K24</t>
        </is>
      </c>
      <c r="B175" s="298" t="inlineStr">
        <is>
          <t xml:space="preserve">Extraordinary Gain/Loss </t>
        </is>
      </c>
      <c r="C175" s="158" t="n"/>
      <c r="D175" s="954" t="n"/>
      <c r="E175" s="954" t="n"/>
      <c r="F175" s="954" t="n"/>
      <c r="G175" s="954" t="n"/>
      <c r="H175" s="954" t="n"/>
      <c r="I175" s="1017" t="n"/>
      <c r="L175" s="279" t="n"/>
      <c r="M175" s="279" t="n"/>
      <c r="N175" s="290">
        <f>B175</f>
        <v/>
      </c>
      <c r="O175" s="204" t="inlineStr"/>
      <c r="P175" s="204" t="inlineStr"/>
      <c r="Q175" s="204" t="inlineStr"/>
      <c r="R175" s="204" t="inlineStr"/>
      <c r="S175" s="204" t="inlineStr"/>
      <c r="T175" s="204" t="inlineStr"/>
      <c r="U175" s="1016">
        <f>I147</f>
        <v/>
      </c>
    </row>
    <row r="176">
      <c r="B176" s="102" t="n"/>
      <c r="I176" s="1017" t="n"/>
      <c r="L176" s="279" t="n"/>
      <c r="M176" s="279" t="n"/>
      <c r="N176" s="293" t="inlineStr"/>
      <c r="O176" s="192" t="inlineStr"/>
      <c r="P176" s="192" t="inlineStr"/>
      <c r="Q176" s="192" t="inlineStr"/>
      <c r="R176" s="192" t="inlineStr"/>
      <c r="S176" s="192" t="inlineStr"/>
      <c r="T176" s="192" t="inlineStr"/>
      <c r="U176" s="1016">
        <f>I148</f>
        <v/>
      </c>
    </row>
    <row r="177">
      <c r="B177" s="303" t="n"/>
      <c r="I177" s="1017" t="n"/>
      <c r="L177" s="279" t="n"/>
      <c r="M177" s="279" t="n"/>
      <c r="N177" s="293" t="inlineStr"/>
      <c r="O177" s="192" t="inlineStr"/>
      <c r="P177" s="192" t="inlineStr"/>
      <c r="Q177" s="192" t="inlineStr"/>
      <c r="R177" s="192" t="inlineStr"/>
      <c r="S177" s="192" t="inlineStr"/>
      <c r="T177" s="192" t="inlineStr"/>
      <c r="U177" s="1016">
        <f>I149</f>
        <v/>
      </c>
    </row>
    <row r="178">
      <c r="B178" s="102" t="n"/>
      <c r="I178" s="1017" t="n"/>
      <c r="L178" s="279" t="n"/>
      <c r="M178" s="279" t="n"/>
      <c r="N178" s="293" t="inlineStr"/>
      <c r="O178" s="192" t="inlineStr"/>
      <c r="P178" s="192" t="inlineStr"/>
      <c r="Q178" s="192" t="inlineStr"/>
      <c r="R178" s="192" t="inlineStr"/>
      <c r="S178" s="192" t="inlineStr"/>
      <c r="T178" s="192" t="inlineStr"/>
      <c r="U178" s="1016">
        <f>I150</f>
        <v/>
      </c>
    </row>
    <row r="179">
      <c r="B179" s="102" t="n"/>
      <c r="I179" s="1017" t="n"/>
      <c r="L179" s="279" t="n"/>
      <c r="M179" s="279" t="n"/>
      <c r="N179" s="293" t="inlineStr"/>
      <c r="O179" s="192" t="inlineStr"/>
      <c r="P179" s="192" t="inlineStr"/>
      <c r="Q179" s="192" t="inlineStr"/>
      <c r="R179" s="192" t="inlineStr"/>
      <c r="S179" s="192" t="inlineStr"/>
      <c r="T179" s="192" t="inlineStr"/>
      <c r="U179" s="1016">
        <f>I151</f>
        <v/>
      </c>
    </row>
    <row r="180">
      <c r="B180" s="102" t="n"/>
      <c r="I180" s="1017" t="n"/>
      <c r="L180" s="279" t="n"/>
      <c r="M180" s="279" t="n"/>
      <c r="N180" s="293" t="inlineStr"/>
      <c r="O180" s="192" t="inlineStr"/>
      <c r="P180" s="192" t="inlineStr"/>
      <c r="Q180" s="192" t="inlineStr"/>
      <c r="R180" s="192" t="inlineStr"/>
      <c r="S180" s="192" t="inlineStr"/>
      <c r="T180" s="192" t="inlineStr"/>
      <c r="U180" s="1016">
        <f>I152</f>
        <v/>
      </c>
    </row>
    <row r="181">
      <c r="B181" s="102" t="n"/>
      <c r="C181" s="939" t="n"/>
      <c r="D181" s="939" t="n"/>
      <c r="E181" s="939" t="n"/>
      <c r="F181" s="939" t="n"/>
      <c r="G181" s="939" t="n"/>
      <c r="H181" s="939" t="n"/>
      <c r="I181" s="1017" t="n"/>
      <c r="L181" s="279" t="n"/>
      <c r="M181" s="279" t="n"/>
      <c r="N181" s="293" t="inlineStr"/>
      <c r="O181" s="192" t="inlineStr"/>
      <c r="P181" s="192" t="inlineStr"/>
      <c r="Q181" s="192" t="inlineStr"/>
      <c r="R181" s="192" t="inlineStr"/>
      <c r="S181" s="192" t="inlineStr"/>
      <c r="T181" s="192" t="inlineStr"/>
      <c r="U181" s="1016">
        <f>I153</f>
        <v/>
      </c>
    </row>
    <row r="182">
      <c r="B182" s="102" t="n"/>
      <c r="I182" s="1017" t="n"/>
      <c r="L182" s="279" t="n"/>
      <c r="M182" s="279" t="n"/>
      <c r="N182" s="293" t="inlineStr"/>
      <c r="O182" s="192" t="inlineStr"/>
      <c r="P182" s="192" t="inlineStr"/>
      <c r="Q182" s="192" t="inlineStr"/>
      <c r="R182" s="192" t="inlineStr"/>
      <c r="S182" s="192" t="inlineStr"/>
      <c r="T182" s="192" t="inlineStr"/>
      <c r="U182" s="1016">
        <f>I154</f>
        <v/>
      </c>
    </row>
    <row r="183">
      <c r="B183" s="102" t="n"/>
      <c r="I183" s="1017" t="n"/>
      <c r="L183" s="279" t="n"/>
      <c r="M183" s="279" t="n"/>
      <c r="N183" s="293" t="inlineStr"/>
      <c r="O183" s="192" t="inlineStr"/>
      <c r="P183" s="192" t="inlineStr"/>
      <c r="Q183" s="192" t="inlineStr"/>
      <c r="R183" s="192" t="inlineStr"/>
      <c r="S183" s="192" t="inlineStr"/>
      <c r="T183" s="192" t="inlineStr"/>
      <c r="U183" s="1016">
        <f>I155</f>
        <v/>
      </c>
    </row>
    <row r="184">
      <c r="B184" s="102" t="n"/>
      <c r="I184" s="1017" t="n"/>
      <c r="L184" s="279" t="n"/>
      <c r="M184" s="279" t="n"/>
      <c r="N184" s="293" t="inlineStr"/>
      <c r="O184" s="192" t="inlineStr"/>
      <c r="P184" s="192" t="inlineStr"/>
      <c r="Q184" s="192" t="inlineStr"/>
      <c r="R184" s="192" t="inlineStr"/>
      <c r="S184" s="192" t="inlineStr"/>
      <c r="T184" s="192" t="inlineStr"/>
      <c r="U184" s="1016">
        <f>I156</f>
        <v/>
      </c>
    </row>
    <row r="185">
      <c r="B185" s="102" t="n"/>
      <c r="I185" s="1017" t="n"/>
      <c r="L185" s="279" t="n"/>
      <c r="M185" s="279" t="n"/>
      <c r="N185" s="293" t="inlineStr"/>
      <c r="O185" s="192" t="inlineStr"/>
      <c r="P185" s="192" t="inlineStr"/>
      <c r="Q185" s="192" t="inlineStr"/>
      <c r="R185" s="192" t="inlineStr"/>
      <c r="S185" s="192" t="inlineStr"/>
      <c r="T185" s="192" t="inlineStr"/>
      <c r="U185" s="1016">
        <f>I157</f>
        <v/>
      </c>
    </row>
    <row r="186">
      <c r="B186" s="102" t="n"/>
      <c r="I186" s="1017" t="n"/>
      <c r="L186" s="279" t="n"/>
      <c r="M186" s="279" t="n"/>
      <c r="N186" s="293" t="inlineStr"/>
      <c r="O186" s="192" t="inlineStr"/>
      <c r="P186" s="192" t="inlineStr"/>
      <c r="Q186" s="192" t="inlineStr"/>
      <c r="R186" s="192" t="inlineStr"/>
      <c r="S186" s="192" t="inlineStr"/>
      <c r="T186" s="192" t="inlineStr"/>
      <c r="U186" s="1016">
        <f>I158</f>
        <v/>
      </c>
    </row>
    <row r="187">
      <c r="A187" s="118" t="inlineStr">
        <is>
          <t>K25</t>
        </is>
      </c>
      <c r="B187" s="96" t="inlineStr">
        <is>
          <t xml:space="preserve">Total </t>
        </is>
      </c>
      <c r="C187" s="158">
        <f>SUM(INDIRECT(ADDRESS(MATCH("K24",$A:$A,0)+1,COLUMN(C$12),4)&amp;":"&amp;ADDRESS(MATCH("K25",$A:$A,0)-1,COLUMN(C$12),4)))</f>
        <v/>
      </c>
      <c r="D187" s="158">
        <f>SUM(INDIRECT(ADDRESS(MATCH("K24",$A:$A,0)+1,COLUMN(D$12),4)&amp;":"&amp;ADDRESS(MATCH("K25",$A:$A,0)-1,COLUMN(D$12),4)))</f>
        <v/>
      </c>
      <c r="E187" s="158">
        <f>SUM(INDIRECT(ADDRESS(MATCH("K24",$A:$A,0)+1,COLUMN(E$12),4)&amp;":"&amp;ADDRESS(MATCH("K25",$A:$A,0)-1,COLUMN(E$12),4)))</f>
        <v/>
      </c>
      <c r="F187" s="158">
        <f>SUM(INDIRECT(ADDRESS(MATCH("K24",$A:$A,0)+1,COLUMN(F$12),4)&amp;":"&amp;ADDRESS(MATCH("K25",$A:$A,0)-1,COLUMN(F$12),4)))</f>
        <v/>
      </c>
      <c r="G187" s="158">
        <f>SUM(INDIRECT(ADDRESS(MATCH("K24",$A:$A,0)+1,COLUMN(G$12),4)&amp;":"&amp;ADDRESS(MATCH("K25",$A:$A,0)-1,COLUMN(G$12),4)))</f>
        <v/>
      </c>
      <c r="H187" s="158">
        <f>SUM(INDIRECT(ADDRESS(MATCH("K24",$A:$A,0)+1,COLUMN(H$12),4)&amp;":"&amp;ADDRESS(MATCH("K25",$A:$A,0)-1,COLUMN(H$12),4)))</f>
        <v/>
      </c>
      <c r="I187" s="1017" t="n"/>
      <c r="L187" s="279" t="n"/>
      <c r="M187" s="279" t="n"/>
      <c r="N187" s="290">
        <f>B187</f>
        <v/>
      </c>
      <c r="O187" s="204">
        <f>C187*BS!$B$9</f>
        <v/>
      </c>
      <c r="P187" s="204">
        <f>D187*BS!$B$9</f>
        <v/>
      </c>
      <c r="Q187" s="204">
        <f>E187*BS!$B$9</f>
        <v/>
      </c>
      <c r="R187" s="204">
        <f>F187*BS!$B$9</f>
        <v/>
      </c>
      <c r="S187" s="204">
        <f>G187*BS!$B$9</f>
        <v/>
      </c>
      <c r="T187" s="204">
        <f>H187*BS!$B$9</f>
        <v/>
      </c>
      <c r="U187" s="1016">
        <f>I159</f>
        <v/>
      </c>
    </row>
    <row r="188">
      <c r="B188" s="303" t="n"/>
      <c r="D188" s="939" t="n"/>
      <c r="E188" s="939" t="n"/>
      <c r="F188" s="939" t="n"/>
      <c r="G188" s="939" t="n"/>
      <c r="H188" s="939" t="n"/>
      <c r="I188" s="934" t="n"/>
      <c r="N188" s="296" t="inlineStr"/>
      <c r="O188" s="192" t="inlineStr"/>
      <c r="P188" s="192" t="inlineStr"/>
      <c r="Q188" s="192" t="inlineStr"/>
      <c r="R188" s="192" t="inlineStr"/>
      <c r="S188" s="192" t="inlineStr"/>
      <c r="T188" s="192" t="inlineStr"/>
      <c r="U188" s="1016" t="n"/>
    </row>
    <row r="189">
      <c r="A189" s="118" t="inlineStr">
        <is>
          <t>K26</t>
        </is>
      </c>
      <c r="B189" s="298" t="inlineStr">
        <is>
          <t xml:space="preserve">Others </t>
        </is>
      </c>
      <c r="C189" s="97" t="n"/>
      <c r="D189" s="964" t="n"/>
      <c r="E189" s="964" t="n"/>
      <c r="F189" s="964" t="n"/>
      <c r="G189" s="964" t="n"/>
      <c r="H189" s="964" t="n"/>
      <c r="I189" s="1017" t="n"/>
      <c r="N189" s="290">
        <f>B189</f>
        <v/>
      </c>
      <c r="O189" s="204" t="inlineStr"/>
      <c r="P189" s="204" t="inlineStr"/>
      <c r="Q189" s="204" t="inlineStr"/>
      <c r="R189" s="204" t="inlineStr"/>
      <c r="S189" s="204" t="inlineStr"/>
      <c r="T189" s="204" t="inlineStr"/>
      <c r="U189" s="1016" t="n"/>
    </row>
    <row r="190">
      <c r="B190" s="102" t="n"/>
      <c r="C190" s="939" t="n"/>
      <c r="D190" s="939" t="n"/>
      <c r="E190" s="939" t="n"/>
      <c r="F190" s="939" t="n"/>
      <c r="G190" s="939" t="n"/>
      <c r="H190" s="939" t="n"/>
      <c r="I190" s="1017" t="n"/>
      <c r="N190" s="293" t="inlineStr"/>
      <c r="O190" s="192" t="inlineStr"/>
      <c r="P190" s="192" t="inlineStr"/>
      <c r="Q190" s="192" t="inlineStr"/>
      <c r="R190" s="192" t="inlineStr"/>
      <c r="S190" s="192" t="inlineStr"/>
      <c r="T190" s="192" t="inlineStr"/>
      <c r="U190" s="1016">
        <f>I162</f>
        <v/>
      </c>
    </row>
    <row r="191">
      <c r="B191" s="102" t="n"/>
      <c r="C191" s="939" t="n"/>
      <c r="D191" s="939" t="n"/>
      <c r="E191" s="939" t="n"/>
      <c r="F191" s="939" t="n"/>
      <c r="G191" s="939" t="n"/>
      <c r="H191" s="939" t="n"/>
      <c r="I191" s="1017" t="n"/>
      <c r="N191" s="293" t="inlineStr"/>
      <c r="O191" s="192" t="inlineStr"/>
      <c r="P191" s="192" t="inlineStr"/>
      <c r="Q191" s="192" t="inlineStr"/>
      <c r="R191" s="192" t="inlineStr"/>
      <c r="S191" s="192" t="inlineStr"/>
      <c r="T191" s="192" t="inlineStr"/>
      <c r="U191" s="1016">
        <f>I163</f>
        <v/>
      </c>
    </row>
    <row r="192">
      <c r="B192" s="102" t="n"/>
      <c r="C192" s="939" t="n"/>
      <c r="D192" s="939" t="n"/>
      <c r="E192" s="939" t="n"/>
      <c r="F192" s="939" t="n"/>
      <c r="G192" s="939" t="n"/>
      <c r="H192" s="939" t="n"/>
      <c r="I192" s="1017" t="n"/>
      <c r="N192" s="293" t="inlineStr"/>
      <c r="O192" s="192" t="inlineStr"/>
      <c r="P192" s="192" t="inlineStr"/>
      <c r="Q192" s="192" t="inlineStr"/>
      <c r="R192" s="192" t="inlineStr"/>
      <c r="S192" s="192" t="inlineStr"/>
      <c r="T192" s="192" t="inlineStr"/>
      <c r="U192" s="1016">
        <f>I164</f>
        <v/>
      </c>
    </row>
    <row r="193">
      <c r="B193" s="102" t="n"/>
      <c r="C193" s="939" t="n"/>
      <c r="D193" s="939" t="n"/>
      <c r="E193" s="939" t="n"/>
      <c r="F193" s="939" t="n"/>
      <c r="G193" s="939" t="n"/>
      <c r="H193" s="939" t="n"/>
      <c r="I193" s="1017" t="n"/>
      <c r="N193" s="293" t="inlineStr"/>
      <c r="O193" s="192" t="inlineStr"/>
      <c r="P193" s="192" t="inlineStr"/>
      <c r="Q193" s="192" t="inlineStr"/>
      <c r="R193" s="192" t="inlineStr"/>
      <c r="S193" s="192" t="inlineStr"/>
      <c r="T193" s="192" t="inlineStr"/>
      <c r="U193" s="1016">
        <f>I165</f>
        <v/>
      </c>
    </row>
    <row r="194">
      <c r="B194" s="102" t="n"/>
      <c r="C194" s="939" t="n"/>
      <c r="D194" s="939" t="n"/>
      <c r="E194" s="939" t="n"/>
      <c r="F194" s="939" t="n"/>
      <c r="G194" s="939" t="n"/>
      <c r="H194" s="939" t="n"/>
      <c r="I194" s="1017" t="n"/>
      <c r="N194" s="293" t="inlineStr"/>
      <c r="O194" s="192" t="inlineStr"/>
      <c r="P194" s="192" t="inlineStr"/>
      <c r="Q194" s="192" t="inlineStr"/>
      <c r="R194" s="192" t="inlineStr"/>
      <c r="S194" s="192" t="inlineStr"/>
      <c r="T194" s="192" t="inlineStr"/>
      <c r="U194" s="1016">
        <f>I166</f>
        <v/>
      </c>
    </row>
    <row r="195">
      <c r="B195" s="102" t="n"/>
      <c r="C195" s="939" t="n"/>
      <c r="D195" s="939" t="n"/>
      <c r="E195" s="939" t="n"/>
      <c r="F195" s="939" t="n"/>
      <c r="G195" s="939" t="n"/>
      <c r="H195" s="939" t="n"/>
      <c r="I195" s="1017" t="n"/>
      <c r="N195" s="293" t="inlineStr"/>
      <c r="O195" s="192" t="inlineStr"/>
      <c r="P195" s="192" t="inlineStr"/>
      <c r="Q195" s="192" t="inlineStr"/>
      <c r="R195" s="192" t="inlineStr"/>
      <c r="S195" s="192" t="inlineStr"/>
      <c r="T195" s="192" t="inlineStr"/>
      <c r="U195" s="1016">
        <f>I167</f>
        <v/>
      </c>
    </row>
    <row r="196">
      <c r="B196" s="102" t="n"/>
      <c r="C196" s="939" t="n"/>
      <c r="D196" s="939" t="n"/>
      <c r="E196" s="939" t="n"/>
      <c r="F196" s="939" t="n"/>
      <c r="G196" s="939" t="n"/>
      <c r="H196" s="939" t="n"/>
      <c r="I196" s="1017" t="n"/>
      <c r="N196" s="293" t="inlineStr"/>
      <c r="O196" s="192" t="inlineStr"/>
      <c r="P196" s="192" t="inlineStr"/>
      <c r="Q196" s="192" t="inlineStr"/>
      <c r="R196" s="192" t="inlineStr"/>
      <c r="S196" s="192" t="inlineStr"/>
      <c r="T196" s="192" t="inlineStr"/>
      <c r="U196" s="1016">
        <f>I168</f>
        <v/>
      </c>
    </row>
    <row r="197">
      <c r="B197" s="102" t="n"/>
      <c r="C197" s="939" t="n"/>
      <c r="D197" s="939" t="n"/>
      <c r="E197" s="939" t="n"/>
      <c r="F197" s="939" t="n"/>
      <c r="G197" s="939" t="n"/>
      <c r="H197" s="939" t="n"/>
      <c r="I197" s="1017" t="n"/>
      <c r="N197" s="293" t="inlineStr"/>
      <c r="O197" s="192" t="inlineStr"/>
      <c r="P197" s="192" t="inlineStr"/>
      <c r="Q197" s="192" t="inlineStr"/>
      <c r="R197" s="192" t="inlineStr"/>
      <c r="S197" s="192" t="inlineStr"/>
      <c r="T197" s="192" t="inlineStr"/>
      <c r="U197" s="1016">
        <f>I169</f>
        <v/>
      </c>
    </row>
    <row r="198">
      <c r="B198" s="102" t="n"/>
      <c r="C198" s="939" t="n"/>
      <c r="D198" s="939" t="n"/>
      <c r="E198" s="939" t="n"/>
      <c r="F198" s="939" t="n"/>
      <c r="G198" s="939" t="n"/>
      <c r="H198" s="939" t="n"/>
      <c r="I198" s="1017" t="n"/>
      <c r="N198" s="293" t="inlineStr"/>
      <c r="O198" s="192" t="inlineStr"/>
      <c r="P198" s="192" t="inlineStr"/>
      <c r="Q198" s="192" t="inlineStr"/>
      <c r="R198" s="192" t="inlineStr"/>
      <c r="S198" s="192" t="inlineStr"/>
      <c r="T198" s="192" t="inlineStr"/>
      <c r="U198" s="1016">
        <f>I170</f>
        <v/>
      </c>
    </row>
    <row r="199">
      <c r="B199" s="102" t="n"/>
      <c r="C199" s="939" t="n"/>
      <c r="D199" s="939" t="n"/>
      <c r="E199" s="939" t="n"/>
      <c r="F199" s="939" t="n"/>
      <c r="G199" s="939" t="n"/>
      <c r="H199" s="939" t="n"/>
      <c r="I199" s="1017" t="n"/>
      <c r="N199" s="293" t="inlineStr"/>
      <c r="O199" s="192" t="inlineStr"/>
      <c r="P199" s="192" t="inlineStr"/>
      <c r="Q199" s="192" t="inlineStr"/>
      <c r="R199" s="192" t="inlineStr"/>
      <c r="S199" s="192" t="inlineStr"/>
      <c r="T199" s="192" t="inlineStr"/>
      <c r="U199" s="1016">
        <f>I171</f>
        <v/>
      </c>
    </row>
    <row r="200">
      <c r="B200" s="102" t="n"/>
      <c r="C200" s="939" t="n"/>
      <c r="D200" s="939" t="n"/>
      <c r="E200" s="939" t="n"/>
      <c r="F200" s="939" t="n"/>
      <c r="G200" s="939" t="n"/>
      <c r="H200" s="939" t="n"/>
      <c r="I200" s="1017" t="n"/>
      <c r="N200" s="293" t="inlineStr"/>
      <c r="O200" s="192" t="inlineStr"/>
      <c r="P200" s="192" t="inlineStr"/>
      <c r="Q200" s="192" t="inlineStr"/>
      <c r="R200" s="192" t="inlineStr"/>
      <c r="S200" s="192" t="inlineStr"/>
      <c r="T200" s="192" t="inlineStr"/>
      <c r="U200" s="1016">
        <f>I172</f>
        <v/>
      </c>
    </row>
    <row r="201">
      <c r="A201" s="118" t="inlineStr">
        <is>
          <t>K27</t>
        </is>
      </c>
      <c r="B201" s="96" t="inlineStr">
        <is>
          <t xml:space="preserve">Total </t>
        </is>
      </c>
      <c r="C201" s="942">
        <f>SUM(INDIRECT(ADDRESS(MATCH("K26",$A:$A,0)+1,COLUMN(C$12),4)&amp;":"&amp;ADDRESS(MATCH("K27",$A:$A,0)-1,COLUMN(C$12),4)))</f>
        <v/>
      </c>
      <c r="D201" s="942">
        <f>SUM(INDIRECT(ADDRESS(MATCH("K26",$A:$A,0)+1,COLUMN(D$12),4)&amp;":"&amp;ADDRESS(MATCH("K27",$A:$A,0)-1,COLUMN(D$12),4)))</f>
        <v/>
      </c>
      <c r="E201" s="942">
        <f>SUM(INDIRECT(ADDRESS(MATCH("K26",$A:$A,0)+1,COLUMN(E$12),4)&amp;":"&amp;ADDRESS(MATCH("K27",$A:$A,0)-1,COLUMN(E$12),4)))</f>
        <v/>
      </c>
      <c r="F201" s="942">
        <f>SUM(INDIRECT(ADDRESS(MATCH("K26",$A:$A,0)+1,COLUMN(F$12),4)&amp;":"&amp;ADDRESS(MATCH("K27",$A:$A,0)-1,COLUMN(F$12),4)))</f>
        <v/>
      </c>
      <c r="G201" s="942">
        <f>SUM(INDIRECT(ADDRESS(MATCH("K26",$A:$A,0)+1,COLUMN(G$12),4)&amp;":"&amp;ADDRESS(MATCH("K27",$A:$A,0)-1,COLUMN(G$12),4)))</f>
        <v/>
      </c>
      <c r="H201" s="942">
        <f>SUM(INDIRECT(ADDRESS(MATCH("K26",$A:$A,0)+1,COLUMN(H$12),4)&amp;":"&amp;ADDRESS(MATCH("K27",$A:$A,0)-1,COLUMN(H$12),4)))</f>
        <v/>
      </c>
      <c r="I201" s="1017" t="n"/>
      <c r="N201" s="290">
        <f>B201</f>
        <v/>
      </c>
      <c r="O201" s="204">
        <f>C201*BS!$B$9</f>
        <v/>
      </c>
      <c r="P201" s="204">
        <f>D201*BS!$B$9</f>
        <v/>
      </c>
      <c r="Q201" s="204">
        <f>E201*BS!$B$9</f>
        <v/>
      </c>
      <c r="R201" s="204">
        <f>F201*BS!$B$9</f>
        <v/>
      </c>
      <c r="S201" s="204">
        <f>G201*BS!$B$9</f>
        <v/>
      </c>
      <c r="T201" s="204">
        <f>H201*BS!$B$9</f>
        <v/>
      </c>
      <c r="U201" s="1021" t="n"/>
    </row>
    <row r="202">
      <c r="B202" s="306" t="n"/>
      <c r="C202" s="307" t="n"/>
      <c r="D202" s="307" t="n"/>
      <c r="E202" s="307" t="n"/>
      <c r="F202" s="307" t="n"/>
      <c r="G202" s="307" t="n"/>
      <c r="H202" s="307" t="n"/>
      <c r="I202" s="1022" t="n"/>
      <c r="N202" s="309" t="inlineStr"/>
      <c r="O202" s="310" t="inlineStr"/>
      <c r="P202" s="310" t="inlineStr"/>
      <c r="Q202" s="310" t="inlineStr"/>
      <c r="R202" s="310" t="inlineStr"/>
      <c r="S202" s="310" t="inlineStr"/>
      <c r="T202" s="310" t="inlineStr"/>
      <c r="U202" s="311" t="n"/>
    </row>
    <row r="203">
      <c r="N203" t="inlineStr"/>
      <c r="O203" t="inlineStr"/>
      <c r="P203" t="inlineStr"/>
      <c r="Q203" t="inlineStr"/>
      <c r="R203" t="inlineStr"/>
      <c r="S203" t="inlineStr"/>
      <c r="T203" t="inlineStr"/>
    </row>
    <row r="204">
      <c r="B204" s="312" t="n"/>
      <c r="D204" s="1023" t="n"/>
      <c r="N204" s="314" t="inlineStr"/>
      <c r="O204" t="inlineStr"/>
      <c r="P204" s="1024" t="inlineStr"/>
      <c r="Q204" t="inlineStr"/>
      <c r="R204" t="inlineStr"/>
      <c r="S204" t="inlineStr"/>
      <c r="T204" t="inlineStr"/>
    </row>
    <row r="205">
      <c r="D205" s="1023" t="n"/>
      <c r="N205" t="inlineStr"/>
      <c r="O205" t="inlineStr"/>
      <c r="P205" s="1024" t="inlineStr"/>
      <c r="Q205" t="inlineStr"/>
      <c r="R205" t="inlineStr"/>
      <c r="S205" t="inlineStr"/>
      <c r="T205" t="inlineStr"/>
    </row>
    <row r="206">
      <c r="N206" t="inlineStr"/>
      <c r="O206" t="inlineStr"/>
      <c r="P206" t="inlineStr"/>
      <c r="Q206" t="inlineStr"/>
      <c r="R206" t="inlineStr"/>
      <c r="S206" t="inlineStr"/>
      <c r="T206" t="inlineStr"/>
    </row>
    <row r="207">
      <c r="N207" t="inlineStr"/>
      <c r="O207" t="inlineStr"/>
      <c r="P207" t="inlineStr"/>
      <c r="Q207" t="inlineStr"/>
      <c r="R207" t="inlineStr"/>
      <c r="S207" t="inlineStr"/>
      <c r="T207" t="inlineStr"/>
    </row>
    <row r="208">
      <c r="N208" t="inlineStr"/>
      <c r="O208" t="inlineStr"/>
      <c r="P208" t="inlineStr"/>
      <c r="Q208" t="inlineStr"/>
      <c r="R208" t="inlineStr"/>
      <c r="S208" t="inlineStr"/>
      <c r="T208" t="inlineStr"/>
    </row>
    <row r="209">
      <c r="N209" t="inlineStr"/>
      <c r="O209" t="inlineStr"/>
      <c r="P209" t="inlineStr"/>
      <c r="Q209" t="inlineStr"/>
      <c r="R209" t="inlineStr"/>
      <c r="S209" t="inlineStr"/>
      <c r="T209" t="inlineStr"/>
    </row>
    <row r="210">
      <c r="G210" s="1025" t="n"/>
      <c r="H210" s="1025" t="n"/>
      <c r="N210" t="inlineStr"/>
      <c r="O210" t="inlineStr"/>
      <c r="P210" t="inlineStr"/>
      <c r="Q210" t="inlineStr"/>
      <c r="R210" t="inlineStr"/>
      <c r="S210" s="1026" t="inlineStr"/>
      <c r="T210" s="1026" t="inlineStr"/>
    </row>
    <row r="211">
      <c r="B211" s="312" t="n"/>
      <c r="N211" s="314" t="inlineStr"/>
      <c r="O211" t="inlineStr"/>
      <c r="P211" t="inlineStr"/>
      <c r="Q211" t="inlineStr"/>
      <c r="R211" t="inlineStr"/>
      <c r="S211" t="inlineStr"/>
      <c r="T211" t="inlineStr"/>
    </row>
    <row r="212">
      <c r="N212" t="inlineStr"/>
      <c r="O212" t="inlineStr"/>
      <c r="P212" t="inlineStr"/>
      <c r="Q212" t="inlineStr"/>
      <c r="R212" t="inlineStr"/>
      <c r="S212" t="inlineStr"/>
      <c r="T212" t="inlineStr"/>
    </row>
    <row r="213">
      <c r="B213" s="312" t="n"/>
      <c r="N213" s="314" t="inlineStr"/>
      <c r="O213" t="inlineStr"/>
      <c r="P213" t="inlineStr"/>
      <c r="Q213" t="inlineStr"/>
      <c r="R213" t="inlineStr"/>
      <c r="S213" t="inlineStr"/>
      <c r="T213"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-4900</v>
      </c>
      <c r="G12" s="1029" t="n">
        <v>-104000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-949</v>
      </c>
      <c r="G13" s="1028" t="n">
        <v>-1732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-949</v>
      </c>
      <c r="G18" s="1029" t="n">
        <v>-1732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122725</v>
      </c>
      <c r="G22" s="1028" t="n">
        <v>249140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-129031</v>
      </c>
      <c r="G23" s="1028" t="n">
        <v>-142194</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-6306</v>
      </c>
      <c r="G25" s="1029" t="n">
        <v>106946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