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1172803</v>
      </c>
      <c r="H15" s="103" t="n">
        <v>2177874</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At amortised cost Trade receivables</t>
        </is>
      </c>
      <c r="C29" s="103" t="n"/>
      <c r="D29" s="103" t="n"/>
      <c r="E29" s="103" t="n"/>
      <c r="F29" s="103" t="n"/>
      <c r="G29" s="103" t="n">
        <v>61510</v>
      </c>
      <c r="H29" s="103" t="n">
        <v>47017</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Finished goods on hand and in transit: At cost</t>
        </is>
      </c>
      <c r="C43" s="103" t="n"/>
      <c r="D43" s="103" t="n"/>
      <c r="E43" s="103" t="n"/>
      <c r="F43" s="103" t="n"/>
      <c r="G43" s="103" t="n">
        <v>26058</v>
      </c>
      <c r="H43" s="103" t="n">
        <v>48905</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Prepayments</t>
        </is>
      </c>
      <c r="C56" s="939" t="n"/>
      <c r="D56" s="939" t="n"/>
      <c r="E56" s="939" t="n"/>
      <c r="F56" s="939" t="n"/>
      <c r="G56" s="939" t="n">
        <v>271</v>
      </c>
      <c r="H56" s="939" t="n">
        <v>194</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0</v>
      </c>
      <c r="H70" s="939" t="n">
        <v>0</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Freehold land at cost  Gross carrying amount Balance at 31 March 2022</t>
        </is>
      </c>
      <c r="C86" s="939" t="n"/>
      <c r="D86" s="939" t="n"/>
      <c r="E86" s="939" t="n"/>
      <c r="F86" s="939" t="n"/>
      <c r="G86" s="939" t="n">
        <v>6350</v>
      </c>
      <c r="H86" s="939" t="n">
        <v>0</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Freehold land at cost  Gross carrying amount Balance at 31 March 2023</t>
        </is>
      </c>
      <c r="C87" s="939" t="n"/>
      <c r="D87" s="939" t="n"/>
      <c r="E87" s="939" t="n"/>
      <c r="F87" s="939" t="n"/>
      <c r="G87" s="939" t="n">
        <v>0</v>
      </c>
      <c r="H87" s="939" t="n">
        <v>6350</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Buildings at cost  Gross carrying amount Balance at 31 March 2022</t>
        </is>
      </c>
      <c r="C88" s="939" t="n"/>
      <c r="D88" s="939" t="n"/>
      <c r="E88" s="939" t="n"/>
      <c r="F88" s="939" t="n"/>
      <c r="G88" s="939" t="n">
        <v>14820</v>
      </c>
      <c r="H88" s="939" t="n">
        <v>0</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Buildings at cost  Gross carrying amount Balance at 31 March 2023</t>
        </is>
      </c>
      <c r="C89" s="103" t="n"/>
      <c r="D89" s="103" t="n"/>
      <c r="E89" s="103" t="n"/>
      <c r="F89" s="103" t="n"/>
      <c r="G89" s="103" t="n">
        <v>0</v>
      </c>
      <c r="H89" s="103" t="n">
        <v>14820</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Furniture &amp; fittings at cost  Gross carrying amount Balance at 31 March 2022</t>
        </is>
      </c>
      <c r="C90" s="939" t="n"/>
      <c r="D90" s="939" t="n"/>
      <c r="E90" s="939" t="n"/>
      <c r="F90" s="939" t="n"/>
      <c r="G90" s="939" t="n">
        <v>3311</v>
      </c>
      <c r="H90" s="939" t="n">
        <v>0</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inlineStr">
        <is>
          <t>Furniture &amp; fittings at cost  Gross carrying amount Balance at 31 March 2023</t>
        </is>
      </c>
      <c r="C91" s="939" t="n"/>
      <c r="D91" s="939" t="n"/>
      <c r="E91" s="939" t="n"/>
      <c r="F91" s="939" t="n"/>
      <c r="G91" s="939" t="n">
        <v>0</v>
      </c>
      <c r="H91" s="939" t="n">
        <v>4636</v>
      </c>
      <c r="I91" s="947" t="n"/>
      <c r="K91" s="948" t="n"/>
      <c r="N91" s="105">
        <f>B91</f>
        <v/>
      </c>
      <c r="O91" s="106" t="inlineStr"/>
      <c r="P91" s="106" t="inlineStr"/>
      <c r="Q91" s="106" t="inlineStr"/>
      <c r="R91" s="106" t="inlineStr"/>
      <c r="S91" s="106">
        <f>G91*BS!$B$9</f>
        <v/>
      </c>
      <c r="T91" s="106">
        <f>H91*BS!$B$9</f>
        <v/>
      </c>
      <c r="U91" s="946">
        <f>I91</f>
        <v/>
      </c>
      <c r="V91" s="941" t="n"/>
      <c r="W91" s="941" t="n"/>
    </row>
    <row r="92" customFormat="1" s="79">
      <c r="A92" s="618" t="n"/>
      <c r="B92" s="102" t="inlineStr">
        <is>
          <t>Plant &amp; equipment at cost  Gross carrying amount Balance at 31 March 2022</t>
        </is>
      </c>
      <c r="C92" s="939" t="n"/>
      <c r="D92" s="939" t="n"/>
      <c r="E92" s="939" t="n"/>
      <c r="F92" s="939" t="n"/>
      <c r="G92" s="939" t="n">
        <v>2468</v>
      </c>
      <c r="H92" s="939" t="n">
        <v>0</v>
      </c>
      <c r="I92" s="947" t="n"/>
      <c r="K92" s="948" t="n"/>
      <c r="N92" s="105">
        <f>B92</f>
        <v/>
      </c>
      <c r="O92" s="106" t="inlineStr"/>
      <c r="P92" s="106" t="inlineStr"/>
      <c r="Q92" s="106" t="inlineStr"/>
      <c r="R92" s="106" t="inlineStr"/>
      <c r="S92" s="106">
        <f>G92*BS!$B$9</f>
        <v/>
      </c>
      <c r="T92" s="106">
        <f>H92*BS!$B$9</f>
        <v/>
      </c>
      <c r="U92" s="946">
        <f>I92</f>
        <v/>
      </c>
      <c r="V92" s="941" t="n"/>
      <c r="W92" s="941" t="n"/>
    </row>
    <row r="93" customFormat="1" s="79">
      <c r="A93" s="618" t="n"/>
      <c r="B93" s="102" t="inlineStr">
        <is>
          <t>Plant &amp; equipment at cost  Gross carrying amount Balance at 31 March 2023</t>
        </is>
      </c>
      <c r="C93" s="939" t="n"/>
      <c r="D93" s="939" t="n"/>
      <c r="E93" s="939" t="n"/>
      <c r="F93" s="939" t="n"/>
      <c r="G93" s="939" t="n">
        <v>0</v>
      </c>
      <c r="H93" s="939" t="n">
        <v>2681</v>
      </c>
      <c r="I93" s="947" t="n"/>
      <c r="K93" s="948" t="n"/>
      <c r="N93" s="105">
        <f>B93</f>
        <v/>
      </c>
      <c r="O93" s="106" t="inlineStr"/>
      <c r="P93" s="106" t="inlineStr"/>
      <c r="Q93" s="106" t="inlineStr"/>
      <c r="R93" s="106" t="inlineStr"/>
      <c r="S93" s="106">
        <f>G93*BS!$B$9</f>
        <v/>
      </c>
      <c r="T93" s="106">
        <f>H93*BS!$B$9</f>
        <v/>
      </c>
      <c r="U93" s="946">
        <f>I93</f>
        <v/>
      </c>
      <c r="V93" s="941" t="n"/>
      <c r="W93" s="941" t="n"/>
    </row>
    <row r="94" customFormat="1" s="79">
      <c r="A94" s="618" t="n"/>
      <c r="B94" s="102" t="inlineStr">
        <is>
          <t>Leasehold improvements at cost  Gross carrying amount Balance at 31 March 2022</t>
        </is>
      </c>
      <c r="C94" s="939" t="n"/>
      <c r="D94" s="939" t="n"/>
      <c r="E94" s="939" t="n"/>
      <c r="F94" s="939" t="n"/>
      <c r="G94" s="939" t="n">
        <v>3635</v>
      </c>
      <c r="H94" s="939" t="n">
        <v>0</v>
      </c>
      <c r="I94" s="947" t="n"/>
      <c r="K94" s="948" t="n"/>
      <c r="N94" s="105">
        <f>B94</f>
        <v/>
      </c>
      <c r="O94" s="106" t="inlineStr"/>
      <c r="P94" s="106" t="inlineStr"/>
      <c r="Q94" s="106" t="inlineStr"/>
      <c r="R94" s="106" t="inlineStr"/>
      <c r="S94" s="106">
        <f>G94*BS!$B$9</f>
        <v/>
      </c>
      <c r="T94" s="106">
        <f>H94*BS!$B$9</f>
        <v/>
      </c>
      <c r="U94" s="946">
        <f>I94</f>
        <v/>
      </c>
      <c r="V94" s="941" t="n"/>
      <c r="W94" s="941" t="n"/>
    </row>
    <row r="95" customFormat="1" s="79">
      <c r="A95" s="618" t="n"/>
      <c r="B95" s="102" t="inlineStr">
        <is>
          <t>Leasehold improvements at cost  Gross carrying amount Balance at 31 March 2023</t>
        </is>
      </c>
      <c r="C95" s="939" t="n"/>
      <c r="D95" s="939" t="n"/>
      <c r="E95" s="939" t="n"/>
      <c r="F95" s="939" t="n"/>
      <c r="G95" s="939" t="n">
        <v>0</v>
      </c>
      <c r="H95" s="939" t="n">
        <v>6426</v>
      </c>
      <c r="I95" s="947" t="n"/>
      <c r="K95" s="948" t="n"/>
      <c r="N95" s="105">
        <f>B95</f>
        <v/>
      </c>
      <c r="O95" s="106" t="inlineStr"/>
      <c r="P95" s="106" t="inlineStr"/>
      <c r="Q95" s="106" t="inlineStr"/>
      <c r="R95" s="106" t="inlineStr"/>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106723</v>
      </c>
      <c r="H161" s="103" t="n">
        <v>87013</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Right-of-use assets</t>
        </is>
      </c>
      <c r="C165" s="939" t="n"/>
      <c r="D165" s="939" t="n"/>
      <c r="E165" s="939" t="n"/>
      <c r="F165" s="939" t="n"/>
      <c r="G165" s="939" t="n">
        <v>2923</v>
      </c>
      <c r="H165" s="939" t="n">
        <v>4994</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inlineStr">
        <is>
          <t>Other non-current asset *</t>
        </is>
      </c>
      <c r="C166" s="939" t="n"/>
      <c r="D166" s="939" t="n"/>
      <c r="E166" s="939" t="n"/>
      <c r="F166" s="939" t="n"/>
      <c r="G166" s="939" t="n">
        <v>18918</v>
      </c>
      <c r="H166" s="939" t="n">
        <v>22454</v>
      </c>
      <c r="I166" s="928" t="n"/>
      <c r="K166" s="932" t="n"/>
      <c r="N166" s="105">
        <f>B166</f>
        <v/>
      </c>
      <c r="O166" s="106" t="inlineStr"/>
      <c r="P166" s="106" t="inlineStr"/>
      <c r="Q166" s="106" t="inlineStr"/>
      <c r="R166" s="106" t="inlineStr"/>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6"/>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2295</v>
      </c>
      <c r="H16" s="939" t="n">
        <v>958</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11.0 nan Trade creditors</t>
        </is>
      </c>
      <c r="C58" s="939" t="n"/>
      <c r="D58" s="939" t="n"/>
      <c r="E58" s="939" t="n"/>
      <c r="F58" s="939" t="n"/>
      <c r="G58" s="939" t="n">
        <v>53853</v>
      </c>
      <c r="H58" s="939" t="n">
        <v>22695</v>
      </c>
      <c r="I58" s="975" t="n"/>
      <c r="J58" s="180" t="n"/>
      <c r="N58" s="976">
        <f>B58</f>
        <v/>
      </c>
      <c r="O58" s="192" t="inlineStr"/>
      <c r="P58" s="192" t="inlineStr"/>
      <c r="Q58" s="192" t="inlineStr"/>
      <c r="R58" s="192" t="inlineStr"/>
      <c r="S58" s="192">
        <f>G58*BS!$B$9</f>
        <v/>
      </c>
      <c r="T58" s="192">
        <f>H58*BS!$B$9</f>
        <v/>
      </c>
      <c r="U58" s="193">
        <f>I58</f>
        <v/>
      </c>
    </row>
    <row r="59">
      <c r="B59" s="102" t="inlineStr">
        <is>
          <t xml:space="preserve"> 11.0 nan Income tax payables to related parties</t>
        </is>
      </c>
      <c r="C59" s="939" t="n"/>
      <c r="D59" s="939" t="n"/>
      <c r="E59" s="939" t="n"/>
      <c r="F59" s="939" t="n"/>
      <c r="G59" s="939" t="n">
        <v>544671</v>
      </c>
      <c r="H59" s="939" t="n">
        <v>113559</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 xml:space="preserve"> (c) Current tax liability Current tax payable to ATO</t>
        </is>
      </c>
      <c r="C84" s="103" t="n"/>
      <c r="D84" s="103" t="n"/>
      <c r="E84" s="103" t="n"/>
      <c r="F84" s="103" t="n"/>
      <c r="G84" s="103" t="n">
        <v>-326309</v>
      </c>
      <c r="H84" s="103" t="n">
        <v>-132226</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11.0 nan Income tax payables to related parties</t>
        </is>
      </c>
      <c r="C88" s="939" t="n"/>
      <c r="D88" s="939" t="n"/>
      <c r="E88" s="939" t="n"/>
      <c r="F88" s="939" t="n"/>
      <c r="G88" s="939" t="n">
        <v>544671</v>
      </c>
      <c r="H88" s="939" t="n">
        <v>113559</v>
      </c>
      <c r="I88" s="975" t="n"/>
      <c r="J88" s="180" t="n"/>
      <c r="N88" s="976">
        <f>B88</f>
        <v/>
      </c>
      <c r="O88" s="192" t="inlineStr"/>
      <c r="P88" s="192" t="inlineStr"/>
      <c r="Q88" s="192" t="inlineStr"/>
      <c r="R88" s="192" t="inlineStr"/>
      <c r="S88" s="192">
        <f>G88*BS!$B$9</f>
        <v/>
      </c>
      <c r="T88" s="192">
        <f>H88*BS!$B$9</f>
        <v/>
      </c>
      <c r="U88" s="193">
        <f>I88</f>
        <v/>
      </c>
    </row>
    <row r="89">
      <c r="B89" s="102" t="inlineStr">
        <is>
          <t xml:space="preserve"> 11.0 nan Other creditors</t>
        </is>
      </c>
      <c r="C89" s="939" t="n"/>
      <c r="D89" s="939" t="n"/>
      <c r="E89" s="939" t="n"/>
      <c r="F89" s="939" t="n"/>
      <c r="G89" s="939" t="n">
        <v>107459</v>
      </c>
      <c r="H89" s="939" t="n">
        <v>27155</v>
      </c>
      <c r="I89" s="975" t="n"/>
      <c r="J89" s="180" t="n"/>
      <c r="N89" s="976">
        <f>B89</f>
        <v/>
      </c>
      <c r="O89" s="192" t="inlineStr"/>
      <c r="P89" s="192" t="inlineStr"/>
      <c r="Q89" s="192" t="inlineStr"/>
      <c r="R89" s="192" t="inlineStr"/>
      <c r="S89" s="192">
        <f>G89*BS!$B$9</f>
        <v/>
      </c>
      <c r="T89" s="192">
        <f>H89*BS!$B$9</f>
        <v/>
      </c>
      <c r="U89" s="193">
        <f>I89</f>
        <v/>
      </c>
    </row>
    <row r="90">
      <c r="B90" s="211" t="inlineStr">
        <is>
          <t xml:space="preserve"> 13.0 nan Foreign currency forward contracts</t>
        </is>
      </c>
      <c r="C90" s="939" t="n"/>
      <c r="D90" s="939" t="n"/>
      <c r="E90" s="939" t="n"/>
      <c r="F90" s="939" t="n"/>
      <c r="G90" s="939" t="n">
        <v>15259</v>
      </c>
      <c r="H90" s="939" t="n">
        <v>17598</v>
      </c>
      <c r="I90" s="975" t="n"/>
      <c r="J90" s="180" t="n"/>
      <c r="N90" s="976">
        <f>B90</f>
        <v/>
      </c>
      <c r="O90" s="192" t="inlineStr"/>
      <c r="P90" s="192" t="inlineStr"/>
      <c r="Q90" s="192" t="inlineStr"/>
      <c r="R90" s="192" t="inlineStr"/>
      <c r="S90" s="192">
        <f>G90*BS!$B$9</f>
        <v/>
      </c>
      <c r="T90" s="192">
        <f>H90*BS!$B$9</f>
        <v/>
      </c>
      <c r="U90" s="193">
        <f>I90</f>
        <v/>
      </c>
    </row>
    <row r="91">
      <c r="B91" s="211" t="inlineStr">
        <is>
          <t xml:space="preserve"> 14.0 nan Employee entitlements</t>
        </is>
      </c>
      <c r="C91" s="103" t="n"/>
      <c r="D91" s="103" t="n"/>
      <c r="E91" s="103" t="n"/>
      <c r="F91" s="103" t="n"/>
      <c r="G91" s="103" t="n">
        <v>1387</v>
      </c>
      <c r="H91" s="103" t="n">
        <v>1185</v>
      </c>
      <c r="I91" s="979" t="n"/>
      <c r="J91" s="180" t="n"/>
      <c r="N91" s="976">
        <f>B91</f>
        <v/>
      </c>
      <c r="O91" s="192" t="inlineStr"/>
      <c r="P91" s="192" t="inlineStr"/>
      <c r="Q91" s="192" t="inlineStr"/>
      <c r="R91" s="192" t="inlineStr"/>
      <c r="S91" s="192">
        <f>G91*BS!$B$9</f>
        <v/>
      </c>
      <c r="T91" s="192">
        <f>H91*BS!$B$9</f>
        <v/>
      </c>
      <c r="U91" s="193">
        <f>I91</f>
        <v/>
      </c>
    </row>
    <row r="92">
      <c r="B92" s="211" t="inlineStr">
        <is>
          <t>Other current liabilities *</t>
        </is>
      </c>
      <c r="C92" s="939" t="n"/>
      <c r="D92" s="939" t="n"/>
      <c r="E92" s="939" t="n"/>
      <c r="F92" s="939" t="n"/>
      <c r="G92" s="939" t="n">
        <v>5845000</v>
      </c>
      <c r="H92" s="939" t="n">
        <v>5172334</v>
      </c>
      <c r="I92" s="980" t="n"/>
      <c r="J92" s="180" t="n"/>
      <c r="N92" s="976">
        <f>B92</f>
        <v/>
      </c>
      <c r="O92" s="192" t="inlineStr"/>
      <c r="P92" s="192" t="inlineStr"/>
      <c r="Q92" s="192" t="inlineStr"/>
      <c r="R92" s="192" t="inlineStr"/>
      <c r="S92" s="192">
        <f>G92*BS!$B$9</f>
        <v/>
      </c>
      <c r="T92" s="192">
        <f>H92*BS!$B$9</f>
        <v/>
      </c>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B103" t="inlineStr">
        <is>
          <t xml:space="preserve"> nan nan Short term borrowings</t>
        </is>
      </c>
      <c r="G103" t="n">
        <v>6443036</v>
      </c>
      <c r="H103" t="n">
        <v>5184850</v>
      </c>
      <c r="N103">
        <f>B103</f>
        <v/>
      </c>
      <c r="O103" t="inlineStr"/>
      <c r="P103" t="inlineStr"/>
      <c r="Q103" t="inlineStr"/>
      <c r="R103" t="inlineStr"/>
      <c r="S103">
        <f>G103*BS!$B$9</f>
        <v/>
      </c>
      <c r="T103">
        <f>H103*BS!$B$9</f>
        <v/>
      </c>
    </row>
    <row r="104">
      <c r="B104" t="inlineStr">
        <is>
          <t xml:space="preserve"> nan nan Long term borrowings</t>
        </is>
      </c>
      <c r="G104" t="n">
        <v>114943</v>
      </c>
      <c r="H104" t="n">
        <v>0</v>
      </c>
      <c r="N104">
        <f>B104</f>
        <v/>
      </c>
      <c r="O104" t="inlineStr"/>
      <c r="P104" t="inlineStr"/>
      <c r="Q104" t="inlineStr"/>
      <c r="R104" t="inlineStr"/>
      <c r="S104">
        <f>G104*BS!$B$9</f>
        <v/>
      </c>
      <c r="T104">
        <f>H104*BS!$B$9</f>
        <v/>
      </c>
    </row>
    <row r="105">
      <c r="B105" t="inlineStr">
        <is>
          <t>Lease liabilities</t>
        </is>
      </c>
      <c r="G105" t="n">
        <v>2027</v>
      </c>
      <c r="H105" t="n">
        <v>4875</v>
      </c>
      <c r="N105">
        <f>B105</f>
        <v/>
      </c>
      <c r="O105" t="inlineStr"/>
      <c r="P105" t="inlineStr"/>
      <c r="Q105" t="inlineStr"/>
      <c r="R105" t="inlineStr"/>
      <c r="S105">
        <f>G105*BS!$B$9</f>
        <v/>
      </c>
      <c r="T105">
        <f>H105*BS!$B$9</f>
        <v/>
      </c>
    </row>
    <row r="106">
      <c r="A106" s="79" t="n"/>
      <c r="B106" s="102" t="n"/>
      <c r="C106" s="103" t="n"/>
      <c r="D106" s="103" t="n"/>
      <c r="E106" s="103" t="n"/>
      <c r="F106" s="103" t="n"/>
      <c r="G106" s="103" t="n"/>
      <c r="H106" s="103" t="n"/>
      <c r="I106" s="210" t="n"/>
      <c r="J106" s="180" t="n"/>
      <c r="N106" s="985" t="inlineStr"/>
      <c r="O106" s="192" t="inlineStr"/>
      <c r="P106" s="192" t="inlineStr"/>
      <c r="Q106" s="192" t="inlineStr"/>
      <c r="R106" s="192" t="inlineStr"/>
      <c r="S106" s="192" t="inlineStr"/>
      <c r="T106" s="192" t="inlineStr"/>
      <c r="U106" s="193" t="n"/>
    </row>
    <row r="107">
      <c r="A107" s="79" t="n"/>
      <c r="B107" s="102" t="n"/>
      <c r="C107" s="220" t="n"/>
      <c r="D107" s="220" t="n"/>
      <c r="E107" s="220" t="n"/>
      <c r="F107" s="220" t="n"/>
      <c r="G107" s="220" t="n"/>
      <c r="H107" s="220" t="n"/>
      <c r="I107" s="210" t="n"/>
      <c r="J107" s="180" t="n"/>
      <c r="N107" s="985" t="inlineStr"/>
      <c r="O107" s="192" t="inlineStr"/>
      <c r="P107" s="192" t="inlineStr"/>
      <c r="Q107" s="192" t="inlineStr"/>
      <c r="R107" s="192" t="inlineStr"/>
      <c r="S107" s="192" t="inlineStr"/>
      <c r="T107" s="192" t="inlineStr"/>
      <c r="U107" s="193" t="n"/>
    </row>
    <row r="108">
      <c r="A108" s="79" t="inlineStr">
        <is>
          <t>K16T</t>
        </is>
      </c>
      <c r="B108" s="96" t="inlineStr">
        <is>
          <t xml:space="preserve"> Total </t>
        </is>
      </c>
      <c r="C108" s="954">
        <f>SUM(INDIRECT(ADDRESS(MATCH("K16",$A:$A,0)+1,COLUMN(C$13),4)&amp;":"&amp;ADDRESS(MATCH("K16T",$A:$A,0)-1,COLUMN(C$13),4)))</f>
        <v/>
      </c>
      <c r="D108" s="954">
        <f>SUM(INDIRECT(ADDRESS(MATCH("K16",$A:$A,0)+1,COLUMN(D$13),4)&amp;":"&amp;ADDRESS(MATCH("K16T",$A:$A,0)-1,COLUMN(D$13),4)))</f>
        <v/>
      </c>
      <c r="E108" s="954">
        <f>SUM(INDIRECT(ADDRESS(MATCH("K16",$A:$A,0)+1,COLUMN(E$13),4)&amp;":"&amp;ADDRESS(MATCH("K16T",$A:$A,0)-1,COLUMN(E$13),4)))</f>
        <v/>
      </c>
      <c r="F108" s="954">
        <f>SUM(INDIRECT(ADDRESS(MATCH("K16",$A:$A,0)+1,COLUMN(F$13),4)&amp;":"&amp;ADDRESS(MATCH("K16T",$A:$A,0)-1,COLUMN(F$13),4)))</f>
        <v/>
      </c>
      <c r="G108" s="954">
        <f>SUM(INDIRECT(ADDRESS(MATCH("K16",$A:$A,0)+1,COLUMN(G$13),4)&amp;":"&amp;ADDRESS(MATCH("K16T",$A:$A,0)-1,COLUMN(G$13),4)))</f>
        <v/>
      </c>
      <c r="H108" s="954">
        <f>SUM(INDIRECT(ADDRESS(MATCH("K16",$A:$A,0)+1,COLUMN(H$13),4)&amp;":"&amp;ADDRESS(MATCH("K16T",$A:$A,0)-1,COLUMN(H$13),4)))</f>
        <v/>
      </c>
      <c r="I108" s="210" t="n"/>
      <c r="J108" s="180" t="n"/>
      <c r="N108" s="985">
        <f>B108</f>
        <v/>
      </c>
      <c r="O108" s="192">
        <f>C108*BS!$B$9</f>
        <v/>
      </c>
      <c r="P108" s="192">
        <f>D108*BS!$B$9</f>
        <v/>
      </c>
      <c r="Q108" s="192">
        <f>E108*BS!$B$9</f>
        <v/>
      </c>
      <c r="R108" s="192">
        <f>F108*BS!$B$9</f>
        <v/>
      </c>
      <c r="S108" s="192">
        <f>G108*BS!$B$9</f>
        <v/>
      </c>
      <c r="T108" s="192">
        <f>H108*BS!$B$9</f>
        <v/>
      </c>
      <c r="U108" s="193" t="n"/>
    </row>
    <row r="109">
      <c r="A109" s="79" t="inlineStr">
        <is>
          <t>K17</t>
        </is>
      </c>
      <c r="B109" s="621" t="inlineStr">
        <is>
          <t xml:space="preserve"> Bond</t>
        </is>
      </c>
      <c r="I109" s="986" t="n"/>
      <c r="J109" s="180" t="n"/>
      <c r="N109" s="985">
        <f>B109</f>
        <v/>
      </c>
      <c r="O109" t="inlineStr"/>
      <c r="P109" t="inlineStr"/>
      <c r="Q109" t="inlineStr"/>
      <c r="R109" t="inlineStr"/>
      <c r="S109" t="inlineStr"/>
      <c r="T109" t="inlineStr"/>
      <c r="U109" s="193">
        <f>I106</f>
        <v/>
      </c>
    </row>
    <row r="110">
      <c r="A110" s="79" t="n"/>
      <c r="B110" s="102" t="n"/>
      <c r="C110" s="103" t="n"/>
      <c r="D110" s="103" t="n"/>
      <c r="E110" s="103" t="n"/>
      <c r="F110" s="103" t="n"/>
      <c r="G110" s="103" t="n"/>
      <c r="H110" s="103" t="n"/>
      <c r="I110" s="986" t="n"/>
      <c r="J110" s="180" t="n"/>
      <c r="N110" s="985" t="inlineStr"/>
      <c r="O110" s="192" t="inlineStr"/>
      <c r="P110" s="192" t="inlineStr"/>
      <c r="Q110" s="192" t="inlineStr"/>
      <c r="R110" s="192" t="inlineStr"/>
      <c r="S110" s="192" t="inlineStr"/>
      <c r="T110" s="192" t="inlineStr"/>
      <c r="U110" s="193" t="n"/>
    </row>
    <row r="111">
      <c r="A111" s="79" t="n"/>
      <c r="B111" s="102" t="n"/>
      <c r="C111" s="220" t="n"/>
      <c r="D111" s="220" t="n"/>
      <c r="E111" s="220" t="n"/>
      <c r="F111" s="220" t="n"/>
      <c r="G111" s="220" t="n"/>
      <c r="H111" s="220" t="n"/>
      <c r="I111" s="986" t="n"/>
      <c r="J111" s="180" t="n"/>
      <c r="N111" s="985" t="inlineStr"/>
      <c r="O111" s="192" t="inlineStr"/>
      <c r="P111" s="192" t="inlineStr"/>
      <c r="Q111" s="192" t="inlineStr"/>
      <c r="R111" s="192" t="inlineStr"/>
      <c r="S111" s="192" t="inlineStr"/>
      <c r="T111" s="192" t="inlineStr"/>
      <c r="U111" s="193" t="n"/>
    </row>
    <row r="112">
      <c r="A112" s="79" t="inlineStr">
        <is>
          <t>K17T</t>
        </is>
      </c>
      <c r="B112" s="96" t="inlineStr">
        <is>
          <t xml:space="preserve"> Total </t>
        </is>
      </c>
      <c r="C112" s="954">
        <f>SUM(INDIRECT(ADDRESS(MATCH("K17",$A:$A,0)+1,COLUMN(C$13),4)&amp;":"&amp;ADDRESS(MATCH("K17T",$A:$A,0)-1,COLUMN(C$13),4)))</f>
        <v/>
      </c>
      <c r="D112" s="954">
        <f>SUM(INDIRECT(ADDRESS(MATCH("K17",$A:$A,0)+1,COLUMN(D$13),4)&amp;":"&amp;ADDRESS(MATCH("K17T",$A:$A,0)-1,COLUMN(D$13),4)))</f>
        <v/>
      </c>
      <c r="E112" s="954">
        <f>SUM(INDIRECT(ADDRESS(MATCH("K17",$A:$A,0)+1,COLUMN(E$13),4)&amp;":"&amp;ADDRESS(MATCH("K17T",$A:$A,0)-1,COLUMN(E$13),4)))</f>
        <v/>
      </c>
      <c r="F112" s="954">
        <f>SUM(INDIRECT(ADDRESS(MATCH("K17",$A:$A,0)+1,COLUMN(F$13),4)&amp;":"&amp;ADDRESS(MATCH("K17T",$A:$A,0)-1,COLUMN(F$13),4)))</f>
        <v/>
      </c>
      <c r="G112" s="954">
        <f>SUM(INDIRECT(ADDRESS(MATCH("K17",$A:$A,0)+1,COLUMN(G$13),4)&amp;":"&amp;ADDRESS(MATCH("K17T",$A:$A,0)-1,COLUMN(G$13),4)))</f>
        <v/>
      </c>
      <c r="H112" s="954">
        <f>SUM(INDIRECT(ADDRESS(MATCH("K17",$A:$A,0)+1,COLUMN(H$13),4)&amp;":"&amp;ADDRESS(MATCH("K17T",$A:$A,0)-1,COLUMN(H$13),4)))</f>
        <v/>
      </c>
      <c r="I112" s="986" t="n"/>
      <c r="J112" s="180" t="n"/>
      <c r="N112" s="985">
        <f>B112</f>
        <v/>
      </c>
      <c r="O112" s="192">
        <f>C112*BS!$B$9</f>
        <v/>
      </c>
      <c r="P112" s="192">
        <f>D112*BS!$B$9</f>
        <v/>
      </c>
      <c r="Q112" s="192">
        <f>E112*BS!$B$9</f>
        <v/>
      </c>
      <c r="R112" s="192">
        <f>F112*BS!$B$9</f>
        <v/>
      </c>
      <c r="S112" s="192">
        <f>G112*BS!$B$9</f>
        <v/>
      </c>
      <c r="T112" s="192">
        <f>H112*BS!$B$9</f>
        <v/>
      </c>
      <c r="U112" s="193" t="n"/>
    </row>
    <row r="113">
      <c r="A113" s="79" t="inlineStr">
        <is>
          <t>K18</t>
        </is>
      </c>
      <c r="B113" s="621" t="inlineStr">
        <is>
          <t xml:space="preserve"> Subordinate Debt</t>
        </is>
      </c>
      <c r="I113" s="975" t="n"/>
      <c r="J113" s="180" t="n"/>
      <c r="N113" s="985">
        <f>B113</f>
        <v/>
      </c>
      <c r="O113" t="inlineStr"/>
      <c r="P113" t="inlineStr"/>
      <c r="Q113" t="inlineStr"/>
      <c r="R113" t="inlineStr"/>
      <c r="S113" t="inlineStr"/>
      <c r="T113" t="inlineStr"/>
      <c r="U113" s="193">
        <f>I110</f>
        <v/>
      </c>
    </row>
    <row r="114">
      <c r="A114" s="79" t="n"/>
      <c r="B114" s="102" t="n"/>
      <c r="C114" s="103" t="n"/>
      <c r="D114" s="103" t="n"/>
      <c r="E114" s="103" t="n"/>
      <c r="F114" s="103" t="n"/>
      <c r="G114" s="103" t="n"/>
      <c r="H114" s="103" t="n"/>
      <c r="I114" s="975" t="n"/>
      <c r="J114" s="180" t="n"/>
      <c r="N114" s="976" t="inlineStr"/>
      <c r="O114" s="192" t="inlineStr"/>
      <c r="P114" s="192" t="inlineStr"/>
      <c r="Q114" s="192" t="inlineStr"/>
      <c r="R114" s="192" t="inlineStr"/>
      <c r="S114" s="192" t="inlineStr"/>
      <c r="T114" s="192" t="inlineStr"/>
      <c r="U114" s="193" t="n"/>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t="n"/>
    </row>
    <row r="116">
      <c r="A116" s="79" t="inlineStr">
        <is>
          <t>K18T</t>
        </is>
      </c>
      <c r="B116" s="96" t="inlineStr">
        <is>
          <t xml:space="preserve"> Total </t>
        </is>
      </c>
      <c r="C116" s="954">
        <f>SUM(INDIRECT(ADDRESS(MATCH("K18",$A:$A,0)+1,COLUMN(C$13),4)&amp;":"&amp;ADDRESS(MATCH("K18T",$A:$A,0)-1,COLUMN(C$13),4)))</f>
        <v/>
      </c>
      <c r="D116" s="954">
        <f>SUM(INDIRECT(ADDRESS(MATCH("K18",$A:$A,0)+1,COLUMN(D$13),4)&amp;":"&amp;ADDRESS(MATCH("K18T",$A:$A,0)-1,COLUMN(D$13),4)))</f>
        <v/>
      </c>
      <c r="E116" s="954">
        <f>SUM(INDIRECT(ADDRESS(MATCH("K18",$A:$A,0)+1,COLUMN(E$13),4)&amp;":"&amp;ADDRESS(MATCH("K18T",$A:$A,0)-1,COLUMN(E$13),4)))</f>
        <v/>
      </c>
      <c r="F116" s="954">
        <f>SUM(INDIRECT(ADDRESS(MATCH("K18",$A:$A,0)+1,COLUMN(F$13),4)&amp;":"&amp;ADDRESS(MATCH("K18T",$A:$A,0)-1,COLUMN(F$13),4)))</f>
        <v/>
      </c>
      <c r="G116" s="954">
        <f>SUM(INDIRECT(ADDRESS(MATCH("K18",$A:$A,0)+1,COLUMN(G$13),4)&amp;":"&amp;ADDRESS(MATCH("K18T",$A:$A,0)-1,COLUMN(G$13),4)))</f>
        <v/>
      </c>
      <c r="H116" s="954">
        <f>SUM(INDIRECT(ADDRESS(MATCH("K18",$A:$A,0)+1,COLUMN(H$13),4)&amp;":"&amp;ADDRESS(MATCH("K18T",$A:$A,0)-1,COLUMN(H$13),4)))</f>
        <v/>
      </c>
      <c r="I116" s="975" t="n"/>
      <c r="J116" s="180" t="n"/>
      <c r="N116" s="976">
        <f>B116</f>
        <v/>
      </c>
      <c r="O116" s="192">
        <f>C116*BS!$B$9</f>
        <v/>
      </c>
      <c r="P116" s="192">
        <f>D116*BS!$B$9</f>
        <v/>
      </c>
      <c r="Q116" s="192">
        <f>E116*BS!$B$9</f>
        <v/>
      </c>
      <c r="R116" s="192">
        <f>F116*BS!$B$9</f>
        <v/>
      </c>
      <c r="S116" s="192">
        <f>G116*BS!$B$9</f>
        <v/>
      </c>
      <c r="T116" s="192">
        <f>H116*BS!$B$9</f>
        <v/>
      </c>
      <c r="U116" s="193" t="n"/>
    </row>
    <row r="117">
      <c r="A117" s="79" t="inlineStr">
        <is>
          <t>K19</t>
        </is>
      </c>
      <c r="B117" s="102" t="inlineStr">
        <is>
          <t xml:space="preserve"> Loan from related parties </t>
        </is>
      </c>
      <c r="C117" s="220" t="n"/>
      <c r="D117" s="220" t="n"/>
      <c r="E117" s="220" t="n"/>
      <c r="F117" s="220" t="n"/>
      <c r="G117" s="220" t="n"/>
      <c r="H117" s="220" t="n"/>
      <c r="I117" s="975" t="n"/>
      <c r="J117" s="180" t="n"/>
      <c r="N117" s="976">
        <f>B117</f>
        <v/>
      </c>
      <c r="O117" s="192" t="inlineStr"/>
      <c r="P117" s="192" t="inlineStr"/>
      <c r="Q117" s="192" t="inlineStr"/>
      <c r="R117" s="192" t="inlineStr"/>
      <c r="S117" s="192" t="inlineStr"/>
      <c r="T117" s="192" t="inlineStr"/>
      <c r="U117" s="193">
        <f>I114</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f>I115</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I116</f>
        <v/>
      </c>
    </row>
    <row r="120">
      <c r="A120" s="79" t="n"/>
      <c r="B120" s="102" t="n"/>
      <c r="C120" s="103" t="n"/>
      <c r="D120" s="103" t="n"/>
      <c r="E120" s="103" t="n"/>
      <c r="F120" s="103" t="n"/>
      <c r="G120" s="103" t="n"/>
      <c r="H120" s="103" t="n"/>
      <c r="I120" s="975" t="n"/>
      <c r="J120" s="180" t="n"/>
      <c r="N120" s="976" t="inlineStr"/>
      <c r="O120" s="192" t="inlineStr"/>
      <c r="P120" s="192" t="inlineStr"/>
      <c r="Q120" s="192" t="inlineStr"/>
      <c r="R120" s="192" t="inlineStr"/>
      <c r="S120" s="192" t="inlineStr"/>
      <c r="T120" s="192" t="inlineStr"/>
      <c r="U120" s="193">
        <f>I117</f>
        <v/>
      </c>
    </row>
    <row r="121">
      <c r="A121" s="79" t="n"/>
      <c r="B121" s="102" t="n"/>
      <c r="C121" s="220" t="n"/>
      <c r="D121" s="220" t="n"/>
      <c r="E121" s="220" t="n"/>
      <c r="F121" s="220" t="n"/>
      <c r="G121" s="220" t="n"/>
      <c r="H121" s="220" t="n"/>
      <c r="I121" s="975" t="n"/>
      <c r="J121" s="180" t="n"/>
      <c r="N121" s="976" t="inlineStr"/>
      <c r="O121" s="192" t="inlineStr"/>
      <c r="P121" s="192" t="inlineStr"/>
      <c r="Q121" s="192" t="inlineStr"/>
      <c r="R121" s="192" t="inlineStr"/>
      <c r="S121" s="192" t="inlineStr"/>
      <c r="T121" s="192" t="inlineStr"/>
      <c r="U121" s="193" t="n"/>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f>I119</f>
        <v/>
      </c>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I120</f>
        <v/>
      </c>
    </row>
    <row r="124" customFormat="1" s="194">
      <c r="B124" s="102" t="inlineStr">
        <is>
          <t xml:space="preserve"> Others </t>
        </is>
      </c>
      <c r="C124" s="220" t="n"/>
      <c r="D124" s="220" t="n"/>
      <c r="E124" s="220" t="n"/>
      <c r="F124" s="220" t="n"/>
      <c r="G124" s="220" t="n"/>
      <c r="H124" s="220" t="n"/>
      <c r="I124" s="980" t="n"/>
      <c r="J124" s="180" t="n"/>
      <c r="N124" s="976">
        <f>B124</f>
        <v/>
      </c>
      <c r="O124" s="192" t="inlineStr"/>
      <c r="P124" s="192" t="inlineStr"/>
      <c r="Q124" s="192" t="inlineStr"/>
      <c r="R124" s="192" t="inlineStr"/>
      <c r="S124" s="192" t="inlineStr"/>
      <c r="T124" s="192" t="inlineStr"/>
      <c r="U124" s="193">
        <f>I121</f>
        <v/>
      </c>
    </row>
    <row r="125" customFormat="1" s="194">
      <c r="A125" s="194" t="inlineStr">
        <is>
          <t>K20</t>
        </is>
      </c>
      <c r="B125" s="96" t="inlineStr">
        <is>
          <t xml:space="preserve">Total </t>
        </is>
      </c>
      <c r="C125" s="987">
        <f>INDIRECT(ADDRESS(MATCH("K16T",$A:$A,0),COLUMN(C$13),4))+INDIRECT(ADDRESS(MATCH("K17T",$A:$A,0),COLUMN(C$13),4))+INDIRECT(ADDRESS(MATCH("K18T",$A:$A,0),COLUMN(C$13),4))+SUM(INDIRECT(ADDRESS(MATCH("K19",$A:$A,0),COLUMN(C$13),4)&amp;":"&amp;ADDRESS(MATCH("K20",$A:$A,0)-1,COLUMN(C$13),4)))</f>
        <v/>
      </c>
      <c r="D125" s="987">
        <f>INDIRECT(ADDRESS(MATCH("K16T",$A:$A,0),COLUMN(D$13),4))+INDIRECT(ADDRESS(MATCH("K17T",$A:$A,0),COLUMN(D$13),4))+INDIRECT(ADDRESS(MATCH("K18T",$A:$A,0),COLUMN(D$13),4))+SUM(INDIRECT(ADDRESS(MATCH("K19",$A:$A,0),COLUMN(D$13),4)&amp;":"&amp;ADDRESS(MATCH("K20",$A:$A,0)-1,COLUMN(D$13),4)))</f>
        <v/>
      </c>
      <c r="E125" s="987">
        <f>INDIRECT(ADDRESS(MATCH("K16T",$A:$A,0),COLUMN(E$13),4))+INDIRECT(ADDRESS(MATCH("K17T",$A:$A,0),COLUMN(E$13),4))+INDIRECT(ADDRESS(MATCH("K18T",$A:$A,0),COLUMN(E$13),4))+SUM(INDIRECT(ADDRESS(MATCH("K19",$A:$A,0),COLUMN(E$13),4)&amp;":"&amp;ADDRESS(MATCH("K20",$A:$A,0)-1,COLUMN(E$13),4)))</f>
        <v/>
      </c>
      <c r="F125" s="987">
        <f>INDIRECT(ADDRESS(MATCH("K16T",$A:$A,0),COLUMN(F$13),4))+INDIRECT(ADDRESS(MATCH("K17T",$A:$A,0),COLUMN(F$13),4))+INDIRECT(ADDRESS(MATCH("K18T",$A:$A,0),COLUMN(F$13),4))+SUM(INDIRECT(ADDRESS(MATCH("K19",$A:$A,0),COLUMN(F$13),4)&amp;":"&amp;ADDRESS(MATCH("K20",$A:$A,0)-1,COLUMN(F$13),4)))</f>
        <v/>
      </c>
      <c r="G125" s="987">
        <f>INDIRECT(ADDRESS(MATCH("K16T",$A:$A,0),COLUMN(G$13),4))+INDIRECT(ADDRESS(MATCH("K17T",$A:$A,0),COLUMN(G$13),4))+INDIRECT(ADDRESS(MATCH("K18T",$A:$A,0),COLUMN(G$13),4))+SUM(INDIRECT(ADDRESS(MATCH("K19",$A:$A,0),COLUMN(G$13),4)&amp;":"&amp;ADDRESS(MATCH("K20",$A:$A,0)-1,COLUMN(G$13),4)))</f>
        <v/>
      </c>
      <c r="H125" s="987">
        <f>INDIRECT(ADDRESS(MATCH("K16T",$A:$A,0),COLUMN(H$13),4))+INDIRECT(ADDRESS(MATCH("K17T",$A:$A,0),COLUMN(H$13),4))+INDIRECT(ADDRESS(MATCH("K18T",$A:$A,0),COLUMN(H$13),4))+SUM(INDIRECT(ADDRESS(MATCH("K19",$A:$A,0),COLUMN(H$13),4)&amp;":"&amp;ADDRESS(MATCH("K20",$A:$A,0)-1,COLUMN(H$13),4)))</f>
        <v/>
      </c>
      <c r="I125" s="988" t="n"/>
      <c r="J125" s="196" t="n"/>
      <c r="K125" s="197" t="n"/>
      <c r="L125" s="197" t="n"/>
      <c r="M125" s="197" t="n"/>
      <c r="N125" s="966">
        <f>B125</f>
        <v/>
      </c>
      <c r="O125" s="198">
        <f>C125*BS!$B$9</f>
        <v/>
      </c>
      <c r="P125" s="198">
        <f>D125*BS!$B$9</f>
        <v/>
      </c>
      <c r="Q125" s="198">
        <f>E125*BS!$B$9</f>
        <v/>
      </c>
      <c r="R125" s="198">
        <f>F125*BS!$B$9</f>
        <v/>
      </c>
      <c r="S125" s="198">
        <f>G125*BS!$B$9</f>
        <v/>
      </c>
      <c r="T125" s="198">
        <f>H125*BS!$B$9</f>
        <v/>
      </c>
      <c r="U125" s="193">
        <f>I122</f>
        <v/>
      </c>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89" t="n"/>
      <c r="D126" s="989" t="n"/>
      <c r="E126" s="989" t="n"/>
      <c r="F126" s="989" t="n"/>
      <c r="G126" s="989" t="n"/>
      <c r="H126" s="989" t="n"/>
      <c r="I126" s="980" t="n"/>
      <c r="J126" s="180" t="n"/>
      <c r="N126" s="976" t="inlineStr"/>
      <c r="O126" s="192" t="inlineStr"/>
      <c r="P126" s="192" t="inlineStr"/>
      <c r="Q126" s="192" t="inlineStr"/>
      <c r="R126" s="192" t="inlineStr"/>
      <c r="S126" s="192" t="inlineStr"/>
      <c r="T126" s="192" t="inlineStr"/>
      <c r="U126" s="193" t="n"/>
    </row>
    <row r="127">
      <c r="A127" s="194" t="inlineStr">
        <is>
          <t>K21</t>
        </is>
      </c>
      <c r="B127" s="96" t="inlineStr">
        <is>
          <t xml:space="preserve">Deferred Taxes </t>
        </is>
      </c>
      <c r="C127" s="990" t="n"/>
      <c r="D127" s="990" t="n"/>
      <c r="E127" s="990" t="n"/>
      <c r="F127" s="990" t="n"/>
      <c r="G127" s="990" t="n"/>
      <c r="H127" s="990" t="n"/>
      <c r="I127" s="988" t="n"/>
      <c r="J127" s="196" t="n"/>
      <c r="K127" s="197" t="n"/>
      <c r="L127" s="197" t="n"/>
      <c r="M127" s="197" t="n"/>
      <c r="N127" s="966">
        <f>B127</f>
        <v/>
      </c>
      <c r="O127" s="198" t="inlineStr"/>
      <c r="P127" s="198" t="inlineStr"/>
      <c r="Q127" s="198" t="inlineStr"/>
      <c r="R127" s="198" t="inlineStr"/>
      <c r="S127" s="198" t="inlineStr"/>
      <c r="T127" s="198" t="inlineStr"/>
      <c r="U127" s="193">
        <f>I124</f>
        <v/>
      </c>
      <c r="V127" s="197" t="n"/>
      <c r="W127" s="197" t="n"/>
      <c r="X127" s="197" t="n"/>
      <c r="Y127" s="197" t="n"/>
      <c r="Z127" s="197" t="n"/>
      <c r="AA127" s="197" t="n"/>
      <c r="AB127" s="197" t="n"/>
      <c r="AC127" s="197" t="n"/>
      <c r="AD127" s="197" t="n"/>
      <c r="AE127" s="197" t="n"/>
      <c r="AF127" s="197" t="n"/>
      <c r="AG127" s="197" t="n"/>
      <c r="AH127" s="197" t="n"/>
      <c r="AI127" s="197" t="n"/>
      <c r="AJ127" s="197" t="n"/>
      <c r="AK127" s="197" t="n"/>
      <c r="AL127" s="197" t="n"/>
      <c r="AM127" s="197" t="n"/>
      <c r="AN127" s="197" t="n"/>
      <c r="AO127" s="197" t="n"/>
      <c r="AP127" s="197" t="n"/>
      <c r="AQ127" s="197" t="n"/>
      <c r="AR127" s="197" t="n"/>
      <c r="AS127" s="197" t="n"/>
      <c r="AT127" s="197" t="n"/>
      <c r="AU127" s="197" t="n"/>
      <c r="AV127" s="197" t="n"/>
      <c r="AW127" s="197" t="n"/>
      <c r="AX127" s="197" t="n"/>
      <c r="AY127" s="197" t="n"/>
      <c r="AZ127" s="197" t="n"/>
      <c r="BA127" s="197" t="n"/>
      <c r="BB127" s="197" t="n"/>
      <c r="BC127" s="197" t="n"/>
      <c r="BD127" s="197" t="n"/>
      <c r="BE127" s="197" t="n"/>
      <c r="BF127" s="197" t="n"/>
      <c r="BG127" s="197" t="n"/>
      <c r="BH127" s="197" t="n"/>
      <c r="BI127" s="197" t="n"/>
      <c r="BJ127" s="197" t="n"/>
      <c r="BK127" s="197" t="n"/>
      <c r="BL127" s="197" t="n"/>
      <c r="BM127" s="197" t="n"/>
      <c r="BN127" s="197" t="n"/>
      <c r="BO127" s="197" t="n"/>
      <c r="BP127" s="197" t="n"/>
      <c r="BQ127" s="197" t="n"/>
      <c r="BR127" s="197" t="n"/>
      <c r="BS127" s="197" t="n"/>
      <c r="BT127" s="197" t="n"/>
      <c r="BU127" s="197" t="n"/>
      <c r="BV127" s="197" t="n"/>
      <c r="BW127" s="197" t="n"/>
      <c r="BX127" s="197" t="n"/>
      <c r="BY127" s="197" t="n"/>
      <c r="BZ127" s="197" t="n"/>
      <c r="CA127" s="197" t="n"/>
      <c r="CB127" s="197" t="n"/>
      <c r="CC127" s="197" t="n"/>
      <c r="CD127" s="197" t="n"/>
      <c r="CE127" s="197" t="n"/>
      <c r="CF127" s="197" t="n"/>
      <c r="CG127" s="197" t="n"/>
      <c r="CH127" s="197" t="n"/>
      <c r="CI127" s="197" t="n"/>
      <c r="CJ127" s="197" t="n"/>
      <c r="CK127" s="197" t="n"/>
      <c r="CL127" s="197" t="n"/>
      <c r="CM127" s="197" t="n"/>
      <c r="CN127" s="197" t="n"/>
      <c r="CO127" s="197" t="n"/>
      <c r="CP127" s="197" t="n"/>
      <c r="CQ127" s="197" t="n"/>
      <c r="CR127" s="197" t="n"/>
      <c r="CS127" s="197" t="n"/>
      <c r="CT127" s="197" t="n"/>
      <c r="CU127" s="197" t="n"/>
      <c r="CV127" s="197" t="n"/>
      <c r="CW127" s="197" t="n"/>
      <c r="CX127" s="197" t="n"/>
      <c r="CY127" s="197" t="n"/>
      <c r="CZ127" s="197" t="n"/>
      <c r="DA127" s="197" t="n"/>
      <c r="DB127" s="197" t="n"/>
      <c r="DC127" s="197" t="n"/>
      <c r="DD127" s="197" t="n"/>
      <c r="DE127" s="197" t="n"/>
      <c r="DF127" s="197" t="n"/>
      <c r="DG127" s="197" t="n"/>
      <c r="DH127" s="197" t="n"/>
      <c r="DI127" s="197" t="n"/>
      <c r="DJ127" s="197" t="n"/>
      <c r="DK127" s="197" t="n"/>
      <c r="DL127" s="197" t="n"/>
      <c r="DM127" s="197" t="n"/>
      <c r="DN127" s="197" t="n"/>
      <c r="DO127" s="197" t="n"/>
      <c r="DP127" s="197" t="n"/>
      <c r="DQ127" s="197" t="n"/>
      <c r="DR127" s="197" t="n"/>
      <c r="DS127" s="197" t="n"/>
      <c r="DT127" s="197" t="n"/>
      <c r="DU127" s="197" t="n"/>
      <c r="DV127" s="197" t="n"/>
      <c r="DW127" s="197" t="n"/>
      <c r="DX127" s="197" t="n"/>
      <c r="DY127" s="197" t="n"/>
      <c r="DZ127" s="197" t="n"/>
      <c r="EA127" s="197" t="n"/>
      <c r="EB127" s="197" t="n"/>
      <c r="EC127" s="197" t="n"/>
      <c r="ED127" s="197" t="n"/>
      <c r="EE127" s="197" t="n"/>
      <c r="EF127" s="197" t="n"/>
      <c r="EG127" s="197" t="n"/>
      <c r="EH127" s="197" t="n"/>
      <c r="EI127" s="197" t="n"/>
      <c r="EJ127" s="197" t="n"/>
    </row>
    <row r="128" ht="18.75" customFormat="1" customHeight="1" s="194">
      <c r="B128" s="102" t="inlineStr">
        <is>
          <t>Deferred tax liabilities</t>
        </is>
      </c>
      <c r="C128" s="103" t="n"/>
      <c r="D128" s="103" t="n"/>
      <c r="E128" s="103" t="n"/>
      <c r="F128" s="103" t="n"/>
      <c r="G128" s="103" t="n">
        <v>21787</v>
      </c>
      <c r="H128" s="103" t="n">
        <v>43372</v>
      </c>
      <c r="I128" s="988" t="n"/>
      <c r="J128" s="196" t="n"/>
      <c r="K128" s="197" t="n"/>
      <c r="L128" s="197" t="n"/>
      <c r="M128" s="197" t="n"/>
      <c r="N128" s="966">
        <f>B128</f>
        <v/>
      </c>
      <c r="O128" s="198" t="inlineStr"/>
      <c r="P128" s="198" t="inlineStr"/>
      <c r="Q128" s="198" t="inlineStr"/>
      <c r="R128" s="198" t="inlineStr"/>
      <c r="S128" s="198">
        <f>G128*BS!$B$9</f>
        <v/>
      </c>
      <c r="T128" s="198">
        <f>H128*BS!$B$9</f>
        <v/>
      </c>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952" t="n"/>
      <c r="D129" s="952" t="n"/>
      <c r="E129" s="952" t="n"/>
      <c r="F129" s="952" t="n"/>
      <c r="G129" s="952" t="n"/>
      <c r="H129" s="952" t="n"/>
      <c r="I129" s="980" t="n"/>
      <c r="J129" s="180" t="n"/>
      <c r="N129" s="976" t="inlineStr"/>
      <c r="O129" s="192" t="inlineStr"/>
      <c r="P129" s="192" t="inlineStr"/>
      <c r="Q129" s="192" t="inlineStr"/>
      <c r="R129" s="192" t="inlineStr"/>
      <c r="S129" s="192" t="inlineStr"/>
      <c r="T129" s="192" t="inlineStr"/>
      <c r="U129" s="193" t="n"/>
    </row>
    <row r="130">
      <c r="A130" s="171" t="inlineStr">
        <is>
          <t>K22</t>
        </is>
      </c>
      <c r="B130" s="96" t="inlineStr">
        <is>
          <t xml:space="preserve">Total </t>
        </is>
      </c>
      <c r="C130" s="954">
        <f>SUM(INDIRECT(ADDRESS(MATCH("K21",$A:$A,0)+1,COLUMN(C$13),4)&amp;":"&amp;ADDRESS(MATCH("K22",$A:$A,0)-1,COLUMN(C$13),4)))</f>
        <v/>
      </c>
      <c r="D130" s="954">
        <f>SUM(INDIRECT(ADDRESS(MATCH("K21",$A:$A,0)+1,COLUMN(D$13),4)&amp;":"&amp;ADDRESS(MATCH("K22",$A:$A,0)-1,COLUMN(D$13),4)))</f>
        <v/>
      </c>
      <c r="E130" s="954">
        <f>SUM(INDIRECT(ADDRESS(MATCH("K21",$A:$A,0)+1,COLUMN(E$13),4)&amp;":"&amp;ADDRESS(MATCH("K22",$A:$A,0)-1,COLUMN(E$13),4)))</f>
        <v/>
      </c>
      <c r="F130" s="954">
        <f>SUM(INDIRECT(ADDRESS(MATCH("K21",$A:$A,0)+1,COLUMN(F$13),4)&amp;":"&amp;ADDRESS(MATCH("K22",$A:$A,0)-1,COLUMN(F$13),4)))</f>
        <v/>
      </c>
      <c r="G130" s="954">
        <f>SUM(INDIRECT(ADDRESS(MATCH("K21",$A:$A,0)+1,COLUMN(G$13),4)&amp;":"&amp;ADDRESS(MATCH("K22",$A:$A,0)-1,COLUMN(G$13),4)))</f>
        <v/>
      </c>
      <c r="H130" s="954">
        <f>SUM(INDIRECT(ADDRESS(MATCH("K21",$A:$A,0)+1,COLUMN(H$13),4)&amp;":"&amp;ADDRESS(MATCH("K22",$A:$A,0)-1,COLUMN(H$13),4)))</f>
        <v/>
      </c>
      <c r="I130" s="980" t="n"/>
      <c r="J130" s="180" t="n"/>
      <c r="N130" s="976">
        <f>B130</f>
        <v/>
      </c>
      <c r="O130" s="192">
        <f>C130*BS!$B$9</f>
        <v/>
      </c>
      <c r="P130" s="192">
        <f>D130*BS!$B$9</f>
        <v/>
      </c>
      <c r="Q130" s="192">
        <f>E130*BS!$B$9</f>
        <v/>
      </c>
      <c r="R130" s="192">
        <f>F130*BS!$B$9</f>
        <v/>
      </c>
      <c r="S130" s="192">
        <f>G130*BS!$B$9</f>
        <v/>
      </c>
      <c r="T130" s="192">
        <f>H130*BS!$B$9</f>
        <v/>
      </c>
      <c r="U130" s="193" t="n"/>
    </row>
    <row r="131">
      <c r="A131" s="194" t="inlineStr">
        <is>
          <t>K23</t>
        </is>
      </c>
      <c r="B131" s="96" t="inlineStr">
        <is>
          <t xml:space="preserve">Other Long Term liabilities </t>
        </is>
      </c>
      <c r="C131" s="990" t="n"/>
      <c r="D131" s="990" t="n"/>
      <c r="E131" s="990" t="n"/>
      <c r="F131" s="990" t="n"/>
      <c r="G131" s="990" t="n"/>
      <c r="H131" s="990" t="n"/>
      <c r="I131" s="988" t="n"/>
      <c r="J131" s="196" t="n"/>
      <c r="K131" s="197" t="n"/>
      <c r="L131" s="197" t="n"/>
      <c r="M131" s="197" t="n"/>
      <c r="N131" s="966">
        <f>B131</f>
        <v/>
      </c>
      <c r="O131" s="198" t="inlineStr"/>
      <c r="P131" s="198" t="inlineStr"/>
      <c r="Q131" s="198" t="inlineStr"/>
      <c r="R131" s="198" t="inlineStr"/>
      <c r="S131" s="198" t="inlineStr"/>
      <c r="T131" s="198" t="inlineStr"/>
      <c r="U131" s="193" t="n"/>
      <c r="V131" s="197" t="n"/>
      <c r="W131" s="197" t="n"/>
      <c r="X131" s="197" t="n"/>
      <c r="Y131" s="197" t="n"/>
      <c r="Z131" s="197" t="n"/>
      <c r="AA131" s="197" t="n"/>
      <c r="AB131" s="197" t="n"/>
      <c r="AC131" s="197" t="n"/>
      <c r="AD131" s="197" t="n"/>
      <c r="AE131" s="197" t="n"/>
      <c r="AF131" s="197" t="n"/>
      <c r="AG131" s="197" t="n"/>
      <c r="AH131" s="197" t="n"/>
      <c r="AI131" s="197" t="n"/>
      <c r="AJ131" s="197" t="n"/>
      <c r="AK131" s="197" t="n"/>
      <c r="AL131" s="197" t="n"/>
      <c r="AM131" s="197" t="n"/>
      <c r="AN131" s="197" t="n"/>
      <c r="AO131" s="197" t="n"/>
      <c r="AP131" s="197" t="n"/>
      <c r="AQ131" s="197" t="n"/>
      <c r="AR131" s="197" t="n"/>
      <c r="AS131" s="197" t="n"/>
      <c r="AT131" s="197" t="n"/>
      <c r="AU131" s="197" t="n"/>
      <c r="AV131" s="197" t="n"/>
      <c r="AW131" s="197" t="n"/>
      <c r="AX131" s="197" t="n"/>
      <c r="AY131" s="197" t="n"/>
      <c r="AZ131" s="197" t="n"/>
      <c r="BA131" s="197" t="n"/>
      <c r="BB131" s="197" t="n"/>
      <c r="BC131" s="197" t="n"/>
      <c r="BD131" s="197" t="n"/>
      <c r="BE131" s="197" t="n"/>
      <c r="BF131" s="197" t="n"/>
      <c r="BG131" s="197" t="n"/>
      <c r="BH131" s="197" t="n"/>
      <c r="BI131" s="197" t="n"/>
      <c r="BJ131" s="197" t="n"/>
      <c r="BK131" s="197" t="n"/>
      <c r="BL131" s="197" t="n"/>
      <c r="BM131" s="197" t="n"/>
      <c r="BN131" s="197" t="n"/>
      <c r="BO131" s="197" t="n"/>
      <c r="BP131" s="197" t="n"/>
      <c r="BQ131" s="197" t="n"/>
      <c r="BR131" s="197" t="n"/>
      <c r="BS131" s="197" t="n"/>
      <c r="BT131" s="197" t="n"/>
      <c r="BU131" s="197" t="n"/>
      <c r="BV131" s="197" t="n"/>
      <c r="BW131" s="197" t="n"/>
      <c r="BX131" s="197" t="n"/>
      <c r="BY131" s="197" t="n"/>
      <c r="BZ131" s="197" t="n"/>
      <c r="CA131" s="197" t="n"/>
      <c r="CB131" s="197" t="n"/>
      <c r="CC131" s="197" t="n"/>
      <c r="CD131" s="197" t="n"/>
      <c r="CE131" s="197" t="n"/>
      <c r="CF131" s="197" t="n"/>
      <c r="CG131" s="197" t="n"/>
      <c r="CH131" s="197" t="n"/>
      <c r="CI131" s="197" t="n"/>
      <c r="CJ131" s="197" t="n"/>
      <c r="CK131" s="197" t="n"/>
      <c r="CL131" s="197" t="n"/>
      <c r="CM131" s="197" t="n"/>
      <c r="CN131" s="197" t="n"/>
      <c r="CO131" s="197" t="n"/>
      <c r="CP131" s="197" t="n"/>
      <c r="CQ131" s="197" t="n"/>
      <c r="CR131" s="197" t="n"/>
      <c r="CS131" s="197" t="n"/>
      <c r="CT131" s="197" t="n"/>
      <c r="CU131" s="197" t="n"/>
      <c r="CV131" s="197" t="n"/>
      <c r="CW131" s="197" t="n"/>
      <c r="CX131" s="197" t="n"/>
      <c r="CY131" s="197" t="n"/>
      <c r="CZ131" s="197" t="n"/>
      <c r="DA131" s="197" t="n"/>
      <c r="DB131" s="197" t="n"/>
      <c r="DC131" s="197" t="n"/>
      <c r="DD131" s="197" t="n"/>
      <c r="DE131" s="197" t="n"/>
      <c r="DF131" s="197" t="n"/>
      <c r="DG131" s="197" t="n"/>
      <c r="DH131" s="197" t="n"/>
      <c r="DI131" s="197" t="n"/>
      <c r="DJ131" s="197" t="n"/>
      <c r="DK131" s="197" t="n"/>
      <c r="DL131" s="197" t="n"/>
      <c r="DM131" s="197" t="n"/>
      <c r="DN131" s="197" t="n"/>
      <c r="DO131" s="197" t="n"/>
      <c r="DP131" s="197" t="n"/>
      <c r="DQ131" s="197" t="n"/>
      <c r="DR131" s="197" t="n"/>
      <c r="DS131" s="197" t="n"/>
      <c r="DT131" s="197" t="n"/>
      <c r="DU131" s="197" t="n"/>
      <c r="DV131" s="197" t="n"/>
      <c r="DW131" s="197" t="n"/>
      <c r="DX131" s="197" t="n"/>
      <c r="DY131" s="197" t="n"/>
      <c r="DZ131" s="197" t="n"/>
      <c r="EA131" s="197" t="n"/>
      <c r="EB131" s="197" t="n"/>
      <c r="EC131" s="197" t="n"/>
      <c r="ED131" s="197" t="n"/>
      <c r="EE131" s="197" t="n"/>
      <c r="EF131" s="197" t="n"/>
      <c r="EG131" s="197" t="n"/>
      <c r="EH131" s="197" t="n"/>
      <c r="EI131" s="197" t="n"/>
      <c r="EJ131" s="197" t="n"/>
    </row>
    <row r="132">
      <c r="A132" s="79" t="n"/>
      <c r="B132" s="102" t="inlineStr">
        <is>
          <t xml:space="preserve"> 15.0 nan Interest rate swaps</t>
        </is>
      </c>
      <c r="C132" s="991" t="n"/>
      <c r="D132" s="991" t="n"/>
      <c r="E132" s="991" t="n"/>
      <c r="F132" s="991" t="n"/>
      <c r="G132" s="991" t="n">
        <v>331</v>
      </c>
      <c r="H132" s="991" t="n">
        <v>125</v>
      </c>
      <c r="I132" s="984" t="n"/>
      <c r="J132" s="180" t="n"/>
      <c r="N132" s="976">
        <f>B132</f>
        <v/>
      </c>
      <c r="O132" s="192" t="inlineStr"/>
      <c r="P132" s="192" t="inlineStr"/>
      <c r="Q132" s="192" t="inlineStr"/>
      <c r="R132" s="192" t="inlineStr"/>
      <c r="S132" s="192">
        <f>G132*BS!$B$9</f>
        <v/>
      </c>
      <c r="T132" s="192">
        <f>H132*BS!$B$9</f>
        <v/>
      </c>
      <c r="U132" s="193">
        <f>I129</f>
        <v/>
      </c>
    </row>
    <row r="133">
      <c r="A133" s="79" t="n"/>
      <c r="B133" s="102" t="inlineStr">
        <is>
          <t xml:space="preserve"> 16.0 nan Employee entitlements</t>
        </is>
      </c>
      <c r="C133" s="991" t="n"/>
      <c r="D133" s="991" t="n"/>
      <c r="E133" s="991" t="n"/>
      <c r="F133" s="991" t="n"/>
      <c r="G133" s="991" t="n">
        <v>806</v>
      </c>
      <c r="H133" s="991" t="n">
        <v>739</v>
      </c>
      <c r="I133" s="992" t="n"/>
      <c r="J133" s="180" t="n"/>
      <c r="N133" s="976">
        <f>B133</f>
        <v/>
      </c>
      <c r="O133" s="192" t="inlineStr"/>
      <c r="P133" s="192" t="inlineStr"/>
      <c r="Q133" s="192" t="inlineStr"/>
      <c r="R133" s="192" t="inlineStr"/>
      <c r="S133" s="192">
        <f>G133*BS!$B$9</f>
        <v/>
      </c>
      <c r="T133" s="192">
        <f>H133*BS!$B$9</f>
        <v/>
      </c>
      <c r="U133" s="193">
        <f>I130</f>
        <v/>
      </c>
    </row>
    <row r="134">
      <c r="A134" s="79" t="n"/>
      <c r="B134" s="102" t="inlineStr">
        <is>
          <t>Other non-current liabilities *</t>
        </is>
      </c>
      <c r="C134" s="103" t="n"/>
      <c r="D134" s="103" t="n"/>
      <c r="E134" s="103" t="n"/>
      <c r="F134" s="103" t="n"/>
      <c r="G134" s="103" t="n">
        <v>-6443036</v>
      </c>
      <c r="H134" s="103" t="n">
        <v>-5184850</v>
      </c>
      <c r="I134" s="992" t="n"/>
      <c r="J134" s="180" t="n"/>
      <c r="N134" s="976">
        <f>B134</f>
        <v/>
      </c>
      <c r="O134" s="192" t="inlineStr"/>
      <c r="P134" s="192" t="inlineStr"/>
      <c r="Q134" s="192" t="inlineStr"/>
      <c r="R134" s="192" t="inlineStr"/>
      <c r="S134" s="192">
        <f>G134*BS!$B$9</f>
        <v/>
      </c>
      <c r="T134" s="192">
        <f>H134*BS!$B$9</f>
        <v/>
      </c>
      <c r="U134" s="193">
        <f>I131</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I132</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I133</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I134</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I135</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I136</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I137</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I138</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I139</f>
        <v/>
      </c>
    </row>
    <row r="143" ht="14.1" customHeight="1" s="340">
      <c r="A143" s="194" t="inlineStr">
        <is>
          <t>K24</t>
        </is>
      </c>
      <c r="B143" s="96" t="inlineStr">
        <is>
          <t xml:space="preserve">Total </t>
        </is>
      </c>
      <c r="C143" s="954">
        <f>SUM(INDIRECT(ADDRESS(MATCH("K23",$A:$A,0)+1,COLUMN(C$13),4)&amp;":"&amp;ADDRESS(MATCH("K24",$A:$A,0)-1,COLUMN(C$13),4)))</f>
        <v/>
      </c>
      <c r="D143" s="954">
        <f>SUM(INDIRECT(ADDRESS(MATCH("K23",$A:$A,0)+1,COLUMN(D$13),4)&amp;":"&amp;ADDRESS(MATCH("K24",$A:$A,0)-1,COLUMN(D$13),4)))</f>
        <v/>
      </c>
      <c r="E143" s="954">
        <f>SUM(INDIRECT(ADDRESS(MATCH("K23",$A:$A,0)+1,COLUMN(E$13),4)&amp;":"&amp;ADDRESS(MATCH("K24",$A:$A,0)-1,COLUMN(E$13),4)))</f>
        <v/>
      </c>
      <c r="F143" s="954">
        <f>SUM(INDIRECT(ADDRESS(MATCH("K23",$A:$A,0)+1,COLUMN(F$13),4)&amp;":"&amp;ADDRESS(MATCH("K24",$A:$A,0)-1,COLUMN(F$13),4)))</f>
        <v/>
      </c>
      <c r="G143" s="954">
        <f>SUM(INDIRECT(ADDRESS(MATCH("K23",$A:$A,0)+1,COLUMN(G$13),4)&amp;":"&amp;ADDRESS(MATCH("K24",$A:$A,0)-1,COLUMN(G$13),4)))</f>
        <v/>
      </c>
      <c r="H143" s="954">
        <f>SUM(INDIRECT(ADDRESS(MATCH("K23",$A:$A,0)+1,COLUMN(H$13),4)&amp;":"&amp;ADDRESS(MATCH("K24",$A:$A,0)-1,COLUMN(H$13),4)))</f>
        <v/>
      </c>
      <c r="I143" s="977" t="n"/>
      <c r="J143" s="196" t="n"/>
      <c r="K143" s="197" t="n"/>
      <c r="L143" s="197" t="n"/>
      <c r="M143" s="197" t="n"/>
      <c r="N143" s="966">
        <f>B143</f>
        <v/>
      </c>
      <c r="O143" s="198">
        <f>C143*BS!$B$9</f>
        <v/>
      </c>
      <c r="P143" s="198">
        <f>D143*BS!$B$9</f>
        <v/>
      </c>
      <c r="Q143" s="198">
        <f>E143*BS!$B$9</f>
        <v/>
      </c>
      <c r="R143" s="198">
        <f>F143*BS!$B$9</f>
        <v/>
      </c>
      <c r="S143" s="198">
        <f>G143*BS!$B$9</f>
        <v/>
      </c>
      <c r="T143" s="198">
        <f>H143*BS!$B$9</f>
        <v/>
      </c>
      <c r="U143" s="193" t="n"/>
      <c r="V143" s="197" t="n"/>
      <c r="W143" s="197" t="n"/>
      <c r="X143" s="197" t="n"/>
      <c r="Y143" s="197" t="n"/>
      <c r="Z143" s="197" t="n"/>
      <c r="AA143" s="197" t="n"/>
      <c r="AB143" s="197" t="n"/>
      <c r="AC143" s="197" t="n"/>
      <c r="AD143" s="197" t="n"/>
      <c r="AE143" s="197" t="n"/>
      <c r="AF143" s="197" t="n"/>
      <c r="AG143" s="197" t="n"/>
      <c r="AH143" s="197" t="n"/>
      <c r="AI143" s="197" t="n"/>
      <c r="AJ143" s="197" t="n"/>
      <c r="AK143" s="197" t="n"/>
      <c r="AL143" s="197" t="n"/>
      <c r="AM143" s="197" t="n"/>
      <c r="AN143" s="197" t="n"/>
      <c r="AO143" s="197" t="n"/>
      <c r="AP143" s="197" t="n"/>
      <c r="AQ143" s="197" t="n"/>
      <c r="AR143" s="197" t="n"/>
      <c r="AS143" s="197" t="n"/>
      <c r="AT143" s="197" t="n"/>
      <c r="AU143" s="197" t="n"/>
      <c r="AV143" s="197" t="n"/>
      <c r="AW143" s="197" t="n"/>
      <c r="AX143" s="197" t="n"/>
      <c r="AY143" s="197" t="n"/>
      <c r="AZ143" s="197" t="n"/>
      <c r="BA143" s="197" t="n"/>
      <c r="BB143" s="197" t="n"/>
      <c r="BC143" s="197" t="n"/>
      <c r="BD143" s="197" t="n"/>
      <c r="BE143" s="197" t="n"/>
      <c r="BF143" s="197" t="n"/>
      <c r="BG143" s="197" t="n"/>
      <c r="BH143" s="197" t="n"/>
      <c r="BI143" s="197" t="n"/>
      <c r="BJ143" s="197" t="n"/>
      <c r="BK143" s="197" t="n"/>
      <c r="BL143" s="197" t="n"/>
      <c r="BM143" s="197" t="n"/>
      <c r="BN143" s="197" t="n"/>
      <c r="BO143" s="197" t="n"/>
      <c r="BP143" s="197" t="n"/>
      <c r="BQ143" s="197" t="n"/>
      <c r="BR143" s="197" t="n"/>
      <c r="BS143" s="197" t="n"/>
      <c r="BT143" s="197" t="n"/>
      <c r="BU143" s="197" t="n"/>
      <c r="BV143" s="197" t="n"/>
      <c r="BW143" s="197" t="n"/>
      <c r="BX143" s="197" t="n"/>
      <c r="BY143" s="197" t="n"/>
      <c r="BZ143" s="197" t="n"/>
      <c r="CA143" s="197" t="n"/>
      <c r="CB143" s="197" t="n"/>
      <c r="CC143" s="197" t="n"/>
      <c r="CD143" s="197" t="n"/>
      <c r="CE143" s="197" t="n"/>
      <c r="CF143" s="197" t="n"/>
      <c r="CG143" s="197" t="n"/>
      <c r="CH143" s="197" t="n"/>
      <c r="CI143" s="197" t="n"/>
      <c r="CJ143" s="197" t="n"/>
      <c r="CK143" s="197" t="n"/>
      <c r="CL143" s="197" t="n"/>
      <c r="CM143" s="197" t="n"/>
      <c r="CN143" s="197" t="n"/>
      <c r="CO143" s="197" t="n"/>
      <c r="CP143" s="197" t="n"/>
      <c r="CQ143" s="197" t="n"/>
      <c r="CR143" s="197" t="n"/>
      <c r="CS143" s="197" t="n"/>
      <c r="CT143" s="197" t="n"/>
      <c r="CU143" s="197" t="n"/>
      <c r="CV143" s="197" t="n"/>
      <c r="CW143" s="197" t="n"/>
      <c r="CX143" s="197" t="n"/>
      <c r="CY143" s="197" t="n"/>
      <c r="CZ143" s="197" t="n"/>
      <c r="DA143" s="197" t="n"/>
      <c r="DB143" s="197" t="n"/>
      <c r="DC143" s="197" t="n"/>
      <c r="DD143" s="197" t="n"/>
      <c r="DE143" s="197" t="n"/>
      <c r="DF143" s="197" t="n"/>
      <c r="DG143" s="197" t="n"/>
      <c r="DH143" s="197" t="n"/>
      <c r="DI143" s="197" t="n"/>
      <c r="DJ143" s="197" t="n"/>
      <c r="DK143" s="197" t="n"/>
      <c r="DL143" s="197" t="n"/>
      <c r="DM143" s="197" t="n"/>
      <c r="DN143" s="197" t="n"/>
      <c r="DO143" s="197" t="n"/>
      <c r="DP143" s="197" t="n"/>
      <c r="DQ143" s="197" t="n"/>
      <c r="DR143" s="197" t="n"/>
      <c r="DS143" s="197" t="n"/>
      <c r="DT143" s="197" t="n"/>
      <c r="DU143" s="197" t="n"/>
      <c r="DV143" s="197" t="n"/>
      <c r="DW143" s="197" t="n"/>
      <c r="DX143" s="197" t="n"/>
      <c r="DY143" s="197" t="n"/>
      <c r="DZ143" s="197" t="n"/>
      <c r="EA143" s="197" t="n"/>
      <c r="EB143" s="197" t="n"/>
      <c r="EC143" s="197" t="n"/>
      <c r="ED143" s="197" t="n"/>
      <c r="EE143" s="197" t="n"/>
      <c r="EF143" s="197" t="n"/>
      <c r="EG143" s="197" t="n"/>
      <c r="EH143" s="197" t="n"/>
      <c r="EI143" s="197" t="n"/>
      <c r="EJ143" s="197" t="n"/>
    </row>
    <row r="144">
      <c r="B144" s="102" t="n"/>
      <c r="C144" s="939" t="n"/>
      <c r="D144" s="939" t="n"/>
      <c r="E144" s="939" t="n"/>
      <c r="F144" s="939" t="n"/>
      <c r="G144" s="939" t="n"/>
      <c r="H144" s="939" t="n"/>
      <c r="I144" s="975" t="n"/>
      <c r="J144" s="180" t="n"/>
      <c r="N144" s="976" t="inlineStr"/>
      <c r="O144" s="192" t="inlineStr"/>
      <c r="P144" s="192" t="inlineStr"/>
      <c r="Q144" s="192" t="inlineStr"/>
      <c r="R144" s="192" t="inlineStr"/>
      <c r="S144" s="192" t="inlineStr"/>
      <c r="T144" s="192" t="inlineStr"/>
      <c r="U144" s="193" t="n"/>
    </row>
    <row r="145">
      <c r="A145" s="194" t="inlineStr">
        <is>
          <t>K25</t>
        </is>
      </c>
      <c r="B145" s="96" t="inlineStr">
        <is>
          <t xml:space="preserve">Minority Interest </t>
        </is>
      </c>
      <c r="C145" s="954" t="n"/>
      <c r="D145" s="954" t="n"/>
      <c r="E145" s="954" t="n"/>
      <c r="F145" s="954" t="n"/>
      <c r="G145" s="954" t="n"/>
      <c r="H145" s="954" t="n"/>
      <c r="I145" s="977" t="n"/>
      <c r="J145" s="196" t="n"/>
      <c r="K145" s="197" t="n"/>
      <c r="L145" s="197" t="n"/>
      <c r="M145" s="197" t="n"/>
      <c r="N145" s="966">
        <f>B145</f>
        <v/>
      </c>
      <c r="O145" s="198" t="inlineStr"/>
      <c r="P145" s="198" t="inlineStr"/>
      <c r="Q145" s="198" t="inlineStr"/>
      <c r="R145" s="198" t="inlineStr"/>
      <c r="S145" s="198" t="inlineStr"/>
      <c r="T145" s="198" t="inlineStr"/>
      <c r="U145" s="193" t="n"/>
      <c r="V145" s="197" t="n"/>
      <c r="W145" s="197" t="n"/>
      <c r="X145" s="197" t="n"/>
      <c r="Y145" s="197" t="n"/>
      <c r="Z145" s="197" t="n"/>
      <c r="AA145" s="197" t="n"/>
      <c r="AB145" s="197" t="n"/>
      <c r="AC145" s="197" t="n"/>
      <c r="AD145" s="197" t="n"/>
      <c r="AE145" s="197" t="n"/>
      <c r="AF145" s="197" t="n"/>
      <c r="AG145" s="197" t="n"/>
      <c r="AH145" s="197" t="n"/>
      <c r="AI145" s="197" t="n"/>
      <c r="AJ145" s="197" t="n"/>
      <c r="AK145" s="197" t="n"/>
      <c r="AL145" s="197" t="n"/>
      <c r="AM145" s="197" t="n"/>
      <c r="AN145" s="197" t="n"/>
      <c r="AO145" s="197" t="n"/>
      <c r="AP145" s="197" t="n"/>
      <c r="AQ145" s="197" t="n"/>
      <c r="AR145" s="197" t="n"/>
      <c r="AS145" s="197" t="n"/>
      <c r="AT145" s="197" t="n"/>
      <c r="AU145" s="197" t="n"/>
      <c r="AV145" s="197" t="n"/>
      <c r="AW145" s="197" t="n"/>
      <c r="AX145" s="197" t="n"/>
      <c r="AY145" s="197" t="n"/>
      <c r="AZ145" s="197" t="n"/>
      <c r="BA145" s="197" t="n"/>
      <c r="BB145" s="197" t="n"/>
      <c r="BC145" s="197" t="n"/>
      <c r="BD145" s="197" t="n"/>
      <c r="BE145" s="197" t="n"/>
      <c r="BF145" s="197" t="n"/>
      <c r="BG145" s="197" t="n"/>
      <c r="BH145" s="197" t="n"/>
      <c r="BI145" s="197" t="n"/>
      <c r="BJ145" s="197" t="n"/>
      <c r="BK145" s="197" t="n"/>
      <c r="BL145" s="197" t="n"/>
      <c r="BM145" s="197" t="n"/>
      <c r="BN145" s="197" t="n"/>
      <c r="BO145" s="197" t="n"/>
      <c r="BP145" s="197" t="n"/>
      <c r="BQ145" s="197" t="n"/>
      <c r="BR145" s="197" t="n"/>
      <c r="BS145" s="197" t="n"/>
      <c r="BT145" s="197" t="n"/>
      <c r="BU145" s="197" t="n"/>
      <c r="BV145" s="197" t="n"/>
      <c r="BW145" s="197" t="n"/>
      <c r="BX145" s="197" t="n"/>
      <c r="BY145" s="197" t="n"/>
      <c r="BZ145" s="197" t="n"/>
      <c r="CA145" s="197" t="n"/>
      <c r="CB145" s="197" t="n"/>
      <c r="CC145" s="197" t="n"/>
      <c r="CD145" s="197" t="n"/>
      <c r="CE145" s="197" t="n"/>
      <c r="CF145" s="197" t="n"/>
      <c r="CG145" s="197" t="n"/>
      <c r="CH145" s="197" t="n"/>
      <c r="CI145" s="197" t="n"/>
      <c r="CJ145" s="197" t="n"/>
      <c r="CK145" s="197" t="n"/>
      <c r="CL145" s="197" t="n"/>
      <c r="CM145" s="197" t="n"/>
      <c r="CN145" s="197" t="n"/>
      <c r="CO145" s="197" t="n"/>
      <c r="CP145" s="197" t="n"/>
      <c r="CQ145" s="197" t="n"/>
      <c r="CR145" s="197" t="n"/>
      <c r="CS145" s="197" t="n"/>
      <c r="CT145" s="197" t="n"/>
      <c r="CU145" s="197" t="n"/>
      <c r="CV145" s="197" t="n"/>
      <c r="CW145" s="197" t="n"/>
      <c r="CX145" s="197" t="n"/>
      <c r="CY145" s="197" t="n"/>
      <c r="CZ145" s="197" t="n"/>
      <c r="DA145" s="197" t="n"/>
      <c r="DB145" s="197" t="n"/>
      <c r="DC145" s="197" t="n"/>
      <c r="DD145" s="197" t="n"/>
      <c r="DE145" s="197" t="n"/>
      <c r="DF145" s="197" t="n"/>
      <c r="DG145" s="197" t="n"/>
      <c r="DH145" s="197" t="n"/>
      <c r="DI145" s="197" t="n"/>
      <c r="DJ145" s="197" t="n"/>
      <c r="DK145" s="197" t="n"/>
      <c r="DL145" s="197" t="n"/>
      <c r="DM145" s="197" t="n"/>
      <c r="DN145" s="197" t="n"/>
      <c r="DO145" s="197" t="n"/>
      <c r="DP145" s="197" t="n"/>
      <c r="DQ145" s="197" t="n"/>
      <c r="DR145" s="197" t="n"/>
      <c r="DS145" s="197" t="n"/>
      <c r="DT145" s="197" t="n"/>
      <c r="DU145" s="197" t="n"/>
      <c r="DV145" s="197" t="n"/>
      <c r="DW145" s="197" t="n"/>
      <c r="DX145" s="197" t="n"/>
      <c r="DY145" s="197" t="n"/>
      <c r="DZ145" s="197" t="n"/>
      <c r="EA145" s="197" t="n"/>
      <c r="EB145" s="197" t="n"/>
      <c r="EC145" s="197" t="n"/>
      <c r="ED145" s="197" t="n"/>
      <c r="EE145" s="197" t="n"/>
      <c r="EF145" s="197" t="n"/>
      <c r="EG145" s="197" t="n"/>
      <c r="EH145" s="197" t="n"/>
      <c r="EI145" s="197" t="n"/>
      <c r="EJ145" s="197" t="n"/>
    </row>
    <row r="146">
      <c r="A146" s="79" t="n"/>
      <c r="B146" s="102" t="n"/>
      <c r="C146" s="952" t="n"/>
      <c r="D146" s="952" t="n"/>
      <c r="E146" s="952" t="n"/>
      <c r="F146" s="952" t="n"/>
      <c r="G146" s="952" t="n"/>
      <c r="H146" s="952" t="n"/>
      <c r="I146" s="979" t="n"/>
      <c r="J146" s="180" t="n"/>
      <c r="N146" s="976" t="inlineStr"/>
      <c r="O146" s="192" t="inlineStr"/>
      <c r="P146" s="192" t="inlineStr"/>
      <c r="Q146" s="192" t="inlineStr"/>
      <c r="R146" s="192" t="inlineStr"/>
      <c r="S146" s="192" t="inlineStr"/>
      <c r="T146" s="192" t="inlineStr"/>
      <c r="U146" s="193">
        <f>I143</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I144</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I145</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I146</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I147</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I148</f>
        <v/>
      </c>
    </row>
    <row r="152">
      <c r="A152" s="79" t="n"/>
      <c r="B152" s="102" t="n"/>
      <c r="C152" s="103" t="n"/>
      <c r="D152" s="103" t="n"/>
      <c r="E152" s="103" t="n"/>
      <c r="F152" s="103" t="n"/>
      <c r="G152" s="103" t="n"/>
      <c r="H152" s="103" t="n"/>
      <c r="I152" s="979" t="n"/>
      <c r="J152" s="180" t="n"/>
      <c r="N152" s="976" t="inlineStr"/>
      <c r="O152" s="192" t="inlineStr"/>
      <c r="P152" s="192" t="inlineStr"/>
      <c r="Q152" s="192" t="inlineStr"/>
      <c r="R152" s="192" t="inlineStr"/>
      <c r="S152" s="192" t="inlineStr"/>
      <c r="T152" s="192" t="inlineStr"/>
      <c r="U152" s="193">
        <f>I149</f>
        <v/>
      </c>
    </row>
    <row r="153" customFormat="1" s="194">
      <c r="A153" s="79" t="n"/>
      <c r="B153" s="102" t="n"/>
      <c r="C153" s="993" t="n"/>
      <c r="D153" s="993" t="n"/>
      <c r="E153" s="993" t="n"/>
      <c r="F153" s="952" t="n"/>
      <c r="G153" s="952" t="n"/>
      <c r="H153" s="952" t="n"/>
      <c r="I153" s="979" t="n"/>
      <c r="J153" s="180" t="n"/>
      <c r="N153" s="976" t="inlineStr"/>
      <c r="O153" s="192" t="inlineStr"/>
      <c r="P153" s="192" t="inlineStr"/>
      <c r="Q153" s="192" t="inlineStr"/>
      <c r="R153" s="192" t="inlineStr"/>
      <c r="S153" s="192" t="inlineStr"/>
      <c r="T153" s="192" t="inlineStr"/>
      <c r="U153" s="193">
        <f>I150</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I151</f>
        <v/>
      </c>
    </row>
    <row r="155" ht="18.75" customFormat="1" customHeight="1" s="194">
      <c r="A155" s="79" t="n"/>
      <c r="B155" s="102" t="n"/>
      <c r="C155" s="989" t="n"/>
      <c r="D155" s="971" t="n"/>
      <c r="E155" s="939" t="n"/>
      <c r="F155" s="939" t="n"/>
      <c r="G155" s="939" t="n"/>
      <c r="H155" s="939" t="n"/>
      <c r="I155" s="975" t="n"/>
      <c r="J155" s="180" t="n"/>
      <c r="N155" s="976" t="inlineStr"/>
      <c r="O155" s="192" t="inlineStr"/>
      <c r="P155" s="192" t="inlineStr"/>
      <c r="Q155" s="192" t="inlineStr"/>
      <c r="R155" s="192" t="inlineStr"/>
      <c r="S155" s="192" t="inlineStr"/>
      <c r="T155" s="192" t="inlineStr"/>
      <c r="U155" s="193">
        <f>I152</f>
        <v/>
      </c>
    </row>
    <row r="156" ht="18.75" customFormat="1" customHeight="1" s="194">
      <c r="A156" s="194" t="inlineStr">
        <is>
          <t>K26</t>
        </is>
      </c>
      <c r="B156" s="96" t="inlineStr">
        <is>
          <t xml:space="preserve">Total </t>
        </is>
      </c>
      <c r="C156" s="954">
        <f>SUM(INDIRECT(ADDRESS(MATCH("K25",$A:$A,0)+1,COLUMN(C$13),4)&amp;":"&amp;ADDRESS(MATCH("K26",$A:$A,0)-1,COLUMN(C$13),4)))</f>
        <v/>
      </c>
      <c r="D156" s="954">
        <f>SUM(INDIRECT(ADDRESS(MATCH("K25",$A:$A,0)+1,COLUMN(D$13),4)&amp;":"&amp;ADDRESS(MATCH("K26",$A:$A,0)-1,COLUMN(D$13),4)))</f>
        <v/>
      </c>
      <c r="E156" s="954">
        <f>SUM(INDIRECT(ADDRESS(MATCH("K25",$A:$A,0)+1,COLUMN(E$13),4)&amp;":"&amp;ADDRESS(MATCH("K26",$A:$A,0)-1,COLUMN(E$13),4)))</f>
        <v/>
      </c>
      <c r="F156" s="954">
        <f>SUM(INDIRECT(ADDRESS(MATCH("K25",$A:$A,0)+1,COLUMN(F$13),4)&amp;":"&amp;ADDRESS(MATCH("K26",$A:$A,0)-1,COLUMN(F$13),4)))</f>
        <v/>
      </c>
      <c r="G156" s="954">
        <f>SUM(INDIRECT(ADDRESS(MATCH("K25",$A:$A,0)+1,COLUMN(G$13),4)&amp;":"&amp;ADDRESS(MATCH("K26",$A:$A,0)-1,COLUMN(G$13),4)))</f>
        <v/>
      </c>
      <c r="H156" s="954">
        <f>SUM(INDIRECT(ADDRESS(MATCH("K25",$A:$A,0)+1,COLUMN(H$13),4)&amp;":"&amp;ADDRESS(MATCH("K26",$A:$A,0)-1,COLUMN(H$13),4)))</f>
        <v/>
      </c>
      <c r="I156" s="988" t="n"/>
      <c r="J156" s="196" t="n"/>
      <c r="K156" s="197" t="n"/>
      <c r="L156" s="197" t="n"/>
      <c r="M156" s="197" t="n"/>
      <c r="N156" s="966">
        <f>B156</f>
        <v/>
      </c>
      <c r="O156" s="198">
        <f>C156*BS!$B$9</f>
        <v/>
      </c>
      <c r="P156" s="198">
        <f>D156*BS!$B$9</f>
        <v/>
      </c>
      <c r="Q156" s="198">
        <f>E156*BS!$B$9</f>
        <v/>
      </c>
      <c r="R156" s="198">
        <f>F156*BS!$B$9</f>
        <v/>
      </c>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102" t="n"/>
      <c r="C157" s="994" t="n"/>
      <c r="D157" s="994" t="n"/>
      <c r="E157" s="994" t="n"/>
      <c r="F157" s="994" t="n"/>
      <c r="G157" s="994" t="n"/>
      <c r="H157" s="994" t="n"/>
      <c r="I157" s="992" t="n"/>
      <c r="J157" s="180" t="n"/>
      <c r="N157" s="976" t="inlineStr"/>
      <c r="O157" s="192" t="inlineStr"/>
      <c r="P157" s="192" t="inlineStr"/>
      <c r="Q157" s="192" t="inlineStr"/>
      <c r="R157" s="192" t="inlineStr"/>
      <c r="S157" s="192" t="inlineStr"/>
      <c r="T157" s="192" t="inlineStr"/>
      <c r="U157" s="193">
        <f>I154</f>
        <v/>
      </c>
    </row>
    <row r="158" ht="18.75" customFormat="1" customHeight="1" s="194">
      <c r="A158" s="194" t="inlineStr">
        <is>
          <t>K27</t>
        </is>
      </c>
      <c r="B158" s="96" t="inlineStr">
        <is>
          <t xml:space="preserve">Common Stock </t>
        </is>
      </c>
      <c r="C158" s="942" t="n"/>
      <c r="D158" s="942" t="n"/>
      <c r="E158" s="942" t="n"/>
      <c r="F158" s="942" t="n"/>
      <c r="G158" s="942" t="n"/>
      <c r="H158" s="942" t="n"/>
      <c r="I158" s="992" t="n"/>
      <c r="J158" s="196" t="n"/>
      <c r="K158" s="197" t="n"/>
      <c r="L158" s="197" t="n"/>
      <c r="M158" s="197" t="n"/>
      <c r="N158" s="966">
        <f>B158</f>
        <v/>
      </c>
      <c r="O158" s="198" t="inlineStr"/>
      <c r="P158" s="198" t="inlineStr"/>
      <c r="Q158" s="198" t="inlineStr"/>
      <c r="R158" s="198" t="inlineStr"/>
      <c r="S158" s="198" t="inlineStr"/>
      <c r="T158" s="198" t="inlineStr"/>
      <c r="U158" s="193">
        <f>I155</f>
        <v/>
      </c>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B159" s="229" t="inlineStr">
        <is>
          <t>No. Fully paid ordinary shares Balance at 31 March 2021</t>
        </is>
      </c>
      <c r="C159" s="103" t="n"/>
      <c r="D159" s="103" t="n"/>
      <c r="E159" s="103" t="n"/>
      <c r="F159" s="103" t="n"/>
      <c r="G159" s="103" t="n">
        <v>0</v>
      </c>
      <c r="H159" s="103" t="n">
        <v>10000000</v>
      </c>
      <c r="I159" s="979" t="n"/>
      <c r="J159" s="196" t="n"/>
      <c r="K159" s="197" t="n"/>
      <c r="L159" s="197" t="n"/>
      <c r="M159" s="197" t="n"/>
      <c r="N159" s="966">
        <f>B159</f>
        <v/>
      </c>
      <c r="O159" s="198" t="inlineStr"/>
      <c r="P159" s="198" t="inlineStr"/>
      <c r="Q159" s="198" t="inlineStr"/>
      <c r="R159" s="198" t="inlineStr"/>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inlineStr">
        <is>
          <t xml:space="preserve"> Fully paid ordinary shares Balance at 31 March 2021</t>
        </is>
      </c>
      <c r="C160" s="229" t="n"/>
      <c r="D160" s="229" t="n"/>
      <c r="E160" s="229" t="n"/>
      <c r="F160" s="229" t="n"/>
      <c r="G160" s="229" t="n">
        <v>0</v>
      </c>
      <c r="H160" s="952" t="n">
        <v>20000000</v>
      </c>
      <c r="I160" s="979" t="n"/>
      <c r="J160" s="196" t="n"/>
      <c r="K160" s="197" t="n"/>
      <c r="L160" s="197" t="n"/>
      <c r="M160" s="197" t="n"/>
      <c r="N160" s="966">
        <f>B160</f>
        <v/>
      </c>
      <c r="O160" s="198" t="inlineStr"/>
      <c r="P160" s="198" t="inlineStr"/>
      <c r="Q160" s="198" t="inlineStr"/>
      <c r="R160" s="198" t="inlineStr"/>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A162" s="194" t="inlineStr">
        <is>
          <t>K28</t>
        </is>
      </c>
      <c r="B162" s="96" t="inlineStr">
        <is>
          <t xml:space="preserve">Total </t>
        </is>
      </c>
      <c r="C162" s="954">
        <f>SUM(INDIRECT(ADDRESS(MATCH("K27",$A:$A,0)+1,COLUMN(C$13),4)&amp;":"&amp;ADDRESS(MATCH("K28",$A:$A,0)-1,COLUMN(C$13),4)))</f>
        <v/>
      </c>
      <c r="D162" s="954">
        <f>SUM(INDIRECT(ADDRESS(MATCH("K27",$A:$A,0)+1,COLUMN(D$13),4)&amp;":"&amp;ADDRESS(MATCH("K28",$A:$A,0)-1,COLUMN(D$13),4)))</f>
        <v/>
      </c>
      <c r="E162" s="954">
        <f>SUM(INDIRECT(ADDRESS(MATCH("K27",$A:$A,0)+1,COLUMN(E$13),4)&amp;":"&amp;ADDRESS(MATCH("K28",$A:$A,0)-1,COLUMN(E$13),4)))</f>
        <v/>
      </c>
      <c r="F162" s="954">
        <f>SUM(INDIRECT(ADDRESS(MATCH("K27",$A:$A,0)+1,COLUMN(F$13),4)&amp;":"&amp;ADDRESS(MATCH("K28",$A:$A,0)-1,COLUMN(F$13),4)))</f>
        <v/>
      </c>
      <c r="G162" s="954">
        <f>SUM(INDIRECT(ADDRESS(MATCH("K27",$A:$A,0)+1,COLUMN(G$13),4)&amp;":"&amp;ADDRESS(MATCH("K28",$A:$A,0)-1,COLUMN(G$13),4)))</f>
        <v/>
      </c>
      <c r="H162" s="954">
        <f>SUM(INDIRECT(ADDRESS(MATCH("K27",$A:$A,0)+1,COLUMN(H$13),4)&amp;":"&amp;ADDRESS(MATCH("K28",$A:$A,0)-1,COLUMN(H$13),4)))</f>
        <v/>
      </c>
      <c r="I162" s="995" t="n"/>
      <c r="J162" s="196" t="n"/>
      <c r="K162" s="197" t="n"/>
      <c r="L162" s="197" t="n"/>
      <c r="M162" s="197" t="n"/>
      <c r="N162" s="966">
        <f>B162</f>
        <v/>
      </c>
      <c r="O162" s="198">
        <f>C162*BS!$B$9</f>
        <v/>
      </c>
      <c r="P162" s="198">
        <f>D162*BS!$B$9</f>
        <v/>
      </c>
      <c r="Q162" s="198">
        <f>E162*BS!$B$9</f>
        <v/>
      </c>
      <c r="R162" s="198">
        <f>F162*BS!$B$9</f>
        <v/>
      </c>
      <c r="S162" s="198">
        <f>G162*BS!$B$9</f>
        <v/>
      </c>
      <c r="T162" s="198">
        <f>H162*BS!$B$9</f>
        <v/>
      </c>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102" t="n"/>
      <c r="C163" s="994" t="n"/>
      <c r="D163" s="994" t="n"/>
      <c r="E163" s="994" t="n"/>
      <c r="F163" s="994" t="n"/>
      <c r="G163" s="994" t="n"/>
      <c r="H163" s="994" t="n"/>
      <c r="I163" s="992" t="n"/>
      <c r="J163" s="180" t="n"/>
      <c r="N163" s="976" t="inlineStr"/>
      <c r="O163" s="192" t="inlineStr"/>
      <c r="P163" s="192" t="inlineStr"/>
      <c r="Q163" s="192" t="inlineStr"/>
      <c r="R163" s="192" t="inlineStr"/>
      <c r="S163" s="192" t="inlineStr"/>
      <c r="T163" s="192" t="inlineStr"/>
      <c r="U163" s="193"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A165" s="194" t="inlineStr">
        <is>
          <t>K29</t>
        </is>
      </c>
      <c r="B165" s="96" t="inlineStr">
        <is>
          <t xml:space="preserve">Additional Paid in Capital </t>
        </is>
      </c>
      <c r="C165" s="983" t="n"/>
      <c r="D165" s="983" t="n"/>
      <c r="E165" s="983" t="n"/>
      <c r="F165" s="983" t="n"/>
      <c r="G165" s="983" t="n"/>
      <c r="H165" s="983" t="n"/>
      <c r="I165" s="984" t="n"/>
      <c r="J165" s="196" t="n"/>
      <c r="K165" s="197" t="n"/>
      <c r="L165" s="197" t="n"/>
      <c r="M165" s="197" t="n"/>
      <c r="N165" s="966">
        <f>B165</f>
        <v/>
      </c>
      <c r="O165" s="198" t="inlineStr"/>
      <c r="P165" s="198" t="inlineStr"/>
      <c r="Q165" s="198" t="inlineStr"/>
      <c r="R165" s="198" t="inlineStr"/>
      <c r="S165" s="198" t="inlineStr"/>
      <c r="T165" s="198" t="inlineStr"/>
      <c r="U165" s="193">
        <f>I162</f>
        <v/>
      </c>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229" t="n"/>
      <c r="C166" s="103" t="n"/>
      <c r="D166" s="103" t="n"/>
      <c r="E166" s="103" t="n"/>
      <c r="F166" s="103" t="n"/>
      <c r="G166" s="103" t="n"/>
      <c r="H166" s="103" t="n"/>
      <c r="I166" s="984" t="n"/>
      <c r="J166" s="196" t="n"/>
      <c r="K166" s="197" t="n"/>
      <c r="L166" s="197" t="n"/>
      <c r="M166" s="197" t="n"/>
      <c r="N166" s="966" t="inlineStr"/>
      <c r="O166" s="198" t="inlineStr"/>
      <c r="P166" s="198" t="inlineStr"/>
      <c r="Q166" s="198" t="inlineStr"/>
      <c r="R166" s="198" t="inlineStr"/>
      <c r="S166" s="198" t="inlineStr"/>
      <c r="T166" s="198" t="inlineStr"/>
      <c r="U166" s="193" t="n"/>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229" t="n"/>
      <c r="B167" s="229" t="n"/>
      <c r="C167" s="229" t="n"/>
      <c r="D167" s="229" t="n"/>
      <c r="E167" s="229" t="n"/>
      <c r="F167" s="229" t="n"/>
      <c r="G167" s="229" t="n"/>
      <c r="H167" s="229"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171" t="inlineStr">
        <is>
          <t>K30</t>
        </is>
      </c>
      <c r="B168" s="96" t="inlineStr">
        <is>
          <t xml:space="preserve">Total </t>
        </is>
      </c>
      <c r="C168" s="954">
        <f>SUM(INDIRECT(ADDRESS(MATCH("K29",$A:$A,0)+1,COLUMN(C$13),4)&amp;":"&amp;ADDRESS(MATCH("K30",$A:$A,0)-1,COLUMN(C$13),4)))</f>
        <v/>
      </c>
      <c r="D168" s="954">
        <f>SUM(INDIRECT(ADDRESS(MATCH("K29",$A:$A,0)+1,COLUMN(D$13),4)&amp;":"&amp;ADDRESS(MATCH("K30",$A:$A,0)-1,COLUMN(D$13),4)))</f>
        <v/>
      </c>
      <c r="E168" s="954">
        <f>SUM(INDIRECT(ADDRESS(MATCH("K29",$A:$A,0)+1,COLUMN(E$13),4)&amp;":"&amp;ADDRESS(MATCH("K30",$A:$A,0)-1,COLUMN(E$13),4)))</f>
        <v/>
      </c>
      <c r="F168" s="954">
        <f>SUM(INDIRECT(ADDRESS(MATCH("K29",$A:$A,0)+1,COLUMN(F$13),4)&amp;":"&amp;ADDRESS(MATCH("K30",$A:$A,0)-1,COLUMN(F$13),4)))</f>
        <v/>
      </c>
      <c r="G168" s="954">
        <f>SUM(INDIRECT(ADDRESS(MATCH("K29",$A:$A,0)+1,COLUMN(G$13),4)&amp;":"&amp;ADDRESS(MATCH("K30",$A:$A,0)-1,COLUMN(G$13),4)))</f>
        <v/>
      </c>
      <c r="H168" s="954">
        <f>SUM(INDIRECT(ADDRESS(MATCH("K29",$A:$A,0)+1,COLUMN(H$13),4)&amp;":"&amp;ADDRESS(MATCH("K30",$A:$A,0)-1,COLUMN(H$13),4)))</f>
        <v/>
      </c>
      <c r="I168" s="984" t="n"/>
      <c r="J168" s="180" t="n"/>
      <c r="N168" s="976">
        <f>B168</f>
        <v/>
      </c>
      <c r="O168" s="192">
        <f>C168*BS!$B$9</f>
        <v/>
      </c>
      <c r="P168" s="192">
        <f>D168*BS!$B$9</f>
        <v/>
      </c>
      <c r="Q168" s="192">
        <f>E168*BS!$B$9</f>
        <v/>
      </c>
      <c r="R168" s="192">
        <f>F168*BS!$B$9</f>
        <v/>
      </c>
      <c r="S168" s="192">
        <f>G168*BS!$B$9</f>
        <v/>
      </c>
      <c r="T168" s="192">
        <f>H168*BS!$B$9</f>
        <v/>
      </c>
      <c r="U168" s="193" t="n"/>
    </row>
    <row r="169">
      <c r="A169" s="194" t="inlineStr">
        <is>
          <t>K31</t>
        </is>
      </c>
      <c r="B169" s="96" t="inlineStr">
        <is>
          <t xml:space="preserve">Other Reserves </t>
        </is>
      </c>
      <c r="C169" s="983" t="n"/>
      <c r="D169" s="983" t="n"/>
      <c r="E169" s="983" t="n"/>
      <c r="F169" s="983" t="n"/>
      <c r="G169" s="983" t="n"/>
      <c r="H169" s="983" t="n"/>
      <c r="I169" s="984" t="n"/>
      <c r="J169" s="196" t="n"/>
      <c r="K169" s="197" t="n"/>
      <c r="L169" s="197" t="n"/>
      <c r="M169" s="197" t="n"/>
      <c r="N169" s="966">
        <f>B169</f>
        <v/>
      </c>
      <c r="O169" s="198" t="inlineStr"/>
      <c r="P169" s="198" t="inlineStr"/>
      <c r="Q169" s="198" t="inlineStr"/>
      <c r="R169" s="198" t="inlineStr"/>
      <c r="S169" s="198" t="inlineStr"/>
      <c r="T169" s="198" t="inlineStr"/>
      <c r="U169" s="193">
        <f>I166</f>
        <v/>
      </c>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79" t="n"/>
      <c r="B170" s="102" t="inlineStr">
        <is>
          <t xml:space="preserve"> None Asset revaluation reserve</t>
        </is>
      </c>
      <c r="C170" s="993" t="n"/>
      <c r="D170" s="993" t="n"/>
      <c r="E170" s="993" t="n"/>
      <c r="F170" s="993" t="n"/>
      <c r="G170" s="993" t="n">
        <v>67677</v>
      </c>
      <c r="H170" s="993" t="n">
        <v>0</v>
      </c>
      <c r="I170" s="992" t="n"/>
      <c r="J170" s="180" t="n"/>
      <c r="N170" s="976">
        <f>B170</f>
        <v/>
      </c>
      <c r="O170" s="192" t="inlineStr"/>
      <c r="P170" s="192" t="inlineStr"/>
      <c r="Q170" s="192" t="inlineStr"/>
      <c r="R170" s="192" t="inlineStr"/>
      <c r="S170" s="192">
        <f>G170*BS!$B$9</f>
        <v/>
      </c>
      <c r="T170" s="192">
        <f>H170*BS!$B$9</f>
        <v/>
      </c>
      <c r="U170" s="193">
        <f>I167</f>
        <v/>
      </c>
    </row>
    <row r="171">
      <c r="A171" s="79" t="n"/>
      <c r="B171" s="102" t="inlineStr">
        <is>
          <t xml:space="preserve"> None revaluation reserve, net of tax</t>
        </is>
      </c>
      <c r="C171" s="993" t="n"/>
      <c r="D171" s="993" t="n"/>
      <c r="E171" s="993" t="n"/>
      <c r="F171" s="993" t="n"/>
      <c r="G171" s="993" t="n">
        <v>-37036</v>
      </c>
      <c r="H171" s="993" t="n">
        <v>0</v>
      </c>
      <c r="I171" s="992" t="n"/>
      <c r="J171" s="180" t="n"/>
      <c r="N171" s="976">
        <f>B171</f>
        <v/>
      </c>
      <c r="O171" s="192" t="inlineStr"/>
      <c r="P171" s="192" t="inlineStr"/>
      <c r="Q171" s="192" t="inlineStr"/>
      <c r="R171" s="192" t="inlineStr"/>
      <c r="S171" s="192">
        <f>G171*BS!$B$9</f>
        <v/>
      </c>
      <c r="T171" s="192">
        <f>H171*BS!$B$9</f>
        <v/>
      </c>
      <c r="U171" s="193">
        <f>I168</f>
        <v/>
      </c>
    </row>
    <row r="172">
      <c r="A172" s="79" t="n"/>
      <c r="B172" s="102" t="inlineStr">
        <is>
          <t>Other Reserves *</t>
        </is>
      </c>
      <c r="C172" s="993" t="n"/>
      <c r="D172" s="993" t="n"/>
      <c r="E172" s="993" t="n"/>
      <c r="F172" s="993" t="n"/>
      <c r="G172" s="993" t="n">
        <v>2066311</v>
      </c>
      <c r="H172" s="993" t="n">
        <v>0</v>
      </c>
      <c r="I172" s="992" t="n"/>
      <c r="J172" s="180" t="n"/>
      <c r="N172" s="976">
        <f>B172</f>
        <v/>
      </c>
      <c r="O172" s="192" t="inlineStr"/>
      <c r="P172" s="192" t="inlineStr"/>
      <c r="Q172" s="192" t="inlineStr"/>
      <c r="R172" s="192" t="inlineStr"/>
      <c r="S172" s="192">
        <f>G172*BS!$B$9</f>
        <v/>
      </c>
      <c r="T172" s="192">
        <f>H172*BS!$B$9</f>
        <v/>
      </c>
      <c r="U172" s="193">
        <f>I169</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I170</f>
        <v/>
      </c>
    </row>
    <row r="174">
      <c r="A174" s="79" t="n"/>
      <c r="B174" s="102" t="n"/>
      <c r="C174" s="103" t="n"/>
      <c r="D174" s="103" t="n"/>
      <c r="E174" s="103" t="n"/>
      <c r="F174" s="103" t="n"/>
      <c r="G174" s="103" t="n"/>
      <c r="H174" s="103" t="n"/>
      <c r="I174" s="992" t="n"/>
      <c r="J174" s="180" t="n"/>
      <c r="N174" s="976" t="inlineStr"/>
      <c r="O174" s="192" t="inlineStr"/>
      <c r="P174" s="192" t="inlineStr"/>
      <c r="Q174" s="192" t="inlineStr"/>
      <c r="R174" s="192" t="inlineStr"/>
      <c r="S174" s="192" t="inlineStr"/>
      <c r="T174" s="192" t="inlineStr"/>
      <c r="U174" s="193">
        <f>I171</f>
        <v/>
      </c>
    </row>
    <row r="175">
      <c r="A175" s="79" t="n"/>
      <c r="B175" s="102" t="n"/>
      <c r="C175" s="993" t="n"/>
      <c r="D175" s="993" t="n"/>
      <c r="E175" s="993" t="n"/>
      <c r="F175" s="993" t="n"/>
      <c r="G175" s="993" t="n"/>
      <c r="H175" s="993" t="n"/>
      <c r="I175" s="992" t="n"/>
      <c r="J175" s="180" t="n"/>
      <c r="N175" s="976" t="inlineStr"/>
      <c r="O175" s="192" t="inlineStr"/>
      <c r="P175" s="192" t="inlineStr"/>
      <c r="Q175" s="192" t="inlineStr"/>
      <c r="R175" s="192" t="inlineStr"/>
      <c r="S175" s="192" t="inlineStr"/>
      <c r="T175" s="192" t="inlineStr"/>
      <c r="U175" s="193">
        <f>I172</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I173</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I174</f>
        <v/>
      </c>
    </row>
    <row r="178" customFormat="1" s="194">
      <c r="A178" s="79" t="n"/>
      <c r="B178" s="102" t="n"/>
      <c r="C178" s="993" t="n"/>
      <c r="D178" s="993" t="n"/>
      <c r="E178" s="993" t="n"/>
      <c r="F178" s="993" t="n"/>
      <c r="G178" s="993" t="n"/>
      <c r="H178" s="993" t="n"/>
      <c r="I178" s="986" t="n"/>
      <c r="J178" s="180" t="n"/>
      <c r="N178" s="976" t="inlineStr"/>
      <c r="O178" s="192" t="inlineStr"/>
      <c r="P178" s="192" t="inlineStr"/>
      <c r="Q178" s="192" t="inlineStr"/>
      <c r="R178" s="192" t="inlineStr"/>
      <c r="S178" s="192" t="inlineStr"/>
      <c r="T178" s="192" t="inlineStr"/>
      <c r="U178" s="193">
        <f>I175</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I176</f>
        <v/>
      </c>
    </row>
    <row r="180" ht="23.25" customFormat="1" customHeight="1" s="234">
      <c r="B180" s="102" t="n"/>
      <c r="C180" s="952" t="n"/>
      <c r="D180" s="952" t="n"/>
      <c r="E180" s="952" t="n"/>
      <c r="F180" s="952" t="n"/>
      <c r="G180" s="952" t="n"/>
      <c r="H180" s="952" t="n"/>
      <c r="I180" s="979" t="n"/>
      <c r="J180" s="180" t="n"/>
      <c r="N180" s="976" t="inlineStr"/>
      <c r="O180" s="192" t="inlineStr"/>
      <c r="P180" s="192" t="inlineStr"/>
      <c r="Q180" s="192" t="inlineStr"/>
      <c r="R180" s="192" t="inlineStr"/>
      <c r="S180" s="192" t="inlineStr"/>
      <c r="T180" s="192" t="inlineStr"/>
      <c r="U180" s="193">
        <f>I177</f>
        <v/>
      </c>
    </row>
    <row r="181" ht="23.25" customFormat="1" customHeight="1" s="234">
      <c r="A181" s="194" t="inlineStr">
        <is>
          <t>K32</t>
        </is>
      </c>
      <c r="B181" s="96" t="inlineStr">
        <is>
          <t>Total</t>
        </is>
      </c>
      <c r="C181" s="954">
        <f>SUM(INDIRECT(ADDRESS(MATCH("K31",$A:$A,0)+1,COLUMN(C$13),4)&amp;":"&amp;ADDRESS(MATCH("K32",$A:$A,0)-1,COLUMN(C$13),4)))</f>
        <v/>
      </c>
      <c r="D181" s="954">
        <f>SUM(INDIRECT(ADDRESS(MATCH("K31",$A:$A,0)+1,COLUMN(D$13),4)&amp;":"&amp;ADDRESS(MATCH("K32",$A:$A,0)-1,COLUMN(D$13),4)))</f>
        <v/>
      </c>
      <c r="E181" s="954">
        <f>SUM(INDIRECT(ADDRESS(MATCH("K31",$A:$A,0)+1,COLUMN(E$13),4)&amp;":"&amp;ADDRESS(MATCH("K32",$A:$A,0)-1,COLUMN(E$13),4)))</f>
        <v/>
      </c>
      <c r="F181" s="954">
        <f>SUM(INDIRECT(ADDRESS(MATCH("K31",$A:$A,0)+1,COLUMN(F$13),4)&amp;":"&amp;ADDRESS(MATCH("K32",$A:$A,0)-1,COLUMN(F$13),4)))</f>
        <v/>
      </c>
      <c r="G181" s="954">
        <f>SUM(INDIRECT(ADDRESS(MATCH("K31",$A:$A,0)+1,COLUMN(G$13),4)&amp;":"&amp;ADDRESS(MATCH("K32",$A:$A,0)-1,COLUMN(G$13),4)))</f>
        <v/>
      </c>
      <c r="H181" s="954">
        <f>SUM(INDIRECT(ADDRESS(MATCH("K31",$A:$A,0)+1,COLUMN(H$13),4)&amp;":"&amp;ADDRESS(MATCH("K32",$A:$A,0)-1,COLUMN(H$13),4)))</f>
        <v/>
      </c>
      <c r="I181" s="984" t="n"/>
      <c r="J181" s="196" t="n"/>
      <c r="K181" s="197" t="n"/>
      <c r="L181" s="197" t="n"/>
      <c r="M181" s="197" t="n"/>
      <c r="N181" s="966">
        <f>B181</f>
        <v/>
      </c>
      <c r="O181" s="198">
        <f>C181*BS!$B$9</f>
        <v/>
      </c>
      <c r="P181" s="198">
        <f>D181*BS!$B$9</f>
        <v/>
      </c>
      <c r="Q181" s="198">
        <f>E181*BS!$B$9</f>
        <v/>
      </c>
      <c r="R181" s="198">
        <f>F181*BS!$B$9</f>
        <v/>
      </c>
      <c r="S181" s="198">
        <f>G181*BS!$B$9</f>
        <v/>
      </c>
      <c r="T181" s="198">
        <f>H181*BS!$B$9</f>
        <v/>
      </c>
      <c r="U181" s="193">
        <f>I178</f>
        <v/>
      </c>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B182" s="102" t="n"/>
      <c r="C182" s="996" t="n"/>
      <c r="D182" s="996" t="n"/>
      <c r="E182" s="996" t="n"/>
      <c r="F182" s="996" t="n"/>
      <c r="G182" s="996" t="n"/>
      <c r="H182" s="996" t="n"/>
      <c r="I182" s="997" t="n"/>
      <c r="J182" s="180" t="n"/>
      <c r="N182" s="976" t="inlineStr"/>
      <c r="O182" s="192" t="inlineStr"/>
      <c r="P182" s="192" t="inlineStr"/>
      <c r="Q182" s="192" t="inlineStr"/>
      <c r="R182" s="192" t="inlineStr"/>
      <c r="S182" s="192" t="inlineStr"/>
      <c r="T182" s="192" t="inlineStr"/>
      <c r="U182" s="193" t="n"/>
    </row>
    <row r="183">
      <c r="A183" s="194" t="inlineStr">
        <is>
          <t>K33</t>
        </is>
      </c>
      <c r="B183" s="96" t="inlineStr">
        <is>
          <t xml:space="preserve">Retained Earnings </t>
        </is>
      </c>
      <c r="C183" s="983" t="n"/>
      <c r="D183" s="983" t="n"/>
      <c r="E183" s="983" t="n"/>
      <c r="F183" s="983" t="n"/>
      <c r="G183" s="983" t="n"/>
      <c r="H183" s="983" t="n"/>
      <c r="I183" s="998" t="n"/>
      <c r="J183" s="196" t="n"/>
      <c r="K183" s="197" t="n"/>
      <c r="L183" s="197" t="n"/>
      <c r="M183" s="197" t="n"/>
      <c r="N183" s="966">
        <f>B183</f>
        <v/>
      </c>
      <c r="O183" s="198" t="inlineStr"/>
      <c r="P183" s="198" t="inlineStr"/>
      <c r="Q183" s="198" t="inlineStr"/>
      <c r="R183" s="198" t="inlineStr"/>
      <c r="S183" s="198" t="inlineStr"/>
      <c r="T183" s="198" t="inlineStr"/>
      <c r="U183" s="193">
        <f>I180</f>
        <v/>
      </c>
      <c r="V183" s="197" t="n"/>
      <c r="W183" s="197" t="n"/>
      <c r="X183" s="197" t="n"/>
      <c r="Y183" s="197" t="n"/>
      <c r="Z183" s="197" t="n"/>
      <c r="AA183" s="197" t="n"/>
      <c r="AB183" s="197" t="n"/>
      <c r="AC183" s="197" t="n"/>
      <c r="AD183" s="197" t="n"/>
      <c r="AE183" s="197" t="n"/>
      <c r="AF183" s="197" t="n"/>
      <c r="AG183" s="197" t="n"/>
      <c r="AH183" s="197" t="n"/>
      <c r="AI183" s="197" t="n"/>
      <c r="AJ183" s="197" t="n"/>
      <c r="AK183" s="197" t="n"/>
      <c r="AL183" s="197" t="n"/>
      <c r="AM183" s="197" t="n"/>
      <c r="AN183" s="197" t="n"/>
      <c r="AO183" s="197" t="n"/>
      <c r="AP183" s="197" t="n"/>
      <c r="AQ183" s="197" t="n"/>
      <c r="AR183" s="197" t="n"/>
      <c r="AS183" s="197" t="n"/>
      <c r="AT183" s="197" t="n"/>
      <c r="AU183" s="197" t="n"/>
      <c r="AV183" s="197" t="n"/>
      <c r="AW183" s="197" t="n"/>
      <c r="AX183" s="197" t="n"/>
      <c r="AY183" s="197" t="n"/>
      <c r="AZ183" s="197" t="n"/>
      <c r="BA183" s="197" t="n"/>
      <c r="BB183" s="197" t="n"/>
      <c r="BC183" s="197" t="n"/>
      <c r="BD183" s="197" t="n"/>
      <c r="BE183" s="197" t="n"/>
      <c r="BF183" s="197" t="n"/>
      <c r="BG183" s="197" t="n"/>
      <c r="BH183" s="197" t="n"/>
      <c r="BI183" s="197" t="n"/>
      <c r="BJ183" s="197" t="n"/>
      <c r="BK183" s="197" t="n"/>
      <c r="BL183" s="197" t="n"/>
      <c r="BM183" s="197" t="n"/>
      <c r="BN183" s="197" t="n"/>
      <c r="BO183" s="197" t="n"/>
      <c r="BP183" s="197" t="n"/>
      <c r="BQ183" s="197" t="n"/>
      <c r="BR183" s="197" t="n"/>
      <c r="BS183" s="197" t="n"/>
      <c r="BT183" s="197" t="n"/>
      <c r="BU183" s="197" t="n"/>
      <c r="BV183" s="197" t="n"/>
      <c r="BW183" s="197" t="n"/>
      <c r="BX183" s="197" t="n"/>
      <c r="BY183" s="197" t="n"/>
      <c r="BZ183" s="197" t="n"/>
      <c r="CA183" s="197" t="n"/>
      <c r="CB183" s="197" t="n"/>
      <c r="CC183" s="197" t="n"/>
      <c r="CD183" s="197" t="n"/>
      <c r="CE183" s="197" t="n"/>
      <c r="CF183" s="197" t="n"/>
      <c r="CG183" s="197" t="n"/>
      <c r="CH183" s="197" t="n"/>
      <c r="CI183" s="197" t="n"/>
      <c r="CJ183" s="197" t="n"/>
      <c r="CK183" s="197" t="n"/>
      <c r="CL183" s="197" t="n"/>
      <c r="CM183" s="197" t="n"/>
      <c r="CN183" s="197" t="n"/>
      <c r="CO183" s="197" t="n"/>
      <c r="CP183" s="197" t="n"/>
      <c r="CQ183" s="197" t="n"/>
      <c r="CR183" s="197" t="n"/>
      <c r="CS183" s="197" t="n"/>
      <c r="CT183" s="197" t="n"/>
      <c r="CU183" s="197" t="n"/>
      <c r="CV183" s="197" t="n"/>
      <c r="CW183" s="197" t="n"/>
      <c r="CX183" s="197" t="n"/>
      <c r="CY183" s="197" t="n"/>
      <c r="CZ183" s="197" t="n"/>
      <c r="DA183" s="197" t="n"/>
      <c r="DB183" s="197" t="n"/>
      <c r="DC183" s="197" t="n"/>
      <c r="DD183" s="197" t="n"/>
      <c r="DE183" s="197" t="n"/>
      <c r="DF183" s="197" t="n"/>
      <c r="DG183" s="197" t="n"/>
      <c r="DH183" s="197" t="n"/>
      <c r="DI183" s="197" t="n"/>
      <c r="DJ183" s="197" t="n"/>
      <c r="DK183" s="197" t="n"/>
      <c r="DL183" s="197" t="n"/>
      <c r="DM183" s="197" t="n"/>
      <c r="DN183" s="197" t="n"/>
      <c r="DO183" s="197" t="n"/>
      <c r="DP183" s="197" t="n"/>
      <c r="DQ183" s="197" t="n"/>
      <c r="DR183" s="197" t="n"/>
      <c r="DS183" s="197" t="n"/>
      <c r="DT183" s="197" t="n"/>
      <c r="DU183" s="197" t="n"/>
      <c r="DV183" s="197" t="n"/>
      <c r="DW183" s="197" t="n"/>
      <c r="DX183" s="197" t="n"/>
      <c r="DY183" s="197" t="n"/>
      <c r="DZ183" s="197" t="n"/>
      <c r="EA183" s="197" t="n"/>
      <c r="EB183" s="197" t="n"/>
      <c r="EC183" s="197" t="n"/>
      <c r="ED183" s="197" t="n"/>
      <c r="EE183" s="197" t="n"/>
      <c r="EF183" s="197" t="n"/>
      <c r="EG183" s="197" t="n"/>
      <c r="EH183" s="197" t="n"/>
      <c r="EI183" s="197" t="n"/>
      <c r="EJ183" s="197" t="n"/>
    </row>
    <row r="184" ht="18.75" customHeight="1" s="340">
      <c r="A184" s="194" t="n"/>
      <c r="B184" s="102" t="inlineStr">
        <is>
          <t xml:space="preserve"> Retained Net profit attributable to members of the parent entity</t>
        </is>
      </c>
      <c r="C184" s="103" t="n"/>
      <c r="D184" s="103" t="n"/>
      <c r="E184" s="103" t="n"/>
      <c r="F184" s="103" t="n"/>
      <c r="G184" s="103" t="n">
        <v>907382</v>
      </c>
      <c r="H184" s="103" t="n">
        <v>882657</v>
      </c>
      <c r="I184" s="998" t="n"/>
      <c r="J184" s="196" t="n"/>
      <c r="K184" s="197" t="n"/>
      <c r="L184" s="197" t="n"/>
      <c r="M184" s="197" t="n"/>
      <c r="N184" s="966">
        <f>B184</f>
        <v/>
      </c>
      <c r="O184" s="198" t="inlineStr"/>
      <c r="P184" s="198" t="inlineStr"/>
      <c r="Q184" s="198" t="inlineStr"/>
      <c r="R184" s="198" t="inlineStr"/>
      <c r="S184" s="198">
        <f>G184*BS!$B$9</f>
        <v/>
      </c>
      <c r="T184" s="198">
        <f>H184*BS!$B$9</f>
        <v/>
      </c>
      <c r="U184" s="193" t="n"/>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inlineStr">
        <is>
          <t xml:space="preserve"> Retained Disposal of investment</t>
        </is>
      </c>
      <c r="C185" s="993" t="n"/>
      <c r="D185" s="993" t="n"/>
      <c r="E185" s="993" t="n"/>
      <c r="F185" s="993" t="n"/>
      <c r="G185" s="993" t="n">
        <v>-998</v>
      </c>
      <c r="H185" s="993" t="n">
        <v>0</v>
      </c>
      <c r="I185" s="998" t="n"/>
      <c r="J185" s="196" t="n"/>
      <c r="K185" s="197" t="n"/>
      <c r="L185" s="197" t="n"/>
      <c r="M185" s="197" t="n"/>
      <c r="N185" s="966">
        <f>B185</f>
        <v/>
      </c>
      <c r="O185" s="198" t="inlineStr"/>
      <c r="P185" s="198" t="inlineStr"/>
      <c r="Q185" s="198" t="inlineStr"/>
      <c r="R185" s="198" t="inlineStr"/>
      <c r="S185" s="198">
        <f>G185*BS!$B$9</f>
        <v/>
      </c>
      <c r="T185" s="198">
        <f>H185*BS!$B$9</f>
        <v/>
      </c>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79" t="inlineStr">
        <is>
          <t>K34</t>
        </is>
      </c>
      <c r="B186" s="96" t="inlineStr">
        <is>
          <t>Total</t>
        </is>
      </c>
      <c r="C186" s="954">
        <f>SUM(INDIRECT(ADDRESS(MATCH("K33",$A:$A,0)+1,COLUMN(C$13),4)&amp;":"&amp;ADDRESS(MATCH("K34",$A:$A,0)-1,COLUMN(C$13),4)))</f>
        <v/>
      </c>
      <c r="D186" s="954">
        <f>SUM(INDIRECT(ADDRESS(MATCH("K33",$A:$A,0)+1,COLUMN(D$13),4)&amp;":"&amp;ADDRESS(MATCH("K34",$A:$A,0)-1,COLUMN(D$13),4)))</f>
        <v/>
      </c>
      <c r="E186" s="954">
        <f>SUM(INDIRECT(ADDRESS(MATCH("K33",$A:$A,0)+1,COLUMN(E$13),4)&amp;":"&amp;ADDRESS(MATCH("K34",$A:$A,0)-1,COLUMN(E$13),4)))</f>
        <v/>
      </c>
      <c r="F186" s="954">
        <f>SUM(INDIRECT(ADDRESS(MATCH("K33",$A:$A,0)+1,COLUMN(F$13),4)&amp;":"&amp;ADDRESS(MATCH("K34",$A:$A,0)-1,COLUMN(F$13),4)))</f>
        <v/>
      </c>
      <c r="G186" s="954">
        <f>SUM(INDIRECT(ADDRESS(MATCH("K33",$A:$A,0)+1,COLUMN(G$13),4)&amp;":"&amp;ADDRESS(MATCH("K34",$A:$A,0)-1,COLUMN(G$13),4)))</f>
        <v/>
      </c>
      <c r="H186" s="954">
        <f>SUM(INDIRECT(ADDRESS(MATCH("K33",$A:$A,0)+1,COLUMN(H$13),4)&amp;":"&amp;ADDRESS(MATCH("K34",$A:$A,0)-1,COLUMN(H$13),4)))</f>
        <v/>
      </c>
      <c r="I186" s="997" t="n"/>
      <c r="J186" s="180" t="n"/>
      <c r="N186" s="976">
        <f>B186</f>
        <v/>
      </c>
      <c r="O186" s="192">
        <f>C186*BS!$B$9</f>
        <v/>
      </c>
      <c r="P186" s="192">
        <f>D186*BS!$B$9</f>
        <v/>
      </c>
      <c r="Q186" s="192">
        <f>E186*BS!$B$9</f>
        <v/>
      </c>
      <c r="R186" s="192">
        <f>F186*BS!$B$9</f>
        <v/>
      </c>
      <c r="S186" s="192">
        <f>G186*BS!$B$9</f>
        <v/>
      </c>
      <c r="T186" s="192">
        <f>H186*BS!$B$9</f>
        <v/>
      </c>
      <c r="U186" s="193" t="n"/>
    </row>
    <row r="187" ht="18.75" customFormat="1" customHeight="1" s="171">
      <c r="A187" s="171" t="inlineStr">
        <is>
          <t>K35</t>
        </is>
      </c>
      <c r="B187" s="96" t="inlineStr">
        <is>
          <t xml:space="preserve">Others </t>
        </is>
      </c>
      <c r="C187" s="999" t="n"/>
      <c r="D187" s="999" t="n"/>
      <c r="E187" s="999" t="n"/>
      <c r="F187" s="999" t="n"/>
      <c r="G187" s="999" t="n"/>
      <c r="H187" s="999" t="n"/>
      <c r="I187" s="997" t="n"/>
      <c r="J187" s="180" t="n"/>
      <c r="N187" s="966">
        <f>B187</f>
        <v/>
      </c>
      <c r="O187" s="204" t="inlineStr"/>
      <c r="P187" s="204" t="inlineStr"/>
      <c r="Q187" s="204" t="inlineStr"/>
      <c r="R187" s="204" t="inlineStr"/>
      <c r="S187" s="204" t="inlineStr"/>
      <c r="T187" s="204" t="inlineStr"/>
      <c r="U187" s="193"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I185</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I186</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103" t="n"/>
      <c r="D190" s="103" t="n"/>
      <c r="E190" s="103" t="n"/>
      <c r="F190" s="103" t="n"/>
      <c r="G190" s="103" t="n"/>
      <c r="H190" s="103" t="n"/>
      <c r="I190" s="997" t="n"/>
      <c r="J190" s="180" t="n"/>
      <c r="K190" s="172" t="n"/>
      <c r="L190" s="172" t="n"/>
      <c r="M190" s="172" t="n"/>
      <c r="N190" s="973" t="inlineStr"/>
      <c r="O190" s="192" t="inlineStr"/>
      <c r="P190" s="192" t="inlineStr"/>
      <c r="Q190" s="192" t="inlineStr"/>
      <c r="R190" s="192" t="inlineStr"/>
      <c r="S190" s="192" t="inlineStr"/>
      <c r="T190" s="192" t="inlineStr"/>
      <c r="U190" s="193">
        <f>I187</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I188</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000"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I189</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I190</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I191</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I192</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I193</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I194</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inlineStr">
        <is>
          <t>K36</t>
        </is>
      </c>
      <c r="B198" s="96" t="inlineStr">
        <is>
          <t>Total</t>
        </is>
      </c>
      <c r="C198" s="954">
        <f>SUM(INDIRECT(ADDRESS(MATCH("K35",$A:$A,0)+1,COLUMN(C$13),4)&amp;":"&amp;ADDRESS(MATCH("K36",$A:$A,0)-1,COLUMN(C$13),4)))</f>
        <v/>
      </c>
      <c r="D198" s="954">
        <f>SUM(INDIRECT(ADDRESS(MATCH("K35",$A:$A,0)+1,COLUMN(D$13),4)&amp;":"&amp;ADDRESS(MATCH("K36",$A:$A,0)-1,COLUMN(D$13),4)))</f>
        <v/>
      </c>
      <c r="E198" s="954">
        <f>SUM(INDIRECT(ADDRESS(MATCH("K35",$A:$A,0)+1,COLUMN(E$13),4)&amp;":"&amp;ADDRESS(MATCH("K36",$A:$A,0)-1,COLUMN(E$13),4)))</f>
        <v/>
      </c>
      <c r="F198" s="954">
        <f>SUM(INDIRECT(ADDRESS(MATCH("K35",$A:$A,0)+1,COLUMN(F$13),4)&amp;":"&amp;ADDRESS(MATCH("K36",$A:$A,0)-1,COLUMN(F$13),4)))</f>
        <v/>
      </c>
      <c r="G198" s="954">
        <f>SUM(INDIRECT(ADDRESS(MATCH("K35",$A:$A,0)+1,COLUMN(G$13),4)&amp;":"&amp;ADDRESS(MATCH("K36",$A:$A,0)-1,COLUMN(G$13),4)))</f>
        <v/>
      </c>
      <c r="H198" s="954">
        <f>SUM(INDIRECT(ADDRESS(MATCH("K35",$A:$A,0)+1,COLUMN(H$13),4)&amp;":"&amp;ADDRESS(MATCH("K36",$A:$A,0)-1,COLUMN(H$13),4)))</f>
        <v/>
      </c>
      <c r="I198" s="997" t="n"/>
      <c r="J198" s="180" t="n"/>
      <c r="K198" s="172" t="n"/>
      <c r="L198" s="172" t="n"/>
      <c r="M198" s="172" t="n"/>
      <c r="N198" s="966">
        <f>B198</f>
        <v/>
      </c>
      <c r="O198" s="1001">
        <f>C198*BS!$B$9</f>
        <v/>
      </c>
      <c r="P198" s="1001">
        <f>D198*BS!$B$9</f>
        <v/>
      </c>
      <c r="Q198" s="1001">
        <f>E198*BS!$B$9</f>
        <v/>
      </c>
      <c r="R198" s="1001">
        <f>F198*BS!$B$9</f>
        <v/>
      </c>
      <c r="S198" s="1001">
        <f>G198*BS!$B$9</f>
        <v/>
      </c>
      <c r="T198" s="1001">
        <f>H198*BS!$B$9</f>
        <v/>
      </c>
      <c r="U198" s="193" t="n"/>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194" t="inlineStr">
        <is>
          <t>K37</t>
        </is>
      </c>
      <c r="B200" s="96" t="inlineStr">
        <is>
          <t xml:space="preserve">Total Shareholders Equity </t>
        </is>
      </c>
      <c r="C200" s="983" t="n"/>
      <c r="D200" s="983" t="n"/>
      <c r="E200" s="983" t="n"/>
      <c r="F200" s="983" t="n"/>
      <c r="G200" s="983" t="n"/>
      <c r="H200" s="983" t="n"/>
      <c r="I200" s="998" t="n"/>
      <c r="J200" s="196" t="n"/>
      <c r="K200" s="197" t="n"/>
      <c r="L200" s="197" t="n"/>
      <c r="M200" s="197" t="n"/>
      <c r="N200" s="966">
        <f>B200</f>
        <v/>
      </c>
      <c r="O200" s="198" t="inlineStr"/>
      <c r="P200" s="198" t="inlineStr"/>
      <c r="Q200" s="198" t="inlineStr"/>
      <c r="R200" s="198" t="inlineStr"/>
      <c r="S200" s="198" t="inlineStr"/>
      <c r="T200" s="198" t="inlineStr"/>
      <c r="U200" s="193">
        <f>I197</f>
        <v/>
      </c>
      <c r="V200" s="197" t="n"/>
      <c r="W200" s="197" t="n"/>
      <c r="X200" s="197" t="n"/>
      <c r="Y200" s="197" t="n"/>
      <c r="Z200" s="197" t="n"/>
      <c r="AA200" s="197" t="n"/>
      <c r="AB200" s="197" t="n"/>
      <c r="AC200" s="197" t="n"/>
      <c r="AD200" s="197" t="n"/>
      <c r="AE200" s="197" t="n"/>
      <c r="AF200" s="197" t="n"/>
      <c r="AG200" s="197" t="n"/>
      <c r="AH200" s="197" t="n"/>
      <c r="AI200" s="197" t="n"/>
      <c r="AJ200" s="197" t="n"/>
      <c r="AK200" s="197" t="n"/>
      <c r="AL200" s="197" t="n"/>
      <c r="AM200" s="197" t="n"/>
      <c r="AN200" s="197" t="n"/>
      <c r="AO200" s="197" t="n"/>
      <c r="AP200" s="197" t="n"/>
      <c r="AQ200" s="197" t="n"/>
      <c r="AR200" s="197" t="n"/>
      <c r="AS200" s="197" t="n"/>
      <c r="AT200" s="197" t="n"/>
      <c r="AU200" s="197" t="n"/>
      <c r="AV200" s="197" t="n"/>
      <c r="AW200" s="197" t="n"/>
      <c r="AX200" s="197" t="n"/>
      <c r="AY200" s="197" t="n"/>
      <c r="AZ200" s="197" t="n"/>
      <c r="BA200" s="197" t="n"/>
      <c r="BB200" s="197" t="n"/>
      <c r="BC200" s="197" t="n"/>
      <c r="BD200" s="197" t="n"/>
      <c r="BE200" s="197" t="n"/>
      <c r="BF200" s="197" t="n"/>
      <c r="BG200" s="197" t="n"/>
      <c r="BH200" s="197" t="n"/>
      <c r="BI200" s="197" t="n"/>
      <c r="BJ200" s="197" t="n"/>
      <c r="BK200" s="197" t="n"/>
      <c r="BL200" s="197" t="n"/>
      <c r="BM200" s="197" t="n"/>
      <c r="BN200" s="197" t="n"/>
      <c r="BO200" s="197" t="n"/>
      <c r="BP200" s="197" t="n"/>
      <c r="BQ200" s="197" t="n"/>
      <c r="BR200" s="197" t="n"/>
      <c r="BS200" s="197" t="n"/>
      <c r="BT200" s="197" t="n"/>
      <c r="BU200" s="197" t="n"/>
      <c r="BV200" s="197" t="n"/>
      <c r="BW200" s="197" t="n"/>
      <c r="BX200" s="197" t="n"/>
      <c r="BY200" s="197" t="n"/>
      <c r="BZ200" s="197" t="n"/>
      <c r="CA200" s="197" t="n"/>
      <c r="CB200" s="197" t="n"/>
      <c r="CC200" s="197" t="n"/>
      <c r="CD200" s="197" t="n"/>
      <c r="CE200" s="197" t="n"/>
      <c r="CF200" s="197" t="n"/>
      <c r="CG200" s="197" t="n"/>
      <c r="CH200" s="197" t="n"/>
      <c r="CI200" s="197" t="n"/>
      <c r="CJ200" s="197" t="n"/>
      <c r="CK200" s="197" t="n"/>
      <c r="CL200" s="197" t="n"/>
      <c r="CM200" s="197" t="n"/>
      <c r="CN200" s="197" t="n"/>
      <c r="CO200" s="197" t="n"/>
      <c r="CP200" s="197" t="n"/>
      <c r="CQ200" s="197" t="n"/>
      <c r="CR200" s="197" t="n"/>
      <c r="CS200" s="197" t="n"/>
      <c r="CT200" s="197" t="n"/>
      <c r="CU200" s="197" t="n"/>
      <c r="CV200" s="197" t="n"/>
      <c r="CW200" s="197" t="n"/>
      <c r="CX200" s="197" t="n"/>
      <c r="CY200" s="197" t="n"/>
      <c r="CZ200" s="197" t="n"/>
      <c r="DA200" s="197" t="n"/>
      <c r="DB200" s="197" t="n"/>
      <c r="DC200" s="197" t="n"/>
      <c r="DD200" s="197" t="n"/>
      <c r="DE200" s="197" t="n"/>
      <c r="DF200" s="197" t="n"/>
      <c r="DG200" s="197" t="n"/>
      <c r="DH200" s="197" t="n"/>
      <c r="DI200" s="197" t="n"/>
      <c r="DJ200" s="197" t="n"/>
      <c r="DK200" s="197" t="n"/>
      <c r="DL200" s="197" t="n"/>
      <c r="DM200" s="197" t="n"/>
      <c r="DN200" s="197" t="n"/>
      <c r="DO200" s="197" t="n"/>
      <c r="DP200" s="197" t="n"/>
      <c r="DQ200" s="197" t="n"/>
      <c r="DR200" s="197" t="n"/>
      <c r="DS200" s="197" t="n"/>
      <c r="DT200" s="197" t="n"/>
      <c r="DU200" s="197" t="n"/>
      <c r="DV200" s="197" t="n"/>
      <c r="DW200" s="197" t="n"/>
      <c r="DX200" s="197" t="n"/>
      <c r="DY200" s="197" t="n"/>
      <c r="DZ200" s="197" t="n"/>
      <c r="EA200" s="197" t="n"/>
      <c r="EB200" s="197" t="n"/>
      <c r="EC200" s="197" t="n"/>
      <c r="ED200" s="197" t="n"/>
      <c r="EE200" s="197" t="n"/>
      <c r="EF200" s="197" t="n"/>
      <c r="EG200" s="197" t="n"/>
      <c r="EH200" s="197" t="n"/>
      <c r="EI200" s="197" t="n"/>
      <c r="EJ200" s="197" t="n"/>
    </row>
    <row r="201" ht="24" customHeight="1" s="340">
      <c r="B201" s="102" t="n"/>
      <c r="C201" s="103" t="n"/>
      <c r="D201" s="103" t="n"/>
      <c r="E201" s="103" t="n"/>
      <c r="F201" s="103" t="n"/>
      <c r="G201" s="103" t="n"/>
      <c r="H201" s="103" t="n"/>
      <c r="I201" s="984" t="n"/>
      <c r="J201" s="180" t="n"/>
      <c r="N201" s="976" t="inlineStr"/>
      <c r="O201" s="192" t="inlineStr"/>
      <c r="P201" s="192" t="inlineStr"/>
      <c r="Q201" s="192" t="inlineStr"/>
      <c r="R201" s="192" t="inlineStr"/>
      <c r="S201" s="192" t="inlineStr"/>
      <c r="T201" s="192" t="inlineStr"/>
      <c r="U201" s="193">
        <f>I198</f>
        <v/>
      </c>
    </row>
    <row r="202">
      <c r="B202" s="102" t="n"/>
      <c r="C202" s="1002" t="n"/>
      <c r="D202" s="1002" t="n"/>
      <c r="E202" s="1002" t="n"/>
      <c r="F202" s="1002" t="n"/>
      <c r="G202" s="1002" t="n"/>
      <c r="H202" s="1002" t="n"/>
      <c r="I202" s="984" t="n"/>
      <c r="J202" s="180" t="n"/>
      <c r="N202" s="976" t="inlineStr"/>
      <c r="O202" s="192" t="inlineStr"/>
      <c r="P202" s="192" t="inlineStr"/>
      <c r="Q202" s="192" t="inlineStr"/>
      <c r="R202" s="192" t="inlineStr"/>
      <c r="S202" s="192" t="inlineStr"/>
      <c r="T202" s="192" t="inlineStr"/>
      <c r="U202" s="193" t="n"/>
    </row>
    <row r="203">
      <c r="A203" s="171" t="inlineStr">
        <is>
          <t>K38</t>
        </is>
      </c>
      <c r="B203" s="96" t="inlineStr">
        <is>
          <t>Total</t>
        </is>
      </c>
      <c r="C203" s="954">
        <f>SUM(INDIRECT(ADDRESS(MATCH("K37",$A:$A,0)+1,COLUMN(C$13),4)&amp;":"&amp;ADDRESS(MATCH("K38",$A:$A,0)-1,COLUMN(C$13),4)))</f>
        <v/>
      </c>
      <c r="D203" s="954">
        <f>SUM(INDIRECT(ADDRESS(MATCH("K37",$A:$A,0)+1,COLUMN(D$13),4)&amp;":"&amp;ADDRESS(MATCH("K38",$A:$A,0)-1,COLUMN(D$13),4)))</f>
        <v/>
      </c>
      <c r="E203" s="954">
        <f>SUM(INDIRECT(ADDRESS(MATCH("K37",$A:$A,0)+1,COLUMN(E$13),4)&amp;":"&amp;ADDRESS(MATCH("K38",$A:$A,0)-1,COLUMN(E$13),4)))</f>
        <v/>
      </c>
      <c r="F203" s="954">
        <f>SUM(INDIRECT(ADDRESS(MATCH("K37",$A:$A,0)+1,COLUMN(F$13),4)&amp;":"&amp;ADDRESS(MATCH("K38",$A:$A,0)-1,COLUMN(F$13),4)))</f>
        <v/>
      </c>
      <c r="G203" s="954">
        <f>SUM(INDIRECT(ADDRESS(MATCH("K37",$A:$A,0)+1,COLUMN(G$13),4)&amp;":"&amp;ADDRESS(MATCH("K38",$A:$A,0)-1,COLUMN(G$13),4)))</f>
        <v/>
      </c>
      <c r="H203" s="954">
        <f>SUM(INDIRECT(ADDRESS(MATCH("K37",$A:$A,0)+1,COLUMN(H$13),4)&amp;":"&amp;ADDRESS(MATCH("K38",$A:$A,0)-1,COLUMN(H$13),4)))</f>
        <v/>
      </c>
      <c r="I203" s="984" t="n"/>
      <c r="J203" s="180" t="n"/>
      <c r="N203" s="976">
        <f>B203</f>
        <v/>
      </c>
      <c r="O203" s="192">
        <f>C203*BS!$B$9</f>
        <v/>
      </c>
      <c r="P203" s="192">
        <f>D203*BS!$B$9</f>
        <v/>
      </c>
      <c r="Q203" s="192">
        <f>E203*BS!$B$9</f>
        <v/>
      </c>
      <c r="R203" s="192">
        <f>F203*BS!$B$9</f>
        <v/>
      </c>
      <c r="S203" s="192">
        <f>G203*BS!$B$9</f>
        <v/>
      </c>
      <c r="T203" s="192">
        <f>H203*BS!$B$9</f>
        <v/>
      </c>
      <c r="U203" s="193" t="n"/>
    </row>
    <row r="204">
      <c r="A204" s="171" t="inlineStr">
        <is>
          <t>K39</t>
        </is>
      </c>
      <c r="B204" s="96" t="inlineStr">
        <is>
          <t xml:space="preserve">Off Balance Liabilities </t>
        </is>
      </c>
      <c r="C204" s="1003" t="n"/>
      <c r="D204" s="1003" t="n"/>
      <c r="E204" s="1003" t="n"/>
      <c r="F204" s="1003" t="n"/>
      <c r="G204" s="1003" t="n"/>
      <c r="H204" s="1003" t="n"/>
      <c r="I204" s="997" t="n"/>
      <c r="J204" s="180" t="n"/>
      <c r="N204" s="966">
        <f>B204</f>
        <v/>
      </c>
      <c r="O204" s="204" t="inlineStr"/>
      <c r="P204" s="204" t="inlineStr"/>
      <c r="Q204" s="204" t="inlineStr"/>
      <c r="R204" s="204" t="inlineStr"/>
      <c r="S204" s="204" t="inlineStr"/>
      <c r="T204" s="204" t="inlineStr"/>
      <c r="U204" s="193" t="n"/>
    </row>
    <row r="205">
      <c r="B205" s="102" t="inlineStr">
        <is>
          <t>- LC</t>
        </is>
      </c>
      <c r="C205" s="991" t="n"/>
      <c r="D205" s="991" t="n"/>
      <c r="E205" s="991" t="n"/>
      <c r="F205" s="991" t="n"/>
      <c r="G205" s="991" t="n"/>
      <c r="H205" s="991" t="n"/>
      <c r="I205" s="977" t="n"/>
      <c r="J205" s="180" t="n"/>
      <c r="N205" s="976">
        <f>B205</f>
        <v/>
      </c>
      <c r="O205" s="192" t="inlineStr"/>
      <c r="P205" s="192" t="inlineStr"/>
      <c r="Q205" s="192" t="inlineStr"/>
      <c r="R205" s="192" t="inlineStr"/>
      <c r="S205" s="192" t="inlineStr"/>
      <c r="T205" s="192" t="inlineStr"/>
      <c r="U205" s="193">
        <f>I202</f>
        <v/>
      </c>
    </row>
    <row r="206">
      <c r="B206" s="102" t="inlineStr">
        <is>
          <t>- BG</t>
        </is>
      </c>
      <c r="C206" s="991" t="n"/>
      <c r="D206" s="991" t="n"/>
      <c r="E206" s="991" t="n"/>
      <c r="F206" s="991" t="n"/>
      <c r="G206" s="991" t="n"/>
      <c r="H206" s="991" t="n"/>
      <c r="I206" s="239" t="n"/>
      <c r="J206" s="180" t="n"/>
      <c r="N206" s="976">
        <f>B206</f>
        <v/>
      </c>
      <c r="O206" s="192" t="inlineStr"/>
      <c r="P206" s="192" t="inlineStr"/>
      <c r="Q206" s="192" t="inlineStr"/>
      <c r="R206" s="192" t="inlineStr"/>
      <c r="S206" s="192" t="inlineStr"/>
      <c r="T206" s="192" t="inlineStr"/>
      <c r="U206" s="193">
        <f>I203</f>
        <v/>
      </c>
    </row>
    <row r="207">
      <c r="B207" s="102" t="inlineStr">
        <is>
          <t>- BD</t>
        </is>
      </c>
      <c r="C207" s="103" t="n"/>
      <c r="D207" s="103" t="n"/>
      <c r="E207" s="103" t="n"/>
      <c r="F207" s="103" t="n"/>
      <c r="G207" s="103" t="n"/>
      <c r="H207" s="103" t="n"/>
      <c r="I207" s="240" t="n"/>
      <c r="J207" s="180" t="n"/>
      <c r="N207" s="976">
        <f>B207</f>
        <v/>
      </c>
      <c r="O207" s="192" t="inlineStr"/>
      <c r="P207" s="192" t="inlineStr"/>
      <c r="Q207" s="192" t="inlineStr"/>
      <c r="R207" s="192" t="inlineStr"/>
      <c r="S207" s="192" t="inlineStr"/>
      <c r="T207" s="192" t="inlineStr"/>
      <c r="U207" s="193">
        <f>I204</f>
        <v/>
      </c>
    </row>
    <row r="208">
      <c r="B208" s="102" t="inlineStr">
        <is>
          <t>- CG</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I205</f>
        <v/>
      </c>
    </row>
    <row r="209">
      <c r="B209" s="102" t="inlineStr">
        <is>
          <t>- Commitments</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I206</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I207</f>
        <v/>
      </c>
    </row>
    <row r="211">
      <c r="B211" s="102" t="inlineStr">
        <is>
          <t>- Others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I208</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I209</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I210</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I211</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I212</f>
        <v/>
      </c>
    </row>
    <row r="216">
      <c r="A216" s="194" t="inlineStr">
        <is>
          <t>K40</t>
        </is>
      </c>
      <c r="B216" s="243" t="inlineStr">
        <is>
          <t xml:space="preserve">Total </t>
        </is>
      </c>
      <c r="C216" s="1004">
        <f>SUM(INDIRECT(ADDRESS(MATCH("K39",$A:$A,0)+1,COLUMN(C$13),4)&amp;":"&amp;ADDRESS(MATCH("K40",$A:$A,0)-1,COLUMN(C$13),4)))</f>
        <v/>
      </c>
      <c r="D216" s="1004">
        <f>SUM(INDIRECT(ADDRESS(MATCH("K39",$A:$A,0)+1,COLUMN(D$13),4)&amp;":"&amp;ADDRESS(MATCH("K40",$A:$A,0)-1,COLUMN(D$13),4)))</f>
        <v/>
      </c>
      <c r="E216" s="1004">
        <f>SUM(INDIRECT(ADDRESS(MATCH("K39",$A:$A,0)+1,COLUMN(E$13),4)&amp;":"&amp;ADDRESS(MATCH("K40",$A:$A,0)-1,COLUMN(E$13),4)))</f>
        <v/>
      </c>
      <c r="F216" s="1004">
        <f>SUM(INDIRECT(ADDRESS(MATCH("K39",$A:$A,0)+1,COLUMN(F$13),4)&amp;":"&amp;ADDRESS(MATCH("K40",$A:$A,0)-1,COLUMN(F$13),4)))</f>
        <v/>
      </c>
      <c r="G216" s="1004">
        <f>SUM(INDIRECT(ADDRESS(MATCH("K39",$A:$A,0)+1,COLUMN(G$13),4)&amp;":"&amp;ADDRESS(MATCH("K40",$A:$A,0)-1,COLUMN(G$13),4)))</f>
        <v/>
      </c>
      <c r="H216" s="1004">
        <f>SUM(INDIRECT(ADDRESS(MATCH("K39",$A:$A,0)+1,COLUMN(H$13),4)&amp;":"&amp;ADDRESS(MATCH("K40",$A:$A,0)-1,COLUMN(H$13),4)))</f>
        <v/>
      </c>
      <c r="I216" s="245" t="n"/>
      <c r="J216" s="196" t="n"/>
      <c r="K216" s="197" t="n"/>
      <c r="L216" s="197" t="n"/>
      <c r="M216" s="197" t="n"/>
      <c r="N216" s="966">
        <f>B216</f>
        <v/>
      </c>
      <c r="O216" s="246">
        <f>C216*BS!$B$9</f>
        <v/>
      </c>
      <c r="P216" s="246">
        <f>D216*BS!$B$9</f>
        <v/>
      </c>
      <c r="Q216" s="246">
        <f>E216*BS!$B$9</f>
        <v/>
      </c>
      <c r="R216" s="246">
        <f>F216*BS!$B$9</f>
        <v/>
      </c>
      <c r="S216" s="246">
        <f>G216*BS!$B$9</f>
        <v/>
      </c>
      <c r="T216" s="246">
        <f>H216*BS!$B$9</f>
        <v/>
      </c>
      <c r="U216" s="247">
        <f>I213</f>
        <v/>
      </c>
      <c r="V216" s="197" t="n"/>
      <c r="W216" s="197" t="n"/>
      <c r="X216" s="197" t="n"/>
      <c r="Y216" s="197" t="n"/>
      <c r="Z216" s="197" t="n"/>
      <c r="AA216" s="197" t="n"/>
      <c r="AB216" s="197" t="n"/>
      <c r="AC216" s="197" t="n"/>
      <c r="AD216" s="197" t="n"/>
      <c r="AE216" s="197" t="n"/>
      <c r="AF216" s="197" t="n"/>
      <c r="AG216" s="197" t="n"/>
      <c r="AH216" s="197" t="n"/>
      <c r="AI216" s="197" t="n"/>
      <c r="AJ216" s="197" t="n"/>
      <c r="AK216" s="197" t="n"/>
      <c r="AL216" s="197" t="n"/>
      <c r="AM216" s="197" t="n"/>
      <c r="AN216" s="197" t="n"/>
      <c r="AO216" s="197" t="n"/>
      <c r="AP216" s="197" t="n"/>
      <c r="AQ216" s="197" t="n"/>
      <c r="AR216" s="197" t="n"/>
      <c r="AS216" s="197" t="n"/>
      <c r="AT216" s="197" t="n"/>
      <c r="AU216" s="197" t="n"/>
      <c r="AV216" s="197" t="n"/>
      <c r="AW216" s="197" t="n"/>
      <c r="AX216" s="197" t="n"/>
      <c r="AY216" s="197" t="n"/>
      <c r="AZ216" s="197" t="n"/>
      <c r="BA216" s="197" t="n"/>
      <c r="BB216" s="197" t="n"/>
      <c r="BC216" s="197" t="n"/>
      <c r="BD216" s="197" t="n"/>
      <c r="BE216" s="197" t="n"/>
      <c r="BF216" s="197" t="n"/>
      <c r="BG216" s="197" t="n"/>
      <c r="BH216" s="197" t="n"/>
      <c r="BI216" s="197" t="n"/>
      <c r="BJ216" s="197" t="n"/>
      <c r="BK216" s="197" t="n"/>
      <c r="BL216" s="197" t="n"/>
      <c r="BM216" s="197" t="n"/>
      <c r="BN216" s="197" t="n"/>
      <c r="BO216" s="197" t="n"/>
      <c r="BP216" s="197" t="n"/>
      <c r="BQ216" s="197" t="n"/>
      <c r="BR216" s="197" t="n"/>
      <c r="BS216" s="197" t="n"/>
      <c r="BT216" s="197" t="n"/>
      <c r="BU216" s="197" t="n"/>
      <c r="BV216" s="197" t="n"/>
      <c r="BW216" s="197" t="n"/>
      <c r="BX216" s="197" t="n"/>
      <c r="BY216" s="197" t="n"/>
      <c r="BZ216" s="197" t="n"/>
      <c r="CA216" s="197" t="n"/>
      <c r="CB216" s="197" t="n"/>
      <c r="CC216" s="197" t="n"/>
      <c r="CD216" s="197" t="n"/>
      <c r="CE216" s="197" t="n"/>
      <c r="CF216" s="197" t="n"/>
      <c r="CG216" s="197" t="n"/>
      <c r="CH216" s="197" t="n"/>
      <c r="CI216" s="197" t="n"/>
      <c r="CJ216" s="197" t="n"/>
      <c r="CK216" s="197" t="n"/>
      <c r="CL216" s="197" t="n"/>
      <c r="CM216" s="197" t="n"/>
      <c r="CN216" s="197" t="n"/>
      <c r="CO216" s="197" t="n"/>
      <c r="CP216" s="197" t="n"/>
      <c r="CQ216" s="197" t="n"/>
      <c r="CR216" s="197" t="n"/>
      <c r="CS216" s="197" t="n"/>
      <c r="CT216" s="197" t="n"/>
      <c r="CU216" s="197" t="n"/>
      <c r="CV216" s="197" t="n"/>
      <c r="CW216" s="197" t="n"/>
      <c r="CX216" s="197" t="n"/>
      <c r="CY216" s="197" t="n"/>
      <c r="CZ216" s="197" t="n"/>
      <c r="DA216" s="197" t="n"/>
      <c r="DB216" s="197" t="n"/>
      <c r="DC216" s="197" t="n"/>
      <c r="DD216" s="197" t="n"/>
      <c r="DE216" s="197" t="n"/>
      <c r="DF216" s="197" t="n"/>
      <c r="DG216" s="197" t="n"/>
      <c r="DH216" s="197" t="n"/>
      <c r="DI216" s="197" t="n"/>
      <c r="DJ216" s="197" t="n"/>
      <c r="DK216" s="197" t="n"/>
      <c r="DL216" s="197" t="n"/>
      <c r="DM216" s="197" t="n"/>
      <c r="DN216" s="197" t="n"/>
      <c r="DO216" s="197" t="n"/>
      <c r="DP216" s="197" t="n"/>
      <c r="DQ216" s="197" t="n"/>
      <c r="DR216" s="197" t="n"/>
      <c r="DS216" s="197" t="n"/>
      <c r="DT216" s="197" t="n"/>
      <c r="DU216" s="197" t="n"/>
      <c r="DV216" s="197" t="n"/>
      <c r="DW216" s="197" t="n"/>
      <c r="DX216" s="197" t="n"/>
      <c r="DY216" s="197" t="n"/>
      <c r="DZ216" s="197" t="n"/>
      <c r="EA216" s="197" t="n"/>
      <c r="EB216" s="197" t="n"/>
      <c r="EC216" s="197" t="n"/>
      <c r="ED216" s="197" t="n"/>
      <c r="EE216" s="197" t="n"/>
      <c r="EF216" s="197" t="n"/>
      <c r="EG216" s="197" t="n"/>
      <c r="EH216" s="197" t="n"/>
      <c r="EI216" s="197" t="n"/>
      <c r="EJ216" s="197" t="n"/>
    </row>
    <row r="217">
      <c r="B217" s="248" t="n"/>
      <c r="C217" s="242" t="n"/>
      <c r="D217" s="242" t="n"/>
      <c r="E217" s="242" t="n"/>
      <c r="F217" s="242" t="n"/>
      <c r="G217" s="242" t="n"/>
      <c r="H217" s="242" t="n"/>
      <c r="I217" s="242" t="n"/>
      <c r="J217" s="180" t="n"/>
      <c r="N217" t="inlineStr"/>
      <c r="O217" s="249" t="inlineStr"/>
      <c r="P217" s="249" t="inlineStr"/>
      <c r="Q217" s="249" t="inlineStr"/>
      <c r="R217" s="249" t="inlineStr"/>
      <c r="S217" s="249" t="inlineStr"/>
      <c r="T217" s="249" t="inlineStr"/>
      <c r="U217" s="249" t="n"/>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Sales revenue: Sale of goods</t>
        </is>
      </c>
      <c r="C15" s="939" t="n"/>
      <c r="D15" s="939" t="n"/>
      <c r="E15" s="939" t="n"/>
      <c r="F15" s="939" t="n"/>
      <c r="G15" s="939" t="n">
        <v>199304</v>
      </c>
      <c r="H15" s="939" t="n">
        <v>191979</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goods and services sold</t>
        </is>
      </c>
      <c r="C29" s="939" t="n"/>
      <c r="D29" s="939" t="n"/>
      <c r="E29" s="939" t="n"/>
      <c r="F29" s="939" t="n"/>
      <c r="G29" s="939" t="n">
        <v>215610</v>
      </c>
      <c r="H29" s="939" t="n">
        <v>191316</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Selling, general and administrative expenses</t>
        </is>
      </c>
      <c r="C56" s="939" t="n"/>
      <c r="D56" s="939" t="n"/>
      <c r="E56" s="939" t="n"/>
      <c r="F56" s="939" t="n"/>
      <c r="G56" s="939" t="n">
        <v>30466</v>
      </c>
      <c r="H56" s="939" t="n">
        <v>31297</v>
      </c>
      <c r="I56" s="1017" t="n"/>
      <c r="N56" s="293" t="inlineStr"/>
      <c r="O56" s="192" t="inlineStr"/>
      <c r="P56" s="192" t="inlineStr"/>
      <c r="Q56" s="192" t="inlineStr"/>
      <c r="R56" s="192" t="inlineStr"/>
      <c r="S56" s="192" t="inlineStr"/>
      <c r="T56" s="192" t="inlineStr"/>
      <c r="U56" s="1016">
        <f>I56</f>
        <v/>
      </c>
    </row>
    <row r="57" customFormat="1" s="279">
      <c r="A57" s="118" t="n"/>
      <c r="B57" s="102" t="inlineStr">
        <is>
          <t>Other expenses</t>
        </is>
      </c>
      <c r="C57" s="939" t="n"/>
      <c r="D57" s="939" t="n"/>
      <c r="E57" s="939" t="n"/>
      <c r="F57" s="939" t="n"/>
      <c r="G57" s="939" t="n">
        <v>17</v>
      </c>
      <c r="H57" s="939" t="n">
        <v>1146</v>
      </c>
      <c r="I57" s="1017" t="n"/>
      <c r="N57" s="293" t="inlineStr"/>
      <c r="O57" s="192" t="inlineStr"/>
      <c r="P57" s="192" t="inlineStr"/>
      <c r="Q57" s="192" t="inlineStr"/>
      <c r="R57" s="192" t="inlineStr"/>
      <c r="S57" s="192" t="inlineStr"/>
      <c r="T57" s="192" t="inlineStr"/>
      <c r="U57" s="1016">
        <f>I57</f>
        <v/>
      </c>
    </row>
    <row r="58" customFormat="1" s="279">
      <c r="A58" s="118" t="n"/>
      <c r="B58" s="102" t="inlineStr">
        <is>
          <t>Cost of goods and services sold</t>
        </is>
      </c>
      <c r="C58" s="939" t="n"/>
      <c r="D58" s="939" t="n"/>
      <c r="E58" s="939" t="n"/>
      <c r="F58" s="939" t="n"/>
      <c r="G58" s="939" t="n">
        <v>215610</v>
      </c>
      <c r="H58" s="939" t="n">
        <v>191316</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n"/>
      <c r="C98" s="939" t="n"/>
      <c r="D98" s="939" t="n"/>
      <c r="E98" s="939" t="n"/>
      <c r="F98" s="939" t="n"/>
      <c r="G98" s="939" t="n"/>
      <c r="H98" s="939" t="n"/>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7527</v>
      </c>
      <c r="H138" s="939" t="n">
        <v>53191</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-28</v>
      </c>
      <c r="G13" s="1028" t="n">
        <v>-4333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-36628</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-26</v>
      </c>
      <c r="G18" s="1029" t="n">
        <v>97546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-756000</v>
      </c>
      <c r="G21" s="1028" t="n">
        <v>-843000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-1847</v>
      </c>
      <c r="G23" s="1028" t="n">
        <v>-2000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-757847</v>
      </c>
      <c r="G25" s="1029" t="n">
        <v>-845000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