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MEIJI DAIRY AUSTRALASIA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13525659</v>
      </c>
      <c r="H15" s="103" t="n">
        <v>0</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receivables</t>
        </is>
      </c>
      <c r="C29" s="103" t="n"/>
      <c r="D29" s="103" t="n"/>
      <c r="E29" s="103" t="n"/>
      <c r="F29" s="103" t="n"/>
      <c r="G29" s="103" t="n">
        <v>5021477</v>
      </c>
      <c r="H29" s="103" t="n">
        <v>6065110</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None Raw materials and stores</t>
        </is>
      </c>
      <c r="C43" s="103" t="n"/>
      <c r="D43" s="103" t="n"/>
      <c r="E43" s="103" t="n"/>
      <c r="F43" s="103" t="n"/>
      <c r="G43" s="103" t="n">
        <v>19419118</v>
      </c>
      <c r="H43" s="103" t="n">
        <v>15722792</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None Finished goods - at cost</t>
        </is>
      </c>
      <c r="C44" s="103" t="n"/>
      <c r="D44" s="103" t="n"/>
      <c r="E44" s="103" t="n"/>
      <c r="F44" s="103" t="n"/>
      <c r="G44" s="103" t="n">
        <v>2035632</v>
      </c>
      <c r="H44" s="103" t="n">
        <v>5258061</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42306409</v>
      </c>
      <c r="H70" s="939" t="n">
        <v>62707537</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33410</v>
      </c>
      <c r="H161" s="103" t="n">
        <v>34261</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inlineStr">
        <is>
          <t>Deferred tax assets</t>
        </is>
      </c>
      <c r="C162" s="939" t="n"/>
      <c r="D162" s="939" t="n"/>
      <c r="E162" s="939" t="n"/>
      <c r="F162" s="939" t="n"/>
      <c r="G162" s="939" t="n">
        <v>33410</v>
      </c>
      <c r="H162" s="939" t="n">
        <v>34261</v>
      </c>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109331</v>
      </c>
      <c r="H165" s="939" t="n">
        <v>105724</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130827</v>
      </c>
      <c r="H166" s="939" t="n">
        <v>122862</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79066</v>
      </c>
      <c r="H16" s="939" t="n">
        <v>57712</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None Trade payables</t>
        </is>
      </c>
      <c r="C58" s="939" t="n"/>
      <c r="D58" s="939" t="n"/>
      <c r="E58" s="939" t="n"/>
      <c r="F58" s="939" t="n"/>
      <c r="G58" s="939" t="n">
        <v>9389282</v>
      </c>
      <c r="H58" s="939" t="n">
        <v>9004456</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None Accrued expenses</t>
        </is>
      </c>
      <c r="C70" s="939" t="n"/>
      <c r="D70" s="939" t="n"/>
      <c r="E70" s="939" t="n"/>
      <c r="F70" s="939" t="n"/>
      <c r="G70" s="939" t="n">
        <v>89655</v>
      </c>
      <c r="H70" s="939" t="n">
        <v>131964</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247279</v>
      </c>
      <c r="H84" s="103" t="n">
        <v>340279</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tax liabilities</t>
        </is>
      </c>
      <c r="C88" s="939" t="n"/>
      <c r="D88" s="939" t="n"/>
      <c r="E88" s="939" t="n"/>
      <c r="F88" s="939" t="n"/>
      <c r="G88" s="939" t="n">
        <v>247279</v>
      </c>
      <c r="H88" s="939" t="n">
        <v>340279</v>
      </c>
      <c r="I88" s="975" t="n"/>
      <c r="J88" s="180" t="n"/>
      <c r="N88" s="976">
        <f>B88</f>
        <v/>
      </c>
      <c r="O88" s="192">
        <f>C88*BS!$B$9</f>
        <v/>
      </c>
      <c r="P88" s="192">
        <f>D88*BS!$B$9</f>
        <v/>
      </c>
      <c r="Q88" s="192">
        <f>E88*BS!$B$9</f>
        <v/>
      </c>
      <c r="R88" s="192">
        <f>F88*BS!$B$9</f>
        <v/>
      </c>
      <c r="S88" s="192">
        <f>G88*BS!$B$9</f>
        <v/>
      </c>
      <c r="T88" s="192">
        <f>H88*BS!$B$9</f>
        <v/>
      </c>
      <c r="U88" s="193">
        <f>I88</f>
        <v/>
      </c>
    </row>
    <row r="89">
      <c r="B89" s="102" t="inlineStr">
        <is>
          <t>Other current liabilities *</t>
        </is>
      </c>
      <c r="C89" s="939" t="n"/>
      <c r="D89" s="939" t="n"/>
      <c r="E89" s="939" t="n"/>
      <c r="F89" s="939" t="n"/>
      <c r="G89" s="939" t="n">
        <v>9969379</v>
      </c>
      <c r="H89" s="939" t="n">
        <v>10035798</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28411</v>
      </c>
      <c r="H103" s="103" t="n">
        <v>49009</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28411</v>
      </c>
      <c r="H129" s="991" t="n">
        <v>49009</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Ordinary shares Fully paid 25,467,389</t>
        </is>
      </c>
      <c r="C156" s="103" t="n"/>
      <c r="D156" s="103" t="n"/>
      <c r="E156" s="103" t="n"/>
      <c r="F156" s="103" t="n"/>
      <c r="G156" s="103" t="n">
        <v>25467389</v>
      </c>
      <c r="H156" s="103" t="n">
        <v>25467389</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t>
        </is>
      </c>
      <c r="C167" s="993" t="n"/>
      <c r="D167" s="993" t="n"/>
      <c r="E167" s="993" t="n"/>
      <c r="F167" s="993" t="n"/>
      <c r="G167" s="993" t="n">
        <v>-1255697</v>
      </c>
      <c r="H167" s="993" t="n">
        <v>1945682</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inlineStr">
        <is>
          <t>Other Reserves *</t>
        </is>
      </c>
      <c r="C168" s="993" t="n"/>
      <c r="D168" s="993" t="n"/>
      <c r="E168" s="993" t="n"/>
      <c r="F168" s="993" t="n"/>
      <c r="G168" s="993" t="n">
        <v>24211692</v>
      </c>
      <c r="H168" s="993" t="n">
        <v>27413071</v>
      </c>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0</v>
      </c>
      <c r="H15" s="939" t="n">
        <v>0</v>
      </c>
      <c r="I15" s="289" t="n"/>
      <c r="N15" s="293">
        <f>B15</f>
        <v/>
      </c>
      <c r="O15" s="192">
        <f>C15*BS!$B$9</f>
        <v/>
      </c>
      <c r="P15" s="192">
        <f>D15*BS!$B$9</f>
        <v/>
      </c>
      <c r="Q15" s="192">
        <f>E15*BS!$B$9</f>
        <v/>
      </c>
      <c r="R15" s="192">
        <f>F15*BS!$B$9</f>
        <v/>
      </c>
      <c r="S15" s="192">
        <f>G15*BS!$B$9</f>
        <v/>
      </c>
      <c r="T15" s="192">
        <f>H15*BS!$B$9</f>
        <v/>
      </c>
      <c r="U15" s="1016">
        <f>I15</f>
        <v/>
      </c>
    </row>
    <row r="16" customFormat="1" s="118">
      <c r="B16" s="102" t="inlineStr">
        <is>
          <t>Sale of goods</t>
        </is>
      </c>
      <c r="C16" s="939" t="n"/>
      <c r="D16" s="939" t="n"/>
      <c r="E16" s="939" t="n"/>
      <c r="F16" s="939" t="n"/>
      <c r="G16" s="939" t="n">
        <v>122961155</v>
      </c>
      <c r="H16" s="939" t="n">
        <v>0</v>
      </c>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Premises cost</t>
        </is>
      </c>
      <c r="C29" s="939" t="n"/>
      <c r="D29" s="939" t="n"/>
      <c r="E29" s="939" t="n"/>
      <c r="F29" s="939" t="n"/>
      <c r="G29" s="939" t="n">
        <v>107467</v>
      </c>
      <c r="H29" s="939" t="n">
        <v>114428</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inlineStr">
        <is>
          <t>Cost of sales of goods</t>
        </is>
      </c>
      <c r="C30" s="939" t="n"/>
      <c r="D30" s="939" t="n"/>
      <c r="E30" s="939" t="n"/>
      <c r="F30" s="939" t="n"/>
      <c r="G30" s="939" t="n">
        <v>119142037</v>
      </c>
      <c r="H30" s="939" t="n">
        <v>151263638</v>
      </c>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benefits</t>
        </is>
      </c>
      <c r="C56" s="939" t="n"/>
      <c r="D56" s="939" t="n"/>
      <c r="E56" s="939" t="n"/>
      <c r="F56" s="939" t="n"/>
      <c r="G56" s="939" t="n">
        <v>396461</v>
      </c>
      <c r="H56" s="939" t="n">
        <v>510266</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Administration</t>
        </is>
      </c>
      <c r="C57" s="939" t="n"/>
      <c r="D57" s="939" t="n"/>
      <c r="E57" s="939" t="n"/>
      <c r="F57" s="939" t="n"/>
      <c r="G57" s="939" t="n">
        <v>2534370</v>
      </c>
      <c r="H57" s="939" t="n">
        <v>3312669</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Premises cost</t>
        </is>
      </c>
      <c r="C80" s="939" t="n"/>
      <c r="D80" s="939" t="n"/>
      <c r="E80" s="939" t="n"/>
      <c r="F80" s="939" t="n"/>
      <c r="G80" s="939" t="n">
        <v>107467</v>
      </c>
      <c r="H80" s="939" t="n">
        <v>114428</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None Interest income</t>
        </is>
      </c>
      <c r="C98" s="939" t="n"/>
      <c r="D98" s="939" t="n"/>
      <c r="E98" s="939" t="n"/>
      <c r="F98" s="939" t="n"/>
      <c r="G98" s="939" t="n">
        <v>3746</v>
      </c>
      <c r="H98" s="939" t="n">
        <v>57475</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 xml:space="preserve"> The balance comprises temporary differences attributable to: Accrued interest receivable nan</t>
        </is>
      </c>
      <c r="C99" s="939" t="n"/>
      <c r="D99" s="939" t="n"/>
      <c r="E99" s="939" t="n"/>
      <c r="F99" s="939" t="n"/>
      <c r="G99" s="939" t="n">
        <v>428</v>
      </c>
      <c r="H99" s="939" t="n">
        <v>0</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 xml:space="preserve"> Net deferred tax liabilities Trade accounts receivable Movements  At 1 April 2021 3,796 Accrued interest receivable  (278)</t>
        </is>
      </c>
      <c r="C100" s="939" t="n"/>
      <c r="D100" s="939" t="n"/>
      <c r="E100" s="939" t="n"/>
      <c r="F100" s="939" t="n"/>
      <c r="G100" s="939" t="n">
        <v>0</v>
      </c>
      <c r="H100" s="939" t="n">
        <v>0</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 xml:space="preserve"> The balance comprises temporary differences attributable to: Accrued interest receivable nan</t>
        </is>
      </c>
      <c r="C111" s="939" t="n"/>
      <c r="D111" s="939" t="n"/>
      <c r="E111" s="939" t="n"/>
      <c r="F111" s="939" t="n"/>
      <c r="G111" s="939" t="n">
        <v>428</v>
      </c>
      <c r="H111" s="939" t="n">
        <v>0</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inlineStr">
        <is>
          <t xml:space="preserve"> Net deferred tax liabilities Trade accounts receivable Movements  At 1 April 2021 3,796 Accrued interest receivable  (278)</t>
        </is>
      </c>
      <c r="C112" s="939" t="n"/>
      <c r="D112" s="939" t="n"/>
      <c r="E112" s="939" t="n"/>
      <c r="F112" s="939" t="n"/>
      <c r="G112" s="939" t="n">
        <v>0</v>
      </c>
      <c r="H112" s="939" t="n">
        <v>0</v>
      </c>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 xml:space="preserve"> None Interest income</t>
        </is>
      </c>
      <c r="C124" s="952" t="n"/>
      <c r="D124" s="952" t="n"/>
      <c r="E124" s="952" t="n"/>
      <c r="F124" s="952" t="n"/>
      <c r="G124" s="952" t="n">
        <v>3746</v>
      </c>
      <c r="H124" s="952" t="n">
        <v>57475</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 xml:space="preserve"> None Commission rebate</t>
        </is>
      </c>
      <c r="C125" s="991" t="n"/>
      <c r="D125" s="991" t="n"/>
      <c r="E125" s="991" t="n"/>
      <c r="F125" s="991" t="n"/>
      <c r="G125" s="991" t="n">
        <v>665310</v>
      </c>
      <c r="H125" s="991" t="n">
        <v>298944</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 xml:space="preserve"> None Other income</t>
        </is>
      </c>
      <c r="C126" s="939" t="n"/>
      <c r="D126" s="939" t="n"/>
      <c r="E126" s="939" t="n"/>
      <c r="F126" s="939" t="n"/>
      <c r="G126" s="939" t="n">
        <v>28313</v>
      </c>
      <c r="H126" s="939" t="n">
        <v>96756</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261394</v>
      </c>
      <c r="H138" s="939" t="n">
        <v>399252</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-3384</v>
      </c>
      <c r="G13" s="1028" t="n">
        <v>-4876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-3384</v>
      </c>
      <c r="G14" s="326" t="n">
        <v>-4876</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-40778</v>
      </c>
      <c r="G23" s="1028" t="n">
        <v>-94435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-40778</v>
      </c>
      <c r="G25" s="1029" t="n">
        <v>-94435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