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NIPPON TRAVEL AGENCY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entity  None General cash account Client travel account</t>
        </is>
      </c>
      <c r="C15" s="103" t="n"/>
      <c r="D15" s="103" t="n"/>
      <c r="E15" s="103" t="n"/>
      <c r="F15" s="103" t="n"/>
      <c r="G15" s="103" t="n">
        <v>170072</v>
      </c>
      <c r="H15" s="103" t="n">
        <v>233934</v>
      </c>
      <c r="I15" s="104" t="n"/>
      <c r="N15" s="105">
        <f>B15</f>
        <v/>
      </c>
      <c r="O15" s="106" t="inlineStr"/>
      <c r="P15" s="106" t="inlineStr"/>
      <c r="Q15" s="106" t="inlineStr"/>
      <c r="R15" s="106" t="inlineStr"/>
      <c r="S15" s="106">
        <f>G15*BS!$B$9</f>
        <v/>
      </c>
      <c r="T15" s="106">
        <f>H15*BS!$B$9</f>
        <v/>
      </c>
      <c r="U15" s="107">
        <f>I15</f>
        <v/>
      </c>
    </row>
    <row r="16" customFormat="1" s="79">
      <c r="A16" s="618" t="n"/>
      <c r="B16" s="102" t="inlineStr">
        <is>
          <t>Parent entity  None General cash account Client travel account</t>
        </is>
      </c>
      <c r="C16" s="103" t="n"/>
      <c r="D16" s="103" t="n"/>
      <c r="E16" s="103" t="n"/>
      <c r="F16" s="103" t="n"/>
      <c r="G16" s="103" t="n">
        <v>170072</v>
      </c>
      <c r="H16" s="103" t="n">
        <v>233934</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Current tax receivables</t>
        </is>
      </c>
      <c r="C29" s="103" t="n"/>
      <c r="D29" s="103" t="n"/>
      <c r="E29" s="103" t="n"/>
      <c r="F29" s="103" t="n"/>
      <c r="G29" s="103" t="n">
        <v>6907</v>
      </c>
      <c r="H29" s="103" t="n">
        <v>3797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entity None Prepayments</t>
        </is>
      </c>
      <c r="C56" s="939" t="n"/>
      <c r="D56" s="939" t="n"/>
      <c r="E56" s="939" t="n"/>
      <c r="F56" s="939" t="n"/>
      <c r="G56" s="939" t="n">
        <v>209651</v>
      </c>
      <c r="H56" s="939" t="n">
        <v>645715</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entity None BSP unpaid</t>
        </is>
      </c>
      <c r="C57" s="939" t="n"/>
      <c r="D57" s="939" t="n"/>
      <c r="E57" s="939" t="n"/>
      <c r="F57" s="939" t="n"/>
      <c r="G57" s="939" t="n">
        <v>9953</v>
      </c>
      <c r="H57" s="939" t="n">
        <v>19210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Parent entity None Related party receivables</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Parent entity None Other receivables</t>
        </is>
      </c>
      <c r="C71" s="939" t="n"/>
      <c r="D71" s="939" t="n"/>
      <c r="E71" s="939" t="n"/>
      <c r="F71" s="939" t="n"/>
      <c r="G71" s="939" t="n">
        <v>23619</v>
      </c>
      <c r="H71" s="939" t="n">
        <v>13289</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entity None Deposits</t>
        </is>
      </c>
      <c r="C72" s="939" t="n"/>
      <c r="D72" s="939" t="n"/>
      <c r="E72" s="939" t="n"/>
      <c r="F72" s="939" t="n"/>
      <c r="G72" s="939" t="n">
        <v>760005</v>
      </c>
      <c r="H72" s="939" t="n">
        <v>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entity None Prepayments</t>
        </is>
      </c>
      <c r="C73" s="939" t="n"/>
      <c r="D73" s="939" t="n"/>
      <c r="E73" s="939" t="n"/>
      <c r="F73" s="939" t="n"/>
      <c r="G73" s="939" t="n">
        <v>209651</v>
      </c>
      <c r="H73" s="939" t="n">
        <v>645715</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entity None BSP unpaid</t>
        </is>
      </c>
      <c r="C74" s="939" t="n"/>
      <c r="D74" s="939" t="n"/>
      <c r="E74" s="939" t="n"/>
      <c r="F74" s="939" t="n"/>
      <c r="G74" s="939" t="n">
        <v>9953</v>
      </c>
      <c r="H74" s="939" t="n">
        <v>19210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 xml:space="preserve"> entity None GST receivables</t>
        </is>
      </c>
      <c r="C75" s="103" t="n"/>
      <c r="D75" s="103" t="n"/>
      <c r="E75" s="103" t="n"/>
      <c r="F75" s="103" t="n"/>
      <c r="G75" s="103" t="n">
        <v>0</v>
      </c>
      <c r="H75" s="103" t="n">
        <v>9710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Other current asset *</t>
        </is>
      </c>
      <c r="C76" s="939" t="n"/>
      <c r="D76" s="939" t="n"/>
      <c r="E76" s="939" t="n"/>
      <c r="F76" s="939" t="n"/>
      <c r="G76" s="939" t="n">
        <v>3862750</v>
      </c>
      <c r="H76" s="939" t="n">
        <v>2594501</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Buildings  Year ended 31 December 2022 Additions</t>
        </is>
      </c>
      <c r="C86" s="939" t="n"/>
      <c r="D86" s="939" t="n"/>
      <c r="E86" s="939" t="n"/>
      <c r="F86" s="939" t="n"/>
      <c r="G86" s="939" t="n">
        <v>0</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Buildings  Year ended 31 December 2022 Depreciation charge</t>
        </is>
      </c>
      <c r="C87" s="939" t="n"/>
      <c r="D87" s="939" t="n"/>
      <c r="E87" s="939" t="n"/>
      <c r="F87" s="939" t="n"/>
      <c r="G87" s="939" t="n">
        <v>0</v>
      </c>
      <c r="H87" s="939" t="n">
        <v>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Buildings  Year ended 31 December 2022 Impairment charge</t>
        </is>
      </c>
      <c r="C88" s="939" t="n"/>
      <c r="D88" s="939" t="n"/>
      <c r="E88" s="939" t="n"/>
      <c r="F88" s="939" t="n"/>
      <c r="G88" s="939" t="n">
        <v>0</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Buildings  At 31 December 2022 Cost</t>
        </is>
      </c>
      <c r="C89" s="103" t="n"/>
      <c r="D89" s="103" t="n"/>
      <c r="E89" s="103" t="n"/>
      <c r="F89" s="103" t="n"/>
      <c r="G89" s="103" t="n">
        <v>0</v>
      </c>
      <c r="H89" s="103" t="n">
        <v>518307</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Plant and equipment  Year ended 31 December 2022 Additions</t>
        </is>
      </c>
      <c r="C90" s="939" t="n"/>
      <c r="D90" s="939" t="n"/>
      <c r="E90" s="939" t="n"/>
      <c r="F90" s="939" t="n"/>
      <c r="G90" s="939" t="n">
        <v>0</v>
      </c>
      <c r="H90" s="939" t="n">
        <v>48094</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Plant and equipment  Year ended 31 December 2022 Depreciation charge</t>
        </is>
      </c>
      <c r="C91" s="939" t="n"/>
      <c r="D91" s="939" t="n"/>
      <c r="E91" s="939" t="n"/>
      <c r="F91" s="939" t="n"/>
      <c r="G91" s="939" t="n">
        <v>0</v>
      </c>
      <c r="H91" s="939" t="n">
        <v>-2469</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Plant and equipment  Year ended 31 December 2022 Impairment charge</t>
        </is>
      </c>
      <c r="C92" s="939" t="n"/>
      <c r="D92" s="939" t="n"/>
      <c r="E92" s="939" t="n"/>
      <c r="F92" s="939" t="n"/>
      <c r="G92" s="939" t="n">
        <v>0</v>
      </c>
      <c r="H92" s="939" t="n">
        <v>-45625</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Plant and equipment  At 31 December 2022 Cost</t>
        </is>
      </c>
      <c r="C93" s="939" t="n"/>
      <c r="D93" s="939" t="n"/>
      <c r="E93" s="939" t="n"/>
      <c r="F93" s="939" t="n"/>
      <c r="G93" s="939" t="n">
        <v>0</v>
      </c>
      <c r="H93" s="939" t="n">
        <v>0</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Buildings  Year ended 31 December 2022 Additions</t>
        </is>
      </c>
      <c r="C100" s="952" t="n"/>
      <c r="D100" s="952" t="n"/>
      <c r="E100" s="952" t="n"/>
      <c r="F100" s="952" t="n"/>
      <c r="G100" s="952" t="n">
        <v>0</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Buildings  Year ended 31 December 2022 Depreciation charge</t>
        </is>
      </c>
      <c r="C101" s="952" t="n"/>
      <c r="D101" s="939" t="n"/>
      <c r="E101" s="939" t="n"/>
      <c r="F101" s="939" t="n"/>
      <c r="G101" s="939" t="n">
        <v>0</v>
      </c>
      <c r="H101" s="939" t="n">
        <v>0</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Buildings  Year ended 31 December 2022 Impairment charge</t>
        </is>
      </c>
      <c r="C102" s="952" t="n"/>
      <c r="D102" s="939" t="n"/>
      <c r="E102" s="939" t="n"/>
      <c r="F102" s="939" t="n"/>
      <c r="G102" s="939" t="n">
        <v>0</v>
      </c>
      <c r="H102" s="939" t="n">
        <v>0</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Plant and equipment  Year ended 31 December 2022 Additions</t>
        </is>
      </c>
      <c r="C103" s="103" t="n"/>
      <c r="D103" s="103" t="n"/>
      <c r="E103" s="103" t="n"/>
      <c r="F103" s="103" t="n"/>
      <c r="G103" s="103" t="n">
        <v>0</v>
      </c>
      <c r="H103" s="103" t="n">
        <v>48094</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Plant and equipment  Year ended 31 December 2022 Depreciation charge</t>
        </is>
      </c>
      <c r="C104" s="952" t="n"/>
      <c r="D104" s="952" t="n"/>
      <c r="E104" s="952" t="n"/>
      <c r="F104" s="952" t="n"/>
      <c r="G104" s="952" t="n">
        <v>0</v>
      </c>
      <c r="H104" s="952" t="n">
        <v>2469</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Plant and equipment  Year ended 31 December 2022 Impairment charge</t>
        </is>
      </c>
      <c r="C105" s="952" t="n"/>
      <c r="D105" s="952" t="n"/>
      <c r="E105" s="952" t="n"/>
      <c r="F105" s="952" t="n"/>
      <c r="G105" s="952" t="n">
        <v>0</v>
      </c>
      <c r="H105" s="952" t="n">
        <v>45625</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0</v>
      </c>
      <c r="H165" s="939" t="n">
        <v>96188</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353533</v>
      </c>
      <c r="H16" s="939" t="n">
        <v>99056</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entity  None Financial liabilities measured at amortised cost</t>
        </is>
      </c>
      <c r="C58" s="939" t="n"/>
      <c r="D58" s="939" t="n"/>
      <c r="E58" s="939" t="n"/>
      <c r="F58" s="939" t="n"/>
      <c r="G58" s="939" t="n">
        <v>357841</v>
      </c>
      <c r="H58" s="939" t="n">
        <v>617711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entity  None Non-financial liabilities</t>
        </is>
      </c>
      <c r="C59" s="939" t="n"/>
      <c r="D59" s="939" t="n"/>
      <c r="E59" s="939" t="n"/>
      <c r="F59" s="939" t="n"/>
      <c r="G59" s="939" t="n">
        <v>2114</v>
      </c>
      <c r="H59" s="939" t="n">
        <v>5947</v>
      </c>
      <c r="I59" s="975" t="n"/>
      <c r="J59" s="180" t="n"/>
      <c r="N59" s="976">
        <f>B59</f>
        <v/>
      </c>
      <c r="O59" s="192" t="inlineStr"/>
      <c r="P59" s="192" t="inlineStr"/>
      <c r="Q59" s="192" t="inlineStr"/>
      <c r="R59" s="192" t="inlineStr"/>
      <c r="S59" s="192">
        <f>G59*BS!$B$9</f>
        <v/>
      </c>
      <c r="T59" s="192">
        <f>H59*BS!$B$9</f>
        <v/>
      </c>
      <c r="U59" s="193">
        <f>I59</f>
        <v/>
      </c>
    </row>
    <row r="60">
      <c r="B60" s="102" t="inlineStr">
        <is>
          <t xml:space="preserve"> entity  None Trade payables</t>
        </is>
      </c>
      <c r="C60" s="939" t="n"/>
      <c r="D60" s="939" t="n"/>
      <c r="E60" s="939" t="n"/>
      <c r="F60" s="939" t="n"/>
      <c r="G60" s="939" t="n">
        <v>313264</v>
      </c>
      <c r="H60" s="939" t="n">
        <v>268850</v>
      </c>
      <c r="I60" s="975" t="n"/>
      <c r="J60" s="180" t="n"/>
      <c r="N60" s="976">
        <f>B60</f>
        <v/>
      </c>
      <c r="O60" s="192" t="inlineStr"/>
      <c r="P60" s="192" t="inlineStr"/>
      <c r="Q60" s="192" t="inlineStr"/>
      <c r="R60" s="192" t="inlineStr"/>
      <c r="S60" s="192">
        <f>G60*BS!$B$9</f>
        <v/>
      </c>
      <c r="T60" s="192">
        <f>H60*BS!$B$9</f>
        <v/>
      </c>
      <c r="U60" s="193">
        <f>I60</f>
        <v/>
      </c>
    </row>
    <row r="61">
      <c r="B61" s="102" t="inlineStr">
        <is>
          <t xml:space="preserve"> entity  None Related party payables</t>
        </is>
      </c>
      <c r="C61" s="103" t="n"/>
      <c r="D61" s="103" t="n"/>
      <c r="E61" s="103" t="n"/>
      <c r="F61" s="103" t="n"/>
      <c r="G61" s="103" t="n">
        <v>3230</v>
      </c>
      <c r="H61" s="103" t="n">
        <v>328688</v>
      </c>
      <c r="I61" s="975" t="n"/>
      <c r="J61" s="180" t="n"/>
      <c r="N61" s="976">
        <f>B61</f>
        <v/>
      </c>
      <c r="O61" s="192" t="inlineStr"/>
      <c r="P61" s="192" t="inlineStr"/>
      <c r="Q61" s="192" t="inlineStr"/>
      <c r="R61" s="192" t="inlineStr"/>
      <c r="S61" s="192">
        <f>G61*BS!$B$9</f>
        <v/>
      </c>
      <c r="T61" s="192">
        <f>H61*BS!$B$9</f>
        <v/>
      </c>
      <c r="U61" s="193">
        <f>I61</f>
        <v/>
      </c>
    </row>
    <row r="62">
      <c r="B62" s="102" t="inlineStr">
        <is>
          <t xml:space="preserve"> entity  None GST payable</t>
        </is>
      </c>
      <c r="C62" s="939" t="n"/>
      <c r="D62" s="939" t="n"/>
      <c r="E62" s="939" t="n"/>
      <c r="F62" s="939" t="n"/>
      <c r="G62" s="939" t="n">
        <v>2114</v>
      </c>
      <c r="H62" s="939" t="n">
        <v>5947</v>
      </c>
      <c r="I62" s="975" t="n"/>
      <c r="J62" s="180" t="n"/>
      <c r="N62" s="976">
        <f>B62</f>
        <v/>
      </c>
      <c r="O62" s="192" t="inlineStr"/>
      <c r="P62" s="192" t="inlineStr"/>
      <c r="Q62" s="192" t="inlineStr"/>
      <c r="R62" s="192" t="inlineStr"/>
      <c r="S62" s="192">
        <f>G62*BS!$B$9</f>
        <v/>
      </c>
      <c r="T62" s="192">
        <f>H62*BS!$B$9</f>
        <v/>
      </c>
      <c r="U62" s="193">
        <f>I62</f>
        <v/>
      </c>
    </row>
    <row r="63">
      <c r="B63" s="102" t="inlineStr">
        <is>
          <t>Parent entity  None Trade payables</t>
        </is>
      </c>
      <c r="C63" s="939" t="n"/>
      <c r="D63" s="939" t="n"/>
      <c r="E63" s="939" t="n"/>
      <c r="F63" s="939" t="n"/>
      <c r="G63" s="939" t="n">
        <v>306517</v>
      </c>
      <c r="H63" s="939" t="n">
        <v>268850</v>
      </c>
      <c r="I63" s="975" t="n"/>
      <c r="J63" s="180" t="n"/>
      <c r="N63" s="976">
        <f>B63</f>
        <v/>
      </c>
      <c r="O63" s="192" t="inlineStr"/>
      <c r="P63" s="192" t="inlineStr"/>
      <c r="Q63" s="192" t="inlineStr"/>
      <c r="R63" s="192" t="inlineStr"/>
      <c r="S63" s="192">
        <f>G63*BS!$B$9</f>
        <v/>
      </c>
      <c r="T63" s="192">
        <f>H63*BS!$B$9</f>
        <v/>
      </c>
      <c r="U63" s="193">
        <f>I63</f>
        <v/>
      </c>
    </row>
    <row r="64">
      <c r="B64" s="102" t="inlineStr">
        <is>
          <t>Parent entity  None Related party payables</t>
        </is>
      </c>
      <c r="C64" s="939" t="n"/>
      <c r="D64" s="939" t="n"/>
      <c r="E64" s="939" t="n"/>
      <c r="F64" s="939" t="n"/>
      <c r="G64" s="939" t="n">
        <v>3207</v>
      </c>
      <c r="H64" s="939" t="n">
        <v>328688</v>
      </c>
      <c r="I64" s="975" t="n"/>
      <c r="J64" s="180" t="n"/>
      <c r="N64" s="976">
        <f>B64</f>
        <v/>
      </c>
      <c r="O64" s="192" t="inlineStr"/>
      <c r="P64" s="192" t="inlineStr"/>
      <c r="Q64" s="192" t="inlineStr"/>
      <c r="R64" s="192" t="inlineStr"/>
      <c r="S64" s="192">
        <f>G64*BS!$B$9</f>
        <v/>
      </c>
      <c r="T64" s="192">
        <f>H64*BS!$B$9</f>
        <v/>
      </c>
      <c r="U64" s="193">
        <f>I64</f>
        <v/>
      </c>
    </row>
    <row r="65">
      <c r="B65" s="102" t="inlineStr">
        <is>
          <t>Parent entity  None GST payable</t>
        </is>
      </c>
      <c r="C65" s="939" t="n"/>
      <c r="D65" s="939" t="n"/>
      <c r="E65" s="939" t="n"/>
      <c r="F65" s="939" t="n"/>
      <c r="G65" s="939" t="n">
        <v>5753</v>
      </c>
      <c r="H65" s="939" t="n">
        <v>5947</v>
      </c>
      <c r="I65" s="975" t="n"/>
      <c r="J65" s="180" t="n"/>
      <c r="N65" s="976">
        <f>B65</f>
        <v/>
      </c>
      <c r="O65" s="192" t="inlineStr"/>
      <c r="P65" s="192" t="inlineStr"/>
      <c r="Q65" s="192" t="inlineStr"/>
      <c r="R65" s="192" t="inlineStr"/>
      <c r="S65" s="192">
        <f>G65*BS!$B$9</f>
        <v/>
      </c>
      <c r="T65" s="192">
        <f>H65*BS!$B$9</f>
        <v/>
      </c>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Parent entity  None GST payable</t>
        </is>
      </c>
      <c r="C84" s="103" t="n"/>
      <c r="D84" s="103" t="n"/>
      <c r="E84" s="103" t="n"/>
      <c r="F84" s="103" t="n"/>
      <c r="G84" s="103" t="n">
        <v>5753</v>
      </c>
      <c r="H84" s="103" t="n">
        <v>5947</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 xml:space="preserve"> entity  None GST payable</t>
        </is>
      </c>
      <c r="C85" s="939" t="n"/>
      <c r="D85" s="939" t="n"/>
      <c r="E85" s="939" t="n"/>
      <c r="F85" s="939" t="n"/>
      <c r="G85" s="939" t="n">
        <v>2114</v>
      </c>
      <c r="H85" s="939" t="n">
        <v>5947</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entity  None Financial liabilities measured at amortised cost</t>
        </is>
      </c>
      <c r="G88" t="n">
        <v>357841</v>
      </c>
      <c r="H88" t="n">
        <v>617711</v>
      </c>
      <c r="N88">
        <f>B88</f>
        <v/>
      </c>
      <c r="O88" t="inlineStr"/>
      <c r="P88" t="inlineStr"/>
      <c r="Q88" t="inlineStr"/>
      <c r="R88" t="inlineStr"/>
      <c r="S88">
        <f>G88*BS!$B$9</f>
        <v/>
      </c>
      <c r="T88">
        <f>H88*BS!$B$9</f>
        <v/>
      </c>
    </row>
    <row r="89">
      <c r="B89" t="inlineStr">
        <is>
          <t xml:space="preserve"> entity  None Non-financial liabilities</t>
        </is>
      </c>
      <c r="G89" t="n">
        <v>2114</v>
      </c>
      <c r="H89" t="n">
        <v>5947</v>
      </c>
      <c r="N89">
        <f>B89</f>
        <v/>
      </c>
      <c r="O89" t="inlineStr"/>
      <c r="P89" t="inlineStr"/>
      <c r="Q89" t="inlineStr"/>
      <c r="R89" t="inlineStr"/>
      <c r="S89">
        <f>G89*BS!$B$9</f>
        <v/>
      </c>
      <c r="T89">
        <f>H89*BS!$B$9</f>
        <v/>
      </c>
    </row>
    <row r="90">
      <c r="B90" t="inlineStr">
        <is>
          <t>Parent entity  None Financial liabilities measured at amortised cost</t>
        </is>
      </c>
      <c r="G90" t="n">
        <v>333159</v>
      </c>
      <c r="H90" t="n">
        <v>617711</v>
      </c>
      <c r="N90">
        <f>B90</f>
        <v/>
      </c>
      <c r="O90" t="inlineStr"/>
      <c r="P90" t="inlineStr"/>
      <c r="Q90" t="inlineStr"/>
      <c r="R90" t="inlineStr"/>
      <c r="S90">
        <f>G90*BS!$B$9</f>
        <v/>
      </c>
      <c r="T90">
        <f>H90*BS!$B$9</f>
        <v/>
      </c>
    </row>
    <row r="91">
      <c r="B91" t="inlineStr">
        <is>
          <t>Parent entity  None Non-financial liabilities</t>
        </is>
      </c>
      <c r="G91" t="n">
        <v>5753</v>
      </c>
      <c r="H91" t="n">
        <v>5947</v>
      </c>
      <c r="N91">
        <f>B91</f>
        <v/>
      </c>
      <c r="O91" t="inlineStr"/>
      <c r="P91" t="inlineStr"/>
      <c r="Q91" t="inlineStr"/>
      <c r="R91" t="inlineStr"/>
      <c r="S91">
        <f>G91*BS!$B$9</f>
        <v/>
      </c>
      <c r="T91">
        <f>H91*BS!$B$9</f>
        <v/>
      </c>
    </row>
    <row r="92">
      <c r="B92" t="inlineStr">
        <is>
          <t xml:space="preserve"> entity  None Trade payables</t>
        </is>
      </c>
      <c r="G92" t="n">
        <v>313264</v>
      </c>
      <c r="H92" t="n">
        <v>268850</v>
      </c>
      <c r="N92">
        <f>B92</f>
        <v/>
      </c>
      <c r="O92" t="inlineStr"/>
      <c r="P92" t="inlineStr"/>
      <c r="Q92" t="inlineStr"/>
      <c r="R92" t="inlineStr"/>
      <c r="S92">
        <f>G92*BS!$B$9</f>
        <v/>
      </c>
      <c r="T92">
        <f>H92*BS!$B$9</f>
        <v/>
      </c>
    </row>
    <row r="93" ht="15.75" customHeight="1" s="340">
      <c r="B93" t="inlineStr">
        <is>
          <t xml:space="preserve"> entity  None Related party payables</t>
        </is>
      </c>
      <c r="G93" t="n">
        <v>3230</v>
      </c>
      <c r="H93" t="n">
        <v>328688</v>
      </c>
      <c r="N93">
        <f>B93</f>
        <v/>
      </c>
      <c r="O93" t="inlineStr"/>
      <c r="P93" t="inlineStr"/>
      <c r="Q93" t="inlineStr"/>
      <c r="R93" t="inlineStr"/>
      <c r="S93">
        <f>G93*BS!$B$9</f>
        <v/>
      </c>
      <c r="T93">
        <f>H93*BS!$B$9</f>
        <v/>
      </c>
    </row>
    <row r="94">
      <c r="B94" t="inlineStr">
        <is>
          <t xml:space="preserve"> entity  None GST payable</t>
        </is>
      </c>
      <c r="G94" t="n">
        <v>2114</v>
      </c>
      <c r="H94" t="n">
        <v>5947</v>
      </c>
      <c r="N94">
        <f>B94</f>
        <v/>
      </c>
      <c r="O94" t="inlineStr"/>
      <c r="P94" t="inlineStr"/>
      <c r="Q94" t="inlineStr"/>
      <c r="R94" t="inlineStr"/>
      <c r="S94">
        <f>G94*BS!$B$9</f>
        <v/>
      </c>
      <c r="T94">
        <f>H94*BS!$B$9</f>
        <v/>
      </c>
    </row>
    <row r="95">
      <c r="B95" t="inlineStr">
        <is>
          <t xml:space="preserve"> entity  None Other payables</t>
        </is>
      </c>
      <c r="G95" t="n">
        <v>41347</v>
      </c>
      <c r="H95" t="n">
        <v>20173</v>
      </c>
      <c r="N95">
        <f>B95</f>
        <v/>
      </c>
      <c r="O95" t="inlineStr"/>
      <c r="P95" t="inlineStr"/>
      <c r="Q95" t="inlineStr"/>
      <c r="R95" t="inlineStr"/>
      <c r="S95">
        <f>G95*BS!$B$9</f>
        <v/>
      </c>
      <c r="T95">
        <f>H95*BS!$B$9</f>
        <v/>
      </c>
    </row>
    <row r="96">
      <c r="B96" s="102" t="inlineStr">
        <is>
          <t>Parent entity  None Trade payables</t>
        </is>
      </c>
      <c r="C96" s="939" t="n"/>
      <c r="D96" s="939" t="n"/>
      <c r="E96" s="939" t="n"/>
      <c r="F96" s="939" t="n"/>
      <c r="G96" s="939" t="n">
        <v>306517</v>
      </c>
      <c r="H96" s="939" t="n">
        <v>268850</v>
      </c>
      <c r="I96" s="975" t="n"/>
      <c r="J96" s="180" t="n"/>
      <c r="N96" s="976">
        <f>B96</f>
        <v/>
      </c>
      <c r="O96" s="192" t="inlineStr"/>
      <c r="P96" s="192" t="inlineStr"/>
      <c r="Q96" s="192" t="inlineStr"/>
      <c r="R96" s="192" t="inlineStr"/>
      <c r="S96" s="192">
        <f>G96*BS!$B$9</f>
        <v/>
      </c>
      <c r="T96" s="192">
        <f>H96*BS!$B$9</f>
        <v/>
      </c>
      <c r="U96" s="193">
        <f>I88</f>
        <v/>
      </c>
    </row>
    <row r="97">
      <c r="B97" s="102" t="inlineStr">
        <is>
          <t>Parent entity  None Related party payables</t>
        </is>
      </c>
      <c r="C97" s="939" t="n"/>
      <c r="D97" s="939" t="n"/>
      <c r="E97" s="939" t="n"/>
      <c r="F97" s="939" t="n"/>
      <c r="G97" s="939" t="n">
        <v>3207</v>
      </c>
      <c r="H97" s="939" t="n">
        <v>328688</v>
      </c>
      <c r="I97" s="975" t="n"/>
      <c r="J97" s="180" t="n"/>
      <c r="N97" s="976">
        <f>B97</f>
        <v/>
      </c>
      <c r="O97" s="192" t="inlineStr"/>
      <c r="P97" s="192" t="inlineStr"/>
      <c r="Q97" s="192" t="inlineStr"/>
      <c r="R97" s="192" t="inlineStr"/>
      <c r="S97" s="192">
        <f>G97*BS!$B$9</f>
        <v/>
      </c>
      <c r="T97" s="192">
        <f>H97*BS!$B$9</f>
        <v/>
      </c>
      <c r="U97" s="193">
        <f>I89</f>
        <v/>
      </c>
    </row>
    <row r="98">
      <c r="B98" s="211" t="inlineStr">
        <is>
          <t>Parent entity  None GST payable</t>
        </is>
      </c>
      <c r="C98" s="939" t="n"/>
      <c r="D98" s="939" t="n"/>
      <c r="E98" s="939" t="n"/>
      <c r="F98" s="939" t="n"/>
      <c r="G98" s="939" t="n">
        <v>5753</v>
      </c>
      <c r="H98" s="939" t="n">
        <v>5947</v>
      </c>
      <c r="I98" s="975" t="n"/>
      <c r="J98" s="180" t="n"/>
      <c r="N98" s="976">
        <f>B98</f>
        <v/>
      </c>
      <c r="O98" s="192" t="inlineStr"/>
      <c r="P98" s="192" t="inlineStr"/>
      <c r="Q98" s="192" t="inlineStr"/>
      <c r="R98" s="192" t="inlineStr"/>
      <c r="S98" s="192">
        <f>G98*BS!$B$9</f>
        <v/>
      </c>
      <c r="T98" s="192">
        <f>H98*BS!$B$9</f>
        <v/>
      </c>
      <c r="U98" s="193">
        <f>I90</f>
        <v/>
      </c>
    </row>
    <row r="99" customFormat="1" s="194">
      <c r="B99" s="211" t="inlineStr">
        <is>
          <t>Parent entity  None Other payables</t>
        </is>
      </c>
      <c r="C99" s="103" t="n"/>
      <c r="D99" s="103" t="n"/>
      <c r="E99" s="103" t="n"/>
      <c r="F99" s="103" t="n"/>
      <c r="G99" s="103" t="n">
        <v>23435</v>
      </c>
      <c r="H99" s="103" t="n">
        <v>20173</v>
      </c>
      <c r="I99" s="979" t="n"/>
      <c r="J99" s="180" t="n"/>
      <c r="N99" s="976">
        <f>B99</f>
        <v/>
      </c>
      <c r="O99" s="192" t="inlineStr"/>
      <c r="P99" s="192" t="inlineStr"/>
      <c r="Q99" s="192" t="inlineStr"/>
      <c r="R99" s="192" t="inlineStr"/>
      <c r="S99" s="192">
        <f>G99*BS!$B$9</f>
        <v/>
      </c>
      <c r="T99" s="192">
        <f>H99*BS!$B$9</f>
        <v/>
      </c>
      <c r="U99" s="193">
        <f>I91</f>
        <v/>
      </c>
    </row>
    <row r="100">
      <c r="B100" s="211" t="inlineStr">
        <is>
          <t xml:space="preserve"> entity  None Other in advance 735,723</t>
        </is>
      </c>
      <c r="C100" s="939" t="n"/>
      <c r="D100" s="939" t="n"/>
      <c r="E100" s="939" t="n"/>
      <c r="F100" s="939" t="n"/>
      <c r="G100" s="939" t="n">
        <v>519126</v>
      </c>
      <c r="H100" s="939" t="n">
        <v>0</v>
      </c>
      <c r="I100" s="980" t="n"/>
      <c r="J100" s="180" t="n"/>
      <c r="N100" s="976">
        <f>B100</f>
        <v/>
      </c>
      <c r="O100" s="192" t="inlineStr"/>
      <c r="P100" s="192" t="inlineStr"/>
      <c r="Q100" s="192" t="inlineStr"/>
      <c r="R100" s="192" t="inlineStr"/>
      <c r="S100" s="192">
        <f>G100*BS!$B$9</f>
        <v/>
      </c>
      <c r="T100" s="192">
        <f>H100*BS!$B$9</f>
        <v/>
      </c>
      <c r="U100" s="193">
        <f>I92</f>
        <v/>
      </c>
    </row>
    <row r="101">
      <c r="B101" s="208" t="inlineStr">
        <is>
          <t>Parent entity  None BSP (Billing and Settlement Plan) deposits from clients 62,679</t>
        </is>
      </c>
      <c r="C101" s="939" t="n"/>
      <c r="D101" s="939" t="n"/>
      <c r="E101" s="939" t="n"/>
      <c r="F101" s="939" t="n"/>
      <c r="G101" s="939" t="n">
        <v>17725</v>
      </c>
      <c r="H101" s="939" t="n">
        <v>62679</v>
      </c>
      <c r="I101" s="981" t="n"/>
      <c r="J101" s="180" t="n"/>
      <c r="N101" s="976">
        <f>B101</f>
        <v/>
      </c>
      <c r="O101" s="192" t="inlineStr"/>
      <c r="P101" s="192" t="inlineStr"/>
      <c r="Q101" s="192" t="inlineStr"/>
      <c r="R101" s="192" t="inlineStr"/>
      <c r="S101" s="192">
        <f>G101*BS!$B$9</f>
        <v/>
      </c>
      <c r="T101" s="192">
        <f>H101*BS!$B$9</f>
        <v/>
      </c>
      <c r="U101" s="193">
        <f>I93</f>
        <v/>
      </c>
    </row>
    <row r="102">
      <c r="B102" s="211" t="inlineStr">
        <is>
          <t>Parent entity  None Other in advance 735,723</t>
        </is>
      </c>
      <c r="C102" s="939" t="n"/>
      <c r="D102" s="939" t="n"/>
      <c r="E102" s="939" t="n"/>
      <c r="F102" s="939" t="n"/>
      <c r="G102" s="939" t="n">
        <v>519126</v>
      </c>
      <c r="H102" s="939" t="n">
        <v>735723</v>
      </c>
      <c r="I102" s="981" t="n"/>
      <c r="J102" s="180" t="n"/>
      <c r="N102" s="976">
        <f>B102</f>
        <v/>
      </c>
      <c r="O102" s="192" t="inlineStr"/>
      <c r="P102" s="192" t="inlineStr"/>
      <c r="Q102" s="192" t="inlineStr"/>
      <c r="R102" s="192" t="inlineStr"/>
      <c r="S102" s="192">
        <f>G102*BS!$B$9</f>
        <v/>
      </c>
      <c r="T102" s="192">
        <f>H102*BS!$B$9</f>
        <v/>
      </c>
      <c r="U102" s="193">
        <f>I94</f>
        <v/>
      </c>
    </row>
    <row r="103">
      <c r="B103" s="211" t="inlineStr">
        <is>
          <t>Parent entity  None 798402</t>
        </is>
      </c>
      <c r="C103" s="939" t="n"/>
      <c r="D103" s="939" t="n"/>
      <c r="E103" s="939" t="n"/>
      <c r="F103" s="939" t="n"/>
      <c r="G103" s="939" t="n">
        <v>536851</v>
      </c>
      <c r="H103" s="939" t="n">
        <v>798402</v>
      </c>
      <c r="I103" s="981" t="n"/>
      <c r="J103" s="180" t="n"/>
      <c r="N103" s="976">
        <f>B103</f>
        <v/>
      </c>
      <c r="O103" s="192" t="inlineStr"/>
      <c r="P103" s="192" t="inlineStr"/>
      <c r="Q103" s="192" t="inlineStr"/>
      <c r="R103" s="192" t="inlineStr"/>
      <c r="S103" s="192">
        <f>G103*BS!$B$9</f>
        <v/>
      </c>
      <c r="T103" s="192">
        <f>H103*BS!$B$9</f>
        <v/>
      </c>
      <c r="U103" s="193">
        <f>I95</f>
        <v/>
      </c>
    </row>
    <row r="104">
      <c r="B104" s="211" t="inlineStr">
        <is>
          <t>Other current liabilities *</t>
        </is>
      </c>
      <c r="C104" s="939" t="n"/>
      <c r="D104" s="939" t="n"/>
      <c r="E104" s="939" t="n"/>
      <c r="F104" s="939" t="n"/>
      <c r="G104" s="939" t="n">
        <v>-3208602</v>
      </c>
      <c r="H104" s="939" t="n">
        <v>-4961133</v>
      </c>
      <c r="I104" s="981" t="n"/>
      <c r="J104" s="180" t="n"/>
      <c r="N104" s="976">
        <f>B104</f>
        <v/>
      </c>
      <c r="O104" s="192" t="inlineStr"/>
      <c r="P104" s="192" t="inlineStr"/>
      <c r="Q104" s="192" t="inlineStr"/>
      <c r="R104" s="192" t="inlineStr"/>
      <c r="S104" s="192">
        <f>G104*BS!$B$9</f>
        <v/>
      </c>
      <c r="T104" s="192">
        <f>H104*BS!$B$9</f>
        <v/>
      </c>
      <c r="U104" s="193">
        <f>I96</f>
        <v/>
      </c>
    </row>
    <row r="105">
      <c r="B105" s="211" t="n"/>
      <c r="C105" s="939" t="n"/>
      <c r="D105" s="939" t="n"/>
      <c r="E105" s="939" t="n"/>
      <c r="F105" s="939" t="n"/>
      <c r="G105" s="939" t="n"/>
      <c r="H105" s="939" t="n"/>
      <c r="I105" s="981" t="n"/>
      <c r="J105" s="180" t="n"/>
      <c r="N105" s="976" t="inlineStr"/>
      <c r="O105" s="192" t="inlineStr"/>
      <c r="P105" s="192" t="inlineStr"/>
      <c r="Q105" s="192" t="inlineStr"/>
      <c r="R105" s="192" t="inlineStr"/>
      <c r="S105" s="192" t="inlineStr"/>
      <c r="T105" s="192" t="inlineStr"/>
      <c r="U105" s="193">
        <f>I97</f>
        <v/>
      </c>
    </row>
    <row r="106">
      <c r="B106" s="102" t="n"/>
      <c r="C106" s="939" t="n"/>
      <c r="D106" s="939" t="n"/>
      <c r="E106" s="939" t="n"/>
      <c r="F106" s="939" t="n"/>
      <c r="G106" s="939" t="n"/>
      <c r="H106" s="939" t="n"/>
      <c r="I106" s="981" t="n"/>
      <c r="J106" s="180" t="n"/>
      <c r="N106" s="976" t="inlineStr"/>
      <c r="O106" s="192" t="inlineStr"/>
      <c r="P106" s="192" t="inlineStr"/>
      <c r="Q106" s="192" t="inlineStr"/>
      <c r="R106" s="192" t="inlineStr"/>
      <c r="S106" s="192" t="inlineStr"/>
      <c r="T106" s="192" t="inlineStr"/>
      <c r="U106" s="193">
        <f>I98</f>
        <v/>
      </c>
    </row>
    <row r="107">
      <c r="A107" s="194" t="inlineStr">
        <is>
          <t>K14</t>
        </is>
      </c>
      <c r="B107" s="96" t="inlineStr">
        <is>
          <t xml:space="preserve">Total </t>
        </is>
      </c>
      <c r="C107" s="954">
        <f>SUM(INDIRECT(ADDRESS(MATCH("K13",$A:$A,0)+1,COLUMN(C$13),4)&amp;":"&amp;ADDRESS(MATCH("K14",$A:$A,0)-1,COLUMN(C$13),4)))</f>
        <v/>
      </c>
      <c r="D107" s="954">
        <f>SUM(INDIRECT(ADDRESS(MATCH("K13",$A:$A,0)+1,COLUMN(D$13),4)&amp;":"&amp;ADDRESS(MATCH("K14",$A:$A,0)-1,COLUMN(D$13),4)))</f>
        <v/>
      </c>
      <c r="E107" s="954">
        <f>SUM(INDIRECT(ADDRESS(MATCH("K13",$A:$A,0)+1,COLUMN(E$13),4)&amp;":"&amp;ADDRESS(MATCH("K14",$A:$A,0)-1,COLUMN(E$13),4)))</f>
        <v/>
      </c>
      <c r="F107" s="954">
        <f>SUM(INDIRECT(ADDRESS(MATCH("K13",$A:$A,0)+1,COLUMN(F$13),4)&amp;":"&amp;ADDRESS(MATCH("K14",$A:$A,0)-1,COLUMN(F$13),4)))</f>
        <v/>
      </c>
      <c r="G107" s="954">
        <f>SUM(INDIRECT(ADDRESS(MATCH("K13",$A:$A,0)+1,COLUMN(G$13),4)&amp;":"&amp;ADDRESS(MATCH("K14",$A:$A,0)-1,COLUMN(G$13),4)))</f>
        <v/>
      </c>
      <c r="H107" s="954">
        <f>SUM(INDIRECT(ADDRESS(MATCH("K13",$A:$A,0)+1,COLUMN(H$13),4)&amp;":"&amp;ADDRESS(MATCH("K14",$A:$A,0)-1,COLUMN(H$13),4)))</f>
        <v/>
      </c>
      <c r="I107" s="981" t="n"/>
      <c r="J107" s="196" t="n"/>
      <c r="K107" s="197" t="n"/>
      <c r="L107" s="197" t="n"/>
      <c r="M107" s="197" t="n"/>
      <c r="N107" s="966">
        <f>B107</f>
        <v/>
      </c>
      <c r="O107" s="198">
        <f>C107*BS!$B$9</f>
        <v/>
      </c>
      <c r="P107" s="198">
        <f>D107*BS!$B$9</f>
        <v/>
      </c>
      <c r="Q107" s="198">
        <f>E107*BS!$B$9</f>
        <v/>
      </c>
      <c r="R107" s="198">
        <f>F107*BS!$B$9</f>
        <v/>
      </c>
      <c r="S107" s="198">
        <f>G107*BS!$B$9</f>
        <v/>
      </c>
      <c r="T107" s="198">
        <f>H107*BS!$B$9</f>
        <v/>
      </c>
      <c r="U107" s="193">
        <f>I99</f>
        <v/>
      </c>
      <c r="V107" s="197" t="n"/>
      <c r="W107" s="197" t="n"/>
      <c r="X107" s="197" t="n"/>
      <c r="Y107" s="197" t="n"/>
      <c r="Z107" s="197" t="n"/>
      <c r="AA107" s="197" t="n"/>
      <c r="AB107" s="197" t="n"/>
      <c r="AC107" s="197" t="n"/>
      <c r="AD107" s="197" t="n"/>
      <c r="AE107" s="197" t="n"/>
      <c r="AF107" s="197" t="n"/>
      <c r="AG107" s="197" t="n"/>
      <c r="AH107" s="197" t="n"/>
      <c r="AI107" s="197" t="n"/>
      <c r="AJ107" s="197" t="n"/>
      <c r="AK107" s="197" t="n"/>
      <c r="AL107" s="197" t="n"/>
      <c r="AM107" s="197" t="n"/>
      <c r="AN107" s="197" t="n"/>
      <c r="AO107" s="197" t="n"/>
      <c r="AP107" s="197" t="n"/>
      <c r="AQ107" s="197" t="n"/>
      <c r="AR107" s="197" t="n"/>
      <c r="AS107" s="197" t="n"/>
      <c r="AT107" s="197" t="n"/>
      <c r="AU107" s="197" t="n"/>
      <c r="AV107" s="197" t="n"/>
      <c r="AW107" s="197" t="n"/>
      <c r="AX107" s="197" t="n"/>
      <c r="AY107" s="197" t="n"/>
      <c r="AZ107" s="197" t="n"/>
      <c r="BA107" s="197" t="n"/>
      <c r="BB107" s="197" t="n"/>
      <c r="BC107" s="197" t="n"/>
      <c r="BD107" s="197" t="n"/>
      <c r="BE107" s="197" t="n"/>
      <c r="BF107" s="197" t="n"/>
      <c r="BG107" s="197" t="n"/>
      <c r="BH107" s="197" t="n"/>
      <c r="BI107" s="197" t="n"/>
      <c r="BJ107" s="197" t="n"/>
      <c r="BK107" s="197" t="n"/>
      <c r="BL107" s="197" t="n"/>
      <c r="BM107" s="197" t="n"/>
      <c r="BN107" s="197" t="n"/>
      <c r="BO107" s="197" t="n"/>
      <c r="BP107" s="197" t="n"/>
      <c r="BQ107" s="197" t="n"/>
      <c r="BR107" s="197" t="n"/>
      <c r="BS107" s="197" t="n"/>
      <c r="BT107" s="197" t="n"/>
      <c r="BU107" s="197" t="n"/>
      <c r="BV107" s="197" t="n"/>
      <c r="BW107" s="197" t="n"/>
      <c r="BX107" s="197" t="n"/>
      <c r="BY107" s="197" t="n"/>
      <c r="BZ107" s="197" t="n"/>
      <c r="CA107" s="197" t="n"/>
      <c r="CB107" s="197" t="n"/>
      <c r="CC107" s="197" t="n"/>
      <c r="CD107" s="197" t="n"/>
      <c r="CE107" s="197" t="n"/>
      <c r="CF107" s="197" t="n"/>
      <c r="CG107" s="197" t="n"/>
      <c r="CH107" s="197" t="n"/>
      <c r="CI107" s="197" t="n"/>
      <c r="CJ107" s="197" t="n"/>
      <c r="CK107" s="197" t="n"/>
      <c r="CL107" s="197" t="n"/>
      <c r="CM107" s="197" t="n"/>
      <c r="CN107" s="197" t="n"/>
      <c r="CO107" s="197" t="n"/>
      <c r="CP107" s="197" t="n"/>
      <c r="CQ107" s="197" t="n"/>
      <c r="CR107" s="197" t="n"/>
      <c r="CS107" s="197" t="n"/>
      <c r="CT107" s="197" t="n"/>
      <c r="CU107" s="197" t="n"/>
      <c r="CV107" s="197" t="n"/>
      <c r="CW107" s="197" t="n"/>
      <c r="CX107" s="197" t="n"/>
      <c r="CY107" s="197" t="n"/>
      <c r="CZ107" s="197" t="n"/>
      <c r="DA107" s="197" t="n"/>
      <c r="DB107" s="197" t="n"/>
      <c r="DC107" s="197" t="n"/>
      <c r="DD107" s="197" t="n"/>
      <c r="DE107" s="197" t="n"/>
      <c r="DF107" s="197" t="n"/>
      <c r="DG107" s="197" t="n"/>
      <c r="DH107" s="197" t="n"/>
      <c r="DI107" s="197" t="n"/>
      <c r="DJ107" s="197" t="n"/>
      <c r="DK107" s="197" t="n"/>
      <c r="DL107" s="197" t="n"/>
      <c r="DM107" s="197" t="n"/>
      <c r="DN107" s="197" t="n"/>
      <c r="DO107" s="197" t="n"/>
      <c r="DP107" s="197" t="n"/>
      <c r="DQ107" s="197" t="n"/>
      <c r="DR107" s="197" t="n"/>
      <c r="DS107" s="197" t="n"/>
      <c r="DT107" s="197" t="n"/>
      <c r="DU107" s="197" t="n"/>
      <c r="DV107" s="197" t="n"/>
      <c r="DW107" s="197" t="n"/>
      <c r="DX107" s="197" t="n"/>
      <c r="DY107" s="197" t="n"/>
      <c r="DZ107" s="197" t="n"/>
      <c r="EA107" s="197" t="n"/>
      <c r="EB107" s="197" t="n"/>
      <c r="EC107" s="197" t="n"/>
      <c r="ED107" s="197" t="n"/>
      <c r="EE107" s="197" t="n"/>
      <c r="EF107" s="197" t="n"/>
      <c r="EG107" s="197" t="n"/>
      <c r="EH107" s="197" t="n"/>
      <c r="EI107" s="197" t="n"/>
      <c r="EJ107" s="197" t="n"/>
    </row>
    <row r="108">
      <c r="B108" s="208" t="n"/>
      <c r="C108" s="215" t="n"/>
      <c r="D108" s="216" t="n"/>
      <c r="E108" s="982" t="n"/>
      <c r="F108" s="982" t="n"/>
      <c r="G108" s="982" t="n"/>
      <c r="H108" s="982" t="n"/>
      <c r="I108" s="981" t="n"/>
      <c r="J108" s="180" t="n"/>
      <c r="N108" s="976" t="inlineStr"/>
      <c r="O108" s="192" t="inlineStr"/>
      <c r="P108" s="192" t="inlineStr"/>
      <c r="Q108" s="192" t="inlineStr"/>
      <c r="R108" s="192" t="inlineStr"/>
      <c r="S108" s="192" t="inlineStr"/>
      <c r="T108" s="192" t="inlineStr"/>
      <c r="U108" s="193" t="n"/>
    </row>
    <row r="109">
      <c r="A109" s="171" t="inlineStr">
        <is>
          <t>K15</t>
        </is>
      </c>
      <c r="B109" s="96" t="inlineStr">
        <is>
          <t xml:space="preserve">Long Term Debt </t>
        </is>
      </c>
      <c r="C109" s="983" t="n"/>
      <c r="D109" s="983" t="n"/>
      <c r="E109" s="983" t="n"/>
      <c r="F109" s="983" t="n"/>
      <c r="G109" s="983" t="n"/>
      <c r="H109" s="983" t="n"/>
      <c r="I109" s="984" t="n"/>
      <c r="J109" s="180" t="n"/>
      <c r="N109" s="966">
        <f>B109</f>
        <v/>
      </c>
      <c r="O109" s="204" t="inlineStr"/>
      <c r="P109" s="204" t="inlineStr"/>
      <c r="Q109" s="204" t="inlineStr"/>
      <c r="R109" s="204" t="inlineStr"/>
      <c r="S109" s="204" t="inlineStr"/>
      <c r="T109" s="204" t="inlineStr"/>
      <c r="U109" s="193" t="n"/>
    </row>
    <row r="110">
      <c r="A110" s="79" t="inlineStr">
        <is>
          <t>K16</t>
        </is>
      </c>
      <c r="B110" s="621" t="inlineStr">
        <is>
          <t xml:space="preserve"> Long Term Borrowings</t>
        </is>
      </c>
      <c r="I110" s="210" t="n"/>
      <c r="J110" s="180" t="n"/>
      <c r="N110" s="985">
        <f>B110</f>
        <v/>
      </c>
      <c r="O110" t="inlineStr"/>
      <c r="P110" t="inlineStr"/>
      <c r="Q110" t="inlineStr"/>
      <c r="R110" t="inlineStr"/>
      <c r="S110" t="inlineStr"/>
      <c r="T110" t="inlineStr"/>
      <c r="U110" s="193">
        <f>I102</f>
        <v/>
      </c>
    </row>
    <row r="111">
      <c r="A111" s="79" t="n"/>
      <c r="B111" s="102" t="inlineStr">
        <is>
          <t>Lease liabilities</t>
        </is>
      </c>
      <c r="C111" s="103" t="n"/>
      <c r="D111" s="103" t="n"/>
      <c r="E111" s="103" t="n"/>
      <c r="F111" s="103" t="n"/>
      <c r="G111" s="103" t="n">
        <v>47119</v>
      </c>
      <c r="H111" s="103" t="n">
        <v>151428</v>
      </c>
      <c r="I111" s="210" t="n"/>
      <c r="J111" s="180" t="n"/>
      <c r="N111" s="985">
        <f>B111</f>
        <v/>
      </c>
      <c r="O111" s="192" t="inlineStr"/>
      <c r="P111" s="192" t="inlineStr"/>
      <c r="Q111" s="192" t="inlineStr"/>
      <c r="R111" s="192" t="inlineStr"/>
      <c r="S111" s="192">
        <f>G111*BS!$B$9</f>
        <v/>
      </c>
      <c r="T111" s="192">
        <f>H111*BS!$B$9</f>
        <v/>
      </c>
      <c r="U111" s="193" t="n"/>
    </row>
    <row r="112">
      <c r="A112" s="79" t="n"/>
      <c r="B112" s="102" t="n"/>
      <c r="C112" s="220" t="n"/>
      <c r="D112" s="220" t="n"/>
      <c r="E112" s="220" t="n"/>
      <c r="F112" s="220" t="n"/>
      <c r="G112" s="220" t="n"/>
      <c r="H112" s="220" t="n"/>
      <c r="I112" s="210" t="n"/>
      <c r="J112" s="180" t="n"/>
      <c r="N112" s="985" t="inlineStr"/>
      <c r="O112" s="192" t="inlineStr"/>
      <c r="P112" s="192" t="inlineStr"/>
      <c r="Q112" s="192" t="inlineStr"/>
      <c r="R112" s="192" t="inlineStr"/>
      <c r="S112" s="192" t="inlineStr"/>
      <c r="T112" s="192" t="inlineStr"/>
      <c r="U112" s="193" t="n"/>
    </row>
    <row r="113">
      <c r="A113" s="79" t="inlineStr">
        <is>
          <t>K16T</t>
        </is>
      </c>
      <c r="B113" s="96" t="inlineStr">
        <is>
          <t xml:space="preserve"> Total </t>
        </is>
      </c>
      <c r="C113" s="954">
        <f>SUM(INDIRECT(ADDRESS(MATCH("K16",$A:$A,0)+1,COLUMN(C$13),4)&amp;":"&amp;ADDRESS(MATCH("K16T",$A:$A,0)-1,COLUMN(C$13),4)))</f>
        <v/>
      </c>
      <c r="D113" s="954">
        <f>SUM(INDIRECT(ADDRESS(MATCH("K16",$A:$A,0)+1,COLUMN(D$13),4)&amp;":"&amp;ADDRESS(MATCH("K16T",$A:$A,0)-1,COLUMN(D$13),4)))</f>
        <v/>
      </c>
      <c r="E113" s="954">
        <f>SUM(INDIRECT(ADDRESS(MATCH("K16",$A:$A,0)+1,COLUMN(E$13),4)&amp;":"&amp;ADDRESS(MATCH("K16T",$A:$A,0)-1,COLUMN(E$13),4)))</f>
        <v/>
      </c>
      <c r="F113" s="954">
        <f>SUM(INDIRECT(ADDRESS(MATCH("K16",$A:$A,0)+1,COLUMN(F$13),4)&amp;":"&amp;ADDRESS(MATCH("K16T",$A:$A,0)-1,COLUMN(F$13),4)))</f>
        <v/>
      </c>
      <c r="G113" s="954">
        <f>SUM(INDIRECT(ADDRESS(MATCH("K16",$A:$A,0)+1,COLUMN(G$13),4)&amp;":"&amp;ADDRESS(MATCH("K16T",$A:$A,0)-1,COLUMN(G$13),4)))</f>
        <v/>
      </c>
      <c r="H113" s="954">
        <f>SUM(INDIRECT(ADDRESS(MATCH("K16",$A:$A,0)+1,COLUMN(H$13),4)&amp;":"&amp;ADDRESS(MATCH("K16T",$A:$A,0)-1,COLUMN(H$13),4)))</f>
        <v/>
      </c>
      <c r="I113" s="210" t="n"/>
      <c r="J113" s="180" t="n"/>
      <c r="N113" s="985">
        <f>B113</f>
        <v/>
      </c>
      <c r="O113" s="192">
        <f>C113*BS!$B$9</f>
        <v/>
      </c>
      <c r="P113" s="192">
        <f>D113*BS!$B$9</f>
        <v/>
      </c>
      <c r="Q113" s="192">
        <f>E113*BS!$B$9</f>
        <v/>
      </c>
      <c r="R113" s="192">
        <f>F113*BS!$B$9</f>
        <v/>
      </c>
      <c r="S113" s="192">
        <f>G113*BS!$B$9</f>
        <v/>
      </c>
      <c r="T113" s="192">
        <f>H113*BS!$B$9</f>
        <v/>
      </c>
      <c r="U113" s="193" t="n"/>
    </row>
    <row r="114">
      <c r="A114" s="79" t="inlineStr">
        <is>
          <t>K17</t>
        </is>
      </c>
      <c r="B114" s="621" t="inlineStr">
        <is>
          <t xml:space="preserve"> Bond</t>
        </is>
      </c>
      <c r="I114" s="986" t="n"/>
      <c r="J114" s="180" t="n"/>
      <c r="N114" s="985">
        <f>B114</f>
        <v/>
      </c>
      <c r="O114" t="inlineStr"/>
      <c r="P114" t="inlineStr"/>
      <c r="Q114" t="inlineStr"/>
      <c r="R114" t="inlineStr"/>
      <c r="S114" t="inlineStr"/>
      <c r="T114" t="inlineStr"/>
      <c r="U114" s="193">
        <f>I106</f>
        <v/>
      </c>
    </row>
    <row r="115">
      <c r="A115" s="79" t="n"/>
      <c r="B115" s="102" t="n"/>
      <c r="C115" s="103" t="n"/>
      <c r="D115" s="103" t="n"/>
      <c r="E115" s="103" t="n"/>
      <c r="F115" s="103" t="n"/>
      <c r="G115" s="103" t="n"/>
      <c r="H115" s="103" t="n"/>
      <c r="I115" s="986" t="n"/>
      <c r="J115" s="180" t="n"/>
      <c r="N115" s="98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86" t="n"/>
      <c r="J116" s="180" t="n"/>
      <c r="N116" s="985" t="inlineStr"/>
      <c r="O116" s="192" t="inlineStr"/>
      <c r="P116" s="192" t="inlineStr"/>
      <c r="Q116" s="192" t="inlineStr"/>
      <c r="R116" s="192" t="inlineStr"/>
      <c r="S116" s="192" t="inlineStr"/>
      <c r="T116" s="192" t="inlineStr"/>
      <c r="U116" s="193" t="n"/>
    </row>
    <row r="117">
      <c r="A117" s="79" t="inlineStr">
        <is>
          <t>K17T</t>
        </is>
      </c>
      <c r="B117" s="96" t="inlineStr">
        <is>
          <t xml:space="preserve"> Total </t>
        </is>
      </c>
      <c r="C117" s="954">
        <f>SUM(INDIRECT(ADDRESS(MATCH("K17",$A:$A,0)+1,COLUMN(C$13),4)&amp;":"&amp;ADDRESS(MATCH("K17T",$A:$A,0)-1,COLUMN(C$13),4)))</f>
        <v/>
      </c>
      <c r="D117" s="954">
        <f>SUM(INDIRECT(ADDRESS(MATCH("K17",$A:$A,0)+1,COLUMN(D$13),4)&amp;":"&amp;ADDRESS(MATCH("K17T",$A:$A,0)-1,COLUMN(D$13),4)))</f>
        <v/>
      </c>
      <c r="E117" s="954">
        <f>SUM(INDIRECT(ADDRESS(MATCH("K17",$A:$A,0)+1,COLUMN(E$13),4)&amp;":"&amp;ADDRESS(MATCH("K17T",$A:$A,0)-1,COLUMN(E$13),4)))</f>
        <v/>
      </c>
      <c r="F117" s="954">
        <f>SUM(INDIRECT(ADDRESS(MATCH("K17",$A:$A,0)+1,COLUMN(F$13),4)&amp;":"&amp;ADDRESS(MATCH("K17T",$A:$A,0)-1,COLUMN(F$13),4)))</f>
        <v/>
      </c>
      <c r="G117" s="954">
        <f>SUM(INDIRECT(ADDRESS(MATCH("K17",$A:$A,0)+1,COLUMN(G$13),4)&amp;":"&amp;ADDRESS(MATCH("K17T",$A:$A,0)-1,COLUMN(G$13),4)))</f>
        <v/>
      </c>
      <c r="H117" s="954">
        <f>SUM(INDIRECT(ADDRESS(MATCH("K17",$A:$A,0)+1,COLUMN(H$13),4)&amp;":"&amp;ADDRESS(MATCH("K17T",$A:$A,0)-1,COLUMN(H$13),4)))</f>
        <v/>
      </c>
      <c r="I117" s="986" t="n"/>
      <c r="J117" s="180" t="n"/>
      <c r="N117" s="985">
        <f>B117</f>
        <v/>
      </c>
      <c r="O117" s="192">
        <f>C117*BS!$B$9</f>
        <v/>
      </c>
      <c r="P117" s="192">
        <f>D117*BS!$B$9</f>
        <v/>
      </c>
      <c r="Q117" s="192">
        <f>E117*BS!$B$9</f>
        <v/>
      </c>
      <c r="R117" s="192">
        <f>F117*BS!$B$9</f>
        <v/>
      </c>
      <c r="S117" s="192">
        <f>G117*BS!$B$9</f>
        <v/>
      </c>
      <c r="T117" s="192">
        <f>H117*BS!$B$9</f>
        <v/>
      </c>
      <c r="U117" s="193" t="n"/>
    </row>
    <row r="118">
      <c r="A118" s="79" t="inlineStr">
        <is>
          <t>K18</t>
        </is>
      </c>
      <c r="B118" s="621" t="inlineStr">
        <is>
          <t xml:space="preserve"> Subordinate Debt</t>
        </is>
      </c>
      <c r="I118" s="975" t="n"/>
      <c r="J118" s="180" t="n"/>
      <c r="N118" s="985">
        <f>B118</f>
        <v/>
      </c>
      <c r="O118" t="inlineStr"/>
      <c r="P118" t="inlineStr"/>
      <c r="Q118" t="inlineStr"/>
      <c r="R118" t="inlineStr"/>
      <c r="S118" t="inlineStr"/>
      <c r="T118" t="inlineStr"/>
      <c r="U118" s="193">
        <f>I110</f>
        <v/>
      </c>
    </row>
    <row r="119">
      <c r="A119" s="79" t="n"/>
      <c r="B119" s="102" t="n"/>
      <c r="C119" s="103" t="n"/>
      <c r="D119" s="103" t="n"/>
      <c r="E119" s="103" t="n"/>
      <c r="F119" s="103" t="n"/>
      <c r="G119" s="103" t="n"/>
      <c r="H119" s="103" t="n"/>
      <c r="I119" s="975" t="n"/>
      <c r="J119" s="180" t="n"/>
      <c r="N119" s="976"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t="n"/>
    </row>
    <row r="121">
      <c r="A121" s="79" t="inlineStr">
        <is>
          <t>K18T</t>
        </is>
      </c>
      <c r="B121" s="96" t="inlineStr">
        <is>
          <t xml:space="preserve"> Total </t>
        </is>
      </c>
      <c r="C121" s="954">
        <f>SUM(INDIRECT(ADDRESS(MATCH("K18",$A:$A,0)+1,COLUMN(C$13),4)&amp;":"&amp;ADDRESS(MATCH("K18T",$A:$A,0)-1,COLUMN(C$13),4)))</f>
        <v/>
      </c>
      <c r="D121" s="954">
        <f>SUM(INDIRECT(ADDRESS(MATCH("K18",$A:$A,0)+1,COLUMN(D$13),4)&amp;":"&amp;ADDRESS(MATCH("K18T",$A:$A,0)-1,COLUMN(D$13),4)))</f>
        <v/>
      </c>
      <c r="E121" s="954">
        <f>SUM(INDIRECT(ADDRESS(MATCH("K18",$A:$A,0)+1,COLUMN(E$13),4)&amp;":"&amp;ADDRESS(MATCH("K18T",$A:$A,0)-1,COLUMN(E$13),4)))</f>
        <v/>
      </c>
      <c r="F121" s="954">
        <f>SUM(INDIRECT(ADDRESS(MATCH("K18",$A:$A,0)+1,COLUMN(F$13),4)&amp;":"&amp;ADDRESS(MATCH("K18T",$A:$A,0)-1,COLUMN(F$13),4)))</f>
        <v/>
      </c>
      <c r="G121" s="954">
        <f>SUM(INDIRECT(ADDRESS(MATCH("K18",$A:$A,0)+1,COLUMN(G$13),4)&amp;":"&amp;ADDRESS(MATCH("K18T",$A:$A,0)-1,COLUMN(G$13),4)))</f>
        <v/>
      </c>
      <c r="H121" s="954">
        <f>SUM(INDIRECT(ADDRESS(MATCH("K18",$A:$A,0)+1,COLUMN(H$13),4)&amp;":"&amp;ADDRESS(MATCH("K18T",$A:$A,0)-1,COLUMN(H$13),4)))</f>
        <v/>
      </c>
      <c r="I121" s="975" t="n"/>
      <c r="J121" s="180" t="n"/>
      <c r="N121" s="976">
        <f>B121</f>
        <v/>
      </c>
      <c r="O121" s="192">
        <f>C121*BS!$B$9</f>
        <v/>
      </c>
      <c r="P121" s="192">
        <f>D121*BS!$B$9</f>
        <v/>
      </c>
      <c r="Q121" s="192">
        <f>E121*BS!$B$9</f>
        <v/>
      </c>
      <c r="R121" s="192">
        <f>F121*BS!$B$9</f>
        <v/>
      </c>
      <c r="S121" s="192">
        <f>G121*BS!$B$9</f>
        <v/>
      </c>
      <c r="T121" s="192">
        <f>H121*BS!$B$9</f>
        <v/>
      </c>
      <c r="U121" s="193" t="n"/>
    </row>
    <row r="122" customFormat="1" s="194">
      <c r="A122" s="79" t="inlineStr">
        <is>
          <t>K19</t>
        </is>
      </c>
      <c r="B122" s="102" t="inlineStr">
        <is>
          <t xml:space="preserve"> Loan from related parties </t>
        </is>
      </c>
      <c r="C122" s="220" t="n"/>
      <c r="D122" s="220" t="n"/>
      <c r="E122" s="220" t="n"/>
      <c r="F122" s="220" t="n"/>
      <c r="G122" s="220" t="n"/>
      <c r="H122" s="220" t="n"/>
      <c r="I122" s="975" t="n"/>
      <c r="J122" s="180" t="n"/>
      <c r="N122" s="976">
        <f>B122</f>
        <v/>
      </c>
      <c r="O122" s="192" t="inlineStr"/>
      <c r="P122" s="192" t="inlineStr"/>
      <c r="Q122" s="192" t="inlineStr"/>
      <c r="R122" s="192" t="inlineStr"/>
      <c r="S122" s="192" t="inlineStr"/>
      <c r="T122" s="192" t="inlineStr"/>
      <c r="U122" s="193">
        <f>I114</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I115</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I116</f>
        <v/>
      </c>
    </row>
    <row r="125" customFormat="1" s="194">
      <c r="A125" s="79" t="n"/>
      <c r="B125" s="102" t="n"/>
      <c r="C125" s="103" t="n"/>
      <c r="D125" s="103" t="n"/>
      <c r="E125" s="103" t="n"/>
      <c r="F125" s="103" t="n"/>
      <c r="G125" s="103" t="n"/>
      <c r="H125" s="103" t="n"/>
      <c r="I125" s="975" t="n"/>
      <c r="J125" s="180" t="n"/>
      <c r="N125" s="976" t="inlineStr"/>
      <c r="O125" s="192" t="inlineStr"/>
      <c r="P125" s="192" t="inlineStr"/>
      <c r="Q125" s="192" t="inlineStr"/>
      <c r="R125" s="192" t="inlineStr"/>
      <c r="S125" s="192" t="inlineStr"/>
      <c r="T125" s="192" t="inlineStr"/>
      <c r="U125" s="193">
        <f>I117</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I119</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I120</f>
        <v/>
      </c>
    </row>
    <row r="129">
      <c r="B129" s="102" t="inlineStr">
        <is>
          <t xml:space="preserve"> Others </t>
        </is>
      </c>
      <c r="C129" s="220" t="n"/>
      <c r="D129" s="220" t="n"/>
      <c r="E129" s="220" t="n"/>
      <c r="F129" s="220" t="n"/>
      <c r="G129" s="220" t="n"/>
      <c r="H129" s="220" t="n"/>
      <c r="I129" s="980" t="n"/>
      <c r="J129" s="180" t="n"/>
      <c r="N129" s="976">
        <f>B129</f>
        <v/>
      </c>
      <c r="O129" s="192" t="inlineStr"/>
      <c r="P129" s="192" t="inlineStr"/>
      <c r="Q129" s="192" t="inlineStr"/>
      <c r="R129" s="192" t="inlineStr"/>
      <c r="S129" s="192" t="inlineStr"/>
      <c r="T129" s="192" t="inlineStr"/>
      <c r="U129" s="193">
        <f>I121</f>
        <v/>
      </c>
    </row>
    <row r="130">
      <c r="A130" s="194" t="inlineStr">
        <is>
          <t>K20</t>
        </is>
      </c>
      <c r="B130" s="96" t="inlineStr">
        <is>
          <t xml:space="preserve">Total </t>
        </is>
      </c>
      <c r="C130" s="987">
        <f>INDIRECT(ADDRESS(MATCH("K16T",$A:$A,0),COLUMN(C$13),4))+INDIRECT(ADDRESS(MATCH("K17T",$A:$A,0),COLUMN(C$13),4))+INDIRECT(ADDRESS(MATCH("K18T",$A:$A,0),COLUMN(C$13),4))+SUM(INDIRECT(ADDRESS(MATCH("K19",$A:$A,0),COLUMN(C$13),4)&amp;":"&amp;ADDRESS(MATCH("K20",$A:$A,0)-1,COLUMN(C$13),4)))</f>
        <v/>
      </c>
      <c r="D130" s="987">
        <f>INDIRECT(ADDRESS(MATCH("K16T",$A:$A,0),COLUMN(D$13),4))+INDIRECT(ADDRESS(MATCH("K17T",$A:$A,0),COLUMN(D$13),4))+INDIRECT(ADDRESS(MATCH("K18T",$A:$A,0),COLUMN(D$13),4))+SUM(INDIRECT(ADDRESS(MATCH("K19",$A:$A,0),COLUMN(D$13),4)&amp;":"&amp;ADDRESS(MATCH("K20",$A:$A,0)-1,COLUMN(D$13),4)))</f>
        <v/>
      </c>
      <c r="E130" s="987">
        <f>INDIRECT(ADDRESS(MATCH("K16T",$A:$A,0),COLUMN(E$13),4))+INDIRECT(ADDRESS(MATCH("K17T",$A:$A,0),COLUMN(E$13),4))+INDIRECT(ADDRESS(MATCH("K18T",$A:$A,0),COLUMN(E$13),4))+SUM(INDIRECT(ADDRESS(MATCH("K19",$A:$A,0),COLUMN(E$13),4)&amp;":"&amp;ADDRESS(MATCH("K20",$A:$A,0)-1,COLUMN(E$13),4)))</f>
        <v/>
      </c>
      <c r="F130" s="987">
        <f>INDIRECT(ADDRESS(MATCH("K16T",$A:$A,0),COLUMN(F$13),4))+INDIRECT(ADDRESS(MATCH("K17T",$A:$A,0),COLUMN(F$13),4))+INDIRECT(ADDRESS(MATCH("K18T",$A:$A,0),COLUMN(F$13),4))+SUM(INDIRECT(ADDRESS(MATCH("K19",$A:$A,0),COLUMN(F$13),4)&amp;":"&amp;ADDRESS(MATCH("K20",$A:$A,0)-1,COLUMN(F$13),4)))</f>
        <v/>
      </c>
      <c r="G130" s="987">
        <f>INDIRECT(ADDRESS(MATCH("K16T",$A:$A,0),COLUMN(G$13),4))+INDIRECT(ADDRESS(MATCH("K17T",$A:$A,0),COLUMN(G$13),4))+INDIRECT(ADDRESS(MATCH("K18T",$A:$A,0),COLUMN(G$13),4))+SUM(INDIRECT(ADDRESS(MATCH("K19",$A:$A,0),COLUMN(G$13),4)&amp;":"&amp;ADDRESS(MATCH("K20",$A:$A,0)-1,COLUMN(G$13),4)))</f>
        <v/>
      </c>
      <c r="H130" s="987">
        <f>INDIRECT(ADDRESS(MATCH("K16T",$A:$A,0),COLUMN(H$13),4))+INDIRECT(ADDRESS(MATCH("K17T",$A:$A,0),COLUMN(H$13),4))+INDIRECT(ADDRESS(MATCH("K18T",$A:$A,0),COLUMN(H$13),4))+SUM(INDIRECT(ADDRESS(MATCH("K19",$A:$A,0),COLUMN(H$13),4)&amp;":"&amp;ADDRESS(MATCH("K20",$A:$A,0)-1,COLUMN(H$13),4)))</f>
        <v/>
      </c>
      <c r="I130" s="988" t="n"/>
      <c r="J130" s="196" t="n"/>
      <c r="K130" s="197" t="n"/>
      <c r="L130" s="197" t="n"/>
      <c r="M130" s="197" t="n"/>
      <c r="N130" s="966">
        <f>B130</f>
        <v/>
      </c>
      <c r="O130" s="198">
        <f>C130*BS!$B$9</f>
        <v/>
      </c>
      <c r="P130" s="198">
        <f>D130*BS!$B$9</f>
        <v/>
      </c>
      <c r="Q130" s="198">
        <f>E130*BS!$B$9</f>
        <v/>
      </c>
      <c r="R130" s="198">
        <f>F130*BS!$B$9</f>
        <v/>
      </c>
      <c r="S130" s="198">
        <f>G130*BS!$B$9</f>
        <v/>
      </c>
      <c r="T130" s="198">
        <f>H130*BS!$B$9</f>
        <v/>
      </c>
      <c r="U130" s="193">
        <f>I122</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89" t="n"/>
      <c r="D131" s="989" t="n"/>
      <c r="E131" s="989" t="n"/>
      <c r="F131" s="989" t="n"/>
      <c r="G131" s="989" t="n"/>
      <c r="H131" s="989" t="n"/>
      <c r="I131" s="980" t="n"/>
      <c r="J131" s="180" t="n"/>
      <c r="N131" s="976" t="inlineStr"/>
      <c r="O131" s="192" t="inlineStr"/>
      <c r="P131" s="192" t="inlineStr"/>
      <c r="Q131" s="192" t="inlineStr"/>
      <c r="R131" s="192" t="inlineStr"/>
      <c r="S131" s="192" t="inlineStr"/>
      <c r="T131" s="192" t="inlineStr"/>
      <c r="U131" s="193" t="n"/>
    </row>
    <row r="132">
      <c r="A132" s="194" t="inlineStr">
        <is>
          <t>K21</t>
        </is>
      </c>
      <c r="B132" s="96" t="inlineStr">
        <is>
          <t xml:space="preserve">Deferred Taxes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f>I124</f>
        <v/>
      </c>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103" t="n"/>
      <c r="D133" s="103" t="n"/>
      <c r="E133" s="103" t="n"/>
      <c r="F133" s="103" t="n"/>
      <c r="G133" s="103" t="n"/>
      <c r="H133" s="103" t="n"/>
      <c r="I133" s="988" t="n"/>
      <c r="J133" s="196" t="n"/>
      <c r="K133" s="197" t="n"/>
      <c r="L133" s="197" t="n"/>
      <c r="M133" s="197" t="n"/>
      <c r="N133" s="966" t="inlineStr"/>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952" t="n"/>
      <c r="D134" s="952" t="n"/>
      <c r="E134" s="952" t="n"/>
      <c r="F134" s="952" t="n"/>
      <c r="G134" s="952" t="n"/>
      <c r="H134" s="952" t="n"/>
      <c r="I134" s="980" t="n"/>
      <c r="J134" s="180" t="n"/>
      <c r="N134" s="976" t="inlineStr"/>
      <c r="O134" s="192" t="inlineStr"/>
      <c r="P134" s="192" t="inlineStr"/>
      <c r="Q134" s="192" t="inlineStr"/>
      <c r="R134" s="192" t="inlineStr"/>
      <c r="S134" s="192" t="inlineStr"/>
      <c r="T134" s="192" t="inlineStr"/>
      <c r="U134" s="193" t="n"/>
    </row>
    <row r="135">
      <c r="A135" s="171" t="inlineStr">
        <is>
          <t>K22</t>
        </is>
      </c>
      <c r="B135" s="96" t="inlineStr">
        <is>
          <t xml:space="preserve">Total </t>
        </is>
      </c>
      <c r="C135" s="954">
        <f>SUM(INDIRECT(ADDRESS(MATCH("K21",$A:$A,0)+1,COLUMN(C$13),4)&amp;":"&amp;ADDRESS(MATCH("K22",$A:$A,0)-1,COLUMN(C$13),4)))</f>
        <v/>
      </c>
      <c r="D135" s="954">
        <f>SUM(INDIRECT(ADDRESS(MATCH("K21",$A:$A,0)+1,COLUMN(D$13),4)&amp;":"&amp;ADDRESS(MATCH("K22",$A:$A,0)-1,COLUMN(D$13),4)))</f>
        <v/>
      </c>
      <c r="E135" s="954">
        <f>SUM(INDIRECT(ADDRESS(MATCH("K21",$A:$A,0)+1,COLUMN(E$13),4)&amp;":"&amp;ADDRESS(MATCH("K22",$A:$A,0)-1,COLUMN(E$13),4)))</f>
        <v/>
      </c>
      <c r="F135" s="954">
        <f>SUM(INDIRECT(ADDRESS(MATCH("K21",$A:$A,0)+1,COLUMN(F$13),4)&amp;":"&amp;ADDRESS(MATCH("K22",$A:$A,0)-1,COLUMN(F$13),4)))</f>
        <v/>
      </c>
      <c r="G135" s="954">
        <f>SUM(INDIRECT(ADDRESS(MATCH("K21",$A:$A,0)+1,COLUMN(G$13),4)&amp;":"&amp;ADDRESS(MATCH("K22",$A:$A,0)-1,COLUMN(G$13),4)))</f>
        <v/>
      </c>
      <c r="H135" s="954">
        <f>SUM(INDIRECT(ADDRESS(MATCH("K21",$A:$A,0)+1,COLUMN(H$13),4)&amp;":"&amp;ADDRESS(MATCH("K22",$A:$A,0)-1,COLUMN(H$13),4)))</f>
        <v/>
      </c>
      <c r="I135" s="980" t="n"/>
      <c r="J135" s="180" t="n"/>
      <c r="N135" s="976">
        <f>B135</f>
        <v/>
      </c>
      <c r="O135" s="192">
        <f>C135*BS!$B$9</f>
        <v/>
      </c>
      <c r="P135" s="192">
        <f>D135*BS!$B$9</f>
        <v/>
      </c>
      <c r="Q135" s="192">
        <f>E135*BS!$B$9</f>
        <v/>
      </c>
      <c r="R135" s="192">
        <f>F135*BS!$B$9</f>
        <v/>
      </c>
      <c r="S135" s="192">
        <f>G135*BS!$B$9</f>
        <v/>
      </c>
      <c r="T135" s="192">
        <f>H135*BS!$B$9</f>
        <v/>
      </c>
      <c r="U135" s="193" t="n"/>
    </row>
    <row r="136">
      <c r="A136" s="194" t="inlineStr">
        <is>
          <t>K23</t>
        </is>
      </c>
      <c r="B136" s="96" t="inlineStr">
        <is>
          <t xml:space="preserve">Other Long Term liabilities </t>
        </is>
      </c>
      <c r="C136" s="990" t="n"/>
      <c r="D136" s="990" t="n"/>
      <c r="E136" s="990" t="n"/>
      <c r="F136" s="990" t="n"/>
      <c r="G136" s="990" t="n"/>
      <c r="H136" s="990" t="n"/>
      <c r="I136" s="988" t="n"/>
      <c r="J136" s="196" t="n"/>
      <c r="K136" s="197" t="n"/>
      <c r="L136" s="197" t="n"/>
      <c r="M136" s="197" t="n"/>
      <c r="N136" s="966">
        <f>B136</f>
        <v/>
      </c>
      <c r="O136" s="198" t="inlineStr"/>
      <c r="P136" s="198" t="inlineStr"/>
      <c r="Q136" s="198" t="inlineStr"/>
      <c r="R136" s="198" t="inlineStr"/>
      <c r="S136" s="198" t="inlineStr"/>
      <c r="T136" s="198" t="inlineStr"/>
      <c r="U136" s="193" t="n"/>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A137" s="79" t="n"/>
      <c r="B137" s="102" t="inlineStr">
        <is>
          <t>Make good provision  Make good provision  None 2021 Carrying amount at start of year</t>
        </is>
      </c>
      <c r="C137" s="991" t="n"/>
      <c r="D137" s="991" t="n"/>
      <c r="E137" s="991" t="n"/>
      <c r="F137" s="991" t="n"/>
      <c r="G137" s="991" t="n">
        <v>60450</v>
      </c>
      <c r="H137" s="991" t="n">
        <v>0</v>
      </c>
      <c r="I137" s="984" t="n"/>
      <c r="J137" s="180" t="n"/>
      <c r="N137" s="976">
        <f>B137</f>
        <v/>
      </c>
      <c r="O137" s="192" t="inlineStr"/>
      <c r="P137" s="192" t="inlineStr"/>
      <c r="Q137" s="192" t="inlineStr"/>
      <c r="R137" s="192" t="inlineStr"/>
      <c r="S137" s="192">
        <f>G137*BS!$B$9</f>
        <v/>
      </c>
      <c r="T137" s="192">
        <f>H137*BS!$B$9</f>
        <v/>
      </c>
      <c r="U137" s="193">
        <f>I129</f>
        <v/>
      </c>
    </row>
    <row r="138">
      <c r="A138" s="79" t="n"/>
      <c r="B138" s="102" t="inlineStr">
        <is>
          <t>Make good provision  Make good provision  Charged/(credited) to profit or loss - additional provisions recognised</t>
        </is>
      </c>
      <c r="C138" s="991" t="n"/>
      <c r="D138" s="991" t="n"/>
      <c r="E138" s="991" t="n"/>
      <c r="F138" s="991" t="n"/>
      <c r="G138" s="991" t="n">
        <v>0</v>
      </c>
      <c r="H138" s="991" t="n">
        <v>29800</v>
      </c>
      <c r="I138" s="992" t="n"/>
      <c r="J138" s="180" t="n"/>
      <c r="N138" s="976">
        <f>B138</f>
        <v/>
      </c>
      <c r="O138" s="192" t="inlineStr"/>
      <c r="P138" s="192" t="inlineStr"/>
      <c r="Q138" s="192" t="inlineStr"/>
      <c r="R138" s="192" t="inlineStr"/>
      <c r="S138" s="192">
        <f>G138*BS!$B$9</f>
        <v/>
      </c>
      <c r="T138" s="192">
        <f>H138*BS!$B$9</f>
        <v/>
      </c>
      <c r="U138" s="193">
        <f>I130</f>
        <v/>
      </c>
    </row>
    <row r="139">
      <c r="A139" s="79" t="n"/>
      <c r="B139" s="102" t="inlineStr">
        <is>
          <t>Make good provision  Make good provision  Charged/(credited) to profit or loss 2022 Carrying amount at end of year</t>
        </is>
      </c>
      <c r="C139" s="103" t="n"/>
      <c r="D139" s="103" t="n"/>
      <c r="E139" s="103" t="n"/>
      <c r="F139" s="103" t="n"/>
      <c r="G139" s="103" t="n">
        <v>0</v>
      </c>
      <c r="H139" s="103" t="n">
        <v>90250</v>
      </c>
      <c r="I139" s="992" t="n"/>
      <c r="J139" s="180" t="n"/>
      <c r="N139" s="976">
        <f>B139</f>
        <v/>
      </c>
      <c r="O139" s="192" t="inlineStr"/>
      <c r="P139" s="192" t="inlineStr"/>
      <c r="Q139" s="192" t="inlineStr"/>
      <c r="R139" s="192" t="inlineStr"/>
      <c r="S139" s="192">
        <f>G139*BS!$B$9</f>
        <v/>
      </c>
      <c r="T139" s="192">
        <f>H139*BS!$B$9</f>
        <v/>
      </c>
      <c r="U139" s="193">
        <f>I131</f>
        <v/>
      </c>
    </row>
    <row r="140" customFormat="1" s="194">
      <c r="A140" s="79" t="n"/>
      <c r="B140" s="102" t="inlineStr">
        <is>
          <t>Make good provision  Make good provision  Charged/(credited) to profit or loss Parent entity</t>
        </is>
      </c>
      <c r="C140" s="991" t="n"/>
      <c r="D140" s="991" t="n"/>
      <c r="E140" s="991" t="n"/>
      <c r="F140" s="991" t="n"/>
      <c r="G140" s="991" t="n">
        <v>0</v>
      </c>
      <c r="H140" s="991" t="n">
        <v>0</v>
      </c>
      <c r="I140" s="992" t="n"/>
      <c r="J140" s="180" t="n"/>
      <c r="N140" s="976">
        <f>B140</f>
        <v/>
      </c>
      <c r="O140" s="192" t="inlineStr"/>
      <c r="P140" s="192" t="inlineStr"/>
      <c r="Q140" s="192" t="inlineStr"/>
      <c r="R140" s="192" t="inlineStr"/>
      <c r="S140" s="192">
        <f>G140*BS!$B$9</f>
        <v/>
      </c>
      <c r="T140" s="192">
        <f>H140*BS!$B$9</f>
        <v/>
      </c>
      <c r="U140" s="193">
        <f>I132</f>
        <v/>
      </c>
    </row>
    <row r="141">
      <c r="A141" s="79" t="n"/>
      <c r="B141" s="102" t="inlineStr">
        <is>
          <t>Make good provision  Make good provision  Charged/(credited) to profit or loss 2022</t>
        </is>
      </c>
      <c r="C141" s="991" t="n"/>
      <c r="D141" s="991" t="n"/>
      <c r="E141" s="991" t="n"/>
      <c r="F141" s="991" t="n"/>
      <c r="G141" s="991" t="n">
        <v>0</v>
      </c>
      <c r="H141" s="991" t="n">
        <v>0</v>
      </c>
      <c r="I141" s="992" t="n"/>
      <c r="J141" s="180" t="n"/>
      <c r="N141" s="976">
        <f>B141</f>
        <v/>
      </c>
      <c r="O141" s="192" t="inlineStr"/>
      <c r="P141" s="192" t="inlineStr"/>
      <c r="Q141" s="192" t="inlineStr"/>
      <c r="R141" s="192" t="inlineStr"/>
      <c r="S141" s="192">
        <f>G141*BS!$B$9</f>
        <v/>
      </c>
      <c r="T141" s="192">
        <f>H141*BS!$B$9</f>
        <v/>
      </c>
      <c r="U141" s="193">
        <f>I133</f>
        <v/>
      </c>
    </row>
    <row r="142" customFormat="1" s="194">
      <c r="A142" s="79" t="n"/>
      <c r="B142" s="102" t="inlineStr">
        <is>
          <t>Make good provision  Make good provision  Charged/(credited) to profit or loss 2021 Carrying amount at start of year</t>
        </is>
      </c>
      <c r="C142" s="991" t="n"/>
      <c r="D142" s="991" t="n"/>
      <c r="E142" s="991" t="n"/>
      <c r="F142" s="991" t="n"/>
      <c r="G142" s="991" t="n">
        <v>60450</v>
      </c>
      <c r="H142" s="991" t="n">
        <v>0</v>
      </c>
      <c r="I142" s="992" t="n"/>
      <c r="J142" s="180" t="n"/>
      <c r="N142" s="976">
        <f>B142</f>
        <v/>
      </c>
      <c r="O142" s="192" t="inlineStr"/>
      <c r="P142" s="192" t="inlineStr"/>
      <c r="Q142" s="192" t="inlineStr"/>
      <c r="R142" s="192" t="inlineStr"/>
      <c r="S142" s="192">
        <f>G142*BS!$B$9</f>
        <v/>
      </c>
      <c r="T142" s="192">
        <f>H142*BS!$B$9</f>
        <v/>
      </c>
      <c r="U142" s="193">
        <f>I134</f>
        <v/>
      </c>
    </row>
    <row r="143" ht="14.1" customHeight="1" s="340">
      <c r="A143" s="79" t="n"/>
      <c r="B143" s="102" t="inlineStr">
        <is>
          <t>Make good provision  Make good provision  Charged/credited) to profit or loss additional provisions recognised</t>
        </is>
      </c>
      <c r="C143" s="991" t="n"/>
      <c r="D143" s="991" t="n"/>
      <c r="E143" s="991" t="n"/>
      <c r="F143" s="991" t="n"/>
      <c r="G143" s="991" t="n">
        <v>0</v>
      </c>
      <c r="H143" s="991" t="n">
        <v>29800</v>
      </c>
      <c r="I143" s="992" t="n"/>
      <c r="J143" s="180" t="n"/>
      <c r="N143" s="976">
        <f>B143</f>
        <v/>
      </c>
      <c r="O143" s="192" t="inlineStr"/>
      <c r="P143" s="192" t="inlineStr"/>
      <c r="Q143" s="192" t="inlineStr"/>
      <c r="R143" s="192" t="inlineStr"/>
      <c r="S143" s="192">
        <f>G143*BS!$B$9</f>
        <v/>
      </c>
      <c r="T143" s="192">
        <f>H143*BS!$B$9</f>
        <v/>
      </c>
      <c r="U143" s="193">
        <f>I135</f>
        <v/>
      </c>
    </row>
    <row r="144">
      <c r="A144" s="79" t="n"/>
      <c r="B144" s="102" t="inlineStr">
        <is>
          <t>Make good provision  Make good provision  Charged/credited) to profit or loss 2022 Carrying amount at end of year</t>
        </is>
      </c>
      <c r="C144" s="991" t="n"/>
      <c r="D144" s="991" t="n"/>
      <c r="E144" s="991" t="n"/>
      <c r="F144" s="991" t="n"/>
      <c r="G144" s="991" t="n">
        <v>0</v>
      </c>
      <c r="H144" s="991" t="n">
        <v>90250</v>
      </c>
      <c r="I144" s="992" t="n"/>
      <c r="J144" s="180" t="n"/>
      <c r="N144" s="976">
        <f>B144</f>
        <v/>
      </c>
      <c r="O144" s="192" t="inlineStr"/>
      <c r="P144" s="192" t="inlineStr"/>
      <c r="Q144" s="192" t="inlineStr"/>
      <c r="R144" s="192" t="inlineStr"/>
      <c r="S144" s="192">
        <f>G144*BS!$B$9</f>
        <v/>
      </c>
      <c r="T144" s="192">
        <f>H144*BS!$B$9</f>
        <v/>
      </c>
      <c r="U144" s="193">
        <f>I136</f>
        <v/>
      </c>
    </row>
    <row r="145">
      <c r="A145" s="79" t="n"/>
      <c r="B145" s="102" t="inlineStr">
        <is>
          <t xml:space="preserve"> entity  None Make good provision</t>
        </is>
      </c>
      <c r="C145" s="991" t="n"/>
      <c r="D145" s="991" t="n"/>
      <c r="E145" s="991" t="n"/>
      <c r="F145" s="991" t="n"/>
      <c r="G145" s="991" t="n">
        <v>60450</v>
      </c>
      <c r="H145" s="991" t="n">
        <v>90250</v>
      </c>
      <c r="I145" s="992" t="n"/>
      <c r="J145" s="180" t="n"/>
      <c r="N145" s="976">
        <f>B145</f>
        <v/>
      </c>
      <c r="O145" s="192" t="inlineStr"/>
      <c r="P145" s="192" t="inlineStr"/>
      <c r="Q145" s="192" t="inlineStr"/>
      <c r="R145" s="192" t="inlineStr"/>
      <c r="S145" s="192">
        <f>G145*BS!$B$9</f>
        <v/>
      </c>
      <c r="T145" s="192">
        <f>H145*BS!$B$9</f>
        <v/>
      </c>
      <c r="U145" s="193">
        <f>I137</f>
        <v/>
      </c>
    </row>
    <row r="146">
      <c r="A146" s="79" t="n"/>
      <c r="B146" s="102" t="inlineStr">
        <is>
          <t>Parent entity  None Make good provision</t>
        </is>
      </c>
      <c r="C146" s="991" t="n"/>
      <c r="D146" s="991" t="n"/>
      <c r="E146" s="991" t="n"/>
      <c r="F146" s="991" t="n"/>
      <c r="G146" s="991" t="n">
        <v>60450</v>
      </c>
      <c r="H146" s="991" t="n">
        <v>0</v>
      </c>
      <c r="I146" s="992" t="n"/>
      <c r="J146" s="180" t="n"/>
      <c r="N146" s="976">
        <f>B146</f>
        <v/>
      </c>
      <c r="O146" s="192" t="inlineStr"/>
      <c r="P146" s="192" t="inlineStr"/>
      <c r="Q146" s="192" t="inlineStr"/>
      <c r="R146" s="192" t="inlineStr"/>
      <c r="S146" s="192">
        <f>G146*BS!$B$9</f>
        <v/>
      </c>
      <c r="T146" s="192">
        <f>H146*BS!$B$9</f>
        <v/>
      </c>
      <c r="U146" s="193">
        <f>I138</f>
        <v/>
      </c>
    </row>
    <row r="147">
      <c r="A147" s="79" t="n"/>
      <c r="B147" s="102" t="inlineStr">
        <is>
          <t>Other non-current liabilities *</t>
        </is>
      </c>
      <c r="C147" s="991" t="n"/>
      <c r="D147" s="991" t="n"/>
      <c r="E147" s="991" t="n"/>
      <c r="F147" s="991" t="n"/>
      <c r="G147" s="991" t="n">
        <v>-171944</v>
      </c>
      <c r="H147" s="991" t="n">
        <v>-240100</v>
      </c>
      <c r="I147" s="992" t="n"/>
      <c r="J147" s="180" t="n"/>
      <c r="N147" s="976">
        <f>B147</f>
        <v/>
      </c>
      <c r="O147" s="192" t="inlineStr"/>
      <c r="P147" s="192" t="inlineStr"/>
      <c r="Q147" s="192" t="inlineStr"/>
      <c r="R147" s="192" t="inlineStr"/>
      <c r="S147" s="192">
        <f>G147*BS!$B$9</f>
        <v/>
      </c>
      <c r="T147" s="192">
        <f>H147*BS!$B$9</f>
        <v/>
      </c>
      <c r="U147" s="193">
        <f>I139</f>
        <v/>
      </c>
    </row>
    <row r="148">
      <c r="A148" s="194" t="inlineStr">
        <is>
          <t>K24</t>
        </is>
      </c>
      <c r="B148" s="96" t="inlineStr">
        <is>
          <t xml:space="preserve">Total </t>
        </is>
      </c>
      <c r="C148" s="954">
        <f>SUM(INDIRECT(ADDRESS(MATCH("K23",$A:$A,0)+1,COLUMN(C$13),4)&amp;":"&amp;ADDRESS(MATCH("K24",$A:$A,0)-1,COLUMN(C$13),4)))</f>
        <v/>
      </c>
      <c r="D148" s="954">
        <f>SUM(INDIRECT(ADDRESS(MATCH("K23",$A:$A,0)+1,COLUMN(D$13),4)&amp;":"&amp;ADDRESS(MATCH("K24",$A:$A,0)-1,COLUMN(D$13),4)))</f>
        <v/>
      </c>
      <c r="E148" s="954">
        <f>SUM(INDIRECT(ADDRESS(MATCH("K23",$A:$A,0)+1,COLUMN(E$13),4)&amp;":"&amp;ADDRESS(MATCH("K24",$A:$A,0)-1,COLUMN(E$13),4)))</f>
        <v/>
      </c>
      <c r="F148" s="954">
        <f>SUM(INDIRECT(ADDRESS(MATCH("K23",$A:$A,0)+1,COLUMN(F$13),4)&amp;":"&amp;ADDRESS(MATCH("K24",$A:$A,0)-1,COLUMN(F$13),4)))</f>
        <v/>
      </c>
      <c r="G148" s="954">
        <f>SUM(INDIRECT(ADDRESS(MATCH("K23",$A:$A,0)+1,COLUMN(G$13),4)&amp;":"&amp;ADDRESS(MATCH("K24",$A:$A,0)-1,COLUMN(G$13),4)))</f>
        <v/>
      </c>
      <c r="H148" s="954">
        <f>SUM(INDIRECT(ADDRESS(MATCH("K23",$A:$A,0)+1,COLUMN(H$13),4)&amp;":"&amp;ADDRESS(MATCH("K24",$A:$A,0)-1,COLUMN(H$13),4)))</f>
        <v/>
      </c>
      <c r="I148" s="977" t="n"/>
      <c r="J148" s="196" t="n"/>
      <c r="K148" s="197" t="n"/>
      <c r="L148" s="197" t="n"/>
      <c r="M148" s="197" t="n"/>
      <c r="N148" s="966">
        <f>B148</f>
        <v/>
      </c>
      <c r="O148" s="198">
        <f>C148*BS!$B$9</f>
        <v/>
      </c>
      <c r="P148" s="198">
        <f>D148*BS!$B$9</f>
        <v/>
      </c>
      <c r="Q148" s="198">
        <f>E148*BS!$B$9</f>
        <v/>
      </c>
      <c r="R148" s="198">
        <f>F148*BS!$B$9</f>
        <v/>
      </c>
      <c r="S148" s="198">
        <f>G148*BS!$B$9</f>
        <v/>
      </c>
      <c r="T148" s="198">
        <f>H148*BS!$B$9</f>
        <v/>
      </c>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102" t="n"/>
      <c r="C149" s="939" t="n"/>
      <c r="D149" s="939" t="n"/>
      <c r="E149" s="939" t="n"/>
      <c r="F149" s="939" t="n"/>
      <c r="G149" s="939" t="n"/>
      <c r="H149" s="939" t="n"/>
      <c r="I149" s="975" t="n"/>
      <c r="J149" s="180" t="n"/>
      <c r="N149" s="976" t="inlineStr"/>
      <c r="O149" s="192" t="inlineStr"/>
      <c r="P149" s="192" t="inlineStr"/>
      <c r="Q149" s="192" t="inlineStr"/>
      <c r="R149" s="192" t="inlineStr"/>
      <c r="S149" s="192" t="inlineStr"/>
      <c r="T149" s="192" t="inlineStr"/>
      <c r="U149" s="193" t="n"/>
    </row>
    <row r="150">
      <c r="A150" s="194" t="inlineStr">
        <is>
          <t>K25</t>
        </is>
      </c>
      <c r="B150" s="96" t="inlineStr">
        <is>
          <t xml:space="preserve">Minority Interest </t>
        </is>
      </c>
      <c r="C150" s="954" t="n"/>
      <c r="D150" s="954" t="n"/>
      <c r="E150" s="954" t="n"/>
      <c r="F150" s="954" t="n"/>
      <c r="G150" s="954" t="n"/>
      <c r="H150" s="954" t="n"/>
      <c r="I150" s="977" t="n"/>
      <c r="J150" s="196" t="n"/>
      <c r="K150" s="197" t="n"/>
      <c r="L150" s="197" t="n"/>
      <c r="M150" s="197" t="n"/>
      <c r="N150" s="966">
        <f>B150</f>
        <v/>
      </c>
      <c r="O150" s="198" t="inlineStr"/>
      <c r="P150" s="198" t="inlineStr"/>
      <c r="Q150" s="198" t="inlineStr"/>
      <c r="R150" s="198" t="inlineStr"/>
      <c r="S150" s="198" t="inlineStr"/>
      <c r="T150" s="198" t="inlineStr"/>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A151" s="79" t="n"/>
      <c r="B151" s="102" t="n"/>
      <c r="C151" s="952" t="n"/>
      <c r="D151" s="952" t="n"/>
      <c r="E151" s="952" t="n"/>
      <c r="F151" s="952" t="n"/>
      <c r="G151" s="952" t="n"/>
      <c r="H151" s="952" t="n"/>
      <c r="I151" s="979" t="n"/>
      <c r="J151" s="180" t="n"/>
      <c r="N151" s="976" t="inlineStr"/>
      <c r="O151" s="192" t="inlineStr"/>
      <c r="P151" s="192" t="inlineStr"/>
      <c r="Q151" s="192" t="inlineStr"/>
      <c r="R151" s="192" t="inlineStr"/>
      <c r="S151" s="192" t="inlineStr"/>
      <c r="T151" s="192" t="inlineStr"/>
      <c r="U151" s="193">
        <f>I143</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I144</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I145</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I146</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I147</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I148</f>
        <v/>
      </c>
    </row>
    <row r="157" ht="18.75" customFormat="1" customHeight="1" s="194">
      <c r="A157" s="79" t="n"/>
      <c r="B157" s="102" t="n"/>
      <c r="C157" s="103" t="n"/>
      <c r="D157" s="103" t="n"/>
      <c r="E157" s="103" t="n"/>
      <c r="F157" s="103" t="n"/>
      <c r="G157" s="103" t="n"/>
      <c r="H157" s="103" t="n"/>
      <c r="I157" s="979" t="n"/>
      <c r="J157" s="180" t="n"/>
      <c r="N157" s="976" t="inlineStr"/>
      <c r="O157" s="192" t="inlineStr"/>
      <c r="P157" s="192" t="inlineStr"/>
      <c r="Q157" s="192" t="inlineStr"/>
      <c r="R157" s="192" t="inlineStr"/>
      <c r="S157" s="192" t="inlineStr"/>
      <c r="T157" s="192" t="inlineStr"/>
      <c r="U157" s="193">
        <f>I149</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I150</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I151</f>
        <v/>
      </c>
    </row>
    <row r="160">
      <c r="A160" s="79" t="n"/>
      <c r="B160" s="102" t="n"/>
      <c r="C160" s="989" t="n"/>
      <c r="D160" s="971" t="n"/>
      <c r="E160" s="939" t="n"/>
      <c r="F160" s="939" t="n"/>
      <c r="G160" s="939" t="n"/>
      <c r="H160" s="939" t="n"/>
      <c r="I160" s="975" t="n"/>
      <c r="J160" s="180" t="n"/>
      <c r="N160" s="976" t="inlineStr"/>
      <c r="O160" s="192" t="inlineStr"/>
      <c r="P160" s="192" t="inlineStr"/>
      <c r="Q160" s="192" t="inlineStr"/>
      <c r="R160" s="192" t="inlineStr"/>
      <c r="S160" s="192" t="inlineStr"/>
      <c r="T160" s="192" t="inlineStr"/>
      <c r="U160" s="193">
        <f>I152</f>
        <v/>
      </c>
    </row>
    <row r="161">
      <c r="A161" s="194" t="inlineStr">
        <is>
          <t>K26</t>
        </is>
      </c>
      <c r="B161" s="96" t="inlineStr">
        <is>
          <t xml:space="preserve">Total </t>
        </is>
      </c>
      <c r="C161" s="954">
        <f>SUM(INDIRECT(ADDRESS(MATCH("K25",$A:$A,0)+1,COLUMN(C$13),4)&amp;":"&amp;ADDRESS(MATCH("K26",$A:$A,0)-1,COLUMN(C$13),4)))</f>
        <v/>
      </c>
      <c r="D161" s="954">
        <f>SUM(INDIRECT(ADDRESS(MATCH("K25",$A:$A,0)+1,COLUMN(D$13),4)&amp;":"&amp;ADDRESS(MATCH("K26",$A:$A,0)-1,COLUMN(D$13),4)))</f>
        <v/>
      </c>
      <c r="E161" s="954">
        <f>SUM(INDIRECT(ADDRESS(MATCH("K25",$A:$A,0)+1,COLUMN(E$13),4)&amp;":"&amp;ADDRESS(MATCH("K26",$A:$A,0)-1,COLUMN(E$13),4)))</f>
        <v/>
      </c>
      <c r="F161" s="954">
        <f>SUM(INDIRECT(ADDRESS(MATCH("K25",$A:$A,0)+1,COLUMN(F$13),4)&amp;":"&amp;ADDRESS(MATCH("K26",$A:$A,0)-1,COLUMN(F$13),4)))</f>
        <v/>
      </c>
      <c r="G161" s="954">
        <f>SUM(INDIRECT(ADDRESS(MATCH("K25",$A:$A,0)+1,COLUMN(G$13),4)&amp;":"&amp;ADDRESS(MATCH("K26",$A:$A,0)-1,COLUMN(G$13),4)))</f>
        <v/>
      </c>
      <c r="H161" s="954">
        <f>SUM(INDIRECT(ADDRESS(MATCH("K25",$A:$A,0)+1,COLUMN(H$13),4)&amp;":"&amp;ADDRESS(MATCH("K26",$A:$A,0)-1,COLUMN(H$13),4)))</f>
        <v/>
      </c>
      <c r="I161" s="988"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94" t="n"/>
      <c r="D162" s="994" t="n"/>
      <c r="E162" s="994" t="n"/>
      <c r="F162" s="994" t="n"/>
      <c r="G162" s="994" t="n"/>
      <c r="H162" s="994" t="n"/>
      <c r="I162" s="992" t="n"/>
      <c r="J162" s="180" t="n"/>
      <c r="N162" s="976" t="inlineStr"/>
      <c r="O162" s="192" t="inlineStr"/>
      <c r="P162" s="192" t="inlineStr"/>
      <c r="Q162" s="192" t="inlineStr"/>
      <c r="R162" s="192" t="inlineStr"/>
      <c r="S162" s="192" t="inlineStr"/>
      <c r="T162" s="192" t="inlineStr"/>
      <c r="U162" s="193">
        <f>I154</f>
        <v/>
      </c>
    </row>
    <row r="163" ht="18.75" customFormat="1" customHeight="1" s="194">
      <c r="A163" s="194" t="inlineStr">
        <is>
          <t>K27</t>
        </is>
      </c>
      <c r="B163" s="96" t="inlineStr">
        <is>
          <t xml:space="preserve">Common Stock </t>
        </is>
      </c>
      <c r="C163" s="942" t="n"/>
      <c r="D163" s="942" t="n"/>
      <c r="E163" s="942" t="n"/>
      <c r="F163" s="942" t="n"/>
      <c r="G163" s="942" t="n"/>
      <c r="H163" s="942" t="n"/>
      <c r="I163" s="992" t="n"/>
      <c r="J163" s="196" t="n"/>
      <c r="K163" s="197" t="n"/>
      <c r="L163" s="197" t="n"/>
      <c r="M163" s="197" t="n"/>
      <c r="N163" s="966">
        <f>B163</f>
        <v/>
      </c>
      <c r="O163" s="198" t="inlineStr"/>
      <c r="P163" s="198" t="inlineStr"/>
      <c r="Q163" s="198" t="inlineStr"/>
      <c r="R163" s="198" t="inlineStr"/>
      <c r="S163" s="198" t="inlineStr"/>
      <c r="T163" s="198" t="inlineStr"/>
      <c r="U163" s="193">
        <f>I155</f>
        <v/>
      </c>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inlineStr">
        <is>
          <t>Shares Ordinary shares Fully paid 800000</t>
        </is>
      </c>
      <c r="C164" s="103" t="n"/>
      <c r="D164" s="103" t="n"/>
      <c r="E164" s="103" t="n"/>
      <c r="F164" s="103" t="n"/>
      <c r="G164" s="103" t="n">
        <v>800000</v>
      </c>
      <c r="H164" s="103" t="n">
        <v>0</v>
      </c>
      <c r="I164" s="979" t="n"/>
      <c r="J164" s="196" t="n"/>
      <c r="K164" s="197" t="n"/>
      <c r="L164" s="197" t="n"/>
      <c r="M164" s="197" t="n"/>
      <c r="N164" s="966">
        <f>B164</f>
        <v/>
      </c>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inlineStr">
        <is>
          <t xml:space="preserve"> Ordinary shares Fully paid 800000</t>
        </is>
      </c>
      <c r="C165" s="229" t="n"/>
      <c r="D165" s="229" t="n"/>
      <c r="E165" s="229" t="n"/>
      <c r="F165" s="229" t="n"/>
      <c r="G165" s="229" t="n">
        <v>800000</v>
      </c>
      <c r="H165" s="952" t="n">
        <v>800000</v>
      </c>
      <c r="I165" s="979" t="n"/>
      <c r="J165" s="196" t="n"/>
      <c r="K165" s="197" t="n"/>
      <c r="L165" s="197" t="n"/>
      <c r="M165" s="197" t="n"/>
      <c r="N165" s="966">
        <f>B165</f>
        <v/>
      </c>
      <c r="O165" s="198" t="inlineStr"/>
      <c r="P165" s="198" t="inlineStr"/>
      <c r="Q165" s="198" t="inlineStr"/>
      <c r="R165" s="198" t="inlineStr"/>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194" t="inlineStr">
        <is>
          <t>K28</t>
        </is>
      </c>
      <c r="B167" s="96" t="inlineStr">
        <is>
          <t xml:space="preserve">Total </t>
        </is>
      </c>
      <c r="C167" s="954">
        <f>SUM(INDIRECT(ADDRESS(MATCH("K27",$A:$A,0)+1,COLUMN(C$13),4)&amp;":"&amp;ADDRESS(MATCH("K28",$A:$A,0)-1,COLUMN(C$13),4)))</f>
        <v/>
      </c>
      <c r="D167" s="954">
        <f>SUM(INDIRECT(ADDRESS(MATCH("K27",$A:$A,0)+1,COLUMN(D$13),4)&amp;":"&amp;ADDRESS(MATCH("K28",$A:$A,0)-1,COLUMN(D$13),4)))</f>
        <v/>
      </c>
      <c r="E167" s="954">
        <f>SUM(INDIRECT(ADDRESS(MATCH("K27",$A:$A,0)+1,COLUMN(E$13),4)&amp;":"&amp;ADDRESS(MATCH("K28",$A:$A,0)-1,COLUMN(E$13),4)))</f>
        <v/>
      </c>
      <c r="F167" s="954">
        <f>SUM(INDIRECT(ADDRESS(MATCH("K27",$A:$A,0)+1,COLUMN(F$13),4)&amp;":"&amp;ADDRESS(MATCH("K28",$A:$A,0)-1,COLUMN(F$13),4)))</f>
        <v/>
      </c>
      <c r="G167" s="954">
        <f>SUM(INDIRECT(ADDRESS(MATCH("K27",$A:$A,0)+1,COLUMN(G$13),4)&amp;":"&amp;ADDRESS(MATCH("K28",$A:$A,0)-1,COLUMN(G$13),4)))</f>
        <v/>
      </c>
      <c r="H167" s="954">
        <f>SUM(INDIRECT(ADDRESS(MATCH("K27",$A:$A,0)+1,COLUMN(H$13),4)&amp;":"&amp;ADDRESS(MATCH("K28",$A:$A,0)-1,COLUMN(H$13),4)))</f>
        <v/>
      </c>
      <c r="I167" s="995" t="n"/>
      <c r="J167" s="196" t="n"/>
      <c r="K167" s="197" t="n"/>
      <c r="L167" s="197" t="n"/>
      <c r="M167" s="197" t="n"/>
      <c r="N167" s="966">
        <f>B167</f>
        <v/>
      </c>
      <c r="O167" s="198">
        <f>C167*BS!$B$9</f>
        <v/>
      </c>
      <c r="P167" s="198">
        <f>D167*BS!$B$9</f>
        <v/>
      </c>
      <c r="Q167" s="198">
        <f>E167*BS!$B$9</f>
        <v/>
      </c>
      <c r="R167" s="198">
        <f>F167*BS!$B$9</f>
        <v/>
      </c>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A170" s="194" t="inlineStr">
        <is>
          <t>K29</t>
        </is>
      </c>
      <c r="B170" s="96" t="inlineStr">
        <is>
          <t xml:space="preserve">Additional Paid in Capital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I162</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229" t="n"/>
      <c r="B172" s="229" t="n"/>
      <c r="C172" s="229" t="n"/>
      <c r="D172" s="229" t="n"/>
      <c r="E172" s="229" t="n"/>
      <c r="F172" s="229" t="n"/>
      <c r="G172" s="229" t="n"/>
      <c r="H172" s="229"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71" t="inlineStr">
        <is>
          <t>K30</t>
        </is>
      </c>
      <c r="B173" s="96" t="inlineStr">
        <is>
          <t xml:space="preserve">Total </t>
        </is>
      </c>
      <c r="C173" s="954">
        <f>SUM(INDIRECT(ADDRESS(MATCH("K29",$A:$A,0)+1,COLUMN(C$13),4)&amp;":"&amp;ADDRESS(MATCH("K30",$A:$A,0)-1,COLUMN(C$13),4)))</f>
        <v/>
      </c>
      <c r="D173" s="954">
        <f>SUM(INDIRECT(ADDRESS(MATCH("K29",$A:$A,0)+1,COLUMN(D$13),4)&amp;":"&amp;ADDRESS(MATCH("K30",$A:$A,0)-1,COLUMN(D$13),4)))</f>
        <v/>
      </c>
      <c r="E173" s="954">
        <f>SUM(INDIRECT(ADDRESS(MATCH("K29",$A:$A,0)+1,COLUMN(E$13),4)&amp;":"&amp;ADDRESS(MATCH("K30",$A:$A,0)-1,COLUMN(E$13),4)))</f>
        <v/>
      </c>
      <c r="F173" s="954">
        <f>SUM(INDIRECT(ADDRESS(MATCH("K29",$A:$A,0)+1,COLUMN(F$13),4)&amp;":"&amp;ADDRESS(MATCH("K30",$A:$A,0)-1,COLUMN(F$13),4)))</f>
        <v/>
      </c>
      <c r="G173" s="954">
        <f>SUM(INDIRECT(ADDRESS(MATCH("K29",$A:$A,0)+1,COLUMN(G$13),4)&amp;":"&amp;ADDRESS(MATCH("K30",$A:$A,0)-1,COLUMN(G$13),4)))</f>
        <v/>
      </c>
      <c r="H173" s="954">
        <f>SUM(INDIRECT(ADDRESS(MATCH("K29",$A:$A,0)+1,COLUMN(H$13),4)&amp;":"&amp;ADDRESS(MATCH("K30",$A:$A,0)-1,COLUMN(H$13),4)))</f>
        <v/>
      </c>
      <c r="I173" s="984" t="n"/>
      <c r="J173" s="180" t="n"/>
      <c r="N173" s="976">
        <f>B173</f>
        <v/>
      </c>
      <c r="O173" s="192">
        <f>C173*BS!$B$9</f>
        <v/>
      </c>
      <c r="P173" s="192">
        <f>D173*BS!$B$9</f>
        <v/>
      </c>
      <c r="Q173" s="192">
        <f>E173*BS!$B$9</f>
        <v/>
      </c>
      <c r="R173" s="192">
        <f>F173*BS!$B$9</f>
        <v/>
      </c>
      <c r="S173" s="192">
        <f>G173*BS!$B$9</f>
        <v/>
      </c>
      <c r="T173" s="192">
        <f>H173*BS!$B$9</f>
        <v/>
      </c>
      <c r="U173" s="193" t="n"/>
    </row>
    <row r="174">
      <c r="A174" s="194" t="inlineStr">
        <is>
          <t>K31</t>
        </is>
      </c>
      <c r="B174" s="96" t="inlineStr">
        <is>
          <t xml:space="preserve">Other Reserves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I166</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79" t="n"/>
      <c r="B175" s="102" t="inlineStr">
        <is>
          <t>Foreign currency translation  Foreign currency translation  Foreign currency translation  Foreign currency translation  None At 31 December 2021</t>
        </is>
      </c>
      <c r="C175" s="993" t="n"/>
      <c r="D175" s="993" t="n"/>
      <c r="E175" s="993" t="n"/>
      <c r="F175" s="993" t="n"/>
      <c r="G175" s="993" t="n">
        <v>205245</v>
      </c>
      <c r="H175" s="993" t="n">
        <v>0</v>
      </c>
      <c r="I175" s="992" t="n"/>
      <c r="J175" s="180" t="n"/>
      <c r="N175" s="976">
        <f>B175</f>
        <v/>
      </c>
      <c r="O175" s="192" t="inlineStr"/>
      <c r="P175" s="192" t="inlineStr"/>
      <c r="Q175" s="192" t="inlineStr"/>
      <c r="R175" s="192" t="inlineStr"/>
      <c r="S175" s="192">
        <f>G175*BS!$B$9</f>
        <v/>
      </c>
      <c r="T175" s="192">
        <f>H175*BS!$B$9</f>
        <v/>
      </c>
      <c r="U175" s="193">
        <f>I167</f>
        <v/>
      </c>
    </row>
    <row r="176">
      <c r="A176" s="79" t="n"/>
      <c r="B176" s="102" t="inlineStr">
        <is>
          <t>Foreign currency translation  Foreign currency translation  Foreign currency translation  Foreign currency translation  None At 31 December 2022</t>
        </is>
      </c>
      <c r="C176" s="993" t="n"/>
      <c r="D176" s="993" t="n"/>
      <c r="E176" s="993" t="n"/>
      <c r="F176" s="993" t="n"/>
      <c r="G176" s="993" t="n">
        <v>0</v>
      </c>
      <c r="H176" s="993" t="n">
        <v>136432</v>
      </c>
      <c r="I176" s="992" t="n"/>
      <c r="J176" s="180" t="n"/>
      <c r="N176" s="976">
        <f>B176</f>
        <v/>
      </c>
      <c r="O176" s="192" t="inlineStr"/>
      <c r="P176" s="192" t="inlineStr"/>
      <c r="Q176" s="192" t="inlineStr"/>
      <c r="R176" s="192" t="inlineStr"/>
      <c r="S176" s="192">
        <f>G176*BS!$B$9</f>
        <v/>
      </c>
      <c r="T176" s="192">
        <f>H176*BS!$B$9</f>
        <v/>
      </c>
      <c r="U176" s="193">
        <f>I168</f>
        <v/>
      </c>
    </row>
    <row r="177">
      <c r="A177" s="79" t="n"/>
      <c r="B177" s="102" t="inlineStr">
        <is>
          <t>Other Reserves *</t>
        </is>
      </c>
      <c r="C177" s="993" t="n"/>
      <c r="D177" s="993" t="n"/>
      <c r="E177" s="993" t="n"/>
      <c r="F177" s="993" t="n"/>
      <c r="G177" s="993" t="n">
        <v>-800000</v>
      </c>
      <c r="H177" s="993" t="n">
        <v>0</v>
      </c>
      <c r="I177" s="992" t="n"/>
      <c r="J177" s="180" t="n"/>
      <c r="N177" s="976">
        <f>B177</f>
        <v/>
      </c>
      <c r="O177" s="192" t="inlineStr"/>
      <c r="P177" s="192" t="inlineStr"/>
      <c r="Q177" s="192" t="inlineStr"/>
      <c r="R177" s="192" t="inlineStr"/>
      <c r="S177" s="192">
        <f>G177*BS!$B$9</f>
        <v/>
      </c>
      <c r="T177" s="192">
        <f>H177*BS!$B$9</f>
        <v/>
      </c>
      <c r="U177" s="193">
        <f>I169</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I170</f>
        <v/>
      </c>
    </row>
    <row r="179">
      <c r="A179" s="79" t="n"/>
      <c r="B179" s="102" t="n"/>
      <c r="C179" s="103" t="n"/>
      <c r="D179" s="103" t="n"/>
      <c r="E179" s="103" t="n"/>
      <c r="F179" s="103" t="n"/>
      <c r="G179" s="103" t="n"/>
      <c r="H179" s="103" t="n"/>
      <c r="I179" s="992" t="n"/>
      <c r="J179" s="180" t="n"/>
      <c r="N179" s="976" t="inlineStr"/>
      <c r="O179" s="192" t="inlineStr"/>
      <c r="P179" s="192" t="inlineStr"/>
      <c r="Q179" s="192" t="inlineStr"/>
      <c r="R179" s="192" t="inlineStr"/>
      <c r="S179" s="192" t="inlineStr"/>
      <c r="T179" s="192" t="inlineStr"/>
      <c r="U179" s="193">
        <f>I171</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I172</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I173</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I174</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I175</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I176</f>
        <v/>
      </c>
    </row>
    <row r="185" ht="18.75" customFormat="1" customHeight="1" s="171">
      <c r="B185" s="102" t="n"/>
      <c r="C185" s="952" t="n"/>
      <c r="D185" s="952" t="n"/>
      <c r="E185" s="952" t="n"/>
      <c r="F185" s="952" t="n"/>
      <c r="G185" s="952" t="n"/>
      <c r="H185" s="952" t="n"/>
      <c r="I185" s="979" t="n"/>
      <c r="J185" s="180" t="n"/>
      <c r="N185" s="976" t="inlineStr"/>
      <c r="O185" s="192" t="inlineStr"/>
      <c r="P185" s="192" t="inlineStr"/>
      <c r="Q185" s="192" t="inlineStr"/>
      <c r="R185" s="192" t="inlineStr"/>
      <c r="S185" s="192" t="inlineStr"/>
      <c r="T185" s="192" t="inlineStr"/>
      <c r="U185" s="193">
        <f>I177</f>
        <v/>
      </c>
    </row>
    <row r="186" ht="18.75" customFormat="1" customHeight="1" s="171">
      <c r="A186" s="194" t="inlineStr">
        <is>
          <t>K32</t>
        </is>
      </c>
      <c r="B186" s="96" t="inlineStr">
        <is>
          <t>Total</t>
        </is>
      </c>
      <c r="C186" s="954">
        <f>SUM(INDIRECT(ADDRESS(MATCH("K31",$A:$A,0)+1,COLUMN(C$13),4)&amp;":"&amp;ADDRESS(MATCH("K32",$A:$A,0)-1,COLUMN(C$13),4)))</f>
        <v/>
      </c>
      <c r="D186" s="954">
        <f>SUM(INDIRECT(ADDRESS(MATCH("K31",$A:$A,0)+1,COLUMN(D$13),4)&amp;":"&amp;ADDRESS(MATCH("K32",$A:$A,0)-1,COLUMN(D$13),4)))</f>
        <v/>
      </c>
      <c r="E186" s="954">
        <f>SUM(INDIRECT(ADDRESS(MATCH("K31",$A:$A,0)+1,COLUMN(E$13),4)&amp;":"&amp;ADDRESS(MATCH("K32",$A:$A,0)-1,COLUMN(E$13),4)))</f>
        <v/>
      </c>
      <c r="F186" s="954">
        <f>SUM(INDIRECT(ADDRESS(MATCH("K31",$A:$A,0)+1,COLUMN(F$13),4)&amp;":"&amp;ADDRESS(MATCH("K32",$A:$A,0)-1,COLUMN(F$13),4)))</f>
        <v/>
      </c>
      <c r="G186" s="954">
        <f>SUM(INDIRECT(ADDRESS(MATCH("K31",$A:$A,0)+1,COLUMN(G$13),4)&amp;":"&amp;ADDRESS(MATCH("K32",$A:$A,0)-1,COLUMN(G$13),4)))</f>
        <v/>
      </c>
      <c r="H186" s="954">
        <f>SUM(INDIRECT(ADDRESS(MATCH("K31",$A:$A,0)+1,COLUMN(H$13),4)&amp;":"&amp;ADDRESS(MATCH("K32",$A:$A,0)-1,COLUMN(H$13),4)))</f>
        <v/>
      </c>
      <c r="I186" s="984" t="n"/>
      <c r="J186" s="196" t="n"/>
      <c r="K186" s="197" t="n"/>
      <c r="L186" s="197" t="n"/>
      <c r="M186" s="197" t="n"/>
      <c r="N186" s="966">
        <f>B186</f>
        <v/>
      </c>
      <c r="O186" s="198">
        <f>C186*BS!$B$9</f>
        <v/>
      </c>
      <c r="P186" s="198">
        <f>D186*BS!$B$9</f>
        <v/>
      </c>
      <c r="Q186" s="198">
        <f>E186*BS!$B$9</f>
        <v/>
      </c>
      <c r="R186" s="198">
        <f>F186*BS!$B$9</f>
        <v/>
      </c>
      <c r="S186" s="198">
        <f>G186*BS!$B$9</f>
        <v/>
      </c>
      <c r="T186" s="198">
        <f>H186*BS!$B$9</f>
        <v/>
      </c>
      <c r="U186" s="193">
        <f>I178</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n"/>
      <c r="C187" s="996" t="n"/>
      <c r="D187" s="996" t="n"/>
      <c r="E187" s="996" t="n"/>
      <c r="F187" s="996" t="n"/>
      <c r="G187" s="996" t="n"/>
      <c r="H187" s="996" t="n"/>
      <c r="I187" s="997" t="n"/>
      <c r="J187" s="180" t="n"/>
      <c r="N187" s="976" t="inlineStr"/>
      <c r="O187" s="192" t="inlineStr"/>
      <c r="P187" s="192" t="inlineStr"/>
      <c r="Q187" s="192" t="inlineStr"/>
      <c r="R187" s="192" t="inlineStr"/>
      <c r="S187" s="192" t="inlineStr"/>
      <c r="T187" s="192" t="inlineStr"/>
      <c r="U187" s="193" t="n"/>
    </row>
    <row r="188" ht="18.75" customFormat="1" customHeight="1" s="171">
      <c r="A188" s="194" t="inlineStr">
        <is>
          <t>K33</t>
        </is>
      </c>
      <c r="B188" s="96" t="inlineStr">
        <is>
          <t xml:space="preserve">Retained Earnings </t>
        </is>
      </c>
      <c r="C188" s="983" t="n"/>
      <c r="D188" s="983" t="n"/>
      <c r="E188" s="983" t="n"/>
      <c r="F188" s="983" t="n"/>
      <c r="G188" s="983" t="n"/>
      <c r="H188" s="983" t="n"/>
      <c r="I188" s="998" t="n"/>
      <c r="J188" s="196" t="n"/>
      <c r="K188" s="197" t="n"/>
      <c r="L188" s="197" t="n"/>
      <c r="M188" s="197" t="n"/>
      <c r="N188" s="966">
        <f>B188</f>
        <v/>
      </c>
      <c r="O188" s="198" t="inlineStr"/>
      <c r="P188" s="198" t="inlineStr"/>
      <c r="Q188" s="198" t="inlineStr"/>
      <c r="R188" s="198" t="inlineStr"/>
      <c r="S188" s="198" t="inlineStr"/>
      <c r="T188" s="198" t="inlineStr"/>
      <c r="U188" s="193">
        <f>I180</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inlineStr">
        <is>
          <t>Retained earnings</t>
        </is>
      </c>
      <c r="C189" s="103" t="n"/>
      <c r="D189" s="103" t="n"/>
      <c r="E189" s="103" t="n"/>
      <c r="F189" s="103" t="n"/>
      <c r="G189" s="103" t="n">
        <v>4084463</v>
      </c>
      <c r="H189" s="103" t="n">
        <v>2866873</v>
      </c>
      <c r="I189" s="998" t="n"/>
      <c r="J189" s="196" t="n"/>
      <c r="K189" s="197" t="n"/>
      <c r="L189" s="197" t="n"/>
      <c r="M189" s="197" t="n"/>
      <c r="N189" s="966">
        <f>B189</f>
        <v/>
      </c>
      <c r="O189" s="198" t="inlineStr"/>
      <c r="P189" s="198" t="inlineStr"/>
      <c r="Q189" s="198" t="inlineStr"/>
      <c r="R189" s="198" t="inlineStr"/>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f>SUM(INDIRECT(ADDRESS(MATCH("K35",$A:$A,0)+1,COLUMN(G$13),4)&amp;":"&amp;ADDRESS(MATCH("K36",$A:$A,0)-1,COLUMN(G$13),4)))</f>
        <v/>
      </c>
      <c r="H203" s="954">
        <f>SUM(INDIRECT(ADDRESS(MATCH("K35",$A:$A,0)+1,COLUMN(H$13),4)&amp;":"&amp;ADDRESS(MATCH("K36",$A:$A,0)-1,COLUMN(H$13),4)))</f>
        <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f>SUM(INDIRECT(ADDRESS(MATCH("K37",$A:$A,0)+1,COLUMN(G$13),4)&amp;":"&amp;ADDRESS(MATCH("K38",$A:$A,0)-1,COLUMN(G$13),4)))</f>
        <v/>
      </c>
      <c r="H208" s="954">
        <f>SUM(INDIRECT(ADDRESS(MATCH("K37",$A:$A,0)+1,COLUMN(H$13),4)&amp;":"&amp;ADDRESS(MATCH("K38",$A:$A,0)-1,COLUMN(H$13),4)))</f>
        <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entity  From continuing operations Revenue from travel and related services</t>
        </is>
      </c>
      <c r="C15" s="939" t="n"/>
      <c r="D15" s="939" t="n"/>
      <c r="E15" s="939" t="n"/>
      <c r="F15" s="939" t="n"/>
      <c r="G15" s="939" t="n">
        <v>458556</v>
      </c>
      <c r="H15" s="939" t="n">
        <v>347290</v>
      </c>
      <c r="I15" s="289" t="n"/>
      <c r="N15" s="293">
        <f>B15</f>
        <v/>
      </c>
      <c r="O15" s="192" t="inlineStr"/>
      <c r="P15" s="192" t="inlineStr"/>
      <c r="Q15" s="192" t="inlineStr"/>
      <c r="R15" s="192" t="inlineStr"/>
      <c r="S15" s="192">
        <f>G15*BS!$B$9</f>
        <v/>
      </c>
      <c r="T15" s="192">
        <f>H15*BS!$B$9</f>
        <v/>
      </c>
      <c r="U15" s="1016">
        <f>I15</f>
        <v/>
      </c>
    </row>
    <row r="16" customFormat="1" s="118">
      <c r="B16" s="102" t="inlineStr">
        <is>
          <t>Parent entity  From continuing operations Revenue from travel and related services</t>
        </is>
      </c>
      <c r="C16" s="939" t="n"/>
      <c r="D16" s="939" t="n"/>
      <c r="E16" s="939" t="n"/>
      <c r="F16" s="939" t="n"/>
      <c r="G16" s="939" t="n">
        <v>422991</v>
      </c>
      <c r="H16" s="939" t="n">
        <v>347290</v>
      </c>
      <c r="I16" s="289" t="n"/>
      <c r="N16" s="293">
        <f>B16</f>
        <v/>
      </c>
      <c r="O16" s="192" t="inlineStr"/>
      <c r="P16" s="192" t="inlineStr"/>
      <c r="Q16" s="192" t="inlineStr"/>
      <c r="R16" s="192" t="inlineStr"/>
      <c r="S16" s="192">
        <f>G16*BS!$B$9</f>
        <v/>
      </c>
      <c r="T16" s="192">
        <f>H16*BS!$B$9</f>
        <v/>
      </c>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Travelling expenses</t>
        </is>
      </c>
      <c r="C29" s="939" t="n"/>
      <c r="D29" s="939" t="n"/>
      <c r="E29" s="939" t="n"/>
      <c r="F29" s="939" t="n"/>
      <c r="G29" s="939" t="n">
        <v>327</v>
      </c>
      <c r="H29" s="939" t="n">
        <v>2657</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Impairment expenses</t>
        </is>
      </c>
      <c r="C56" s="939" t="n"/>
      <c r="D56" s="939" t="n"/>
      <c r="E56" s="939" t="n"/>
      <c r="F56" s="939" t="n"/>
      <c r="G56" s="939" t="n">
        <v>36921</v>
      </c>
      <c r="H56" s="939" t="n">
        <v>341192</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Depreciation expense</t>
        </is>
      </c>
      <c r="C57" s="939" t="n"/>
      <c r="D57" s="939" t="n"/>
      <c r="E57" s="939" t="n"/>
      <c r="F57" s="939" t="n"/>
      <c r="G57" s="939" t="n">
        <v>5274</v>
      </c>
      <c r="H57" s="939" t="n">
        <v>15419</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Stationery and printing expenses</t>
        </is>
      </c>
      <c r="C58" s="939" t="n"/>
      <c r="D58" s="939" t="n"/>
      <c r="E58" s="939" t="n"/>
      <c r="F58" s="939" t="n"/>
      <c r="G58" s="939" t="n">
        <v>1125</v>
      </c>
      <c r="H58" s="939" t="n">
        <v>1808</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Travelling expenses</t>
        </is>
      </c>
      <c r="C59" s="939" t="n"/>
      <c r="D59" s="939" t="n"/>
      <c r="E59" s="939" t="n"/>
      <c r="F59" s="939" t="n"/>
      <c r="G59" s="939" t="n">
        <v>327</v>
      </c>
      <c r="H59" s="939" t="n">
        <v>2657</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Operating lease rental expense</t>
        </is>
      </c>
      <c r="C60" s="939" t="n"/>
      <c r="D60" s="939" t="n"/>
      <c r="E60" s="939" t="n"/>
      <c r="F60" s="939" t="n"/>
      <c r="G60" s="939" t="n">
        <v>3102</v>
      </c>
      <c r="H60" s="939" t="n">
        <v>300</v>
      </c>
      <c r="I60" s="1017" t="n"/>
      <c r="N60" s="293">
        <f>B60</f>
        <v/>
      </c>
      <c r="O60" s="192" t="inlineStr"/>
      <c r="P60" s="192" t="inlineStr"/>
      <c r="Q60" s="192" t="inlineStr"/>
      <c r="R60" s="192" t="inlineStr"/>
      <c r="S60" s="192">
        <f>G60*BS!$B$9</f>
        <v/>
      </c>
      <c r="T60" s="192">
        <f>H60*BS!$B$9</f>
        <v/>
      </c>
      <c r="U60" s="1016">
        <f>I60</f>
        <v/>
      </c>
    </row>
    <row r="61" customFormat="1" s="279">
      <c r="A61" s="118" t="n"/>
      <c r="B61" s="102" t="inlineStr">
        <is>
          <t>Communication expense</t>
        </is>
      </c>
      <c r="C61" s="939" t="n"/>
      <c r="D61" s="939" t="n"/>
      <c r="E61" s="939" t="n"/>
      <c r="F61" s="939" t="n"/>
      <c r="G61" s="939" t="n">
        <v>48839</v>
      </c>
      <c r="H61" s="939" t="n">
        <v>28243</v>
      </c>
      <c r="I61" s="1017" t="n"/>
      <c r="N61" s="293">
        <f>B61</f>
        <v/>
      </c>
      <c r="O61" s="192" t="inlineStr"/>
      <c r="P61" s="192" t="inlineStr"/>
      <c r="Q61" s="192" t="inlineStr"/>
      <c r="R61" s="192" t="inlineStr"/>
      <c r="S61" s="192">
        <f>G61*BS!$B$9</f>
        <v/>
      </c>
      <c r="T61" s="192">
        <f>H61*BS!$B$9</f>
        <v/>
      </c>
      <c r="U61" s="1016">
        <f>I61</f>
        <v/>
      </c>
    </row>
    <row r="62" customFormat="1" s="279">
      <c r="A62" s="118" t="n"/>
      <c r="B62" s="102" t="inlineStr">
        <is>
          <t>Other expenses</t>
        </is>
      </c>
      <c r="C62" s="939" t="n"/>
      <c r="D62" s="939" t="n"/>
      <c r="E62" s="939" t="n"/>
      <c r="F62" s="939" t="n"/>
      <c r="G62" s="939" t="n">
        <v>245833</v>
      </c>
      <c r="H62" s="939" t="n">
        <v>213734</v>
      </c>
      <c r="I62" s="1017" t="n"/>
      <c r="N62" s="293">
        <f>B62</f>
        <v/>
      </c>
      <c r="O62" s="192" t="inlineStr"/>
      <c r="P62" s="192" t="inlineStr"/>
      <c r="Q62" s="192" t="inlineStr"/>
      <c r="R62" s="192" t="inlineStr"/>
      <c r="S62" s="192">
        <f>G62*BS!$B$9</f>
        <v/>
      </c>
      <c r="T62" s="192">
        <f>H62*BS!$B$9</f>
        <v/>
      </c>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Operating lease rental expense</t>
        </is>
      </c>
      <c r="C80" s="939" t="n"/>
      <c r="D80" s="939" t="n"/>
      <c r="E80" s="939" t="n"/>
      <c r="F80" s="939" t="n"/>
      <c r="G80" s="939" t="n">
        <v>3102</v>
      </c>
      <c r="H80" s="939" t="n">
        <v>300</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219125</v>
      </c>
      <c r="H84" s="991" t="n">
        <v>237901</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219125</v>
      </c>
      <c r="H98" s="939" t="n">
        <v>237901</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Parent entity  Tax effect of amounts which are not deductible (taxable) in calculating taxable income: Entertainment expenses</t>
        </is>
      </c>
      <c r="C111" s="939" t="n"/>
      <c r="D111" s="939" t="n"/>
      <c r="E111" s="939" t="n"/>
      <c r="F111" s="939" t="n"/>
      <c r="G111" s="939" t="n">
        <v>274</v>
      </c>
      <c r="H111" s="939" t="n">
        <v>665</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entity  Tax effect of amounts which are not deductible (taxable) in calculating taxable income: Entertainment expenses</t>
        </is>
      </c>
      <c r="C112" s="939" t="n"/>
      <c r="D112" s="939" t="n"/>
      <c r="E112" s="939" t="n"/>
      <c r="F112" s="939" t="n"/>
      <c r="G112" s="939" t="n">
        <v>311</v>
      </c>
      <c r="H112" s="939" t="n">
        <v>665</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t="inlineStr">
        <is>
          <t xml:space="preserve"> entity  7 Trade and other receivables Current</t>
        </is>
      </c>
      <c r="G124" t="n">
        <v>0</v>
      </c>
      <c r="H124" t="n">
        <v>0</v>
      </c>
      <c r="N124">
        <f>B124</f>
        <v/>
      </c>
      <c r="O124" t="inlineStr"/>
      <c r="P124" t="inlineStr"/>
      <c r="Q124" t="inlineStr"/>
      <c r="R124" t="inlineStr"/>
      <c r="S124">
        <f>G124*BS!$B$9</f>
        <v/>
      </c>
      <c r="T124">
        <f>H124*BS!$B$9</f>
        <v/>
      </c>
    </row>
    <row r="125" customFormat="1" s="118">
      <c r="B125" t="inlineStr">
        <is>
          <t xml:space="preserve"> entity  7 Trade and other receivables </t>
        </is>
      </c>
      <c r="G125" t="n">
        <v>0</v>
      </c>
      <c r="H125" t="n">
        <v>0</v>
      </c>
      <c r="N125">
        <f>B125</f>
        <v/>
      </c>
      <c r="O125" t="inlineStr"/>
      <c r="P125" t="inlineStr"/>
      <c r="Q125" t="inlineStr"/>
      <c r="R125" t="inlineStr"/>
      <c r="S125">
        <f>G125*BS!$B$9</f>
        <v/>
      </c>
      <c r="T125">
        <f>H125*BS!$B$9</f>
        <v/>
      </c>
    </row>
    <row r="126" customFormat="1" s="118">
      <c r="B126" t="inlineStr">
        <is>
          <t xml:space="preserve"> entity  7 Trade and other receivables Related party receivables 108,873</t>
        </is>
      </c>
      <c r="G126" t="n">
        <v>108873</v>
      </c>
      <c r="H126" t="n">
        <v>0</v>
      </c>
      <c r="N126">
        <f>B126</f>
        <v/>
      </c>
      <c r="O126" t="inlineStr"/>
      <c r="P126" t="inlineStr"/>
      <c r="Q126" t="inlineStr"/>
      <c r="R126" t="inlineStr"/>
      <c r="S126">
        <f>G126*BS!$B$9</f>
        <v/>
      </c>
      <c r="T126">
        <f>H126*BS!$B$9</f>
        <v/>
      </c>
    </row>
    <row r="127" customFormat="1" s="118">
      <c r="B127" t="inlineStr">
        <is>
          <t xml:space="preserve"> entity  7 Trade and other receivables Loss allowance</t>
        </is>
      </c>
      <c r="G127" t="n">
        <v>-13289</v>
      </c>
      <c r="H127" t="n">
        <v>-13289</v>
      </c>
      <c r="N127">
        <f>B127</f>
        <v/>
      </c>
      <c r="O127" t="inlineStr"/>
      <c r="P127" t="inlineStr"/>
      <c r="Q127" t="inlineStr"/>
      <c r="R127" t="inlineStr"/>
      <c r="S127">
        <f>G127*BS!$B$9</f>
        <v/>
      </c>
      <c r="T127">
        <f>H127*BS!$B$9</f>
        <v/>
      </c>
    </row>
    <row r="128" customFormat="1" s="118">
      <c r="B128" s="119" t="inlineStr">
        <is>
          <t xml:space="preserve"> entity  7 Trade and other receivables Other receivables 45,092</t>
        </is>
      </c>
      <c r="C128" s="952" t="n"/>
      <c r="D128" s="952" t="n"/>
      <c r="E128" s="952" t="n"/>
      <c r="F128" s="952" t="n"/>
      <c r="G128" s="952" t="n">
        <v>0</v>
      </c>
      <c r="H128" s="952" t="n">
        <v>13289</v>
      </c>
      <c r="I128" s="1020" t="n"/>
      <c r="L128" s="279" t="n"/>
      <c r="M128" s="279" t="n"/>
      <c r="N128" s="296">
        <f>B128</f>
        <v/>
      </c>
      <c r="O128" s="192" t="inlineStr"/>
      <c r="P128" s="192" t="inlineStr"/>
      <c r="Q128" s="192" t="inlineStr"/>
      <c r="R128" s="192" t="inlineStr"/>
      <c r="S128" s="192">
        <f>G128*BS!$B$9</f>
        <v/>
      </c>
      <c r="T128" s="192">
        <f>H128*BS!$B$9</f>
        <v/>
      </c>
      <c r="U128" s="1016">
        <f>I124</f>
        <v/>
      </c>
    </row>
    <row r="129" customFormat="1" s="118">
      <c r="B129" s="102" t="inlineStr">
        <is>
          <t xml:space="preserve"> entity  7 Trade and other receivables 153965</t>
        </is>
      </c>
      <c r="C129" s="991" t="n"/>
      <c r="D129" s="991" t="n"/>
      <c r="E129" s="991" t="n"/>
      <c r="F129" s="991" t="n"/>
      <c r="G129" s="991" t="n">
        <v>0</v>
      </c>
      <c r="H129" s="991" t="n">
        <v>0</v>
      </c>
      <c r="I129" s="1020" t="n"/>
      <c r="L129" s="279" t="n"/>
      <c r="M129" s="279" t="n"/>
      <c r="N129" s="293">
        <f>B129</f>
        <v/>
      </c>
      <c r="O129" s="192" t="inlineStr"/>
      <c r="P129" s="192" t="inlineStr"/>
      <c r="Q129" s="192" t="inlineStr"/>
      <c r="R129" s="192" t="inlineStr"/>
      <c r="S129" s="192">
        <f>G129*BS!$B$9</f>
        <v/>
      </c>
      <c r="T129" s="192">
        <f>H129*BS!$B$9</f>
        <v/>
      </c>
      <c r="U129" s="1016">
        <f>I125</f>
        <v/>
      </c>
    </row>
    <row r="130" customFormat="1" s="118">
      <c r="B130" s="102" t="inlineStr">
        <is>
          <t>Parent entity  7 Trade and other receivables Current</t>
        </is>
      </c>
      <c r="C130" s="939" t="n"/>
      <c r="D130" s="939" t="n"/>
      <c r="E130" s="939" t="n"/>
      <c r="F130" s="939" t="n"/>
      <c r="G130" s="939" t="n">
        <v>0</v>
      </c>
      <c r="H130" s="939" t="n">
        <v>0</v>
      </c>
      <c r="I130" s="1020" t="n"/>
      <c r="L130" s="279" t="n"/>
      <c r="M130" s="279" t="n"/>
      <c r="N130" s="293">
        <f>B130</f>
        <v/>
      </c>
      <c r="O130" s="192" t="inlineStr"/>
      <c r="P130" s="192" t="inlineStr"/>
      <c r="Q130" s="192" t="inlineStr"/>
      <c r="R130" s="192" t="inlineStr"/>
      <c r="S130" s="192">
        <f>G130*BS!$B$9</f>
        <v/>
      </c>
      <c r="T130" s="192">
        <f>H130*BS!$B$9</f>
        <v/>
      </c>
      <c r="U130" s="1016">
        <f>I126</f>
        <v/>
      </c>
    </row>
    <row r="131" customFormat="1" s="118">
      <c r="B131" s="102" t="inlineStr">
        <is>
          <t xml:space="preserve">Parent entity  7 Trade and other receivables </t>
        </is>
      </c>
      <c r="C131" s="991" t="n"/>
      <c r="D131" s="991" t="n"/>
      <c r="E131" s="991" t="n"/>
      <c r="F131" s="991" t="n"/>
      <c r="G131" s="991" t="n">
        <v>0</v>
      </c>
      <c r="H131" s="991" t="n">
        <v>0</v>
      </c>
      <c r="I131" s="1020" t="n"/>
      <c r="L131" s="279" t="n"/>
      <c r="M131" s="279" t="n"/>
      <c r="N131" s="293">
        <f>B131</f>
        <v/>
      </c>
      <c r="O131" s="192" t="inlineStr"/>
      <c r="P131" s="192" t="inlineStr"/>
      <c r="Q131" s="192" t="inlineStr"/>
      <c r="R131" s="192" t="inlineStr"/>
      <c r="S131" s="192">
        <f>G131*BS!$B$9</f>
        <v/>
      </c>
      <c r="T131" s="192">
        <f>H131*BS!$B$9</f>
        <v/>
      </c>
      <c r="U131" s="1016">
        <f>I127</f>
        <v/>
      </c>
    </row>
    <row r="132" customFormat="1" s="118">
      <c r="B132" s="102" t="inlineStr">
        <is>
          <t>Parent entity  7 Trade and other receivables Related party receivables 108,873</t>
        </is>
      </c>
      <c r="C132" s="991" t="n"/>
      <c r="D132" s="991" t="n"/>
      <c r="E132" s="991" t="n"/>
      <c r="F132" s="991" t="n"/>
      <c r="G132" s="991" t="n">
        <v>0</v>
      </c>
      <c r="H132" s="991" t="n">
        <v>0</v>
      </c>
      <c r="I132" s="1020" t="n"/>
      <c r="L132" s="279" t="n"/>
      <c r="M132" s="279" t="n"/>
      <c r="N132" s="293">
        <f>B132</f>
        <v/>
      </c>
      <c r="O132" s="192" t="inlineStr"/>
      <c r="P132" s="192" t="inlineStr"/>
      <c r="Q132" s="192" t="inlineStr"/>
      <c r="R132" s="192" t="inlineStr"/>
      <c r="S132" s="192">
        <f>G132*BS!$B$9</f>
        <v/>
      </c>
      <c r="T132" s="192">
        <f>H132*BS!$B$9</f>
        <v/>
      </c>
      <c r="U132" s="1016">
        <f>I128</f>
        <v/>
      </c>
    </row>
    <row r="133" customFormat="1" s="118">
      <c r="B133" s="102" t="inlineStr">
        <is>
          <t>Parent entity  7 Trade and other receivables Loss allowance</t>
        </is>
      </c>
      <c r="C133" s="991" t="n"/>
      <c r="D133" s="991" t="n"/>
      <c r="E133" s="991" t="n"/>
      <c r="F133" s="991" t="n"/>
      <c r="G133" s="991" t="n">
        <v>-13289</v>
      </c>
      <c r="H133" s="991" t="n">
        <v>-13289</v>
      </c>
      <c r="I133" s="1020" t="n"/>
      <c r="L133" s="279" t="n"/>
      <c r="M133" s="279" t="n"/>
      <c r="N133" s="293">
        <f>B133</f>
        <v/>
      </c>
      <c r="O133" s="192" t="inlineStr"/>
      <c r="P133" s="192" t="inlineStr"/>
      <c r="Q133" s="192" t="inlineStr"/>
      <c r="R133" s="192" t="inlineStr"/>
      <c r="S133" s="192">
        <f>G133*BS!$B$9</f>
        <v/>
      </c>
      <c r="T133" s="192">
        <f>H133*BS!$B$9</f>
        <v/>
      </c>
      <c r="U133" s="1016">
        <f>I129</f>
        <v/>
      </c>
    </row>
    <row r="134" customFormat="1" s="118">
      <c r="B134" s="102" t="inlineStr">
        <is>
          <t>Parent entity  7 Trade and other receivables Other receivables 45,092</t>
        </is>
      </c>
      <c r="C134" s="991" t="n"/>
      <c r="D134" s="991" t="n"/>
      <c r="E134" s="991" t="n"/>
      <c r="F134" s="991" t="n"/>
      <c r="G134" s="991" t="n">
        <v>36908</v>
      </c>
      <c r="H134" s="991" t="n">
        <v>0</v>
      </c>
      <c r="I134" s="1020" t="n"/>
      <c r="L134" s="279" t="n"/>
      <c r="M134" s="279" t="n"/>
      <c r="N134" s="293">
        <f>B134</f>
        <v/>
      </c>
      <c r="O134" s="192" t="inlineStr"/>
      <c r="P134" s="192" t="inlineStr"/>
      <c r="Q134" s="192" t="inlineStr"/>
      <c r="R134" s="192" t="inlineStr"/>
      <c r="S134" s="192">
        <f>G134*BS!$B$9</f>
        <v/>
      </c>
      <c r="T134" s="192">
        <f>H134*BS!$B$9</f>
        <v/>
      </c>
      <c r="U134" s="1016">
        <f>I130</f>
        <v/>
      </c>
    </row>
    <row r="135" customFormat="1" s="118">
      <c r="B135" s="102" t="inlineStr">
        <is>
          <t>Parent entity  7 Trade and other receivables 153965</t>
        </is>
      </c>
      <c r="C135" s="991" t="n"/>
      <c r="D135" s="991" t="n"/>
      <c r="E135" s="991" t="n"/>
      <c r="F135" s="991" t="n"/>
      <c r="G135" s="991" t="n">
        <v>23619</v>
      </c>
      <c r="H135" s="991" t="n">
        <v>0</v>
      </c>
      <c r="I135" s="1020" t="n"/>
      <c r="L135" s="279" t="n"/>
      <c r="M135" s="279" t="n"/>
      <c r="N135" s="293">
        <f>B135</f>
        <v/>
      </c>
      <c r="O135" s="192" t="inlineStr"/>
      <c r="P135" s="192" t="inlineStr"/>
      <c r="Q135" s="192" t="inlineStr"/>
      <c r="R135" s="192" t="inlineStr"/>
      <c r="S135" s="192">
        <f>G135*BS!$B$9</f>
        <v/>
      </c>
      <c r="T135" s="192">
        <f>H135*BS!$B$9</f>
        <v/>
      </c>
      <c r="U135" s="1016">
        <f>I131</f>
        <v/>
      </c>
    </row>
    <row r="136" customFormat="1" s="118">
      <c r="B136" s="102" t="inlineStr">
        <is>
          <t>Other income</t>
        </is>
      </c>
      <c r="C136" s="991" t="n"/>
      <c r="D136" s="991" t="n"/>
      <c r="E136" s="991" t="n"/>
      <c r="F136" s="991" t="n"/>
      <c r="G136" s="991" t="n">
        <v>219125</v>
      </c>
      <c r="H136" s="991" t="n">
        <v>237901</v>
      </c>
      <c r="I136" s="1020" t="n"/>
      <c r="L136" s="279" t="n"/>
      <c r="M136" s="279" t="n"/>
      <c r="N136" s="293">
        <f>B136</f>
        <v/>
      </c>
      <c r="O136" s="192" t="inlineStr"/>
      <c r="P136" s="192" t="inlineStr"/>
      <c r="Q136" s="192" t="inlineStr"/>
      <c r="R136" s="192" t="inlineStr"/>
      <c r="S136" s="192">
        <f>G136*BS!$B$9</f>
        <v/>
      </c>
      <c r="T136" s="192">
        <f>H136*BS!$B$9</f>
        <v/>
      </c>
      <c r="U136" s="1016">
        <f>I132</f>
        <v/>
      </c>
    </row>
    <row r="137" customFormat="1" s="118">
      <c r="B137" s="102" t="n"/>
      <c r="C137" s="991" t="n"/>
      <c r="D137" s="991" t="n"/>
      <c r="E137" s="991" t="n"/>
      <c r="F137" s="991" t="n"/>
      <c r="G137" s="991" t="n"/>
      <c r="H137" s="991" t="n"/>
      <c r="I137" s="1020" t="n"/>
      <c r="L137" s="279" t="n"/>
      <c r="M137" s="279" t="n"/>
      <c r="N137" s="293" t="inlineStr"/>
      <c r="O137" s="192" t="inlineStr"/>
      <c r="P137" s="192" t="inlineStr"/>
      <c r="Q137" s="192" t="inlineStr"/>
      <c r="R137" s="192" t="inlineStr"/>
      <c r="S137" s="192" t="inlineStr"/>
      <c r="T137" s="192" t="inlineStr"/>
      <c r="U137" s="1016">
        <f>I133</f>
        <v/>
      </c>
    </row>
    <row r="138" customFormat="1" s="118">
      <c r="B138" s="102" t="n"/>
      <c r="C138" s="991" t="n"/>
      <c r="D138" s="991" t="n"/>
      <c r="E138" s="991" t="n"/>
      <c r="F138" s="991" t="n"/>
      <c r="G138" s="991" t="n"/>
      <c r="H138" s="991" t="n"/>
      <c r="I138" s="1020" t="n"/>
      <c r="L138" s="279" t="n"/>
      <c r="M138" s="279" t="n"/>
      <c r="N138" s="293" t="inlineStr"/>
      <c r="O138" s="192" t="inlineStr"/>
      <c r="P138" s="192" t="inlineStr"/>
      <c r="Q138" s="192" t="inlineStr"/>
      <c r="R138" s="192" t="inlineStr"/>
      <c r="S138" s="192" t="inlineStr"/>
      <c r="T138" s="192" t="inlineStr"/>
      <c r="U138" s="1016">
        <f>I134</f>
        <v/>
      </c>
    </row>
    <row r="139" customFormat="1" s="118">
      <c r="A139" s="118" t="inlineStr">
        <is>
          <t>K20</t>
        </is>
      </c>
      <c r="B139" s="96" t="inlineStr">
        <is>
          <t>Total</t>
        </is>
      </c>
      <c r="C139" s="954">
        <f>SUM(INDIRECT(ADDRESS(MATCH("K19",$A:$A,0)+1,COLUMN(C$12),4)&amp;":"&amp;ADDRESS(MATCH("K20",$A:$A,0)-1,COLUMN(C$12),4)))</f>
        <v/>
      </c>
      <c r="D139" s="954">
        <f>SUM(INDIRECT(ADDRESS(MATCH("K19",$A:$A,0)+1,COLUMN(D$12),4)&amp;":"&amp;ADDRESS(MATCH("K20",$A:$A,0)-1,COLUMN(D$12),4)))</f>
        <v/>
      </c>
      <c r="E139" s="954">
        <f>SUM(INDIRECT(ADDRESS(MATCH("K19",$A:$A,0)+1,COLUMN(E$12),4)&amp;":"&amp;ADDRESS(MATCH("K20",$A:$A,0)-1,COLUMN(E$12),4)))</f>
        <v/>
      </c>
      <c r="F139" s="954">
        <f>SUM(INDIRECT(ADDRESS(MATCH("K19",$A:$A,0)+1,COLUMN(F$12),4)&amp;":"&amp;ADDRESS(MATCH("K20",$A:$A,0)-1,COLUMN(F$12),4)))</f>
        <v/>
      </c>
      <c r="G139" s="954">
        <f>SUM(INDIRECT(ADDRESS(MATCH("K19",$A:$A,0)+1,COLUMN(G$12),4)&amp;":"&amp;ADDRESS(MATCH("K20",$A:$A,0)-1,COLUMN(G$12),4)))</f>
        <v/>
      </c>
      <c r="H139" s="954">
        <f>SUM(INDIRECT(ADDRESS(MATCH("K19",$A:$A,0)+1,COLUMN(H$12),4)&amp;":"&amp;ADDRESS(MATCH("K20",$A:$A,0)-1,COLUMN(H$12),4)))</f>
        <v/>
      </c>
      <c r="I139" s="1020" t="n"/>
      <c r="L139" s="279" t="n"/>
      <c r="M139" s="279" t="n"/>
      <c r="N139" s="293">
        <f>B139</f>
        <v/>
      </c>
      <c r="O139" s="192">
        <f>C139*BS!$B$9</f>
        <v/>
      </c>
      <c r="P139" s="192">
        <f>D139*BS!$B$9</f>
        <v/>
      </c>
      <c r="Q139" s="192">
        <f>E139*BS!$B$9</f>
        <v/>
      </c>
      <c r="R139" s="192">
        <f>F139*BS!$B$9</f>
        <v/>
      </c>
      <c r="S139" s="192">
        <f>G139*BS!$B$9</f>
        <v/>
      </c>
      <c r="T139" s="192">
        <f>H139*BS!$B$9</f>
        <v/>
      </c>
      <c r="U139" s="1016">
        <f>I135</f>
        <v/>
      </c>
    </row>
    <row r="140" customFormat="1" s="118">
      <c r="B140" s="102" t="n"/>
      <c r="D140" s="939" t="n"/>
      <c r="E140" s="939" t="n"/>
      <c r="F140" s="939" t="n"/>
      <c r="G140" s="939" t="n"/>
      <c r="H140" s="939" t="n"/>
      <c r="I140" s="1017" t="n"/>
      <c r="L140" s="279" t="n"/>
      <c r="M140" s="279" t="n"/>
      <c r="N140" s="293" t="inlineStr"/>
      <c r="O140" s="192" t="inlineStr"/>
      <c r="P140" s="192" t="inlineStr"/>
      <c r="Q140" s="192" t="inlineStr"/>
      <c r="R140" s="192" t="inlineStr"/>
      <c r="S140" s="192" t="inlineStr"/>
      <c r="T140" s="192" t="inlineStr"/>
      <c r="U140" s="1016" t="n"/>
    </row>
    <row r="141" customFormat="1" s="118">
      <c r="A141" s="118" t="inlineStr">
        <is>
          <t>K21</t>
        </is>
      </c>
      <c r="B141" s="298" t="inlineStr">
        <is>
          <t xml:space="preserve">Taxes </t>
        </is>
      </c>
      <c r="C141" s="954">
        <f>SUM(INDIRECT(ADDRESS(MATCH("K21",$A:$A,0)+1,COLUMN(C$12),4)&amp;":"&amp;ADDRESS(MATCH("K22",$A:$A,0)-1,COLUMN(C$12),4)))</f>
        <v/>
      </c>
      <c r="D141" s="954">
        <f>SUM(INDIRECT(ADDRESS(MATCH("K21",$A:$A,0)+1,COLUMN(D$12),4)&amp;":"&amp;ADDRESS(MATCH("K22",$A:$A,0)-1,COLUMN(D$12),4)))</f>
        <v/>
      </c>
      <c r="E141" s="954">
        <f>SUM(INDIRECT(ADDRESS(MATCH("K21",$A:$A,0)+1,COLUMN(E$12),4)&amp;":"&amp;ADDRESS(MATCH("K22",$A:$A,0)-1,COLUMN(E$12),4)))</f>
        <v/>
      </c>
      <c r="F141" s="954">
        <f>SUM(INDIRECT(ADDRESS(MATCH("K21",$A:$A,0)+1,COLUMN(F$12),4)&amp;":"&amp;ADDRESS(MATCH("K22",$A:$A,0)-1,COLUMN(F$12),4)))</f>
        <v/>
      </c>
      <c r="G141" s="954">
        <f>SUM(INDIRECT(ADDRESS(MATCH("K21",$A:$A,0)+1,COLUMN(G$12),4)&amp;":"&amp;ADDRESS(MATCH("K22",$A:$A,0)-1,COLUMN(G$12),4)))</f>
        <v/>
      </c>
      <c r="H141" s="954">
        <f>SUM(INDIRECT(ADDRESS(MATCH("K21",$A:$A,0)+1,COLUMN(H$12),4)&amp;":"&amp;ADDRESS(MATCH("K22",$A:$A,0)-1,COLUMN(H$12),4)))</f>
        <v/>
      </c>
      <c r="I141" s="1017" t="n"/>
      <c r="L141" s="279" t="n"/>
      <c r="M141" s="279" t="n"/>
      <c r="N141" s="290">
        <f>B141</f>
        <v/>
      </c>
      <c r="O141" s="204">
        <f>C141*BS!$B$9</f>
        <v/>
      </c>
      <c r="P141" s="204">
        <f>D141*BS!$B$9</f>
        <v/>
      </c>
      <c r="Q141" s="204">
        <f>E141*BS!$B$9</f>
        <v/>
      </c>
      <c r="R141" s="204">
        <f>F141*BS!$B$9</f>
        <v/>
      </c>
      <c r="S141" s="204">
        <f>G141*BS!$B$9</f>
        <v/>
      </c>
      <c r="T141" s="204">
        <f>H141*BS!$B$9</f>
        <v/>
      </c>
      <c r="U141" s="1016">
        <f>I137</f>
        <v/>
      </c>
    </row>
    <row r="142" customFormat="1" s="118">
      <c r="B142" s="102" t="inlineStr">
        <is>
          <t>Income tax expense</t>
        </is>
      </c>
      <c r="D142" s="939" t="n"/>
      <c r="E142" s="939" t="n"/>
      <c r="F142" s="939" t="n"/>
      <c r="G142" s="939" t="n">
        <v>334799</v>
      </c>
      <c r="H142" s="939" t="n">
        <v>0</v>
      </c>
      <c r="I142" s="1017" t="n"/>
      <c r="L142" s="279" t="n"/>
      <c r="M142" s="279" t="n"/>
      <c r="N142" s="290">
        <f>B142</f>
        <v/>
      </c>
      <c r="O142" s="204" t="inlineStr"/>
      <c r="P142" s="204" t="inlineStr"/>
      <c r="Q142" s="204" t="inlineStr"/>
      <c r="R142" s="204" t="inlineStr"/>
      <c r="S142" s="204">
        <f>G142*BS!$B$9</f>
        <v/>
      </c>
      <c r="T142" s="204">
        <f>H142*BS!$B$9</f>
        <v/>
      </c>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f>SUM(INDIRECT(ADDRESS(MATCH("K22",$A:$A,0)+1,COLUMN(G$12),4)&amp;":"&amp;ADDRESS(MATCH("K23",$A:$A,0)-1,COLUMN(G$12),4)))</f>
        <v/>
      </c>
      <c r="H149" s="158">
        <f>SUM(INDIRECT(ADDRESS(MATCH("K22",$A:$A,0)+1,COLUMN(H$12),4)&amp;":"&amp;ADDRESS(MATCH("K23",$A:$A,0)-1,COLUMN(H$12),4)))</f>
        <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f>SUM(INDIRECT(ADDRESS(MATCH("K24",$A:$A,0)+1,COLUMN(G$12),4)&amp;":"&amp;ADDRESS(MATCH("K25",$A:$A,0)-1,COLUMN(G$12),4)))</f>
        <v/>
      </c>
      <c r="H163" s="158">
        <f>SUM(INDIRECT(ADDRESS(MATCH("K24",$A:$A,0)+1,COLUMN(H$12),4)&amp;":"&amp;ADDRESS(MATCH("K25",$A:$A,0)-1,COLUMN(H$12),4)))</f>
        <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f>SUM(INDIRECT(ADDRESS(MATCH("K26",$A:$A,0)+1,COLUMN(G$12),4)&amp;":"&amp;ADDRESS(MATCH("K27",$A:$A,0)-1,COLUMN(G$12),4)))</f>
        <v/>
      </c>
      <c r="H177" s="942">
        <f>SUM(INDIRECT(ADDRESS(MATCH("K26",$A:$A,0)+1,COLUMN(H$12),4)&amp;":"&amp;ADDRESS(MATCH("K27",$A:$A,0)-1,COLUMN(H$12),4)))</f>
        <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