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ORIX AUSTRALIA CORPORATION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1"/>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in hand</t>
        </is>
      </c>
      <c r="C15" s="103" t="n"/>
      <c r="D15" s="103" t="n"/>
      <c r="E15" s="103" t="n"/>
      <c r="F15" s="103" t="n"/>
      <c r="G15" s="103" t="n">
        <v>21075</v>
      </c>
      <c r="H15" s="103" t="n">
        <v>24815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Deposits at call /short term</t>
        </is>
      </c>
      <c r="C16" s="103" t="n"/>
      <c r="D16" s="103" t="n"/>
      <c r="E16" s="103" t="n"/>
      <c r="F16" s="103" t="n"/>
      <c r="G16" s="103" t="n">
        <v>1536</v>
      </c>
      <c r="H16" s="103" t="n">
        <v>3640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Net finance lease receivables</t>
        </is>
      </c>
      <c r="C29" s="103" t="n"/>
      <c r="D29" s="103" t="n"/>
      <c r="E29" s="103" t="n"/>
      <c r="F29" s="103" t="n"/>
      <c r="G29" s="103" t="n">
        <v>116576</v>
      </c>
      <c r="H29" s="103" t="n">
        <v>158066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8674</v>
      </c>
      <c r="H56" s="939" t="n">
        <v>12337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Asset held for sale</t>
        </is>
      </c>
      <c r="C70" s="939" t="n"/>
      <c r="D70" s="939" t="n"/>
      <c r="E70" s="939" t="n"/>
      <c r="F70" s="939" t="n"/>
      <c r="G70" s="939" t="n">
        <v>5994</v>
      </c>
      <c r="H70" s="939" t="n">
        <v>9805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 xml:space="preserve"> At 31 March 2023 Cost</t>
        </is>
      </c>
      <c r="G86" t="n">
        <v>0</v>
      </c>
      <c r="H86" t="n">
        <v>1589158</v>
      </c>
      <c r="N86">
        <f>B86</f>
        <v/>
      </c>
      <c r="O86" t="inlineStr"/>
      <c r="P86" t="inlineStr"/>
      <c r="Q86" t="inlineStr"/>
      <c r="R86" t="inlineStr"/>
      <c r="S86">
        <f>G86*BS!$B$9</f>
        <v/>
      </c>
      <c r="T86">
        <f>H86*BS!$B$9</f>
        <v/>
      </c>
    </row>
    <row r="87" customFormat="1" s="79">
      <c r="B87" t="inlineStr">
        <is>
          <t xml:space="preserve"> At31 March 2022 Cost</t>
        </is>
      </c>
      <c r="G87" t="n">
        <v>0</v>
      </c>
      <c r="H87" t="n">
        <v>1442367</v>
      </c>
      <c r="N87">
        <f>B87</f>
        <v/>
      </c>
      <c r="O87" t="inlineStr"/>
      <c r="P87" t="inlineStr"/>
      <c r="Q87" t="inlineStr"/>
      <c r="R87" t="inlineStr"/>
      <c r="S87">
        <f>G87*BS!$B$9</f>
        <v/>
      </c>
      <c r="T87">
        <f>H87*BS!$B$9</f>
        <v/>
      </c>
    </row>
    <row r="88" customFormat="1" s="79">
      <c r="B88" t="inlineStr">
        <is>
          <t>Equipment  Year ended 31 March 2023 Additions</t>
        </is>
      </c>
      <c r="G88" t="n">
        <v>0</v>
      </c>
      <c r="H88" t="n">
        <v>469</v>
      </c>
      <c r="N88">
        <f>B88</f>
        <v/>
      </c>
      <c r="O88" t="inlineStr"/>
      <c r="P88" t="inlineStr"/>
      <c r="Q88" t="inlineStr"/>
      <c r="R88" t="inlineStr"/>
      <c r="S88">
        <f>G88*BS!$B$9</f>
        <v/>
      </c>
      <c r="T88">
        <f>H88*BS!$B$9</f>
        <v/>
      </c>
    </row>
    <row r="89" customFormat="1" s="79">
      <c r="B89" t="inlineStr">
        <is>
          <t>Equipment  Year ended 31 March 2023 Disposals</t>
        </is>
      </c>
      <c r="G89" t="n">
        <v>0</v>
      </c>
      <c r="H89" t="n">
        <v>-621</v>
      </c>
      <c r="N89">
        <f>B89</f>
        <v/>
      </c>
      <c r="O89" t="inlineStr"/>
      <c r="P89" t="inlineStr"/>
      <c r="Q89" t="inlineStr"/>
      <c r="R89" t="inlineStr"/>
      <c r="S89">
        <f>G89*BS!$B$9</f>
        <v/>
      </c>
      <c r="T89">
        <f>H89*BS!$B$9</f>
        <v/>
      </c>
    </row>
    <row r="90" customFormat="1" s="79">
      <c r="B90" t="inlineStr">
        <is>
          <t>Equipment  Year ended 31 March 2023 Depreciation charge</t>
        </is>
      </c>
      <c r="G90" t="n">
        <v>0</v>
      </c>
      <c r="H90" t="n">
        <v>-462</v>
      </c>
      <c r="N90">
        <f>B90</f>
        <v/>
      </c>
      <c r="O90" t="inlineStr"/>
      <c r="P90" t="inlineStr"/>
      <c r="Q90" t="inlineStr"/>
      <c r="R90" t="inlineStr"/>
      <c r="S90">
        <f>G90*BS!$B$9</f>
        <v/>
      </c>
      <c r="T90">
        <f>H90*BS!$B$9</f>
        <v/>
      </c>
    </row>
    <row r="91" customFormat="1" s="79">
      <c r="B91" t="inlineStr">
        <is>
          <t>Equipment  Year ended 31 March 2023 Foreign currency exchange difference</t>
        </is>
      </c>
      <c r="G91" t="n">
        <v>0</v>
      </c>
      <c r="H91" t="n">
        <v>-3</v>
      </c>
      <c r="N91">
        <f>B91</f>
        <v/>
      </c>
      <c r="O91" t="inlineStr"/>
      <c r="P91" t="inlineStr"/>
      <c r="Q91" t="inlineStr"/>
      <c r="R91" t="inlineStr"/>
      <c r="S91">
        <f>G91*BS!$B$9</f>
        <v/>
      </c>
      <c r="T91">
        <f>H91*BS!$B$9</f>
        <v/>
      </c>
    </row>
    <row r="92" customFormat="1" s="79">
      <c r="B92" t="inlineStr">
        <is>
          <t>Equipment  At 31 March 2023 Cost</t>
        </is>
      </c>
      <c r="G92" t="n">
        <v>0</v>
      </c>
      <c r="H92" t="n">
        <v>3920</v>
      </c>
      <c r="N92">
        <f>B92</f>
        <v/>
      </c>
      <c r="O92" t="inlineStr"/>
      <c r="P92" t="inlineStr"/>
      <c r="Q92" t="inlineStr"/>
      <c r="R92" t="inlineStr"/>
      <c r="S92">
        <f>G92*BS!$B$9</f>
        <v/>
      </c>
      <c r="T92">
        <f>H92*BS!$B$9</f>
        <v/>
      </c>
    </row>
    <row r="93" customFormat="1" s="79">
      <c r="B93" t="inlineStr">
        <is>
          <t>Equipment  Year ended 31 March 2022 Additions</t>
        </is>
      </c>
      <c r="G93" t="n">
        <v>0</v>
      </c>
      <c r="H93" t="n">
        <v>440</v>
      </c>
      <c r="N93">
        <f>B93</f>
        <v/>
      </c>
      <c r="O93" t="inlineStr"/>
      <c r="P93" t="inlineStr"/>
      <c r="Q93" t="inlineStr"/>
      <c r="R93" t="inlineStr"/>
      <c r="S93">
        <f>G93*BS!$B$9</f>
        <v/>
      </c>
      <c r="T93">
        <f>H93*BS!$B$9</f>
        <v/>
      </c>
    </row>
    <row r="94" customFormat="1" s="79">
      <c r="B94" t="inlineStr">
        <is>
          <t>Equipment  Year ended 31 March 2022 Disposals</t>
        </is>
      </c>
      <c r="G94" t="n">
        <v>0</v>
      </c>
      <c r="H94" t="n">
        <v>-1884</v>
      </c>
      <c r="N94">
        <f>B94</f>
        <v/>
      </c>
      <c r="O94" t="inlineStr"/>
      <c r="P94" t="inlineStr"/>
      <c r="Q94" t="inlineStr"/>
      <c r="R94" t="inlineStr"/>
      <c r="S94">
        <f>G94*BS!$B$9</f>
        <v/>
      </c>
      <c r="T94">
        <f>H94*BS!$B$9</f>
        <v/>
      </c>
    </row>
    <row r="95" customFormat="1" s="79">
      <c r="B95" t="inlineStr">
        <is>
          <t>Equipment  Year ended 31 March 2022 Depreciation charge</t>
        </is>
      </c>
      <c r="G95" t="n">
        <v>0</v>
      </c>
      <c r="H95" t="n">
        <v>-524</v>
      </c>
      <c r="N95">
        <f>B95</f>
        <v/>
      </c>
      <c r="O95" t="inlineStr"/>
      <c r="P95" t="inlineStr"/>
      <c r="Q95" t="inlineStr"/>
      <c r="R95" t="inlineStr"/>
      <c r="S95">
        <f>G95*BS!$B$9</f>
        <v/>
      </c>
      <c r="T95">
        <f>H95*BS!$B$9</f>
        <v/>
      </c>
    </row>
    <row r="96" customFormat="1" s="79">
      <c r="B96" t="inlineStr">
        <is>
          <t>Equipment  Year ended 31 March 2022 Foreign currency exchange difference</t>
        </is>
      </c>
      <c r="G96" t="n">
        <v>0</v>
      </c>
      <c r="H96" t="n">
        <v>5</v>
      </c>
      <c r="N96">
        <f>B96</f>
        <v/>
      </c>
      <c r="O96" t="inlineStr"/>
      <c r="P96" t="inlineStr"/>
      <c r="Q96" t="inlineStr"/>
      <c r="R96" t="inlineStr"/>
      <c r="S96">
        <f>G96*BS!$B$9</f>
        <v/>
      </c>
      <c r="T96">
        <f>H96*BS!$B$9</f>
        <v/>
      </c>
    </row>
    <row r="97" customFormat="1" s="79">
      <c r="B97" t="inlineStr">
        <is>
          <t>Equipment  At31 March 2022 Cost</t>
        </is>
      </c>
      <c r="G97" t="n">
        <v>0</v>
      </c>
      <c r="H97" t="n">
        <v>4066</v>
      </c>
      <c r="N97">
        <f>B97</f>
        <v/>
      </c>
      <c r="O97" t="inlineStr"/>
      <c r="P97" t="inlineStr"/>
      <c r="Q97" t="inlineStr"/>
      <c r="R97" t="inlineStr"/>
      <c r="S97">
        <f>G97*BS!$B$9</f>
        <v/>
      </c>
      <c r="T97">
        <f>H97*BS!$B$9</f>
        <v/>
      </c>
    </row>
    <row r="98" customFormat="1" s="79">
      <c r="B98" t="inlineStr">
        <is>
          <t>Leasehold improvements  Year ended 31 March 2023 Additions</t>
        </is>
      </c>
      <c r="G98" t="n">
        <v>0</v>
      </c>
      <c r="H98" t="n">
        <v>72</v>
      </c>
      <c r="N98">
        <f>B98</f>
        <v/>
      </c>
      <c r="O98" t="inlineStr"/>
      <c r="P98" t="inlineStr"/>
      <c r="Q98" t="inlineStr"/>
      <c r="R98" t="inlineStr"/>
      <c r="S98">
        <f>G98*BS!$B$9</f>
        <v/>
      </c>
      <c r="T98">
        <f>H98*BS!$B$9</f>
        <v/>
      </c>
    </row>
    <row r="99" customFormat="1" s="117">
      <c r="A99" s="618" t="n"/>
      <c r="B99" s="102" t="inlineStr">
        <is>
          <t>Leasehold improvements  Year ended 31 March 2023 Disposals</t>
        </is>
      </c>
      <c r="C99" s="939" t="n"/>
      <c r="D99" s="939" t="n"/>
      <c r="E99" s="939" t="n"/>
      <c r="F99" s="939" t="n"/>
      <c r="G99" s="939" t="n">
        <v>0</v>
      </c>
      <c r="H99" s="939" t="n">
        <v>-1</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Leasehold improvements  Year ended 31 March 2023 Depreciation charge</t>
        </is>
      </c>
      <c r="C100" s="939" t="n"/>
      <c r="D100" s="939" t="n"/>
      <c r="E100" s="939" t="n"/>
      <c r="F100" s="939" t="n"/>
      <c r="G100" s="939" t="n">
        <v>0</v>
      </c>
      <c r="H100" s="939" t="n">
        <v>-213</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Leasehold improvements  Year ended 31 March 2023 Foreign currency exchange difference</t>
        </is>
      </c>
      <c r="C101" s="939" t="n"/>
      <c r="D101" s="939" t="n"/>
      <c r="E101" s="939" t="n"/>
      <c r="F101" s="939" t="n"/>
      <c r="G101" s="939" t="n">
        <v>0</v>
      </c>
      <c r="H101" s="939" t="n">
        <v>-1</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Leasehold improvements  At 31 March 2023 Cost</t>
        </is>
      </c>
      <c r="C102" s="103" t="n"/>
      <c r="D102" s="103" t="n"/>
      <c r="E102" s="103" t="n"/>
      <c r="F102" s="103" t="n"/>
      <c r="G102" s="103" t="n">
        <v>0</v>
      </c>
      <c r="H102" s="103" t="n">
        <v>5527</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Leasehold improvements  Year ended 31 March 2022 Additions</t>
        </is>
      </c>
      <c r="C103" s="939" t="n"/>
      <c r="D103" s="939" t="n"/>
      <c r="E103" s="939" t="n"/>
      <c r="F103" s="939" t="n"/>
      <c r="G103" s="939" t="n">
        <v>0</v>
      </c>
      <c r="H103" s="939" t="n">
        <v>56</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Leasehold improvements  Year ended 31 March 2022 Disposals</t>
        </is>
      </c>
      <c r="C104" s="939" t="n"/>
      <c r="D104" s="939" t="n"/>
      <c r="E104" s="939" t="n"/>
      <c r="F104" s="939" t="n"/>
      <c r="G104" s="939" t="n">
        <v>0</v>
      </c>
      <c r="H104" s="939" t="n">
        <v>-219</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Leasehold improvements  Year ended 31 March 2022 Depreciation charge</t>
        </is>
      </c>
      <c r="C105" s="939" t="n"/>
      <c r="D105" s="939" t="n"/>
      <c r="E105" s="939" t="n"/>
      <c r="F105" s="939" t="n"/>
      <c r="G105" s="939" t="n">
        <v>0</v>
      </c>
      <c r="H105" s="939" t="n">
        <v>-211</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Leasehold improvements  Year ended 31 March 2022 Foreign currency exchange difference</t>
        </is>
      </c>
      <c r="C106" s="939" t="n"/>
      <c r="D106" s="939" t="n"/>
      <c r="E106" s="939" t="n"/>
      <c r="F106" s="939" t="n"/>
      <c r="G106" s="939" t="n">
        <v>0</v>
      </c>
      <c r="H106" s="939" t="n">
        <v>1</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Leasehold improvements  At31 March 2022 Cost</t>
        </is>
      </c>
      <c r="C107" s="939" t="n"/>
      <c r="D107" s="939" t="n"/>
      <c r="E107" s="939" t="n"/>
      <c r="F107" s="939" t="n"/>
      <c r="G107" s="939" t="n">
        <v>0</v>
      </c>
      <c r="H107" s="939" t="n">
        <v>5453</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 xml:space="preserve"> Year ended 31 March 2023 Depreciation charge</t>
        </is>
      </c>
      <c r="G113" t="n">
        <v>0</v>
      </c>
      <c r="H113" t="n">
        <v>185015</v>
      </c>
      <c r="N113">
        <f>B113</f>
        <v/>
      </c>
      <c r="O113" t="inlineStr"/>
      <c r="P113" t="inlineStr"/>
      <c r="Q113" t="inlineStr"/>
      <c r="R113" t="inlineStr"/>
      <c r="S113">
        <f>G113*BS!$B$9</f>
        <v/>
      </c>
      <c r="T113">
        <f>H113*BS!$B$9</f>
        <v/>
      </c>
    </row>
    <row r="114" customFormat="1" s="79">
      <c r="B114" t="inlineStr">
        <is>
          <t xml:space="preserve"> At 31 March 2023 Accumulated depreciation</t>
        </is>
      </c>
      <c r="G114" t="n">
        <v>0</v>
      </c>
      <c r="H114" t="n">
        <v>587088</v>
      </c>
      <c r="N114">
        <f>B114</f>
        <v/>
      </c>
      <c r="O114" t="inlineStr"/>
      <c r="P114" t="inlineStr"/>
      <c r="Q114" t="inlineStr"/>
      <c r="R114" t="inlineStr"/>
      <c r="S114">
        <f>G114*BS!$B$9</f>
        <v/>
      </c>
      <c r="T114">
        <f>H114*BS!$B$9</f>
        <v/>
      </c>
    </row>
    <row r="115" customFormat="1" s="79">
      <c r="B115" t="inlineStr">
        <is>
          <t xml:space="preserve"> Year ended 31 March 2022 Depreciation charge</t>
        </is>
      </c>
      <c r="G115" t="n">
        <v>0</v>
      </c>
      <c r="H115" t="n">
        <v>181734</v>
      </c>
      <c r="N115">
        <f>B115</f>
        <v/>
      </c>
      <c r="O115" t="inlineStr"/>
      <c r="P115" t="inlineStr"/>
      <c r="Q115" t="inlineStr"/>
      <c r="R115" t="inlineStr"/>
      <c r="S115">
        <f>G115*BS!$B$9</f>
        <v/>
      </c>
      <c r="T115">
        <f>H115*BS!$B$9</f>
        <v/>
      </c>
    </row>
    <row r="116" customFormat="1" s="79">
      <c r="B116" t="inlineStr">
        <is>
          <t xml:space="preserve"> At31 March 2022 Accumulated depreciation</t>
        </is>
      </c>
      <c r="G116" t="n">
        <v>0</v>
      </c>
      <c r="H116" t="n">
        <v>522035</v>
      </c>
      <c r="N116">
        <f>B116</f>
        <v/>
      </c>
      <c r="O116" t="inlineStr"/>
      <c r="P116" t="inlineStr"/>
      <c r="Q116" t="inlineStr"/>
      <c r="R116" t="inlineStr"/>
      <c r="S116">
        <f>G116*BS!$B$9</f>
        <v/>
      </c>
      <c r="T116">
        <f>H116*BS!$B$9</f>
        <v/>
      </c>
    </row>
    <row r="117" customFormat="1" s="79">
      <c r="B117" t="inlineStr">
        <is>
          <t>Equipment  Year ended 31 March 2023 Additions</t>
        </is>
      </c>
      <c r="G117" t="n">
        <v>0</v>
      </c>
      <c r="H117" t="n">
        <v>469</v>
      </c>
      <c r="N117">
        <f>B117</f>
        <v/>
      </c>
      <c r="O117" t="inlineStr"/>
      <c r="P117" t="inlineStr"/>
      <c r="Q117" t="inlineStr"/>
      <c r="R117" t="inlineStr"/>
      <c r="S117">
        <f>G117*BS!$B$9</f>
        <v/>
      </c>
      <c r="T117">
        <f>H117*BS!$B$9</f>
        <v/>
      </c>
    </row>
    <row r="118" customFormat="1" s="79">
      <c r="B118" t="inlineStr">
        <is>
          <t>Equipment  Year ended 31 March 2023 Disposals</t>
        </is>
      </c>
      <c r="G118" t="n">
        <v>0</v>
      </c>
      <c r="H118" t="n">
        <v>621</v>
      </c>
      <c r="N118">
        <f>B118</f>
        <v/>
      </c>
      <c r="O118" t="inlineStr"/>
      <c r="P118" t="inlineStr"/>
      <c r="Q118" t="inlineStr"/>
      <c r="R118" t="inlineStr"/>
      <c r="S118">
        <f>G118*BS!$B$9</f>
        <v/>
      </c>
      <c r="T118">
        <f>H118*BS!$B$9</f>
        <v/>
      </c>
    </row>
    <row r="119" customFormat="1" s="79">
      <c r="B119" t="inlineStr">
        <is>
          <t>Equipment  Year ended 31 March 2023 Depreciation charge</t>
        </is>
      </c>
      <c r="G119" t="n">
        <v>0</v>
      </c>
      <c r="H119" t="n">
        <v>462</v>
      </c>
      <c r="N119">
        <f>B119</f>
        <v/>
      </c>
      <c r="O119" t="inlineStr"/>
      <c r="P119" t="inlineStr"/>
      <c r="Q119" t="inlineStr"/>
      <c r="R119" t="inlineStr"/>
      <c r="S119">
        <f>G119*BS!$B$9</f>
        <v/>
      </c>
      <c r="T119">
        <f>H119*BS!$B$9</f>
        <v/>
      </c>
    </row>
    <row r="120" customFormat="1" s="79">
      <c r="B120" t="inlineStr">
        <is>
          <t>Equipment  Year ended 31 March 2023 Accumulated depreciation on disposal</t>
        </is>
      </c>
      <c r="G120" t="n">
        <v>0</v>
      </c>
      <c r="H120" t="n">
        <v>616</v>
      </c>
      <c r="N120">
        <f>B120</f>
        <v/>
      </c>
      <c r="O120" t="inlineStr"/>
      <c r="P120" t="inlineStr"/>
      <c r="Q120" t="inlineStr"/>
      <c r="R120" t="inlineStr"/>
      <c r="S120">
        <f>G120*BS!$B$9</f>
        <v/>
      </c>
      <c r="T120">
        <f>H120*BS!$B$9</f>
        <v/>
      </c>
    </row>
    <row r="121" customFormat="1" s="79">
      <c r="B121" t="inlineStr">
        <is>
          <t>Equipment  Year ended 31 March 2023 Foreign currency exchange difference</t>
        </is>
      </c>
      <c r="G121" t="n">
        <v>0</v>
      </c>
      <c r="H121" t="n">
        <v>3</v>
      </c>
      <c r="N121">
        <f>B121</f>
        <v/>
      </c>
      <c r="O121" t="inlineStr"/>
      <c r="P121" t="inlineStr"/>
      <c r="Q121" t="inlineStr"/>
      <c r="R121" t="inlineStr"/>
      <c r="S121">
        <f>G121*BS!$B$9</f>
        <v/>
      </c>
      <c r="T121">
        <f>H121*BS!$B$9</f>
        <v/>
      </c>
    </row>
    <row r="122" customFormat="1" s="79">
      <c r="B122" t="inlineStr">
        <is>
          <t>Equipment  At 31 March 2023 Accumulated depreciation</t>
        </is>
      </c>
      <c r="G122" t="n">
        <v>0</v>
      </c>
      <c r="H122" t="n">
        <v>3179</v>
      </c>
      <c r="N122">
        <f>B122</f>
        <v/>
      </c>
      <c r="O122" t="inlineStr"/>
      <c r="P122" t="inlineStr"/>
      <c r="Q122" t="inlineStr"/>
      <c r="R122" t="inlineStr"/>
      <c r="S122">
        <f>G122*BS!$B$9</f>
        <v/>
      </c>
      <c r="T122">
        <f>H122*BS!$B$9</f>
        <v/>
      </c>
    </row>
    <row r="123" customFormat="1" s="79">
      <c r="B123" t="inlineStr">
        <is>
          <t>Equipment  Year ended 31 March 2022 Additions</t>
        </is>
      </c>
      <c r="G123" t="n">
        <v>0</v>
      </c>
      <c r="H123" t="n">
        <v>440</v>
      </c>
      <c r="N123">
        <f>B123</f>
        <v/>
      </c>
      <c r="O123" t="inlineStr"/>
      <c r="P123" t="inlineStr"/>
      <c r="Q123" t="inlineStr"/>
      <c r="R123" t="inlineStr"/>
      <c r="S123">
        <f>G123*BS!$B$9</f>
        <v/>
      </c>
      <c r="T123">
        <f>H123*BS!$B$9</f>
        <v/>
      </c>
    </row>
    <row r="124" customFormat="1" s="79">
      <c r="B124" t="inlineStr">
        <is>
          <t>Equipment  Year ended 31 March 2022 Disposals</t>
        </is>
      </c>
      <c r="G124" t="n">
        <v>0</v>
      </c>
      <c r="H124" t="n">
        <v>1884</v>
      </c>
      <c r="N124">
        <f>B124</f>
        <v/>
      </c>
      <c r="O124" t="inlineStr"/>
      <c r="P124" t="inlineStr"/>
      <c r="Q124" t="inlineStr"/>
      <c r="R124" t="inlineStr"/>
      <c r="S124">
        <f>G124*BS!$B$9</f>
        <v/>
      </c>
      <c r="T124">
        <f>H124*BS!$B$9</f>
        <v/>
      </c>
    </row>
    <row r="125" customFormat="1" s="79">
      <c r="B125" t="inlineStr">
        <is>
          <t>Equipment  Year ended 31 March 2022 Depreciation charge</t>
        </is>
      </c>
      <c r="G125" t="n">
        <v>0</v>
      </c>
      <c r="H125" t="n">
        <v>524</v>
      </c>
      <c r="N125">
        <f>B125</f>
        <v/>
      </c>
      <c r="O125" t="inlineStr"/>
      <c r="P125" t="inlineStr"/>
      <c r="Q125" t="inlineStr"/>
      <c r="R125" t="inlineStr"/>
      <c r="S125">
        <f>G125*BS!$B$9</f>
        <v/>
      </c>
      <c r="T125">
        <f>H125*BS!$B$9</f>
        <v/>
      </c>
    </row>
    <row r="126" customFormat="1" s="154">
      <c r="A126" s="618" t="n"/>
      <c r="B126" s="102" t="inlineStr">
        <is>
          <t>Equipment  Year ended 31 March 2022 Accumulated depreciation on disposal</t>
        </is>
      </c>
      <c r="C126" s="952" t="n"/>
      <c r="D126" s="952" t="n"/>
      <c r="E126" s="952" t="n"/>
      <c r="F126" s="952" t="n"/>
      <c r="G126" s="952" t="n">
        <v>0</v>
      </c>
      <c r="H126" s="952" t="n">
        <v>1871</v>
      </c>
      <c r="I126" s="947" t="n"/>
      <c r="K126" s="948" t="n"/>
      <c r="N126" s="105">
        <f>B126</f>
        <v/>
      </c>
      <c r="O126" s="106" t="inlineStr"/>
      <c r="P126" s="106" t="inlineStr"/>
      <c r="Q126" s="106" t="inlineStr"/>
      <c r="R126" s="106" t="inlineStr"/>
      <c r="S126" s="106">
        <f>G126*BS!$B$9</f>
        <v/>
      </c>
      <c r="T126" s="106">
        <f>H126*BS!$B$9</f>
        <v/>
      </c>
      <c r="U126" s="946">
        <f>I100</f>
        <v/>
      </c>
      <c r="V126" s="941" t="n"/>
      <c r="W126" s="941" t="n"/>
    </row>
    <row r="127" customFormat="1" s="79">
      <c r="A127" s="618" t="n"/>
      <c r="B127" s="102" t="inlineStr">
        <is>
          <t>Equipment  Year ended 31 March 2022 Foreign currency exchange difference</t>
        </is>
      </c>
      <c r="C127" s="952" t="n"/>
      <c r="D127" s="939" t="n"/>
      <c r="E127" s="939" t="n"/>
      <c r="F127" s="939" t="n"/>
      <c r="G127" s="939" t="n">
        <v>0</v>
      </c>
      <c r="H127" s="939" t="n">
        <v>5</v>
      </c>
      <c r="I127" s="947" t="n"/>
      <c r="K127" s="948" t="n"/>
      <c r="N127" s="105">
        <f>B127</f>
        <v/>
      </c>
      <c r="O127" s="106" t="inlineStr"/>
      <c r="P127" s="106" t="inlineStr"/>
      <c r="Q127" s="106" t="inlineStr"/>
      <c r="R127" s="106" t="inlineStr"/>
      <c r="S127" s="106">
        <f>G127*BS!$B$9</f>
        <v/>
      </c>
      <c r="T127" s="106">
        <f>H127*BS!$B$9</f>
        <v/>
      </c>
      <c r="U127" s="946">
        <f>I101</f>
        <v/>
      </c>
      <c r="V127" s="941" t="n"/>
      <c r="W127" s="941" t="n"/>
    </row>
    <row r="128" customFormat="1" s="117">
      <c r="A128" s="618" t="n"/>
      <c r="B128" s="102" t="inlineStr">
        <is>
          <t>Equipment  At31 March 2022 Accumulated depreciation</t>
        </is>
      </c>
      <c r="C128" s="952" t="n"/>
      <c r="D128" s="939" t="n"/>
      <c r="E128" s="939" t="n"/>
      <c r="F128" s="939" t="n"/>
      <c r="G128" s="939" t="n">
        <v>0</v>
      </c>
      <c r="H128" s="939" t="n">
        <v>3324</v>
      </c>
      <c r="I128" s="947" t="n"/>
      <c r="K128" s="948" t="n"/>
      <c r="N128" s="105">
        <f>B128</f>
        <v/>
      </c>
      <c r="O128" s="106" t="inlineStr"/>
      <c r="P128" s="106" t="inlineStr"/>
      <c r="Q128" s="106" t="inlineStr"/>
      <c r="R128" s="106" t="inlineStr"/>
      <c r="S128" s="106">
        <f>G128*BS!$B$9</f>
        <v/>
      </c>
      <c r="T128" s="106">
        <f>H128*BS!$B$9</f>
        <v/>
      </c>
      <c r="U128" s="946">
        <f>I102</f>
        <v/>
      </c>
      <c r="V128" s="941" t="n"/>
      <c r="W128" s="941" t="n"/>
    </row>
    <row r="129" customFormat="1" s="117">
      <c r="A129" s="618" t="n"/>
      <c r="B129" s="102" t="inlineStr">
        <is>
          <t>Leasehold improvements  Year ended 31 March 2023 Depreciation charge</t>
        </is>
      </c>
      <c r="C129" s="103" t="n"/>
      <c r="D129" s="103" t="n"/>
      <c r="E129" s="103" t="n"/>
      <c r="F129" s="103" t="n"/>
      <c r="G129" s="103" t="n">
        <v>0</v>
      </c>
      <c r="H129" s="103" t="n">
        <v>213</v>
      </c>
      <c r="I129" s="947" t="n"/>
      <c r="K129" s="948" t="n"/>
      <c r="N129" s="105">
        <f>B129</f>
        <v/>
      </c>
      <c r="O129" s="106" t="inlineStr"/>
      <c r="P129" s="106" t="inlineStr"/>
      <c r="Q129" s="106" t="inlineStr"/>
      <c r="R129" s="106" t="inlineStr"/>
      <c r="S129" s="106">
        <f>G129*BS!$B$9</f>
        <v/>
      </c>
      <c r="T129" s="106">
        <f>H129*BS!$B$9</f>
        <v/>
      </c>
      <c r="U129" s="946">
        <f>I103</f>
        <v/>
      </c>
      <c r="V129" s="941" t="n"/>
      <c r="W129" s="941" t="n"/>
    </row>
    <row r="130" customFormat="1" s="117">
      <c r="A130" s="618" t="n"/>
      <c r="B130" s="102" t="inlineStr">
        <is>
          <t>Leasehold improvements  Year ended 31 March 2023 Accumulated depreciation on disposal</t>
        </is>
      </c>
      <c r="C130" s="952" t="n"/>
      <c r="D130" s="952" t="n"/>
      <c r="E130" s="952" t="n"/>
      <c r="F130" s="952" t="n"/>
      <c r="G130" s="952" t="n">
        <v>0</v>
      </c>
      <c r="H130" s="952" t="n">
        <v>1</v>
      </c>
      <c r="I130" s="947" t="n"/>
      <c r="K130" s="948" t="n"/>
      <c r="N130" s="105">
        <f>B130</f>
        <v/>
      </c>
      <c r="O130" s="106" t="inlineStr"/>
      <c r="P130" s="106" t="inlineStr"/>
      <c r="Q130" s="106" t="inlineStr"/>
      <c r="R130" s="106" t="inlineStr"/>
      <c r="S130" s="106">
        <f>G130*BS!$B$9</f>
        <v/>
      </c>
      <c r="T130" s="106">
        <f>H130*BS!$B$9</f>
        <v/>
      </c>
      <c r="U130" s="946">
        <f>I104</f>
        <v/>
      </c>
      <c r="V130" s="941" t="n"/>
      <c r="W130" s="941" t="n"/>
    </row>
    <row r="131" customFormat="1" s="79">
      <c r="A131" s="618" t="n"/>
      <c r="B131" s="102" t="inlineStr">
        <is>
          <t>Leasehold improvements  At 31 March 2023 Accumulated depreciation</t>
        </is>
      </c>
      <c r="C131" s="952" t="n"/>
      <c r="D131" s="952" t="n"/>
      <c r="E131" s="952" t="n"/>
      <c r="F131" s="952" t="n"/>
      <c r="G131" s="952" t="n">
        <v>0</v>
      </c>
      <c r="H131" s="952" t="n">
        <v>5189</v>
      </c>
      <c r="I131" s="947" t="n"/>
      <c r="K131" s="948" t="n"/>
      <c r="N131" s="105">
        <f>B131</f>
        <v/>
      </c>
      <c r="O131" s="106" t="inlineStr"/>
      <c r="P131" s="106" t="inlineStr"/>
      <c r="Q131" s="106" t="inlineStr"/>
      <c r="R131" s="106" t="inlineStr"/>
      <c r="S131" s="106">
        <f>G131*BS!$B$9</f>
        <v/>
      </c>
      <c r="T131" s="106">
        <f>H131*BS!$B$9</f>
        <v/>
      </c>
      <c r="U131" s="946">
        <f>I105</f>
        <v/>
      </c>
      <c r="V131" s="941" t="n"/>
      <c r="W131" s="941" t="n"/>
    </row>
    <row r="132" customFormat="1" s="117">
      <c r="A132" s="618" t="n"/>
      <c r="B132" s="102" t="inlineStr">
        <is>
          <t>Leasehold improvements  Year ended 31 March 2022 Depreciation charge</t>
        </is>
      </c>
      <c r="C132" s="952" t="n"/>
      <c r="D132" s="952" t="n"/>
      <c r="E132" s="952" t="n"/>
      <c r="F132" s="952" t="n"/>
      <c r="G132" s="952" t="n">
        <v>0</v>
      </c>
      <c r="H132" s="952" t="n">
        <v>211</v>
      </c>
      <c r="I132" s="947" t="n"/>
      <c r="K132" s="948" t="n"/>
      <c r="N132" s="105">
        <f>B132</f>
        <v/>
      </c>
      <c r="O132" s="106" t="inlineStr"/>
      <c r="P132" s="106" t="inlineStr"/>
      <c r="Q132" s="106" t="inlineStr"/>
      <c r="R132" s="106" t="inlineStr"/>
      <c r="S132" s="106">
        <f>G132*BS!$B$9</f>
        <v/>
      </c>
      <c r="T132" s="106">
        <f>H132*BS!$B$9</f>
        <v/>
      </c>
      <c r="U132" s="946">
        <f>I106</f>
        <v/>
      </c>
      <c r="V132" s="941" t="n"/>
      <c r="W132" s="941" t="n"/>
    </row>
    <row r="133" customFormat="1" s="79">
      <c r="A133" s="618" t="n"/>
      <c r="B133" s="102" t="inlineStr">
        <is>
          <t>Leasehold improvements  Year ended 31 March 2022 Accumulated depreciation on disposal</t>
        </is>
      </c>
      <c r="C133" s="952" t="n"/>
      <c r="D133" s="952" t="n"/>
      <c r="E133" s="952" t="n"/>
      <c r="F133" s="952" t="n"/>
      <c r="G133" s="952" t="n">
        <v>0</v>
      </c>
      <c r="H133" s="952" t="n">
        <v>212</v>
      </c>
      <c r="I133" s="947" t="n"/>
      <c r="K133" s="948" t="n"/>
      <c r="N133" s="105">
        <f>B133</f>
        <v/>
      </c>
      <c r="O133" s="106" t="inlineStr"/>
      <c r="P133" s="106" t="inlineStr"/>
      <c r="Q133" s="106" t="inlineStr"/>
      <c r="R133" s="106" t="inlineStr"/>
      <c r="S133" s="106">
        <f>G133*BS!$B$9</f>
        <v/>
      </c>
      <c r="T133" s="106">
        <f>H133*BS!$B$9</f>
        <v/>
      </c>
      <c r="U133" s="946">
        <f>I107</f>
        <v/>
      </c>
      <c r="V133" s="941" t="n"/>
      <c r="W133" s="941" t="n"/>
    </row>
    <row r="134" customFormat="1" s="79">
      <c r="A134" s="618" t="n"/>
      <c r="B134" s="102" t="inlineStr">
        <is>
          <t>Leasehold improvements  At31 March 2022 Accumulated depreciation</t>
        </is>
      </c>
      <c r="C134" s="952" t="n"/>
      <c r="D134" s="952" t="n"/>
      <c r="E134" s="952" t="n"/>
      <c r="F134" s="952" t="n"/>
      <c r="G134" s="952" t="n">
        <v>0</v>
      </c>
      <c r="H134" s="952" t="n">
        <v>4973</v>
      </c>
      <c r="I134" s="947" t="n"/>
      <c r="K134" s="948" t="n"/>
      <c r="N134" s="105">
        <f>B134</f>
        <v/>
      </c>
      <c r="O134" s="106" t="inlineStr"/>
      <c r="P134" s="106" t="inlineStr"/>
      <c r="Q134" s="106" t="inlineStr"/>
      <c r="R134" s="106" t="inlineStr"/>
      <c r="S134" s="106">
        <f>G134*BS!$B$9</f>
        <v/>
      </c>
      <c r="T134" s="106">
        <f>H134*BS!$B$9</f>
        <v/>
      </c>
      <c r="U134" s="946">
        <f>I108</f>
        <v/>
      </c>
      <c r="V134" s="941" t="n"/>
      <c r="W134" s="941" t="n"/>
    </row>
    <row r="135" customFormat="1" s="79">
      <c r="A135" s="618" t="n"/>
      <c r="B135" s="102" t="n"/>
      <c r="C135" s="952" t="n"/>
      <c r="D135" s="952" t="n"/>
      <c r="E135" s="952" t="n"/>
      <c r="F135" s="952" t="n"/>
      <c r="G135" s="952" t="n"/>
      <c r="H135" s="952" t="n"/>
      <c r="I135" s="947" t="n"/>
      <c r="K135" s="948" t="n"/>
      <c r="N135" s="105" t="inlineStr"/>
      <c r="O135" s="106" t="inlineStr"/>
      <c r="P135" s="106" t="inlineStr"/>
      <c r="Q135" s="106" t="inlineStr"/>
      <c r="R135" s="106" t="inlineStr"/>
      <c r="S135" s="106" t="inlineStr"/>
      <c r="T135" s="106" t="inlineStr"/>
      <c r="U135" s="946">
        <f>I109</f>
        <v/>
      </c>
      <c r="V135" s="941" t="n"/>
      <c r="W135" s="941" t="n"/>
    </row>
    <row r="136" customFormat="1" s="79">
      <c r="A136" s="618" t="n"/>
      <c r="B136" s="102" t="n"/>
      <c r="C136" s="952" t="n"/>
      <c r="D136" s="952" t="n"/>
      <c r="E136" s="952" t="n"/>
      <c r="F136" s="952" t="n"/>
      <c r="G136" s="952" t="n"/>
      <c r="H136" s="952" t="n"/>
      <c r="I136" s="947" t="n"/>
      <c r="K136" s="948" t="n"/>
      <c r="N136" s="105" t="inlineStr"/>
      <c r="O136" s="106" t="inlineStr"/>
      <c r="P136" s="106" t="inlineStr"/>
      <c r="Q136" s="106" t="inlineStr"/>
      <c r="R136" s="106" t="inlineStr"/>
      <c r="S136" s="106" t="inlineStr"/>
      <c r="T136" s="106" t="inlineStr"/>
      <c r="U136" s="946">
        <f>I110</f>
        <v/>
      </c>
      <c r="V136" s="941" t="n"/>
      <c r="W136" s="941" t="n"/>
    </row>
    <row r="137" customFormat="1" s="79">
      <c r="A137" s="618" t="inlineStr">
        <is>
          <t>K15</t>
        </is>
      </c>
      <c r="B137" s="96" t="inlineStr">
        <is>
          <t xml:space="preserve">Total </t>
        </is>
      </c>
      <c r="C137" s="944">
        <f>SUM(INDIRECT(ADDRESS(MATCH("K14",$A:$A,0)+1,COLUMN(C$12),4)&amp;":"&amp;ADDRESS(MATCH("K15",$A:$A,0)-1,COLUMN(C$12),4)))</f>
        <v/>
      </c>
      <c r="D137" s="944">
        <f>SUM(INDIRECT(ADDRESS(MATCH("K14",$A:$A,0)+1,COLUMN(D$12),4)&amp;":"&amp;ADDRESS(MATCH("K15",$A:$A,0)-1,COLUMN(D$12),4)))</f>
        <v/>
      </c>
      <c r="E137" s="944">
        <f>SUM(INDIRECT(ADDRESS(MATCH("K14",$A:$A,0)+1,COLUMN(E$12),4)&amp;":"&amp;ADDRESS(MATCH("K15",$A:$A,0)-1,COLUMN(E$12),4)))</f>
        <v/>
      </c>
      <c r="F137" s="944">
        <f>SUM(INDIRECT(ADDRESS(MATCH("K14",$A:$A,0)+1,COLUMN(F$12),4)&amp;":"&amp;ADDRESS(MATCH("K15",$A:$A,0)-1,COLUMN(F$12),4)))</f>
        <v/>
      </c>
      <c r="G137" s="944">
        <f>SUM(INDIRECT(ADDRESS(MATCH("K14",$A:$A,0)+1,COLUMN(G$12),4)&amp;":"&amp;ADDRESS(MATCH("K15",$A:$A,0)-1,COLUMN(G$12),4)))</f>
        <v/>
      </c>
      <c r="H137" s="944">
        <f>SUM(INDIRECT(ADDRESS(MATCH("K14",$A:$A,0)+1,COLUMN(H$12),4)&amp;":"&amp;ADDRESS(MATCH("K15",$A:$A,0)-1,COLUMN(H$12),4)))</f>
        <v/>
      </c>
      <c r="I137" s="947" t="n"/>
      <c r="K137" s="948" t="n"/>
      <c r="N137" s="114">
        <f>B137</f>
        <v/>
      </c>
      <c r="O137" s="115">
        <f>C137*BS!$B$9</f>
        <v/>
      </c>
      <c r="P137" s="115">
        <f>D137*BS!$B$9</f>
        <v/>
      </c>
      <c r="Q137" s="115">
        <f>E137*BS!$B$9</f>
        <v/>
      </c>
      <c r="R137" s="115">
        <f>F137*BS!$B$9</f>
        <v/>
      </c>
      <c r="S137" s="115">
        <f>G137*BS!$B$9</f>
        <v/>
      </c>
      <c r="T137" s="115">
        <f>H137*BS!$B$9</f>
        <v/>
      </c>
      <c r="U137" s="951">
        <f>I111</f>
        <v/>
      </c>
      <c r="V137" s="941" t="n"/>
      <c r="W137" s="941" t="n"/>
    </row>
    <row r="138" customFormat="1" s="79">
      <c r="A138" s="618" t="n"/>
      <c r="B138" s="102" t="n"/>
      <c r="C138" s="952" t="n"/>
      <c r="D138" s="952" t="n"/>
      <c r="E138" s="952" t="n"/>
      <c r="F138" s="952" t="n"/>
      <c r="G138" s="952" t="n"/>
      <c r="H138" s="952" t="n"/>
      <c r="I138" s="947" t="n"/>
      <c r="K138" s="948" t="n"/>
      <c r="N138" s="105" t="inlineStr"/>
      <c r="O138" s="106" t="inlineStr"/>
      <c r="P138" s="106" t="inlineStr"/>
      <c r="Q138" s="106" t="inlineStr"/>
      <c r="R138" s="106" t="inlineStr"/>
      <c r="S138" s="106" t="inlineStr"/>
      <c r="T138" s="106" t="inlineStr"/>
      <c r="U138" s="107" t="n"/>
      <c r="V138" s="941" t="n"/>
      <c r="W138" s="941" t="n"/>
    </row>
    <row r="139" customFormat="1" s="79">
      <c r="A139" s="618" t="inlineStr">
        <is>
          <t>K16</t>
        </is>
      </c>
      <c r="B139" s="96" t="inlineStr">
        <is>
          <t>Other Tangible Assets</t>
        </is>
      </c>
      <c r="C139" s="953" t="n"/>
      <c r="D139" s="953" t="n"/>
      <c r="E139" s="953" t="n"/>
      <c r="F139" s="953" t="n"/>
      <c r="G139" s="953" t="n"/>
      <c r="H139" s="953" t="n"/>
      <c r="I139" s="934" t="n"/>
      <c r="J139" s="85" t="n"/>
      <c r="K139" s="85" t="n"/>
      <c r="L139" s="85" t="n"/>
      <c r="M139" s="85" t="n"/>
      <c r="N139" s="114">
        <f>B139</f>
        <v/>
      </c>
      <c r="O139" s="115" t="inlineStr"/>
      <c r="P139" s="115" t="inlineStr"/>
      <c r="Q139" s="115" t="inlineStr"/>
      <c r="R139" s="115" t="inlineStr"/>
      <c r="S139" s="115" t="inlineStr"/>
      <c r="T139" s="115" t="inlineStr"/>
      <c r="U139" s="123" t="n"/>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946">
        <f>I114</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946">
        <f>I115</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946">
        <f>I116</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946">
        <f>I117</f>
        <v/>
      </c>
      <c r="V143" s="927" t="n"/>
      <c r="W143" s="927"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I118</f>
        <v/>
      </c>
      <c r="V144" s="927" t="n"/>
      <c r="W144" s="927" t="n"/>
    </row>
    <row r="145" customFormat="1" s="79">
      <c r="A145" s="618" t="n"/>
      <c r="B145" s="102" t="n"/>
      <c r="C145" s="103" t="n"/>
      <c r="D145" s="103" t="n"/>
      <c r="E145" s="103" t="n"/>
      <c r="F145" s="103" t="n"/>
      <c r="G145" s="103" t="n"/>
      <c r="H145" s="103" t="n"/>
      <c r="I145" s="945" t="n"/>
      <c r="N145" s="105" t="inlineStr"/>
      <c r="O145" s="106" t="inlineStr"/>
      <c r="P145" s="106" t="inlineStr"/>
      <c r="Q145" s="106" t="inlineStr"/>
      <c r="R145" s="106" t="inlineStr"/>
      <c r="S145" s="106" t="inlineStr"/>
      <c r="T145" s="106" t="inlineStr"/>
      <c r="U145" s="946">
        <f>I119</f>
        <v/>
      </c>
      <c r="V145" s="927" t="n"/>
      <c r="W145" s="927" t="n"/>
    </row>
    <row r="146" customFormat="1" s="117">
      <c r="A146" s="618" t="n"/>
      <c r="B146" s="102" t="n"/>
      <c r="C146" s="939" t="n"/>
      <c r="D146" s="939" t="n"/>
      <c r="E146" s="939" t="n"/>
      <c r="F146" s="939" t="n"/>
      <c r="G146" s="939" t="n"/>
      <c r="H146" s="939" t="n"/>
      <c r="I146" s="945" t="n"/>
      <c r="N146" s="105" t="inlineStr"/>
      <c r="O146" s="106" t="inlineStr"/>
      <c r="P146" s="106" t="inlineStr"/>
      <c r="Q146" s="106" t="inlineStr"/>
      <c r="R146" s="106" t="inlineStr"/>
      <c r="S146" s="106" t="inlineStr"/>
      <c r="T146" s="106" t="inlineStr"/>
      <c r="U146" s="946">
        <f>I120</f>
        <v/>
      </c>
      <c r="V146" s="927" t="n"/>
      <c r="W146" s="927" t="n"/>
    </row>
    <row r="147" customFormat="1" s="79">
      <c r="A147" s="618" t="n"/>
      <c r="B147" s="102" t="n"/>
      <c r="C147" s="939" t="n"/>
      <c r="D147" s="939" t="n"/>
      <c r="E147" s="939" t="n"/>
      <c r="F147" s="939" t="n"/>
      <c r="G147" s="939" t="n"/>
      <c r="H147" s="939" t="n"/>
      <c r="I147" s="945" t="n"/>
      <c r="N147" s="105" t="inlineStr"/>
      <c r="O147" s="106" t="inlineStr"/>
      <c r="P147" s="106" t="inlineStr"/>
      <c r="Q147" s="106" t="inlineStr"/>
      <c r="R147" s="106" t="inlineStr"/>
      <c r="S147" s="106" t="inlineStr"/>
      <c r="T147" s="106" t="inlineStr"/>
      <c r="U147" s="946">
        <f>I121</f>
        <v/>
      </c>
      <c r="V147" s="927" t="n"/>
      <c r="W147" s="927" t="n"/>
    </row>
    <row r="148" customFormat="1" s="79">
      <c r="A148" s="618" t="n"/>
      <c r="B148" s="102" t="n"/>
      <c r="C148" s="939" t="n"/>
      <c r="D148" s="939" t="n"/>
      <c r="E148" s="939" t="n"/>
      <c r="F148" s="939" t="n"/>
      <c r="G148" s="939" t="n"/>
      <c r="H148" s="939" t="n"/>
      <c r="I148" s="945" t="n"/>
      <c r="N148" s="105" t="inlineStr"/>
      <c r="O148" s="106" t="inlineStr"/>
      <c r="P148" s="106" t="inlineStr"/>
      <c r="Q148" s="106" t="inlineStr"/>
      <c r="R148" s="106" t="inlineStr"/>
      <c r="S148" s="106" t="inlineStr"/>
      <c r="T148" s="106" t="inlineStr"/>
      <c r="U148" s="946">
        <f>I122</f>
        <v/>
      </c>
      <c r="V148" s="927" t="n"/>
      <c r="W148" s="927" t="n"/>
    </row>
    <row r="149" customFormat="1" s="79">
      <c r="A149" s="618" t="n"/>
      <c r="B149" s="102" t="n"/>
      <c r="C149" s="939" t="n"/>
      <c r="D149" s="939" t="n"/>
      <c r="E149" s="939" t="n"/>
      <c r="F149" s="939" t="n"/>
      <c r="G149" s="939" t="n"/>
      <c r="H149" s="939" t="n"/>
      <c r="I149" s="945" t="n"/>
      <c r="N149" s="105" t="inlineStr"/>
      <c r="O149" s="106" t="inlineStr"/>
      <c r="P149" s="106" t="inlineStr"/>
      <c r="Q149" s="106" t="inlineStr"/>
      <c r="R149" s="106" t="inlineStr"/>
      <c r="S149" s="106" t="inlineStr"/>
      <c r="T149" s="106" t="inlineStr"/>
      <c r="U149" s="946">
        <f>I123</f>
        <v/>
      </c>
      <c r="V149" s="927" t="n"/>
      <c r="W149" s="927" t="n"/>
    </row>
    <row r="150" customFormat="1" s="79">
      <c r="A150" s="618" t="n"/>
      <c r="B150" s="102" t="n"/>
      <c r="C150" s="939" t="n"/>
      <c r="D150" s="939" t="n"/>
      <c r="E150" s="939" t="n"/>
      <c r="F150" s="939" t="n"/>
      <c r="G150" s="939" t="n"/>
      <c r="H150" s="939" t="n"/>
      <c r="I150" s="945" t="n"/>
      <c r="N150" s="105" t="inlineStr"/>
      <c r="O150" s="106" t="inlineStr"/>
      <c r="P150" s="106" t="inlineStr"/>
      <c r="Q150" s="106" t="inlineStr"/>
      <c r="R150" s="106" t="inlineStr"/>
      <c r="S150" s="106" t="inlineStr"/>
      <c r="T150" s="106" t="inlineStr"/>
      <c r="U150" s="946">
        <f>I124</f>
        <v/>
      </c>
      <c r="V150" s="927" t="n"/>
      <c r="W150" s="927" t="n"/>
    </row>
    <row r="151" customFormat="1" s="79">
      <c r="A151" s="618" t="n"/>
      <c r="B151" s="102" t="n"/>
      <c r="C151" s="939" t="n"/>
      <c r="D151" s="939" t="n"/>
      <c r="E151" s="939" t="n"/>
      <c r="F151" s="939" t="n"/>
      <c r="G151" s="939" t="n"/>
      <c r="H151" s="939" t="n"/>
      <c r="I151" s="945"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K17</t>
        </is>
      </c>
      <c r="B152" s="96" t="inlineStr">
        <is>
          <t>Total</t>
        </is>
      </c>
      <c r="C152" s="940">
        <f>SUM(INDIRECT(ADDRESS(MATCH("K16",$A:$A,0)+1,COLUMN(C$12),4)&amp;":"&amp;ADDRESS(MATCH("K17",$A:$A,0)-1,COLUMN(C$12),4)))</f>
        <v/>
      </c>
      <c r="D152" s="940">
        <f>SUM(INDIRECT(ADDRESS(MATCH("K16",$A:$A,0)+1,COLUMN(D$12),4)&amp;":"&amp;ADDRESS(MATCH("K17",$A:$A,0)-1,COLUMN(D$12),4)))</f>
        <v/>
      </c>
      <c r="E152" s="940">
        <f>SUM(INDIRECT(ADDRESS(MATCH("K16",$A:$A,0)+1,COLUMN(E$12),4)&amp;":"&amp;ADDRESS(MATCH("K17",$A:$A,0)-1,COLUMN(E$12),4)))</f>
        <v/>
      </c>
      <c r="F152" s="940">
        <f>SUM(INDIRECT(ADDRESS(MATCH("K16",$A:$A,0)+1,COLUMN(F$12),4)&amp;":"&amp;ADDRESS(MATCH("K17",$A:$A,0)-1,COLUMN(F$12),4)))</f>
        <v/>
      </c>
      <c r="G152" s="940">
        <f>SUM(INDIRECT(ADDRESS(MATCH("K16",$A:$A,0)+1,COLUMN(G$12),4)&amp;":"&amp;ADDRESS(MATCH("K17",$A:$A,0)-1,COLUMN(G$12),4)))</f>
        <v/>
      </c>
      <c r="H152" s="940">
        <f>SUM(INDIRECT(ADDRESS(MATCH("K16",$A:$A,0)+1,COLUMN(H$12),4)&amp;":"&amp;ADDRESS(MATCH("K17",$A:$A,0)-1,COLUMN(H$12),4)))</f>
        <v/>
      </c>
      <c r="I152" s="934" t="n"/>
      <c r="J152" s="79" t="n"/>
      <c r="K152" s="79" t="n"/>
      <c r="L152" s="79" t="n"/>
      <c r="M152" s="79" t="n"/>
      <c r="N152" s="114">
        <f>B152</f>
        <v/>
      </c>
      <c r="O152" s="115">
        <f>C152*BS!$B$9</f>
        <v/>
      </c>
      <c r="P152" s="115">
        <f>D152*BS!$B$9</f>
        <v/>
      </c>
      <c r="Q152" s="115">
        <f>E152*BS!$B$9</f>
        <v/>
      </c>
      <c r="R152" s="115">
        <f>F152*BS!$B$9</f>
        <v/>
      </c>
      <c r="S152" s="115">
        <f>G152*BS!$B$9</f>
        <v/>
      </c>
      <c r="T152" s="115">
        <f>H152*BS!$B$9</f>
        <v/>
      </c>
      <c r="U152" s="935">
        <f>I126</f>
        <v/>
      </c>
      <c r="V152" s="941" t="n"/>
      <c r="W152" s="941" t="n"/>
      <c r="X152" s="79" t="n"/>
      <c r="Y152" s="79" t="n"/>
      <c r="Z152" s="79" t="n"/>
      <c r="AA152" s="79" t="n"/>
      <c r="AB152" s="79" t="n"/>
      <c r="AC152" s="79" t="n"/>
      <c r="AD152" s="79" t="n"/>
      <c r="AE152" s="79" t="n"/>
      <c r="AF152" s="79" t="n"/>
      <c r="AG152" s="79" t="n"/>
      <c r="AH152" s="79" t="n"/>
      <c r="AI152" s="79" t="n"/>
      <c r="AJ152" s="79" t="n"/>
      <c r="AK152" s="79" t="n"/>
      <c r="AL152" s="79" t="n"/>
      <c r="AM152" s="79" t="n"/>
      <c r="AN152" s="79" t="n"/>
      <c r="AO152" s="79" t="n"/>
      <c r="AP152" s="79" t="n"/>
      <c r="AQ152" s="79" t="n"/>
      <c r="AR152" s="79" t="n"/>
      <c r="AS152" s="79" t="n"/>
      <c r="AT152" s="79" t="n"/>
      <c r="AU152" s="79" t="n"/>
      <c r="AV152" s="79" t="n"/>
      <c r="AW152" s="79" t="n"/>
      <c r="AX152" s="79" t="n"/>
      <c r="AY152" s="79" t="n"/>
      <c r="AZ152" s="79" t="n"/>
      <c r="BA152" s="79" t="n"/>
      <c r="BB152" s="79" t="n"/>
      <c r="BC152" s="79" t="n"/>
      <c r="BD152" s="79" t="n"/>
      <c r="BE152" s="79" t="n"/>
      <c r="BF152" s="79" t="n"/>
      <c r="BG152" s="79" t="n"/>
      <c r="BH152" s="79" t="n"/>
      <c r="BI152" s="79" t="n"/>
      <c r="BJ152" s="79" t="n"/>
      <c r="BK152" s="79" t="n"/>
      <c r="BL152" s="79" t="n"/>
      <c r="BM152" s="79" t="n"/>
      <c r="BN152" s="79" t="n"/>
      <c r="BO152" s="79" t="n"/>
      <c r="BP152" s="79" t="n"/>
      <c r="BQ152" s="79" t="n"/>
      <c r="BR152" s="79" t="n"/>
      <c r="BS152" s="79" t="n"/>
      <c r="BT152" s="79" t="n"/>
      <c r="BU152" s="79" t="n"/>
      <c r="BV152" s="79" t="n"/>
      <c r="BW152" s="79" t="n"/>
      <c r="BX152" s="79" t="n"/>
      <c r="BY152" s="79" t="n"/>
      <c r="BZ152" s="79" t="n"/>
      <c r="CA152" s="79" t="n"/>
      <c r="CB152" s="79" t="n"/>
      <c r="CC152" s="79" t="n"/>
      <c r="CD152" s="79" t="n"/>
      <c r="CE152" s="79" t="n"/>
      <c r="CF152" s="79" t="n"/>
      <c r="CG152" s="79" t="n"/>
      <c r="CH152" s="79" t="n"/>
      <c r="CI152" s="79" t="n"/>
      <c r="CJ152" s="79" t="n"/>
      <c r="CK152" s="79" t="n"/>
      <c r="CL152" s="79" t="n"/>
      <c r="CM152" s="79" t="n"/>
      <c r="CN152" s="79" t="n"/>
      <c r="CO152" s="79" t="n"/>
      <c r="CP152" s="79" t="n"/>
      <c r="CQ152" s="79" t="n"/>
      <c r="CR152" s="79" t="n"/>
      <c r="CS152" s="79" t="n"/>
      <c r="CT152" s="79" t="n"/>
      <c r="CU152" s="79" t="n"/>
      <c r="CV152" s="79" t="n"/>
      <c r="CW152" s="79" t="n"/>
      <c r="CX152" s="79" t="n"/>
      <c r="CY152" s="79" t="n"/>
      <c r="CZ152" s="79" t="n"/>
      <c r="DA152" s="79" t="n"/>
      <c r="DB152" s="79" t="n"/>
      <c r="DC152" s="79" t="n"/>
      <c r="DD152" s="79" t="n"/>
      <c r="DE152" s="79" t="n"/>
      <c r="DF152" s="79" t="n"/>
      <c r="DG152" s="79" t="n"/>
      <c r="DH152" s="79" t="n"/>
      <c r="DI152" s="79" t="n"/>
      <c r="DJ152" s="79" t="n"/>
      <c r="DK152" s="79" t="n"/>
      <c r="DL152" s="79" t="n"/>
      <c r="DM152" s="79" t="n"/>
      <c r="DN152" s="79" t="n"/>
      <c r="DO152" s="79" t="n"/>
      <c r="DP152" s="79" t="n"/>
      <c r="DQ152" s="79" t="n"/>
      <c r="DR152" s="79" t="n"/>
      <c r="DS152" s="79" t="n"/>
      <c r="DT152" s="79" t="n"/>
      <c r="DU152" s="79" t="n"/>
      <c r="DV152" s="79" t="n"/>
      <c r="DW152" s="79" t="n"/>
      <c r="DX152" s="79" t="n"/>
      <c r="DY152" s="79" t="n"/>
      <c r="DZ152" s="79" t="n"/>
      <c r="EA152" s="79" t="n"/>
      <c r="EB152" s="79" t="n"/>
      <c r="EC152" s="79" t="n"/>
      <c r="ED152" s="79" t="n"/>
      <c r="EE152" s="79" t="n"/>
      <c r="EF152" s="79" t="n"/>
      <c r="EG152" s="79" t="n"/>
      <c r="EH152" s="79" t="n"/>
      <c r="EI152" s="79" t="n"/>
      <c r="EJ152" s="79" t="n"/>
      <c r="EK152" s="79" t="n"/>
      <c r="EL152" s="79" t="n"/>
      <c r="EM152" s="79" t="n"/>
      <c r="EN152" s="79" t="n"/>
      <c r="EO152" s="79" t="n"/>
      <c r="EP152" s="79" t="n"/>
      <c r="EQ152" s="79" t="n"/>
      <c r="ER152" s="79" t="n"/>
      <c r="ES152" s="79" t="n"/>
      <c r="ET152" s="79" t="n"/>
      <c r="EU152" s="79" t="n"/>
      <c r="EV152" s="79" t="n"/>
      <c r="EW152" s="79" t="n"/>
      <c r="EX152" s="79" t="n"/>
      <c r="EY152" s="79" t="n"/>
      <c r="EZ152" s="79" t="n"/>
      <c r="FA152" s="79" t="n"/>
      <c r="FB152" s="79" t="n"/>
      <c r="FC152" s="79" t="n"/>
      <c r="FD152" s="79" t="n"/>
      <c r="FE152" s="79" t="n"/>
      <c r="FF152" s="79" t="n"/>
      <c r="FG152" s="79" t="n"/>
      <c r="FH152" s="79" t="n"/>
      <c r="FI152" s="79" t="n"/>
      <c r="FJ152" s="79" t="n"/>
      <c r="FK152" s="79" t="n"/>
      <c r="FL152" s="79" t="n"/>
      <c r="FM152" s="79" t="n"/>
      <c r="FN152" s="79" t="n"/>
      <c r="FO152" s="79" t="n"/>
      <c r="FP152" s="79" t="n"/>
      <c r="FQ152" s="79" t="n"/>
      <c r="FR152" s="79" t="n"/>
      <c r="FS152" s="79" t="n"/>
      <c r="FT152" s="79" t="n"/>
      <c r="FU152" s="79" t="n"/>
      <c r="FV152" s="79" t="n"/>
      <c r="FW152" s="79" t="n"/>
      <c r="FX152" s="79" t="n"/>
      <c r="FY152" s="79" t="n"/>
      <c r="FZ152" s="79" t="n"/>
      <c r="GA152" s="79" t="n"/>
      <c r="GB152" s="79" t="n"/>
      <c r="GC152" s="79" t="n"/>
      <c r="GD152" s="79" t="n"/>
      <c r="GE152" s="79" t="n"/>
      <c r="GF152" s="79" t="n"/>
      <c r="GG152" s="79" t="n"/>
      <c r="GH152" s="79" t="n"/>
      <c r="GI152" s="79" t="n"/>
      <c r="GJ152" s="79" t="n"/>
      <c r="GK152" s="79" t="n"/>
      <c r="GL152" s="79" t="n"/>
      <c r="GM152" s="79" t="n"/>
      <c r="GN152" s="79" t="n"/>
      <c r="GO152" s="79" t="n"/>
      <c r="GP152" s="79" t="n"/>
      <c r="GQ152" s="79" t="n"/>
      <c r="GR152" s="79" t="n"/>
      <c r="GS152" s="79" t="n"/>
      <c r="GT152" s="79" t="n"/>
      <c r="GU152" s="79" t="n"/>
      <c r="GV152" s="79" t="n"/>
      <c r="GW152" s="79" t="n"/>
      <c r="GX152" s="79" t="n"/>
      <c r="GY152" s="79" t="n"/>
      <c r="GZ152" s="79" t="n"/>
      <c r="HA152" s="79" t="n"/>
      <c r="HB152" s="79" t="n"/>
      <c r="HC152" s="79" t="n"/>
      <c r="HD152" s="79" t="n"/>
      <c r="HE152" s="79" t="n"/>
      <c r="HF152" s="79" t="n"/>
      <c r="HG152" s="79" t="n"/>
      <c r="HH152" s="79" t="n"/>
      <c r="HI152" s="79" t="n"/>
      <c r="HJ152" s="79" t="n"/>
      <c r="HK152" s="79" t="n"/>
      <c r="HL152" s="79" t="n"/>
      <c r="HM152" s="79" t="n"/>
      <c r="HN152" s="79" t="n"/>
      <c r="HO152" s="79" t="n"/>
      <c r="HP152" s="79" t="n"/>
      <c r="HQ152" s="79" t="n"/>
      <c r="HR152" s="79" t="n"/>
      <c r="HS152" s="79" t="n"/>
      <c r="HT152" s="79" t="n"/>
      <c r="HU152" s="79" t="n"/>
      <c r="HV152" s="79" t="n"/>
      <c r="HW152" s="79" t="n"/>
      <c r="HX152" s="79" t="n"/>
      <c r="HY152" s="79" t="n"/>
      <c r="HZ152" s="79" t="n"/>
      <c r="IA152" s="79" t="n"/>
      <c r="IB152" s="79" t="n"/>
      <c r="IC152" s="79" t="n"/>
      <c r="ID152" s="79" t="n"/>
      <c r="IE152" s="79" t="n"/>
      <c r="IF152" s="79" t="n"/>
      <c r="IG152" s="79" t="n"/>
      <c r="IH152" s="79" t="n"/>
      <c r="II152" s="79" t="n"/>
      <c r="IJ152" s="79" t="n"/>
      <c r="IK152" s="79" t="n"/>
      <c r="IL152" s="79" t="n"/>
      <c r="IM152" s="79" t="n"/>
      <c r="IN152" s="79" t="n"/>
      <c r="IO152" s="79" t="n"/>
      <c r="IP152" s="79" t="n"/>
      <c r="IQ152" s="79" t="n"/>
      <c r="IR152" s="79" t="n"/>
      <c r="IS152" s="79" t="n"/>
      <c r="IT152" s="79" t="n"/>
      <c r="IU152" s="79" t="n"/>
      <c r="IV152" s="79" t="n"/>
      <c r="IW152" s="79" t="n"/>
      <c r="IX152" s="79" t="n"/>
      <c r="IY152" s="79" t="n"/>
      <c r="IZ152" s="79" t="n"/>
      <c r="JA152" s="79" t="n"/>
      <c r="JB152" s="79" t="n"/>
      <c r="JC152" s="79" t="n"/>
      <c r="JD152" s="79" t="n"/>
      <c r="JE152" s="79" t="n"/>
      <c r="JF152" s="79" t="n"/>
      <c r="JG152" s="79" t="n"/>
      <c r="JH152" s="79" t="n"/>
      <c r="JI152" s="79" t="n"/>
      <c r="JJ152" s="79" t="n"/>
      <c r="JK152" s="79" t="n"/>
      <c r="JL152" s="79" t="n"/>
      <c r="JM152" s="79" t="n"/>
      <c r="JN152" s="79" t="n"/>
      <c r="JO152" s="79" t="n"/>
      <c r="JP152" s="79" t="n"/>
      <c r="JQ152" s="79" t="n"/>
      <c r="JR152" s="79" t="n"/>
      <c r="JS152" s="79" t="n"/>
      <c r="JT152" s="79" t="n"/>
      <c r="JU152" s="79" t="n"/>
      <c r="JV152" s="79" t="n"/>
      <c r="JW152" s="79" t="n"/>
      <c r="JX152" s="79" t="n"/>
      <c r="JY152" s="79" t="n"/>
      <c r="JZ152" s="79" t="n"/>
      <c r="KA152" s="79" t="n"/>
      <c r="KB152" s="79" t="n"/>
      <c r="KC152" s="79" t="n"/>
      <c r="KD152" s="79" t="n"/>
      <c r="KE152" s="79" t="n"/>
      <c r="KF152" s="79" t="n"/>
      <c r="KG152" s="79" t="n"/>
      <c r="KH152" s="79" t="n"/>
      <c r="KI152" s="79" t="n"/>
      <c r="KJ152" s="79" t="n"/>
      <c r="KK152" s="79" t="n"/>
      <c r="KL152" s="79" t="n"/>
      <c r="KM152" s="79" t="n"/>
      <c r="KN152" s="79" t="n"/>
      <c r="KO152" s="79" t="n"/>
      <c r="KP152" s="79" t="n"/>
      <c r="KQ152" s="79" t="n"/>
      <c r="KR152" s="79" t="n"/>
      <c r="KS152" s="79" t="n"/>
      <c r="KT152" s="79" t="n"/>
      <c r="KU152" s="79" t="n"/>
      <c r="KV152" s="79" t="n"/>
      <c r="KW152" s="79" t="n"/>
      <c r="KX152" s="79" t="n"/>
      <c r="KY152" s="79" t="n"/>
      <c r="KZ152" s="79" t="n"/>
      <c r="LA152" s="79" t="n"/>
      <c r="LB152" s="79" t="n"/>
      <c r="LC152" s="79" t="n"/>
      <c r="LD152" s="79" t="n"/>
      <c r="LE152" s="79" t="n"/>
      <c r="LF152" s="79" t="n"/>
      <c r="LG152" s="79" t="n"/>
      <c r="LH152" s="79" t="n"/>
      <c r="LI152" s="79" t="n"/>
      <c r="LJ152" s="79" t="n"/>
      <c r="LK152" s="79" t="n"/>
      <c r="LL152" s="79" t="n"/>
      <c r="LM152" s="79" t="n"/>
      <c r="LN152" s="79" t="n"/>
      <c r="LO152" s="79" t="n"/>
      <c r="LP152" s="79" t="n"/>
      <c r="LQ152" s="79" t="n"/>
      <c r="LR152" s="79" t="n"/>
      <c r="LS152" s="79"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K18</t>
        </is>
      </c>
      <c r="B154" s="96" t="inlineStr">
        <is>
          <t>Goodwill</t>
        </is>
      </c>
      <c r="C154" s="954" t="n"/>
      <c r="D154" s="954" t="n"/>
      <c r="E154" s="954" t="n"/>
      <c r="F154" s="954" t="n"/>
      <c r="G154" s="954" t="n"/>
      <c r="H154" s="954" t="n"/>
      <c r="I154" s="934" t="n"/>
      <c r="J154" s="85" t="n"/>
      <c r="K154" s="85" t="n"/>
      <c r="L154" s="85" t="n"/>
      <c r="M154" s="85" t="n"/>
      <c r="N154" s="114">
        <f>B154</f>
        <v/>
      </c>
      <c r="O154" s="115" t="inlineStr"/>
      <c r="P154" s="115" t="inlineStr"/>
      <c r="Q154" s="115" t="inlineStr"/>
      <c r="R154" s="115" t="inlineStr"/>
      <c r="S154" s="115" t="inlineStr"/>
      <c r="T154" s="115" t="inlineStr"/>
      <c r="U154" s="935">
        <f>I128</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B155" t="inlineStr">
        <is>
          <t>Goodwill  Year ended 31 March 2023 2022 Opening net book amount</t>
        </is>
      </c>
      <c r="G155" t="n">
        <v>4712</v>
      </c>
      <c r="H155" t="n">
        <v>0</v>
      </c>
      <c r="N155">
        <f>B155</f>
        <v/>
      </c>
      <c r="O155" t="inlineStr"/>
      <c r="P155" t="inlineStr"/>
      <c r="Q155" t="inlineStr"/>
      <c r="R155" t="inlineStr"/>
      <c r="S155">
        <f>G155*BS!$B$9</f>
        <v/>
      </c>
      <c r="T155">
        <f>H155*BS!$B$9</f>
        <v/>
      </c>
    </row>
    <row r="156" customFormat="1" s="79">
      <c r="B156" t="inlineStr">
        <is>
          <t>Goodwill  Year ended 31 March 2023 2023 Closing net book amount</t>
        </is>
      </c>
      <c r="G156" t="n">
        <v>0</v>
      </c>
      <c r="H156" t="n">
        <v>4712</v>
      </c>
      <c r="N156">
        <f>B156</f>
        <v/>
      </c>
      <c r="O156" t="inlineStr"/>
      <c r="P156" t="inlineStr"/>
      <c r="Q156" t="inlineStr"/>
      <c r="R156" t="inlineStr"/>
      <c r="S156">
        <f>G156*BS!$B$9</f>
        <v/>
      </c>
      <c r="T156">
        <f>H156*BS!$B$9</f>
        <v/>
      </c>
    </row>
    <row r="157" customFormat="1" s="79">
      <c r="B157" t="inlineStr">
        <is>
          <t>Goodwill  At: 31 March 2023 2023 Net book amount</t>
        </is>
      </c>
      <c r="G157" t="n">
        <v>0</v>
      </c>
      <c r="H157" t="n">
        <v>4712</v>
      </c>
      <c r="N157">
        <f>B157</f>
        <v/>
      </c>
      <c r="O157" t="inlineStr"/>
      <c r="P157" t="inlineStr"/>
      <c r="Q157" t="inlineStr"/>
      <c r="R157" t="inlineStr"/>
      <c r="S157">
        <f>G157*BS!$B$9</f>
        <v/>
      </c>
      <c r="T157">
        <f>H157*BS!$B$9</f>
        <v/>
      </c>
    </row>
    <row r="158" customFormat="1" s="117">
      <c r="B158" t="inlineStr">
        <is>
          <t>Goodwill  Year ended 31 March 2022 Opening net book amount</t>
        </is>
      </c>
      <c r="G158" t="n">
        <v>0</v>
      </c>
      <c r="H158" t="n">
        <v>4712</v>
      </c>
      <c r="N158">
        <f>B158</f>
        <v/>
      </c>
      <c r="O158" t="inlineStr"/>
      <c r="P158" t="inlineStr"/>
      <c r="Q158" t="inlineStr"/>
      <c r="R158" t="inlineStr"/>
      <c r="S158">
        <f>G158*BS!$B$9</f>
        <v/>
      </c>
      <c r="T158">
        <f>H158*BS!$B$9</f>
        <v/>
      </c>
    </row>
    <row r="159" customFormat="1" s="79">
      <c r="B159" t="inlineStr">
        <is>
          <t>Goodwill  Year ended 31 March 2022 2022 Closing net book amount</t>
        </is>
      </c>
      <c r="G159" t="n">
        <v>4712</v>
      </c>
      <c r="H159" t="n">
        <v>0</v>
      </c>
      <c r="N159">
        <f>B159</f>
        <v/>
      </c>
      <c r="O159" t="inlineStr"/>
      <c r="P159" t="inlineStr"/>
      <c r="Q159" t="inlineStr"/>
      <c r="R159" t="inlineStr"/>
      <c r="S159">
        <f>G159*BS!$B$9</f>
        <v/>
      </c>
      <c r="T159">
        <f>H159*BS!$B$9</f>
        <v/>
      </c>
    </row>
    <row r="160" customFormat="1" s="117">
      <c r="B160" t="inlineStr">
        <is>
          <t>Goodwill  At31 March 2022 2022 Net book amount</t>
        </is>
      </c>
      <c r="G160" t="n">
        <v>4712</v>
      </c>
      <c r="H160" t="n">
        <v>0</v>
      </c>
      <c r="N160">
        <f>B160</f>
        <v/>
      </c>
      <c r="O160" t="inlineStr"/>
      <c r="P160" t="inlineStr"/>
      <c r="Q160" t="inlineStr"/>
      <c r="R160" t="inlineStr"/>
      <c r="S160">
        <f>G160*BS!$B$9</f>
        <v/>
      </c>
      <c r="T160">
        <f>H160*BS!$B$9</f>
        <v/>
      </c>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34" t="n"/>
      <c r="J162" s="85" t="n"/>
      <c r="K162" s="85" t="n"/>
      <c r="L162" s="85" t="n"/>
      <c r="M162" s="85" t="n"/>
      <c r="N162" s="114" t="inlineStr"/>
      <c r="O162" s="115" t="inlineStr"/>
      <c r="P162" s="115" t="inlineStr"/>
      <c r="Q162" s="115" t="inlineStr"/>
      <c r="R162" s="115" t="inlineStr"/>
      <c r="S162" s="115" t="inlineStr"/>
      <c r="T162" s="115" t="inlineStr"/>
      <c r="U162" s="123" t="n"/>
      <c r="V162" s="941" t="n"/>
      <c r="W162" s="941"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inlineStr">
        <is>
          <t>K19</t>
        </is>
      </c>
      <c r="B163" s="96" t="inlineStr">
        <is>
          <t>Total</t>
        </is>
      </c>
      <c r="C163" s="940">
        <f>SUM(INDIRECT(ADDRESS(MATCH("K18",$A:$A,0)+1,COLUMN(C$12),4)&amp;":"&amp;ADDRESS(MATCH("K19",$A:$A,0)-1,COLUMN(C$12),4)))</f>
        <v/>
      </c>
      <c r="D163" s="940">
        <f>SUM(INDIRECT(ADDRESS(MATCH("K18",$A:$A,0)+1,COLUMN(D$12),4)&amp;":"&amp;ADDRESS(MATCH("K19",$A:$A,0)-1,COLUMN(D$12),4)))</f>
        <v/>
      </c>
      <c r="E163" s="940">
        <f>SUM(INDIRECT(ADDRESS(MATCH("K18",$A:$A,0)+1,COLUMN(E$12),4)&amp;":"&amp;ADDRESS(MATCH("K19",$A:$A,0)-1,COLUMN(E$12),4)))</f>
        <v/>
      </c>
      <c r="F163" s="940">
        <f>SUM(INDIRECT(ADDRESS(MATCH("K18",$A:$A,0)+1,COLUMN(F$12),4)&amp;":"&amp;ADDRESS(MATCH("K19",$A:$A,0)-1,COLUMN(F$12),4)))</f>
        <v/>
      </c>
      <c r="G163" s="940">
        <f>SUM(INDIRECT(ADDRESS(MATCH("K18",$A:$A,0)+1,COLUMN(G$12),4)&amp;":"&amp;ADDRESS(MATCH("K19",$A:$A,0)-1,COLUMN(G$12),4)))</f>
        <v/>
      </c>
      <c r="H163" s="940">
        <f>SUM(INDIRECT(ADDRESS(MATCH("K18",$A:$A,0)+1,COLUMN(H$12),4)&amp;":"&amp;ADDRESS(MATCH("K19",$A:$A,0)-1,COLUMN(H$12),4)))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K20</t>
        </is>
      </c>
      <c r="B164" s="96" t="inlineStr">
        <is>
          <t>Other intangible assets</t>
        </is>
      </c>
      <c r="C164" s="954" t="n"/>
      <c r="D164" s="954" t="n"/>
      <c r="E164" s="954" t="n"/>
      <c r="F164" s="954" t="n"/>
      <c r="G164" s="954" t="n"/>
      <c r="H164" s="954" t="n"/>
      <c r="I164" s="934" t="n"/>
      <c r="J164" s="85" t="n"/>
      <c r="K164" s="85" t="n"/>
      <c r="L164" s="85" t="n"/>
      <c r="M164" s="85" t="n"/>
      <c r="N164" s="114">
        <f>B164</f>
        <v/>
      </c>
      <c r="O164" s="115" t="inlineStr"/>
      <c r="P164" s="115" t="inlineStr"/>
      <c r="Q164" s="115" t="inlineStr"/>
      <c r="R164" s="115" t="inlineStr"/>
      <c r="S164" s="115" t="inlineStr"/>
      <c r="T164" s="115" t="inlineStr"/>
      <c r="U164" s="935">
        <f>I132</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Software  Year ended 31 March 2023 2022 Opening net book amount</t>
        </is>
      </c>
      <c r="C165" s="939" t="n"/>
      <c r="D165" s="939" t="n"/>
      <c r="E165" s="939" t="n"/>
      <c r="F165" s="939" t="n"/>
      <c r="G165" s="939" t="n">
        <v>3540</v>
      </c>
      <c r="H165" s="939" t="n">
        <v>0</v>
      </c>
      <c r="I165" s="928" t="n"/>
      <c r="N165" s="105">
        <f>B165</f>
        <v/>
      </c>
      <c r="O165" s="106" t="inlineStr"/>
      <c r="P165" s="106" t="inlineStr"/>
      <c r="Q165" s="106" t="inlineStr"/>
      <c r="R165" s="106" t="inlineStr"/>
      <c r="S165" s="106">
        <f>G165*BS!$B$9</f>
        <v/>
      </c>
      <c r="T165" s="106">
        <f>H165*BS!$B$9</f>
        <v/>
      </c>
      <c r="U165" s="929">
        <f>I133</f>
        <v/>
      </c>
      <c r="V165" s="927" t="n"/>
      <c r="W165" s="927" t="n"/>
    </row>
    <row r="166" customFormat="1" s="79">
      <c r="A166" s="618" t="n"/>
      <c r="B166" s="102" t="inlineStr">
        <is>
          <t>Software  Year ended 31 March 2023 2023 Closing net book amount</t>
        </is>
      </c>
      <c r="C166" s="939" t="n"/>
      <c r="D166" s="939" t="n"/>
      <c r="E166" s="939" t="n"/>
      <c r="F166" s="939" t="n"/>
      <c r="G166" s="939" t="n">
        <v>0</v>
      </c>
      <c r="H166" s="939" t="n">
        <v>2293</v>
      </c>
      <c r="I166" s="928" t="n"/>
      <c r="N166" s="105">
        <f>B166</f>
        <v/>
      </c>
      <c r="O166" s="106" t="inlineStr"/>
      <c r="P166" s="106" t="inlineStr"/>
      <c r="Q166" s="106" t="inlineStr"/>
      <c r="R166" s="106" t="inlineStr"/>
      <c r="S166" s="106">
        <f>G166*BS!$B$9</f>
        <v/>
      </c>
      <c r="T166" s="106">
        <f>H166*BS!$B$9</f>
        <v/>
      </c>
      <c r="U166" s="107">
        <f>I134</f>
        <v/>
      </c>
      <c r="V166" s="927" t="n"/>
      <c r="W166" s="927" t="n"/>
    </row>
    <row r="167" customFormat="1" s="79">
      <c r="A167" s="618" t="n"/>
      <c r="B167" s="102" t="inlineStr">
        <is>
          <t>Software  At: 31 March 2023 2023 Net book amount</t>
        </is>
      </c>
      <c r="C167" s="939" t="n"/>
      <c r="D167" s="939" t="n"/>
      <c r="E167" s="939" t="n"/>
      <c r="F167" s="939" t="n"/>
      <c r="G167" s="939" t="n">
        <v>0</v>
      </c>
      <c r="H167" s="939" t="n">
        <v>2293</v>
      </c>
      <c r="I167" s="928" t="n"/>
      <c r="N167" s="105">
        <f>B167</f>
        <v/>
      </c>
      <c r="O167" s="106" t="inlineStr"/>
      <c r="P167" s="106" t="inlineStr"/>
      <c r="Q167" s="106" t="inlineStr"/>
      <c r="R167" s="106" t="inlineStr"/>
      <c r="S167" s="106">
        <f>G167*BS!$B$9</f>
        <v/>
      </c>
      <c r="T167" s="106">
        <f>H167*BS!$B$9</f>
        <v/>
      </c>
      <c r="U167" s="107">
        <f>I135</f>
        <v/>
      </c>
      <c r="V167" s="927" t="n"/>
      <c r="W167" s="927" t="n"/>
    </row>
    <row r="168" customFormat="1" s="79">
      <c r="A168" s="618" t="n"/>
      <c r="B168" s="102" t="inlineStr">
        <is>
          <t>Software  Year ended 31 March 2022 Opening net book amount</t>
        </is>
      </c>
      <c r="C168" s="939" t="n"/>
      <c r="D168" s="939" t="n"/>
      <c r="E168" s="939" t="n"/>
      <c r="F168" s="939" t="n"/>
      <c r="G168" s="939" t="n">
        <v>0</v>
      </c>
      <c r="H168" s="939" t="n">
        <v>3803</v>
      </c>
      <c r="I168" s="928" t="n"/>
      <c r="N168" s="105">
        <f>B168</f>
        <v/>
      </c>
      <c r="O168" s="106" t="inlineStr"/>
      <c r="P168" s="106" t="inlineStr"/>
      <c r="Q168" s="106" t="inlineStr"/>
      <c r="R168" s="106" t="inlineStr"/>
      <c r="S168" s="106">
        <f>G168*BS!$B$9</f>
        <v/>
      </c>
      <c r="T168" s="106">
        <f>H168*BS!$B$9</f>
        <v/>
      </c>
      <c r="U168" s="107">
        <f>I136</f>
        <v/>
      </c>
      <c r="V168" s="927" t="n"/>
      <c r="W168" s="927" t="n"/>
    </row>
    <row r="169" customFormat="1" s="79">
      <c r="A169" s="618" t="n"/>
      <c r="B169" s="102" t="inlineStr">
        <is>
          <t>Software  Year ended 31 March 2022 2022 Closing net book amount</t>
        </is>
      </c>
      <c r="C169" s="939" t="n"/>
      <c r="D169" s="939" t="n"/>
      <c r="E169" s="939" t="n"/>
      <c r="F169" s="939" t="n"/>
      <c r="G169" s="939" t="n">
        <v>3540</v>
      </c>
      <c r="H169" s="939" t="n">
        <v>0</v>
      </c>
      <c r="I169" s="928" t="n"/>
      <c r="N169" s="105">
        <f>B169</f>
        <v/>
      </c>
      <c r="O169" s="106" t="inlineStr"/>
      <c r="P169" s="106" t="inlineStr"/>
      <c r="Q169" s="106" t="inlineStr"/>
      <c r="R169" s="106" t="inlineStr"/>
      <c r="S169" s="106">
        <f>G169*BS!$B$9</f>
        <v/>
      </c>
      <c r="T169" s="106">
        <f>H169*BS!$B$9</f>
        <v/>
      </c>
      <c r="U169" s="107">
        <f>I137</f>
        <v/>
      </c>
      <c r="V169" s="927" t="n"/>
      <c r="W169" s="927" t="n"/>
    </row>
    <row r="170" customFormat="1" s="79">
      <c r="A170" s="618" t="n"/>
      <c r="B170" s="102" t="inlineStr">
        <is>
          <t>Software  At31 March 2022 2022 Net book amount</t>
        </is>
      </c>
      <c r="C170" s="103" t="n"/>
      <c r="D170" s="103" t="n"/>
      <c r="E170" s="103" t="n"/>
      <c r="F170" s="103" t="n"/>
      <c r="G170" s="103" t="n">
        <v>3540</v>
      </c>
      <c r="H170" s="103" t="n">
        <v>0</v>
      </c>
      <c r="I170" s="928" t="n"/>
      <c r="N170" s="105">
        <f>B170</f>
        <v/>
      </c>
      <c r="O170" s="106" t="inlineStr"/>
      <c r="P170" s="106" t="inlineStr"/>
      <c r="Q170" s="106" t="inlineStr"/>
      <c r="R170" s="106" t="inlineStr"/>
      <c r="S170" s="106">
        <f>G170*BS!$B$9</f>
        <v/>
      </c>
      <c r="T170" s="106">
        <f>H170*BS!$B$9</f>
        <v/>
      </c>
      <c r="U170" s="107">
        <f>I138</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I139</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I141</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I142</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I143</f>
        <v/>
      </c>
      <c r="V175" s="927" t="n"/>
      <c r="W175" s="927" t="n"/>
    </row>
    <row r="176" customFormat="1" s="154">
      <c r="A176" s="618" t="inlineStr">
        <is>
          <t>K21</t>
        </is>
      </c>
      <c r="B176" s="96" t="inlineStr">
        <is>
          <t xml:space="preserve">Total </t>
        </is>
      </c>
      <c r="C176" s="940">
        <f>SUM(INDIRECT(ADDRESS(MATCH("K20",$A:$A,0)+1,COLUMN(C$12),4)&amp;":"&amp;ADDRESS(MATCH("K21",$A:$A,0)-1,COLUMN(C$12),4)))</f>
        <v/>
      </c>
      <c r="D176" s="940">
        <f>SUM(INDIRECT(ADDRESS(MATCH("K20",$A:$A,0)+1,COLUMN(D$12),4)&amp;":"&amp;ADDRESS(MATCH("K21",$A:$A,0)-1,COLUMN(D$12),4)))</f>
        <v/>
      </c>
      <c r="E176" s="940">
        <f>SUM(INDIRECT(ADDRESS(MATCH("K20",$A:$A,0)+1,COLUMN(E$12),4)&amp;":"&amp;ADDRESS(MATCH("K21",$A:$A,0)-1,COLUMN(E$12),4)))</f>
        <v/>
      </c>
      <c r="F176" s="940">
        <f>SUM(INDIRECT(ADDRESS(MATCH("K20",$A:$A,0)+1,COLUMN(F$12),4)&amp;":"&amp;ADDRESS(MATCH("K21",$A:$A,0)-1,COLUMN(F$12),4)))</f>
        <v/>
      </c>
      <c r="G176" s="940">
        <f>SUM(INDIRECT(ADDRESS(MATCH("K20",$A:$A,0)+1,COLUMN(G$12),4)&amp;":"&amp;ADDRESS(MATCH("K21",$A:$A,0)-1,COLUMN(G$12),4)))</f>
        <v/>
      </c>
      <c r="H176" s="940">
        <f>SUM(INDIRECT(ADDRESS(MATCH("K20",$A:$A,0)+1,COLUMN(H$12),4)&amp;":"&amp;ADDRESS(MATCH("K21",$A:$A,0)-1,COLUMN(H$12),4)))</f>
        <v/>
      </c>
      <c r="I176" s="934" t="n"/>
      <c r="J176" s="85" t="n"/>
      <c r="K176" s="85" t="n"/>
      <c r="L176" s="85" t="n"/>
      <c r="M176" s="85" t="n"/>
      <c r="N176" s="114">
        <f>B176</f>
        <v/>
      </c>
      <c r="O176" s="156">
        <f>C176*BS!$B$9</f>
        <v/>
      </c>
      <c r="P176" s="156">
        <f>D176*BS!$B$9</f>
        <v/>
      </c>
      <c r="Q176" s="156">
        <f>E176*BS!$B$9</f>
        <v/>
      </c>
      <c r="R176" s="156">
        <f>F176*BS!$B$9</f>
        <v/>
      </c>
      <c r="S176" s="156">
        <f>G176*BS!$B$9</f>
        <v/>
      </c>
      <c r="T176" s="156">
        <f>H176*BS!$B$9</f>
        <v/>
      </c>
      <c r="U176" s="157">
        <f>I144</f>
        <v/>
      </c>
      <c r="V176" s="941" t="n"/>
      <c r="W176" s="941"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t="n"/>
      <c r="V177" s="927" t="n"/>
      <c r="W177" s="927" t="n"/>
    </row>
    <row r="178">
      <c r="A178" s="618" t="inlineStr">
        <is>
          <t>K22</t>
        </is>
      </c>
      <c r="B178" s="96" t="inlineStr">
        <is>
          <t>Investments</t>
        </is>
      </c>
      <c r="C178" s="158" t="n"/>
      <c r="D178" s="158" t="n"/>
      <c r="E178" s="158" t="n"/>
      <c r="F178" s="158" t="n"/>
      <c r="G178" s="158" t="n"/>
      <c r="H178" s="158" t="n"/>
      <c r="I178" s="955" t="n"/>
      <c r="J178" s="85" t="n"/>
      <c r="K178" s="85" t="n"/>
      <c r="L178" s="85" t="n"/>
      <c r="M178" s="85" t="n"/>
      <c r="N178" s="114">
        <f>B178</f>
        <v/>
      </c>
      <c r="O178" s="115" t="inlineStr"/>
      <c r="P178" s="115" t="inlineStr"/>
      <c r="Q178" s="115" t="inlineStr"/>
      <c r="R178" s="115" t="inlineStr"/>
      <c r="S178" s="115" t="inlineStr"/>
      <c r="T178" s="115" t="inlineStr"/>
      <c r="U178" s="123" t="n"/>
      <c r="V178" s="936" t="n"/>
      <c r="W178" s="936"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929">
        <f>I147</f>
        <v/>
      </c>
      <c r="V179" s="927" t="n"/>
      <c r="W179" s="927" t="n"/>
    </row>
    <row r="180">
      <c r="A180" s="618" t="n"/>
      <c r="B180" s="140"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929">
        <f>I148</f>
        <v/>
      </c>
      <c r="V180" s="927" t="n"/>
      <c r="W180" s="927" t="n"/>
    </row>
    <row r="181">
      <c r="A181" s="618" t="n"/>
      <c r="B181" s="102" t="n"/>
      <c r="C181" s="103" t="n"/>
      <c r="D181" s="103" t="n"/>
      <c r="E181" s="103" t="n"/>
      <c r="F181" s="103" t="n"/>
      <c r="G181" s="103" t="n"/>
      <c r="H181" s="103" t="n"/>
      <c r="I181" s="928" t="n"/>
      <c r="N181" s="105" t="inlineStr"/>
      <c r="O181" s="106" t="inlineStr"/>
      <c r="P181" s="106" t="inlineStr"/>
      <c r="Q181" s="106" t="inlineStr"/>
      <c r="R181" s="106" t="inlineStr"/>
      <c r="S181" s="106" t="inlineStr"/>
      <c r="T181" s="106" t="inlineStr"/>
      <c r="U181" s="107">
        <f>I149</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I150</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I151</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I152</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I153</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I154</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t="n"/>
      <c r="V187" s="927" t="n"/>
      <c r="W187" s="927"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f>I156</f>
        <v/>
      </c>
      <c r="V188" s="927" t="n"/>
      <c r="W188" s="927" t="n"/>
    </row>
    <row r="189">
      <c r="A189" s="618" t="n"/>
      <c r="B189" s="102" t="n"/>
      <c r="C189" s="939" t="n"/>
      <c r="D189" s="939" t="n"/>
      <c r="E189" s="939" t="n"/>
      <c r="F189" s="939" t="n"/>
      <c r="G189" s="939" t="n"/>
      <c r="H189" s="939" t="n"/>
      <c r="I189" s="943" t="n"/>
      <c r="N189" s="105" t="inlineStr"/>
      <c r="O189" s="106" t="inlineStr"/>
      <c r="P189" s="106" t="inlineStr"/>
      <c r="Q189" s="106" t="inlineStr"/>
      <c r="R189" s="106" t="inlineStr"/>
      <c r="S189" s="106" t="inlineStr"/>
      <c r="T189" s="106" t="inlineStr"/>
      <c r="U189" s="107">
        <f>I157</f>
        <v/>
      </c>
      <c r="V189" s="936" t="n"/>
      <c r="W189" s="936" t="n"/>
    </row>
    <row r="190">
      <c r="A190" s="618" t="inlineStr">
        <is>
          <t>K23</t>
        </is>
      </c>
      <c r="B190" s="96" t="inlineStr">
        <is>
          <t>Total</t>
        </is>
      </c>
      <c r="C190" s="940">
        <f>SUM(INDIRECT(ADDRESS(MATCH("K22",$A:$A,0)+1,COLUMN(C$12),4)&amp;":"&amp;ADDRESS(MATCH("K23",$A:$A,0)-1,COLUMN(C$12),4)))</f>
        <v/>
      </c>
      <c r="D190" s="940">
        <f>SUM(INDIRECT(ADDRESS(MATCH("K22",$A:$A,0)+1,COLUMN(D$12),4)&amp;":"&amp;ADDRESS(MATCH("K23",$A:$A,0)-1,COLUMN(D$12),4)))</f>
        <v/>
      </c>
      <c r="E190" s="940">
        <f>SUM(INDIRECT(ADDRESS(MATCH("K22",$A:$A,0)+1,COLUMN(E$12),4)&amp;":"&amp;ADDRESS(MATCH("K23",$A:$A,0)-1,COLUMN(E$12),4)))</f>
        <v/>
      </c>
      <c r="F190" s="940">
        <f>SUM(INDIRECT(ADDRESS(MATCH("K22",$A:$A,0)+1,COLUMN(F$12),4)&amp;":"&amp;ADDRESS(MATCH("K23",$A:$A,0)-1,COLUMN(F$12),4)))</f>
        <v/>
      </c>
      <c r="G190" s="940">
        <f>SUM(INDIRECT(ADDRESS(MATCH("K22",$A:$A,0)+1,COLUMN(G$12),4)&amp;":"&amp;ADDRESS(MATCH("K23",$A:$A,0)-1,COLUMN(G$12),4)))</f>
        <v/>
      </c>
      <c r="H190" s="940">
        <f>SUM(INDIRECT(ADDRESS(MATCH("K22",$A:$A,0)+1,COLUMN(H$12),4)&amp;":"&amp;ADDRESS(MATCH("K23",$A:$A,0)-1,COLUMN(H$12),4)))</f>
        <v/>
      </c>
      <c r="I190" s="955" t="n"/>
      <c r="J190" s="85" t="n"/>
      <c r="K190" s="85" t="n"/>
      <c r="L190" s="85" t="n"/>
      <c r="M190" s="85" t="n"/>
      <c r="N190" s="114">
        <f>B190</f>
        <v/>
      </c>
      <c r="O190" s="115">
        <f>C190*BS!$B$9</f>
        <v/>
      </c>
      <c r="P190" s="115">
        <f>D190*BS!$B$9</f>
        <v/>
      </c>
      <c r="Q190" s="115">
        <f>E190*BS!$B$9</f>
        <v/>
      </c>
      <c r="R190" s="115">
        <f>F190*BS!$B$9</f>
        <v/>
      </c>
      <c r="S190" s="115">
        <f>G190*BS!$B$9</f>
        <v/>
      </c>
      <c r="T190" s="115">
        <f>H190*BS!$B$9</f>
        <v/>
      </c>
      <c r="U190" s="123">
        <f>I158</f>
        <v/>
      </c>
      <c r="V190" s="936" t="n"/>
      <c r="W190" s="936" t="n"/>
      <c r="X190" s="85" t="n"/>
      <c r="Y190" s="85" t="n"/>
      <c r="Z190" s="85" t="n"/>
      <c r="AA190" s="85" t="n"/>
      <c r="AB190" s="85" t="n"/>
      <c r="AC190" s="85" t="n"/>
      <c r="AD190" s="85" t="n"/>
      <c r="AE190" s="85" t="n"/>
      <c r="AF190" s="85" t="n"/>
      <c r="AG190" s="85" t="n"/>
      <c r="AH190" s="85" t="n"/>
      <c r="AI190" s="85" t="n"/>
      <c r="AJ190" s="85" t="n"/>
      <c r="AK190" s="85" t="n"/>
      <c r="AL190" s="85" t="n"/>
      <c r="AM190" s="85" t="n"/>
      <c r="AN190" s="85" t="n"/>
      <c r="AO190" s="85" t="n"/>
      <c r="AP190" s="85" t="n"/>
      <c r="AQ190" s="85" t="n"/>
      <c r="AR190" s="85" t="n"/>
      <c r="AS190" s="85" t="n"/>
      <c r="AT190" s="85" t="n"/>
      <c r="AU190" s="85" t="n"/>
      <c r="AV190" s="85" t="n"/>
      <c r="AW190" s="85" t="n"/>
      <c r="AX190" s="85" t="n"/>
      <c r="AY190" s="85" t="n"/>
      <c r="AZ190" s="85" t="n"/>
      <c r="BA190" s="85" t="n"/>
      <c r="BB190" s="85" t="n"/>
      <c r="BC190" s="85" t="n"/>
      <c r="BD190" s="85" t="n"/>
      <c r="BE190" s="85" t="n"/>
      <c r="BF190" s="85" t="n"/>
      <c r="BG190" s="85" t="n"/>
      <c r="BH190" s="85" t="n"/>
      <c r="BI190" s="85" t="n"/>
      <c r="BJ190" s="85" t="n"/>
      <c r="BK190" s="85" t="n"/>
      <c r="BL190" s="85" t="n"/>
      <c r="BM190" s="85" t="n"/>
      <c r="BN190" s="85" t="n"/>
      <c r="BO190" s="85" t="n"/>
      <c r="BP190" s="85" t="n"/>
      <c r="BQ190" s="85" t="n"/>
      <c r="BR190" s="85" t="n"/>
      <c r="BS190" s="85" t="n"/>
      <c r="BT190" s="85" t="n"/>
      <c r="BU190" s="85" t="n"/>
      <c r="BV190" s="85" t="n"/>
      <c r="BW190" s="85" t="n"/>
      <c r="BX190" s="85" t="n"/>
      <c r="BY190" s="85" t="n"/>
      <c r="BZ190" s="85" t="n"/>
      <c r="CA190" s="85" t="n"/>
      <c r="CB190" s="85" t="n"/>
      <c r="CC190" s="85" t="n"/>
      <c r="CD190" s="85" t="n"/>
      <c r="CE190" s="85" t="n"/>
      <c r="CF190" s="85" t="n"/>
      <c r="CG190" s="85" t="n"/>
      <c r="CH190" s="85" t="n"/>
      <c r="CI190" s="85" t="n"/>
      <c r="CJ190" s="85" t="n"/>
      <c r="CK190" s="85" t="n"/>
      <c r="CL190" s="85" t="n"/>
      <c r="CM190" s="85" t="n"/>
      <c r="CN190" s="85" t="n"/>
      <c r="CO190" s="85" t="n"/>
      <c r="CP190" s="85" t="n"/>
      <c r="CQ190" s="85" t="n"/>
      <c r="CR190" s="85" t="n"/>
      <c r="CS190" s="85" t="n"/>
      <c r="CT190" s="85" t="n"/>
      <c r="CU190" s="85" t="n"/>
      <c r="CV190" s="85" t="n"/>
      <c r="CW190" s="85" t="n"/>
      <c r="CX190" s="85" t="n"/>
      <c r="CY190" s="85" t="n"/>
      <c r="CZ190" s="85" t="n"/>
      <c r="DA190" s="85" t="n"/>
      <c r="DB190" s="85" t="n"/>
      <c r="DC190" s="85" t="n"/>
      <c r="DD190" s="85" t="n"/>
      <c r="DE190" s="85" t="n"/>
      <c r="DF190" s="85" t="n"/>
      <c r="DG190" s="85" t="n"/>
      <c r="DH190" s="85" t="n"/>
      <c r="DI190" s="85" t="n"/>
      <c r="DJ190" s="85" t="n"/>
      <c r="DK190" s="85" t="n"/>
      <c r="DL190" s="85" t="n"/>
      <c r="DM190" s="85" t="n"/>
      <c r="DN190" s="85" t="n"/>
      <c r="DO190" s="85" t="n"/>
      <c r="DP190" s="85" t="n"/>
      <c r="DQ190" s="85" t="n"/>
      <c r="DR190" s="85" t="n"/>
      <c r="DS190" s="85" t="n"/>
      <c r="DT190" s="85" t="n"/>
      <c r="DU190" s="85" t="n"/>
      <c r="DV190" s="85" t="n"/>
      <c r="DW190" s="85" t="n"/>
      <c r="DX190" s="85" t="n"/>
      <c r="DY190" s="85" t="n"/>
      <c r="DZ190" s="85" t="n"/>
      <c r="EA190" s="85" t="n"/>
      <c r="EB190" s="85" t="n"/>
      <c r="EC190" s="85" t="n"/>
      <c r="ED190" s="85" t="n"/>
      <c r="EE190" s="85" t="n"/>
      <c r="EF190" s="85" t="n"/>
      <c r="EG190" s="85" t="n"/>
      <c r="EH190" s="85" t="n"/>
      <c r="EI190" s="85" t="n"/>
      <c r="EJ190" s="85" t="n"/>
      <c r="EK190" s="85" t="n"/>
      <c r="EL190" s="85" t="n"/>
      <c r="EM190" s="85" t="n"/>
      <c r="EN190" s="85" t="n"/>
      <c r="EO190" s="85" t="n"/>
      <c r="EP190" s="85" t="n"/>
      <c r="EQ190" s="85" t="n"/>
      <c r="ER190" s="85" t="n"/>
      <c r="ES190" s="85" t="n"/>
      <c r="ET190" s="85" t="n"/>
      <c r="EU190" s="85" t="n"/>
      <c r="EV190" s="85" t="n"/>
      <c r="EW190" s="85" t="n"/>
      <c r="EX190" s="85" t="n"/>
      <c r="EY190" s="85" t="n"/>
      <c r="EZ190" s="85" t="n"/>
      <c r="FA190" s="85" t="n"/>
      <c r="FB190" s="85" t="n"/>
      <c r="FC190" s="85" t="n"/>
      <c r="FD190" s="85" t="n"/>
      <c r="FE190" s="85" t="n"/>
      <c r="FF190" s="85" t="n"/>
      <c r="FG190" s="85" t="n"/>
      <c r="FH190" s="85" t="n"/>
      <c r="FI190" s="85" t="n"/>
      <c r="FJ190" s="85" t="n"/>
      <c r="FK190" s="85" t="n"/>
      <c r="FL190" s="85" t="n"/>
      <c r="FM190" s="85" t="n"/>
      <c r="FN190" s="85" t="n"/>
      <c r="FO190" s="85" t="n"/>
      <c r="FP190" s="85" t="n"/>
      <c r="FQ190" s="85" t="n"/>
      <c r="FR190" s="85" t="n"/>
      <c r="FS190" s="85" t="n"/>
      <c r="FT190" s="85" t="n"/>
      <c r="FU190" s="85" t="n"/>
      <c r="FV190" s="85" t="n"/>
      <c r="FW190" s="85" t="n"/>
      <c r="FX190" s="85" t="n"/>
      <c r="FY190" s="85" t="n"/>
      <c r="FZ190" s="85" t="n"/>
      <c r="GA190" s="85" t="n"/>
      <c r="GB190" s="85" t="n"/>
      <c r="GC190" s="85" t="n"/>
      <c r="GD190" s="85" t="n"/>
      <c r="GE190" s="85" t="n"/>
      <c r="GF190" s="85" t="n"/>
      <c r="GG190" s="85" t="n"/>
      <c r="GH190" s="85" t="n"/>
      <c r="GI190" s="85" t="n"/>
      <c r="GJ190" s="85" t="n"/>
      <c r="GK190" s="85" t="n"/>
      <c r="GL190" s="85" t="n"/>
      <c r="GM190" s="85" t="n"/>
      <c r="GN190" s="85" t="n"/>
      <c r="GO190" s="85" t="n"/>
      <c r="GP190" s="85" t="n"/>
      <c r="GQ190" s="85" t="n"/>
      <c r="GR190" s="85" t="n"/>
      <c r="GS190" s="85" t="n"/>
      <c r="GT190" s="85" t="n"/>
      <c r="GU190" s="85" t="n"/>
      <c r="GV190" s="85" t="n"/>
      <c r="GW190" s="85" t="n"/>
      <c r="GX190" s="85" t="n"/>
      <c r="GY190" s="85" t="n"/>
      <c r="GZ190" s="85" t="n"/>
      <c r="HA190" s="85" t="n"/>
      <c r="HB190" s="85" t="n"/>
      <c r="HC190" s="85" t="n"/>
      <c r="HD190" s="85" t="n"/>
      <c r="HE190" s="85" t="n"/>
      <c r="HF190" s="85" t="n"/>
      <c r="HG190" s="85" t="n"/>
      <c r="HH190" s="85" t="n"/>
      <c r="HI190" s="85" t="n"/>
      <c r="HJ190" s="85" t="n"/>
      <c r="HK190" s="85" t="n"/>
      <c r="HL190" s="85" t="n"/>
      <c r="HM190" s="85" t="n"/>
      <c r="HN190" s="85" t="n"/>
      <c r="HO190" s="85" t="n"/>
      <c r="HP190" s="85" t="n"/>
      <c r="HQ190" s="85" t="n"/>
      <c r="HR190" s="85" t="n"/>
      <c r="HS190" s="85" t="n"/>
      <c r="HT190" s="85" t="n"/>
      <c r="HU190" s="85" t="n"/>
      <c r="HV190" s="85" t="n"/>
      <c r="HW190" s="85" t="n"/>
      <c r="HX190" s="85" t="n"/>
      <c r="HY190" s="85" t="n"/>
      <c r="HZ190" s="85" t="n"/>
      <c r="IA190" s="85" t="n"/>
      <c r="IB190" s="85" t="n"/>
      <c r="IC190" s="85" t="n"/>
      <c r="ID190" s="85" t="n"/>
      <c r="IE190" s="85" t="n"/>
      <c r="IF190" s="85" t="n"/>
      <c r="IG190" s="85" t="n"/>
      <c r="IH190" s="85" t="n"/>
      <c r="II190" s="85" t="n"/>
      <c r="IJ190" s="85" t="n"/>
      <c r="IK190" s="85" t="n"/>
      <c r="IL190" s="85" t="n"/>
      <c r="IM190" s="85" t="n"/>
      <c r="IN190" s="85" t="n"/>
      <c r="IO190" s="85" t="n"/>
      <c r="IP190" s="85" t="n"/>
      <c r="IQ190" s="85" t="n"/>
      <c r="IR190" s="85" t="n"/>
      <c r="IS190" s="85" t="n"/>
      <c r="IT190" s="85" t="n"/>
      <c r="IU190" s="85" t="n"/>
      <c r="IV190" s="85" t="n"/>
      <c r="IW190" s="85" t="n"/>
      <c r="IX190" s="85" t="n"/>
      <c r="IY190" s="85" t="n"/>
      <c r="IZ190" s="85" t="n"/>
      <c r="JA190" s="85" t="n"/>
      <c r="JB190" s="85" t="n"/>
      <c r="JC190" s="85" t="n"/>
      <c r="JD190" s="85" t="n"/>
      <c r="JE190" s="85" t="n"/>
      <c r="JF190" s="85" t="n"/>
      <c r="JG190" s="85" t="n"/>
      <c r="JH190" s="85" t="n"/>
      <c r="JI190" s="85" t="n"/>
      <c r="JJ190" s="85" t="n"/>
      <c r="JK190" s="85" t="n"/>
      <c r="JL190" s="85" t="n"/>
      <c r="JM190" s="85" t="n"/>
      <c r="JN190" s="85" t="n"/>
      <c r="JO190" s="85" t="n"/>
      <c r="JP190" s="85" t="n"/>
      <c r="JQ190" s="85" t="n"/>
      <c r="JR190" s="85" t="n"/>
      <c r="JS190" s="85" t="n"/>
      <c r="JT190" s="85" t="n"/>
      <c r="JU190" s="85" t="n"/>
      <c r="JV190" s="85" t="n"/>
      <c r="JW190" s="85" t="n"/>
      <c r="JX190" s="85" t="n"/>
      <c r="JY190" s="85" t="n"/>
      <c r="JZ190" s="85" t="n"/>
      <c r="KA190" s="85" t="n"/>
      <c r="KB190" s="85" t="n"/>
      <c r="KC190" s="85" t="n"/>
      <c r="KD190" s="85" t="n"/>
      <c r="KE190" s="85" t="n"/>
      <c r="KF190" s="85" t="n"/>
      <c r="KG190" s="85" t="n"/>
      <c r="KH190" s="85" t="n"/>
      <c r="KI190" s="85" t="n"/>
      <c r="KJ190" s="85" t="n"/>
      <c r="KK190" s="85" t="n"/>
      <c r="KL190" s="85" t="n"/>
      <c r="KM190" s="85" t="n"/>
      <c r="KN190" s="85" t="n"/>
      <c r="KO190" s="85" t="n"/>
      <c r="KP190" s="85" t="n"/>
      <c r="KQ190" s="85" t="n"/>
      <c r="KR190" s="85" t="n"/>
      <c r="KS190" s="85" t="n"/>
      <c r="KT190" s="85" t="n"/>
      <c r="KU190" s="85" t="n"/>
      <c r="KV190" s="85" t="n"/>
      <c r="KW190" s="85" t="n"/>
      <c r="KX190" s="85" t="n"/>
      <c r="KY190" s="85" t="n"/>
      <c r="KZ190" s="85" t="n"/>
      <c r="LA190" s="85" t="n"/>
      <c r="LB190" s="85" t="n"/>
      <c r="LC190" s="85" t="n"/>
      <c r="LD190" s="85" t="n"/>
      <c r="LE190" s="85" t="n"/>
      <c r="LF190" s="85" t="n"/>
      <c r="LG190" s="85" t="n"/>
      <c r="LH190" s="85" t="n"/>
      <c r="LI190" s="85" t="n"/>
      <c r="LJ190" s="85" t="n"/>
      <c r="LK190" s="85" t="n"/>
      <c r="LL190" s="85" t="n"/>
      <c r="LM190" s="85" t="n"/>
      <c r="LN190" s="85" t="n"/>
      <c r="LO190" s="85" t="n"/>
      <c r="LP190" s="85" t="n"/>
      <c r="LQ190" s="85" t="n"/>
      <c r="LR190" s="85" t="n"/>
      <c r="LS190" s="85"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t="n"/>
      <c r="V191" s="927" t="n"/>
      <c r="W191" s="927" t="n"/>
    </row>
    <row r="192">
      <c r="A192" s="618" t="inlineStr">
        <is>
          <t>K24</t>
        </is>
      </c>
      <c r="B192" s="96" t="inlineStr">
        <is>
          <t xml:space="preserve">Deferred charges </t>
        </is>
      </c>
      <c r="C192" s="954" t="n"/>
      <c r="D192" s="954" t="n"/>
      <c r="E192" s="954" t="n"/>
      <c r="F192" s="954" t="n"/>
      <c r="G192" s="954" t="n"/>
      <c r="H192" s="954" t="n"/>
      <c r="I192" s="934" t="n"/>
      <c r="J192" s="85" t="n"/>
      <c r="K192" s="85" t="n"/>
      <c r="L192" s="85" t="n"/>
      <c r="M192" s="85" t="n"/>
      <c r="N192" s="114">
        <f>B192</f>
        <v/>
      </c>
      <c r="O192" s="115" t="inlineStr"/>
      <c r="P192" s="115" t="inlineStr"/>
      <c r="Q192" s="115" t="inlineStr"/>
      <c r="R192" s="115" t="inlineStr"/>
      <c r="S192" s="115" t="inlineStr"/>
      <c r="T192" s="115" t="inlineStr"/>
      <c r="U192" s="935">
        <f>I160</f>
        <v/>
      </c>
      <c r="V192" s="941" t="n"/>
      <c r="W192" s="941" t="n"/>
      <c r="X192" s="85" t="n"/>
      <c r="Y192" s="85" t="n"/>
      <c r="Z192" s="85" t="n"/>
      <c r="AA192" s="85" t="n"/>
      <c r="AB192" s="85" t="n"/>
      <c r="AC192" s="85" t="n"/>
      <c r="AD192" s="85" t="n"/>
      <c r="AE192" s="85" t="n"/>
      <c r="AF192" s="85" t="n"/>
      <c r="AG192" s="85" t="n"/>
      <c r="AH192" s="85" t="n"/>
      <c r="AI192" s="85" t="n"/>
      <c r="AJ192" s="85" t="n"/>
      <c r="AK192" s="85" t="n"/>
      <c r="AL192" s="85" t="n"/>
      <c r="AM192" s="85" t="n"/>
      <c r="AN192" s="85" t="n"/>
      <c r="AO192" s="85" t="n"/>
      <c r="AP192" s="85" t="n"/>
      <c r="AQ192" s="85" t="n"/>
      <c r="AR192" s="85" t="n"/>
      <c r="AS192" s="85" t="n"/>
      <c r="AT192" s="85" t="n"/>
      <c r="AU192" s="85" t="n"/>
      <c r="AV192" s="85" t="n"/>
      <c r="AW192" s="85" t="n"/>
      <c r="AX192" s="85" t="n"/>
      <c r="AY192" s="85" t="n"/>
      <c r="AZ192" s="85" t="n"/>
      <c r="BA192" s="85"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c r="CA192" s="85" t="n"/>
      <c r="CB192" s="85" t="n"/>
      <c r="CC192" s="85" t="n"/>
      <c r="CD192" s="85" t="n"/>
      <c r="CE192" s="85" t="n"/>
      <c r="CF192" s="85" t="n"/>
      <c r="CG192" s="85" t="n"/>
      <c r="CH192" s="85" t="n"/>
      <c r="CI192" s="85" t="n"/>
      <c r="CJ192" s="85" t="n"/>
      <c r="CK192" s="85" t="n"/>
      <c r="CL192" s="85" t="n"/>
      <c r="CM192" s="85" t="n"/>
      <c r="CN192" s="85" t="n"/>
      <c r="CO192" s="85" t="n"/>
      <c r="CP192" s="85" t="n"/>
      <c r="CQ192" s="85" t="n"/>
      <c r="CR192" s="85" t="n"/>
      <c r="CS192" s="85" t="n"/>
      <c r="CT192" s="85" t="n"/>
      <c r="CU192" s="85" t="n"/>
      <c r="CV192" s="85" t="n"/>
      <c r="CW192" s="85" t="n"/>
      <c r="CX192" s="85" t="n"/>
      <c r="CY192" s="85" t="n"/>
      <c r="CZ192" s="85" t="n"/>
      <c r="DA192" s="85" t="n"/>
      <c r="DB192" s="85" t="n"/>
      <c r="DC192" s="85" t="n"/>
      <c r="DD192" s="85" t="n"/>
      <c r="DE192" s="85" t="n"/>
      <c r="DF192" s="85" t="n"/>
      <c r="DG192" s="85" t="n"/>
      <c r="DH192" s="85" t="n"/>
      <c r="DI192" s="85" t="n"/>
      <c r="DJ192" s="85" t="n"/>
      <c r="DK192" s="85" t="n"/>
      <c r="DL192" s="85" t="n"/>
      <c r="DM192" s="85" t="n"/>
      <c r="DN192" s="85" t="n"/>
      <c r="DO192" s="85" t="n"/>
      <c r="DP192" s="85" t="n"/>
      <c r="DQ192" s="85" t="n"/>
      <c r="DR192" s="85" t="n"/>
      <c r="DS192" s="85" t="n"/>
      <c r="DT192" s="85" t="n"/>
      <c r="DU192" s="85" t="n"/>
      <c r="DV192" s="85" t="n"/>
      <c r="DW192" s="85" t="n"/>
      <c r="DX192" s="85" t="n"/>
      <c r="DY192" s="85" t="n"/>
      <c r="DZ192" s="85" t="n"/>
      <c r="EA192" s="85" t="n"/>
      <c r="EB192" s="85" t="n"/>
      <c r="EC192" s="85" t="n"/>
      <c r="ED192" s="85" t="n"/>
      <c r="EE192" s="85" t="n"/>
      <c r="EF192" s="85" t="n"/>
      <c r="EG192" s="85" t="n"/>
      <c r="EH192" s="85" t="n"/>
      <c r="EI192" s="85" t="n"/>
      <c r="EJ192" s="85" t="n"/>
      <c r="EK192" s="85" t="n"/>
      <c r="EL192" s="85" t="n"/>
      <c r="EM192" s="85" t="n"/>
      <c r="EN192" s="85" t="n"/>
      <c r="EO192" s="85" t="n"/>
      <c r="EP192" s="85" t="n"/>
      <c r="EQ192" s="85" t="n"/>
      <c r="ER192" s="85" t="n"/>
      <c r="ES192" s="85" t="n"/>
      <c r="ET192" s="85" t="n"/>
      <c r="EU192" s="85" t="n"/>
      <c r="EV192" s="85" t="n"/>
      <c r="EW192" s="85" t="n"/>
      <c r="EX192" s="85" t="n"/>
      <c r="EY192" s="85" t="n"/>
      <c r="EZ192" s="85" t="n"/>
      <c r="FA192" s="85" t="n"/>
      <c r="FB192" s="85" t="n"/>
      <c r="FC192" s="85" t="n"/>
      <c r="FD192" s="85" t="n"/>
      <c r="FE192" s="85" t="n"/>
      <c r="FF192" s="85" t="n"/>
      <c r="FG192" s="85" t="n"/>
      <c r="FH192" s="85" t="n"/>
      <c r="FI192" s="85" t="n"/>
      <c r="FJ192" s="85" t="n"/>
      <c r="FK192" s="85" t="n"/>
      <c r="FL192" s="85" t="n"/>
      <c r="FM192" s="85" t="n"/>
      <c r="FN192" s="85" t="n"/>
      <c r="FO192" s="85" t="n"/>
      <c r="FP192" s="85" t="n"/>
      <c r="FQ192" s="85" t="n"/>
      <c r="FR192" s="85" t="n"/>
      <c r="FS192" s="85" t="n"/>
      <c r="FT192" s="85" t="n"/>
      <c r="FU192" s="85" t="n"/>
      <c r="FV192" s="85" t="n"/>
      <c r="FW192" s="85" t="n"/>
      <c r="FX192" s="85" t="n"/>
      <c r="FY192" s="85" t="n"/>
      <c r="FZ192" s="85" t="n"/>
      <c r="GA192" s="85" t="n"/>
      <c r="GB192" s="85" t="n"/>
      <c r="GC192" s="85" t="n"/>
      <c r="GD192" s="85" t="n"/>
      <c r="GE192" s="85" t="n"/>
      <c r="GF192" s="85" t="n"/>
      <c r="GG192" s="85" t="n"/>
      <c r="GH192" s="85" t="n"/>
      <c r="GI192" s="85" t="n"/>
      <c r="GJ192" s="85" t="n"/>
      <c r="GK192" s="85" t="n"/>
      <c r="GL192" s="85" t="n"/>
      <c r="GM192" s="85" t="n"/>
      <c r="GN192" s="85" t="n"/>
      <c r="GO192" s="85" t="n"/>
      <c r="GP192" s="85" t="n"/>
      <c r="GQ192" s="85" t="n"/>
      <c r="GR192" s="85" t="n"/>
      <c r="GS192" s="85" t="n"/>
      <c r="GT192" s="85" t="n"/>
      <c r="GU192" s="85" t="n"/>
      <c r="GV192" s="85" t="n"/>
      <c r="GW192" s="85" t="n"/>
      <c r="GX192" s="85" t="n"/>
      <c r="GY192" s="85" t="n"/>
      <c r="GZ192" s="85" t="n"/>
      <c r="HA192" s="85" t="n"/>
      <c r="HB192" s="85" t="n"/>
      <c r="HC192" s="85" t="n"/>
      <c r="HD192" s="85" t="n"/>
      <c r="HE192" s="85" t="n"/>
      <c r="HF192" s="85" t="n"/>
      <c r="HG192" s="85" t="n"/>
      <c r="HH192" s="85" t="n"/>
      <c r="HI192" s="85" t="n"/>
      <c r="HJ192" s="85" t="n"/>
      <c r="HK192" s="85" t="n"/>
      <c r="HL192" s="85" t="n"/>
      <c r="HM192" s="85" t="n"/>
      <c r="HN192" s="85" t="n"/>
      <c r="HO192" s="85" t="n"/>
      <c r="HP192" s="85" t="n"/>
      <c r="HQ192" s="85" t="n"/>
      <c r="HR192" s="85" t="n"/>
      <c r="HS192" s="85" t="n"/>
      <c r="HT192" s="85" t="n"/>
      <c r="HU192" s="85" t="n"/>
      <c r="HV192" s="85" t="n"/>
      <c r="HW192" s="85" t="n"/>
      <c r="HX192" s="85" t="n"/>
      <c r="HY192" s="85" t="n"/>
      <c r="HZ192" s="85" t="n"/>
      <c r="IA192" s="85" t="n"/>
      <c r="IB192" s="85" t="n"/>
      <c r="IC192" s="85" t="n"/>
      <c r="ID192" s="85" t="n"/>
      <c r="IE192" s="85" t="n"/>
      <c r="IF192" s="85" t="n"/>
      <c r="IG192" s="85" t="n"/>
      <c r="IH192" s="85" t="n"/>
      <c r="II192" s="85" t="n"/>
      <c r="IJ192" s="85" t="n"/>
      <c r="IK192" s="85" t="n"/>
      <c r="IL192" s="85" t="n"/>
      <c r="IM192" s="85" t="n"/>
      <c r="IN192" s="85" t="n"/>
      <c r="IO192" s="85" t="n"/>
      <c r="IP192" s="85" t="n"/>
      <c r="IQ192" s="85" t="n"/>
      <c r="IR192" s="85" t="n"/>
      <c r="IS192" s="85" t="n"/>
      <c r="IT192" s="85" t="n"/>
      <c r="IU192" s="85" t="n"/>
      <c r="IV192" s="85" t="n"/>
      <c r="IW192" s="85" t="n"/>
      <c r="IX192" s="85" t="n"/>
      <c r="IY192" s="85" t="n"/>
      <c r="IZ192" s="85" t="n"/>
      <c r="JA192" s="85" t="n"/>
      <c r="JB192" s="85" t="n"/>
      <c r="JC192" s="85" t="n"/>
      <c r="JD192" s="85" t="n"/>
      <c r="JE192" s="85" t="n"/>
      <c r="JF192" s="85" t="n"/>
      <c r="JG192" s="85" t="n"/>
      <c r="JH192" s="85" t="n"/>
      <c r="JI192" s="85" t="n"/>
      <c r="JJ192" s="85" t="n"/>
      <c r="JK192" s="85" t="n"/>
      <c r="JL192" s="85" t="n"/>
      <c r="JM192" s="85" t="n"/>
      <c r="JN192" s="85" t="n"/>
      <c r="JO192" s="85" t="n"/>
      <c r="JP192" s="85" t="n"/>
      <c r="JQ192" s="85" t="n"/>
      <c r="JR192" s="85" t="n"/>
      <c r="JS192" s="85" t="n"/>
      <c r="JT192" s="85" t="n"/>
      <c r="JU192" s="85" t="n"/>
      <c r="JV192" s="85" t="n"/>
      <c r="JW192" s="85" t="n"/>
      <c r="JX192" s="85" t="n"/>
      <c r="JY192" s="85" t="n"/>
      <c r="JZ192" s="85" t="n"/>
      <c r="KA192" s="85" t="n"/>
      <c r="KB192" s="85" t="n"/>
      <c r="KC192" s="85" t="n"/>
      <c r="KD192" s="85" t="n"/>
      <c r="KE192" s="85" t="n"/>
      <c r="KF192" s="85" t="n"/>
      <c r="KG192" s="85" t="n"/>
      <c r="KH192" s="85" t="n"/>
      <c r="KI192" s="85" t="n"/>
      <c r="KJ192" s="85" t="n"/>
      <c r="KK192" s="85" t="n"/>
      <c r="KL192" s="85" t="n"/>
      <c r="KM192" s="85" t="n"/>
      <c r="KN192" s="85" t="n"/>
      <c r="KO192" s="85" t="n"/>
      <c r="KP192" s="85" t="n"/>
      <c r="KQ192" s="85" t="n"/>
      <c r="KR192" s="85" t="n"/>
      <c r="KS192" s="85" t="n"/>
      <c r="KT192" s="85" t="n"/>
      <c r="KU192" s="85" t="n"/>
      <c r="KV192" s="85" t="n"/>
      <c r="KW192" s="85" t="n"/>
      <c r="KX192" s="85" t="n"/>
      <c r="KY192" s="85" t="n"/>
      <c r="KZ192" s="85" t="n"/>
      <c r="LA192" s="85" t="n"/>
      <c r="LB192" s="85" t="n"/>
      <c r="LC192" s="85" t="n"/>
      <c r="LD192" s="85" t="n"/>
      <c r="LE192" s="85" t="n"/>
      <c r="LF192" s="85" t="n"/>
      <c r="LG192" s="85" t="n"/>
      <c r="LH192" s="85" t="n"/>
      <c r="LI192" s="85" t="n"/>
      <c r="LJ192" s="85" t="n"/>
      <c r="LK192" s="85" t="n"/>
      <c r="LL192" s="85" t="n"/>
      <c r="LM192" s="85" t="n"/>
      <c r="LN192" s="85" t="n"/>
      <c r="LO192" s="85" t="n"/>
      <c r="LP192" s="85" t="n"/>
      <c r="LQ192" s="85" t="n"/>
      <c r="LR192" s="85" t="n"/>
      <c r="LS192" s="85" t="n"/>
    </row>
    <row r="193">
      <c r="A193" s="618" t="n"/>
      <c r="B193" s="102" t="n"/>
      <c r="C193" s="103" t="n"/>
      <c r="D193" s="103" t="n"/>
      <c r="E193" s="103" t="n"/>
      <c r="F193" s="103" t="n"/>
      <c r="G193" s="103" t="n"/>
      <c r="H193" s="103" t="n"/>
      <c r="I193" s="934" t="n"/>
      <c r="J193" s="85" t="n"/>
      <c r="K193" s="85" t="n"/>
      <c r="L193" s="85" t="n"/>
      <c r="M193" s="85" t="n"/>
      <c r="N193" s="114" t="inlineStr"/>
      <c r="O193" s="115" t="inlineStr"/>
      <c r="P193" s="115" t="inlineStr"/>
      <c r="Q193" s="115" t="inlineStr"/>
      <c r="R193" s="115" t="inlineStr"/>
      <c r="S193" s="115" t="inlineStr"/>
      <c r="T193" s="115" t="inlineStr"/>
      <c r="U193" s="123" t="n"/>
      <c r="V193" s="941" t="n"/>
      <c r="W193" s="941" t="n"/>
      <c r="X193" s="85" t="n"/>
      <c r="Y193" s="85" t="n"/>
      <c r="Z193" s="85" t="n"/>
      <c r="AA193" s="85" t="n"/>
      <c r="AB193" s="85" t="n"/>
      <c r="AC193" s="85" t="n"/>
      <c r="AD193" s="85" t="n"/>
      <c r="AE193" s="85" t="n"/>
      <c r="AF193" s="85" t="n"/>
      <c r="AG193" s="85" t="n"/>
      <c r="AH193" s="85" t="n"/>
      <c r="AI193" s="85" t="n"/>
      <c r="AJ193" s="85" t="n"/>
      <c r="AK193" s="85" t="n"/>
      <c r="AL193" s="85" t="n"/>
      <c r="AM193" s="85" t="n"/>
      <c r="AN193" s="85" t="n"/>
      <c r="AO193" s="85" t="n"/>
      <c r="AP193" s="85" t="n"/>
      <c r="AQ193" s="85" t="n"/>
      <c r="AR193" s="85" t="n"/>
      <c r="AS193" s="85" t="n"/>
      <c r="AT193" s="85" t="n"/>
      <c r="AU193" s="85" t="n"/>
      <c r="AV193" s="85" t="n"/>
      <c r="AW193" s="85" t="n"/>
      <c r="AX193" s="85" t="n"/>
      <c r="AY193" s="85" t="n"/>
      <c r="AZ193" s="85" t="n"/>
      <c r="BA193" s="85" t="n"/>
      <c r="BB193" s="85" t="n"/>
      <c r="BC193" s="85" t="n"/>
      <c r="BD193" s="85" t="n"/>
      <c r="BE193" s="85" t="n"/>
      <c r="BF193" s="85" t="n"/>
      <c r="BG193" s="85" t="n"/>
      <c r="BH193" s="85" t="n"/>
      <c r="BI193" s="85" t="n"/>
      <c r="BJ193" s="85" t="n"/>
      <c r="BK193" s="85" t="n"/>
      <c r="BL193" s="85" t="n"/>
      <c r="BM193" s="85" t="n"/>
      <c r="BN193" s="85" t="n"/>
      <c r="BO193" s="85" t="n"/>
      <c r="BP193" s="85" t="n"/>
      <c r="BQ193" s="85" t="n"/>
      <c r="BR193" s="85" t="n"/>
      <c r="BS193" s="85" t="n"/>
      <c r="BT193" s="85" t="n"/>
      <c r="BU193" s="85" t="n"/>
      <c r="BV193" s="85" t="n"/>
      <c r="BW193" s="85" t="n"/>
      <c r="BX193" s="85" t="n"/>
      <c r="BY193" s="85" t="n"/>
      <c r="BZ193" s="85" t="n"/>
      <c r="CA193" s="85" t="n"/>
      <c r="CB193" s="85" t="n"/>
      <c r="CC193" s="85" t="n"/>
      <c r="CD193" s="85" t="n"/>
      <c r="CE193" s="85" t="n"/>
      <c r="CF193" s="85" t="n"/>
      <c r="CG193" s="85" t="n"/>
      <c r="CH193" s="85" t="n"/>
      <c r="CI193" s="85" t="n"/>
      <c r="CJ193" s="85" t="n"/>
      <c r="CK193" s="85" t="n"/>
      <c r="CL193" s="85" t="n"/>
      <c r="CM193" s="85" t="n"/>
      <c r="CN193" s="85" t="n"/>
      <c r="CO193" s="85" t="n"/>
      <c r="CP193" s="85" t="n"/>
      <c r="CQ193" s="85" t="n"/>
      <c r="CR193" s="85" t="n"/>
      <c r="CS193" s="85" t="n"/>
      <c r="CT193" s="85" t="n"/>
      <c r="CU193" s="85" t="n"/>
      <c r="CV193" s="85" t="n"/>
      <c r="CW193" s="85" t="n"/>
      <c r="CX193" s="85" t="n"/>
      <c r="CY193" s="85" t="n"/>
      <c r="CZ193" s="85" t="n"/>
      <c r="DA193" s="85" t="n"/>
      <c r="DB193" s="85" t="n"/>
      <c r="DC193" s="85" t="n"/>
      <c r="DD193" s="85" t="n"/>
      <c r="DE193" s="85" t="n"/>
      <c r="DF193" s="85" t="n"/>
      <c r="DG193" s="85" t="n"/>
      <c r="DH193" s="85" t="n"/>
      <c r="DI193" s="85" t="n"/>
      <c r="DJ193" s="85" t="n"/>
      <c r="DK193" s="85" t="n"/>
      <c r="DL193" s="85" t="n"/>
      <c r="DM193" s="85" t="n"/>
      <c r="DN193" s="85" t="n"/>
      <c r="DO193" s="85" t="n"/>
      <c r="DP193" s="85" t="n"/>
      <c r="DQ193" s="85" t="n"/>
      <c r="DR193" s="85" t="n"/>
      <c r="DS193" s="85" t="n"/>
      <c r="DT193" s="85" t="n"/>
      <c r="DU193" s="85" t="n"/>
      <c r="DV193" s="85" t="n"/>
      <c r="DW193" s="85" t="n"/>
      <c r="DX193" s="85" t="n"/>
      <c r="DY193" s="85" t="n"/>
      <c r="DZ193" s="85" t="n"/>
      <c r="EA193" s="85" t="n"/>
      <c r="EB193" s="85" t="n"/>
      <c r="EC193" s="85" t="n"/>
      <c r="ED193" s="85" t="n"/>
      <c r="EE193" s="85" t="n"/>
      <c r="EF193" s="85" t="n"/>
      <c r="EG193" s="85" t="n"/>
      <c r="EH193" s="85" t="n"/>
      <c r="EI193" s="85" t="n"/>
      <c r="EJ193" s="85" t="n"/>
      <c r="EK193" s="85" t="n"/>
      <c r="EL193" s="85" t="n"/>
      <c r="EM193" s="85" t="n"/>
      <c r="EN193" s="85" t="n"/>
      <c r="EO193" s="85" t="n"/>
      <c r="EP193" s="85" t="n"/>
      <c r="EQ193" s="85" t="n"/>
      <c r="ER193" s="85" t="n"/>
      <c r="ES193" s="85" t="n"/>
      <c r="ET193" s="85" t="n"/>
      <c r="EU193" s="85" t="n"/>
      <c r="EV193" s="85" t="n"/>
      <c r="EW193" s="85" t="n"/>
      <c r="EX193" s="85" t="n"/>
      <c r="EY193" s="85" t="n"/>
      <c r="EZ193" s="85" t="n"/>
      <c r="FA193" s="85" t="n"/>
      <c r="FB193" s="85" t="n"/>
      <c r="FC193" s="85" t="n"/>
      <c r="FD193" s="85" t="n"/>
      <c r="FE193" s="85" t="n"/>
      <c r="FF193" s="85" t="n"/>
      <c r="FG193" s="85" t="n"/>
      <c r="FH193" s="85" t="n"/>
      <c r="FI193" s="85" t="n"/>
      <c r="FJ193" s="85" t="n"/>
      <c r="FK193" s="85" t="n"/>
      <c r="FL193" s="85" t="n"/>
      <c r="FM193" s="85" t="n"/>
      <c r="FN193" s="85" t="n"/>
      <c r="FO193" s="85" t="n"/>
      <c r="FP193" s="85" t="n"/>
      <c r="FQ193" s="85" t="n"/>
      <c r="FR193" s="85" t="n"/>
      <c r="FS193" s="85" t="n"/>
      <c r="FT193" s="85" t="n"/>
      <c r="FU193" s="85" t="n"/>
      <c r="FV193" s="85" t="n"/>
      <c r="FW193" s="85" t="n"/>
      <c r="FX193" s="85" t="n"/>
      <c r="FY193" s="85" t="n"/>
      <c r="FZ193" s="85" t="n"/>
      <c r="GA193" s="85" t="n"/>
      <c r="GB193" s="85" t="n"/>
      <c r="GC193" s="85" t="n"/>
      <c r="GD193" s="85" t="n"/>
      <c r="GE193" s="85" t="n"/>
      <c r="GF193" s="85" t="n"/>
      <c r="GG193" s="85" t="n"/>
      <c r="GH193" s="85" t="n"/>
      <c r="GI193" s="85" t="n"/>
      <c r="GJ193" s="85" t="n"/>
      <c r="GK193" s="85" t="n"/>
      <c r="GL193" s="85" t="n"/>
      <c r="GM193" s="85" t="n"/>
      <c r="GN193" s="85" t="n"/>
      <c r="GO193" s="85" t="n"/>
      <c r="GP193" s="85" t="n"/>
      <c r="GQ193" s="85" t="n"/>
      <c r="GR193" s="85" t="n"/>
      <c r="GS193" s="85" t="n"/>
      <c r="GT193" s="85" t="n"/>
      <c r="GU193" s="85" t="n"/>
      <c r="GV193" s="85" t="n"/>
      <c r="GW193" s="85" t="n"/>
      <c r="GX193" s="85" t="n"/>
      <c r="GY193" s="85" t="n"/>
      <c r="GZ193" s="85" t="n"/>
      <c r="HA193" s="85" t="n"/>
      <c r="HB193" s="85" t="n"/>
      <c r="HC193" s="85" t="n"/>
      <c r="HD193" s="85" t="n"/>
      <c r="HE193" s="85" t="n"/>
      <c r="HF193" s="85" t="n"/>
      <c r="HG193" s="85" t="n"/>
      <c r="HH193" s="85" t="n"/>
      <c r="HI193" s="85" t="n"/>
      <c r="HJ193" s="85" t="n"/>
      <c r="HK193" s="85" t="n"/>
      <c r="HL193" s="85" t="n"/>
      <c r="HM193" s="85" t="n"/>
      <c r="HN193" s="85" t="n"/>
      <c r="HO193" s="85" t="n"/>
      <c r="HP193" s="85" t="n"/>
      <c r="HQ193" s="85" t="n"/>
      <c r="HR193" s="85" t="n"/>
      <c r="HS193" s="85" t="n"/>
      <c r="HT193" s="85" t="n"/>
      <c r="HU193" s="85" t="n"/>
      <c r="HV193" s="85" t="n"/>
      <c r="HW193" s="85" t="n"/>
      <c r="HX193" s="85" t="n"/>
      <c r="HY193" s="85" t="n"/>
      <c r="HZ193" s="85" t="n"/>
      <c r="IA193" s="85" t="n"/>
      <c r="IB193" s="85" t="n"/>
      <c r="IC193" s="85" t="n"/>
      <c r="ID193" s="85" t="n"/>
      <c r="IE193" s="85" t="n"/>
      <c r="IF193" s="85" t="n"/>
      <c r="IG193" s="85" t="n"/>
      <c r="IH193" s="85" t="n"/>
      <c r="II193" s="85" t="n"/>
      <c r="IJ193" s="85" t="n"/>
      <c r="IK193" s="85" t="n"/>
      <c r="IL193" s="85" t="n"/>
      <c r="IM193" s="85" t="n"/>
      <c r="IN193" s="85" t="n"/>
      <c r="IO193" s="85" t="n"/>
      <c r="IP193" s="85" t="n"/>
      <c r="IQ193" s="85" t="n"/>
      <c r="IR193" s="85" t="n"/>
      <c r="IS193" s="85" t="n"/>
      <c r="IT193" s="85" t="n"/>
      <c r="IU193" s="85" t="n"/>
      <c r="IV193" s="85" t="n"/>
      <c r="IW193" s="85" t="n"/>
      <c r="IX193" s="85" t="n"/>
      <c r="IY193" s="85" t="n"/>
      <c r="IZ193" s="85" t="n"/>
      <c r="JA193" s="85" t="n"/>
      <c r="JB193" s="85" t="n"/>
      <c r="JC193" s="85" t="n"/>
      <c r="JD193" s="85" t="n"/>
      <c r="JE193" s="85" t="n"/>
      <c r="JF193" s="85" t="n"/>
      <c r="JG193" s="85" t="n"/>
      <c r="JH193" s="85" t="n"/>
      <c r="JI193" s="85" t="n"/>
      <c r="JJ193" s="85" t="n"/>
      <c r="JK193" s="85" t="n"/>
      <c r="JL193" s="85" t="n"/>
      <c r="JM193" s="85" t="n"/>
      <c r="JN193" s="85" t="n"/>
      <c r="JO193" s="85" t="n"/>
      <c r="JP193" s="85" t="n"/>
      <c r="JQ193" s="85" t="n"/>
      <c r="JR193" s="85" t="n"/>
      <c r="JS193" s="85" t="n"/>
      <c r="JT193" s="85" t="n"/>
      <c r="JU193" s="85" t="n"/>
      <c r="JV193" s="85" t="n"/>
      <c r="JW193" s="85" t="n"/>
      <c r="JX193" s="85" t="n"/>
      <c r="JY193" s="85" t="n"/>
      <c r="JZ193" s="85" t="n"/>
      <c r="KA193" s="85" t="n"/>
      <c r="KB193" s="85" t="n"/>
      <c r="KC193" s="85" t="n"/>
      <c r="KD193" s="85" t="n"/>
      <c r="KE193" s="85" t="n"/>
      <c r="KF193" s="85" t="n"/>
      <c r="KG193" s="85" t="n"/>
      <c r="KH193" s="85" t="n"/>
      <c r="KI193" s="85" t="n"/>
      <c r="KJ193" s="85" t="n"/>
      <c r="KK193" s="85" t="n"/>
      <c r="KL193" s="85" t="n"/>
      <c r="KM193" s="85" t="n"/>
      <c r="KN193" s="85" t="n"/>
      <c r="KO193" s="85" t="n"/>
      <c r="KP193" s="85" t="n"/>
      <c r="KQ193" s="85" t="n"/>
      <c r="KR193" s="85" t="n"/>
      <c r="KS193" s="85" t="n"/>
      <c r="KT193" s="85" t="n"/>
      <c r="KU193" s="85" t="n"/>
      <c r="KV193" s="85" t="n"/>
      <c r="KW193" s="85" t="n"/>
      <c r="KX193" s="85" t="n"/>
      <c r="KY193" s="85" t="n"/>
      <c r="KZ193" s="85" t="n"/>
      <c r="LA193" s="85" t="n"/>
      <c r="LB193" s="85" t="n"/>
      <c r="LC193" s="85" t="n"/>
      <c r="LD193" s="85" t="n"/>
      <c r="LE193" s="85" t="n"/>
      <c r="LF193" s="85" t="n"/>
      <c r="LG193" s="85" t="n"/>
      <c r="LH193" s="85" t="n"/>
      <c r="LI193" s="85" t="n"/>
      <c r="LJ193" s="85" t="n"/>
      <c r="LK193" s="85" t="n"/>
      <c r="LL193" s="85" t="n"/>
      <c r="LM193" s="85" t="n"/>
      <c r="LN193" s="85" t="n"/>
      <c r="LO193" s="85" t="n"/>
      <c r="LP193" s="85" t="n"/>
      <c r="LQ193" s="85" t="n"/>
      <c r="LR193" s="85" t="n"/>
      <c r="LS193" s="85"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t="n"/>
      <c r="V194" s="927" t="n"/>
      <c r="W194" s="927" t="n"/>
    </row>
    <row r="195">
      <c r="A195" s="618" t="inlineStr">
        <is>
          <t>K25</t>
        </is>
      </c>
      <c r="B195" s="96" t="inlineStr">
        <is>
          <t>Total</t>
        </is>
      </c>
      <c r="C195" s="940">
        <f>SUM(INDIRECT(ADDRESS(MATCH("K24",$A:$A,0)+1,COLUMN(C$12),4)&amp;":"&amp;ADDRESS(MATCH("K25",$A:$A,0)-1,COLUMN(C$12),4)))</f>
        <v/>
      </c>
      <c r="D195" s="940">
        <f>SUM(INDIRECT(ADDRESS(MATCH("K24",$A:$A,0)+1,COLUMN(D$12),4)&amp;":"&amp;ADDRESS(MATCH("K25",$A:$A,0)-1,COLUMN(D$12),4)))</f>
        <v/>
      </c>
      <c r="E195" s="940">
        <f>SUM(INDIRECT(ADDRESS(MATCH("K24",$A:$A,0)+1,COLUMN(E$12),4)&amp;":"&amp;ADDRESS(MATCH("K25",$A:$A,0)-1,COLUMN(E$12),4)))</f>
        <v/>
      </c>
      <c r="F195" s="940">
        <f>SUM(INDIRECT(ADDRESS(MATCH("K24",$A:$A,0)+1,COLUMN(F$12),4)&amp;":"&amp;ADDRESS(MATCH("K25",$A:$A,0)-1,COLUMN(F$12),4)))</f>
        <v/>
      </c>
      <c r="G195" s="940">
        <f>SUM(INDIRECT(ADDRESS(MATCH("K24",$A:$A,0)+1,COLUMN(G$12),4)&amp;":"&amp;ADDRESS(MATCH("K25",$A:$A,0)-1,COLUMN(G$12),4)))</f>
        <v/>
      </c>
      <c r="H195" s="940">
        <f>SUM(INDIRECT(ADDRESS(MATCH("K24",$A:$A,0)+1,COLUMN(H$12),4)&amp;":"&amp;ADDRESS(MATCH("K25",$A:$A,0)-1,COLUMN(H$12),4)))</f>
        <v/>
      </c>
      <c r="I195" s="928" t="n"/>
      <c r="N195" s="105">
        <f>B195</f>
        <v/>
      </c>
      <c r="O195" s="106">
        <f>C195*BS!$B$9</f>
        <v/>
      </c>
      <c r="P195" s="106">
        <f>D195*BS!$B$9</f>
        <v/>
      </c>
      <c r="Q195" s="106">
        <f>E195*BS!$B$9</f>
        <v/>
      </c>
      <c r="R195" s="106">
        <f>F195*BS!$B$9</f>
        <v/>
      </c>
      <c r="S195" s="106">
        <f>G195*BS!$B$9</f>
        <v/>
      </c>
      <c r="T195" s="106">
        <f>H195*BS!$B$9</f>
        <v/>
      </c>
      <c r="U195" s="107" t="n"/>
      <c r="V195" s="927" t="n"/>
      <c r="W195" s="927" t="n"/>
    </row>
    <row r="196">
      <c r="A196" s="618" t="inlineStr">
        <is>
          <t>K26</t>
        </is>
      </c>
      <c r="B196" s="96" t="inlineStr">
        <is>
          <t>Other Non-Current Assets</t>
        </is>
      </c>
      <c r="C196" s="954" t="n"/>
      <c r="D196" s="954" t="n"/>
      <c r="E196" s="954" t="n"/>
      <c r="F196" s="954" t="n"/>
      <c r="G196" s="954" t="n"/>
      <c r="H196" s="954" t="n"/>
      <c r="I196" s="934" t="n"/>
      <c r="J196" s="85" t="n"/>
      <c r="K196" s="950" t="n"/>
      <c r="L196" s="950" t="n"/>
      <c r="M196" s="85" t="n"/>
      <c r="N196" s="114">
        <f>B196</f>
        <v/>
      </c>
      <c r="O196" s="115" t="inlineStr"/>
      <c r="P196" s="115" t="inlineStr"/>
      <c r="Q196" s="115" t="inlineStr"/>
      <c r="R196" s="115" t="inlineStr"/>
      <c r="S196" s="115" t="inlineStr"/>
      <c r="T196" s="115" t="inlineStr"/>
      <c r="U196" s="935">
        <f>I164</f>
        <v/>
      </c>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inlineStr">
        <is>
          <t xml:space="preserve"> None Additions to right-of-use assets</t>
        </is>
      </c>
      <c r="C197" s="939" t="n"/>
      <c r="D197" s="939" t="n"/>
      <c r="E197" s="939" t="n"/>
      <c r="F197" s="939" t="n"/>
      <c r="G197" s="939" t="n">
        <v>1375</v>
      </c>
      <c r="H197" s="939" t="n">
        <v>0</v>
      </c>
      <c r="I197" s="928" t="n"/>
      <c r="K197" s="932" t="n"/>
      <c r="L197" s="932" t="n"/>
      <c r="N197" s="105">
        <f>B197</f>
        <v/>
      </c>
      <c r="O197" s="106" t="inlineStr"/>
      <c r="P197" s="106" t="inlineStr"/>
      <c r="Q197" s="106" t="inlineStr"/>
      <c r="R197" s="106" t="inlineStr"/>
      <c r="S197" s="106">
        <f>G197*BS!$B$9</f>
        <v/>
      </c>
      <c r="T197" s="106">
        <f>H197*BS!$B$9</f>
        <v/>
      </c>
      <c r="U197" s="929">
        <f>I165</f>
        <v/>
      </c>
      <c r="V197" s="927" t="n"/>
      <c r="W197" s="927" t="n"/>
    </row>
    <row r="198">
      <c r="A198" s="618" t="n"/>
      <c r="B198" s="102" t="inlineStr">
        <is>
          <t xml:space="preserve"> Terminations of right-of-use assets Balance at 31 March 2022</t>
        </is>
      </c>
      <c r="C198" s="939" t="n"/>
      <c r="D198" s="939" t="n"/>
      <c r="E198" s="939" t="n"/>
      <c r="F198" s="939" t="n"/>
      <c r="G198" s="939" t="n">
        <v>20449</v>
      </c>
      <c r="H198" s="939" t="n">
        <v>0</v>
      </c>
      <c r="I198" s="928" t="n"/>
      <c r="K198" s="932" t="n"/>
      <c r="N198" s="105">
        <f>B198</f>
        <v/>
      </c>
      <c r="O198" s="106" t="inlineStr"/>
      <c r="P198" s="106" t="inlineStr"/>
      <c r="Q198" s="106" t="inlineStr"/>
      <c r="R198" s="106" t="inlineStr"/>
      <c r="S198" s="106">
        <f>G198*BS!$B$9</f>
        <v/>
      </c>
      <c r="T198" s="106">
        <f>H198*BS!$B$9</f>
        <v/>
      </c>
      <c r="U198" s="107">
        <f>I166</f>
        <v/>
      </c>
      <c r="V198" s="927" t="n"/>
      <c r="W198" s="927" t="n"/>
    </row>
    <row r="199">
      <c r="A199" s="618" t="n"/>
      <c r="B199" s="102" t="inlineStr">
        <is>
          <t xml:space="preserve"> Terminations of right-of-use assets Opening balance at 1 April 2022</t>
        </is>
      </c>
      <c r="C199" s="939" t="n"/>
      <c r="D199" s="939" t="n"/>
      <c r="E199" s="939" t="n"/>
      <c r="F199" s="939" t="n"/>
      <c r="G199" s="939" t="n">
        <v>20449</v>
      </c>
      <c r="H199" s="939" t="n">
        <v>0</v>
      </c>
      <c r="I199" s="930" t="n"/>
      <c r="K199" s="932" t="n"/>
      <c r="N199" s="105">
        <f>B199</f>
        <v/>
      </c>
      <c r="O199" s="106" t="inlineStr"/>
      <c r="P199" s="106" t="inlineStr"/>
      <c r="Q199" s="106" t="inlineStr"/>
      <c r="R199" s="106" t="inlineStr"/>
      <c r="S199" s="106">
        <f>G199*BS!$B$9</f>
        <v/>
      </c>
      <c r="T199" s="106">
        <f>H199*BS!$B$9</f>
        <v/>
      </c>
      <c r="U199" s="107">
        <f>I167</f>
        <v/>
      </c>
      <c r="V199" s="932" t="n"/>
      <c r="W199" s="932" t="n"/>
    </row>
    <row r="200">
      <c r="A200" s="618" t="n"/>
      <c r="B200" s="102" t="inlineStr">
        <is>
          <t xml:space="preserve"> Terminations of right-of-use assets Additions to right-of-use assets</t>
        </is>
      </c>
      <c r="C200" s="939" t="n"/>
      <c r="D200" s="939" t="n"/>
      <c r="E200" s="939" t="n"/>
      <c r="F200" s="939" t="n"/>
      <c r="G200" s="939" t="n">
        <v>4326</v>
      </c>
      <c r="H200" s="939" t="n">
        <v>0</v>
      </c>
      <c r="I200" s="930" t="n"/>
      <c r="K200" s="932" t="n"/>
      <c r="N200" s="105">
        <f>B200</f>
        <v/>
      </c>
      <c r="O200" s="106" t="inlineStr"/>
      <c r="P200" s="106" t="inlineStr"/>
      <c r="Q200" s="106" t="inlineStr"/>
      <c r="R200" s="106" t="inlineStr"/>
      <c r="S200" s="106">
        <f>G200*BS!$B$9</f>
        <v/>
      </c>
      <c r="T200" s="106">
        <f>H200*BS!$B$9</f>
        <v/>
      </c>
      <c r="U200" s="107">
        <f>I168</f>
        <v/>
      </c>
      <c r="V200" s="932" t="n"/>
      <c r="W200" s="932" t="n"/>
    </row>
    <row r="201">
      <c r="A201" s="618" t="n"/>
      <c r="B201" s="102" t="inlineStr">
        <is>
          <t xml:space="preserve"> Terminations of right-of-use assets Amortisation charge for the year</t>
        </is>
      </c>
      <c r="C201" s="103" t="n"/>
      <c r="D201" s="103" t="n"/>
      <c r="E201" s="103" t="n"/>
      <c r="F201" s="103" t="n"/>
      <c r="G201" s="103" t="n">
        <v>-4677</v>
      </c>
      <c r="H201" s="103" t="n">
        <v>0</v>
      </c>
      <c r="I201" s="930" t="n"/>
      <c r="K201" s="932" t="n"/>
      <c r="N201" s="105">
        <f>B201</f>
        <v/>
      </c>
      <c r="O201" s="106" t="inlineStr"/>
      <c r="P201" s="106" t="inlineStr"/>
      <c r="Q201" s="106" t="inlineStr"/>
      <c r="R201" s="106" t="inlineStr"/>
      <c r="S201" s="106">
        <f>G201*BS!$B$9</f>
        <v/>
      </c>
      <c r="T201" s="106">
        <f>H201*BS!$B$9</f>
        <v/>
      </c>
      <c r="U201" s="107">
        <f>I169</f>
        <v/>
      </c>
      <c r="V201" s="932" t="n"/>
      <c r="W201" s="932" t="n"/>
    </row>
    <row r="202">
      <c r="A202" s="618" t="n"/>
      <c r="B202" s="956" t="inlineStr">
        <is>
          <t xml:space="preserve"> Terminations of right-of-use assets Terminations of right-of-use assets</t>
        </is>
      </c>
      <c r="C202" s="939" t="n"/>
      <c r="D202" s="939" t="n"/>
      <c r="E202" s="939" t="n"/>
      <c r="F202" s="939" t="n"/>
      <c r="G202" s="939" t="n">
        <v>-9495</v>
      </c>
      <c r="H202" s="939" t="n">
        <v>0</v>
      </c>
      <c r="I202" s="957" t="n"/>
      <c r="K202" s="932" t="n"/>
      <c r="N202" s="958">
        <f>B202</f>
        <v/>
      </c>
      <c r="O202" s="106" t="inlineStr"/>
      <c r="P202" s="106" t="inlineStr"/>
      <c r="Q202" s="106" t="inlineStr"/>
      <c r="R202" s="106" t="inlineStr"/>
      <c r="S202" s="106">
        <f>G202*BS!$B$9</f>
        <v/>
      </c>
      <c r="T202" s="106">
        <f>H202*BS!$B$9</f>
        <v/>
      </c>
      <c r="U202" s="107">
        <f>I170</f>
        <v/>
      </c>
      <c r="V202" s="932" t="n"/>
      <c r="W202" s="932" t="n"/>
    </row>
    <row r="203">
      <c r="A203" s="618" t="n"/>
      <c r="B203" s="956" t="inlineStr">
        <is>
          <t xml:space="preserve"> Terminations of right-of-use assets Balance at 31 March 2023</t>
        </is>
      </c>
      <c r="C203" s="939" t="n"/>
      <c r="D203" s="939" t="n"/>
      <c r="E203" s="939" t="n"/>
      <c r="F203" s="939" t="n"/>
      <c r="G203" s="939" t="n">
        <v>10603</v>
      </c>
      <c r="H203" s="939" t="n">
        <v>0</v>
      </c>
      <c r="I203" s="957" t="n"/>
      <c r="K203" s="932" t="n"/>
      <c r="N203" s="105">
        <f>B203</f>
        <v/>
      </c>
      <c r="O203" s="106" t="inlineStr"/>
      <c r="P203" s="106" t="inlineStr"/>
      <c r="Q203" s="106" t="inlineStr"/>
      <c r="R203" s="106" t="inlineStr"/>
      <c r="S203" s="106">
        <f>G203*BS!$B$9</f>
        <v/>
      </c>
      <c r="T203" s="106">
        <f>H203*BS!$B$9</f>
        <v/>
      </c>
      <c r="U203" s="107">
        <f>I171</f>
        <v/>
      </c>
      <c r="V203" s="932" t="n"/>
      <c r="W203" s="932" t="n"/>
    </row>
    <row r="204">
      <c r="A204" s="618" t="n"/>
      <c r="B204" s="956" t="inlineStr">
        <is>
          <t>Other non-current asset *</t>
        </is>
      </c>
      <c r="C204" s="939" t="n"/>
      <c r="D204" s="939" t="n"/>
      <c r="E204" s="939" t="n"/>
      <c r="F204" s="939" t="n"/>
      <c r="G204" s="939" t="n">
        <v>1145387</v>
      </c>
      <c r="H204" s="939" t="n">
        <v>2805321</v>
      </c>
      <c r="I204" s="957" t="n"/>
      <c r="K204" s="932" t="n"/>
      <c r="N204" s="105">
        <f>B204</f>
        <v/>
      </c>
      <c r="O204" s="106" t="inlineStr"/>
      <c r="P204" s="106" t="inlineStr"/>
      <c r="Q204" s="106" t="inlineStr"/>
      <c r="R204" s="106" t="inlineStr"/>
      <c r="S204" s="106">
        <f>G204*BS!$B$9</f>
        <v/>
      </c>
      <c r="T204" s="106">
        <f>H204*BS!$B$9</f>
        <v/>
      </c>
      <c r="U204" s="107">
        <f>I172</f>
        <v/>
      </c>
      <c r="V204" s="932" t="n"/>
      <c r="W204" s="932" t="n"/>
    </row>
    <row r="205">
      <c r="A205" s="618" t="n"/>
      <c r="B205" s="956"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I173</f>
        <v/>
      </c>
      <c r="V205" s="932" t="n"/>
      <c r="W205" s="932" t="n"/>
    </row>
    <row r="206">
      <c r="A206" s="618" t="n"/>
      <c r="B206" s="956" t="n"/>
      <c r="C206" s="939" t="n"/>
      <c r="D206" s="939" t="n"/>
      <c r="E206" s="939" t="n"/>
      <c r="F206" s="939" t="n"/>
      <c r="G206" s="939" t="n"/>
      <c r="H206" s="939" t="n"/>
      <c r="I206" s="957" t="n"/>
      <c r="K206" s="932" t="n"/>
      <c r="N206" s="105" t="inlineStr"/>
      <c r="O206" s="106" t="inlineStr"/>
      <c r="P206" s="106" t="inlineStr"/>
      <c r="Q206" s="106" t="inlineStr"/>
      <c r="R206" s="106" t="inlineStr"/>
      <c r="S206" s="106" t="inlineStr"/>
      <c r="T206" s="106" t="inlineStr"/>
      <c r="U206" s="107">
        <f>I174</f>
        <v/>
      </c>
      <c r="V206" s="932" t="n"/>
      <c r="W206" s="932" t="n"/>
    </row>
    <row r="207">
      <c r="A207" s="618" t="n"/>
      <c r="B207" s="102" t="n"/>
      <c r="C207" s="939" t="n"/>
      <c r="D207" s="939" t="n"/>
      <c r="E207" s="939" t="n"/>
      <c r="F207" s="939" t="n"/>
      <c r="G207" s="939" t="n"/>
      <c r="H207" s="939" t="n"/>
      <c r="I207" s="957" t="n"/>
      <c r="K207" s="932" t="n"/>
      <c r="N207" s="105" t="inlineStr"/>
      <c r="O207" s="106" t="inlineStr"/>
      <c r="P207" s="106" t="inlineStr"/>
      <c r="Q207" s="106" t="inlineStr"/>
      <c r="R207" s="106" t="inlineStr"/>
      <c r="S207" s="106" t="inlineStr"/>
      <c r="T207" s="106" t="inlineStr"/>
      <c r="U207" s="107">
        <f>I175</f>
        <v/>
      </c>
      <c r="V207" s="932" t="n"/>
      <c r="W207" s="932" t="n"/>
    </row>
    <row r="208">
      <c r="A208" s="618" t="inlineStr">
        <is>
          <t>K27</t>
        </is>
      </c>
      <c r="B208" s="959" t="inlineStr">
        <is>
          <t>Total</t>
        </is>
      </c>
      <c r="C208" s="960">
        <f>SUM(INDIRECT(ADDRESS(MATCH("K26",$A:$A,0)+1,COLUMN(C$12),4)&amp;":"&amp;ADDRESS(MATCH("K27",$A:$A,0)-1,COLUMN(C$12),4)))</f>
        <v/>
      </c>
      <c r="D208" s="960">
        <f>SUM(INDIRECT(ADDRESS(MATCH("K26",$A:$A,0)+1,COLUMN(D$12),4)&amp;":"&amp;ADDRESS(MATCH("K27",$A:$A,0)-1,COLUMN(D$12),4)))</f>
        <v/>
      </c>
      <c r="E208" s="960">
        <f>SUM(INDIRECT(ADDRESS(MATCH("K26",$A:$A,0)+1,COLUMN(E$12),4)&amp;":"&amp;ADDRESS(MATCH("K27",$A:$A,0)-1,COLUMN(E$12),4)))</f>
        <v/>
      </c>
      <c r="F208" s="960">
        <f>SUM(INDIRECT(ADDRESS(MATCH("K26",$A:$A,0)+1,COLUMN(F$12),4)&amp;":"&amp;ADDRESS(MATCH("K27",$A:$A,0)-1,COLUMN(F$12),4)))</f>
        <v/>
      </c>
      <c r="G208" s="960">
        <f>SUM(INDIRECT(ADDRESS(MATCH("K26",$A:$A,0)+1,COLUMN(G$12),4)&amp;":"&amp;ADDRESS(MATCH("K27",$A:$A,0)-1,COLUMN(G$12),4)))</f>
        <v/>
      </c>
      <c r="H208" s="960">
        <f>SUM(INDIRECT(ADDRESS(MATCH("K26",$A:$A,0)+1,COLUMN(H$12),4)&amp;":"&amp;ADDRESS(MATCH("K27",$A:$A,0)-1,COLUMN(H$12),4)))</f>
        <v/>
      </c>
      <c r="I208" s="961" t="n"/>
      <c r="J208" s="79" t="n"/>
      <c r="K208" s="932" t="n"/>
      <c r="L208" s="79" t="n"/>
      <c r="M208" s="79" t="n"/>
      <c r="N208" s="166">
        <f>B208</f>
        <v/>
      </c>
      <c r="O208" s="167">
        <f>C208*BS!$B$9</f>
        <v/>
      </c>
      <c r="P208" s="167">
        <f>D208*BS!$B$9</f>
        <v/>
      </c>
      <c r="Q208" s="167">
        <f>E208*BS!$B$9</f>
        <v/>
      </c>
      <c r="R208" s="167">
        <f>F208*BS!$B$9</f>
        <v/>
      </c>
      <c r="S208" s="167">
        <f>G208*BS!$B$9</f>
        <v/>
      </c>
      <c r="T208" s="167">
        <f>H208*BS!$B$9</f>
        <v/>
      </c>
      <c r="U208" s="168">
        <f>I176</f>
        <v/>
      </c>
      <c r="V208" s="962" t="n"/>
      <c r="W208" s="962" t="n"/>
      <c r="X208" s="79" t="n"/>
      <c r="Y208" s="79" t="n"/>
      <c r="Z208" s="79" t="n"/>
      <c r="AA208" s="79" t="n"/>
      <c r="AB208" s="79" t="n"/>
      <c r="AC208" s="79" t="n"/>
      <c r="AD208" s="79" t="n"/>
      <c r="AE208" s="79" t="n"/>
      <c r="AF208" s="79" t="n"/>
      <c r="AG208" s="79" t="n"/>
      <c r="AH208" s="79" t="n"/>
      <c r="AI208" s="79" t="n"/>
      <c r="AJ208" s="79" t="n"/>
      <c r="AK208" s="79" t="n"/>
      <c r="AL208" s="79" t="n"/>
      <c r="AM208" s="79" t="n"/>
      <c r="AN208" s="79" t="n"/>
      <c r="AO208" s="79" t="n"/>
      <c r="AP208" s="79" t="n"/>
      <c r="AQ208" s="79" t="n"/>
      <c r="AR208" s="79" t="n"/>
      <c r="AS208" s="79" t="n"/>
      <c r="AT208" s="79" t="n"/>
      <c r="AU208" s="79" t="n"/>
      <c r="AV208" s="79" t="n"/>
      <c r="AW208" s="79" t="n"/>
      <c r="AX208" s="79" t="n"/>
      <c r="AY208" s="79" t="n"/>
      <c r="AZ208" s="79" t="n"/>
      <c r="BA208" s="79" t="n"/>
      <c r="BB208" s="79" t="n"/>
      <c r="BC208" s="79" t="n"/>
      <c r="BD208" s="79" t="n"/>
      <c r="BE208" s="79" t="n"/>
      <c r="BF208" s="79" t="n"/>
      <c r="BG208" s="79" t="n"/>
      <c r="BH208" s="79" t="n"/>
      <c r="BI208" s="79" t="n"/>
      <c r="BJ208" s="79" t="n"/>
      <c r="BK208" s="79" t="n"/>
      <c r="BL208" s="79" t="n"/>
      <c r="BM208" s="79" t="n"/>
      <c r="BN208" s="79" t="n"/>
      <c r="BO208" s="79" t="n"/>
      <c r="BP208" s="79" t="n"/>
      <c r="BQ208" s="79" t="n"/>
      <c r="BR208" s="79" t="n"/>
      <c r="BS208" s="79" t="n"/>
      <c r="BT208" s="79" t="n"/>
      <c r="BU208" s="79" t="n"/>
      <c r="BV208" s="79" t="n"/>
      <c r="BW208" s="79" t="n"/>
      <c r="BX208" s="79" t="n"/>
      <c r="BY208" s="79" t="n"/>
      <c r="BZ208" s="79" t="n"/>
      <c r="CA208" s="79" t="n"/>
      <c r="CB208" s="79" t="n"/>
      <c r="CC208" s="79" t="n"/>
      <c r="CD208" s="79" t="n"/>
      <c r="CE208" s="79" t="n"/>
      <c r="CF208" s="79" t="n"/>
      <c r="CG208" s="79" t="n"/>
      <c r="CH208" s="79" t="n"/>
      <c r="CI208" s="79" t="n"/>
      <c r="CJ208" s="79" t="n"/>
      <c r="CK208" s="79" t="n"/>
      <c r="CL208" s="79" t="n"/>
      <c r="CM208" s="79" t="n"/>
      <c r="CN208" s="79" t="n"/>
      <c r="CO208" s="79" t="n"/>
      <c r="CP208" s="79" t="n"/>
      <c r="CQ208" s="79" t="n"/>
      <c r="CR208" s="79" t="n"/>
      <c r="CS208" s="79" t="n"/>
      <c r="CT208" s="79" t="n"/>
      <c r="CU208" s="79" t="n"/>
      <c r="CV208" s="79" t="n"/>
      <c r="CW208" s="79" t="n"/>
      <c r="CX208" s="79" t="n"/>
      <c r="CY208" s="79" t="n"/>
      <c r="CZ208" s="79" t="n"/>
      <c r="DA208" s="79" t="n"/>
      <c r="DB208" s="79" t="n"/>
      <c r="DC208" s="79" t="n"/>
      <c r="DD208" s="79" t="n"/>
      <c r="DE208" s="79" t="n"/>
      <c r="DF208" s="79" t="n"/>
      <c r="DG208" s="79" t="n"/>
      <c r="DH208" s="79" t="n"/>
      <c r="DI208" s="79" t="n"/>
      <c r="DJ208" s="79" t="n"/>
      <c r="DK208" s="79" t="n"/>
      <c r="DL208" s="79" t="n"/>
      <c r="DM208" s="79" t="n"/>
      <c r="DN208" s="79" t="n"/>
      <c r="DO208" s="79" t="n"/>
      <c r="DP208" s="79" t="n"/>
      <c r="DQ208" s="79" t="n"/>
      <c r="DR208" s="79" t="n"/>
      <c r="DS208" s="79" t="n"/>
      <c r="DT208" s="79" t="n"/>
      <c r="DU208" s="79" t="n"/>
      <c r="DV208" s="79" t="n"/>
      <c r="DW208" s="79" t="n"/>
      <c r="DX208" s="79" t="n"/>
      <c r="DY208" s="79" t="n"/>
      <c r="DZ208" s="79" t="n"/>
      <c r="EA208" s="79" t="n"/>
      <c r="EB208" s="79" t="n"/>
      <c r="EC208" s="79" t="n"/>
      <c r="ED208" s="79" t="n"/>
      <c r="EE208" s="79" t="n"/>
      <c r="EF208" s="79" t="n"/>
      <c r="EG208" s="79" t="n"/>
      <c r="EH208" s="79" t="n"/>
      <c r="EI208" s="79" t="n"/>
      <c r="EJ208" s="79" t="n"/>
      <c r="EK208" s="79" t="n"/>
      <c r="EL208" s="79" t="n"/>
      <c r="EM208" s="79" t="n"/>
      <c r="EN208" s="79" t="n"/>
      <c r="EO208" s="79" t="n"/>
      <c r="EP208" s="79" t="n"/>
      <c r="EQ208" s="79" t="n"/>
      <c r="ER208" s="79" t="n"/>
      <c r="ES208" s="79" t="n"/>
      <c r="ET208" s="79" t="n"/>
      <c r="EU208" s="79" t="n"/>
      <c r="EV208" s="79" t="n"/>
      <c r="EW208" s="79" t="n"/>
      <c r="EX208" s="79" t="n"/>
      <c r="EY208" s="79" t="n"/>
      <c r="EZ208" s="79" t="n"/>
      <c r="FA208" s="79" t="n"/>
      <c r="FB208" s="79" t="n"/>
      <c r="FC208" s="79" t="n"/>
      <c r="FD208" s="79" t="n"/>
      <c r="FE208" s="79" t="n"/>
      <c r="FF208" s="79" t="n"/>
      <c r="FG208" s="79" t="n"/>
      <c r="FH208" s="79" t="n"/>
      <c r="FI208" s="79" t="n"/>
      <c r="FJ208" s="79" t="n"/>
      <c r="FK208" s="79" t="n"/>
      <c r="FL208" s="79" t="n"/>
      <c r="FM208" s="79" t="n"/>
      <c r="FN208" s="79" t="n"/>
      <c r="FO208" s="79" t="n"/>
      <c r="FP208" s="79" t="n"/>
      <c r="FQ208" s="79" t="n"/>
      <c r="FR208" s="79" t="n"/>
      <c r="FS208" s="79" t="n"/>
      <c r="FT208" s="79" t="n"/>
      <c r="FU208" s="79" t="n"/>
      <c r="FV208" s="79" t="n"/>
      <c r="FW208" s="79" t="n"/>
      <c r="FX208" s="79" t="n"/>
      <c r="FY208" s="79" t="n"/>
      <c r="FZ208" s="79" t="n"/>
      <c r="GA208" s="79" t="n"/>
      <c r="GB208" s="79" t="n"/>
      <c r="GC208" s="79" t="n"/>
      <c r="GD208" s="79" t="n"/>
      <c r="GE208" s="79" t="n"/>
      <c r="GF208" s="79" t="n"/>
      <c r="GG208" s="79" t="n"/>
      <c r="GH208" s="79" t="n"/>
      <c r="GI208" s="79" t="n"/>
      <c r="GJ208" s="79" t="n"/>
      <c r="GK208" s="79" t="n"/>
      <c r="GL208" s="79" t="n"/>
      <c r="GM208" s="79" t="n"/>
      <c r="GN208" s="79" t="n"/>
      <c r="GO208" s="79" t="n"/>
      <c r="GP208" s="79" t="n"/>
      <c r="GQ208" s="79" t="n"/>
      <c r="GR208" s="79" t="n"/>
      <c r="GS208" s="79" t="n"/>
      <c r="GT208" s="79" t="n"/>
      <c r="GU208" s="79" t="n"/>
      <c r="GV208" s="79" t="n"/>
      <c r="GW208" s="79" t="n"/>
      <c r="GX208" s="79" t="n"/>
      <c r="GY208" s="79" t="n"/>
      <c r="GZ208" s="79" t="n"/>
      <c r="HA208" s="79" t="n"/>
      <c r="HB208" s="79" t="n"/>
      <c r="HC208" s="79" t="n"/>
      <c r="HD208" s="79" t="n"/>
      <c r="HE208" s="79" t="n"/>
      <c r="HF208" s="79" t="n"/>
      <c r="HG208" s="79" t="n"/>
      <c r="HH208" s="79" t="n"/>
      <c r="HI208" s="79" t="n"/>
      <c r="HJ208" s="79" t="n"/>
      <c r="HK208" s="79" t="n"/>
      <c r="HL208" s="79" t="n"/>
      <c r="HM208" s="79" t="n"/>
      <c r="HN208" s="79" t="n"/>
      <c r="HO208" s="79" t="n"/>
      <c r="HP208" s="79" t="n"/>
      <c r="HQ208" s="79" t="n"/>
      <c r="HR208" s="79" t="n"/>
      <c r="HS208" s="79" t="n"/>
      <c r="HT208" s="79" t="n"/>
      <c r="HU208" s="79" t="n"/>
      <c r="HV208" s="79" t="n"/>
      <c r="HW208" s="79" t="n"/>
      <c r="HX208" s="79" t="n"/>
      <c r="HY208" s="79" t="n"/>
      <c r="HZ208" s="79" t="n"/>
      <c r="IA208" s="79" t="n"/>
      <c r="IB208" s="79" t="n"/>
      <c r="IC208" s="79" t="n"/>
      <c r="ID208" s="79" t="n"/>
      <c r="IE208" s="79" t="n"/>
      <c r="IF208" s="79" t="n"/>
      <c r="IG208" s="79" t="n"/>
      <c r="IH208" s="79" t="n"/>
      <c r="II208" s="79" t="n"/>
      <c r="IJ208" s="79" t="n"/>
      <c r="IK208" s="79" t="n"/>
      <c r="IL208" s="79" t="n"/>
      <c r="IM208" s="79" t="n"/>
      <c r="IN208" s="79" t="n"/>
      <c r="IO208" s="79" t="n"/>
      <c r="IP208" s="79" t="n"/>
      <c r="IQ208" s="79" t="n"/>
      <c r="IR208" s="79" t="n"/>
      <c r="IS208" s="79" t="n"/>
      <c r="IT208" s="79" t="n"/>
      <c r="IU208" s="79" t="n"/>
      <c r="IV208" s="79" t="n"/>
      <c r="IW208" s="79" t="n"/>
      <c r="IX208" s="79" t="n"/>
      <c r="IY208" s="79" t="n"/>
      <c r="IZ208" s="79" t="n"/>
      <c r="JA208" s="79" t="n"/>
      <c r="JB208" s="79" t="n"/>
      <c r="JC208" s="79" t="n"/>
      <c r="JD208" s="79" t="n"/>
      <c r="JE208" s="79" t="n"/>
      <c r="JF208" s="79" t="n"/>
      <c r="JG208" s="79" t="n"/>
      <c r="JH208" s="79" t="n"/>
      <c r="JI208" s="79" t="n"/>
      <c r="JJ208" s="79" t="n"/>
      <c r="JK208" s="79" t="n"/>
      <c r="JL208" s="79" t="n"/>
      <c r="JM208" s="79" t="n"/>
      <c r="JN208" s="79" t="n"/>
      <c r="JO208" s="79" t="n"/>
      <c r="JP208" s="79" t="n"/>
      <c r="JQ208" s="79" t="n"/>
      <c r="JR208" s="79" t="n"/>
      <c r="JS208" s="79" t="n"/>
      <c r="JT208" s="79" t="n"/>
      <c r="JU208" s="79" t="n"/>
      <c r="JV208" s="79" t="n"/>
      <c r="JW208" s="79" t="n"/>
      <c r="JX208" s="79" t="n"/>
      <c r="JY208" s="79" t="n"/>
      <c r="JZ208" s="79" t="n"/>
      <c r="KA208" s="79" t="n"/>
      <c r="KB208" s="79" t="n"/>
      <c r="KC208" s="79" t="n"/>
      <c r="KD208" s="79" t="n"/>
      <c r="KE208" s="79" t="n"/>
      <c r="KF208" s="79" t="n"/>
      <c r="KG208" s="79" t="n"/>
      <c r="KH208" s="79" t="n"/>
      <c r="KI208" s="79" t="n"/>
      <c r="KJ208" s="79" t="n"/>
      <c r="KK208" s="79" t="n"/>
      <c r="KL208" s="79" t="n"/>
      <c r="KM208" s="79" t="n"/>
      <c r="KN208" s="79" t="n"/>
      <c r="KO208" s="79" t="n"/>
      <c r="KP208" s="79" t="n"/>
      <c r="KQ208" s="79" t="n"/>
      <c r="KR208" s="79" t="n"/>
      <c r="KS208" s="79" t="n"/>
      <c r="KT208" s="79" t="n"/>
      <c r="KU208" s="79" t="n"/>
      <c r="KV208" s="79" t="n"/>
      <c r="KW208" s="79" t="n"/>
      <c r="KX208" s="79" t="n"/>
      <c r="KY208" s="79" t="n"/>
      <c r="KZ208" s="79" t="n"/>
      <c r="LA208" s="79" t="n"/>
      <c r="LB208" s="79" t="n"/>
      <c r="LC208" s="79" t="n"/>
      <c r="LD208" s="79" t="n"/>
      <c r="LE208" s="79" t="n"/>
      <c r="LF208" s="79" t="n"/>
      <c r="LG208" s="79" t="n"/>
      <c r="LH208" s="79" t="n"/>
      <c r="LI208" s="79" t="n"/>
      <c r="LJ208" s="79" t="n"/>
      <c r="LK208" s="79" t="n"/>
      <c r="LL208" s="79" t="n"/>
      <c r="LM208" s="79" t="n"/>
      <c r="LN208" s="79" t="n"/>
      <c r="LO208" s="79" t="n"/>
      <c r="LP208" s="79" t="n"/>
      <c r="LQ208" s="79" t="n"/>
      <c r="LR208" s="79" t="n"/>
      <c r="LS208" s="79" t="n"/>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G218" s="170" t="n"/>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G221" s="170" t="n"/>
      <c r="N221" t="inlineStr"/>
      <c r="O221" t="inlineStr"/>
      <c r="P221" t="inlineStr"/>
      <c r="Q221" t="inlineStr"/>
      <c r="R221" t="inlineStr"/>
      <c r="S221" t="inlineStr"/>
      <c r="T22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include d in the state of financial positions Current 2,976</t>
        </is>
      </c>
      <c r="C16" s="939" t="n"/>
      <c r="D16" s="939" t="n"/>
      <c r="E16" s="939" t="n"/>
      <c r="F16" s="939" t="n"/>
      <c r="G16" s="939" t="n">
        <v>4223</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t>
        </is>
      </c>
      <c r="C58" s="939" t="n"/>
      <c r="D58" s="939" t="n"/>
      <c r="E58" s="939" t="n"/>
      <c r="F58" s="939" t="n"/>
      <c r="G58" s="939" t="n">
        <v>31532</v>
      </c>
      <c r="H58" s="939" t="n">
        <v>36580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Unsecured Payable to ultimate parent</t>
        </is>
      </c>
      <c r="C59" s="939" t="n"/>
      <c r="D59" s="939" t="n"/>
      <c r="E59" s="939" t="n"/>
      <c r="F59" s="939" t="n"/>
      <c r="G59" s="939" t="n">
        <v>428</v>
      </c>
      <c r="H59" s="939" t="n">
        <v>552</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Provision for income tax</t>
        </is>
      </c>
      <c r="C84" s="103" t="n"/>
      <c r="D84" s="103" t="n"/>
      <c r="E84" s="103" t="n"/>
      <c r="F84" s="103" t="n"/>
      <c r="G84" s="103" t="n">
        <v>7134</v>
      </c>
      <c r="H84" s="103" t="n">
        <v>3749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assets Interestrate swap contracts cash flow hedges</t>
        </is>
      </c>
      <c r="C88" s="939" t="n"/>
      <c r="D88" s="939" t="n"/>
      <c r="E88" s="939" t="n"/>
      <c r="F88" s="939" t="n"/>
      <c r="G88" s="939" t="n">
        <v>97</v>
      </c>
      <c r="H88" s="939" t="n">
        <v>2352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lial bilities Forward FX contracts net invest tm ent hedges</t>
        </is>
      </c>
      <c r="C89" s="939" t="n"/>
      <c r="D89" s="939" t="n"/>
      <c r="E89" s="939" t="n"/>
      <c r="F89" s="939" t="n"/>
      <c r="G89" s="939" t="n">
        <v>0</v>
      </c>
      <c r="H89" s="939" t="n">
        <v>-288</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lial bilities Cross currency swap contracts cash flow hedges</t>
        </is>
      </c>
      <c r="C90" s="939" t="n"/>
      <c r="D90" s="939" t="n"/>
      <c r="E90" s="939" t="n"/>
      <c r="F90" s="939" t="n"/>
      <c r="G90" s="939" t="n">
        <v>-170</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lial bilities Interest rate swap contracts cash flow hedges</t>
        </is>
      </c>
      <c r="C91" s="103" t="n"/>
      <c r="D91" s="103" t="n"/>
      <c r="E91" s="103" t="n"/>
      <c r="F91" s="103" t="n"/>
      <c r="G91" s="103" t="n">
        <v>-124</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lial bilities Net derivative assets I (liabilities)</t>
        </is>
      </c>
      <c r="C92" s="939" t="n"/>
      <c r="D92" s="939" t="n"/>
      <c r="E92" s="939" t="n"/>
      <c r="F92" s="939" t="n"/>
      <c r="G92" s="939" t="n">
        <v>8068</v>
      </c>
      <c r="H92" s="939" t="n">
        <v>7424</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Other current liabilities *</t>
        </is>
      </c>
      <c r="C93" s="939" t="n"/>
      <c r="D93" s="939" t="n"/>
      <c r="E93" s="939" t="n"/>
      <c r="F93" s="939" t="n"/>
      <c r="G93" s="939" t="n">
        <v>-30142</v>
      </c>
      <c r="H93" s="939" t="n">
        <v>-32538</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Carrying Face value  Unsecured Bank loans AUD 4.8 /(1.66-1.78) Jul25/(Apr23)</t>
        </is>
      </c>
      <c r="G103" t="n">
        <v>35000</v>
      </c>
      <c r="H103" t="n">
        <v>10000</v>
      </c>
      <c r="N103">
        <f>B103</f>
        <v/>
      </c>
      <c r="O103" t="inlineStr"/>
      <c r="P103" t="inlineStr"/>
      <c r="Q103" t="inlineStr"/>
      <c r="R103" t="inlineStr"/>
      <c r="S103">
        <f>G103*BS!$B$9</f>
        <v/>
      </c>
      <c r="T103">
        <f>H103*BS!$B$9</f>
        <v/>
      </c>
    </row>
    <row r="104">
      <c r="B104" t="inlineStr">
        <is>
          <t>Carrying Face value  Unsecured Bank loans AUD (1.22-1.46) Jul25/(Mar24)</t>
        </is>
      </c>
      <c r="G104" t="n">
        <v>57000</v>
      </c>
      <c r="H104" t="n">
        <v>77500</v>
      </c>
      <c r="N104">
        <f>B104</f>
        <v/>
      </c>
      <c r="O104" t="inlineStr"/>
      <c r="P104" t="inlineStr"/>
      <c r="Q104" t="inlineStr"/>
      <c r="R104" t="inlineStr"/>
      <c r="S104">
        <f>G104*BS!$B$9</f>
        <v/>
      </c>
      <c r="T104">
        <f>H104*BS!$B$9</f>
        <v/>
      </c>
    </row>
    <row r="105">
      <c r="B105" t="inlineStr">
        <is>
          <t>Carrying Face value  Unsecured Bank loans AUD (1.52-1.67) Mar25/(Mar24)</t>
        </is>
      </c>
      <c r="G105" t="n">
        <v>69500</v>
      </c>
      <c r="H105" t="n">
        <v>45000</v>
      </c>
      <c r="N105">
        <f>B105</f>
        <v/>
      </c>
      <c r="O105" t="inlineStr"/>
      <c r="P105" t="inlineStr"/>
      <c r="Q105" t="inlineStr"/>
      <c r="R105" t="inlineStr"/>
      <c r="S105">
        <f>G105*BS!$B$9</f>
        <v/>
      </c>
      <c r="T105">
        <f>H105*BS!$B$9</f>
        <v/>
      </c>
    </row>
    <row r="106">
      <c r="B106" t="inlineStr">
        <is>
          <t>Carrying Face value  Unsecured Bank loans AUD (1.15) Sep-24</t>
        </is>
      </c>
      <c r="G106" t="n">
        <v>15000</v>
      </c>
      <c r="H106" t="n">
        <v>0</v>
      </c>
      <c r="N106">
        <f>B106</f>
        <v/>
      </c>
      <c r="O106" t="inlineStr"/>
      <c r="P106" t="inlineStr"/>
      <c r="Q106" t="inlineStr"/>
      <c r="R106" t="inlineStr"/>
      <c r="S106">
        <f>G106*BS!$B$9</f>
        <v/>
      </c>
      <c r="T106">
        <f>H106*BS!$B$9</f>
        <v/>
      </c>
    </row>
    <row r="107">
      <c r="B107" t="inlineStr">
        <is>
          <t>Carrying Face value  Unsecured Bank loans NZD (2.36-2.97) Apr-22</t>
        </is>
      </c>
      <c r="G107" t="n">
        <v>38935</v>
      </c>
      <c r="H107" t="n">
        <v>0</v>
      </c>
      <c r="N107">
        <f>B107</f>
        <v/>
      </c>
      <c r="O107" t="inlineStr"/>
      <c r="P107" t="inlineStr"/>
      <c r="Q107" t="inlineStr"/>
      <c r="R107" t="inlineStr"/>
      <c r="S107">
        <f>G107*BS!$B$9</f>
        <v/>
      </c>
      <c r="T107">
        <f>H107*BS!$B$9</f>
        <v/>
      </c>
    </row>
    <row r="108">
      <c r="B108" t="inlineStr">
        <is>
          <t>Carrying Face value  Unsecured Bank loans NZD (2.38-2.47) May-22</t>
        </is>
      </c>
      <c r="G108" t="n">
        <v>8343</v>
      </c>
      <c r="H108" t="n">
        <v>0</v>
      </c>
      <c r="N108">
        <f>B108</f>
        <v/>
      </c>
      <c r="O108" t="inlineStr"/>
      <c r="P108" t="inlineStr"/>
      <c r="Q108" t="inlineStr"/>
      <c r="R108" t="inlineStr"/>
      <c r="S108">
        <f>G108*BS!$B$9</f>
        <v/>
      </c>
      <c r="T108">
        <f>H108*BS!$B$9</f>
        <v/>
      </c>
    </row>
    <row r="109">
      <c r="B109" t="inlineStr">
        <is>
          <t>Carrying Face value  Unsecured Bank loans NZD (1.46) May-23</t>
        </is>
      </c>
      <c r="G109" t="n">
        <v>4635</v>
      </c>
      <c r="H109" t="n">
        <v>0</v>
      </c>
      <c r="N109">
        <f>B109</f>
        <v/>
      </c>
      <c r="O109" t="inlineStr"/>
      <c r="P109" t="inlineStr"/>
      <c r="Q109" t="inlineStr"/>
      <c r="R109" t="inlineStr"/>
      <c r="S109">
        <f>G109*BS!$B$9</f>
        <v/>
      </c>
      <c r="T109">
        <f>H109*BS!$B$9</f>
        <v/>
      </c>
    </row>
    <row r="110">
      <c r="B110" t="inlineStr">
        <is>
          <t>Carrying Face value  Unsecured Bank loans NZD 5.2/(1.49) Nov24/(Jun23)</t>
        </is>
      </c>
      <c r="G110" t="n">
        <v>4635</v>
      </c>
      <c r="H110" t="n">
        <v>9333</v>
      </c>
      <c r="N110">
        <f>B110</f>
        <v/>
      </c>
      <c r="O110" t="inlineStr"/>
      <c r="P110" t="inlineStr"/>
      <c r="Q110" t="inlineStr"/>
      <c r="R110" t="inlineStr"/>
      <c r="S110">
        <f>G110*BS!$B$9</f>
        <v/>
      </c>
      <c r="T110">
        <f>H110*BS!$B$9</f>
        <v/>
      </c>
    </row>
    <row r="111">
      <c r="B111" t="inlineStr">
        <is>
          <t>Carrying Face value  Unsecured Bank loans NZD (2.25) Sep-23</t>
        </is>
      </c>
      <c r="G111" t="n">
        <v>9270</v>
      </c>
      <c r="H111" t="n">
        <v>0</v>
      </c>
      <c r="N111">
        <f>B111</f>
        <v/>
      </c>
      <c r="O111" t="inlineStr"/>
      <c r="P111" t="inlineStr"/>
      <c r="Q111" t="inlineStr"/>
      <c r="R111" t="inlineStr"/>
      <c r="S111">
        <f>G111*BS!$B$9</f>
        <v/>
      </c>
      <c r="T111">
        <f>H111*BS!$B$9</f>
        <v/>
      </c>
    </row>
    <row r="112">
      <c r="B112" t="inlineStr">
        <is>
          <t>Carrying Face value  Unsecured Bank loans NZD 6.17-6.57 Nov-24</t>
        </is>
      </c>
      <c r="G112" t="n">
        <v>4636</v>
      </c>
      <c r="H112" t="n">
        <v>48535</v>
      </c>
      <c r="N112">
        <f>B112</f>
        <v/>
      </c>
      <c r="O112" t="inlineStr"/>
      <c r="P112" t="inlineStr"/>
      <c r="Q112" t="inlineStr"/>
      <c r="R112" t="inlineStr"/>
      <c r="S112">
        <f>G112*BS!$B$9</f>
        <v/>
      </c>
      <c r="T112">
        <f>H112*BS!$B$9</f>
        <v/>
      </c>
    </row>
    <row r="113">
      <c r="B113" t="inlineStr">
        <is>
          <t>Carrying Face value  Unsecured Bank loans NZD (1.61) Dec-23</t>
        </is>
      </c>
      <c r="G113" t="n">
        <v>4636</v>
      </c>
      <c r="H113" t="n">
        <v>0</v>
      </c>
      <c r="N113">
        <f>B113</f>
        <v/>
      </c>
      <c r="O113" t="inlineStr"/>
      <c r="P113" t="inlineStr"/>
      <c r="Q113" t="inlineStr"/>
      <c r="R113" t="inlineStr"/>
      <c r="S113">
        <f>G113*BS!$B$9</f>
        <v/>
      </c>
      <c r="T113">
        <f>H113*BS!$B$9</f>
        <v/>
      </c>
    </row>
    <row r="114">
      <c r="B114" t="inlineStr">
        <is>
          <t>Carrying Face value  Unsecured Bank loans NZD (1.46) Jan-24</t>
        </is>
      </c>
      <c r="G114" t="n">
        <v>4635</v>
      </c>
      <c r="H114" t="n">
        <v>0</v>
      </c>
      <c r="N114">
        <f>B114</f>
        <v/>
      </c>
      <c r="O114" t="inlineStr"/>
      <c r="P114" t="inlineStr"/>
      <c r="Q114" t="inlineStr"/>
      <c r="R114" t="inlineStr"/>
      <c r="S114">
        <f>G114*BS!$B$9</f>
        <v/>
      </c>
      <c r="T114">
        <f>H114*BS!$B$9</f>
        <v/>
      </c>
    </row>
    <row r="115">
      <c r="B115" t="inlineStr">
        <is>
          <t>Carrying Face value  Unsecured Bank loans NZD 6.18/(1.9) Mar25/(Mar24)</t>
        </is>
      </c>
      <c r="G115" t="n">
        <v>9270</v>
      </c>
      <c r="H115" t="n">
        <v>9334</v>
      </c>
      <c r="N115">
        <f>B115</f>
        <v/>
      </c>
      <c r="O115" t="inlineStr"/>
      <c r="P115" t="inlineStr"/>
      <c r="Q115" t="inlineStr"/>
      <c r="R115" t="inlineStr"/>
      <c r="S115">
        <f>G115*BS!$B$9</f>
        <v/>
      </c>
      <c r="T115">
        <f>H115*BS!$B$9</f>
        <v/>
      </c>
    </row>
    <row r="116">
      <c r="B116" t="inlineStr">
        <is>
          <t>Carrying amount  Unsecured Bank loans AUD 4.8 /(1.66-1.78) Jul25/(Apr23)</t>
        </is>
      </c>
      <c r="G116" t="n">
        <v>35000</v>
      </c>
      <c r="H116" t="n">
        <v>10000</v>
      </c>
      <c r="N116">
        <f>B116</f>
        <v/>
      </c>
      <c r="O116" t="inlineStr"/>
      <c r="P116" t="inlineStr"/>
      <c r="Q116" t="inlineStr"/>
      <c r="R116" t="inlineStr"/>
      <c r="S116">
        <f>G116*BS!$B$9</f>
        <v/>
      </c>
      <c r="T116">
        <f>H116*BS!$B$9</f>
        <v/>
      </c>
    </row>
    <row r="117">
      <c r="B117" t="inlineStr">
        <is>
          <t>Carrying amount  Unsecured Bank loans AUD (1.22-1.46) Jul25/(Mar24)</t>
        </is>
      </c>
      <c r="G117" t="n">
        <v>57000</v>
      </c>
      <c r="H117" t="n">
        <v>77500</v>
      </c>
      <c r="N117">
        <f>B117</f>
        <v/>
      </c>
      <c r="O117" t="inlineStr"/>
      <c r="P117" t="inlineStr"/>
      <c r="Q117" t="inlineStr"/>
      <c r="R117" t="inlineStr"/>
      <c r="S117">
        <f>G117*BS!$B$9</f>
        <v/>
      </c>
      <c r="T117">
        <f>H117*BS!$B$9</f>
        <v/>
      </c>
    </row>
    <row r="118">
      <c r="B118" t="inlineStr">
        <is>
          <t>Carrying amount  Unsecured Bank loans AUD (1.52-1.67) Mar25/(Mar24)</t>
        </is>
      </c>
      <c r="G118" t="n">
        <v>69500</v>
      </c>
      <c r="H118" t="n">
        <v>45000</v>
      </c>
      <c r="N118">
        <f>B118</f>
        <v/>
      </c>
      <c r="O118" t="inlineStr"/>
      <c r="P118" t="inlineStr"/>
      <c r="Q118" t="inlineStr"/>
      <c r="R118" t="inlineStr"/>
      <c r="S118">
        <f>G118*BS!$B$9</f>
        <v/>
      </c>
      <c r="T118">
        <f>H118*BS!$B$9</f>
        <v/>
      </c>
    </row>
    <row r="119">
      <c r="B119" t="inlineStr">
        <is>
          <t>Carrying amount  Unsecured Bank loans AUD (1.15) Sep-24</t>
        </is>
      </c>
      <c r="G119" t="n">
        <v>15000</v>
      </c>
      <c r="H119" t="n">
        <v>0</v>
      </c>
      <c r="N119">
        <f>B119</f>
        <v/>
      </c>
      <c r="O119" t="inlineStr"/>
      <c r="P119" t="inlineStr"/>
      <c r="Q119" t="inlineStr"/>
      <c r="R119" t="inlineStr"/>
      <c r="S119">
        <f>G119*BS!$B$9</f>
        <v/>
      </c>
      <c r="T119">
        <f>H119*BS!$B$9</f>
        <v/>
      </c>
    </row>
    <row r="120">
      <c r="B120" t="inlineStr">
        <is>
          <t>Carrying amount  Unsecured Bank loans NZD (2.36-2.97) Apr-22</t>
        </is>
      </c>
      <c r="G120" t="n">
        <v>38935</v>
      </c>
      <c r="H120" t="n">
        <v>0</v>
      </c>
      <c r="N120">
        <f>B120</f>
        <v/>
      </c>
      <c r="O120" t="inlineStr"/>
      <c r="P120" t="inlineStr"/>
      <c r="Q120" t="inlineStr"/>
      <c r="R120" t="inlineStr"/>
      <c r="S120">
        <f>G120*BS!$B$9</f>
        <v/>
      </c>
      <c r="T120">
        <f>H120*BS!$B$9</f>
        <v/>
      </c>
    </row>
    <row r="121">
      <c r="B121" t="inlineStr">
        <is>
          <t>Carrying amount  Unsecured Bank loans NZD (2.38-2.47) May-22</t>
        </is>
      </c>
      <c r="G121" t="n">
        <v>8343</v>
      </c>
      <c r="H121" t="n">
        <v>0</v>
      </c>
      <c r="N121">
        <f>B121</f>
        <v/>
      </c>
      <c r="O121" t="inlineStr"/>
      <c r="P121" t="inlineStr"/>
      <c r="Q121" t="inlineStr"/>
      <c r="R121" t="inlineStr"/>
      <c r="S121">
        <f>G121*BS!$B$9</f>
        <v/>
      </c>
      <c r="T121">
        <f>H121*BS!$B$9</f>
        <v/>
      </c>
    </row>
    <row r="122" customFormat="1" s="194">
      <c r="B122" t="inlineStr">
        <is>
          <t>Carrying amount  Unsecured Bank loans NZD (1.46) May-23</t>
        </is>
      </c>
      <c r="G122" t="n">
        <v>4635</v>
      </c>
      <c r="H122" t="n">
        <v>0</v>
      </c>
      <c r="N122">
        <f>B122</f>
        <v/>
      </c>
      <c r="O122" t="inlineStr"/>
      <c r="P122" t="inlineStr"/>
      <c r="Q122" t="inlineStr"/>
      <c r="R122" t="inlineStr"/>
      <c r="S122">
        <f>G122*BS!$B$9</f>
        <v/>
      </c>
      <c r="T122">
        <f>H122*BS!$B$9</f>
        <v/>
      </c>
    </row>
    <row r="123">
      <c r="B123" t="inlineStr">
        <is>
          <t>Carrying amount  Unsecured Bank loans NZD 5.2/(1.49) Nov24/(Jun23)</t>
        </is>
      </c>
      <c r="G123" t="n">
        <v>4635</v>
      </c>
      <c r="H123" t="n">
        <v>9333</v>
      </c>
      <c r="N123">
        <f>B123</f>
        <v/>
      </c>
      <c r="O123" t="inlineStr"/>
      <c r="P123" t="inlineStr"/>
      <c r="Q123" t="inlineStr"/>
      <c r="R123" t="inlineStr"/>
      <c r="S123">
        <f>G123*BS!$B$9</f>
        <v/>
      </c>
      <c r="T123">
        <f>H123*BS!$B$9</f>
        <v/>
      </c>
    </row>
    <row r="124" customFormat="1" s="194">
      <c r="B124" t="inlineStr">
        <is>
          <t>Carrying amount  Unsecured Bank loans NZD (2.25) Sep-23</t>
        </is>
      </c>
      <c r="G124" t="n">
        <v>9270</v>
      </c>
      <c r="H124" t="n">
        <v>0</v>
      </c>
      <c r="N124">
        <f>B124</f>
        <v/>
      </c>
      <c r="O124" t="inlineStr"/>
      <c r="P124" t="inlineStr"/>
      <c r="Q124" t="inlineStr"/>
      <c r="R124" t="inlineStr"/>
      <c r="S124">
        <f>G124*BS!$B$9</f>
        <v/>
      </c>
      <c r="T124">
        <f>H124*BS!$B$9</f>
        <v/>
      </c>
    </row>
    <row r="125" customFormat="1" s="194">
      <c r="B125" t="inlineStr">
        <is>
          <t>Carrying amount  Unsecured Bank loans NZD 6.17-6.57 Nov-24</t>
        </is>
      </c>
      <c r="G125" t="n">
        <v>4636</v>
      </c>
      <c r="H125" t="n">
        <v>48535</v>
      </c>
      <c r="N125">
        <f>B125</f>
        <v/>
      </c>
      <c r="O125" t="inlineStr"/>
      <c r="P125" t="inlineStr"/>
      <c r="Q125" t="inlineStr"/>
      <c r="R125" t="inlineStr"/>
      <c r="S125">
        <f>G125*BS!$B$9</f>
        <v/>
      </c>
      <c r="T125">
        <f>H125*BS!$B$9</f>
        <v/>
      </c>
    </row>
    <row r="126">
      <c r="B126" t="inlineStr">
        <is>
          <t>Carrying amount  Unsecured Bank loans NZD (1.61) Dec-23</t>
        </is>
      </c>
      <c r="G126" t="n">
        <v>4636</v>
      </c>
      <c r="H126" t="n">
        <v>0</v>
      </c>
      <c r="N126">
        <f>B126</f>
        <v/>
      </c>
      <c r="O126" t="inlineStr"/>
      <c r="P126" t="inlineStr"/>
      <c r="Q126" t="inlineStr"/>
      <c r="R126" t="inlineStr"/>
      <c r="S126">
        <f>G126*BS!$B$9</f>
        <v/>
      </c>
      <c r="T126">
        <f>H126*BS!$B$9</f>
        <v/>
      </c>
    </row>
    <row r="127">
      <c r="B127" t="inlineStr">
        <is>
          <t>Carrying amount  Unsecured Bank loans NZD (1.46) Jan-24</t>
        </is>
      </c>
      <c r="G127" t="n">
        <v>4635</v>
      </c>
      <c r="H127" t="n">
        <v>0</v>
      </c>
      <c r="N127">
        <f>B127</f>
        <v/>
      </c>
      <c r="O127" t="inlineStr"/>
      <c r="P127" t="inlineStr"/>
      <c r="Q127" t="inlineStr"/>
      <c r="R127" t="inlineStr"/>
      <c r="S127">
        <f>G127*BS!$B$9</f>
        <v/>
      </c>
      <c r="T127">
        <f>H127*BS!$B$9</f>
        <v/>
      </c>
    </row>
    <row r="128" ht="18.75" customFormat="1" customHeight="1" s="194">
      <c r="B128" t="inlineStr">
        <is>
          <t>Carrying amount  Unsecured Bank loans NZD 6.18/(1.9) Mar25/(Mar24)</t>
        </is>
      </c>
      <c r="G128" t="n">
        <v>9270</v>
      </c>
      <c r="H128" t="n">
        <v>9334</v>
      </c>
      <c r="N128">
        <f>B128</f>
        <v/>
      </c>
      <c r="O128" t="inlineStr"/>
      <c r="P128" t="inlineStr"/>
      <c r="Q128" t="inlineStr"/>
      <c r="R128" t="inlineStr"/>
      <c r="S128">
        <f>G128*BS!$B$9</f>
        <v/>
      </c>
      <c r="T128">
        <f>H128*BS!$B$9</f>
        <v/>
      </c>
    </row>
    <row r="129">
      <c r="B129" t="inlineStr">
        <is>
          <t xml:space="preserve"> None Bank loans</t>
        </is>
      </c>
      <c r="G129" t="n">
        <v>265495</v>
      </c>
      <c r="H129" t="n">
        <v>199702</v>
      </c>
      <c r="N129">
        <f>B129</f>
        <v/>
      </c>
      <c r="O129" t="inlineStr"/>
      <c r="P129" t="inlineStr"/>
      <c r="Q129" t="inlineStr"/>
      <c r="R129" t="inlineStr"/>
      <c r="S129">
        <f>G129*BS!$B$9</f>
        <v/>
      </c>
      <c r="T129">
        <f>H129*BS!$B$9</f>
        <v/>
      </c>
    </row>
    <row r="130">
      <c r="B130" t="inlineStr">
        <is>
          <t xml:space="preserve"> Lease Liabilities 2023</t>
        </is>
      </c>
      <c r="G130" t="n">
        <v>2022</v>
      </c>
      <c r="H130" t="n">
        <v>0</v>
      </c>
      <c r="N130">
        <f>B130</f>
        <v/>
      </c>
      <c r="O130" t="inlineStr"/>
      <c r="P130" t="inlineStr"/>
      <c r="Q130" t="inlineStr"/>
      <c r="R130" t="inlineStr"/>
      <c r="S130">
        <f>G130*BS!$B$9</f>
        <v/>
      </c>
      <c r="T130">
        <f>H130*BS!$B$9</f>
        <v/>
      </c>
    </row>
    <row r="131">
      <c r="B131" t="inlineStr">
        <is>
          <t xml:space="preserve"> Lease Liabilities </t>
        </is>
      </c>
      <c r="G131" t="n">
        <v>0</v>
      </c>
      <c r="H131" t="n">
        <v>0</v>
      </c>
      <c r="N131">
        <f>B131</f>
        <v/>
      </c>
      <c r="O131" t="inlineStr"/>
      <c r="P131" t="inlineStr"/>
      <c r="Q131" t="inlineStr"/>
      <c r="R131" t="inlineStr"/>
      <c r="S131">
        <f>G131*BS!$B$9</f>
        <v/>
      </c>
      <c r="T131">
        <f>H131*BS!$B$9</f>
        <v/>
      </c>
    </row>
    <row r="132">
      <c r="B132" t="inlineStr">
        <is>
          <t xml:space="preserve"> Lease Liabilities Less than one year 2,976</t>
        </is>
      </c>
      <c r="G132" t="n">
        <v>4223</v>
      </c>
      <c r="H132" t="n">
        <v>0</v>
      </c>
      <c r="N132">
        <f>B132</f>
        <v/>
      </c>
      <c r="O132" t="inlineStr"/>
      <c r="P132" t="inlineStr"/>
      <c r="Q132" t="inlineStr"/>
      <c r="R132" t="inlineStr"/>
      <c r="S132">
        <f>G132*BS!$B$9</f>
        <v/>
      </c>
      <c r="T132">
        <f>H132*BS!$B$9</f>
        <v/>
      </c>
    </row>
    <row r="133">
      <c r="B133" t="inlineStr">
        <is>
          <t xml:space="preserve"> Lease Liabilities One to five years 7,052</t>
        </is>
      </c>
      <c r="G133" t="n">
        <v>13041</v>
      </c>
      <c r="H133" t="n">
        <v>0</v>
      </c>
      <c r="N133">
        <f>B133</f>
        <v/>
      </c>
      <c r="O133" t="inlineStr"/>
      <c r="P133" t="inlineStr"/>
      <c r="Q133" t="inlineStr"/>
      <c r="R133" t="inlineStr"/>
      <c r="S133">
        <f>G133*BS!$B$9</f>
        <v/>
      </c>
      <c r="T133">
        <f>H133*BS!$B$9</f>
        <v/>
      </c>
    </row>
    <row r="134">
      <c r="B134" t="inlineStr">
        <is>
          <t xml:space="preserve"> Lease Liabilities More than five years 878</t>
        </is>
      </c>
      <c r="G134" t="n">
        <v>4147</v>
      </c>
      <c r="H134" t="n">
        <v>0</v>
      </c>
      <c r="N134">
        <f>B134</f>
        <v/>
      </c>
      <c r="O134" t="inlineStr"/>
      <c r="P134" t="inlineStr"/>
      <c r="Q134" t="inlineStr"/>
      <c r="R134" t="inlineStr"/>
      <c r="S134">
        <f>G134*BS!$B$9</f>
        <v/>
      </c>
      <c r="T134">
        <f>H134*BS!$B$9</f>
        <v/>
      </c>
    </row>
    <row r="135">
      <c r="B135" t="inlineStr">
        <is>
          <t xml:space="preserve"> Lease liabilities include d in the state of financial positions 2023</t>
        </is>
      </c>
      <c r="G135" t="n">
        <v>2022</v>
      </c>
      <c r="H135" t="n">
        <v>0</v>
      </c>
      <c r="N135">
        <f>B135</f>
        <v/>
      </c>
      <c r="O135" t="inlineStr"/>
      <c r="P135" t="inlineStr"/>
      <c r="Q135" t="inlineStr"/>
      <c r="R135" t="inlineStr"/>
      <c r="S135">
        <f>G135*BS!$B$9</f>
        <v/>
      </c>
      <c r="T135">
        <f>H135*BS!$B$9</f>
        <v/>
      </c>
    </row>
    <row r="136">
      <c r="B136" t="inlineStr">
        <is>
          <t xml:space="preserve"> Lease liabilities include d in the state of financial positions </t>
        </is>
      </c>
      <c r="G136" t="n">
        <v>0</v>
      </c>
      <c r="H136" t="n">
        <v>0</v>
      </c>
      <c r="N136">
        <f>B136</f>
        <v/>
      </c>
      <c r="O136" t="inlineStr"/>
      <c r="P136" t="inlineStr"/>
      <c r="Q136" t="inlineStr"/>
      <c r="R136" t="inlineStr"/>
      <c r="S136">
        <f>G136*BS!$B$9</f>
        <v/>
      </c>
      <c r="T136">
        <f>H136*BS!$B$9</f>
        <v/>
      </c>
    </row>
    <row r="137">
      <c r="B137" t="inlineStr">
        <is>
          <t xml:space="preserve"> Lease liabilities include d in the state of financial positions Current 2,976</t>
        </is>
      </c>
      <c r="G137" t="n">
        <v>4223</v>
      </c>
      <c r="H137" t="n">
        <v>0</v>
      </c>
      <c r="N137">
        <f>B137</f>
        <v/>
      </c>
      <c r="O137" t="inlineStr"/>
      <c r="P137" t="inlineStr"/>
      <c r="Q137" t="inlineStr"/>
      <c r="R137" t="inlineStr"/>
      <c r="S137">
        <f>G137*BS!$B$9</f>
        <v/>
      </c>
      <c r="T137">
        <f>H137*BS!$B$9</f>
        <v/>
      </c>
    </row>
    <row r="138">
      <c r="B138" t="inlineStr">
        <is>
          <t xml:space="preserve"> Lease liabilities include d in the state of financial positions Non-current 7,930</t>
        </is>
      </c>
      <c r="G138" t="n">
        <v>17188</v>
      </c>
      <c r="H138" t="n">
        <v>0</v>
      </c>
      <c r="N138">
        <f>B138</f>
        <v/>
      </c>
      <c r="O138" t="inlineStr"/>
      <c r="P138" t="inlineStr"/>
      <c r="Q138" t="inlineStr"/>
      <c r="R138" t="inlineStr"/>
      <c r="S138">
        <f>G138*BS!$B$9</f>
        <v/>
      </c>
      <c r="T138">
        <f>H138*BS!$B$9</f>
        <v/>
      </c>
    </row>
    <row r="139">
      <c r="A139" s="79" t="n"/>
      <c r="B139" s="102" t="n"/>
      <c r="C139" s="103" t="n"/>
      <c r="D139" s="103" t="n"/>
      <c r="E139" s="103" t="n"/>
      <c r="F139" s="103" t="n"/>
      <c r="G139" s="103" t="n"/>
      <c r="H139" s="103" t="n"/>
      <c r="I139" s="210" t="n"/>
      <c r="J139" s="180" t="n"/>
      <c r="N139" s="985"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210" t="n"/>
      <c r="J140" s="180" t="n"/>
      <c r="N140" s="985" t="inlineStr"/>
      <c r="O140" s="192" t="inlineStr"/>
      <c r="P140" s="192" t="inlineStr"/>
      <c r="Q140" s="192" t="inlineStr"/>
      <c r="R140" s="192" t="inlineStr"/>
      <c r="S140" s="192" t="inlineStr"/>
      <c r="T140" s="192" t="inlineStr"/>
      <c r="U140" s="193" t="n"/>
    </row>
    <row r="141">
      <c r="A141" s="79" t="inlineStr">
        <is>
          <t>K16T</t>
        </is>
      </c>
      <c r="B141" s="96" t="inlineStr">
        <is>
          <t xml:space="preserve"> Total </t>
        </is>
      </c>
      <c r="C141" s="954">
        <f>SUM(INDIRECT(ADDRESS(MATCH("K16",$A:$A,0)+1,COLUMN(C$13),4)&amp;":"&amp;ADDRESS(MATCH("K16T",$A:$A,0)-1,COLUMN(C$13),4)))</f>
        <v/>
      </c>
      <c r="D141" s="954">
        <f>SUM(INDIRECT(ADDRESS(MATCH("K16",$A:$A,0)+1,COLUMN(D$13),4)&amp;":"&amp;ADDRESS(MATCH("K16T",$A:$A,0)-1,COLUMN(D$13),4)))</f>
        <v/>
      </c>
      <c r="E141" s="954">
        <f>SUM(INDIRECT(ADDRESS(MATCH("K16",$A:$A,0)+1,COLUMN(E$13),4)&amp;":"&amp;ADDRESS(MATCH("K16T",$A:$A,0)-1,COLUMN(E$13),4)))</f>
        <v/>
      </c>
      <c r="F141" s="954">
        <f>SUM(INDIRECT(ADDRESS(MATCH("K16",$A:$A,0)+1,COLUMN(F$13),4)&amp;":"&amp;ADDRESS(MATCH("K16T",$A:$A,0)-1,COLUMN(F$13),4)))</f>
        <v/>
      </c>
      <c r="G141" s="954">
        <f>SUM(INDIRECT(ADDRESS(MATCH("K16",$A:$A,0)+1,COLUMN(G$13),4)&amp;":"&amp;ADDRESS(MATCH("K16T",$A:$A,0)-1,COLUMN(G$13),4)))</f>
        <v/>
      </c>
      <c r="H141" s="954">
        <f>SUM(INDIRECT(ADDRESS(MATCH("K16",$A:$A,0)+1,COLUMN(H$13),4)&amp;":"&amp;ADDRESS(MATCH("K16T",$A:$A,0)-1,COLUMN(H$13),4)))</f>
        <v/>
      </c>
      <c r="I141" s="210" t="n"/>
      <c r="J141" s="180" t="n"/>
      <c r="N141" s="985">
        <f>B141</f>
        <v/>
      </c>
      <c r="O141" s="192">
        <f>C141*BS!$B$9</f>
        <v/>
      </c>
      <c r="P141" s="192">
        <f>D141*BS!$B$9</f>
        <v/>
      </c>
      <c r="Q141" s="192">
        <f>E141*BS!$B$9</f>
        <v/>
      </c>
      <c r="R141" s="192">
        <f>F141*BS!$B$9</f>
        <v/>
      </c>
      <c r="S141" s="192">
        <f>G141*BS!$B$9</f>
        <v/>
      </c>
      <c r="T141" s="192">
        <f>H141*BS!$B$9</f>
        <v/>
      </c>
      <c r="U141" s="193" t="n"/>
    </row>
    <row r="142" customFormat="1" s="194">
      <c r="A142" s="79" t="inlineStr">
        <is>
          <t>K17</t>
        </is>
      </c>
      <c r="B142" s="621" t="inlineStr">
        <is>
          <t xml:space="preserve"> Bond</t>
        </is>
      </c>
      <c r="I142" s="986" t="n"/>
      <c r="J142" s="180" t="n"/>
      <c r="N142" s="985">
        <f>B142</f>
        <v/>
      </c>
      <c r="O142" t="inlineStr"/>
      <c r="P142" t="inlineStr"/>
      <c r="Q142" t="inlineStr"/>
      <c r="R142" t="inlineStr"/>
      <c r="S142" t="inlineStr"/>
      <c r="T142" t="inlineStr"/>
      <c r="U142" s="193">
        <f>I106</f>
        <v/>
      </c>
    </row>
    <row r="143" ht="14.1" customHeight="1" s="340">
      <c r="A143" s="79" t="n"/>
      <c r="B143" s="102" t="n"/>
      <c r="C143" s="103" t="n"/>
      <c r="D143" s="103" t="n"/>
      <c r="E143" s="103" t="n"/>
      <c r="F143" s="103" t="n"/>
      <c r="G143" s="103" t="n"/>
      <c r="H143" s="103" t="n"/>
      <c r="I143" s="986" t="n"/>
      <c r="J143" s="180" t="n"/>
      <c r="N143" s="985" t="inlineStr"/>
      <c r="O143" s="192" t="inlineStr"/>
      <c r="P143" s="192" t="inlineStr"/>
      <c r="Q143" s="192" t="inlineStr"/>
      <c r="R143" s="192" t="inlineStr"/>
      <c r="S143" s="192" t="inlineStr"/>
      <c r="T143" s="192" t="inlineStr"/>
      <c r="U143" s="193" t="n"/>
    </row>
    <row r="144">
      <c r="A144" s="79" t="n"/>
      <c r="B144" s="102" t="n"/>
      <c r="C144" s="220" t="n"/>
      <c r="D144" s="220" t="n"/>
      <c r="E144" s="220" t="n"/>
      <c r="F144" s="220" t="n"/>
      <c r="G144" s="220" t="n"/>
      <c r="H144" s="220" t="n"/>
      <c r="I144" s="986" t="n"/>
      <c r="J144" s="180" t="n"/>
      <c r="N144" s="985" t="inlineStr"/>
      <c r="O144" s="192" t="inlineStr"/>
      <c r="P144" s="192" t="inlineStr"/>
      <c r="Q144" s="192" t="inlineStr"/>
      <c r="R144" s="192" t="inlineStr"/>
      <c r="S144" s="192" t="inlineStr"/>
      <c r="T144" s="192" t="inlineStr"/>
      <c r="U144" s="193" t="n"/>
    </row>
    <row r="145">
      <c r="A145" s="79" t="inlineStr">
        <is>
          <t>K17T</t>
        </is>
      </c>
      <c r="B145" s="96" t="inlineStr">
        <is>
          <t xml:space="preserve"> Total </t>
        </is>
      </c>
      <c r="C145" s="954">
        <f>SUM(INDIRECT(ADDRESS(MATCH("K17",$A:$A,0)+1,COLUMN(C$13),4)&amp;":"&amp;ADDRESS(MATCH("K17T",$A:$A,0)-1,COLUMN(C$13),4)))</f>
        <v/>
      </c>
      <c r="D145" s="954">
        <f>SUM(INDIRECT(ADDRESS(MATCH("K17",$A:$A,0)+1,COLUMN(D$13),4)&amp;":"&amp;ADDRESS(MATCH("K17T",$A:$A,0)-1,COLUMN(D$13),4)))</f>
        <v/>
      </c>
      <c r="E145" s="954">
        <f>SUM(INDIRECT(ADDRESS(MATCH("K17",$A:$A,0)+1,COLUMN(E$13),4)&amp;":"&amp;ADDRESS(MATCH("K17T",$A:$A,0)-1,COLUMN(E$13),4)))</f>
        <v/>
      </c>
      <c r="F145" s="954">
        <f>SUM(INDIRECT(ADDRESS(MATCH("K17",$A:$A,0)+1,COLUMN(F$13),4)&amp;":"&amp;ADDRESS(MATCH("K17T",$A:$A,0)-1,COLUMN(F$13),4)))</f>
        <v/>
      </c>
      <c r="G145" s="954">
        <f>SUM(INDIRECT(ADDRESS(MATCH("K17",$A:$A,0)+1,COLUMN(G$13),4)&amp;":"&amp;ADDRESS(MATCH("K17T",$A:$A,0)-1,COLUMN(G$13),4)))</f>
        <v/>
      </c>
      <c r="H145" s="954">
        <f>SUM(INDIRECT(ADDRESS(MATCH("K17",$A:$A,0)+1,COLUMN(H$13),4)&amp;":"&amp;ADDRESS(MATCH("K17T",$A:$A,0)-1,COLUMN(H$13),4)))</f>
        <v/>
      </c>
      <c r="I145" s="986" t="n"/>
      <c r="J145" s="180" t="n"/>
      <c r="N145" s="985">
        <f>B145</f>
        <v/>
      </c>
      <c r="O145" s="192">
        <f>C145*BS!$B$9</f>
        <v/>
      </c>
      <c r="P145" s="192">
        <f>D145*BS!$B$9</f>
        <v/>
      </c>
      <c r="Q145" s="192">
        <f>E145*BS!$B$9</f>
        <v/>
      </c>
      <c r="R145" s="192">
        <f>F145*BS!$B$9</f>
        <v/>
      </c>
      <c r="S145" s="192">
        <f>G145*BS!$B$9</f>
        <v/>
      </c>
      <c r="T145" s="192">
        <f>H145*BS!$B$9</f>
        <v/>
      </c>
      <c r="U145" s="193" t="n"/>
    </row>
    <row r="146">
      <c r="A146" s="79" t="inlineStr">
        <is>
          <t>K18</t>
        </is>
      </c>
      <c r="B146" s="621" t="inlineStr">
        <is>
          <t xml:space="preserve"> Subordinate Debt</t>
        </is>
      </c>
      <c r="I146" s="975" t="n"/>
      <c r="J146" s="180" t="n"/>
      <c r="N146" s="985">
        <f>B146</f>
        <v/>
      </c>
      <c r="O146" t="inlineStr"/>
      <c r="P146" t="inlineStr"/>
      <c r="Q146" t="inlineStr"/>
      <c r="R146" t="inlineStr"/>
      <c r="S146" t="inlineStr"/>
      <c r="T146" t="inlineStr"/>
      <c r="U146" s="193">
        <f>I110</f>
        <v/>
      </c>
    </row>
    <row r="147">
      <c r="A147" s="79" t="n"/>
      <c r="B147" s="102" t="n"/>
      <c r="C147" s="103" t="n"/>
      <c r="D147" s="103" t="n"/>
      <c r="E147" s="103" t="n"/>
      <c r="F147" s="103" t="n"/>
      <c r="G147" s="103" t="n"/>
      <c r="H147" s="103" t="n"/>
      <c r="I147" s="975" t="n"/>
      <c r="J147" s="180" t="n"/>
      <c r="N147" s="976" t="inlineStr"/>
      <c r="O147" s="192" t="inlineStr"/>
      <c r="P147" s="192" t="inlineStr"/>
      <c r="Q147" s="192" t="inlineStr"/>
      <c r="R147" s="192" t="inlineStr"/>
      <c r="S147" s="192" t="inlineStr"/>
      <c r="T147" s="192" t="inlineStr"/>
      <c r="U147" s="193" t="n"/>
    </row>
    <row r="148">
      <c r="A148" s="79" t="n"/>
      <c r="B148" s="102" t="n"/>
      <c r="C148" s="220" t="n"/>
      <c r="D148" s="220" t="n"/>
      <c r="E148" s="220" t="n"/>
      <c r="F148" s="220" t="n"/>
      <c r="G148" s="220" t="n"/>
      <c r="H148" s="220" t="n"/>
      <c r="I148" s="975" t="n"/>
      <c r="J148" s="180" t="n"/>
      <c r="N148" s="976" t="inlineStr"/>
      <c r="O148" s="192" t="inlineStr"/>
      <c r="P148" s="192" t="inlineStr"/>
      <c r="Q148" s="192" t="inlineStr"/>
      <c r="R148" s="192" t="inlineStr"/>
      <c r="S148" s="192" t="inlineStr"/>
      <c r="T148" s="192" t="inlineStr"/>
      <c r="U148" s="193" t="n"/>
    </row>
    <row r="149">
      <c r="A149" s="79" t="inlineStr">
        <is>
          <t>K18T</t>
        </is>
      </c>
      <c r="B149" s="96" t="inlineStr">
        <is>
          <t xml:space="preserve"> Total </t>
        </is>
      </c>
      <c r="C149" s="954">
        <f>SUM(INDIRECT(ADDRESS(MATCH("K18",$A:$A,0)+1,COLUMN(C$13),4)&amp;":"&amp;ADDRESS(MATCH("K18T",$A:$A,0)-1,COLUMN(C$13),4)))</f>
        <v/>
      </c>
      <c r="D149" s="954">
        <f>SUM(INDIRECT(ADDRESS(MATCH("K18",$A:$A,0)+1,COLUMN(D$13),4)&amp;":"&amp;ADDRESS(MATCH("K18T",$A:$A,0)-1,COLUMN(D$13),4)))</f>
        <v/>
      </c>
      <c r="E149" s="954">
        <f>SUM(INDIRECT(ADDRESS(MATCH("K18",$A:$A,0)+1,COLUMN(E$13),4)&amp;":"&amp;ADDRESS(MATCH("K18T",$A:$A,0)-1,COLUMN(E$13),4)))</f>
        <v/>
      </c>
      <c r="F149" s="954">
        <f>SUM(INDIRECT(ADDRESS(MATCH("K18",$A:$A,0)+1,COLUMN(F$13),4)&amp;":"&amp;ADDRESS(MATCH("K18T",$A:$A,0)-1,COLUMN(F$13),4)))</f>
        <v/>
      </c>
      <c r="G149" s="954">
        <f>SUM(INDIRECT(ADDRESS(MATCH("K18",$A:$A,0)+1,COLUMN(G$13),4)&amp;":"&amp;ADDRESS(MATCH("K18T",$A:$A,0)-1,COLUMN(G$13),4)))</f>
        <v/>
      </c>
      <c r="H149" s="954">
        <f>SUM(INDIRECT(ADDRESS(MATCH("K18",$A:$A,0)+1,COLUMN(H$13),4)&amp;":"&amp;ADDRESS(MATCH("K18T",$A:$A,0)-1,COLUMN(H$13),4)))</f>
        <v/>
      </c>
      <c r="I149" s="975" t="n"/>
      <c r="J149" s="180" t="n"/>
      <c r="N149" s="976">
        <f>B149</f>
        <v/>
      </c>
      <c r="O149" s="192">
        <f>C149*BS!$B$9</f>
        <v/>
      </c>
      <c r="P149" s="192">
        <f>D149*BS!$B$9</f>
        <v/>
      </c>
      <c r="Q149" s="192">
        <f>E149*BS!$B$9</f>
        <v/>
      </c>
      <c r="R149" s="192">
        <f>F149*BS!$B$9</f>
        <v/>
      </c>
      <c r="S149" s="192">
        <f>G149*BS!$B$9</f>
        <v/>
      </c>
      <c r="T149" s="192">
        <f>H149*BS!$B$9</f>
        <v/>
      </c>
      <c r="U149" s="193" t="n"/>
    </row>
    <row r="150">
      <c r="A150" s="79" t="inlineStr">
        <is>
          <t>K19</t>
        </is>
      </c>
      <c r="B150" s="102" t="inlineStr">
        <is>
          <t xml:space="preserve"> Loan from related parties </t>
        </is>
      </c>
      <c r="C150" s="220" t="n"/>
      <c r="D150" s="220" t="n"/>
      <c r="E150" s="220" t="n"/>
      <c r="F150" s="220" t="n"/>
      <c r="G150" s="220" t="n"/>
      <c r="H150" s="220" t="n"/>
      <c r="I150" s="975" t="n"/>
      <c r="J150" s="180" t="n"/>
      <c r="N150" s="976">
        <f>B150</f>
        <v/>
      </c>
      <c r="O150" s="192" t="inlineStr"/>
      <c r="P150" s="192" t="inlineStr"/>
      <c r="Q150" s="192" t="inlineStr"/>
      <c r="R150" s="192" t="inlineStr"/>
      <c r="S150" s="192" t="inlineStr"/>
      <c r="T150" s="192" t="inlineStr"/>
      <c r="U150" s="193">
        <f>I114</f>
        <v/>
      </c>
    </row>
    <row r="151">
      <c r="A151" s="79" t="n"/>
      <c r="B151" s="102" t="n"/>
      <c r="C151" s="220" t="n"/>
      <c r="D151" s="220" t="n"/>
      <c r="E151" s="220" t="n"/>
      <c r="F151" s="220" t="n"/>
      <c r="G151" s="220" t="n"/>
      <c r="H151" s="220" t="n"/>
      <c r="I151" s="975" t="n"/>
      <c r="J151" s="180" t="n"/>
      <c r="N151" s="976" t="inlineStr"/>
      <c r="O151" s="192" t="inlineStr"/>
      <c r="P151" s="192" t="inlineStr"/>
      <c r="Q151" s="192" t="inlineStr"/>
      <c r="R151" s="192" t="inlineStr"/>
      <c r="S151" s="192" t="inlineStr"/>
      <c r="T151" s="192" t="inlineStr"/>
      <c r="U151" s="193">
        <f>I115</f>
        <v/>
      </c>
    </row>
    <row r="152">
      <c r="A152" s="79" t="n"/>
      <c r="B152" s="102" t="n"/>
      <c r="C152" s="220" t="n"/>
      <c r="D152" s="220" t="n"/>
      <c r="E152" s="220" t="n"/>
      <c r="F152" s="220" t="n"/>
      <c r="G152" s="220" t="n"/>
      <c r="H152" s="220" t="n"/>
      <c r="I152" s="975" t="n"/>
      <c r="J152" s="180" t="n"/>
      <c r="N152" s="976" t="inlineStr"/>
      <c r="O152" s="192" t="inlineStr"/>
      <c r="P152" s="192" t="inlineStr"/>
      <c r="Q152" s="192" t="inlineStr"/>
      <c r="R152" s="192" t="inlineStr"/>
      <c r="S152" s="192" t="inlineStr"/>
      <c r="T152" s="192" t="inlineStr"/>
      <c r="U152" s="193">
        <f>I116</f>
        <v/>
      </c>
    </row>
    <row r="153" customFormat="1" s="194">
      <c r="A153" s="79" t="n"/>
      <c r="B153" s="102" t="n"/>
      <c r="C153" s="103" t="n"/>
      <c r="D153" s="103" t="n"/>
      <c r="E153" s="103" t="n"/>
      <c r="F153" s="103" t="n"/>
      <c r="G153" s="103" t="n"/>
      <c r="H153" s="103" t="n"/>
      <c r="I153" s="975" t="n"/>
      <c r="J153" s="180" t="n"/>
      <c r="N153" s="976" t="inlineStr"/>
      <c r="O153" s="192" t="inlineStr"/>
      <c r="P153" s="192" t="inlineStr"/>
      <c r="Q153" s="192" t="inlineStr"/>
      <c r="R153" s="192" t="inlineStr"/>
      <c r="S153" s="192" t="inlineStr"/>
      <c r="T153" s="192" t="inlineStr"/>
      <c r="U153" s="193">
        <f>I117</f>
        <v/>
      </c>
    </row>
    <row r="154">
      <c r="A154" s="79" t="n"/>
      <c r="B154" s="102" t="n"/>
      <c r="C154" s="220" t="n"/>
      <c r="D154" s="220" t="n"/>
      <c r="E154" s="220" t="n"/>
      <c r="F154" s="220" t="n"/>
      <c r="G154" s="220" t="n"/>
      <c r="H154" s="220" t="n"/>
      <c r="I154" s="975" t="n"/>
      <c r="J154" s="180" t="n"/>
      <c r="N154" s="976" t="inlineStr"/>
      <c r="O154" s="192" t="inlineStr"/>
      <c r="P154" s="192" t="inlineStr"/>
      <c r="Q154" s="192" t="inlineStr"/>
      <c r="R154" s="192" t="inlineStr"/>
      <c r="S154" s="192" t="inlineStr"/>
      <c r="T154" s="192" t="inlineStr"/>
      <c r="U154" s="193" t="n"/>
    </row>
    <row r="155" ht="18.75" customFormat="1" customHeight="1" s="194">
      <c r="A155" s="79" t="n"/>
      <c r="B155" s="102" t="n"/>
      <c r="C155" s="220" t="n"/>
      <c r="D155" s="220" t="n"/>
      <c r="E155" s="220" t="n"/>
      <c r="F155" s="220" t="n"/>
      <c r="G155" s="220" t="n"/>
      <c r="H155" s="220" t="n"/>
      <c r="I155" s="975" t="n"/>
      <c r="J155" s="180" t="n"/>
      <c r="N155" s="976" t="inlineStr"/>
      <c r="O155" s="192" t="inlineStr"/>
      <c r="P155" s="192" t="inlineStr"/>
      <c r="Q155" s="192" t="inlineStr"/>
      <c r="R155" s="192" t="inlineStr"/>
      <c r="S155" s="192" t="inlineStr"/>
      <c r="T155" s="192" t="inlineStr"/>
      <c r="U155" s="193">
        <f>I119</f>
        <v/>
      </c>
    </row>
    <row r="156" ht="18.75" customFormat="1" customHeight="1" s="194">
      <c r="A156" s="79" t="n"/>
      <c r="B156" s="102" t="n"/>
      <c r="C156" s="220" t="n"/>
      <c r="D156" s="220" t="n"/>
      <c r="E156" s="220" t="n"/>
      <c r="F156" s="220" t="n"/>
      <c r="G156" s="220" t="n"/>
      <c r="H156" s="220" t="n"/>
      <c r="I156" s="975" t="n"/>
      <c r="J156" s="180" t="n"/>
      <c r="N156" s="976" t="inlineStr"/>
      <c r="O156" s="192" t="inlineStr"/>
      <c r="P156" s="192" t="inlineStr"/>
      <c r="Q156" s="192" t="inlineStr"/>
      <c r="R156" s="192" t="inlineStr"/>
      <c r="S156" s="192" t="inlineStr"/>
      <c r="T156" s="192" t="inlineStr"/>
      <c r="U156" s="193">
        <f>I120</f>
        <v/>
      </c>
    </row>
    <row r="157" ht="18.75" customFormat="1" customHeight="1" s="194">
      <c r="B157" s="102" t="inlineStr">
        <is>
          <t xml:space="preserve"> Others </t>
        </is>
      </c>
      <c r="C157" s="220" t="n"/>
      <c r="D157" s="220" t="n"/>
      <c r="E157" s="220" t="n"/>
      <c r="F157" s="220" t="n"/>
      <c r="G157" s="220" t="n"/>
      <c r="H157" s="220" t="n"/>
      <c r="I157" s="980" t="n"/>
      <c r="J157" s="180" t="n"/>
      <c r="N157" s="976">
        <f>B157</f>
        <v/>
      </c>
      <c r="O157" s="192" t="inlineStr"/>
      <c r="P157" s="192" t="inlineStr"/>
      <c r="Q157" s="192" t="inlineStr"/>
      <c r="R157" s="192" t="inlineStr"/>
      <c r="S157" s="192" t="inlineStr"/>
      <c r="T157" s="192" t="inlineStr"/>
      <c r="U157" s="193">
        <f>I121</f>
        <v/>
      </c>
    </row>
    <row r="158" ht="18.75" customFormat="1" customHeight="1" s="194">
      <c r="A158" s="194" t="inlineStr">
        <is>
          <t>K20</t>
        </is>
      </c>
      <c r="B158" s="96" t="inlineStr">
        <is>
          <t xml:space="preserve">Total </t>
        </is>
      </c>
      <c r="C158" s="987">
        <f>INDIRECT(ADDRESS(MATCH("K16T",$A:$A,0),COLUMN(C$13),4))+INDIRECT(ADDRESS(MATCH("K17T",$A:$A,0),COLUMN(C$13),4))+INDIRECT(ADDRESS(MATCH("K18T",$A:$A,0),COLUMN(C$13),4))+SUM(INDIRECT(ADDRESS(MATCH("K19",$A:$A,0),COLUMN(C$13),4)&amp;":"&amp;ADDRESS(MATCH("K20",$A:$A,0)-1,COLUMN(C$13),4)))</f>
        <v/>
      </c>
      <c r="D158" s="987">
        <f>INDIRECT(ADDRESS(MATCH("K16T",$A:$A,0),COLUMN(D$13),4))+INDIRECT(ADDRESS(MATCH("K17T",$A:$A,0),COLUMN(D$13),4))+INDIRECT(ADDRESS(MATCH("K18T",$A:$A,0),COLUMN(D$13),4))+SUM(INDIRECT(ADDRESS(MATCH("K19",$A:$A,0),COLUMN(D$13),4)&amp;":"&amp;ADDRESS(MATCH("K20",$A:$A,0)-1,COLUMN(D$13),4)))</f>
        <v/>
      </c>
      <c r="E158" s="987">
        <f>INDIRECT(ADDRESS(MATCH("K16T",$A:$A,0),COLUMN(E$13),4))+INDIRECT(ADDRESS(MATCH("K17T",$A:$A,0),COLUMN(E$13),4))+INDIRECT(ADDRESS(MATCH("K18T",$A:$A,0),COLUMN(E$13),4))+SUM(INDIRECT(ADDRESS(MATCH("K19",$A:$A,0),COLUMN(E$13),4)&amp;":"&amp;ADDRESS(MATCH("K20",$A:$A,0)-1,COLUMN(E$13),4)))</f>
        <v/>
      </c>
      <c r="F158" s="987">
        <f>INDIRECT(ADDRESS(MATCH("K16T",$A:$A,0),COLUMN(F$13),4))+INDIRECT(ADDRESS(MATCH("K17T",$A:$A,0),COLUMN(F$13),4))+INDIRECT(ADDRESS(MATCH("K18T",$A:$A,0),COLUMN(F$13),4))+SUM(INDIRECT(ADDRESS(MATCH("K19",$A:$A,0),COLUMN(F$13),4)&amp;":"&amp;ADDRESS(MATCH("K20",$A:$A,0)-1,COLUMN(F$13),4)))</f>
        <v/>
      </c>
      <c r="G158" s="987">
        <f>INDIRECT(ADDRESS(MATCH("K16T",$A:$A,0),COLUMN(G$13),4))+INDIRECT(ADDRESS(MATCH("K17T",$A:$A,0),COLUMN(G$13),4))+INDIRECT(ADDRESS(MATCH("K18T",$A:$A,0),COLUMN(G$13),4))+SUM(INDIRECT(ADDRESS(MATCH("K19",$A:$A,0),COLUMN(G$13),4)&amp;":"&amp;ADDRESS(MATCH("K20",$A:$A,0)-1,COLUMN(G$13),4)))</f>
        <v/>
      </c>
      <c r="H158" s="987">
        <f>INDIRECT(ADDRESS(MATCH("K16T",$A:$A,0),COLUMN(H$13),4))+INDIRECT(ADDRESS(MATCH("K17T",$A:$A,0),COLUMN(H$13),4))+INDIRECT(ADDRESS(MATCH("K18T",$A:$A,0),COLUMN(H$13),4))+SUM(INDIRECT(ADDRESS(MATCH("K19",$A:$A,0),COLUMN(H$13),4)&amp;":"&amp;ADDRESS(MATCH("K20",$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f>I122</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89" t="n"/>
      <c r="D159" s="989" t="n"/>
      <c r="E159" s="989" t="n"/>
      <c r="F159" s="989" t="n"/>
      <c r="G159" s="989" t="n"/>
      <c r="H159" s="989" t="n"/>
      <c r="I159" s="980" t="n"/>
      <c r="J159" s="180" t="n"/>
      <c r="N159" s="976" t="inlineStr"/>
      <c r="O159" s="192" t="inlineStr"/>
      <c r="P159" s="192" t="inlineStr"/>
      <c r="Q159" s="192" t="inlineStr"/>
      <c r="R159" s="192" t="inlineStr"/>
      <c r="S159" s="192" t="inlineStr"/>
      <c r="T159" s="192" t="inlineStr"/>
      <c r="U159" s="193" t="n"/>
    </row>
    <row r="160">
      <c r="A160" s="194" t="inlineStr">
        <is>
          <t>K21</t>
        </is>
      </c>
      <c r="B160" s="96" t="inlineStr">
        <is>
          <t xml:space="preserve">Deferred Taxes </t>
        </is>
      </c>
      <c r="C160" s="990" t="n"/>
      <c r="D160" s="990" t="n"/>
      <c r="E160" s="990" t="n"/>
      <c r="F160" s="990" t="n"/>
      <c r="G160" s="990" t="n"/>
      <c r="H160" s="990" t="n"/>
      <c r="I160" s="988" t="n"/>
      <c r="J160" s="196" t="n"/>
      <c r="K160" s="197" t="n"/>
      <c r="L160" s="197" t="n"/>
      <c r="M160" s="197" t="n"/>
      <c r="N160" s="966">
        <f>B160</f>
        <v/>
      </c>
      <c r="O160" s="198" t="inlineStr"/>
      <c r="P160" s="198" t="inlineStr"/>
      <c r="Q160" s="198" t="inlineStr"/>
      <c r="R160" s="198" t="inlineStr"/>
      <c r="S160" s="198" t="inlineStr"/>
      <c r="T160" s="198" t="inlineStr"/>
      <c r="U160" s="193">
        <f>I124</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inlineStr">
        <is>
          <t>Deferred taxliabilities</t>
        </is>
      </c>
      <c r="C161" s="103" t="n"/>
      <c r="D161" s="103" t="n"/>
      <c r="E161" s="103" t="n"/>
      <c r="F161" s="103" t="n"/>
      <c r="G161" s="103" t="n">
        <v>72554</v>
      </c>
      <c r="H161" s="103" t="n">
        <v>89094</v>
      </c>
      <c r="I161" s="988"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52" t="n"/>
      <c r="D162" s="952" t="n"/>
      <c r="E162" s="952" t="n"/>
      <c r="F162" s="952" t="n"/>
      <c r="G162" s="952" t="n"/>
      <c r="H162" s="952" t="n"/>
      <c r="I162" s="980" t="n"/>
      <c r="J162" s="180" t="n"/>
      <c r="N162" s="976" t="inlineStr"/>
      <c r="O162" s="192" t="inlineStr"/>
      <c r="P162" s="192" t="inlineStr"/>
      <c r="Q162" s="192" t="inlineStr"/>
      <c r="R162" s="192" t="inlineStr"/>
      <c r="S162" s="192" t="inlineStr"/>
      <c r="T162" s="192" t="inlineStr"/>
      <c r="U162" s="193" t="n"/>
    </row>
    <row r="163" ht="18.75" customFormat="1" customHeight="1" s="194">
      <c r="A163" s="171" t="inlineStr">
        <is>
          <t>K22</t>
        </is>
      </c>
      <c r="B163" s="96" t="inlineStr">
        <is>
          <t xml:space="preserve">Total </t>
        </is>
      </c>
      <c r="C163" s="954">
        <f>SUM(INDIRECT(ADDRESS(MATCH("K21",$A:$A,0)+1,COLUMN(C$13),4)&amp;":"&amp;ADDRESS(MATCH("K22",$A:$A,0)-1,COLUMN(C$13),4)))</f>
        <v/>
      </c>
      <c r="D163" s="954">
        <f>SUM(INDIRECT(ADDRESS(MATCH("K21",$A:$A,0)+1,COLUMN(D$13),4)&amp;":"&amp;ADDRESS(MATCH("K22",$A:$A,0)-1,COLUMN(D$13),4)))</f>
        <v/>
      </c>
      <c r="E163" s="954">
        <f>SUM(INDIRECT(ADDRESS(MATCH("K21",$A:$A,0)+1,COLUMN(E$13),4)&amp;":"&amp;ADDRESS(MATCH("K22",$A:$A,0)-1,COLUMN(E$13),4)))</f>
        <v/>
      </c>
      <c r="F163" s="954">
        <f>SUM(INDIRECT(ADDRESS(MATCH("K21",$A:$A,0)+1,COLUMN(F$13),4)&amp;":"&amp;ADDRESS(MATCH("K22",$A:$A,0)-1,COLUMN(F$13),4)))</f>
        <v/>
      </c>
      <c r="G163" s="954">
        <f>SUM(INDIRECT(ADDRESS(MATCH("K21",$A:$A,0)+1,COLUMN(G$13),4)&amp;":"&amp;ADDRESS(MATCH("K22",$A:$A,0)-1,COLUMN(G$13),4)))</f>
        <v/>
      </c>
      <c r="H163" s="954">
        <f>SUM(INDIRECT(ADDRESS(MATCH("K21",$A:$A,0)+1,COLUMN(H$13),4)&amp;":"&amp;ADDRESS(MATCH("K22",$A:$A,0)-1,COLUMN(H$13),4)))</f>
        <v/>
      </c>
      <c r="I163" s="980" t="n"/>
      <c r="J163" s="180" t="n"/>
      <c r="N163" s="976">
        <f>B163</f>
        <v/>
      </c>
      <c r="O163" s="192">
        <f>C163*BS!$B$9</f>
        <v/>
      </c>
      <c r="P163" s="192">
        <f>D163*BS!$B$9</f>
        <v/>
      </c>
      <c r="Q163" s="192">
        <f>E163*BS!$B$9</f>
        <v/>
      </c>
      <c r="R163" s="192">
        <f>F163*BS!$B$9</f>
        <v/>
      </c>
      <c r="S163" s="192">
        <f>G163*BS!$B$9</f>
        <v/>
      </c>
      <c r="T163" s="192">
        <f>H163*BS!$B$9</f>
        <v/>
      </c>
      <c r="U163" s="193" t="n"/>
    </row>
    <row r="164" ht="18.75" customFormat="1" customHeight="1" s="194">
      <c r="A164" s="194" t="inlineStr">
        <is>
          <t>K23</t>
        </is>
      </c>
      <c r="B164" s="96" t="inlineStr">
        <is>
          <t xml:space="preserve">Other Long Term liabilities </t>
        </is>
      </c>
      <c r="C164" s="990" t="n"/>
      <c r="D164" s="990" t="n"/>
      <c r="E164" s="990" t="n"/>
      <c r="F164" s="990" t="n"/>
      <c r="G164" s="990" t="n"/>
      <c r="H164" s="990" t="n"/>
      <c r="I164" s="988" t="n"/>
      <c r="J164" s="196" t="n"/>
      <c r="K164" s="197" t="n"/>
      <c r="L164" s="197" t="n"/>
      <c r="M164" s="197" t="n"/>
      <c r="N164" s="966">
        <f>B164</f>
        <v/>
      </c>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79" t="n"/>
      <c r="B165" s="102" t="inlineStr">
        <is>
          <t xml:space="preserve"> None Non-current</t>
        </is>
      </c>
      <c r="C165" s="991" t="n"/>
      <c r="D165" s="991" t="n"/>
      <c r="E165" s="991" t="n"/>
      <c r="F165" s="991" t="n"/>
      <c r="G165" s="991" t="n">
        <v>3449</v>
      </c>
      <c r="H165" s="991" t="n">
        <v>3524</v>
      </c>
      <c r="I165" s="984" t="n"/>
      <c r="J165" s="180" t="n"/>
      <c r="N165" s="976">
        <f>B165</f>
        <v/>
      </c>
      <c r="O165" s="192" t="inlineStr"/>
      <c r="P165" s="192" t="inlineStr"/>
      <c r="Q165" s="192" t="inlineStr"/>
      <c r="R165" s="192" t="inlineStr"/>
      <c r="S165" s="192">
        <f>G165*BS!$B$9</f>
        <v/>
      </c>
      <c r="T165" s="192">
        <f>H165*BS!$B$9</f>
        <v/>
      </c>
      <c r="U165" s="193">
        <f>I129</f>
        <v/>
      </c>
    </row>
    <row r="166" ht="18.75" customFormat="1" customHeight="1" s="194">
      <c r="A166" s="79" t="n"/>
      <c r="B166" s="102" t="inlineStr">
        <is>
          <t>Other non-current liabilities *</t>
        </is>
      </c>
      <c r="C166" s="991" t="n"/>
      <c r="D166" s="991" t="n"/>
      <c r="E166" s="991" t="n"/>
      <c r="F166" s="991" t="n"/>
      <c r="G166" s="991" t="n">
        <v>-298411</v>
      </c>
      <c r="H166" s="991" t="n">
        <v>-138273</v>
      </c>
      <c r="I166" s="992" t="n"/>
      <c r="J166" s="180" t="n"/>
      <c r="N166" s="976">
        <f>B166</f>
        <v/>
      </c>
      <c r="O166" s="192" t="inlineStr"/>
      <c r="P166" s="192" t="inlineStr"/>
      <c r="Q166" s="192" t="inlineStr"/>
      <c r="R166" s="192" t="inlineStr"/>
      <c r="S166" s="192">
        <f>G166*BS!$B$9</f>
        <v/>
      </c>
      <c r="T166" s="192">
        <f>H166*BS!$B$9</f>
        <v/>
      </c>
      <c r="U166" s="193">
        <f>I130</f>
        <v/>
      </c>
    </row>
    <row r="167">
      <c r="A167" s="79" t="n"/>
      <c r="B167" s="102" t="n"/>
      <c r="C167" s="103" t="n"/>
      <c r="D167" s="103" t="n"/>
      <c r="E167" s="103" t="n"/>
      <c r="F167" s="103" t="n"/>
      <c r="G167" s="103" t="n"/>
      <c r="H167" s="103" t="n"/>
      <c r="I167" s="992" t="n"/>
      <c r="J167" s="180" t="n"/>
      <c r="N167" s="976" t="inlineStr"/>
      <c r="O167" s="192" t="inlineStr"/>
      <c r="P167" s="192" t="inlineStr"/>
      <c r="Q167" s="192" t="inlineStr"/>
      <c r="R167" s="192" t="inlineStr"/>
      <c r="S167" s="192" t="inlineStr"/>
      <c r="T167" s="192" t="inlineStr"/>
      <c r="U167" s="193">
        <f>I131</f>
        <v/>
      </c>
    </row>
    <row r="168">
      <c r="A168" s="79" t="n"/>
      <c r="B168" s="102" t="n"/>
      <c r="C168" s="991" t="n"/>
      <c r="D168" s="991" t="n"/>
      <c r="E168" s="991" t="n"/>
      <c r="F168" s="991" t="n"/>
      <c r="G168" s="991" t="n"/>
      <c r="H168" s="991" t="n"/>
      <c r="I168" s="992" t="n"/>
      <c r="J168" s="180" t="n"/>
      <c r="N168" s="976" t="inlineStr"/>
      <c r="O168" s="192" t="inlineStr"/>
      <c r="P168" s="192" t="inlineStr"/>
      <c r="Q168" s="192" t="inlineStr"/>
      <c r="R168" s="192" t="inlineStr"/>
      <c r="S168" s="192" t="inlineStr"/>
      <c r="T168" s="192" t="inlineStr"/>
      <c r="U168" s="193">
        <f>I132</f>
        <v/>
      </c>
    </row>
    <row r="169">
      <c r="A169" s="79" t="n"/>
      <c r="B169" s="102" t="n"/>
      <c r="C169" s="991" t="n"/>
      <c r="D169" s="991" t="n"/>
      <c r="E169" s="991" t="n"/>
      <c r="F169" s="991" t="n"/>
      <c r="G169" s="991" t="n"/>
      <c r="H169" s="991" t="n"/>
      <c r="I169" s="992" t="n"/>
      <c r="J169" s="180" t="n"/>
      <c r="N169" s="976" t="inlineStr"/>
      <c r="O169" s="192" t="inlineStr"/>
      <c r="P169" s="192" t="inlineStr"/>
      <c r="Q169" s="192" t="inlineStr"/>
      <c r="R169" s="192" t="inlineStr"/>
      <c r="S169" s="192" t="inlineStr"/>
      <c r="T169" s="192" t="inlineStr"/>
      <c r="U169" s="193">
        <f>I133</f>
        <v/>
      </c>
    </row>
    <row r="170">
      <c r="A170" s="79" t="n"/>
      <c r="B170" s="102" t="n"/>
      <c r="C170" s="991" t="n"/>
      <c r="D170" s="991" t="n"/>
      <c r="E170" s="991" t="n"/>
      <c r="F170" s="991" t="n"/>
      <c r="G170" s="991" t="n"/>
      <c r="H170" s="991" t="n"/>
      <c r="I170" s="992" t="n"/>
      <c r="J170" s="180" t="n"/>
      <c r="N170" s="976" t="inlineStr"/>
      <c r="O170" s="192" t="inlineStr"/>
      <c r="P170" s="192" t="inlineStr"/>
      <c r="Q170" s="192" t="inlineStr"/>
      <c r="R170" s="192" t="inlineStr"/>
      <c r="S170" s="192" t="inlineStr"/>
      <c r="T170" s="192" t="inlineStr"/>
      <c r="U170" s="193">
        <f>I134</f>
        <v/>
      </c>
    </row>
    <row r="171">
      <c r="A171" s="79" t="n"/>
      <c r="B171" s="102" t="n"/>
      <c r="C171" s="991" t="n"/>
      <c r="D171" s="991" t="n"/>
      <c r="E171" s="991" t="n"/>
      <c r="F171" s="991" t="n"/>
      <c r="G171" s="991" t="n"/>
      <c r="H171" s="991" t="n"/>
      <c r="I171" s="992" t="n"/>
      <c r="J171" s="180" t="n"/>
      <c r="N171" s="976" t="inlineStr"/>
      <c r="O171" s="192" t="inlineStr"/>
      <c r="P171" s="192" t="inlineStr"/>
      <c r="Q171" s="192" t="inlineStr"/>
      <c r="R171" s="192" t="inlineStr"/>
      <c r="S171" s="192" t="inlineStr"/>
      <c r="T171" s="192" t="inlineStr"/>
      <c r="U171" s="193">
        <f>I135</f>
        <v/>
      </c>
    </row>
    <row r="172">
      <c r="A172" s="79" t="n"/>
      <c r="B172" s="102" t="n"/>
      <c r="C172" s="991" t="n"/>
      <c r="D172" s="991" t="n"/>
      <c r="E172" s="991" t="n"/>
      <c r="F172" s="991" t="n"/>
      <c r="G172" s="991" t="n"/>
      <c r="H172" s="991" t="n"/>
      <c r="I172" s="992" t="n"/>
      <c r="J172" s="180" t="n"/>
      <c r="N172" s="976" t="inlineStr"/>
      <c r="O172" s="192" t="inlineStr"/>
      <c r="P172" s="192" t="inlineStr"/>
      <c r="Q172" s="192" t="inlineStr"/>
      <c r="R172" s="192" t="inlineStr"/>
      <c r="S172" s="192" t="inlineStr"/>
      <c r="T172" s="192" t="inlineStr"/>
      <c r="U172" s="193">
        <f>I136</f>
        <v/>
      </c>
    </row>
    <row r="173">
      <c r="A173" s="79" t="n"/>
      <c r="B173" s="102" t="n"/>
      <c r="C173" s="991" t="n"/>
      <c r="D173" s="991" t="n"/>
      <c r="E173" s="991" t="n"/>
      <c r="F173" s="991" t="n"/>
      <c r="G173" s="991" t="n"/>
      <c r="H173" s="991" t="n"/>
      <c r="I173" s="992" t="n"/>
      <c r="J173" s="180" t="n"/>
      <c r="N173" s="976" t="inlineStr"/>
      <c r="O173" s="192" t="inlineStr"/>
      <c r="P173" s="192" t="inlineStr"/>
      <c r="Q173" s="192" t="inlineStr"/>
      <c r="R173" s="192" t="inlineStr"/>
      <c r="S173" s="192" t="inlineStr"/>
      <c r="T173" s="192" t="inlineStr"/>
      <c r="U173" s="193">
        <f>I137</f>
        <v/>
      </c>
    </row>
    <row r="174">
      <c r="A174" s="79" t="n"/>
      <c r="B174" s="102" t="n"/>
      <c r="C174" s="991" t="n"/>
      <c r="D174" s="991" t="n"/>
      <c r="E174" s="991" t="n"/>
      <c r="F174" s="991" t="n"/>
      <c r="G174" s="991" t="n"/>
      <c r="H174" s="991" t="n"/>
      <c r="I174" s="992" t="n"/>
      <c r="J174" s="180" t="n"/>
      <c r="N174" s="976" t="inlineStr"/>
      <c r="O174" s="192" t="inlineStr"/>
      <c r="P174" s="192" t="inlineStr"/>
      <c r="Q174" s="192" t="inlineStr"/>
      <c r="R174" s="192" t="inlineStr"/>
      <c r="S174" s="192" t="inlineStr"/>
      <c r="T174" s="192" t="inlineStr"/>
      <c r="U174" s="193">
        <f>I138</f>
        <v/>
      </c>
    </row>
    <row r="175">
      <c r="A175" s="79" t="n"/>
      <c r="B175" s="102" t="n"/>
      <c r="C175" s="991" t="n"/>
      <c r="D175" s="991" t="n"/>
      <c r="E175" s="991" t="n"/>
      <c r="F175" s="991" t="n"/>
      <c r="G175" s="991" t="n"/>
      <c r="H175" s="991" t="n"/>
      <c r="I175" s="992" t="n"/>
      <c r="J175" s="180" t="n"/>
      <c r="N175" s="976" t="inlineStr"/>
      <c r="O175" s="192" t="inlineStr"/>
      <c r="P175" s="192" t="inlineStr"/>
      <c r="Q175" s="192" t="inlineStr"/>
      <c r="R175" s="192" t="inlineStr"/>
      <c r="S175" s="192" t="inlineStr"/>
      <c r="T175" s="192" t="inlineStr"/>
      <c r="U175" s="193">
        <f>I139</f>
        <v/>
      </c>
    </row>
    <row r="176">
      <c r="A176" s="194" t="inlineStr">
        <is>
          <t>K24</t>
        </is>
      </c>
      <c r="B176" s="96" t="inlineStr">
        <is>
          <t xml:space="preserve">Total </t>
        </is>
      </c>
      <c r="C176" s="954">
        <f>SUM(INDIRECT(ADDRESS(MATCH("K23",$A:$A,0)+1,COLUMN(C$13),4)&amp;":"&amp;ADDRESS(MATCH("K24",$A:$A,0)-1,COLUMN(C$13),4)))</f>
        <v/>
      </c>
      <c r="D176" s="954">
        <f>SUM(INDIRECT(ADDRESS(MATCH("K23",$A:$A,0)+1,COLUMN(D$13),4)&amp;":"&amp;ADDRESS(MATCH("K24",$A:$A,0)-1,COLUMN(D$13),4)))</f>
        <v/>
      </c>
      <c r="E176" s="954">
        <f>SUM(INDIRECT(ADDRESS(MATCH("K23",$A:$A,0)+1,COLUMN(E$13),4)&amp;":"&amp;ADDRESS(MATCH("K24",$A:$A,0)-1,COLUMN(E$13),4)))</f>
        <v/>
      </c>
      <c r="F176" s="954">
        <f>SUM(INDIRECT(ADDRESS(MATCH("K23",$A:$A,0)+1,COLUMN(F$13),4)&amp;":"&amp;ADDRESS(MATCH("K24",$A:$A,0)-1,COLUMN(F$13),4)))</f>
        <v/>
      </c>
      <c r="G176" s="954">
        <f>SUM(INDIRECT(ADDRESS(MATCH("K23",$A:$A,0)+1,COLUMN(G$13),4)&amp;":"&amp;ADDRESS(MATCH("K24",$A:$A,0)-1,COLUMN(G$13),4)))</f>
        <v/>
      </c>
      <c r="H176" s="954">
        <f>SUM(INDIRECT(ADDRESS(MATCH("K23",$A:$A,0)+1,COLUMN(H$13),4)&amp;":"&amp;ADDRESS(MATCH("K24",$A:$A,0)-1,COLUMN(H$13),4)))</f>
        <v/>
      </c>
      <c r="I176" s="977" t="n"/>
      <c r="J176" s="196" t="n"/>
      <c r="K176" s="197" t="n"/>
      <c r="L176" s="197" t="n"/>
      <c r="M176" s="197" t="n"/>
      <c r="N176" s="966">
        <f>B176</f>
        <v/>
      </c>
      <c r="O176" s="198">
        <f>C176*BS!$B$9</f>
        <v/>
      </c>
      <c r="P176" s="198">
        <f>D176*BS!$B$9</f>
        <v/>
      </c>
      <c r="Q176" s="198">
        <f>E176*BS!$B$9</f>
        <v/>
      </c>
      <c r="R176" s="198">
        <f>F176*BS!$B$9</f>
        <v/>
      </c>
      <c r="S176" s="198">
        <f>G176*BS!$B$9</f>
        <v/>
      </c>
      <c r="T176" s="198">
        <f>H176*BS!$B$9</f>
        <v/>
      </c>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102" t="n"/>
      <c r="C177" s="939" t="n"/>
      <c r="D177" s="939" t="n"/>
      <c r="E177" s="939" t="n"/>
      <c r="F177" s="939" t="n"/>
      <c r="G177" s="939" t="n"/>
      <c r="H177" s="939" t="n"/>
      <c r="I177" s="975" t="n"/>
      <c r="J177" s="180" t="n"/>
      <c r="N177" s="976" t="inlineStr"/>
      <c r="O177" s="192" t="inlineStr"/>
      <c r="P177" s="192" t="inlineStr"/>
      <c r="Q177" s="192" t="inlineStr"/>
      <c r="R177" s="192" t="inlineStr"/>
      <c r="S177" s="192" t="inlineStr"/>
      <c r="T177" s="192" t="inlineStr"/>
      <c r="U177" s="193" t="n"/>
    </row>
    <row r="178" customFormat="1" s="194">
      <c r="A178" s="194" t="inlineStr">
        <is>
          <t>K25</t>
        </is>
      </c>
      <c r="B178" s="96" t="inlineStr">
        <is>
          <t xml:space="preserve">Minority Interest </t>
        </is>
      </c>
      <c r="C178" s="954" t="n"/>
      <c r="D178" s="954" t="n"/>
      <c r="E178" s="954" t="n"/>
      <c r="F178" s="954" t="n"/>
      <c r="G178" s="954" t="n"/>
      <c r="H178" s="954" t="n"/>
      <c r="I178" s="977" t="n"/>
      <c r="J178" s="196" t="n"/>
      <c r="K178" s="197" t="n"/>
      <c r="L178" s="197" t="n"/>
      <c r="M178" s="197" t="n"/>
      <c r="N178" s="966">
        <f>B178</f>
        <v/>
      </c>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79" t="n"/>
      <c r="B179" s="102" t="n"/>
      <c r="C179" s="952" t="n"/>
      <c r="D179" s="952" t="n"/>
      <c r="E179" s="952" t="n"/>
      <c r="F179" s="952" t="n"/>
      <c r="G179" s="952" t="n"/>
      <c r="H179" s="952" t="n"/>
      <c r="I179" s="979" t="n"/>
      <c r="J179" s="180" t="n"/>
      <c r="N179" s="976" t="inlineStr"/>
      <c r="O179" s="192" t="inlineStr"/>
      <c r="P179" s="192" t="inlineStr"/>
      <c r="Q179" s="192" t="inlineStr"/>
      <c r="R179" s="192" t="inlineStr"/>
      <c r="S179" s="192" t="inlineStr"/>
      <c r="T179" s="192" t="inlineStr"/>
      <c r="U179" s="193">
        <f>I143</f>
        <v/>
      </c>
    </row>
    <row r="180" ht="23.25" customFormat="1" customHeight="1" s="234">
      <c r="A180" s="79" t="n"/>
      <c r="B180" s="102" t="n"/>
      <c r="C180" s="993" t="n"/>
      <c r="D180" s="993" t="n"/>
      <c r="E180" s="993" t="n"/>
      <c r="F180" s="952" t="n"/>
      <c r="G180" s="952" t="n"/>
      <c r="H180" s="952" t="n"/>
      <c r="I180" s="979" t="n"/>
      <c r="J180" s="180" t="n"/>
      <c r="N180" s="976" t="inlineStr"/>
      <c r="O180" s="192" t="inlineStr"/>
      <c r="P180" s="192" t="inlineStr"/>
      <c r="Q180" s="192" t="inlineStr"/>
      <c r="R180" s="192" t="inlineStr"/>
      <c r="S180" s="192" t="inlineStr"/>
      <c r="T180" s="192" t="inlineStr"/>
      <c r="U180" s="193">
        <f>I144</f>
        <v/>
      </c>
    </row>
    <row r="181" ht="23.25" customFormat="1" customHeight="1" s="234">
      <c r="A181" s="79" t="n"/>
      <c r="B181" s="102" t="n"/>
      <c r="C181" s="993" t="n"/>
      <c r="D181" s="993" t="n"/>
      <c r="E181" s="993" t="n"/>
      <c r="F181" s="952" t="n"/>
      <c r="G181" s="952" t="n"/>
      <c r="H181" s="952" t="n"/>
      <c r="I181" s="979" t="n"/>
      <c r="J181" s="180" t="n"/>
      <c r="N181" s="976" t="inlineStr"/>
      <c r="O181" s="192" t="inlineStr"/>
      <c r="P181" s="192" t="inlineStr"/>
      <c r="Q181" s="192" t="inlineStr"/>
      <c r="R181" s="192" t="inlineStr"/>
      <c r="S181" s="192" t="inlineStr"/>
      <c r="T181" s="192" t="inlineStr"/>
      <c r="U181" s="193">
        <f>I145</f>
        <v/>
      </c>
    </row>
    <row r="182" ht="23.25" customFormat="1" customHeight="1" s="234">
      <c r="A182" s="79" t="n"/>
      <c r="B182" s="102" t="n"/>
      <c r="C182" s="993" t="n"/>
      <c r="D182" s="993" t="n"/>
      <c r="E182" s="993" t="n"/>
      <c r="F182" s="952" t="n"/>
      <c r="G182" s="952" t="n"/>
      <c r="H182" s="952" t="n"/>
      <c r="I182" s="979" t="n"/>
      <c r="J182" s="180" t="n"/>
      <c r="N182" s="976" t="inlineStr"/>
      <c r="O182" s="192" t="inlineStr"/>
      <c r="P182" s="192" t="inlineStr"/>
      <c r="Q182" s="192" t="inlineStr"/>
      <c r="R182" s="192" t="inlineStr"/>
      <c r="S182" s="192" t="inlineStr"/>
      <c r="T182" s="192" t="inlineStr"/>
      <c r="U182" s="193">
        <f>I146</f>
        <v/>
      </c>
    </row>
    <row r="183">
      <c r="A183" s="79" t="n"/>
      <c r="B183" s="102" t="n"/>
      <c r="C183" s="993" t="n"/>
      <c r="D183" s="993" t="n"/>
      <c r="E183" s="993" t="n"/>
      <c r="F183" s="952" t="n"/>
      <c r="G183" s="952" t="n"/>
      <c r="H183" s="952" t="n"/>
      <c r="I183" s="979" t="n"/>
      <c r="J183" s="180" t="n"/>
      <c r="N183" s="976" t="inlineStr"/>
      <c r="O183" s="192" t="inlineStr"/>
      <c r="P183" s="192" t="inlineStr"/>
      <c r="Q183" s="192" t="inlineStr"/>
      <c r="R183" s="192" t="inlineStr"/>
      <c r="S183" s="192" t="inlineStr"/>
      <c r="T183" s="192" t="inlineStr"/>
      <c r="U183" s="193">
        <f>I147</f>
        <v/>
      </c>
    </row>
    <row r="184" ht="18.75" customHeight="1" s="340">
      <c r="A184" s="79" t="n"/>
      <c r="B184" s="102" t="n"/>
      <c r="C184" s="993" t="n"/>
      <c r="D184" s="993" t="n"/>
      <c r="E184" s="993" t="n"/>
      <c r="F184" s="952" t="n"/>
      <c r="G184" s="952" t="n"/>
      <c r="H184" s="952" t="n"/>
      <c r="I184" s="979" t="n"/>
      <c r="J184" s="180" t="n"/>
      <c r="N184" s="976" t="inlineStr"/>
      <c r="O184" s="192" t="inlineStr"/>
      <c r="P184" s="192" t="inlineStr"/>
      <c r="Q184" s="192" t="inlineStr"/>
      <c r="R184" s="192" t="inlineStr"/>
      <c r="S184" s="192" t="inlineStr"/>
      <c r="T184" s="192" t="inlineStr"/>
      <c r="U184" s="193">
        <f>I148</f>
        <v/>
      </c>
    </row>
    <row r="185" ht="18.75" customFormat="1" customHeight="1" s="171">
      <c r="A185" s="79" t="n"/>
      <c r="B185" s="102" t="n"/>
      <c r="C185" s="103" t="n"/>
      <c r="D185" s="103" t="n"/>
      <c r="E185" s="103" t="n"/>
      <c r="F185" s="103" t="n"/>
      <c r="G185" s="103" t="n"/>
      <c r="H185" s="103" t="n"/>
      <c r="I185" s="979" t="n"/>
      <c r="J185" s="180" t="n"/>
      <c r="N185" s="976" t="inlineStr"/>
      <c r="O185" s="192" t="inlineStr"/>
      <c r="P185" s="192" t="inlineStr"/>
      <c r="Q185" s="192" t="inlineStr"/>
      <c r="R185" s="192" t="inlineStr"/>
      <c r="S185" s="192" t="inlineStr"/>
      <c r="T185" s="192" t="inlineStr"/>
      <c r="U185" s="193">
        <f>I149</f>
        <v/>
      </c>
    </row>
    <row r="186" ht="18.75" customFormat="1" customHeight="1" s="171">
      <c r="A186" s="79" t="n"/>
      <c r="B186" s="102" t="n"/>
      <c r="C186" s="993" t="n"/>
      <c r="D186" s="993" t="n"/>
      <c r="E186" s="993" t="n"/>
      <c r="F186" s="952" t="n"/>
      <c r="G186" s="952" t="n"/>
      <c r="H186" s="952" t="n"/>
      <c r="I186" s="979" t="n"/>
      <c r="J186" s="180" t="n"/>
      <c r="N186" s="976" t="inlineStr"/>
      <c r="O186" s="192" t="inlineStr"/>
      <c r="P186" s="192" t="inlineStr"/>
      <c r="Q186" s="192" t="inlineStr"/>
      <c r="R186" s="192" t="inlineStr"/>
      <c r="S186" s="192" t="inlineStr"/>
      <c r="T186" s="192" t="inlineStr"/>
      <c r="U186" s="193">
        <f>I150</f>
        <v/>
      </c>
    </row>
    <row r="187" ht="18.75" customFormat="1" customHeight="1" s="171">
      <c r="A187" s="79" t="n"/>
      <c r="B187" s="102" t="n"/>
      <c r="C187" s="993" t="n"/>
      <c r="D187" s="993" t="n"/>
      <c r="E187" s="993" t="n"/>
      <c r="F187" s="952" t="n"/>
      <c r="G187" s="952" t="n"/>
      <c r="H187" s="952" t="n"/>
      <c r="I187" s="979" t="n"/>
      <c r="J187" s="180" t="n"/>
      <c r="N187" s="976" t="inlineStr"/>
      <c r="O187" s="192" t="inlineStr"/>
      <c r="P187" s="192" t="inlineStr"/>
      <c r="Q187" s="192" t="inlineStr"/>
      <c r="R187" s="192" t="inlineStr"/>
      <c r="S187" s="192" t="inlineStr"/>
      <c r="T187" s="192" t="inlineStr"/>
      <c r="U187" s="193">
        <f>I151</f>
        <v/>
      </c>
    </row>
    <row r="188" ht="18.75" customFormat="1" customHeight="1" s="171">
      <c r="A188" s="79" t="n"/>
      <c r="B188" s="102" t="n"/>
      <c r="C188" s="989" t="n"/>
      <c r="D188" s="971" t="n"/>
      <c r="E188" s="939" t="n"/>
      <c r="F188" s="939" t="n"/>
      <c r="G188" s="939" t="n"/>
      <c r="H188" s="939" t="n"/>
      <c r="I188" s="975" t="n"/>
      <c r="J188" s="180" t="n"/>
      <c r="N188" s="976" t="inlineStr"/>
      <c r="O188" s="192" t="inlineStr"/>
      <c r="P188" s="192" t="inlineStr"/>
      <c r="Q188" s="192" t="inlineStr"/>
      <c r="R188" s="192" t="inlineStr"/>
      <c r="S188" s="192" t="inlineStr"/>
      <c r="T188" s="192" t="inlineStr"/>
      <c r="U188" s="193">
        <f>I152</f>
        <v/>
      </c>
    </row>
    <row r="189" ht="18.75" customFormat="1" customHeight="1" s="171">
      <c r="A189" s="194" t="inlineStr">
        <is>
          <t>K26</t>
        </is>
      </c>
      <c r="B189" s="96" t="inlineStr">
        <is>
          <t xml:space="preserve">Total </t>
        </is>
      </c>
      <c r="C189" s="954">
        <f>SUM(INDIRECT(ADDRESS(MATCH("K25",$A:$A,0)+1,COLUMN(C$13),4)&amp;":"&amp;ADDRESS(MATCH("K26",$A:$A,0)-1,COLUMN(C$13),4)))</f>
        <v/>
      </c>
      <c r="D189" s="954">
        <f>SUM(INDIRECT(ADDRESS(MATCH("K25",$A:$A,0)+1,COLUMN(D$13),4)&amp;":"&amp;ADDRESS(MATCH("K26",$A:$A,0)-1,COLUMN(D$13),4)))</f>
        <v/>
      </c>
      <c r="E189" s="954">
        <f>SUM(INDIRECT(ADDRESS(MATCH("K25",$A:$A,0)+1,COLUMN(E$13),4)&amp;":"&amp;ADDRESS(MATCH("K26",$A:$A,0)-1,COLUMN(E$13),4)))</f>
        <v/>
      </c>
      <c r="F189" s="954">
        <f>SUM(INDIRECT(ADDRESS(MATCH("K25",$A:$A,0)+1,COLUMN(F$13),4)&amp;":"&amp;ADDRESS(MATCH("K26",$A:$A,0)-1,COLUMN(F$13),4)))</f>
        <v/>
      </c>
      <c r="G189" s="954">
        <f>SUM(INDIRECT(ADDRESS(MATCH("K25",$A:$A,0)+1,COLUMN(G$13),4)&amp;":"&amp;ADDRESS(MATCH("K26",$A:$A,0)-1,COLUMN(G$13),4)))</f>
        <v/>
      </c>
      <c r="H189" s="954">
        <f>SUM(INDIRECT(ADDRESS(MATCH("K25",$A:$A,0)+1,COLUMN(H$13),4)&amp;":"&amp;ADDRESS(MATCH("K26",$A:$A,0)-1,COLUMN(H$13),4)))</f>
        <v/>
      </c>
      <c r="I189" s="988" t="n"/>
      <c r="J189" s="196" t="n"/>
      <c r="K189" s="197" t="n"/>
      <c r="L189" s="197" t="n"/>
      <c r="M189" s="197" t="n"/>
      <c r="N189" s="966">
        <f>B189</f>
        <v/>
      </c>
      <c r="O189" s="198">
        <f>C189*BS!$B$9</f>
        <v/>
      </c>
      <c r="P189" s="198">
        <f>D189*BS!$B$9</f>
        <v/>
      </c>
      <c r="Q189" s="198">
        <f>E189*BS!$B$9</f>
        <v/>
      </c>
      <c r="R189" s="198">
        <f>F189*BS!$B$9</f>
        <v/>
      </c>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94" t="n"/>
      <c r="D190" s="994" t="n"/>
      <c r="E190" s="994" t="n"/>
      <c r="F190" s="994" t="n"/>
      <c r="G190" s="994" t="n"/>
      <c r="H190" s="994" t="n"/>
      <c r="I190" s="992" t="n"/>
      <c r="J190" s="180" t="n"/>
      <c r="N190" s="976" t="inlineStr"/>
      <c r="O190" s="192" t="inlineStr"/>
      <c r="P190" s="192" t="inlineStr"/>
      <c r="Q190" s="192" t="inlineStr"/>
      <c r="R190" s="192" t="inlineStr"/>
      <c r="S190" s="192" t="inlineStr"/>
      <c r="T190" s="192" t="inlineStr"/>
      <c r="U190" s="193">
        <f>I154</f>
        <v/>
      </c>
    </row>
    <row r="191" ht="18.75" customFormat="1" customHeight="1" s="171">
      <c r="A191" s="194" t="inlineStr">
        <is>
          <t>K27</t>
        </is>
      </c>
      <c r="B191" s="96" t="inlineStr">
        <is>
          <t xml:space="preserve">Common Stock </t>
        </is>
      </c>
      <c r="C191" s="942" t="n"/>
      <c r="D191" s="942" t="n"/>
      <c r="E191" s="942" t="n"/>
      <c r="F191" s="942" t="n"/>
      <c r="G191" s="942" t="n"/>
      <c r="H191" s="942" t="n"/>
      <c r="I191" s="992" t="n"/>
      <c r="J191" s="196" t="n"/>
      <c r="K191" s="197" t="n"/>
      <c r="L191" s="197" t="n"/>
      <c r="M191" s="197" t="n"/>
      <c r="N191" s="966">
        <f>B191</f>
        <v/>
      </c>
      <c r="O191" s="198" t="inlineStr"/>
      <c r="P191" s="198" t="inlineStr"/>
      <c r="Q191" s="198" t="inlineStr"/>
      <c r="R191" s="198" t="inlineStr"/>
      <c r="S191" s="198" t="inlineStr"/>
      <c r="T191" s="198" t="inlineStr"/>
      <c r="U191" s="193">
        <f>I155</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B192" s="229" t="inlineStr">
        <is>
          <t>Contributed equity</t>
        </is>
      </c>
      <c r="C192" s="103" t="n"/>
      <c r="D192" s="103" t="n"/>
      <c r="E192" s="103" t="n"/>
      <c r="F192" s="103" t="n"/>
      <c r="G192" s="103" t="n">
        <v>30000</v>
      </c>
      <c r="H192" s="103" t="n">
        <v>30000</v>
      </c>
      <c r="I192" s="979" t="n"/>
      <c r="J192" s="196" t="n"/>
      <c r="K192" s="197" t="n"/>
      <c r="L192" s="197" t="n"/>
      <c r="M192" s="197" t="n"/>
      <c r="N192" s="966">
        <f>B192</f>
        <v/>
      </c>
      <c r="O192" s="198" t="inlineStr"/>
      <c r="P192" s="198" t="inlineStr"/>
      <c r="Q192" s="198" t="inlineStr"/>
      <c r="R192" s="198" t="inlineStr"/>
      <c r="S192" s="198">
        <f>G192*BS!$B$9</f>
        <v/>
      </c>
      <c r="T192" s="198">
        <f>H192*BS!$B$9</f>
        <v/>
      </c>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B193" s="229" t="n"/>
      <c r="C193" s="229" t="n"/>
      <c r="D193" s="229" t="n"/>
      <c r="E193" s="229" t="n"/>
      <c r="F193" s="229" t="n"/>
      <c r="G193" s="229" t="n"/>
      <c r="H193" s="952" t="n"/>
      <c r="I193" s="979"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229" t="n"/>
      <c r="C194" s="229" t="n"/>
      <c r="D194" s="229" t="n"/>
      <c r="E194" s="229" t="n"/>
      <c r="F194" s="229" t="n"/>
      <c r="G194" s="229" t="n"/>
      <c r="H194" s="952" t="n"/>
      <c r="I194" s="979"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194" t="inlineStr">
        <is>
          <t>K28</t>
        </is>
      </c>
      <c r="B195" s="96" t="inlineStr">
        <is>
          <t xml:space="preserve">Total </t>
        </is>
      </c>
      <c r="C195" s="954">
        <f>SUM(INDIRECT(ADDRESS(MATCH("K27",$A:$A,0)+1,COLUMN(C$13),4)&amp;":"&amp;ADDRESS(MATCH("K28",$A:$A,0)-1,COLUMN(C$13),4)))</f>
        <v/>
      </c>
      <c r="D195" s="954">
        <f>SUM(INDIRECT(ADDRESS(MATCH("K27",$A:$A,0)+1,COLUMN(D$13),4)&amp;":"&amp;ADDRESS(MATCH("K28",$A:$A,0)-1,COLUMN(D$13),4)))</f>
        <v/>
      </c>
      <c r="E195" s="954">
        <f>SUM(INDIRECT(ADDRESS(MATCH("K27",$A:$A,0)+1,COLUMN(E$13),4)&amp;":"&amp;ADDRESS(MATCH("K28",$A:$A,0)-1,COLUMN(E$13),4)))</f>
        <v/>
      </c>
      <c r="F195" s="954">
        <f>SUM(INDIRECT(ADDRESS(MATCH("K27",$A:$A,0)+1,COLUMN(F$13),4)&amp;":"&amp;ADDRESS(MATCH("K28",$A:$A,0)-1,COLUMN(F$13),4)))</f>
        <v/>
      </c>
      <c r="G195" s="954">
        <f>SUM(INDIRECT(ADDRESS(MATCH("K27",$A:$A,0)+1,COLUMN(G$13),4)&amp;":"&amp;ADDRESS(MATCH("K28",$A:$A,0)-1,COLUMN(G$13),4)))</f>
        <v/>
      </c>
      <c r="H195" s="954">
        <f>SUM(INDIRECT(ADDRESS(MATCH("K27",$A:$A,0)+1,COLUMN(H$13),4)&amp;":"&amp;ADDRESS(MATCH("K28",$A:$A,0)-1,COLUMN(H$13),4)))</f>
        <v/>
      </c>
      <c r="I195" s="995" t="n"/>
      <c r="J195" s="196" t="n"/>
      <c r="K195" s="197" t="n"/>
      <c r="L195" s="197" t="n"/>
      <c r="M195" s="197" t="n"/>
      <c r="N195" s="966">
        <f>B195</f>
        <v/>
      </c>
      <c r="O195" s="198">
        <f>C195*BS!$B$9</f>
        <v/>
      </c>
      <c r="P195" s="198">
        <f>D195*BS!$B$9</f>
        <v/>
      </c>
      <c r="Q195" s="198">
        <f>E195*BS!$B$9</f>
        <v/>
      </c>
      <c r="R195" s="198">
        <f>F195*BS!$B$9</f>
        <v/>
      </c>
      <c r="S195" s="198">
        <f>G195*BS!$B$9</f>
        <v/>
      </c>
      <c r="T195" s="198">
        <f>H195*BS!$B$9</f>
        <v/>
      </c>
      <c r="U195" s="193" t="n"/>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B196" s="102" t="n"/>
      <c r="C196" s="994" t="n"/>
      <c r="D196" s="994" t="n"/>
      <c r="E196" s="994" t="n"/>
      <c r="F196" s="994" t="n"/>
      <c r="G196" s="994" t="n"/>
      <c r="H196" s="994" t="n"/>
      <c r="I196" s="992" t="n"/>
      <c r="J196" s="180" t="n"/>
      <c r="N196" s="976" t="inlineStr"/>
      <c r="O196" s="192" t="inlineStr"/>
      <c r="P196" s="192" t="inlineStr"/>
      <c r="Q196" s="192" t="inlineStr"/>
      <c r="R196" s="192" t="inlineStr"/>
      <c r="S196" s="192" t="inlineStr"/>
      <c r="T196" s="192" t="inlineStr"/>
      <c r="U196" s="193" t="n"/>
    </row>
    <row r="197" ht="18.75" customFormat="1" customHeight="1" s="194">
      <c r="B197" s="102" t="n"/>
      <c r="C197" s="994" t="n"/>
      <c r="D197" s="994" t="n"/>
      <c r="E197" s="994" t="n"/>
      <c r="F197" s="994" t="n"/>
      <c r="G197" s="994" t="n"/>
      <c r="H197" s="994" t="n"/>
      <c r="I197" s="992" t="n"/>
      <c r="J197" s="180" t="n"/>
      <c r="N197" s="976" t="inlineStr"/>
      <c r="O197" s="192" t="inlineStr"/>
      <c r="P197" s="192" t="inlineStr"/>
      <c r="Q197" s="192" t="inlineStr"/>
      <c r="R197" s="192" t="inlineStr"/>
      <c r="S197" s="192" t="inlineStr"/>
      <c r="T197" s="192" t="inlineStr"/>
      <c r="U197" s="193" t="n"/>
    </row>
    <row r="198">
      <c r="A198" s="194" t="inlineStr">
        <is>
          <t>K29</t>
        </is>
      </c>
      <c r="B198" s="96" t="inlineStr">
        <is>
          <t xml:space="preserve">Additional Paid in Capital </t>
        </is>
      </c>
      <c r="C198" s="983" t="n"/>
      <c r="D198" s="983" t="n"/>
      <c r="E198" s="983" t="n"/>
      <c r="F198" s="983" t="n"/>
      <c r="G198" s="983" t="n"/>
      <c r="H198" s="983" t="n"/>
      <c r="I198" s="984" t="n"/>
      <c r="J198" s="196" t="n"/>
      <c r="K198" s="197" t="n"/>
      <c r="L198" s="197" t="n"/>
      <c r="M198" s="197" t="n"/>
      <c r="N198" s="966">
        <f>B198</f>
        <v/>
      </c>
      <c r="O198" s="198" t="inlineStr"/>
      <c r="P198" s="198" t="inlineStr"/>
      <c r="Q198" s="198" t="inlineStr"/>
      <c r="R198" s="198" t="inlineStr"/>
      <c r="S198" s="198" t="inlineStr"/>
      <c r="T198" s="198" t="inlineStr"/>
      <c r="U198" s="193">
        <f>I162</f>
        <v/>
      </c>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B199" s="229" t="n"/>
      <c r="C199" s="103" t="n"/>
      <c r="D199" s="103" t="n"/>
      <c r="E199" s="103" t="n"/>
      <c r="F199" s="103" t="n"/>
      <c r="G199" s="103" t="n"/>
      <c r="H199" s="103" t="n"/>
      <c r="I199" s="984" t="n"/>
      <c r="J199" s="196" t="n"/>
      <c r="K199" s="197" t="n"/>
      <c r="L199" s="197" t="n"/>
      <c r="M199" s="197" t="n"/>
      <c r="N199" s="966" t="inlineStr"/>
      <c r="O199" s="198" t="inlineStr"/>
      <c r="P199" s="198" t="inlineStr"/>
      <c r="Q199" s="198" t="inlineStr"/>
      <c r="R199" s="198" t="inlineStr"/>
      <c r="S199" s="198" t="inlineStr"/>
      <c r="T199" s="198" t="inlineStr"/>
      <c r="U199" s="193" t="n"/>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A200" s="229" t="n"/>
      <c r="B200" s="229" t="n"/>
      <c r="C200" s="229" t="n"/>
      <c r="D200" s="229" t="n"/>
      <c r="E200" s="229" t="n"/>
      <c r="F200" s="229" t="n"/>
      <c r="G200" s="229" t="n"/>
      <c r="H200" s="229" t="n"/>
      <c r="I200" s="984" t="n"/>
      <c r="J200" s="196" t="n"/>
      <c r="K200" s="197" t="n"/>
      <c r="L200" s="197" t="n"/>
      <c r="M200" s="197" t="n"/>
      <c r="N200" s="966" t="inlineStr"/>
      <c r="O200" s="198" t="inlineStr"/>
      <c r="P200" s="198" t="inlineStr"/>
      <c r="Q200" s="198" t="inlineStr"/>
      <c r="R200" s="198" t="inlineStr"/>
      <c r="S200" s="198" t="inlineStr"/>
      <c r="T200" s="198" t="inlineStr"/>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171" t="inlineStr">
        <is>
          <t>K30</t>
        </is>
      </c>
      <c r="B201" s="96" t="inlineStr">
        <is>
          <t xml:space="preserve">Total </t>
        </is>
      </c>
      <c r="C201" s="954">
        <f>SUM(INDIRECT(ADDRESS(MATCH("K29",$A:$A,0)+1,COLUMN(C$13),4)&amp;":"&amp;ADDRESS(MATCH("K30",$A:$A,0)-1,COLUMN(C$13),4)))</f>
        <v/>
      </c>
      <c r="D201" s="954">
        <f>SUM(INDIRECT(ADDRESS(MATCH("K29",$A:$A,0)+1,COLUMN(D$13),4)&amp;":"&amp;ADDRESS(MATCH("K30",$A:$A,0)-1,COLUMN(D$13),4)))</f>
        <v/>
      </c>
      <c r="E201" s="954">
        <f>SUM(INDIRECT(ADDRESS(MATCH("K29",$A:$A,0)+1,COLUMN(E$13),4)&amp;":"&amp;ADDRESS(MATCH("K30",$A:$A,0)-1,COLUMN(E$13),4)))</f>
        <v/>
      </c>
      <c r="F201" s="954">
        <f>SUM(INDIRECT(ADDRESS(MATCH("K29",$A:$A,0)+1,COLUMN(F$13),4)&amp;":"&amp;ADDRESS(MATCH("K30",$A:$A,0)-1,COLUMN(F$13),4)))</f>
        <v/>
      </c>
      <c r="G201" s="954">
        <f>SUM(INDIRECT(ADDRESS(MATCH("K29",$A:$A,0)+1,COLUMN(G$13),4)&amp;":"&amp;ADDRESS(MATCH("K30",$A:$A,0)-1,COLUMN(G$13),4)))</f>
        <v/>
      </c>
      <c r="H201" s="954">
        <f>SUM(INDIRECT(ADDRESS(MATCH("K29",$A:$A,0)+1,COLUMN(H$13),4)&amp;":"&amp;ADDRESS(MATCH("K30",$A:$A,0)-1,COLUMN(H$13),4)))</f>
        <v/>
      </c>
      <c r="I201" s="984" t="n"/>
      <c r="J201" s="180" t="n"/>
      <c r="N201" s="976">
        <f>B201</f>
        <v/>
      </c>
      <c r="O201" s="192">
        <f>C201*BS!$B$9</f>
        <v/>
      </c>
      <c r="P201" s="192">
        <f>D201*BS!$B$9</f>
        <v/>
      </c>
      <c r="Q201" s="192">
        <f>E201*BS!$B$9</f>
        <v/>
      </c>
      <c r="R201" s="192">
        <f>F201*BS!$B$9</f>
        <v/>
      </c>
      <c r="S201" s="192">
        <f>G201*BS!$B$9</f>
        <v/>
      </c>
      <c r="T201" s="192">
        <f>H201*BS!$B$9</f>
        <v/>
      </c>
      <c r="U201" s="193" t="n"/>
    </row>
    <row r="202">
      <c r="A202" s="194" t="inlineStr">
        <is>
          <t>K31</t>
        </is>
      </c>
      <c r="B202" s="96" t="inlineStr">
        <is>
          <t xml:space="preserve">Other Reserves </t>
        </is>
      </c>
      <c r="C202" s="983" t="n"/>
      <c r="D202" s="983" t="n"/>
      <c r="E202" s="983" t="n"/>
      <c r="F202" s="983" t="n"/>
      <c r="G202" s="983" t="n"/>
      <c r="H202" s="983" t="n"/>
      <c r="I202" s="984" t="n"/>
      <c r="J202" s="196" t="n"/>
      <c r="K202" s="197" t="n"/>
      <c r="L202" s="197" t="n"/>
      <c r="M202" s="197" t="n"/>
      <c r="N202" s="966">
        <f>B202</f>
        <v/>
      </c>
      <c r="O202" s="198" t="inlineStr"/>
      <c r="P202" s="198" t="inlineStr"/>
      <c r="Q202" s="198" t="inlineStr"/>
      <c r="R202" s="198" t="inlineStr"/>
      <c r="S202" s="198" t="inlineStr"/>
      <c r="T202" s="198" t="inlineStr"/>
      <c r="U202" s="193">
        <f>I166</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79" t="n"/>
      <c r="B203" s="102" t="inlineStr">
        <is>
          <t>Reserves</t>
        </is>
      </c>
      <c r="C203" s="993" t="n"/>
      <c r="D203" s="993" t="n"/>
      <c r="E203" s="993" t="n"/>
      <c r="F203" s="993" t="n"/>
      <c r="G203" s="993" t="n">
        <v>5431</v>
      </c>
      <c r="H203" s="993" t="n">
        <v>6411</v>
      </c>
      <c r="I203" s="992" t="n"/>
      <c r="J203" s="180" t="n"/>
      <c r="N203" s="976">
        <f>B203</f>
        <v/>
      </c>
      <c r="O203" s="192" t="inlineStr"/>
      <c r="P203" s="192" t="inlineStr"/>
      <c r="Q203" s="192" t="inlineStr"/>
      <c r="R203" s="192" t="inlineStr"/>
      <c r="S203" s="192">
        <f>G203*BS!$B$9</f>
        <v/>
      </c>
      <c r="T203" s="192">
        <f>H203*BS!$B$9</f>
        <v/>
      </c>
      <c r="U203" s="193">
        <f>I167</f>
        <v/>
      </c>
    </row>
    <row r="204">
      <c r="A204" s="79" t="n"/>
      <c r="B204" s="102" t="inlineStr">
        <is>
          <t>Other Reserves *</t>
        </is>
      </c>
      <c r="C204" s="993" t="n"/>
      <c r="D204" s="993" t="n"/>
      <c r="E204" s="993" t="n"/>
      <c r="F204" s="993" t="n"/>
      <c r="G204" s="993" t="n">
        <v>0</v>
      </c>
      <c r="H204" s="993" t="n">
        <v>0</v>
      </c>
      <c r="I204" s="992" t="n"/>
      <c r="J204" s="180" t="n"/>
      <c r="N204" s="976">
        <f>B204</f>
        <v/>
      </c>
      <c r="O204" s="192" t="inlineStr"/>
      <c r="P204" s="192" t="inlineStr"/>
      <c r="Q204" s="192" t="inlineStr"/>
      <c r="R204" s="192" t="inlineStr"/>
      <c r="S204" s="192">
        <f>G204*BS!$B$9</f>
        <v/>
      </c>
      <c r="T204" s="192">
        <f>H204*BS!$B$9</f>
        <v/>
      </c>
      <c r="U204" s="193">
        <f>I168</f>
        <v/>
      </c>
    </row>
    <row r="205">
      <c r="A205" s="79" t="n"/>
      <c r="B205" s="102" t="n"/>
      <c r="C205" s="993" t="n"/>
      <c r="D205" s="993" t="n"/>
      <c r="E205" s="993" t="n"/>
      <c r="F205" s="993" t="n"/>
      <c r="G205" s="993" t="n"/>
      <c r="H205" s="993" t="n"/>
      <c r="I205" s="992" t="n"/>
      <c r="J205" s="180" t="n"/>
      <c r="N205" s="976" t="inlineStr"/>
      <c r="O205" s="192" t="inlineStr"/>
      <c r="P205" s="192" t="inlineStr"/>
      <c r="Q205" s="192" t="inlineStr"/>
      <c r="R205" s="192" t="inlineStr"/>
      <c r="S205" s="192" t="inlineStr"/>
      <c r="T205" s="192" t="inlineStr"/>
      <c r="U205" s="193">
        <f>I169</f>
        <v/>
      </c>
    </row>
    <row r="206">
      <c r="A206" s="79" t="n"/>
      <c r="B206" s="102" t="n"/>
      <c r="C206" s="993" t="n"/>
      <c r="D206" s="993" t="n"/>
      <c r="E206" s="993" t="n"/>
      <c r="F206" s="993" t="n"/>
      <c r="G206" s="993" t="n"/>
      <c r="H206" s="993" t="n"/>
      <c r="I206" s="992" t="n"/>
      <c r="J206" s="180" t="n"/>
      <c r="N206" s="976" t="inlineStr"/>
      <c r="O206" s="192" t="inlineStr"/>
      <c r="P206" s="192" t="inlineStr"/>
      <c r="Q206" s="192" t="inlineStr"/>
      <c r="R206" s="192" t="inlineStr"/>
      <c r="S206" s="192" t="inlineStr"/>
      <c r="T206" s="192" t="inlineStr"/>
      <c r="U206" s="193">
        <f>I170</f>
        <v/>
      </c>
    </row>
    <row r="207">
      <c r="A207" s="79" t="n"/>
      <c r="B207" s="102" t="n"/>
      <c r="C207" s="103" t="n"/>
      <c r="D207" s="103" t="n"/>
      <c r="E207" s="103" t="n"/>
      <c r="F207" s="103" t="n"/>
      <c r="G207" s="103" t="n"/>
      <c r="H207" s="103" t="n"/>
      <c r="I207" s="992" t="n"/>
      <c r="J207" s="180" t="n"/>
      <c r="N207" s="976" t="inlineStr"/>
      <c r="O207" s="192" t="inlineStr"/>
      <c r="P207" s="192" t="inlineStr"/>
      <c r="Q207" s="192" t="inlineStr"/>
      <c r="R207" s="192" t="inlineStr"/>
      <c r="S207" s="192" t="inlineStr"/>
      <c r="T207" s="192" t="inlineStr"/>
      <c r="U207" s="193">
        <f>I171</f>
        <v/>
      </c>
    </row>
    <row r="208">
      <c r="A208" s="79" t="n"/>
      <c r="B208" s="102" t="n"/>
      <c r="C208" s="993" t="n"/>
      <c r="D208" s="993" t="n"/>
      <c r="E208" s="993" t="n"/>
      <c r="F208" s="993" t="n"/>
      <c r="G208" s="993" t="n"/>
      <c r="H208" s="993" t="n"/>
      <c r="I208" s="992" t="n"/>
      <c r="J208" s="180" t="n"/>
      <c r="N208" s="976" t="inlineStr"/>
      <c r="O208" s="192" t="inlineStr"/>
      <c r="P208" s="192" t="inlineStr"/>
      <c r="Q208" s="192" t="inlineStr"/>
      <c r="R208" s="192" t="inlineStr"/>
      <c r="S208" s="192" t="inlineStr"/>
      <c r="T208" s="192" t="inlineStr"/>
      <c r="U208" s="193">
        <f>I172</f>
        <v/>
      </c>
    </row>
    <row r="209">
      <c r="A209" s="79" t="n"/>
      <c r="B209" s="102" t="n"/>
      <c r="C209" s="993" t="n"/>
      <c r="D209" s="993" t="n"/>
      <c r="E209" s="993" t="n"/>
      <c r="F209" s="993" t="n"/>
      <c r="G209" s="993" t="n"/>
      <c r="H209" s="993" t="n"/>
      <c r="I209" s="992" t="n"/>
      <c r="J209" s="180" t="n"/>
      <c r="N209" s="976" t="inlineStr"/>
      <c r="O209" s="192" t="inlineStr"/>
      <c r="P209" s="192" t="inlineStr"/>
      <c r="Q209" s="192" t="inlineStr"/>
      <c r="R209" s="192" t="inlineStr"/>
      <c r="S209" s="192" t="inlineStr"/>
      <c r="T209" s="192" t="inlineStr"/>
      <c r="U209" s="193">
        <f>I173</f>
        <v/>
      </c>
    </row>
    <row r="210">
      <c r="A210" s="79" t="n"/>
      <c r="B210" s="102" t="n"/>
      <c r="C210" s="993" t="n"/>
      <c r="D210" s="993" t="n"/>
      <c r="E210" s="993" t="n"/>
      <c r="F210" s="993" t="n"/>
      <c r="G210" s="993" t="n"/>
      <c r="H210" s="993" t="n"/>
      <c r="I210" s="992" t="n"/>
      <c r="J210" s="180" t="n"/>
      <c r="N210" s="976" t="inlineStr"/>
      <c r="O210" s="192" t="inlineStr"/>
      <c r="P210" s="192" t="inlineStr"/>
      <c r="Q210" s="192" t="inlineStr"/>
      <c r="R210" s="192" t="inlineStr"/>
      <c r="S210" s="192" t="inlineStr"/>
      <c r="T210" s="192" t="inlineStr"/>
      <c r="U210" s="193">
        <f>I174</f>
        <v/>
      </c>
    </row>
    <row r="211">
      <c r="A211" s="79" t="n"/>
      <c r="B211" s="102" t="n"/>
      <c r="C211" s="993" t="n"/>
      <c r="D211" s="993" t="n"/>
      <c r="E211" s="993" t="n"/>
      <c r="F211" s="993" t="n"/>
      <c r="G211" s="993" t="n"/>
      <c r="H211" s="993" t="n"/>
      <c r="I211" s="986" t="n"/>
      <c r="J211" s="180" t="n"/>
      <c r="N211" s="976" t="inlineStr"/>
      <c r="O211" s="192" t="inlineStr"/>
      <c r="P211" s="192" t="inlineStr"/>
      <c r="Q211" s="192" t="inlineStr"/>
      <c r="R211" s="192" t="inlineStr"/>
      <c r="S211" s="192" t="inlineStr"/>
      <c r="T211" s="192" t="inlineStr"/>
      <c r="U211" s="193">
        <f>I175</f>
        <v/>
      </c>
    </row>
    <row r="212">
      <c r="A212" s="79" t="n"/>
      <c r="B212" s="102" t="n"/>
      <c r="C212" s="993" t="n"/>
      <c r="D212" s="993" t="n"/>
      <c r="E212" s="993" t="n"/>
      <c r="F212" s="993" t="n"/>
      <c r="G212" s="993" t="n"/>
      <c r="H212" s="993" t="n"/>
      <c r="I212" s="986" t="n"/>
      <c r="J212" s="180" t="n"/>
      <c r="N212" s="976" t="inlineStr"/>
      <c r="O212" s="192" t="inlineStr"/>
      <c r="P212" s="192" t="inlineStr"/>
      <c r="Q212" s="192" t="inlineStr"/>
      <c r="R212" s="192" t="inlineStr"/>
      <c r="S212" s="192" t="inlineStr"/>
      <c r="T212" s="192" t="inlineStr"/>
      <c r="U212" s="193">
        <f>I176</f>
        <v/>
      </c>
    </row>
    <row r="213" ht="20.25" customFormat="1" customHeight="1" s="194">
      <c r="B213" s="102" t="n"/>
      <c r="C213" s="952" t="n"/>
      <c r="D213" s="952" t="n"/>
      <c r="E213" s="952" t="n"/>
      <c r="F213" s="952" t="n"/>
      <c r="G213" s="952" t="n"/>
      <c r="H213" s="952" t="n"/>
      <c r="I213" s="979" t="n"/>
      <c r="J213" s="180" t="n"/>
      <c r="N213" s="976" t="inlineStr"/>
      <c r="O213" s="192" t="inlineStr"/>
      <c r="P213" s="192" t="inlineStr"/>
      <c r="Q213" s="192" t="inlineStr"/>
      <c r="R213" s="192" t="inlineStr"/>
      <c r="S213" s="192" t="inlineStr"/>
      <c r="T213" s="192" t="inlineStr"/>
      <c r="U213" s="193">
        <f>I177</f>
        <v/>
      </c>
    </row>
    <row r="214">
      <c r="A214" s="194" t="inlineStr">
        <is>
          <t>K32</t>
        </is>
      </c>
      <c r="B214" s="96" t="inlineStr">
        <is>
          <t>Total</t>
        </is>
      </c>
      <c r="C214" s="954">
        <f>SUM(INDIRECT(ADDRESS(MATCH("K31",$A:$A,0)+1,COLUMN(C$13),4)&amp;":"&amp;ADDRESS(MATCH("K32",$A:$A,0)-1,COLUMN(C$13),4)))</f>
        <v/>
      </c>
      <c r="D214" s="954">
        <f>SUM(INDIRECT(ADDRESS(MATCH("K31",$A:$A,0)+1,COLUMN(D$13),4)&amp;":"&amp;ADDRESS(MATCH("K32",$A:$A,0)-1,COLUMN(D$13),4)))</f>
        <v/>
      </c>
      <c r="E214" s="954">
        <f>SUM(INDIRECT(ADDRESS(MATCH("K31",$A:$A,0)+1,COLUMN(E$13),4)&amp;":"&amp;ADDRESS(MATCH("K32",$A:$A,0)-1,COLUMN(E$13),4)))</f>
        <v/>
      </c>
      <c r="F214" s="954">
        <f>SUM(INDIRECT(ADDRESS(MATCH("K31",$A:$A,0)+1,COLUMN(F$13),4)&amp;":"&amp;ADDRESS(MATCH("K32",$A:$A,0)-1,COLUMN(F$13),4)))</f>
        <v/>
      </c>
      <c r="G214" s="954">
        <f>SUM(INDIRECT(ADDRESS(MATCH("K31",$A:$A,0)+1,COLUMN(G$13),4)&amp;":"&amp;ADDRESS(MATCH("K32",$A:$A,0)-1,COLUMN(G$13),4)))</f>
        <v/>
      </c>
      <c r="H214" s="954">
        <f>SUM(INDIRECT(ADDRESS(MATCH("K31",$A:$A,0)+1,COLUMN(H$13),4)&amp;":"&amp;ADDRESS(MATCH("K32",$A:$A,0)-1,COLUMN(H$13),4)))</f>
        <v/>
      </c>
      <c r="I214" s="984" t="n"/>
      <c r="J214" s="196" t="n"/>
      <c r="K214" s="197" t="n"/>
      <c r="L214" s="197" t="n"/>
      <c r="M214" s="197" t="n"/>
      <c r="N214" s="966">
        <f>B214</f>
        <v/>
      </c>
      <c r="O214" s="198">
        <f>C214*BS!$B$9</f>
        <v/>
      </c>
      <c r="P214" s="198">
        <f>D214*BS!$B$9</f>
        <v/>
      </c>
      <c r="Q214" s="198">
        <f>E214*BS!$B$9</f>
        <v/>
      </c>
      <c r="R214" s="198">
        <f>F214*BS!$B$9</f>
        <v/>
      </c>
      <c r="S214" s="198">
        <f>G214*BS!$B$9</f>
        <v/>
      </c>
      <c r="T214" s="198">
        <f>H214*BS!$B$9</f>
        <v/>
      </c>
      <c r="U214" s="193">
        <f>I178</f>
        <v/>
      </c>
      <c r="V214" s="197" t="n"/>
      <c r="W214" s="197" t="n"/>
      <c r="X214" s="197" t="n"/>
      <c r="Y214" s="197" t="n"/>
      <c r="Z214" s="197" t="n"/>
      <c r="AA214" s="197" t="n"/>
      <c r="AB214" s="197" t="n"/>
      <c r="AC214" s="197" t="n"/>
      <c r="AD214" s="197" t="n"/>
      <c r="AE214" s="197" t="n"/>
      <c r="AF214" s="197" t="n"/>
      <c r="AG214" s="197" t="n"/>
      <c r="AH214" s="197" t="n"/>
      <c r="AI214" s="197" t="n"/>
      <c r="AJ214" s="197" t="n"/>
      <c r="AK214" s="197" t="n"/>
      <c r="AL214" s="197" t="n"/>
      <c r="AM214" s="197" t="n"/>
      <c r="AN214" s="197" t="n"/>
      <c r="AO214" s="197" t="n"/>
      <c r="AP214" s="197" t="n"/>
      <c r="AQ214" s="197" t="n"/>
      <c r="AR214" s="197" t="n"/>
      <c r="AS214" s="197" t="n"/>
      <c r="AT214" s="197" t="n"/>
      <c r="AU214" s="197" t="n"/>
      <c r="AV214" s="197" t="n"/>
      <c r="AW214" s="197" t="n"/>
      <c r="AX214" s="197" t="n"/>
      <c r="AY214" s="197" t="n"/>
      <c r="AZ214" s="197" t="n"/>
      <c r="BA214" s="197" t="n"/>
      <c r="BB214" s="197" t="n"/>
      <c r="BC214" s="197" t="n"/>
      <c r="BD214" s="197" t="n"/>
      <c r="BE214" s="197" t="n"/>
      <c r="BF214" s="197" t="n"/>
      <c r="BG214" s="197" t="n"/>
      <c r="BH214" s="197" t="n"/>
      <c r="BI214" s="197" t="n"/>
      <c r="BJ214" s="197" t="n"/>
      <c r="BK214" s="197" t="n"/>
      <c r="BL214" s="197" t="n"/>
      <c r="BM214" s="197" t="n"/>
      <c r="BN214" s="197" t="n"/>
      <c r="BO214" s="197" t="n"/>
      <c r="BP214" s="197" t="n"/>
      <c r="BQ214" s="197" t="n"/>
      <c r="BR214" s="197" t="n"/>
      <c r="BS214" s="197" t="n"/>
      <c r="BT214" s="197" t="n"/>
      <c r="BU214" s="197" t="n"/>
      <c r="BV214" s="197" t="n"/>
      <c r="BW214" s="197" t="n"/>
      <c r="BX214" s="197" t="n"/>
      <c r="BY214" s="197" t="n"/>
      <c r="BZ214" s="197" t="n"/>
      <c r="CA214" s="197" t="n"/>
      <c r="CB214" s="197" t="n"/>
      <c r="CC214" s="197" t="n"/>
      <c r="CD214" s="197" t="n"/>
      <c r="CE214" s="197" t="n"/>
      <c r="CF214" s="197" t="n"/>
      <c r="CG214" s="197" t="n"/>
      <c r="CH214" s="197" t="n"/>
      <c r="CI214" s="197" t="n"/>
      <c r="CJ214" s="197" t="n"/>
      <c r="CK214" s="197" t="n"/>
      <c r="CL214" s="197" t="n"/>
      <c r="CM214" s="197" t="n"/>
      <c r="CN214" s="197" t="n"/>
      <c r="CO214" s="197" t="n"/>
      <c r="CP214" s="197" t="n"/>
      <c r="CQ214" s="197" t="n"/>
      <c r="CR214" s="197" t="n"/>
      <c r="CS214" s="197" t="n"/>
      <c r="CT214" s="197" t="n"/>
      <c r="CU214" s="197" t="n"/>
      <c r="CV214" s="197" t="n"/>
      <c r="CW214" s="197" t="n"/>
      <c r="CX214" s="197" t="n"/>
      <c r="CY214" s="197" t="n"/>
      <c r="CZ214" s="197" t="n"/>
      <c r="DA214" s="197" t="n"/>
      <c r="DB214" s="197" t="n"/>
      <c r="DC214" s="197" t="n"/>
      <c r="DD214" s="197" t="n"/>
      <c r="DE214" s="197" t="n"/>
      <c r="DF214" s="197" t="n"/>
      <c r="DG214" s="197" t="n"/>
      <c r="DH214" s="197" t="n"/>
      <c r="DI214" s="197" t="n"/>
      <c r="DJ214" s="197" t="n"/>
      <c r="DK214" s="197" t="n"/>
      <c r="DL214" s="197" t="n"/>
      <c r="DM214" s="197" t="n"/>
      <c r="DN214" s="197" t="n"/>
      <c r="DO214" s="197" t="n"/>
      <c r="DP214" s="197" t="n"/>
      <c r="DQ214" s="197" t="n"/>
      <c r="DR214" s="197" t="n"/>
      <c r="DS214" s="197" t="n"/>
      <c r="DT214" s="197" t="n"/>
      <c r="DU214" s="197" t="n"/>
      <c r="DV214" s="197" t="n"/>
      <c r="DW214" s="197" t="n"/>
      <c r="DX214" s="197" t="n"/>
      <c r="DY214" s="197" t="n"/>
      <c r="DZ214" s="197" t="n"/>
      <c r="EA214" s="197" t="n"/>
      <c r="EB214" s="197" t="n"/>
      <c r="EC214" s="197" t="n"/>
      <c r="ED214" s="197" t="n"/>
      <c r="EE214" s="197" t="n"/>
      <c r="EF214" s="197" t="n"/>
      <c r="EG214" s="197" t="n"/>
      <c r="EH214" s="197" t="n"/>
      <c r="EI214" s="197" t="n"/>
      <c r="EJ214" s="197" t="n"/>
    </row>
    <row r="215">
      <c r="B215" s="102" t="n"/>
      <c r="C215" s="996" t="n"/>
      <c r="D215" s="996" t="n"/>
      <c r="E215" s="996" t="n"/>
      <c r="F215" s="996" t="n"/>
      <c r="G215" s="996" t="n"/>
      <c r="H215" s="996" t="n"/>
      <c r="I215" s="997" t="n"/>
      <c r="J215" s="180" t="n"/>
      <c r="N215" s="976" t="inlineStr"/>
      <c r="O215" s="192" t="inlineStr"/>
      <c r="P215" s="192" t="inlineStr"/>
      <c r="Q215" s="192" t="inlineStr"/>
      <c r="R215" s="192" t="inlineStr"/>
      <c r="S215" s="192" t="inlineStr"/>
      <c r="T215" s="192" t="inlineStr"/>
      <c r="U215" s="193" t="n"/>
    </row>
    <row r="216">
      <c r="A216" s="194" t="inlineStr">
        <is>
          <t>K33</t>
        </is>
      </c>
      <c r="B216" s="96" t="inlineStr">
        <is>
          <t xml:space="preserve">Retained Earnings </t>
        </is>
      </c>
      <c r="C216" s="983" t="n"/>
      <c r="D216" s="983" t="n"/>
      <c r="E216" s="983" t="n"/>
      <c r="F216" s="983" t="n"/>
      <c r="G216" s="983" t="n"/>
      <c r="H216" s="983" t="n"/>
      <c r="I216" s="998" t="n"/>
      <c r="J216" s="196" t="n"/>
      <c r="K216" s="197" t="n"/>
      <c r="L216" s="197" t="n"/>
      <c r="M216" s="197" t="n"/>
      <c r="N216" s="966">
        <f>B216</f>
        <v/>
      </c>
      <c r="O216" s="198" t="inlineStr"/>
      <c r="P216" s="198" t="inlineStr"/>
      <c r="Q216" s="198" t="inlineStr"/>
      <c r="R216" s="198" t="inlineStr"/>
      <c r="S216" s="198" t="inlineStr"/>
      <c r="T216" s="198" t="inlineStr"/>
      <c r="U216" s="193">
        <f>I180</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A217" s="194" t="n"/>
      <c r="B217" s="102" t="inlineStr">
        <is>
          <t>Retained profits</t>
        </is>
      </c>
      <c r="C217" s="103" t="n"/>
      <c r="D217" s="103" t="n"/>
      <c r="E217" s="103" t="n"/>
      <c r="F217" s="103" t="n"/>
      <c r="G217" s="103" t="n">
        <v>298574</v>
      </c>
      <c r="H217" s="103" t="n">
        <v>356983</v>
      </c>
      <c r="I217" s="998" t="n"/>
      <c r="J217" s="196" t="n"/>
      <c r="K217" s="197" t="n"/>
      <c r="L217" s="197" t="n"/>
      <c r="M217" s="197" t="n"/>
      <c r="N217" s="966">
        <f>B217</f>
        <v/>
      </c>
      <c r="O217" s="198" t="inlineStr"/>
      <c r="P217" s="198" t="inlineStr"/>
      <c r="Q217" s="198" t="inlineStr"/>
      <c r="R217" s="198" t="inlineStr"/>
      <c r="S217" s="198">
        <f>G217*BS!$B$9</f>
        <v/>
      </c>
      <c r="T217" s="198">
        <f>H217*BS!$B$9</f>
        <v/>
      </c>
      <c r="U217" s="193" t="n"/>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A218" s="194" t="n"/>
      <c r="B218" s="102" t="n"/>
      <c r="C218" s="993" t="n"/>
      <c r="D218" s="993" t="n"/>
      <c r="E218" s="993" t="n"/>
      <c r="F218" s="993" t="n"/>
      <c r="G218" s="993" t="n"/>
      <c r="H218" s="993" t="n"/>
      <c r="I218" s="998" t="n"/>
      <c r="J218" s="196" t="n"/>
      <c r="K218" s="197" t="n"/>
      <c r="L218" s="197" t="n"/>
      <c r="M218" s="197" t="n"/>
      <c r="N218" s="966" t="inlineStr"/>
      <c r="O218" s="198" t="inlineStr"/>
      <c r="P218" s="198" t="inlineStr"/>
      <c r="Q218" s="198" t="inlineStr"/>
      <c r="R218" s="198" t="inlineStr"/>
      <c r="S218" s="198" t="inlineStr"/>
      <c r="T218" s="198" t="inlineStr"/>
      <c r="U218" s="193" t="n"/>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A219" s="79" t="inlineStr">
        <is>
          <t>K34</t>
        </is>
      </c>
      <c r="B219" s="96" t="inlineStr">
        <is>
          <t>Total</t>
        </is>
      </c>
      <c r="C219" s="954">
        <f>SUM(INDIRECT(ADDRESS(MATCH("K33",$A:$A,0)+1,COLUMN(C$13),4)&amp;":"&amp;ADDRESS(MATCH("K34",$A:$A,0)-1,COLUMN(C$13),4)))</f>
        <v/>
      </c>
      <c r="D219" s="954">
        <f>SUM(INDIRECT(ADDRESS(MATCH("K33",$A:$A,0)+1,COLUMN(D$13),4)&amp;":"&amp;ADDRESS(MATCH("K34",$A:$A,0)-1,COLUMN(D$13),4)))</f>
        <v/>
      </c>
      <c r="E219" s="954">
        <f>SUM(INDIRECT(ADDRESS(MATCH("K33",$A:$A,0)+1,COLUMN(E$13),4)&amp;":"&amp;ADDRESS(MATCH("K34",$A:$A,0)-1,COLUMN(E$13),4)))</f>
        <v/>
      </c>
      <c r="F219" s="954">
        <f>SUM(INDIRECT(ADDRESS(MATCH("K33",$A:$A,0)+1,COLUMN(F$13),4)&amp;":"&amp;ADDRESS(MATCH("K34",$A:$A,0)-1,COLUMN(F$13),4)))</f>
        <v/>
      </c>
      <c r="G219" s="954">
        <f>SUM(INDIRECT(ADDRESS(MATCH("K33",$A:$A,0)+1,COLUMN(G$13),4)&amp;":"&amp;ADDRESS(MATCH("K34",$A:$A,0)-1,COLUMN(G$13),4)))</f>
        <v/>
      </c>
      <c r="H219" s="954">
        <f>SUM(INDIRECT(ADDRESS(MATCH("K33",$A:$A,0)+1,COLUMN(H$13),4)&amp;":"&amp;ADDRESS(MATCH("K34",$A:$A,0)-1,COLUMN(H$13),4)))</f>
        <v/>
      </c>
      <c r="I219" s="997" t="n"/>
      <c r="J219" s="180" t="n"/>
      <c r="N219" s="976">
        <f>B219</f>
        <v/>
      </c>
      <c r="O219" s="192">
        <f>C219*BS!$B$9</f>
        <v/>
      </c>
      <c r="P219" s="192">
        <f>D219*BS!$B$9</f>
        <v/>
      </c>
      <c r="Q219" s="192">
        <f>E219*BS!$B$9</f>
        <v/>
      </c>
      <c r="R219" s="192">
        <f>F219*BS!$B$9</f>
        <v/>
      </c>
      <c r="S219" s="192">
        <f>G219*BS!$B$9</f>
        <v/>
      </c>
      <c r="T219" s="192">
        <f>H219*BS!$B$9</f>
        <v/>
      </c>
      <c r="U219" s="193" t="n"/>
    </row>
    <row r="220">
      <c r="A220" s="171" t="inlineStr">
        <is>
          <t>K35</t>
        </is>
      </c>
      <c r="B220" s="96" t="inlineStr">
        <is>
          <t xml:space="preserve">Others </t>
        </is>
      </c>
      <c r="C220" s="999" t="n"/>
      <c r="D220" s="999" t="n"/>
      <c r="E220" s="999" t="n"/>
      <c r="F220" s="999" t="n"/>
      <c r="G220" s="999" t="n"/>
      <c r="H220" s="999" t="n"/>
      <c r="I220" s="997" t="n"/>
      <c r="J220" s="180" t="n"/>
      <c r="N220" s="966">
        <f>B220</f>
        <v/>
      </c>
      <c r="O220" s="204" t="inlineStr"/>
      <c r="P220" s="204" t="inlineStr"/>
      <c r="Q220" s="204" t="inlineStr"/>
      <c r="R220" s="204" t="inlineStr"/>
      <c r="S220" s="204" t="inlineStr"/>
      <c r="T220" s="204" t="inlineStr"/>
      <c r="U220" s="193" t="n"/>
    </row>
    <row r="221">
      <c r="A221" s="79" t="n"/>
      <c r="B221" s="119" t="n"/>
      <c r="C221" s="991" t="n"/>
      <c r="D221" s="991" t="n"/>
      <c r="E221" s="991" t="n"/>
      <c r="F221" s="991" t="n"/>
      <c r="G221" s="991" t="n"/>
      <c r="H221" s="991" t="n"/>
      <c r="I221" s="997" t="n"/>
      <c r="J221" s="180" t="n"/>
      <c r="K221" s="172" t="n"/>
      <c r="L221" s="172" t="n"/>
      <c r="M221" s="172" t="n"/>
      <c r="N221" s="973" t="inlineStr"/>
      <c r="O221" s="192" t="inlineStr"/>
      <c r="P221" s="192" t="inlineStr"/>
      <c r="Q221" s="192" t="inlineStr"/>
      <c r="R221" s="192" t="inlineStr"/>
      <c r="S221" s="192" t="inlineStr"/>
      <c r="T221" s="192" t="inlineStr"/>
      <c r="U221" s="193">
        <f>I185</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I186</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n"/>
      <c r="B223" s="119" t="n"/>
      <c r="C223" s="103" t="n"/>
      <c r="D223" s="103" t="n"/>
      <c r="E223" s="103" t="n"/>
      <c r="F223" s="103" t="n"/>
      <c r="G223" s="103" t="n"/>
      <c r="H223" s="103" t="n"/>
      <c r="I223" s="997" t="n"/>
      <c r="J223" s="180" t="n"/>
      <c r="K223" s="172" t="n"/>
      <c r="L223" s="172" t="n"/>
      <c r="M223" s="172" t="n"/>
      <c r="N223" s="973" t="inlineStr"/>
      <c r="O223" s="192" t="inlineStr"/>
      <c r="P223" s="192" t="inlineStr"/>
      <c r="Q223" s="192" t="inlineStr"/>
      <c r="R223" s="192" t="inlineStr"/>
      <c r="S223" s="192" t="inlineStr"/>
      <c r="T223" s="192" t="inlineStr"/>
      <c r="U223" s="193">
        <f>I187</f>
        <v/>
      </c>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f>I188</f>
        <v/>
      </c>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79" t="n"/>
      <c r="B225" s="1000" t="n"/>
      <c r="C225" s="991" t="n"/>
      <c r="D225" s="991" t="n"/>
      <c r="E225" s="991" t="n"/>
      <c r="F225" s="991" t="n"/>
      <c r="G225" s="991" t="n"/>
      <c r="H225" s="991" t="n"/>
      <c r="I225" s="997" t="n"/>
      <c r="J225" s="180" t="n"/>
      <c r="K225" s="172" t="n"/>
      <c r="L225" s="172" t="n"/>
      <c r="M225" s="172" t="n"/>
      <c r="N225" s="973" t="inlineStr"/>
      <c r="O225" s="192" t="inlineStr"/>
      <c r="P225" s="192" t="inlineStr"/>
      <c r="Q225" s="192" t="inlineStr"/>
      <c r="R225" s="192" t="inlineStr"/>
      <c r="S225" s="192" t="inlineStr"/>
      <c r="T225" s="192" t="inlineStr"/>
      <c r="U225" s="193">
        <f>I189</f>
        <v/>
      </c>
      <c r="V225" s="172" t="n"/>
      <c r="W225" s="172" t="n"/>
      <c r="X225" s="172" t="n"/>
      <c r="Y225" s="172" t="n"/>
      <c r="Z225" s="172" t="n"/>
      <c r="AA225" s="172" t="n"/>
      <c r="AB225" s="172" t="n"/>
      <c r="AC225" s="172" t="n"/>
      <c r="AD225" s="172" t="n"/>
      <c r="AE225" s="172" t="n"/>
      <c r="AF225" s="172" t="n"/>
      <c r="AG225" s="172" t="n"/>
      <c r="AH225" s="172" t="n"/>
      <c r="AI225" s="172" t="n"/>
      <c r="AJ225" s="172" t="n"/>
      <c r="AK225" s="172" t="n"/>
      <c r="AL225" s="172" t="n"/>
      <c r="AM225" s="172" t="n"/>
      <c r="AN225" s="172" t="n"/>
      <c r="AO225" s="172" t="n"/>
      <c r="AP225" s="172" t="n"/>
      <c r="AQ225" s="172" t="n"/>
      <c r="AR225" s="172" t="n"/>
      <c r="AS225" s="172" t="n"/>
      <c r="AT225" s="172" t="n"/>
      <c r="AU225" s="172" t="n"/>
      <c r="AV225" s="172" t="n"/>
      <c r="AW225" s="172" t="n"/>
      <c r="AX225" s="172" t="n"/>
      <c r="AY225" s="172" t="n"/>
      <c r="AZ225" s="172" t="n"/>
      <c r="BA225" s="172" t="n"/>
      <c r="BB225" s="172" t="n"/>
      <c r="BC225" s="172" t="n"/>
      <c r="BD225" s="172" t="n"/>
      <c r="BE225" s="172" t="n"/>
      <c r="BF225" s="172" t="n"/>
      <c r="BG225" s="172" t="n"/>
      <c r="BH225" s="172" t="n"/>
      <c r="BI225" s="172" t="n"/>
      <c r="BJ225" s="172" t="n"/>
      <c r="BK225" s="172" t="n"/>
      <c r="BL225" s="172" t="n"/>
      <c r="BM225" s="172" t="n"/>
      <c r="BN225" s="172" t="n"/>
      <c r="BO225" s="172" t="n"/>
      <c r="BP225" s="172" t="n"/>
      <c r="BQ225" s="172" t="n"/>
      <c r="BR225" s="172" t="n"/>
      <c r="BS225" s="172" t="n"/>
      <c r="BT225" s="172" t="n"/>
      <c r="BU225" s="172" t="n"/>
      <c r="BV225" s="172" t="n"/>
      <c r="BW225" s="172" t="n"/>
      <c r="BX225" s="172" t="n"/>
      <c r="BY225" s="172" t="n"/>
      <c r="BZ225" s="172" t="n"/>
      <c r="CA225" s="172" t="n"/>
      <c r="CB225" s="172" t="n"/>
      <c r="CC225" s="172" t="n"/>
      <c r="CD225" s="172" t="n"/>
      <c r="CE225" s="172" t="n"/>
      <c r="CF225" s="172" t="n"/>
      <c r="CG225" s="172" t="n"/>
      <c r="CH225" s="172" t="n"/>
      <c r="CI225" s="172" t="n"/>
      <c r="CJ225" s="172" t="n"/>
      <c r="CK225" s="172" t="n"/>
      <c r="CL225" s="172" t="n"/>
      <c r="CM225" s="172" t="n"/>
      <c r="CN225" s="172" t="n"/>
      <c r="CO225" s="172" t="n"/>
      <c r="CP225" s="172" t="n"/>
      <c r="CQ225" s="172" t="n"/>
      <c r="CR225" s="172" t="n"/>
      <c r="CS225" s="172" t="n"/>
      <c r="CT225" s="172" t="n"/>
      <c r="CU225" s="172" t="n"/>
      <c r="CV225" s="172" t="n"/>
      <c r="CW225" s="172" t="n"/>
      <c r="CX225" s="172" t="n"/>
      <c r="CY225" s="172" t="n"/>
      <c r="CZ225" s="172" t="n"/>
      <c r="DA225" s="172" t="n"/>
      <c r="DB225" s="172" t="n"/>
      <c r="DC225" s="172" t="n"/>
      <c r="DD225" s="172" t="n"/>
      <c r="DE225" s="172" t="n"/>
      <c r="DF225" s="172" t="n"/>
      <c r="DG225" s="172" t="n"/>
      <c r="DH225" s="172" t="n"/>
      <c r="DI225" s="172" t="n"/>
      <c r="DJ225" s="172" t="n"/>
      <c r="DK225" s="172" t="n"/>
      <c r="DL225" s="172" t="n"/>
      <c r="DM225" s="172" t="n"/>
      <c r="DN225" s="172" t="n"/>
      <c r="DO225" s="172" t="n"/>
      <c r="DP225" s="172" t="n"/>
      <c r="DQ225" s="172" t="n"/>
      <c r="DR225" s="172" t="n"/>
      <c r="DS225" s="172" t="n"/>
      <c r="DT225" s="172" t="n"/>
      <c r="DU225" s="172" t="n"/>
      <c r="DV225" s="172" t="n"/>
      <c r="DW225" s="172" t="n"/>
      <c r="DX225" s="172" t="n"/>
      <c r="DY225" s="172" t="n"/>
      <c r="DZ225" s="172" t="n"/>
      <c r="EA225" s="172" t="n"/>
      <c r="EB225" s="172" t="n"/>
      <c r="EC225" s="172" t="n"/>
      <c r="ED225" s="172" t="n"/>
      <c r="EE225" s="172" t="n"/>
      <c r="EF225" s="172" t="n"/>
      <c r="EG225" s="172" t="n"/>
      <c r="EH225" s="172" t="n"/>
      <c r="EI225" s="172" t="n"/>
      <c r="EJ225" s="172" t="n"/>
    </row>
    <row r="226">
      <c r="A226" s="79" t="n"/>
      <c r="B226" s="119" t="n"/>
      <c r="C226" s="991" t="n"/>
      <c r="D226" s="991" t="n"/>
      <c r="E226" s="991" t="n"/>
      <c r="F226" s="991" t="n"/>
      <c r="G226" s="991" t="n"/>
      <c r="H226" s="991" t="n"/>
      <c r="I226" s="997" t="n"/>
      <c r="J226" s="180" t="n"/>
      <c r="K226" s="172" t="n"/>
      <c r="L226" s="172" t="n"/>
      <c r="M226" s="172" t="n"/>
      <c r="N226" s="973" t="inlineStr"/>
      <c r="O226" s="192" t="inlineStr"/>
      <c r="P226" s="192" t="inlineStr"/>
      <c r="Q226" s="192" t="inlineStr"/>
      <c r="R226" s="192" t="inlineStr"/>
      <c r="S226" s="192" t="inlineStr"/>
      <c r="T226" s="192" t="inlineStr"/>
      <c r="U226" s="193">
        <f>I190</f>
        <v/>
      </c>
      <c r="V226" s="172" t="n"/>
      <c r="W226" s="172" t="n"/>
      <c r="X226" s="172" t="n"/>
      <c r="Y226" s="172" t="n"/>
      <c r="Z226" s="172" t="n"/>
      <c r="AA226" s="172" t="n"/>
      <c r="AB226" s="172" t="n"/>
      <c r="AC226" s="172" t="n"/>
      <c r="AD226" s="172" t="n"/>
      <c r="AE226" s="172" t="n"/>
      <c r="AF226" s="172" t="n"/>
      <c r="AG226" s="172" t="n"/>
      <c r="AH226" s="172" t="n"/>
      <c r="AI226" s="172" t="n"/>
      <c r="AJ226" s="172" t="n"/>
      <c r="AK226" s="172" t="n"/>
      <c r="AL226" s="172" t="n"/>
      <c r="AM226" s="172" t="n"/>
      <c r="AN226" s="172" t="n"/>
      <c r="AO226" s="172" t="n"/>
      <c r="AP226" s="172" t="n"/>
      <c r="AQ226" s="172" t="n"/>
      <c r="AR226" s="172" t="n"/>
      <c r="AS226" s="172" t="n"/>
      <c r="AT226" s="172" t="n"/>
      <c r="AU226" s="172" t="n"/>
      <c r="AV226" s="172" t="n"/>
      <c r="AW226" s="172" t="n"/>
      <c r="AX226" s="172" t="n"/>
      <c r="AY226" s="172" t="n"/>
      <c r="AZ226" s="172" t="n"/>
      <c r="BA226" s="172" t="n"/>
      <c r="BB226" s="172" t="n"/>
      <c r="BC226" s="172" t="n"/>
      <c r="BD226" s="172" t="n"/>
      <c r="BE226" s="172" t="n"/>
      <c r="BF226" s="172" t="n"/>
      <c r="BG226" s="172" t="n"/>
      <c r="BH226" s="172" t="n"/>
      <c r="BI226" s="172" t="n"/>
      <c r="BJ226" s="172" t="n"/>
      <c r="BK226" s="172" t="n"/>
      <c r="BL226" s="172" t="n"/>
      <c r="BM226" s="172" t="n"/>
      <c r="BN226" s="172" t="n"/>
      <c r="BO226" s="172" t="n"/>
      <c r="BP226" s="172" t="n"/>
      <c r="BQ226" s="172" t="n"/>
      <c r="BR226" s="172" t="n"/>
      <c r="BS226" s="172" t="n"/>
      <c r="BT226" s="172" t="n"/>
      <c r="BU226" s="172" t="n"/>
      <c r="BV226" s="172" t="n"/>
      <c r="BW226" s="172" t="n"/>
      <c r="BX226" s="172" t="n"/>
      <c r="BY226" s="172" t="n"/>
      <c r="BZ226" s="172" t="n"/>
      <c r="CA226" s="172" t="n"/>
      <c r="CB226" s="172" t="n"/>
      <c r="CC226" s="172" t="n"/>
      <c r="CD226" s="172" t="n"/>
      <c r="CE226" s="172" t="n"/>
      <c r="CF226" s="172" t="n"/>
      <c r="CG226" s="172" t="n"/>
      <c r="CH226" s="172" t="n"/>
      <c r="CI226" s="172" t="n"/>
      <c r="CJ226" s="172" t="n"/>
      <c r="CK226" s="172" t="n"/>
      <c r="CL226" s="172" t="n"/>
      <c r="CM226" s="172" t="n"/>
      <c r="CN226" s="172" t="n"/>
      <c r="CO226" s="172" t="n"/>
      <c r="CP226" s="172" t="n"/>
      <c r="CQ226" s="172" t="n"/>
      <c r="CR226" s="172" t="n"/>
      <c r="CS226" s="172" t="n"/>
      <c r="CT226" s="172" t="n"/>
      <c r="CU226" s="172" t="n"/>
      <c r="CV226" s="172" t="n"/>
      <c r="CW226" s="172" t="n"/>
      <c r="CX226" s="172" t="n"/>
      <c r="CY226" s="172" t="n"/>
      <c r="CZ226" s="172" t="n"/>
      <c r="DA226" s="172" t="n"/>
      <c r="DB226" s="172" t="n"/>
      <c r="DC226" s="172" t="n"/>
      <c r="DD226" s="172" t="n"/>
      <c r="DE226" s="172" t="n"/>
      <c r="DF226" s="172" t="n"/>
      <c r="DG226" s="172" t="n"/>
      <c r="DH226" s="172" t="n"/>
      <c r="DI226" s="172" t="n"/>
      <c r="DJ226" s="172" t="n"/>
      <c r="DK226" s="172" t="n"/>
      <c r="DL226" s="172" t="n"/>
      <c r="DM226" s="172" t="n"/>
      <c r="DN226" s="172" t="n"/>
      <c r="DO226" s="172" t="n"/>
      <c r="DP226" s="172" t="n"/>
      <c r="DQ226" s="172" t="n"/>
      <c r="DR226" s="172" t="n"/>
      <c r="DS226" s="172" t="n"/>
      <c r="DT226" s="172" t="n"/>
      <c r="DU226" s="172" t="n"/>
      <c r="DV226" s="172" t="n"/>
      <c r="DW226" s="172" t="n"/>
      <c r="DX226" s="172" t="n"/>
      <c r="DY226" s="172" t="n"/>
      <c r="DZ226" s="172" t="n"/>
      <c r="EA226" s="172" t="n"/>
      <c r="EB226" s="172" t="n"/>
      <c r="EC226" s="172" t="n"/>
      <c r="ED226" s="172" t="n"/>
      <c r="EE226" s="172" t="n"/>
      <c r="EF226" s="172" t="n"/>
      <c r="EG226" s="172" t="n"/>
      <c r="EH226" s="172" t="n"/>
      <c r="EI226" s="172" t="n"/>
      <c r="EJ226" s="172" t="n"/>
    </row>
    <row r="227">
      <c r="A227" s="79" t="n"/>
      <c r="B227" s="119" t="n"/>
      <c r="C227" s="991" t="n"/>
      <c r="D227" s="991" t="n"/>
      <c r="E227" s="991" t="n"/>
      <c r="F227" s="991" t="n"/>
      <c r="G227" s="991" t="n"/>
      <c r="H227" s="991" t="n"/>
      <c r="I227" s="997" t="n"/>
      <c r="J227" s="180" t="n"/>
      <c r="K227" s="172" t="n"/>
      <c r="L227" s="172" t="n"/>
      <c r="M227" s="172" t="n"/>
      <c r="N227" s="973" t="inlineStr"/>
      <c r="O227" s="192" t="inlineStr"/>
      <c r="P227" s="192" t="inlineStr"/>
      <c r="Q227" s="192" t="inlineStr"/>
      <c r="R227" s="192" t="inlineStr"/>
      <c r="S227" s="192" t="inlineStr"/>
      <c r="T227" s="192" t="inlineStr"/>
      <c r="U227" s="193">
        <f>I191</f>
        <v/>
      </c>
      <c r="V227" s="172" t="n"/>
      <c r="W227" s="172" t="n"/>
      <c r="X227" s="172" t="n"/>
      <c r="Y227" s="172" t="n"/>
      <c r="Z227" s="172" t="n"/>
      <c r="AA227" s="172" t="n"/>
      <c r="AB227" s="172" t="n"/>
      <c r="AC227" s="172" t="n"/>
      <c r="AD227" s="172" t="n"/>
      <c r="AE227" s="172" t="n"/>
      <c r="AF227" s="172" t="n"/>
      <c r="AG227" s="172" t="n"/>
      <c r="AH227" s="172" t="n"/>
      <c r="AI227" s="172" t="n"/>
      <c r="AJ227" s="172" t="n"/>
      <c r="AK227" s="172" t="n"/>
      <c r="AL227" s="172" t="n"/>
      <c r="AM227" s="172" t="n"/>
      <c r="AN227" s="172" t="n"/>
      <c r="AO227" s="172" t="n"/>
      <c r="AP227" s="172" t="n"/>
      <c r="AQ227" s="172" t="n"/>
      <c r="AR227" s="172" t="n"/>
      <c r="AS227" s="172" t="n"/>
      <c r="AT227" s="172" t="n"/>
      <c r="AU227" s="172" t="n"/>
      <c r="AV227" s="172" t="n"/>
      <c r="AW227" s="172" t="n"/>
      <c r="AX227" s="172" t="n"/>
      <c r="AY227" s="172" t="n"/>
      <c r="AZ227" s="172" t="n"/>
      <c r="BA227" s="172" t="n"/>
      <c r="BB227" s="172" t="n"/>
      <c r="BC227" s="172" t="n"/>
      <c r="BD227" s="172" t="n"/>
      <c r="BE227" s="172" t="n"/>
      <c r="BF227" s="172" t="n"/>
      <c r="BG227" s="172" t="n"/>
      <c r="BH227" s="172" t="n"/>
      <c r="BI227" s="172" t="n"/>
      <c r="BJ227" s="172" t="n"/>
      <c r="BK227" s="172" t="n"/>
      <c r="BL227" s="172" t="n"/>
      <c r="BM227" s="172" t="n"/>
      <c r="BN227" s="172" t="n"/>
      <c r="BO227" s="172" t="n"/>
      <c r="BP227" s="172" t="n"/>
      <c r="BQ227" s="172" t="n"/>
      <c r="BR227" s="172" t="n"/>
      <c r="BS227" s="172" t="n"/>
      <c r="BT227" s="172" t="n"/>
      <c r="BU227" s="172" t="n"/>
      <c r="BV227" s="172" t="n"/>
      <c r="BW227" s="172" t="n"/>
      <c r="BX227" s="172" t="n"/>
      <c r="BY227" s="172" t="n"/>
      <c r="BZ227" s="172" t="n"/>
      <c r="CA227" s="172" t="n"/>
      <c r="CB227" s="172" t="n"/>
      <c r="CC227" s="172" t="n"/>
      <c r="CD227" s="172" t="n"/>
      <c r="CE227" s="172" t="n"/>
      <c r="CF227" s="172" t="n"/>
      <c r="CG227" s="172" t="n"/>
      <c r="CH227" s="172" t="n"/>
      <c r="CI227" s="172" t="n"/>
      <c r="CJ227" s="172" t="n"/>
      <c r="CK227" s="172" t="n"/>
      <c r="CL227" s="172" t="n"/>
      <c r="CM227" s="172" t="n"/>
      <c r="CN227" s="172" t="n"/>
      <c r="CO227" s="172" t="n"/>
      <c r="CP227" s="172" t="n"/>
      <c r="CQ227" s="172" t="n"/>
      <c r="CR227" s="172" t="n"/>
      <c r="CS227" s="172" t="n"/>
      <c r="CT227" s="172" t="n"/>
      <c r="CU227" s="172" t="n"/>
      <c r="CV227" s="172" t="n"/>
      <c r="CW227" s="172" t="n"/>
      <c r="CX227" s="172" t="n"/>
      <c r="CY227" s="172" t="n"/>
      <c r="CZ227" s="172" t="n"/>
      <c r="DA227" s="172" t="n"/>
      <c r="DB227" s="172" t="n"/>
      <c r="DC227" s="172" t="n"/>
      <c r="DD227" s="172" t="n"/>
      <c r="DE227" s="172" t="n"/>
      <c r="DF227" s="172" t="n"/>
      <c r="DG227" s="172" t="n"/>
      <c r="DH227" s="172" t="n"/>
      <c r="DI227" s="172" t="n"/>
      <c r="DJ227" s="172" t="n"/>
      <c r="DK227" s="172" t="n"/>
      <c r="DL227" s="172" t="n"/>
      <c r="DM227" s="172" t="n"/>
      <c r="DN227" s="172" t="n"/>
      <c r="DO227" s="172" t="n"/>
      <c r="DP227" s="172" t="n"/>
      <c r="DQ227" s="172" t="n"/>
      <c r="DR227" s="172" t="n"/>
      <c r="DS227" s="172" t="n"/>
      <c r="DT227" s="172" t="n"/>
      <c r="DU227" s="172" t="n"/>
      <c r="DV227" s="172" t="n"/>
      <c r="DW227" s="172" t="n"/>
      <c r="DX227" s="172" t="n"/>
      <c r="DY227" s="172" t="n"/>
      <c r="DZ227" s="172" t="n"/>
      <c r="EA227" s="172" t="n"/>
      <c r="EB227" s="172" t="n"/>
      <c r="EC227" s="172" t="n"/>
      <c r="ED227" s="172" t="n"/>
      <c r="EE227" s="172" t="n"/>
      <c r="EF227" s="172" t="n"/>
      <c r="EG227" s="172" t="n"/>
      <c r="EH227" s="172" t="n"/>
      <c r="EI227" s="172" t="n"/>
      <c r="EJ227" s="172" t="n"/>
    </row>
    <row r="228">
      <c r="A228" s="79" t="n"/>
      <c r="B228" s="119" t="n"/>
      <c r="C228" s="991" t="n"/>
      <c r="D228" s="991" t="n"/>
      <c r="E228" s="991" t="n"/>
      <c r="F228" s="991" t="n"/>
      <c r="G228" s="991" t="n"/>
      <c r="H228" s="991" t="n"/>
      <c r="I228" s="997" t="n"/>
      <c r="J228" s="180" t="n"/>
      <c r="K228" s="172" t="n"/>
      <c r="L228" s="172" t="n"/>
      <c r="M228" s="172" t="n"/>
      <c r="N228" s="973" t="inlineStr"/>
      <c r="O228" s="192" t="inlineStr"/>
      <c r="P228" s="192" t="inlineStr"/>
      <c r="Q228" s="192" t="inlineStr"/>
      <c r="R228" s="192" t="inlineStr"/>
      <c r="S228" s="192" t="inlineStr"/>
      <c r="T228" s="192" t="inlineStr"/>
      <c r="U228" s="193">
        <f>I192</f>
        <v/>
      </c>
      <c r="V228" s="172" t="n"/>
      <c r="W228" s="172" t="n"/>
      <c r="X228" s="172" t="n"/>
      <c r="Y228" s="172" t="n"/>
      <c r="Z228" s="172" t="n"/>
      <c r="AA228" s="172" t="n"/>
      <c r="AB228" s="172" t="n"/>
      <c r="AC228" s="172" t="n"/>
      <c r="AD228" s="172" t="n"/>
      <c r="AE228" s="172" t="n"/>
      <c r="AF228" s="172" t="n"/>
      <c r="AG228" s="172" t="n"/>
      <c r="AH228" s="172" t="n"/>
      <c r="AI228" s="172" t="n"/>
      <c r="AJ228" s="172" t="n"/>
      <c r="AK228" s="172" t="n"/>
      <c r="AL228" s="172" t="n"/>
      <c r="AM228" s="172" t="n"/>
      <c r="AN228" s="172" t="n"/>
      <c r="AO228" s="172" t="n"/>
      <c r="AP228" s="172" t="n"/>
      <c r="AQ228" s="172" t="n"/>
      <c r="AR228" s="172" t="n"/>
      <c r="AS228" s="172" t="n"/>
      <c r="AT228" s="172" t="n"/>
      <c r="AU228" s="172" t="n"/>
      <c r="AV228" s="172" t="n"/>
      <c r="AW228" s="172" t="n"/>
      <c r="AX228" s="172" t="n"/>
      <c r="AY228" s="172" t="n"/>
      <c r="AZ228" s="172" t="n"/>
      <c r="BA228" s="172" t="n"/>
      <c r="BB228" s="172" t="n"/>
      <c r="BC228" s="172" t="n"/>
      <c r="BD228" s="172" t="n"/>
      <c r="BE228" s="172" t="n"/>
      <c r="BF228" s="172" t="n"/>
      <c r="BG228" s="172" t="n"/>
      <c r="BH228" s="172" t="n"/>
      <c r="BI228" s="172" t="n"/>
      <c r="BJ228" s="172" t="n"/>
      <c r="BK228" s="172" t="n"/>
      <c r="BL228" s="172" t="n"/>
      <c r="BM228" s="172" t="n"/>
      <c r="BN228" s="172" t="n"/>
      <c r="BO228" s="172" t="n"/>
      <c r="BP228" s="172" t="n"/>
      <c r="BQ228" s="172" t="n"/>
      <c r="BR228" s="172" t="n"/>
      <c r="BS228" s="172" t="n"/>
      <c r="BT228" s="172" t="n"/>
      <c r="BU228" s="172" t="n"/>
      <c r="BV228" s="172" t="n"/>
      <c r="BW228" s="172" t="n"/>
      <c r="BX228" s="172" t="n"/>
      <c r="BY228" s="172" t="n"/>
      <c r="BZ228" s="172" t="n"/>
      <c r="CA228" s="172" t="n"/>
      <c r="CB228" s="172" t="n"/>
      <c r="CC228" s="172" t="n"/>
      <c r="CD228" s="172" t="n"/>
      <c r="CE228" s="172" t="n"/>
      <c r="CF228" s="172" t="n"/>
      <c r="CG228" s="172" t="n"/>
      <c r="CH228" s="172" t="n"/>
      <c r="CI228" s="172" t="n"/>
      <c r="CJ228" s="172" t="n"/>
      <c r="CK228" s="172" t="n"/>
      <c r="CL228" s="172" t="n"/>
      <c r="CM228" s="172" t="n"/>
      <c r="CN228" s="172" t="n"/>
      <c r="CO228" s="172" t="n"/>
      <c r="CP228" s="172" t="n"/>
      <c r="CQ228" s="172" t="n"/>
      <c r="CR228" s="172" t="n"/>
      <c r="CS228" s="172" t="n"/>
      <c r="CT228" s="172" t="n"/>
      <c r="CU228" s="172" t="n"/>
      <c r="CV228" s="172" t="n"/>
      <c r="CW228" s="172" t="n"/>
      <c r="CX228" s="172" t="n"/>
      <c r="CY228" s="172" t="n"/>
      <c r="CZ228" s="172" t="n"/>
      <c r="DA228" s="172" t="n"/>
      <c r="DB228" s="172" t="n"/>
      <c r="DC228" s="172" t="n"/>
      <c r="DD228" s="172" t="n"/>
      <c r="DE228" s="172" t="n"/>
      <c r="DF228" s="172" t="n"/>
      <c r="DG228" s="172" t="n"/>
      <c r="DH228" s="172" t="n"/>
      <c r="DI228" s="172" t="n"/>
      <c r="DJ228" s="172" t="n"/>
      <c r="DK228" s="172" t="n"/>
      <c r="DL228" s="172" t="n"/>
      <c r="DM228" s="172" t="n"/>
      <c r="DN228" s="172" t="n"/>
      <c r="DO228" s="172" t="n"/>
      <c r="DP228" s="172" t="n"/>
      <c r="DQ228" s="172" t="n"/>
      <c r="DR228" s="172" t="n"/>
      <c r="DS228" s="172" t="n"/>
      <c r="DT228" s="172" t="n"/>
      <c r="DU228" s="172" t="n"/>
      <c r="DV228" s="172" t="n"/>
      <c r="DW228" s="172" t="n"/>
      <c r="DX228" s="172" t="n"/>
      <c r="DY228" s="172" t="n"/>
      <c r="DZ228" s="172" t="n"/>
      <c r="EA228" s="172" t="n"/>
      <c r="EB228" s="172" t="n"/>
      <c r="EC228" s="172" t="n"/>
      <c r="ED228" s="172" t="n"/>
      <c r="EE228" s="172" t="n"/>
      <c r="EF228" s="172" t="n"/>
      <c r="EG228" s="172" t="n"/>
      <c r="EH228" s="172" t="n"/>
      <c r="EI228" s="172" t="n"/>
      <c r="EJ228" s="172" t="n"/>
    </row>
    <row r="229">
      <c r="A229" s="79" t="n"/>
      <c r="B229" s="119" t="n"/>
      <c r="C229" s="991" t="n"/>
      <c r="D229" s="991" t="n"/>
      <c r="E229" s="991" t="n"/>
      <c r="F229" s="991" t="n"/>
      <c r="G229" s="991" t="n"/>
      <c r="H229" s="991" t="n"/>
      <c r="I229" s="997" t="n"/>
      <c r="J229" s="180" t="n"/>
      <c r="K229" s="172" t="n"/>
      <c r="L229" s="172" t="n"/>
      <c r="M229" s="172" t="n"/>
      <c r="N229" s="973" t="inlineStr"/>
      <c r="O229" s="192" t="inlineStr"/>
      <c r="P229" s="192" t="inlineStr"/>
      <c r="Q229" s="192" t="inlineStr"/>
      <c r="R229" s="192" t="inlineStr"/>
      <c r="S229" s="192" t="inlineStr"/>
      <c r="T229" s="192" t="inlineStr"/>
      <c r="U229" s="193">
        <f>I193</f>
        <v/>
      </c>
      <c r="V229" s="172" t="n"/>
      <c r="W229" s="172" t="n"/>
      <c r="X229" s="172" t="n"/>
      <c r="Y229" s="172" t="n"/>
      <c r="Z229" s="172" t="n"/>
      <c r="AA229" s="172" t="n"/>
      <c r="AB229" s="172" t="n"/>
      <c r="AC229" s="172" t="n"/>
      <c r="AD229" s="172" t="n"/>
      <c r="AE229" s="172" t="n"/>
      <c r="AF229" s="172" t="n"/>
      <c r="AG229" s="172" t="n"/>
      <c r="AH229" s="172" t="n"/>
      <c r="AI229" s="172" t="n"/>
      <c r="AJ229" s="172" t="n"/>
      <c r="AK229" s="172" t="n"/>
      <c r="AL229" s="172" t="n"/>
      <c r="AM229" s="172" t="n"/>
      <c r="AN229" s="172" t="n"/>
      <c r="AO229" s="172" t="n"/>
      <c r="AP229" s="172" t="n"/>
      <c r="AQ229" s="172" t="n"/>
      <c r="AR229" s="172" t="n"/>
      <c r="AS229" s="172" t="n"/>
      <c r="AT229" s="172" t="n"/>
      <c r="AU229" s="172" t="n"/>
      <c r="AV229" s="172" t="n"/>
      <c r="AW229" s="172" t="n"/>
      <c r="AX229" s="172" t="n"/>
      <c r="AY229" s="172" t="n"/>
      <c r="AZ229" s="172" t="n"/>
      <c r="BA229" s="172" t="n"/>
      <c r="BB229" s="172" t="n"/>
      <c r="BC229" s="172" t="n"/>
      <c r="BD229" s="172" t="n"/>
      <c r="BE229" s="172" t="n"/>
      <c r="BF229" s="172" t="n"/>
      <c r="BG229" s="172" t="n"/>
      <c r="BH229" s="172" t="n"/>
      <c r="BI229" s="172" t="n"/>
      <c r="BJ229" s="172" t="n"/>
      <c r="BK229" s="172" t="n"/>
      <c r="BL229" s="172" t="n"/>
      <c r="BM229" s="172" t="n"/>
      <c r="BN229" s="172" t="n"/>
      <c r="BO229" s="172" t="n"/>
      <c r="BP229" s="172" t="n"/>
      <c r="BQ229" s="172" t="n"/>
      <c r="BR229" s="172" t="n"/>
      <c r="BS229" s="172" t="n"/>
      <c r="BT229" s="172" t="n"/>
      <c r="BU229" s="172" t="n"/>
      <c r="BV229" s="172" t="n"/>
      <c r="BW229" s="172" t="n"/>
      <c r="BX229" s="172" t="n"/>
      <c r="BY229" s="172" t="n"/>
      <c r="BZ229" s="172" t="n"/>
      <c r="CA229" s="172" t="n"/>
      <c r="CB229" s="172" t="n"/>
      <c r="CC229" s="172" t="n"/>
      <c r="CD229" s="172" t="n"/>
      <c r="CE229" s="172" t="n"/>
      <c r="CF229" s="172" t="n"/>
      <c r="CG229" s="172" t="n"/>
      <c r="CH229" s="172" t="n"/>
      <c r="CI229" s="172" t="n"/>
      <c r="CJ229" s="172" t="n"/>
      <c r="CK229" s="172" t="n"/>
      <c r="CL229" s="172" t="n"/>
      <c r="CM229" s="172" t="n"/>
      <c r="CN229" s="172" t="n"/>
      <c r="CO229" s="172" t="n"/>
      <c r="CP229" s="172" t="n"/>
      <c r="CQ229" s="172" t="n"/>
      <c r="CR229" s="172" t="n"/>
      <c r="CS229" s="172" t="n"/>
      <c r="CT229" s="172" t="n"/>
      <c r="CU229" s="172" t="n"/>
      <c r="CV229" s="172" t="n"/>
      <c r="CW229" s="172" t="n"/>
      <c r="CX229" s="172" t="n"/>
      <c r="CY229" s="172" t="n"/>
      <c r="CZ229" s="172" t="n"/>
      <c r="DA229" s="172" t="n"/>
      <c r="DB229" s="172" t="n"/>
      <c r="DC229" s="172" t="n"/>
      <c r="DD229" s="172" t="n"/>
      <c r="DE229" s="172" t="n"/>
      <c r="DF229" s="172" t="n"/>
      <c r="DG229" s="172" t="n"/>
      <c r="DH229" s="172" t="n"/>
      <c r="DI229" s="172" t="n"/>
      <c r="DJ229" s="172" t="n"/>
      <c r="DK229" s="172" t="n"/>
      <c r="DL229" s="172" t="n"/>
      <c r="DM229" s="172" t="n"/>
      <c r="DN229" s="172" t="n"/>
      <c r="DO229" s="172" t="n"/>
      <c r="DP229" s="172" t="n"/>
      <c r="DQ229" s="172" t="n"/>
      <c r="DR229" s="172" t="n"/>
      <c r="DS229" s="172" t="n"/>
      <c r="DT229" s="172" t="n"/>
      <c r="DU229" s="172" t="n"/>
      <c r="DV229" s="172" t="n"/>
      <c r="DW229" s="172" t="n"/>
      <c r="DX229" s="172" t="n"/>
      <c r="DY229" s="172" t="n"/>
      <c r="DZ229" s="172" t="n"/>
      <c r="EA229" s="172" t="n"/>
      <c r="EB229" s="172" t="n"/>
      <c r="EC229" s="172" t="n"/>
      <c r="ED229" s="172" t="n"/>
      <c r="EE229" s="172" t="n"/>
      <c r="EF229" s="172" t="n"/>
      <c r="EG229" s="172" t="n"/>
      <c r="EH229" s="172" t="n"/>
      <c r="EI229" s="172" t="n"/>
      <c r="EJ229" s="172" t="n"/>
    </row>
    <row r="230">
      <c r="A230" s="79" t="n"/>
      <c r="B230" s="119" t="n"/>
      <c r="C230" s="991" t="n"/>
      <c r="D230" s="991" t="n"/>
      <c r="E230" s="991" t="n"/>
      <c r="F230" s="991" t="n"/>
      <c r="G230" s="991" t="n"/>
      <c r="H230" s="991" t="n"/>
      <c r="I230" s="997" t="n"/>
      <c r="J230" s="180" t="n"/>
      <c r="K230" s="172" t="n"/>
      <c r="L230" s="172" t="n"/>
      <c r="M230" s="172" t="n"/>
      <c r="N230" s="973" t="inlineStr"/>
      <c r="O230" s="192" t="inlineStr"/>
      <c r="P230" s="192" t="inlineStr"/>
      <c r="Q230" s="192" t="inlineStr"/>
      <c r="R230" s="192" t="inlineStr"/>
      <c r="S230" s="192" t="inlineStr"/>
      <c r="T230" s="192" t="inlineStr"/>
      <c r="U230" s="193">
        <f>I194</f>
        <v/>
      </c>
      <c r="V230" s="172" t="n"/>
      <c r="W230" s="172" t="n"/>
      <c r="X230" s="172" t="n"/>
      <c r="Y230" s="172" t="n"/>
      <c r="Z230" s="172" t="n"/>
      <c r="AA230" s="172" t="n"/>
      <c r="AB230" s="172" t="n"/>
      <c r="AC230" s="172" t="n"/>
      <c r="AD230" s="172" t="n"/>
      <c r="AE230" s="172" t="n"/>
      <c r="AF230" s="172" t="n"/>
      <c r="AG230" s="172" t="n"/>
      <c r="AH230" s="172" t="n"/>
      <c r="AI230" s="172" t="n"/>
      <c r="AJ230" s="172" t="n"/>
      <c r="AK230" s="172" t="n"/>
      <c r="AL230" s="172" t="n"/>
      <c r="AM230" s="172" t="n"/>
      <c r="AN230" s="172" t="n"/>
      <c r="AO230" s="172" t="n"/>
      <c r="AP230" s="172" t="n"/>
      <c r="AQ230" s="172" t="n"/>
      <c r="AR230" s="172" t="n"/>
      <c r="AS230" s="172" t="n"/>
      <c r="AT230" s="172" t="n"/>
      <c r="AU230" s="172" t="n"/>
      <c r="AV230" s="172" t="n"/>
      <c r="AW230" s="172" t="n"/>
      <c r="AX230" s="172" t="n"/>
      <c r="AY230" s="172" t="n"/>
      <c r="AZ230" s="172" t="n"/>
      <c r="BA230" s="172" t="n"/>
      <c r="BB230" s="172" t="n"/>
      <c r="BC230" s="172" t="n"/>
      <c r="BD230" s="172" t="n"/>
      <c r="BE230" s="172" t="n"/>
      <c r="BF230" s="172" t="n"/>
      <c r="BG230" s="172" t="n"/>
      <c r="BH230" s="172" t="n"/>
      <c r="BI230" s="172" t="n"/>
      <c r="BJ230" s="172" t="n"/>
      <c r="BK230" s="172" t="n"/>
      <c r="BL230" s="172" t="n"/>
      <c r="BM230" s="172" t="n"/>
      <c r="BN230" s="172" t="n"/>
      <c r="BO230" s="172" t="n"/>
      <c r="BP230" s="172" t="n"/>
      <c r="BQ230" s="172" t="n"/>
      <c r="BR230" s="172" t="n"/>
      <c r="BS230" s="172" t="n"/>
      <c r="BT230" s="172" t="n"/>
      <c r="BU230" s="172" t="n"/>
      <c r="BV230" s="172" t="n"/>
      <c r="BW230" s="172" t="n"/>
      <c r="BX230" s="172" t="n"/>
      <c r="BY230" s="172" t="n"/>
      <c r="BZ230" s="172" t="n"/>
      <c r="CA230" s="172" t="n"/>
      <c r="CB230" s="172" t="n"/>
      <c r="CC230" s="172" t="n"/>
      <c r="CD230" s="172" t="n"/>
      <c r="CE230" s="172" t="n"/>
      <c r="CF230" s="172" t="n"/>
      <c r="CG230" s="172" t="n"/>
      <c r="CH230" s="172" t="n"/>
      <c r="CI230" s="172" t="n"/>
      <c r="CJ230" s="172" t="n"/>
      <c r="CK230" s="172" t="n"/>
      <c r="CL230" s="172" t="n"/>
      <c r="CM230" s="172" t="n"/>
      <c r="CN230" s="172" t="n"/>
      <c r="CO230" s="172" t="n"/>
      <c r="CP230" s="172" t="n"/>
      <c r="CQ230" s="172" t="n"/>
      <c r="CR230" s="172" t="n"/>
      <c r="CS230" s="172" t="n"/>
      <c r="CT230" s="172" t="n"/>
      <c r="CU230" s="172" t="n"/>
      <c r="CV230" s="172" t="n"/>
      <c r="CW230" s="172" t="n"/>
      <c r="CX230" s="172" t="n"/>
      <c r="CY230" s="172" t="n"/>
      <c r="CZ230" s="172" t="n"/>
      <c r="DA230" s="172" t="n"/>
      <c r="DB230" s="172" t="n"/>
      <c r="DC230" s="172" t="n"/>
      <c r="DD230" s="172" t="n"/>
      <c r="DE230" s="172" t="n"/>
      <c r="DF230" s="172" t="n"/>
      <c r="DG230" s="172" t="n"/>
      <c r="DH230" s="172" t="n"/>
      <c r="DI230" s="172" t="n"/>
      <c r="DJ230" s="172" t="n"/>
      <c r="DK230" s="172" t="n"/>
      <c r="DL230" s="172" t="n"/>
      <c r="DM230" s="172" t="n"/>
      <c r="DN230" s="172" t="n"/>
      <c r="DO230" s="172" t="n"/>
      <c r="DP230" s="172" t="n"/>
      <c r="DQ230" s="172" t="n"/>
      <c r="DR230" s="172" t="n"/>
      <c r="DS230" s="172" t="n"/>
      <c r="DT230" s="172" t="n"/>
      <c r="DU230" s="172" t="n"/>
      <c r="DV230" s="172" t="n"/>
      <c r="DW230" s="172" t="n"/>
      <c r="DX230" s="172" t="n"/>
      <c r="DY230" s="172" t="n"/>
      <c r="DZ230" s="172" t="n"/>
      <c r="EA230" s="172" t="n"/>
      <c r="EB230" s="172" t="n"/>
      <c r="EC230" s="172" t="n"/>
      <c r="ED230" s="172" t="n"/>
      <c r="EE230" s="172" t="n"/>
      <c r="EF230" s="172" t="n"/>
      <c r="EG230" s="172" t="n"/>
      <c r="EH230" s="172" t="n"/>
      <c r="EI230" s="172" t="n"/>
      <c r="EJ230" s="172" t="n"/>
    </row>
    <row r="231">
      <c r="A231" s="79" t="inlineStr">
        <is>
          <t>K36</t>
        </is>
      </c>
      <c r="B231" s="96" t="inlineStr">
        <is>
          <t>Total</t>
        </is>
      </c>
      <c r="C231" s="954">
        <f>SUM(INDIRECT(ADDRESS(MATCH("K35",$A:$A,0)+1,COLUMN(C$13),4)&amp;":"&amp;ADDRESS(MATCH("K36",$A:$A,0)-1,COLUMN(C$13),4)))</f>
        <v/>
      </c>
      <c r="D231" s="954">
        <f>SUM(INDIRECT(ADDRESS(MATCH("K35",$A:$A,0)+1,COLUMN(D$13),4)&amp;":"&amp;ADDRESS(MATCH("K36",$A:$A,0)-1,COLUMN(D$13),4)))</f>
        <v/>
      </c>
      <c r="E231" s="954">
        <f>SUM(INDIRECT(ADDRESS(MATCH("K35",$A:$A,0)+1,COLUMN(E$13),4)&amp;":"&amp;ADDRESS(MATCH("K36",$A:$A,0)-1,COLUMN(E$13),4)))</f>
        <v/>
      </c>
      <c r="F231" s="954">
        <f>SUM(INDIRECT(ADDRESS(MATCH("K35",$A:$A,0)+1,COLUMN(F$13),4)&amp;":"&amp;ADDRESS(MATCH("K36",$A:$A,0)-1,COLUMN(F$13),4)))</f>
        <v/>
      </c>
      <c r="G231" s="954">
        <f>SUM(INDIRECT(ADDRESS(MATCH("K35",$A:$A,0)+1,COLUMN(G$13),4)&amp;":"&amp;ADDRESS(MATCH("K36",$A:$A,0)-1,COLUMN(G$13),4)))</f>
        <v/>
      </c>
      <c r="H231" s="954">
        <f>SUM(INDIRECT(ADDRESS(MATCH("K35",$A:$A,0)+1,COLUMN(H$13),4)&amp;":"&amp;ADDRESS(MATCH("K36",$A:$A,0)-1,COLUMN(H$13),4)))</f>
        <v/>
      </c>
      <c r="I231" s="997" t="n"/>
      <c r="J231" s="180" t="n"/>
      <c r="K231" s="172" t="n"/>
      <c r="L231" s="172" t="n"/>
      <c r="M231" s="172" t="n"/>
      <c r="N231" s="966">
        <f>B231</f>
        <v/>
      </c>
      <c r="O231" s="1001">
        <f>C231*BS!$B$9</f>
        <v/>
      </c>
      <c r="P231" s="1001">
        <f>D231*BS!$B$9</f>
        <v/>
      </c>
      <c r="Q231" s="1001">
        <f>E231*BS!$B$9</f>
        <v/>
      </c>
      <c r="R231" s="1001">
        <f>F231*BS!$B$9</f>
        <v/>
      </c>
      <c r="S231" s="1001">
        <f>G231*BS!$B$9</f>
        <v/>
      </c>
      <c r="T231" s="1001">
        <f>H231*BS!$B$9</f>
        <v/>
      </c>
      <c r="U231" s="193" t="n"/>
      <c r="V231" s="172" t="n"/>
      <c r="W231" s="172" t="n"/>
      <c r="X231" s="172" t="n"/>
      <c r="Y231" s="172" t="n"/>
      <c r="Z231" s="172" t="n"/>
      <c r="AA231" s="172" t="n"/>
      <c r="AB231" s="172" t="n"/>
      <c r="AC231" s="172" t="n"/>
      <c r="AD231" s="172" t="n"/>
      <c r="AE231" s="172" t="n"/>
      <c r="AF231" s="172" t="n"/>
      <c r="AG231" s="172" t="n"/>
      <c r="AH231" s="172" t="n"/>
      <c r="AI231" s="172" t="n"/>
      <c r="AJ231" s="172" t="n"/>
      <c r="AK231" s="172" t="n"/>
      <c r="AL231" s="172" t="n"/>
      <c r="AM231" s="172" t="n"/>
      <c r="AN231" s="172" t="n"/>
      <c r="AO231" s="172" t="n"/>
      <c r="AP231" s="172" t="n"/>
      <c r="AQ231" s="172" t="n"/>
      <c r="AR231" s="172" t="n"/>
      <c r="AS231" s="172" t="n"/>
      <c r="AT231" s="172" t="n"/>
      <c r="AU231" s="172" t="n"/>
      <c r="AV231" s="172" t="n"/>
      <c r="AW231" s="172" t="n"/>
      <c r="AX231" s="172" t="n"/>
      <c r="AY231" s="172" t="n"/>
      <c r="AZ231" s="172" t="n"/>
      <c r="BA231" s="172" t="n"/>
      <c r="BB231" s="172" t="n"/>
      <c r="BC231" s="172" t="n"/>
      <c r="BD231" s="172" t="n"/>
      <c r="BE231" s="172" t="n"/>
      <c r="BF231" s="172" t="n"/>
      <c r="BG231" s="172" t="n"/>
      <c r="BH231" s="172" t="n"/>
      <c r="BI231" s="172" t="n"/>
      <c r="BJ231" s="172" t="n"/>
      <c r="BK231" s="172" t="n"/>
      <c r="BL231" s="172" t="n"/>
      <c r="BM231" s="172" t="n"/>
      <c r="BN231" s="172" t="n"/>
      <c r="BO231" s="172" t="n"/>
      <c r="BP231" s="172" t="n"/>
      <c r="BQ231" s="172" t="n"/>
      <c r="BR231" s="172" t="n"/>
      <c r="BS231" s="172" t="n"/>
      <c r="BT231" s="172" t="n"/>
      <c r="BU231" s="172" t="n"/>
      <c r="BV231" s="172" t="n"/>
      <c r="BW231" s="172" t="n"/>
      <c r="BX231" s="172" t="n"/>
      <c r="BY231" s="172" t="n"/>
      <c r="BZ231" s="172" t="n"/>
      <c r="CA231" s="172" t="n"/>
      <c r="CB231" s="172" t="n"/>
      <c r="CC231" s="172" t="n"/>
      <c r="CD231" s="172" t="n"/>
      <c r="CE231" s="172" t="n"/>
      <c r="CF231" s="172" t="n"/>
      <c r="CG231" s="172" t="n"/>
      <c r="CH231" s="172" t="n"/>
      <c r="CI231" s="172" t="n"/>
      <c r="CJ231" s="172" t="n"/>
      <c r="CK231" s="172" t="n"/>
      <c r="CL231" s="172" t="n"/>
      <c r="CM231" s="172" t="n"/>
      <c r="CN231" s="172" t="n"/>
      <c r="CO231" s="172" t="n"/>
      <c r="CP231" s="172" t="n"/>
      <c r="CQ231" s="172" t="n"/>
      <c r="CR231" s="172" t="n"/>
      <c r="CS231" s="172" t="n"/>
      <c r="CT231" s="172" t="n"/>
      <c r="CU231" s="172" t="n"/>
      <c r="CV231" s="172" t="n"/>
      <c r="CW231" s="172" t="n"/>
      <c r="CX231" s="172" t="n"/>
      <c r="CY231" s="172" t="n"/>
      <c r="CZ231" s="172" t="n"/>
      <c r="DA231" s="172" t="n"/>
      <c r="DB231" s="172" t="n"/>
      <c r="DC231" s="172" t="n"/>
      <c r="DD231" s="172" t="n"/>
      <c r="DE231" s="172" t="n"/>
      <c r="DF231" s="172" t="n"/>
      <c r="DG231" s="172" t="n"/>
      <c r="DH231" s="172" t="n"/>
      <c r="DI231" s="172" t="n"/>
      <c r="DJ231" s="172" t="n"/>
      <c r="DK231" s="172" t="n"/>
      <c r="DL231" s="172" t="n"/>
      <c r="DM231" s="172" t="n"/>
      <c r="DN231" s="172" t="n"/>
      <c r="DO231" s="172" t="n"/>
      <c r="DP231" s="172" t="n"/>
      <c r="DQ231" s="172" t="n"/>
      <c r="DR231" s="172" t="n"/>
      <c r="DS231" s="172" t="n"/>
      <c r="DT231" s="172" t="n"/>
      <c r="DU231" s="172" t="n"/>
      <c r="DV231" s="172" t="n"/>
      <c r="DW231" s="172" t="n"/>
      <c r="DX231" s="172" t="n"/>
      <c r="DY231" s="172" t="n"/>
      <c r="DZ231" s="172" t="n"/>
      <c r="EA231" s="172" t="n"/>
      <c r="EB231" s="172" t="n"/>
      <c r="EC231" s="172" t="n"/>
      <c r="ED231" s="172" t="n"/>
      <c r="EE231" s="172" t="n"/>
      <c r="EF231" s="172" t="n"/>
      <c r="EG231" s="172" t="n"/>
      <c r="EH231" s="172" t="n"/>
      <c r="EI231" s="172" t="n"/>
      <c r="EJ231" s="172" t="n"/>
    </row>
    <row r="232">
      <c r="A232" s="79" t="n"/>
      <c r="B232" s="119" t="n"/>
      <c r="C232" s="991" t="n"/>
      <c r="D232" s="991" t="n"/>
      <c r="E232" s="991" t="n"/>
      <c r="F232" s="991" t="n"/>
      <c r="G232" s="991" t="n"/>
      <c r="H232" s="991" t="n"/>
      <c r="I232" s="997" t="n"/>
      <c r="J232" s="180" t="n"/>
      <c r="K232" s="172" t="n"/>
      <c r="L232" s="172" t="n"/>
      <c r="M232" s="172" t="n"/>
      <c r="N232" s="973" t="inlineStr"/>
      <c r="O232" s="192" t="inlineStr"/>
      <c r="P232" s="192" t="inlineStr"/>
      <c r="Q232" s="192" t="inlineStr"/>
      <c r="R232" s="192" t="inlineStr"/>
      <c r="S232" s="192" t="inlineStr"/>
      <c r="T232" s="192" t="inlineStr"/>
      <c r="U232" s="193" t="n"/>
      <c r="V232" s="172" t="n"/>
      <c r="W232" s="172" t="n"/>
      <c r="X232" s="172" t="n"/>
      <c r="Y232" s="172" t="n"/>
      <c r="Z232" s="172" t="n"/>
      <c r="AA232" s="172" t="n"/>
      <c r="AB232" s="172" t="n"/>
      <c r="AC232" s="172" t="n"/>
      <c r="AD232" s="172" t="n"/>
      <c r="AE232" s="172" t="n"/>
      <c r="AF232" s="172" t="n"/>
      <c r="AG232" s="172" t="n"/>
      <c r="AH232" s="172" t="n"/>
      <c r="AI232" s="172" t="n"/>
      <c r="AJ232" s="172" t="n"/>
      <c r="AK232" s="172" t="n"/>
      <c r="AL232" s="172" t="n"/>
      <c r="AM232" s="172" t="n"/>
      <c r="AN232" s="172" t="n"/>
      <c r="AO232" s="172" t="n"/>
      <c r="AP232" s="172" t="n"/>
      <c r="AQ232" s="172" t="n"/>
      <c r="AR232" s="172" t="n"/>
      <c r="AS232" s="172" t="n"/>
      <c r="AT232" s="172" t="n"/>
      <c r="AU232" s="172" t="n"/>
      <c r="AV232" s="172" t="n"/>
      <c r="AW232" s="172" t="n"/>
      <c r="AX232" s="172" t="n"/>
      <c r="AY232" s="172" t="n"/>
      <c r="AZ232" s="172" t="n"/>
      <c r="BA232" s="172" t="n"/>
      <c r="BB232" s="172" t="n"/>
      <c r="BC232" s="172" t="n"/>
      <c r="BD232" s="172" t="n"/>
      <c r="BE232" s="172" t="n"/>
      <c r="BF232" s="172" t="n"/>
      <c r="BG232" s="172" t="n"/>
      <c r="BH232" s="172" t="n"/>
      <c r="BI232" s="172" t="n"/>
      <c r="BJ232" s="172" t="n"/>
      <c r="BK232" s="172" t="n"/>
      <c r="BL232" s="172" t="n"/>
      <c r="BM232" s="172" t="n"/>
      <c r="BN232" s="172" t="n"/>
      <c r="BO232" s="172" t="n"/>
      <c r="BP232" s="172" t="n"/>
      <c r="BQ232" s="172" t="n"/>
      <c r="BR232" s="172" t="n"/>
      <c r="BS232" s="172" t="n"/>
      <c r="BT232" s="172" t="n"/>
      <c r="BU232" s="172" t="n"/>
      <c r="BV232" s="172" t="n"/>
      <c r="BW232" s="172" t="n"/>
      <c r="BX232" s="172" t="n"/>
      <c r="BY232" s="172" t="n"/>
      <c r="BZ232" s="172" t="n"/>
      <c r="CA232" s="172" t="n"/>
      <c r="CB232" s="172" t="n"/>
      <c r="CC232" s="172" t="n"/>
      <c r="CD232" s="172" t="n"/>
      <c r="CE232" s="172" t="n"/>
      <c r="CF232" s="172" t="n"/>
      <c r="CG232" s="172" t="n"/>
      <c r="CH232" s="172" t="n"/>
      <c r="CI232" s="172" t="n"/>
      <c r="CJ232" s="172" t="n"/>
      <c r="CK232" s="172" t="n"/>
      <c r="CL232" s="172" t="n"/>
      <c r="CM232" s="172" t="n"/>
      <c r="CN232" s="172" t="n"/>
      <c r="CO232" s="172" t="n"/>
      <c r="CP232" s="172" t="n"/>
      <c r="CQ232" s="172" t="n"/>
      <c r="CR232" s="172" t="n"/>
      <c r="CS232" s="172" t="n"/>
      <c r="CT232" s="172" t="n"/>
      <c r="CU232" s="172" t="n"/>
      <c r="CV232" s="172" t="n"/>
      <c r="CW232" s="172" t="n"/>
      <c r="CX232" s="172" t="n"/>
      <c r="CY232" s="172" t="n"/>
      <c r="CZ232" s="172" t="n"/>
      <c r="DA232" s="172" t="n"/>
      <c r="DB232" s="172" t="n"/>
      <c r="DC232" s="172" t="n"/>
      <c r="DD232" s="172" t="n"/>
      <c r="DE232" s="172" t="n"/>
      <c r="DF232" s="172" t="n"/>
      <c r="DG232" s="172" t="n"/>
      <c r="DH232" s="172" t="n"/>
      <c r="DI232" s="172" t="n"/>
      <c r="DJ232" s="172" t="n"/>
      <c r="DK232" s="172" t="n"/>
      <c r="DL232" s="172" t="n"/>
      <c r="DM232" s="172" t="n"/>
      <c r="DN232" s="172" t="n"/>
      <c r="DO232" s="172" t="n"/>
      <c r="DP232" s="172" t="n"/>
      <c r="DQ232" s="172" t="n"/>
      <c r="DR232" s="172" t="n"/>
      <c r="DS232" s="172" t="n"/>
      <c r="DT232" s="172" t="n"/>
      <c r="DU232" s="172" t="n"/>
      <c r="DV232" s="172" t="n"/>
      <c r="DW232" s="172" t="n"/>
      <c r="DX232" s="172" t="n"/>
      <c r="DY232" s="172" t="n"/>
      <c r="DZ232" s="172" t="n"/>
      <c r="EA232" s="172" t="n"/>
      <c r="EB232" s="172" t="n"/>
      <c r="EC232" s="172" t="n"/>
      <c r="ED232" s="172" t="n"/>
      <c r="EE232" s="172" t="n"/>
      <c r="EF232" s="172" t="n"/>
      <c r="EG232" s="172" t="n"/>
      <c r="EH232" s="172" t="n"/>
      <c r="EI232" s="172" t="n"/>
      <c r="EJ232" s="172" t="n"/>
    </row>
    <row r="233">
      <c r="A233" s="194" t="inlineStr">
        <is>
          <t>K37</t>
        </is>
      </c>
      <c r="B233" s="96" t="inlineStr">
        <is>
          <t xml:space="preserve">Total Shareholders Equity </t>
        </is>
      </c>
      <c r="C233" s="983" t="n"/>
      <c r="D233" s="983" t="n"/>
      <c r="E233" s="983" t="n"/>
      <c r="F233" s="983" t="n"/>
      <c r="G233" s="983" t="n"/>
      <c r="H233" s="983" t="n"/>
      <c r="I233" s="998" t="n"/>
      <c r="J233" s="196" t="n"/>
      <c r="K233" s="197" t="n"/>
      <c r="L233" s="197" t="n"/>
      <c r="M233" s="197" t="n"/>
      <c r="N233" s="966">
        <f>B233</f>
        <v/>
      </c>
      <c r="O233" s="198" t="inlineStr"/>
      <c r="P233" s="198" t="inlineStr"/>
      <c r="Q233" s="198" t="inlineStr"/>
      <c r="R233" s="198" t="inlineStr"/>
      <c r="S233" s="198" t="inlineStr"/>
      <c r="T233" s="198" t="inlineStr"/>
      <c r="U233" s="193">
        <f>I197</f>
        <v/>
      </c>
      <c r="V233" s="197" t="n"/>
      <c r="W233" s="197" t="n"/>
      <c r="X233" s="197" t="n"/>
      <c r="Y233" s="197" t="n"/>
      <c r="Z233" s="197" t="n"/>
      <c r="AA233" s="197" t="n"/>
      <c r="AB233" s="197" t="n"/>
      <c r="AC233" s="197" t="n"/>
      <c r="AD233" s="197" t="n"/>
      <c r="AE233" s="197" t="n"/>
      <c r="AF233" s="197" t="n"/>
      <c r="AG233" s="197" t="n"/>
      <c r="AH233" s="197" t="n"/>
      <c r="AI233" s="197" t="n"/>
      <c r="AJ233" s="197" t="n"/>
      <c r="AK233" s="197" t="n"/>
      <c r="AL233" s="197" t="n"/>
      <c r="AM233" s="197" t="n"/>
      <c r="AN233" s="197" t="n"/>
      <c r="AO233" s="197" t="n"/>
      <c r="AP233" s="197" t="n"/>
      <c r="AQ233" s="197" t="n"/>
      <c r="AR233" s="197" t="n"/>
      <c r="AS233" s="197" t="n"/>
      <c r="AT233" s="197" t="n"/>
      <c r="AU233" s="197" t="n"/>
      <c r="AV233" s="197" t="n"/>
      <c r="AW233" s="197" t="n"/>
      <c r="AX233" s="197" t="n"/>
      <c r="AY233" s="197" t="n"/>
      <c r="AZ233" s="197" t="n"/>
      <c r="BA233" s="197" t="n"/>
      <c r="BB233" s="197" t="n"/>
      <c r="BC233" s="197" t="n"/>
      <c r="BD233" s="197" t="n"/>
      <c r="BE233" s="197" t="n"/>
      <c r="BF233" s="197" t="n"/>
      <c r="BG233" s="197" t="n"/>
      <c r="BH233" s="197" t="n"/>
      <c r="BI233" s="197" t="n"/>
      <c r="BJ233" s="197" t="n"/>
      <c r="BK233" s="197" t="n"/>
      <c r="BL233" s="197" t="n"/>
      <c r="BM233" s="197" t="n"/>
      <c r="BN233" s="197" t="n"/>
      <c r="BO233" s="197" t="n"/>
      <c r="BP233" s="197" t="n"/>
      <c r="BQ233" s="197" t="n"/>
      <c r="BR233" s="197" t="n"/>
      <c r="BS233" s="197" t="n"/>
      <c r="BT233" s="197" t="n"/>
      <c r="BU233" s="197" t="n"/>
      <c r="BV233" s="197" t="n"/>
      <c r="BW233" s="197" t="n"/>
      <c r="BX233" s="197" t="n"/>
      <c r="BY233" s="197" t="n"/>
      <c r="BZ233" s="197" t="n"/>
      <c r="CA233" s="197" t="n"/>
      <c r="CB233" s="197" t="n"/>
      <c r="CC233" s="197" t="n"/>
      <c r="CD233" s="197" t="n"/>
      <c r="CE233" s="197" t="n"/>
      <c r="CF233" s="197" t="n"/>
      <c r="CG233" s="197" t="n"/>
      <c r="CH233" s="197" t="n"/>
      <c r="CI233" s="197" t="n"/>
      <c r="CJ233" s="197" t="n"/>
      <c r="CK233" s="197" t="n"/>
      <c r="CL233" s="197" t="n"/>
      <c r="CM233" s="197" t="n"/>
      <c r="CN233" s="197" t="n"/>
      <c r="CO233" s="197" t="n"/>
      <c r="CP233" s="197" t="n"/>
      <c r="CQ233" s="197" t="n"/>
      <c r="CR233" s="197" t="n"/>
      <c r="CS233" s="197" t="n"/>
      <c r="CT233" s="197" t="n"/>
      <c r="CU233" s="197" t="n"/>
      <c r="CV233" s="197" t="n"/>
      <c r="CW233" s="197" t="n"/>
      <c r="CX233" s="197" t="n"/>
      <c r="CY233" s="197" t="n"/>
      <c r="CZ233" s="197" t="n"/>
      <c r="DA233" s="197" t="n"/>
      <c r="DB233" s="197" t="n"/>
      <c r="DC233" s="197" t="n"/>
      <c r="DD233" s="197" t="n"/>
      <c r="DE233" s="197" t="n"/>
      <c r="DF233" s="197" t="n"/>
      <c r="DG233" s="197" t="n"/>
      <c r="DH233" s="197" t="n"/>
      <c r="DI233" s="197" t="n"/>
      <c r="DJ233" s="197" t="n"/>
      <c r="DK233" s="197" t="n"/>
      <c r="DL233" s="197" t="n"/>
      <c r="DM233" s="197" t="n"/>
      <c r="DN233" s="197" t="n"/>
      <c r="DO233" s="197" t="n"/>
      <c r="DP233" s="197" t="n"/>
      <c r="DQ233" s="197" t="n"/>
      <c r="DR233" s="197" t="n"/>
      <c r="DS233" s="197" t="n"/>
      <c r="DT233" s="197" t="n"/>
      <c r="DU233" s="197" t="n"/>
      <c r="DV233" s="197" t="n"/>
      <c r="DW233" s="197" t="n"/>
      <c r="DX233" s="197" t="n"/>
      <c r="DY233" s="197" t="n"/>
      <c r="DZ233" s="197" t="n"/>
      <c r="EA233" s="197" t="n"/>
      <c r="EB233" s="197" t="n"/>
      <c r="EC233" s="197" t="n"/>
      <c r="ED233" s="197" t="n"/>
      <c r="EE233" s="197" t="n"/>
      <c r="EF233" s="197" t="n"/>
      <c r="EG233" s="197" t="n"/>
      <c r="EH233" s="197" t="n"/>
      <c r="EI233" s="197" t="n"/>
      <c r="EJ233" s="197" t="n"/>
    </row>
    <row r="234">
      <c r="B234" s="102" t="n"/>
      <c r="C234" s="103" t="n"/>
      <c r="D234" s="103" t="n"/>
      <c r="E234" s="103" t="n"/>
      <c r="F234" s="103" t="n"/>
      <c r="G234" s="103" t="n"/>
      <c r="H234" s="103" t="n"/>
      <c r="I234" s="984" t="n"/>
      <c r="J234" s="180" t="n"/>
      <c r="N234" s="976" t="inlineStr"/>
      <c r="O234" s="192" t="inlineStr"/>
      <c r="P234" s="192" t="inlineStr"/>
      <c r="Q234" s="192" t="inlineStr"/>
      <c r="R234" s="192" t="inlineStr"/>
      <c r="S234" s="192" t="inlineStr"/>
      <c r="T234" s="192" t="inlineStr"/>
      <c r="U234" s="193">
        <f>I198</f>
        <v/>
      </c>
    </row>
    <row r="235">
      <c r="B235" s="102" t="n"/>
      <c r="C235" s="1002" t="n"/>
      <c r="D235" s="1002" t="n"/>
      <c r="E235" s="1002" t="n"/>
      <c r="F235" s="1002" t="n"/>
      <c r="G235" s="1002" t="n"/>
      <c r="H235" s="1002" t="n"/>
      <c r="I235" s="984" t="n"/>
      <c r="J235" s="180" t="n"/>
      <c r="N235" s="976" t="inlineStr"/>
      <c r="O235" s="192" t="inlineStr"/>
      <c r="P235" s="192" t="inlineStr"/>
      <c r="Q235" s="192" t="inlineStr"/>
      <c r="R235" s="192" t="inlineStr"/>
      <c r="S235" s="192" t="inlineStr"/>
      <c r="T235" s="192" t="inlineStr"/>
      <c r="U235" s="193" t="n"/>
    </row>
    <row r="236">
      <c r="A236" s="171" t="inlineStr">
        <is>
          <t>K38</t>
        </is>
      </c>
      <c r="B236" s="96" t="inlineStr">
        <is>
          <t>Total</t>
        </is>
      </c>
      <c r="C236" s="954">
        <f>SUM(INDIRECT(ADDRESS(MATCH("K37",$A:$A,0)+1,COLUMN(C$13),4)&amp;":"&amp;ADDRESS(MATCH("K38",$A:$A,0)-1,COLUMN(C$13),4)))</f>
        <v/>
      </c>
      <c r="D236" s="954">
        <f>SUM(INDIRECT(ADDRESS(MATCH("K37",$A:$A,0)+1,COLUMN(D$13),4)&amp;":"&amp;ADDRESS(MATCH("K38",$A:$A,0)-1,COLUMN(D$13),4)))</f>
        <v/>
      </c>
      <c r="E236" s="954">
        <f>SUM(INDIRECT(ADDRESS(MATCH("K37",$A:$A,0)+1,COLUMN(E$13),4)&amp;":"&amp;ADDRESS(MATCH("K38",$A:$A,0)-1,COLUMN(E$13),4)))</f>
        <v/>
      </c>
      <c r="F236" s="954">
        <f>SUM(INDIRECT(ADDRESS(MATCH("K37",$A:$A,0)+1,COLUMN(F$13),4)&amp;":"&amp;ADDRESS(MATCH("K38",$A:$A,0)-1,COLUMN(F$13),4)))</f>
        <v/>
      </c>
      <c r="G236" s="954">
        <f>SUM(INDIRECT(ADDRESS(MATCH("K37",$A:$A,0)+1,COLUMN(G$13),4)&amp;":"&amp;ADDRESS(MATCH("K38",$A:$A,0)-1,COLUMN(G$13),4)))</f>
        <v/>
      </c>
      <c r="H236" s="954">
        <f>SUM(INDIRECT(ADDRESS(MATCH("K37",$A:$A,0)+1,COLUMN(H$13),4)&amp;":"&amp;ADDRESS(MATCH("K38",$A:$A,0)-1,COLUMN(H$13),4)))</f>
        <v/>
      </c>
      <c r="I236" s="984" t="n"/>
      <c r="J236" s="180" t="n"/>
      <c r="N236" s="976">
        <f>B236</f>
        <v/>
      </c>
      <c r="O236" s="192">
        <f>C236*BS!$B$9</f>
        <v/>
      </c>
      <c r="P236" s="192">
        <f>D236*BS!$B$9</f>
        <v/>
      </c>
      <c r="Q236" s="192">
        <f>E236*BS!$B$9</f>
        <v/>
      </c>
      <c r="R236" s="192">
        <f>F236*BS!$B$9</f>
        <v/>
      </c>
      <c r="S236" s="192">
        <f>G236*BS!$B$9</f>
        <v/>
      </c>
      <c r="T236" s="192">
        <f>H236*BS!$B$9</f>
        <v/>
      </c>
      <c r="U236" s="193" t="n"/>
    </row>
    <row r="237">
      <c r="A237" s="171" t="inlineStr">
        <is>
          <t>K39</t>
        </is>
      </c>
      <c r="B237" s="96" t="inlineStr">
        <is>
          <t xml:space="preserve">Off Balance Liabilities </t>
        </is>
      </c>
      <c r="C237" s="1003" t="n"/>
      <c r="D237" s="1003" t="n"/>
      <c r="E237" s="1003" t="n"/>
      <c r="F237" s="1003" t="n"/>
      <c r="G237" s="1003" t="n"/>
      <c r="H237" s="1003" t="n"/>
      <c r="I237" s="997" t="n"/>
      <c r="J237" s="180" t="n"/>
      <c r="N237" s="966">
        <f>B237</f>
        <v/>
      </c>
      <c r="O237" s="204" t="inlineStr"/>
      <c r="P237" s="204" t="inlineStr"/>
      <c r="Q237" s="204" t="inlineStr"/>
      <c r="R237" s="204" t="inlineStr"/>
      <c r="S237" s="204" t="inlineStr"/>
      <c r="T237" s="204" t="inlineStr"/>
      <c r="U237" s="193" t="n"/>
    </row>
    <row r="238">
      <c r="B238" s="102" t="inlineStr">
        <is>
          <t>- LC</t>
        </is>
      </c>
      <c r="C238" s="991" t="n"/>
      <c r="D238" s="991" t="n"/>
      <c r="E238" s="991" t="n"/>
      <c r="F238" s="991" t="n"/>
      <c r="G238" s="991" t="n"/>
      <c r="H238" s="991" t="n"/>
      <c r="I238" s="977" t="n"/>
      <c r="J238" s="180" t="n"/>
      <c r="N238" s="976">
        <f>B238</f>
        <v/>
      </c>
      <c r="O238" s="192" t="inlineStr"/>
      <c r="P238" s="192" t="inlineStr"/>
      <c r="Q238" s="192" t="inlineStr"/>
      <c r="R238" s="192" t="inlineStr"/>
      <c r="S238" s="192" t="inlineStr"/>
      <c r="T238" s="192" t="inlineStr"/>
      <c r="U238" s="193">
        <f>I202</f>
        <v/>
      </c>
    </row>
    <row r="239">
      <c r="B239" s="102" t="inlineStr">
        <is>
          <t>- BG</t>
        </is>
      </c>
      <c r="C239" s="991" t="n"/>
      <c r="D239" s="991" t="n"/>
      <c r="E239" s="991" t="n"/>
      <c r="F239" s="991" t="n"/>
      <c r="G239" s="991" t="n"/>
      <c r="H239" s="991" t="n"/>
      <c r="I239" s="239" t="n"/>
      <c r="J239" s="180" t="n"/>
      <c r="N239" s="976">
        <f>B239</f>
        <v/>
      </c>
      <c r="O239" s="192" t="inlineStr"/>
      <c r="P239" s="192" t="inlineStr"/>
      <c r="Q239" s="192" t="inlineStr"/>
      <c r="R239" s="192" t="inlineStr"/>
      <c r="S239" s="192" t="inlineStr"/>
      <c r="T239" s="192" t="inlineStr"/>
      <c r="U239" s="193">
        <f>I203</f>
        <v/>
      </c>
    </row>
    <row r="240">
      <c r="B240" s="102" t="inlineStr">
        <is>
          <t>- BD</t>
        </is>
      </c>
      <c r="C240" s="103" t="n"/>
      <c r="D240" s="103" t="n"/>
      <c r="E240" s="103" t="n"/>
      <c r="F240" s="103" t="n"/>
      <c r="G240" s="103" t="n"/>
      <c r="H240" s="103" t="n"/>
      <c r="I240" s="240" t="n"/>
      <c r="J240" s="180" t="n"/>
      <c r="N240" s="976">
        <f>B240</f>
        <v/>
      </c>
      <c r="O240" s="192" t="inlineStr"/>
      <c r="P240" s="192" t="inlineStr"/>
      <c r="Q240" s="192" t="inlineStr"/>
      <c r="R240" s="192" t="inlineStr"/>
      <c r="S240" s="192" t="inlineStr"/>
      <c r="T240" s="192" t="inlineStr"/>
      <c r="U240" s="193">
        <f>I204</f>
        <v/>
      </c>
    </row>
    <row r="241">
      <c r="B241" s="102" t="inlineStr">
        <is>
          <t>- CG</t>
        </is>
      </c>
      <c r="C241" s="991" t="n"/>
      <c r="D241" s="991" t="n"/>
      <c r="E241" s="991" t="n"/>
      <c r="F241" s="991" t="n"/>
      <c r="G241" s="991" t="n"/>
      <c r="H241" s="991" t="n"/>
      <c r="I241" s="241" t="n"/>
      <c r="J241" s="180" t="n"/>
      <c r="N241" s="976">
        <f>B241</f>
        <v/>
      </c>
      <c r="O241" s="192" t="inlineStr"/>
      <c r="P241" s="192" t="inlineStr"/>
      <c r="Q241" s="192" t="inlineStr"/>
      <c r="R241" s="192" t="inlineStr"/>
      <c r="S241" s="192" t="inlineStr"/>
      <c r="T241" s="192" t="inlineStr"/>
      <c r="U241" s="193">
        <f>I205</f>
        <v/>
      </c>
    </row>
    <row r="242">
      <c r="B242" s="102" t="inlineStr">
        <is>
          <t>- Commitments</t>
        </is>
      </c>
      <c r="C242" s="991" t="n"/>
      <c r="D242" s="991" t="n"/>
      <c r="E242" s="991" t="n"/>
      <c r="F242" s="991" t="n"/>
      <c r="G242" s="991" t="n"/>
      <c r="H242" s="991" t="n"/>
      <c r="I242" s="241" t="n"/>
      <c r="J242" s="180" t="n"/>
      <c r="N242" s="976">
        <f>B242</f>
        <v/>
      </c>
      <c r="O242" s="192" t="inlineStr"/>
      <c r="P242" s="192" t="inlineStr"/>
      <c r="Q242" s="192" t="inlineStr"/>
      <c r="R242" s="192" t="inlineStr"/>
      <c r="S242" s="192" t="inlineStr"/>
      <c r="T242" s="192" t="inlineStr"/>
      <c r="U242" s="193">
        <f>I206</f>
        <v/>
      </c>
    </row>
    <row r="243">
      <c r="B243" s="102" t="n"/>
      <c r="C243" s="991" t="n"/>
      <c r="D243" s="991" t="n"/>
      <c r="E243" s="991" t="n"/>
      <c r="F243" s="991" t="n"/>
      <c r="G243" s="991" t="n"/>
      <c r="H243" s="991" t="n"/>
      <c r="I243" s="241" t="n"/>
      <c r="J243" s="180" t="n"/>
      <c r="N243" s="976" t="inlineStr"/>
      <c r="O243" s="192" t="inlineStr"/>
      <c r="P243" s="192" t="inlineStr"/>
      <c r="Q243" s="192" t="inlineStr"/>
      <c r="R243" s="192" t="inlineStr"/>
      <c r="S243" s="192" t="inlineStr"/>
      <c r="T243" s="192" t="inlineStr"/>
      <c r="U243" s="193">
        <f>I207</f>
        <v/>
      </c>
    </row>
    <row r="244">
      <c r="B244" s="102" t="inlineStr">
        <is>
          <t>- Others</t>
        </is>
      </c>
      <c r="C244" s="991" t="n"/>
      <c r="D244" s="991" t="n"/>
      <c r="E244" s="991" t="n"/>
      <c r="F244" s="991" t="n"/>
      <c r="G244" s="991" t="n"/>
      <c r="H244" s="991" t="n"/>
      <c r="I244" s="241" t="n"/>
      <c r="J244" s="180" t="n"/>
      <c r="N244" s="976">
        <f>B244</f>
        <v/>
      </c>
      <c r="O244" s="192" t="inlineStr"/>
      <c r="P244" s="192" t="inlineStr"/>
      <c r="Q244" s="192" t="inlineStr"/>
      <c r="R244" s="192" t="inlineStr"/>
      <c r="S244" s="192" t="inlineStr"/>
      <c r="T244" s="192" t="inlineStr"/>
      <c r="U244" s="193">
        <f>I208</f>
        <v/>
      </c>
    </row>
    <row r="245">
      <c r="B245" s="102" t="n"/>
      <c r="C245" s="991" t="n"/>
      <c r="D245" s="991" t="n"/>
      <c r="E245" s="991" t="n"/>
      <c r="F245" s="991" t="n"/>
      <c r="G245" s="991" t="n"/>
      <c r="H245" s="991" t="n"/>
      <c r="I245" s="241" t="n"/>
      <c r="J245" s="180" t="n"/>
      <c r="N245" s="976" t="inlineStr"/>
      <c r="O245" s="192" t="inlineStr"/>
      <c r="P245" s="192" t="inlineStr"/>
      <c r="Q245" s="192" t="inlineStr"/>
      <c r="R245" s="192" t="inlineStr"/>
      <c r="S245" s="192" t="inlineStr"/>
      <c r="T245" s="192" t="inlineStr"/>
      <c r="U245" s="193">
        <f>I209</f>
        <v/>
      </c>
    </row>
    <row r="246">
      <c r="B246" s="102" t="n"/>
      <c r="C246" s="991" t="n"/>
      <c r="D246" s="991" t="n"/>
      <c r="E246" s="991" t="n"/>
      <c r="F246" s="991" t="n"/>
      <c r="G246" s="991" t="n"/>
      <c r="H246" s="991" t="n"/>
      <c r="I246" s="241" t="n"/>
      <c r="J246" s="180" t="n"/>
      <c r="N246" s="976" t="inlineStr"/>
      <c r="O246" s="192" t="inlineStr"/>
      <c r="P246" s="192" t="inlineStr"/>
      <c r="Q246" s="192" t="inlineStr"/>
      <c r="R246" s="192" t="inlineStr"/>
      <c r="S246" s="192" t="inlineStr"/>
      <c r="T246" s="192" t="inlineStr"/>
      <c r="U246" s="193">
        <f>I210</f>
        <v/>
      </c>
    </row>
    <row r="247">
      <c r="B247" s="102" t="n"/>
      <c r="C247" s="991" t="n"/>
      <c r="D247" s="991" t="n"/>
      <c r="E247" s="991" t="n"/>
      <c r="F247" s="991" t="n"/>
      <c r="G247" s="991" t="n"/>
      <c r="H247" s="991" t="n"/>
      <c r="I247" s="241" t="n"/>
      <c r="J247" s="180" t="n"/>
      <c r="N247" s="976" t="inlineStr"/>
      <c r="O247" s="192" t="inlineStr"/>
      <c r="P247" s="192" t="inlineStr"/>
      <c r="Q247" s="192" t="inlineStr"/>
      <c r="R247" s="192" t="inlineStr"/>
      <c r="S247" s="192" t="inlineStr"/>
      <c r="T247" s="192" t="inlineStr"/>
      <c r="U247" s="193">
        <f>I211</f>
        <v/>
      </c>
    </row>
    <row r="248">
      <c r="B248" s="102" t="n"/>
      <c r="C248" s="991" t="n"/>
      <c r="D248" s="991" t="n"/>
      <c r="E248" s="991" t="n"/>
      <c r="F248" s="991" t="n"/>
      <c r="G248" s="991" t="n"/>
      <c r="H248" s="991" t="n"/>
      <c r="I248" s="241" t="n"/>
      <c r="J248" s="180" t="n"/>
      <c r="N248" s="976" t="inlineStr"/>
      <c r="O248" s="192" t="inlineStr"/>
      <c r="P248" s="192" t="inlineStr"/>
      <c r="Q248" s="192" t="inlineStr"/>
      <c r="R248" s="192" t="inlineStr"/>
      <c r="S248" s="192" t="inlineStr"/>
      <c r="T248" s="192" t="inlineStr"/>
      <c r="U248" s="193">
        <f>I212</f>
        <v/>
      </c>
    </row>
    <row r="249">
      <c r="A249" s="194" t="inlineStr">
        <is>
          <t>K40</t>
        </is>
      </c>
      <c r="B249" s="243" t="inlineStr">
        <is>
          <t xml:space="preserve">Total </t>
        </is>
      </c>
      <c r="C249" s="1004">
        <f>SUM(INDIRECT(ADDRESS(MATCH("K39",$A:$A,0)+1,COLUMN(C$13),4)&amp;":"&amp;ADDRESS(MATCH("K40",$A:$A,0)-1,COLUMN(C$13),4)))</f>
        <v/>
      </c>
      <c r="D249" s="1004">
        <f>SUM(INDIRECT(ADDRESS(MATCH("K39",$A:$A,0)+1,COLUMN(D$13),4)&amp;":"&amp;ADDRESS(MATCH("K40",$A:$A,0)-1,COLUMN(D$13),4)))</f>
        <v/>
      </c>
      <c r="E249" s="1004">
        <f>SUM(INDIRECT(ADDRESS(MATCH("K39",$A:$A,0)+1,COLUMN(E$13),4)&amp;":"&amp;ADDRESS(MATCH("K40",$A:$A,0)-1,COLUMN(E$13),4)))</f>
        <v/>
      </c>
      <c r="F249" s="1004">
        <f>SUM(INDIRECT(ADDRESS(MATCH("K39",$A:$A,0)+1,COLUMN(F$13),4)&amp;":"&amp;ADDRESS(MATCH("K40",$A:$A,0)-1,COLUMN(F$13),4)))</f>
        <v/>
      </c>
      <c r="G249" s="1004">
        <f>SUM(INDIRECT(ADDRESS(MATCH("K39",$A:$A,0)+1,COLUMN(G$13),4)&amp;":"&amp;ADDRESS(MATCH("K40",$A:$A,0)-1,COLUMN(G$13),4)))</f>
        <v/>
      </c>
      <c r="H249" s="1004">
        <f>SUM(INDIRECT(ADDRESS(MATCH("K39",$A:$A,0)+1,COLUMN(H$13),4)&amp;":"&amp;ADDRESS(MATCH("K40",$A:$A,0)-1,COLUMN(H$13),4)))</f>
        <v/>
      </c>
      <c r="I249" s="245" t="n"/>
      <c r="J249" s="196" t="n"/>
      <c r="K249" s="197" t="n"/>
      <c r="L249" s="197" t="n"/>
      <c r="M249" s="197" t="n"/>
      <c r="N249" s="966">
        <f>B249</f>
        <v/>
      </c>
      <c r="O249" s="246">
        <f>C249*BS!$B$9</f>
        <v/>
      </c>
      <c r="P249" s="246">
        <f>D249*BS!$B$9</f>
        <v/>
      </c>
      <c r="Q249" s="246">
        <f>E249*BS!$B$9</f>
        <v/>
      </c>
      <c r="R249" s="246">
        <f>F249*BS!$B$9</f>
        <v/>
      </c>
      <c r="S249" s="246">
        <f>G249*BS!$B$9</f>
        <v/>
      </c>
      <c r="T249" s="246">
        <f>H249*BS!$B$9</f>
        <v/>
      </c>
      <c r="U249" s="247">
        <f>I213</f>
        <v/>
      </c>
      <c r="V249" s="197" t="n"/>
      <c r="W249" s="197" t="n"/>
      <c r="X249" s="197" t="n"/>
      <c r="Y249" s="197" t="n"/>
      <c r="Z249" s="197" t="n"/>
      <c r="AA249" s="197" t="n"/>
      <c r="AB249" s="197" t="n"/>
      <c r="AC249" s="197" t="n"/>
      <c r="AD249" s="197" t="n"/>
      <c r="AE249" s="197" t="n"/>
      <c r="AF249" s="197" t="n"/>
      <c r="AG249" s="197" t="n"/>
      <c r="AH249" s="197" t="n"/>
      <c r="AI249" s="197" t="n"/>
      <c r="AJ249" s="197" t="n"/>
      <c r="AK249" s="197" t="n"/>
      <c r="AL249" s="197" t="n"/>
      <c r="AM249" s="197" t="n"/>
      <c r="AN249" s="197" t="n"/>
      <c r="AO249" s="197" t="n"/>
      <c r="AP249" s="197" t="n"/>
      <c r="AQ249" s="197" t="n"/>
      <c r="AR249" s="197" t="n"/>
      <c r="AS249" s="197" t="n"/>
      <c r="AT249" s="197" t="n"/>
      <c r="AU249" s="197" t="n"/>
      <c r="AV249" s="197" t="n"/>
      <c r="AW249" s="197" t="n"/>
      <c r="AX249" s="197" t="n"/>
      <c r="AY249" s="197" t="n"/>
      <c r="AZ249" s="197" t="n"/>
      <c r="BA249" s="197" t="n"/>
      <c r="BB249" s="197" t="n"/>
      <c r="BC249" s="197" t="n"/>
      <c r="BD249" s="197" t="n"/>
      <c r="BE249" s="197" t="n"/>
      <c r="BF249" s="197" t="n"/>
      <c r="BG249" s="197" t="n"/>
      <c r="BH249" s="197" t="n"/>
      <c r="BI249" s="197" t="n"/>
      <c r="BJ249" s="197" t="n"/>
      <c r="BK249" s="197" t="n"/>
      <c r="BL249" s="197" t="n"/>
      <c r="BM249" s="197" t="n"/>
      <c r="BN249" s="197" t="n"/>
      <c r="BO249" s="197" t="n"/>
      <c r="BP249" s="197" t="n"/>
      <c r="BQ249" s="197" t="n"/>
      <c r="BR249" s="197" t="n"/>
      <c r="BS249" s="197" t="n"/>
      <c r="BT249" s="197" t="n"/>
      <c r="BU249" s="197" t="n"/>
      <c r="BV249" s="197" t="n"/>
      <c r="BW249" s="197" t="n"/>
      <c r="BX249" s="197" t="n"/>
      <c r="BY249" s="197" t="n"/>
      <c r="BZ249" s="197" t="n"/>
      <c r="CA249" s="197" t="n"/>
      <c r="CB249" s="197" t="n"/>
      <c r="CC249" s="197" t="n"/>
      <c r="CD249" s="197" t="n"/>
      <c r="CE249" s="197" t="n"/>
      <c r="CF249" s="197" t="n"/>
      <c r="CG249" s="197" t="n"/>
      <c r="CH249" s="197" t="n"/>
      <c r="CI249" s="197" t="n"/>
      <c r="CJ249" s="197" t="n"/>
      <c r="CK249" s="197" t="n"/>
      <c r="CL249" s="197" t="n"/>
      <c r="CM249" s="197" t="n"/>
      <c r="CN249" s="197" t="n"/>
      <c r="CO249" s="197" t="n"/>
      <c r="CP249" s="197" t="n"/>
      <c r="CQ249" s="197" t="n"/>
      <c r="CR249" s="197" t="n"/>
      <c r="CS249" s="197" t="n"/>
      <c r="CT249" s="197" t="n"/>
      <c r="CU249" s="197" t="n"/>
      <c r="CV249" s="197" t="n"/>
      <c r="CW249" s="197" t="n"/>
      <c r="CX249" s="197" t="n"/>
      <c r="CY249" s="197" t="n"/>
      <c r="CZ249" s="197" t="n"/>
      <c r="DA249" s="197" t="n"/>
      <c r="DB249" s="197" t="n"/>
      <c r="DC249" s="197" t="n"/>
      <c r="DD249" s="197" t="n"/>
      <c r="DE249" s="197" t="n"/>
      <c r="DF249" s="197" t="n"/>
      <c r="DG249" s="197" t="n"/>
      <c r="DH249" s="197" t="n"/>
      <c r="DI249" s="197" t="n"/>
      <c r="DJ249" s="197" t="n"/>
      <c r="DK249" s="197" t="n"/>
      <c r="DL249" s="197" t="n"/>
      <c r="DM249" s="197" t="n"/>
      <c r="DN249" s="197" t="n"/>
      <c r="DO249" s="197" t="n"/>
      <c r="DP249" s="197" t="n"/>
      <c r="DQ249" s="197" t="n"/>
      <c r="DR249" s="197" t="n"/>
      <c r="DS249" s="197" t="n"/>
      <c r="DT249" s="197" t="n"/>
      <c r="DU249" s="197" t="n"/>
      <c r="DV249" s="197" t="n"/>
      <c r="DW249" s="197" t="n"/>
      <c r="DX249" s="197" t="n"/>
      <c r="DY249" s="197" t="n"/>
      <c r="DZ249" s="197" t="n"/>
      <c r="EA249" s="197" t="n"/>
      <c r="EB249" s="197" t="n"/>
      <c r="EC249" s="197" t="n"/>
      <c r="ED249" s="197" t="n"/>
      <c r="EE249" s="197" t="n"/>
      <c r="EF249" s="197" t="n"/>
      <c r="EG249" s="197" t="n"/>
      <c r="EH249" s="197" t="n"/>
      <c r="EI249" s="197" t="n"/>
      <c r="EJ249" s="197" t="n"/>
    </row>
    <row r="250">
      <c r="B250" s="248" t="n"/>
      <c r="C250" s="242" t="n"/>
      <c r="D250" s="242" t="n"/>
      <c r="E250" s="242" t="n"/>
      <c r="F250" s="242" t="n"/>
      <c r="G250" s="242" t="n"/>
      <c r="H250" s="242" t="n"/>
      <c r="I250" s="242" t="n"/>
      <c r="J250" s="180" t="n"/>
      <c r="N250" t="inlineStr"/>
      <c r="O250" s="249" t="inlineStr"/>
      <c r="P250" s="249" t="inlineStr"/>
      <c r="Q250" s="249" t="inlineStr"/>
      <c r="R250" s="249" t="inlineStr"/>
      <c r="S250" s="249" t="inlineStr"/>
      <c r="T250" s="249" t="inlineStr"/>
      <c r="U250" s="249" t="n"/>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operating activities Other revenue</t>
        </is>
      </c>
      <c r="C15" s="939" t="n"/>
      <c r="D15" s="939" t="n"/>
      <c r="E15" s="939" t="n"/>
      <c r="F15" s="939" t="n"/>
      <c r="G15" s="939" t="n">
        <v>13562</v>
      </c>
      <c r="H15" s="939" t="n">
        <v>18140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and amortisation expense</t>
        </is>
      </c>
      <c r="C56" s="939" t="n"/>
      <c r="D56" s="939" t="n"/>
      <c r="E56" s="939" t="n"/>
      <c r="F56" s="939" t="n"/>
      <c r="G56" s="939" t="n">
        <v>187543</v>
      </c>
      <c r="H56" s="939" t="n">
        <v>191275</v>
      </c>
      <c r="I56" s="1017" t="n"/>
      <c r="N56" s="293" t="inlineStr"/>
      <c r="O56" s="192" t="inlineStr"/>
      <c r="P56" s="192" t="inlineStr"/>
      <c r="Q56" s="192" t="inlineStr"/>
      <c r="R56" s="192" t="inlineStr"/>
      <c r="S56" s="192" t="inlineStr"/>
      <c r="T56" s="192" t="inlineStr"/>
      <c r="U56" s="1016">
        <f>I56</f>
        <v/>
      </c>
    </row>
    <row r="57" customFormat="1" s="279">
      <c r="A57" s="118" t="n"/>
      <c r="B57" s="102" t="inlineStr">
        <is>
          <t>Occupancy expenses</t>
        </is>
      </c>
      <c r="C57" s="939" t="n"/>
      <c r="D57" s="939" t="n"/>
      <c r="E57" s="939" t="n"/>
      <c r="F57" s="939" t="n"/>
      <c r="G57" s="939" t="n">
        <v>1070</v>
      </c>
      <c r="H57" s="939" t="n">
        <v>1369</v>
      </c>
      <c r="I57" s="1017" t="n"/>
      <c r="N57" s="293" t="inlineStr"/>
      <c r="O57" s="192" t="inlineStr"/>
      <c r="P57" s="192" t="inlineStr"/>
      <c r="Q57" s="192" t="inlineStr"/>
      <c r="R57" s="192" t="inlineStr"/>
      <c r="S57" s="192" t="inlineStr"/>
      <c r="T57" s="192" t="inlineStr"/>
      <c r="U57" s="1016">
        <f>I57</f>
        <v/>
      </c>
    </row>
    <row r="58" customFormat="1" s="279">
      <c r="A58" s="118" t="n"/>
      <c r="B58" s="102" t="inlineStr">
        <is>
          <t>Motor Vehicle expens es</t>
        </is>
      </c>
      <c r="C58" s="939" t="n"/>
      <c r="D58" s="939" t="n"/>
      <c r="E58" s="939" t="n"/>
      <c r="F58" s="939" t="n"/>
      <c r="G58" s="939" t="n">
        <v>43112</v>
      </c>
      <c r="H58" s="939" t="n">
        <v>50566</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Administration expens es</t>
        </is>
      </c>
      <c r="C59" s="939" t="n"/>
      <c r="D59" s="939" t="n"/>
      <c r="E59" s="939" t="n"/>
      <c r="F59" s="939" t="n"/>
      <c r="G59" s="939" t="n">
        <v>18928</v>
      </c>
      <c r="H59" s="939" t="n">
        <v>22957</v>
      </c>
      <c r="I59" s="1017" t="n"/>
      <c r="N59" s="293" t="inlineStr"/>
      <c r="O59" s="192" t="inlineStr"/>
      <c r="P59" s="192" t="inlineStr"/>
      <c r="Q59" s="192" t="inlineStr"/>
      <c r="R59" s="192" t="inlineStr"/>
      <c r="S59" s="192" t="inlineStr"/>
      <c r="T59" s="192" t="inlineStr"/>
      <c r="U59" s="1016">
        <f>I59</f>
        <v/>
      </c>
    </row>
    <row r="60" customFormat="1" s="279">
      <c r="A60" s="118" t="n"/>
      <c r="B60" s="102" t="inlineStr">
        <is>
          <t>Personnel expenses</t>
        </is>
      </c>
      <c r="C60" s="939" t="n"/>
      <c r="D60" s="939" t="n"/>
      <c r="E60" s="939" t="n"/>
      <c r="F60" s="939" t="n"/>
      <c r="G60" s="939" t="n">
        <v>44479</v>
      </c>
      <c r="H60" s="939" t="n">
        <v>51672</v>
      </c>
      <c r="I60" s="1017" t="n"/>
      <c r="N60" s="293" t="inlineStr"/>
      <c r="O60" s="192" t="inlineStr"/>
      <c r="P60" s="192" t="inlineStr"/>
      <c r="Q60" s="192" t="inlineStr"/>
      <c r="R60" s="192" t="inlineStr"/>
      <c r="S60" s="192" t="inlineStr"/>
      <c r="T60" s="192" t="inlineStr"/>
      <c r="U60" s="1016">
        <f>I60</f>
        <v/>
      </c>
    </row>
    <row r="61" customFormat="1" s="279">
      <c r="A61" s="118" t="n"/>
      <c r="B61" s="102" t="inlineStr">
        <is>
          <t>Marketing expenses</t>
        </is>
      </c>
      <c r="C61" s="939" t="n"/>
      <c r="D61" s="939" t="n"/>
      <c r="E61" s="939" t="n"/>
      <c r="F61" s="939" t="n"/>
      <c r="G61" s="939" t="n">
        <v>851</v>
      </c>
      <c r="H61" s="939" t="n">
        <v>1163</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1070</v>
      </c>
      <c r="H80" s="939" t="n">
        <v>1369</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Net gain on sale of motor vehicles</t>
        </is>
      </c>
      <c r="C84" s="991" t="n"/>
      <c r="D84" s="991" t="n"/>
      <c r="E84" s="991" t="n"/>
      <c r="F84" s="991" t="n"/>
      <c r="G84" s="991" t="n">
        <v>45855</v>
      </c>
      <c r="H84" s="991" t="n">
        <v>41403</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Foreign exchange gains / (losses) Motor vehicles written down value</t>
        </is>
      </c>
      <c r="C85" s="991" t="n"/>
      <c r="D85" s="991" t="n"/>
      <c r="E85" s="991" t="n"/>
      <c r="F85" s="991" t="n"/>
      <c r="G85" s="991" t="n">
        <v>78219</v>
      </c>
      <c r="H85" s="991" t="n">
        <v>95700</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17237</v>
      </c>
      <c r="H98" s="939" t="n">
        <v>25415</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17237</v>
      </c>
      <c r="H111" s="939" t="n">
        <v>25415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Foreign exchange gains / (losses) -Unrealised</t>
        </is>
      </c>
      <c r="C124" s="952" t="n"/>
      <c r="D124" s="952" t="n"/>
      <c r="E124" s="952" t="n"/>
      <c r="F124" s="952" t="n"/>
      <c r="G124" s="952" t="n">
        <v>3</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Foreign exchange gains / (losses) Sale proceeds</t>
        </is>
      </c>
      <c r="C125" s="991" t="n"/>
      <c r="D125" s="991" t="n"/>
      <c r="E125" s="991" t="n"/>
      <c r="F125" s="991" t="n"/>
      <c r="G125" s="991" t="n">
        <v>124074</v>
      </c>
      <c r="H125" s="991" t="n">
        <v>137103</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Foreign exchange gains / (losses) Motor vehicles written down value</t>
        </is>
      </c>
      <c r="C126" s="939" t="n"/>
      <c r="D126" s="939" t="n"/>
      <c r="E126" s="939" t="n"/>
      <c r="F126" s="939" t="n"/>
      <c r="G126" s="939" t="n">
        <v>-78219</v>
      </c>
      <c r="H126" s="939" t="n">
        <v>-95700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Foreign exchange gains / (losses) Net gains on disposal</t>
        </is>
      </c>
      <c r="C127" s="991" t="n"/>
      <c r="D127" s="991" t="n"/>
      <c r="E127" s="991" t="n"/>
      <c r="F127" s="991" t="n"/>
      <c r="G127" s="991" t="n">
        <v>45855</v>
      </c>
      <c r="H127" s="991" t="n">
        <v>41403</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Finance costs</t>
        </is>
      </c>
      <c r="C128" s="991" t="n"/>
      <c r="D128" s="991" t="n"/>
      <c r="E128" s="991" t="n"/>
      <c r="F128" s="991" t="n"/>
      <c r="G128" s="991" t="n">
        <v>-17237</v>
      </c>
      <c r="H128" s="991" t="n">
        <v>-25415</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 e</t>
        </is>
      </c>
      <c r="D138" s="939" t="n"/>
      <c r="E138" s="939" t="n"/>
      <c r="F138" s="939" t="n"/>
      <c r="G138" s="939" t="n">
        <v>21925</v>
      </c>
      <c r="H138" s="939" t="n">
        <v>24357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-450</v>
      </c>
      <c r="G13" s="1028" t="n">
        <v>-210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-243872</v>
      </c>
      <c r="G14" s="326" t="n">
        <v>-338258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v>
      </c>
      <c r="G16" s="1028" t="n">
        <v>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259114</v>
      </c>
      <c r="G22" s="1028" t="n">
        <v>450412</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-240327</v>
      </c>
      <c r="G23" s="1028" t="n">
        <v>-326853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18787</v>
      </c>
      <c r="G25" s="1029" t="n">
        <v>123559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