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RINNAI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and cash equivalents Cash at bank</t>
        </is>
      </c>
      <c r="C15" s="103" t="n"/>
      <c r="D15" s="103" t="n"/>
      <c r="E15" s="103" t="n"/>
      <c r="F15" s="103" t="n"/>
      <c r="G15" s="103" t="n">
        <v>14599238</v>
      </c>
      <c r="H15" s="103" t="n">
        <v>13303045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6. Cash and cash equivalents Term deposit</t>
        </is>
      </c>
      <c r="C16" s="103" t="n"/>
      <c r="D16" s="103" t="n"/>
      <c r="E16" s="103" t="n"/>
      <c r="F16" s="103" t="n"/>
      <c r="G16" s="103" t="n">
        <v>55000000</v>
      </c>
      <c r="H16" s="103" t="n">
        <v>35000000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and other receivables Trade receivables</t>
        </is>
      </c>
      <c r="C29" s="103" t="n"/>
      <c r="D29" s="103" t="n"/>
      <c r="E29" s="103" t="n"/>
      <c r="F29" s="103" t="n"/>
      <c r="G29" s="103" t="n">
        <v>47146173</v>
      </c>
      <c r="H29" s="103" t="n">
        <v>45027144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Trade and other receivables Provision for impairment of receivables</t>
        </is>
      </c>
      <c r="C30" s="103" t="n"/>
      <c r="D30" s="103" t="n"/>
      <c r="E30" s="103" t="n"/>
      <c r="F30" s="103" t="n"/>
      <c r="G30" s="103" t="n">
        <v>-316976</v>
      </c>
      <c r="H30" s="103" t="n">
        <v>-426107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Trade and other receivables Amount receivable from related entities</t>
        </is>
      </c>
      <c r="C31" s="103" t="n"/>
      <c r="D31" s="103" t="n"/>
      <c r="E31" s="103" t="n"/>
      <c r="F31" s="103" t="n"/>
      <c r="G31" s="103" t="n">
        <v>79678</v>
      </c>
      <c r="H31" s="103" t="n">
        <v>49134</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9. Inventories Finished goods and raw materials at cost</t>
        </is>
      </c>
      <c r="C43" s="103" t="n"/>
      <c r="D43" s="103" t="n"/>
      <c r="E43" s="103" t="n"/>
      <c r="F43" s="103" t="n"/>
      <c r="G43" s="103" t="n">
        <v>95747498</v>
      </c>
      <c r="H43" s="103" t="n">
        <v>117546198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9. Inventories Provision for inventory obsolescence</t>
        </is>
      </c>
      <c r="C44" s="103" t="n"/>
      <c r="D44" s="103" t="n"/>
      <c r="E44" s="103" t="n"/>
      <c r="F44" s="103" t="n"/>
      <c r="G44" s="103" t="n">
        <v>-5014674</v>
      </c>
      <c r="H44" s="103" t="n">
        <v>-5335539</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9. Inventories Goods in transit at cost</t>
        </is>
      </c>
      <c r="C45" s="103" t="n"/>
      <c r="D45" s="103" t="n"/>
      <c r="E45" s="103" t="n"/>
      <c r="F45" s="103" t="n"/>
      <c r="G45" s="103" t="n">
        <v>13690503</v>
      </c>
      <c r="H45" s="103" t="n">
        <v>13161133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Investments</t>
        </is>
      </c>
      <c r="C46" s="103" t="n"/>
      <c r="D46" s="103" t="n"/>
      <c r="E46" s="103" t="n"/>
      <c r="F46" s="103" t="n"/>
      <c r="G46" s="103" t="n">
        <v>0</v>
      </c>
      <c r="H46" s="103" t="n">
        <v>10000000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5826943</v>
      </c>
      <c r="H56" s="939" t="n">
        <v>7893592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B70" t="inlineStr">
        <is>
          <t>Accruals and provisions Other deferred tax assets  None Balance at the beginning of the year</t>
        </is>
      </c>
      <c r="G70" t="n">
        <v>0</v>
      </c>
      <c r="H70" t="n">
        <v>0</v>
      </c>
      <c r="N70">
        <f>B70</f>
        <v/>
      </c>
      <c r="O70" t="inlineStr"/>
      <c r="P70" t="inlineStr"/>
      <c r="Q70" t="inlineStr"/>
      <c r="R70" t="inlineStr"/>
      <c r="S70">
        <f>G70*BS!$B$9</f>
        <v/>
      </c>
      <c r="T70">
        <f>H70*BS!$B$9</f>
        <v/>
      </c>
    </row>
    <row r="71" customFormat="1" s="79">
      <c r="B71" t="inlineStr">
        <is>
          <t>Accruals and provisions Other deferred tax assets  None Recognised in profit or loss</t>
        </is>
      </c>
      <c r="G71" t="n">
        <v>0</v>
      </c>
      <c r="H71" t="n">
        <v>0</v>
      </c>
      <c r="N71">
        <f>B71</f>
        <v/>
      </c>
      <c r="O71" t="inlineStr"/>
      <c r="P71" t="inlineStr"/>
      <c r="Q71" t="inlineStr"/>
      <c r="R71" t="inlineStr"/>
      <c r="S71">
        <f>G71*BS!$B$9</f>
        <v/>
      </c>
      <c r="T71">
        <f>H71*BS!$B$9</f>
        <v/>
      </c>
    </row>
    <row r="72" customFormat="1" s="79">
      <c r="B72" t="inlineStr">
        <is>
          <t>Accruals and provisions Other deferred tax assets  None Balance at the end of the year</t>
        </is>
      </c>
      <c r="G72" t="n">
        <v>0</v>
      </c>
      <c r="H72" t="n">
        <v>-22852899</v>
      </c>
      <c r="N72">
        <f>B72</f>
        <v/>
      </c>
      <c r="O72" t="inlineStr"/>
      <c r="P72" t="inlineStr"/>
      <c r="Q72" t="inlineStr"/>
      <c r="R72" t="inlineStr"/>
      <c r="S72">
        <f>G72*BS!$B$9</f>
        <v/>
      </c>
      <c r="T72">
        <f>H72*BS!$B$9</f>
        <v/>
      </c>
    </row>
    <row r="73" customFormat="1" s="79">
      <c r="B73" t="inlineStr">
        <is>
          <t>Accruals and provisions Other deferred tax assets  None Deferred tax liabilities 2022</t>
        </is>
      </c>
      <c r="G73" t="n">
        <v>0</v>
      </c>
      <c r="H73" t="n">
        <v>0</v>
      </c>
      <c r="N73">
        <f>B73</f>
        <v/>
      </c>
      <c r="O73" t="inlineStr"/>
      <c r="P73" t="inlineStr"/>
      <c r="Q73" t="inlineStr"/>
      <c r="R73" t="inlineStr"/>
      <c r="S73">
        <f>G73*BS!$B$9</f>
        <v/>
      </c>
      <c r="T73">
        <f>H73*BS!$B$9</f>
        <v/>
      </c>
    </row>
    <row r="74" customFormat="1" s="79">
      <c r="B74" t="inlineStr">
        <is>
          <t>Accruals and provisions Other deferred tax assets  None Recognised in other comprehensive income</t>
        </is>
      </c>
      <c r="G74" t="n">
        <v>0</v>
      </c>
      <c r="H74" t="n">
        <v>-1849098</v>
      </c>
      <c r="N74">
        <f>B74</f>
        <v/>
      </c>
      <c r="O74" t="inlineStr"/>
      <c r="P74" t="inlineStr"/>
      <c r="Q74" t="inlineStr"/>
      <c r="R74" t="inlineStr"/>
      <c r="S74">
        <f>G74*BS!$B$9</f>
        <v/>
      </c>
      <c r="T74">
        <f>H74*BS!$B$9</f>
        <v/>
      </c>
    </row>
    <row r="75" customFormat="1" s="79">
      <c r="B75" t="inlineStr">
        <is>
          <t>Lease liabilities Other deferred tax assets  None Balance at the beginning of the year</t>
        </is>
      </c>
      <c r="G75" t="n">
        <v>0</v>
      </c>
      <c r="H75" t="n">
        <v>-1730139</v>
      </c>
      <c r="N75">
        <f>B75</f>
        <v/>
      </c>
      <c r="O75" t="inlineStr"/>
      <c r="P75" t="inlineStr"/>
      <c r="Q75" t="inlineStr"/>
      <c r="R75" t="inlineStr"/>
      <c r="S75">
        <f>G75*BS!$B$9</f>
        <v/>
      </c>
      <c r="T75">
        <f>H75*BS!$B$9</f>
        <v/>
      </c>
    </row>
    <row r="76" customFormat="1" s="79">
      <c r="B76" t="inlineStr">
        <is>
          <t>Lease liabilities Other deferred tax assets  None Recognised in profit or loss</t>
        </is>
      </c>
      <c r="G76" t="n">
        <v>0</v>
      </c>
      <c r="H76" t="n">
        <v>214038</v>
      </c>
      <c r="N76">
        <f>B76</f>
        <v/>
      </c>
      <c r="O76" t="inlineStr"/>
      <c r="P76" t="inlineStr"/>
      <c r="Q76" t="inlineStr"/>
      <c r="R76" t="inlineStr"/>
      <c r="S76">
        <f>G76*BS!$B$9</f>
        <v/>
      </c>
      <c r="T76">
        <f>H76*BS!$B$9</f>
        <v/>
      </c>
    </row>
    <row r="77" customFormat="1" s="79">
      <c r="A77" s="618" t="n"/>
      <c r="B77" s="140" t="inlineStr">
        <is>
          <t>Lease liabilities Other deferred tax assets  None Balance at the end of the year</t>
        </is>
      </c>
      <c r="C77" s="939" t="n"/>
      <c r="D77" s="939" t="n"/>
      <c r="E77" s="939" t="n"/>
      <c r="F77" s="939" t="n"/>
      <c r="G77" s="939" t="n">
        <v>0</v>
      </c>
      <c r="H77" s="939" t="n">
        <v>-1516101</v>
      </c>
      <c r="I77" s="137" t="n"/>
      <c r="N77" s="105">
        <f>B77</f>
        <v/>
      </c>
      <c r="O77" s="106" t="inlineStr"/>
      <c r="P77" s="106" t="inlineStr"/>
      <c r="Q77" s="106" t="inlineStr"/>
      <c r="R77" s="106" t="inlineStr"/>
      <c r="S77" s="106">
        <f>G77*BS!$B$9</f>
        <v/>
      </c>
      <c r="T77" s="106">
        <f>H77*BS!$B$9</f>
        <v/>
      </c>
      <c r="U77" s="107">
        <f>I70</f>
        <v/>
      </c>
      <c r="V77" s="927" t="n"/>
      <c r="W77" s="927" t="n"/>
    </row>
    <row r="78" customFormat="1" s="79">
      <c r="A78" s="618" t="n"/>
      <c r="B78" s="102" t="inlineStr">
        <is>
          <t>Lease liabilities Other deferred tax assets  None Deferred tax liabilities 2022</t>
        </is>
      </c>
      <c r="C78" s="939" t="n"/>
      <c r="D78" s="939" t="n"/>
      <c r="E78" s="939" t="n"/>
      <c r="F78" s="939" t="n"/>
      <c r="G78" s="939" t="n">
        <v>0</v>
      </c>
      <c r="H78" s="939" t="n">
        <v>0</v>
      </c>
      <c r="I78" s="137" t="n"/>
      <c r="N78" s="105">
        <f>B78</f>
        <v/>
      </c>
      <c r="O78" s="106" t="inlineStr"/>
      <c r="P78" s="106" t="inlineStr"/>
      <c r="Q78" s="106" t="inlineStr"/>
      <c r="R78" s="106" t="inlineStr"/>
      <c r="S78" s="106">
        <f>G78*BS!$B$9</f>
        <v/>
      </c>
      <c r="T78" s="106">
        <f>H78*BS!$B$9</f>
        <v/>
      </c>
      <c r="U78" s="107">
        <f>I71</f>
        <v/>
      </c>
      <c r="V78" s="927" t="n"/>
      <c r="W78" s="927" t="n"/>
    </row>
    <row r="79" customFormat="1" s="79">
      <c r="A79" s="618" t="n"/>
      <c r="B79" s="102" t="inlineStr">
        <is>
          <t>Lease liabilities Other deferred tax assets  None Recognised in other comprehensive income</t>
        </is>
      </c>
      <c r="C79" s="939" t="n"/>
      <c r="D79" s="939" t="n"/>
      <c r="E79" s="939" t="n"/>
      <c r="F79" s="939" t="n"/>
      <c r="G79" s="939" t="n">
        <v>0</v>
      </c>
      <c r="H79" s="939" t="n">
        <v>0</v>
      </c>
      <c r="I79" s="137" t="n"/>
      <c r="N79" s="105">
        <f>B79</f>
        <v/>
      </c>
      <c r="O79" s="106" t="inlineStr"/>
      <c r="P79" s="106" t="inlineStr"/>
      <c r="Q79" s="106" t="inlineStr"/>
      <c r="R79" s="106" t="inlineStr"/>
      <c r="S79" s="106">
        <f>G79*BS!$B$9</f>
        <v/>
      </c>
      <c r="T79" s="106">
        <f>H79*BS!$B$9</f>
        <v/>
      </c>
      <c r="U79" s="107">
        <f>I72</f>
        <v/>
      </c>
      <c r="V79" s="927" t="n"/>
      <c r="W79" s="927" t="n"/>
    </row>
    <row r="80" customFormat="1" s="79">
      <c r="A80" s="618" t="n"/>
      <c r="B80" s="102" t="inlineStr">
        <is>
          <t>Other deferred tax assets Other deferred tax assets  None Balance at the beginning of the year</t>
        </is>
      </c>
      <c r="C80" s="939" t="n"/>
      <c r="D80" s="939" t="n"/>
      <c r="E80" s="939" t="n"/>
      <c r="F80" s="939" t="n"/>
      <c r="G80" s="939" t="n">
        <v>0</v>
      </c>
      <c r="H80" s="939" t="n">
        <v>-27167</v>
      </c>
      <c r="I80" s="137" t="n"/>
      <c r="N80" s="105">
        <f>B80</f>
        <v/>
      </c>
      <c r="O80" s="106" t="inlineStr"/>
      <c r="P80" s="106" t="inlineStr"/>
      <c r="Q80" s="106" t="inlineStr"/>
      <c r="R80" s="106" t="inlineStr"/>
      <c r="S80" s="106">
        <f>G80*BS!$B$9</f>
        <v/>
      </c>
      <c r="T80" s="106">
        <f>H80*BS!$B$9</f>
        <v/>
      </c>
      <c r="U80" s="107">
        <f>I73</f>
        <v/>
      </c>
      <c r="V80" s="927" t="n"/>
      <c r="W80" s="927" t="n"/>
    </row>
    <row r="81" customFormat="1" s="117">
      <c r="A81" s="618" t="n"/>
      <c r="B81" s="102" t="inlineStr">
        <is>
          <t>Other deferred tax assets Other deferred tax assets  None Recognised in profit or loss</t>
        </is>
      </c>
      <c r="C81" s="939" t="n"/>
      <c r="D81" s="939" t="n"/>
      <c r="E81" s="939" t="n"/>
      <c r="F81" s="939" t="n"/>
      <c r="G81" s="939" t="n">
        <v>0</v>
      </c>
      <c r="H81" s="939" t="n">
        <v>-106115</v>
      </c>
      <c r="I81" s="137" t="n"/>
      <c r="N81" s="105">
        <f>B81</f>
        <v/>
      </c>
      <c r="O81" s="106" t="inlineStr"/>
      <c r="P81" s="106" t="inlineStr"/>
      <c r="Q81" s="106" t="inlineStr"/>
      <c r="R81" s="106" t="inlineStr"/>
      <c r="S81" s="106">
        <f>G81*BS!$B$9</f>
        <v/>
      </c>
      <c r="T81" s="106">
        <f>H81*BS!$B$9</f>
        <v/>
      </c>
      <c r="U81" s="107">
        <f>I74</f>
        <v/>
      </c>
      <c r="V81" s="927" t="n"/>
      <c r="W81" s="927" t="n"/>
    </row>
    <row r="82" customFormat="1" s="79">
      <c r="A82" s="618" t="n"/>
      <c r="B82" s="102" t="inlineStr">
        <is>
          <t>Other deferred tax assets Other deferred tax assets  None Balance at the end of the year</t>
        </is>
      </c>
      <c r="C82" s="103" t="n"/>
      <c r="D82" s="103" t="n"/>
      <c r="E82" s="103" t="n"/>
      <c r="F82" s="103" t="n"/>
      <c r="G82" s="103" t="n">
        <v>0</v>
      </c>
      <c r="H82" s="103" t="n">
        <v>-133282</v>
      </c>
      <c r="I82" s="137" t="n"/>
      <c r="N82" s="105">
        <f>B82</f>
        <v/>
      </c>
      <c r="O82" s="106" t="inlineStr"/>
      <c r="P82" s="106" t="inlineStr"/>
      <c r="Q82" s="106" t="inlineStr"/>
      <c r="R82" s="106" t="inlineStr"/>
      <c r="S82" s="106">
        <f>G82*BS!$B$9</f>
        <v/>
      </c>
      <c r="T82" s="106">
        <f>H82*BS!$B$9</f>
        <v/>
      </c>
      <c r="U82" s="107">
        <f>I75</f>
        <v/>
      </c>
      <c r="V82" s="927" t="n"/>
      <c r="W82" s="927" t="n"/>
    </row>
    <row r="83" customFormat="1" s="117">
      <c r="A83" s="618" t="n"/>
      <c r="B83" s="102" t="inlineStr">
        <is>
          <t>Other deferred tax assets Other deferred tax assets  None Deferred tax liabilities 2022</t>
        </is>
      </c>
      <c r="C83" s="939" t="n"/>
      <c r="D83" s="939" t="n"/>
      <c r="E83" s="939" t="n"/>
      <c r="F83" s="939" t="n"/>
      <c r="G83" s="939" t="n">
        <v>0</v>
      </c>
      <c r="H83" s="939" t="n">
        <v>0</v>
      </c>
      <c r="I83" s="137" t="n"/>
      <c r="N83" s="105">
        <f>B83</f>
        <v/>
      </c>
      <c r="O83" s="106" t="inlineStr"/>
      <c r="P83" s="106" t="inlineStr"/>
      <c r="Q83" s="106" t="inlineStr"/>
      <c r="R83" s="106" t="inlineStr"/>
      <c r="S83" s="106">
        <f>G83*BS!$B$9</f>
        <v/>
      </c>
      <c r="T83" s="106">
        <f>H83*BS!$B$9</f>
        <v/>
      </c>
      <c r="U83" s="107">
        <f>I76</f>
        <v/>
      </c>
      <c r="V83" s="927" t="n"/>
      <c r="W83" s="927" t="n"/>
    </row>
    <row r="84" customFormat="1" s="79">
      <c r="A84" s="618" t="n"/>
      <c r="B84" s="102" t="inlineStr">
        <is>
          <t>Other deferred tax assets Other deferred tax assets  None Recognised in other comprehensive income</t>
        </is>
      </c>
      <c r="C84" s="939" t="n"/>
      <c r="D84" s="939" t="n"/>
      <c r="E84" s="939" t="n"/>
      <c r="F84" s="939" t="n"/>
      <c r="G84" s="939" t="n">
        <v>0</v>
      </c>
      <c r="H84" s="939" t="n">
        <v>0</v>
      </c>
      <c r="I84" s="137" t="n"/>
      <c r="N84" s="105">
        <f>B84</f>
        <v/>
      </c>
      <c r="O84" s="106" t="inlineStr"/>
      <c r="P84" s="106" t="inlineStr"/>
      <c r="Q84" s="106" t="inlineStr"/>
      <c r="R84" s="106" t="inlineStr"/>
      <c r="S84" s="106">
        <f>G84*BS!$B$9</f>
        <v/>
      </c>
      <c r="T84" s="106">
        <f>H84*BS!$B$9</f>
        <v/>
      </c>
      <c r="U84" s="107">
        <f>I77</f>
        <v/>
      </c>
      <c r="V84" s="927" t="n"/>
      <c r="W84" s="927" t="n"/>
    </row>
    <row r="85" customFormat="1" s="117">
      <c r="A85" s="618" t="n"/>
      <c r="B85" s="102" t="inlineStr">
        <is>
          <t>Other current asset *</t>
        </is>
      </c>
      <c r="C85" s="939" t="n"/>
      <c r="D85" s="939" t="n"/>
      <c r="E85" s="939" t="n"/>
      <c r="F85" s="939" t="n"/>
      <c r="G85" s="939" t="n">
        <v>48014258</v>
      </c>
      <c r="H85" s="939" t="n">
        <v>75876548</v>
      </c>
      <c r="I85" s="137" t="n"/>
      <c r="N85" s="105">
        <f>B85</f>
        <v/>
      </c>
      <c r="O85" s="106" t="inlineStr"/>
      <c r="P85" s="106" t="inlineStr"/>
      <c r="Q85" s="106" t="inlineStr"/>
      <c r="R85" s="106" t="inlineStr"/>
      <c r="S85" s="106">
        <f>G85*BS!$B$9</f>
        <v/>
      </c>
      <c r="T85" s="106">
        <f>H85*BS!$B$9</f>
        <v/>
      </c>
      <c r="U85" s="107">
        <f>I78</f>
        <v/>
      </c>
      <c r="V85" s="927" t="n"/>
      <c r="W85" s="927" t="n"/>
    </row>
    <row r="86" customFormat="1" s="79">
      <c r="A86" s="618" t="n"/>
      <c r="B86" s="102" t="n"/>
      <c r="C86" s="939" t="n"/>
      <c r="D86" s="939" t="n"/>
      <c r="E86" s="939" t="n"/>
      <c r="F86" s="939" t="n"/>
      <c r="G86" s="939" t="n"/>
      <c r="H86" s="939" t="n"/>
      <c r="I86" s="137" t="n"/>
      <c r="N86" s="105" t="inlineStr"/>
      <c r="O86" s="106" t="inlineStr"/>
      <c r="P86" s="106" t="inlineStr"/>
      <c r="Q86" s="106" t="inlineStr"/>
      <c r="R86" s="106" t="inlineStr"/>
      <c r="S86" s="106" t="inlineStr"/>
      <c r="T86" s="106" t="inlineStr"/>
      <c r="U86" s="107">
        <f>I79</f>
        <v/>
      </c>
      <c r="V86" s="927" t="n"/>
      <c r="W86" s="927" t="n"/>
    </row>
    <row r="87" customFormat="1" s="79">
      <c r="A87" s="618" t="n"/>
      <c r="B87" s="102" t="inlineStr">
        <is>
          <t xml:space="preserve"> Others </t>
        </is>
      </c>
      <c r="C87" s="939" t="n"/>
      <c r="D87" s="939" t="n"/>
      <c r="E87" s="939" t="n"/>
      <c r="F87" s="939" t="n"/>
      <c r="G87" s="939" t="n"/>
      <c r="H87" s="939" t="n"/>
      <c r="I87" s="930" t="n"/>
      <c r="N87" s="105">
        <f>B87</f>
        <v/>
      </c>
      <c r="O87" s="106" t="inlineStr"/>
      <c r="P87" s="106" t="inlineStr"/>
      <c r="Q87" s="106" t="inlineStr"/>
      <c r="R87" s="106" t="inlineStr"/>
      <c r="S87" s="106" t="inlineStr"/>
      <c r="T87" s="106" t="inlineStr"/>
      <c r="U87" s="929">
        <f>I80</f>
        <v/>
      </c>
      <c r="V87" s="927" t="n"/>
      <c r="W87" s="927" t="n"/>
    </row>
    <row r="88" customFormat="1" s="79">
      <c r="A88" s="618" t="inlineStr">
        <is>
          <t>K10</t>
        </is>
      </c>
      <c r="B88" s="96" t="inlineStr">
        <is>
          <t>Total</t>
        </is>
      </c>
      <c r="C88" s="940">
        <f>SUM(INDIRECT(ADDRESS(MATCH("K9",$A:$A,0)+1,COLUMN(C$12),4)&amp;":"&amp;ADDRESS(MATCH("K10",$A:$A,0)-1,COLUMN(C$12),4)))</f>
        <v/>
      </c>
      <c r="D88" s="940">
        <f>SUM(INDIRECT(ADDRESS(MATCH("K9",$A:$A,0)+1,COLUMN(D$12),4)&amp;":"&amp;ADDRESS(MATCH("K10",$A:$A,0)-1,COLUMN(D$12),4)))</f>
        <v/>
      </c>
      <c r="E88" s="940">
        <f>SUM(INDIRECT(ADDRESS(MATCH("K9",$A:$A,0)+1,COLUMN(E$12),4)&amp;":"&amp;ADDRESS(MATCH("K10",$A:$A,0)-1,COLUMN(E$12),4)))</f>
        <v/>
      </c>
      <c r="F88" s="940">
        <f>SUM(INDIRECT(ADDRESS(MATCH("K9",$A:$A,0)+1,COLUMN(F$12),4)&amp;":"&amp;ADDRESS(MATCH("K10",$A:$A,0)-1,COLUMN(F$12),4)))</f>
        <v/>
      </c>
      <c r="G88" s="940">
        <f>SUM(INDIRECT(ADDRESS(MATCH("K9",$A:$A,0)+1,COLUMN(G$12),4)&amp;":"&amp;ADDRESS(MATCH("K10",$A:$A,0)-1,COLUMN(G$12),4)))</f>
        <v/>
      </c>
      <c r="H88" s="940">
        <f>SUM(INDIRECT(ADDRESS(MATCH("K9",$A:$A,0)+1,COLUMN(H$12),4)&amp;":"&amp;ADDRESS(MATCH("K10",$A:$A,0)-1,COLUMN(H$12),4)))</f>
        <v/>
      </c>
      <c r="I88" s="934" t="n"/>
      <c r="J88" s="85" t="n"/>
      <c r="K88" s="85" t="n"/>
      <c r="L88" s="85" t="n"/>
      <c r="M88" s="85" t="n"/>
      <c r="N88" s="114">
        <f>B88</f>
        <v/>
      </c>
      <c r="O88" s="115">
        <f>C88*BS!$B$9</f>
        <v/>
      </c>
      <c r="P88" s="115">
        <f>D88*BS!$B$9</f>
        <v/>
      </c>
      <c r="Q88" s="115">
        <f>E88*BS!$B$9</f>
        <v/>
      </c>
      <c r="R88" s="115">
        <f>F88*BS!$B$9</f>
        <v/>
      </c>
      <c r="S88" s="115">
        <f>G88*BS!$B$9</f>
        <v/>
      </c>
      <c r="T88" s="115">
        <f>H88*BS!$B$9</f>
        <v/>
      </c>
      <c r="U88" s="935">
        <f>I81</f>
        <v/>
      </c>
      <c r="V88" s="941" t="n"/>
      <c r="W88" s="941" t="n"/>
      <c r="X88" s="85" t="n"/>
      <c r="Y88" s="85" t="n"/>
      <c r="Z88" s="85" t="n"/>
      <c r="AA88" s="85" t="n"/>
      <c r="AB88" s="85" t="n"/>
      <c r="AC88" s="85" t="n"/>
      <c r="AD88" s="85" t="n"/>
      <c r="AE88" s="85" t="n"/>
      <c r="AF88" s="85" t="n"/>
      <c r="AG88" s="85" t="n"/>
      <c r="AH88" s="85" t="n"/>
      <c r="AI88" s="85" t="n"/>
      <c r="AJ88" s="85" t="n"/>
      <c r="AK88" s="85" t="n"/>
      <c r="AL88" s="85" t="n"/>
      <c r="AM88" s="85" t="n"/>
      <c r="AN88" s="85" t="n"/>
      <c r="AO88" s="85" t="n"/>
      <c r="AP88" s="85" t="n"/>
      <c r="AQ88" s="85" t="n"/>
      <c r="AR88" s="85" t="n"/>
      <c r="AS88" s="85" t="n"/>
      <c r="AT88" s="85" t="n"/>
      <c r="AU88" s="85" t="n"/>
      <c r="AV88" s="85" t="n"/>
      <c r="AW88" s="85" t="n"/>
      <c r="AX88" s="85" t="n"/>
      <c r="AY88" s="85" t="n"/>
      <c r="AZ88" s="85" t="n"/>
      <c r="BA88" s="85" t="n"/>
      <c r="BB88" s="85" t="n"/>
      <c r="BC88" s="85" t="n"/>
      <c r="BD88" s="85" t="n"/>
      <c r="BE88" s="85" t="n"/>
      <c r="BF88" s="85" t="n"/>
      <c r="BG88" s="85" t="n"/>
      <c r="BH88" s="85" t="n"/>
      <c r="BI88" s="85" t="n"/>
      <c r="BJ88" s="85" t="n"/>
      <c r="BK88" s="85" t="n"/>
      <c r="BL88" s="85" t="n"/>
      <c r="BM88" s="85" t="n"/>
      <c r="BN88" s="85" t="n"/>
      <c r="BO88" s="85" t="n"/>
      <c r="BP88" s="85" t="n"/>
      <c r="BQ88" s="85" t="n"/>
      <c r="BR88" s="85" t="n"/>
      <c r="BS88" s="85" t="n"/>
      <c r="BT88" s="85" t="n"/>
      <c r="BU88" s="85" t="n"/>
      <c r="BV88" s="85" t="n"/>
      <c r="BW88" s="85" t="n"/>
      <c r="BX88" s="85" t="n"/>
      <c r="BY88" s="85" t="n"/>
      <c r="BZ88" s="85" t="n"/>
      <c r="CA88" s="85" t="n"/>
      <c r="CB88" s="85" t="n"/>
      <c r="CC88" s="85" t="n"/>
      <c r="CD88" s="85" t="n"/>
      <c r="CE88" s="85" t="n"/>
      <c r="CF88" s="85" t="n"/>
      <c r="CG88" s="85" t="n"/>
      <c r="CH88" s="85" t="n"/>
      <c r="CI88" s="85" t="n"/>
      <c r="CJ88" s="85" t="n"/>
      <c r="CK88" s="85" t="n"/>
      <c r="CL88" s="85" t="n"/>
      <c r="CM88" s="85" t="n"/>
      <c r="CN88" s="85" t="n"/>
      <c r="CO88" s="85" t="n"/>
      <c r="CP88" s="85" t="n"/>
      <c r="CQ88" s="85" t="n"/>
      <c r="CR88" s="85" t="n"/>
      <c r="CS88" s="85" t="n"/>
      <c r="CT88" s="85" t="n"/>
      <c r="CU88" s="85" t="n"/>
      <c r="CV88" s="85" t="n"/>
      <c r="CW88" s="85" t="n"/>
      <c r="CX88" s="85" t="n"/>
      <c r="CY88" s="85" t="n"/>
      <c r="CZ88" s="85" t="n"/>
      <c r="DA88" s="85" t="n"/>
      <c r="DB88" s="85" t="n"/>
      <c r="DC88" s="85" t="n"/>
      <c r="DD88" s="85" t="n"/>
      <c r="DE88" s="85" t="n"/>
      <c r="DF88" s="85" t="n"/>
      <c r="DG88" s="85" t="n"/>
      <c r="DH88" s="85" t="n"/>
      <c r="DI88" s="85" t="n"/>
      <c r="DJ88" s="85" t="n"/>
      <c r="DK88" s="85" t="n"/>
      <c r="DL88" s="85" t="n"/>
      <c r="DM88" s="85" t="n"/>
      <c r="DN88" s="85" t="n"/>
      <c r="DO88" s="85" t="n"/>
      <c r="DP88" s="85" t="n"/>
      <c r="DQ88" s="85" t="n"/>
      <c r="DR88" s="85" t="n"/>
      <c r="DS88" s="85" t="n"/>
      <c r="DT88" s="85" t="n"/>
      <c r="DU88" s="85" t="n"/>
      <c r="DV88" s="85" t="n"/>
      <c r="DW88" s="85" t="n"/>
      <c r="DX88" s="85" t="n"/>
      <c r="DY88" s="85" t="n"/>
      <c r="DZ88" s="85" t="n"/>
      <c r="EA88" s="85" t="n"/>
      <c r="EB88" s="85" t="n"/>
      <c r="EC88" s="85" t="n"/>
      <c r="ED88" s="85" t="n"/>
      <c r="EE88" s="85" t="n"/>
      <c r="EF88" s="85" t="n"/>
      <c r="EG88" s="85" t="n"/>
      <c r="EH88" s="85" t="n"/>
      <c r="EI88" s="85" t="n"/>
      <c r="EJ88" s="85" t="n"/>
      <c r="EK88" s="85" t="n"/>
      <c r="EL88" s="85" t="n"/>
      <c r="EM88" s="85" t="n"/>
      <c r="EN88" s="85" t="n"/>
      <c r="EO88" s="85" t="n"/>
      <c r="EP88" s="85" t="n"/>
      <c r="EQ88" s="85" t="n"/>
      <c r="ER88" s="85" t="n"/>
      <c r="ES88" s="85" t="n"/>
      <c r="ET88" s="85" t="n"/>
      <c r="EU88" s="85" t="n"/>
      <c r="EV88" s="85" t="n"/>
      <c r="EW88" s="85" t="n"/>
      <c r="EX88" s="85" t="n"/>
      <c r="EY88" s="85" t="n"/>
      <c r="EZ88" s="85" t="n"/>
      <c r="FA88" s="85" t="n"/>
      <c r="FB88" s="85" t="n"/>
      <c r="FC88" s="85" t="n"/>
      <c r="FD88" s="85" t="n"/>
      <c r="FE88" s="85" t="n"/>
      <c r="FF88" s="85" t="n"/>
      <c r="FG88" s="85" t="n"/>
      <c r="FH88" s="85" t="n"/>
      <c r="FI88" s="85" t="n"/>
      <c r="FJ88" s="85" t="n"/>
      <c r="FK88" s="85" t="n"/>
      <c r="FL88" s="85" t="n"/>
      <c r="FM88" s="85" t="n"/>
      <c r="FN88" s="85" t="n"/>
      <c r="FO88" s="85" t="n"/>
      <c r="FP88" s="85" t="n"/>
      <c r="FQ88" s="85" t="n"/>
      <c r="FR88" s="85" t="n"/>
      <c r="FS88" s="85" t="n"/>
      <c r="FT88" s="85" t="n"/>
      <c r="FU88" s="85" t="n"/>
      <c r="FV88" s="85" t="n"/>
      <c r="FW88" s="85" t="n"/>
      <c r="FX88" s="85" t="n"/>
      <c r="FY88" s="85" t="n"/>
      <c r="FZ88" s="85" t="n"/>
      <c r="GA88" s="85" t="n"/>
      <c r="GB88" s="85" t="n"/>
      <c r="GC88" s="85" t="n"/>
      <c r="GD88" s="85" t="n"/>
      <c r="GE88" s="85" t="n"/>
      <c r="GF88" s="85" t="n"/>
      <c r="GG88" s="85" t="n"/>
      <c r="GH88" s="85" t="n"/>
      <c r="GI88" s="85" t="n"/>
      <c r="GJ88" s="85" t="n"/>
      <c r="GK88" s="85" t="n"/>
      <c r="GL88" s="85" t="n"/>
      <c r="GM88" s="85" t="n"/>
      <c r="GN88" s="85" t="n"/>
      <c r="GO88" s="85" t="n"/>
      <c r="GP88" s="85" t="n"/>
      <c r="GQ88" s="85" t="n"/>
      <c r="GR88" s="85" t="n"/>
      <c r="GS88" s="85" t="n"/>
      <c r="GT88" s="85" t="n"/>
      <c r="GU88" s="85" t="n"/>
      <c r="GV88" s="85" t="n"/>
      <c r="GW88" s="85" t="n"/>
      <c r="GX88" s="85" t="n"/>
      <c r="GY88" s="85" t="n"/>
      <c r="GZ88" s="85" t="n"/>
      <c r="HA88" s="85" t="n"/>
      <c r="HB88" s="85" t="n"/>
      <c r="HC88" s="85" t="n"/>
      <c r="HD88" s="85" t="n"/>
      <c r="HE88" s="85" t="n"/>
      <c r="HF88" s="85" t="n"/>
      <c r="HG88" s="85" t="n"/>
      <c r="HH88" s="85" t="n"/>
      <c r="HI88" s="85" t="n"/>
      <c r="HJ88" s="85" t="n"/>
      <c r="HK88" s="85" t="n"/>
      <c r="HL88" s="85" t="n"/>
      <c r="HM88" s="85" t="n"/>
      <c r="HN88" s="85" t="n"/>
      <c r="HO88" s="85" t="n"/>
      <c r="HP88" s="85" t="n"/>
      <c r="HQ88" s="85" t="n"/>
      <c r="HR88" s="85" t="n"/>
      <c r="HS88" s="85" t="n"/>
      <c r="HT88" s="85" t="n"/>
      <c r="HU88" s="85" t="n"/>
      <c r="HV88" s="85" t="n"/>
      <c r="HW88" s="85" t="n"/>
      <c r="HX88" s="85" t="n"/>
      <c r="HY88" s="85" t="n"/>
      <c r="HZ88" s="85" t="n"/>
      <c r="IA88" s="85" t="n"/>
      <c r="IB88" s="85" t="n"/>
      <c r="IC88" s="85" t="n"/>
      <c r="ID88" s="85" t="n"/>
      <c r="IE88" s="85" t="n"/>
      <c r="IF88" s="85" t="n"/>
      <c r="IG88" s="85" t="n"/>
      <c r="IH88" s="85" t="n"/>
      <c r="II88" s="85" t="n"/>
      <c r="IJ88" s="85" t="n"/>
      <c r="IK88" s="85" t="n"/>
      <c r="IL88" s="85" t="n"/>
      <c r="IM88" s="85" t="n"/>
      <c r="IN88" s="85" t="n"/>
      <c r="IO88" s="85" t="n"/>
      <c r="IP88" s="85" t="n"/>
      <c r="IQ88" s="85" t="n"/>
      <c r="IR88" s="85" t="n"/>
      <c r="IS88" s="85" t="n"/>
      <c r="IT88" s="85" t="n"/>
      <c r="IU88" s="85" t="n"/>
      <c r="IV88" s="85" t="n"/>
      <c r="IW88" s="85" t="n"/>
      <c r="IX88" s="85" t="n"/>
      <c r="IY88" s="85" t="n"/>
      <c r="IZ88" s="85" t="n"/>
      <c r="JA88" s="85" t="n"/>
      <c r="JB88" s="85" t="n"/>
      <c r="JC88" s="85" t="n"/>
      <c r="JD88" s="85" t="n"/>
      <c r="JE88" s="85" t="n"/>
      <c r="JF88" s="85" t="n"/>
      <c r="JG88" s="85" t="n"/>
      <c r="JH88" s="85" t="n"/>
      <c r="JI88" s="85" t="n"/>
      <c r="JJ88" s="85" t="n"/>
      <c r="JK88" s="85" t="n"/>
      <c r="JL88" s="85" t="n"/>
      <c r="JM88" s="85" t="n"/>
      <c r="JN88" s="85" t="n"/>
      <c r="JO88" s="85" t="n"/>
      <c r="JP88" s="85" t="n"/>
      <c r="JQ88" s="85" t="n"/>
      <c r="JR88" s="85" t="n"/>
      <c r="JS88" s="85" t="n"/>
      <c r="JT88" s="85" t="n"/>
      <c r="JU88" s="85" t="n"/>
      <c r="JV88" s="85" t="n"/>
      <c r="JW88" s="85" t="n"/>
      <c r="JX88" s="85" t="n"/>
      <c r="JY88" s="85" t="n"/>
      <c r="JZ88" s="85" t="n"/>
      <c r="KA88" s="85" t="n"/>
      <c r="KB88" s="85" t="n"/>
      <c r="KC88" s="85" t="n"/>
      <c r="KD88" s="85" t="n"/>
      <c r="KE88" s="85" t="n"/>
      <c r="KF88" s="85" t="n"/>
      <c r="KG88" s="85" t="n"/>
      <c r="KH88" s="85" t="n"/>
      <c r="KI88" s="85" t="n"/>
      <c r="KJ88" s="85" t="n"/>
      <c r="KK88" s="85" t="n"/>
      <c r="KL88" s="85" t="n"/>
      <c r="KM88" s="85" t="n"/>
      <c r="KN88" s="85" t="n"/>
      <c r="KO88" s="85" t="n"/>
      <c r="KP88" s="85" t="n"/>
      <c r="KQ88" s="85" t="n"/>
      <c r="KR88" s="85" t="n"/>
      <c r="KS88" s="85" t="n"/>
      <c r="KT88" s="85" t="n"/>
      <c r="KU88" s="85" t="n"/>
      <c r="KV88" s="85" t="n"/>
      <c r="KW88" s="85" t="n"/>
      <c r="KX88" s="85" t="n"/>
      <c r="KY88" s="85" t="n"/>
      <c r="KZ88" s="85" t="n"/>
      <c r="LA88" s="85" t="n"/>
      <c r="LB88" s="85" t="n"/>
      <c r="LC88" s="85" t="n"/>
      <c r="LD88" s="85" t="n"/>
      <c r="LE88" s="85" t="n"/>
      <c r="LF88" s="85" t="n"/>
      <c r="LG88" s="85" t="n"/>
      <c r="LH88" s="85" t="n"/>
      <c r="LI88" s="85" t="n"/>
      <c r="LJ88" s="85" t="n"/>
      <c r="LK88" s="85" t="n"/>
      <c r="LL88" s="85" t="n"/>
      <c r="LM88" s="85" t="n"/>
      <c r="LN88" s="85" t="n"/>
      <c r="LO88" s="85" t="n"/>
      <c r="LP88" s="85" t="n"/>
      <c r="LQ88" s="85" t="n"/>
      <c r="LR88" s="85" t="n"/>
      <c r="LS88" s="85" t="n"/>
    </row>
    <row r="89" customFormat="1" s="79">
      <c r="A89" s="618" t="n"/>
      <c r="B89" s="102" t="n"/>
      <c r="C89" s="118" t="n"/>
      <c r="D89" s="118" t="n"/>
      <c r="E89" s="118" t="n"/>
      <c r="F89" s="118" t="n"/>
      <c r="G89" s="118" t="n"/>
      <c r="H89" s="118" t="n"/>
      <c r="I89" s="111" t="n"/>
      <c r="N89" s="105" t="inlineStr"/>
      <c r="O89" s="106" t="inlineStr"/>
      <c r="P89" s="106" t="inlineStr"/>
      <c r="Q89" s="106" t="inlineStr"/>
      <c r="R89" s="106" t="inlineStr"/>
      <c r="S89" s="106" t="inlineStr"/>
      <c r="T89" s="106" t="inlineStr"/>
      <c r="U89" s="107" t="n"/>
      <c r="V89" s="932" t="n"/>
      <c r="W89" s="932" t="n"/>
    </row>
    <row r="90" customFormat="1" s="79">
      <c r="A90" s="618" t="inlineStr">
        <is>
          <t>K11</t>
        </is>
      </c>
      <c r="B90" s="96" t="inlineStr">
        <is>
          <t>Net Plant, Property &amp; Equipment</t>
        </is>
      </c>
      <c r="C90" s="942">
        <f>INDIRECT(ADDRESS(MATCH("K13",$A:$A,0),COLUMN(C$12),4))-INDIRECT(ADDRESS(MATCH("K15",$A:$A,0),COLUMN(C$12),4))</f>
        <v/>
      </c>
      <c r="D90" s="942">
        <f>INDIRECT(ADDRESS(MATCH("K13",$A:$A,0),COLUMN(D$12),4))-INDIRECT(ADDRESS(MATCH("K15",$A:$A,0),COLUMN(D$12),4))</f>
        <v/>
      </c>
      <c r="E90" s="942">
        <f>INDIRECT(ADDRESS(MATCH("K13",$A:$A,0),COLUMN(E$12),4))-INDIRECT(ADDRESS(MATCH("K15",$A:$A,0),COLUMN(E$12),4))</f>
        <v/>
      </c>
      <c r="F90" s="942">
        <f>INDIRECT(ADDRESS(MATCH("K13",$A:$A,0),COLUMN(F$12),4))-INDIRECT(ADDRESS(MATCH("K15",$A:$A,0),COLUMN(F$12),4))</f>
        <v/>
      </c>
      <c r="G90" s="942">
        <f>INDIRECT(ADDRESS(MATCH("K13",$A:$A,0),COLUMN(G$12),4))-INDIRECT(ADDRESS(MATCH("K15",$A:$A,0),COLUMN(G$12),4))</f>
        <v/>
      </c>
      <c r="H90" s="942">
        <f>INDIRECT(ADDRESS(MATCH("K13",$A:$A,0),COLUMN(H$12),4))-INDIRECT(ADDRESS(MATCH("K15",$A:$A,0),COLUMN(H$12),4))</f>
        <v/>
      </c>
      <c r="I90" s="943" t="n"/>
      <c r="J90" s="85" t="n"/>
      <c r="K90" s="85" t="n"/>
      <c r="L90" s="85" t="n"/>
      <c r="M90" s="85" t="n"/>
      <c r="N90" s="114">
        <f>B90</f>
        <v/>
      </c>
      <c r="O90" s="115">
        <f>C90*BS!$B$9</f>
        <v/>
      </c>
      <c r="P90" s="115">
        <f>D90*BS!$B$9</f>
        <v/>
      </c>
      <c r="Q90" s="115">
        <f>E90*BS!$B$9</f>
        <v/>
      </c>
      <c r="R90" s="115">
        <f>F90*BS!$B$9</f>
        <v/>
      </c>
      <c r="S90" s="115">
        <f>G90*BS!$B$9</f>
        <v/>
      </c>
      <c r="T90" s="115">
        <f>H90*BS!$B$9</f>
        <v/>
      </c>
      <c r="U90" s="935">
        <f>I83</f>
        <v/>
      </c>
      <c r="V90" s="936" t="n"/>
      <c r="W90" s="936" t="n"/>
      <c r="X90" s="85" t="n"/>
      <c r="Y90" s="85" t="n"/>
      <c r="Z90" s="85" t="n"/>
      <c r="AA90" s="85" t="n"/>
      <c r="AB90" s="85" t="n"/>
      <c r="AC90" s="85" t="n"/>
      <c r="AD90" s="85" t="n"/>
      <c r="AE90" s="85" t="n"/>
      <c r="AF90" s="85" t="n"/>
      <c r="AG90" s="85" t="n"/>
      <c r="AH90" s="85" t="n"/>
      <c r="AI90" s="85" t="n"/>
      <c r="AJ90" s="85" t="n"/>
      <c r="AK90" s="85" t="n"/>
      <c r="AL90" s="85" t="n"/>
      <c r="AM90" s="85" t="n"/>
      <c r="AN90" s="85" t="n"/>
      <c r="AO90" s="85" t="n"/>
      <c r="AP90" s="85" t="n"/>
      <c r="AQ90" s="85" t="n"/>
      <c r="AR90" s="85" t="n"/>
      <c r="AS90" s="85" t="n"/>
      <c r="AT90" s="85" t="n"/>
      <c r="AU90" s="85" t="n"/>
      <c r="AV90" s="85" t="n"/>
      <c r="AW90" s="85" t="n"/>
      <c r="AX90" s="85" t="n"/>
      <c r="AY90" s="85" t="n"/>
      <c r="AZ90" s="85" t="n"/>
      <c r="BA90" s="85" t="n"/>
      <c r="BB90" s="85" t="n"/>
      <c r="BC90" s="85" t="n"/>
      <c r="BD90" s="85" t="n"/>
      <c r="BE90" s="85" t="n"/>
      <c r="BF90" s="85" t="n"/>
      <c r="BG90" s="85" t="n"/>
      <c r="BH90" s="85" t="n"/>
      <c r="BI90" s="85" t="n"/>
      <c r="BJ90" s="85" t="n"/>
      <c r="BK90" s="85" t="n"/>
      <c r="BL90" s="85" t="n"/>
      <c r="BM90" s="85" t="n"/>
      <c r="BN90" s="85" t="n"/>
      <c r="BO90" s="85" t="n"/>
      <c r="BP90" s="85" t="n"/>
      <c r="BQ90" s="85" t="n"/>
      <c r="BR90" s="85" t="n"/>
      <c r="BS90" s="85" t="n"/>
      <c r="BT90" s="85" t="n"/>
      <c r="BU90" s="85" t="n"/>
      <c r="BV90" s="85" t="n"/>
      <c r="BW90" s="85" t="n"/>
      <c r="BX90" s="85" t="n"/>
      <c r="BY90" s="85" t="n"/>
      <c r="BZ90" s="85" t="n"/>
      <c r="CA90" s="85" t="n"/>
      <c r="CB90" s="85" t="n"/>
      <c r="CC90" s="85" t="n"/>
      <c r="CD90" s="85" t="n"/>
      <c r="CE90" s="85" t="n"/>
      <c r="CF90" s="85" t="n"/>
      <c r="CG90" s="85" t="n"/>
      <c r="CH90" s="85" t="n"/>
      <c r="CI90" s="85" t="n"/>
      <c r="CJ90" s="85" t="n"/>
      <c r="CK90" s="85" t="n"/>
      <c r="CL90" s="85" t="n"/>
      <c r="CM90" s="85" t="n"/>
      <c r="CN90" s="85" t="n"/>
      <c r="CO90" s="85" t="n"/>
      <c r="CP90" s="85" t="n"/>
      <c r="CQ90" s="85" t="n"/>
      <c r="CR90" s="85" t="n"/>
      <c r="CS90" s="85" t="n"/>
      <c r="CT90" s="85" t="n"/>
      <c r="CU90" s="85" t="n"/>
      <c r="CV90" s="85" t="n"/>
      <c r="CW90" s="85" t="n"/>
      <c r="CX90" s="85" t="n"/>
      <c r="CY90" s="85" t="n"/>
      <c r="CZ90" s="85" t="n"/>
      <c r="DA90" s="85" t="n"/>
      <c r="DB90" s="85" t="n"/>
      <c r="DC90" s="85" t="n"/>
      <c r="DD90" s="85" t="n"/>
      <c r="DE90" s="85" t="n"/>
      <c r="DF90" s="85" t="n"/>
      <c r="DG90" s="85" t="n"/>
      <c r="DH90" s="85" t="n"/>
      <c r="DI90" s="85" t="n"/>
      <c r="DJ90" s="85" t="n"/>
      <c r="DK90" s="85" t="n"/>
      <c r="DL90" s="85" t="n"/>
      <c r="DM90" s="85" t="n"/>
      <c r="DN90" s="85" t="n"/>
      <c r="DO90" s="85" t="n"/>
      <c r="DP90" s="85" t="n"/>
      <c r="DQ90" s="85" t="n"/>
      <c r="DR90" s="85" t="n"/>
      <c r="DS90" s="85" t="n"/>
      <c r="DT90" s="85" t="n"/>
      <c r="DU90" s="85" t="n"/>
      <c r="DV90" s="85" t="n"/>
      <c r="DW90" s="85" t="n"/>
      <c r="DX90" s="85" t="n"/>
      <c r="DY90" s="85" t="n"/>
      <c r="DZ90" s="85" t="n"/>
      <c r="EA90" s="85" t="n"/>
      <c r="EB90" s="85" t="n"/>
      <c r="EC90" s="85" t="n"/>
      <c r="ED90" s="85" t="n"/>
      <c r="EE90" s="85" t="n"/>
      <c r="EF90" s="85" t="n"/>
      <c r="EG90" s="85" t="n"/>
      <c r="EH90" s="85" t="n"/>
      <c r="EI90" s="85" t="n"/>
      <c r="EJ90" s="85" t="n"/>
      <c r="EK90" s="85" t="n"/>
      <c r="EL90" s="85" t="n"/>
      <c r="EM90" s="85" t="n"/>
      <c r="EN90" s="85" t="n"/>
      <c r="EO90" s="85" t="n"/>
      <c r="EP90" s="85" t="n"/>
      <c r="EQ90" s="85" t="n"/>
      <c r="ER90" s="85" t="n"/>
      <c r="ES90" s="85" t="n"/>
      <c r="ET90" s="85" t="n"/>
      <c r="EU90" s="85" t="n"/>
      <c r="EV90" s="85" t="n"/>
      <c r="EW90" s="85" t="n"/>
      <c r="EX90" s="85" t="n"/>
      <c r="EY90" s="85" t="n"/>
      <c r="EZ90" s="85" t="n"/>
      <c r="FA90" s="85" t="n"/>
      <c r="FB90" s="85" t="n"/>
      <c r="FC90" s="85" t="n"/>
      <c r="FD90" s="85" t="n"/>
      <c r="FE90" s="85" t="n"/>
      <c r="FF90" s="85" t="n"/>
      <c r="FG90" s="85" t="n"/>
      <c r="FH90" s="85" t="n"/>
      <c r="FI90" s="85" t="n"/>
      <c r="FJ90" s="85" t="n"/>
      <c r="FK90" s="85" t="n"/>
      <c r="FL90" s="85" t="n"/>
      <c r="FM90" s="85" t="n"/>
      <c r="FN90" s="85" t="n"/>
      <c r="FO90" s="85" t="n"/>
      <c r="FP90" s="85" t="n"/>
      <c r="FQ90" s="85" t="n"/>
      <c r="FR90" s="85" t="n"/>
      <c r="FS90" s="85" t="n"/>
      <c r="FT90" s="85" t="n"/>
      <c r="FU90" s="85" t="n"/>
      <c r="FV90" s="85" t="n"/>
      <c r="FW90" s="85" t="n"/>
      <c r="FX90" s="85" t="n"/>
      <c r="FY90" s="85" t="n"/>
      <c r="FZ90" s="85" t="n"/>
      <c r="GA90" s="85" t="n"/>
      <c r="GB90" s="85" t="n"/>
      <c r="GC90" s="85" t="n"/>
      <c r="GD90" s="85" t="n"/>
      <c r="GE90" s="85" t="n"/>
      <c r="GF90" s="85" t="n"/>
      <c r="GG90" s="85" t="n"/>
      <c r="GH90" s="85" t="n"/>
      <c r="GI90" s="85" t="n"/>
      <c r="GJ90" s="85" t="n"/>
      <c r="GK90" s="85" t="n"/>
      <c r="GL90" s="85" t="n"/>
      <c r="GM90" s="85" t="n"/>
      <c r="GN90" s="85" t="n"/>
      <c r="GO90" s="85" t="n"/>
      <c r="GP90" s="85" t="n"/>
      <c r="GQ90" s="85" t="n"/>
      <c r="GR90" s="85" t="n"/>
      <c r="GS90" s="85" t="n"/>
      <c r="GT90" s="85" t="n"/>
      <c r="GU90" s="85" t="n"/>
      <c r="GV90" s="85" t="n"/>
      <c r="GW90" s="85" t="n"/>
      <c r="GX90" s="85" t="n"/>
      <c r="GY90" s="85" t="n"/>
      <c r="GZ90" s="85" t="n"/>
      <c r="HA90" s="85" t="n"/>
      <c r="HB90" s="85" t="n"/>
      <c r="HC90" s="85" t="n"/>
      <c r="HD90" s="85" t="n"/>
      <c r="HE90" s="85" t="n"/>
      <c r="HF90" s="85" t="n"/>
      <c r="HG90" s="85" t="n"/>
      <c r="HH90" s="85" t="n"/>
      <c r="HI90" s="85" t="n"/>
      <c r="HJ90" s="85" t="n"/>
      <c r="HK90" s="85" t="n"/>
      <c r="HL90" s="85" t="n"/>
      <c r="HM90" s="85" t="n"/>
      <c r="HN90" s="85" t="n"/>
      <c r="HO90" s="85" t="n"/>
      <c r="HP90" s="85" t="n"/>
      <c r="HQ90" s="85" t="n"/>
      <c r="HR90" s="85" t="n"/>
      <c r="HS90" s="85" t="n"/>
      <c r="HT90" s="85" t="n"/>
      <c r="HU90" s="85" t="n"/>
      <c r="HV90" s="85" t="n"/>
      <c r="HW90" s="85" t="n"/>
      <c r="HX90" s="85" t="n"/>
      <c r="HY90" s="85" t="n"/>
      <c r="HZ90" s="85" t="n"/>
      <c r="IA90" s="85" t="n"/>
      <c r="IB90" s="85" t="n"/>
      <c r="IC90" s="85" t="n"/>
      <c r="ID90" s="85" t="n"/>
      <c r="IE90" s="85" t="n"/>
      <c r="IF90" s="85" t="n"/>
      <c r="IG90" s="85" t="n"/>
      <c r="IH90" s="85" t="n"/>
      <c r="II90" s="85" t="n"/>
      <c r="IJ90" s="85" t="n"/>
      <c r="IK90" s="85" t="n"/>
      <c r="IL90" s="85" t="n"/>
      <c r="IM90" s="85" t="n"/>
      <c r="IN90" s="85" t="n"/>
      <c r="IO90" s="85" t="n"/>
      <c r="IP90" s="85" t="n"/>
      <c r="IQ90" s="85" t="n"/>
      <c r="IR90" s="85" t="n"/>
      <c r="IS90" s="85" t="n"/>
      <c r="IT90" s="85" t="n"/>
      <c r="IU90" s="85" t="n"/>
      <c r="IV90" s="85" t="n"/>
      <c r="IW90" s="85" t="n"/>
      <c r="IX90" s="85" t="n"/>
      <c r="IY90" s="85" t="n"/>
      <c r="IZ90" s="85" t="n"/>
      <c r="JA90" s="85" t="n"/>
      <c r="JB90" s="85" t="n"/>
      <c r="JC90" s="85" t="n"/>
      <c r="JD90" s="85" t="n"/>
      <c r="JE90" s="85" t="n"/>
      <c r="JF90" s="85" t="n"/>
      <c r="JG90" s="85" t="n"/>
      <c r="JH90" s="85" t="n"/>
      <c r="JI90" s="85" t="n"/>
      <c r="JJ90" s="85" t="n"/>
      <c r="JK90" s="85" t="n"/>
      <c r="JL90" s="85" t="n"/>
      <c r="JM90" s="85" t="n"/>
      <c r="JN90" s="85" t="n"/>
      <c r="JO90" s="85" t="n"/>
      <c r="JP90" s="85" t="n"/>
      <c r="JQ90" s="85" t="n"/>
      <c r="JR90" s="85" t="n"/>
      <c r="JS90" s="85" t="n"/>
      <c r="JT90" s="85" t="n"/>
      <c r="JU90" s="85" t="n"/>
      <c r="JV90" s="85" t="n"/>
      <c r="JW90" s="85" t="n"/>
      <c r="JX90" s="85" t="n"/>
      <c r="JY90" s="85" t="n"/>
      <c r="JZ90" s="85" t="n"/>
      <c r="KA90" s="85" t="n"/>
      <c r="KB90" s="85" t="n"/>
      <c r="KC90" s="85" t="n"/>
      <c r="KD90" s="85" t="n"/>
      <c r="KE90" s="85" t="n"/>
      <c r="KF90" s="85" t="n"/>
      <c r="KG90" s="85" t="n"/>
      <c r="KH90" s="85" t="n"/>
      <c r="KI90" s="85" t="n"/>
      <c r="KJ90" s="85" t="n"/>
      <c r="KK90" s="85" t="n"/>
      <c r="KL90" s="85" t="n"/>
      <c r="KM90" s="85" t="n"/>
      <c r="KN90" s="85" t="n"/>
      <c r="KO90" s="85" t="n"/>
      <c r="KP90" s="85" t="n"/>
      <c r="KQ90" s="85" t="n"/>
      <c r="KR90" s="85" t="n"/>
      <c r="KS90" s="85" t="n"/>
      <c r="KT90" s="85" t="n"/>
      <c r="KU90" s="85" t="n"/>
      <c r="KV90" s="85" t="n"/>
      <c r="KW90" s="85" t="n"/>
      <c r="KX90" s="85" t="n"/>
      <c r="KY90" s="85" t="n"/>
      <c r="KZ90" s="85" t="n"/>
      <c r="LA90" s="85" t="n"/>
      <c r="LB90" s="85" t="n"/>
      <c r="LC90" s="85" t="n"/>
      <c r="LD90" s="85" t="n"/>
      <c r="LE90" s="85" t="n"/>
      <c r="LF90" s="85" t="n"/>
      <c r="LG90" s="85" t="n"/>
      <c r="LH90" s="85" t="n"/>
      <c r="LI90" s="85" t="n"/>
      <c r="LJ90" s="85" t="n"/>
      <c r="LK90" s="85" t="n"/>
      <c r="LL90" s="85" t="n"/>
      <c r="LM90" s="85" t="n"/>
      <c r="LN90" s="85" t="n"/>
      <c r="LO90" s="85" t="n"/>
      <c r="LP90" s="85" t="n"/>
      <c r="LQ90" s="85" t="n"/>
      <c r="LR90" s="85" t="n"/>
      <c r="LS90" s="85" t="n"/>
    </row>
    <row r="91" customFormat="1" s="79">
      <c r="A91" s="618" t="n"/>
      <c r="B91" s="119" t="n"/>
      <c r="C91" s="118" t="n"/>
      <c r="D91" s="118" t="n"/>
      <c r="E91" s="118" t="n"/>
      <c r="F91" s="118" t="n"/>
      <c r="G91" s="118" t="n"/>
      <c r="H91" s="118" t="n"/>
      <c r="I91" s="111" t="n"/>
      <c r="N91" s="105" t="inlineStr"/>
      <c r="O91" s="106" t="inlineStr"/>
      <c r="P91" s="106" t="inlineStr"/>
      <c r="Q91" s="106" t="inlineStr"/>
      <c r="R91" s="106" t="inlineStr"/>
      <c r="S91" s="106" t="inlineStr"/>
      <c r="T91" s="106" t="inlineStr"/>
      <c r="U91" s="107" t="n"/>
      <c r="V91" s="932" t="n"/>
      <c r="W91" s="932" t="n"/>
    </row>
    <row r="92" customFormat="1" s="79">
      <c r="A92" s="618" t="inlineStr">
        <is>
          <t>K12</t>
        </is>
      </c>
      <c r="B92" s="96" t="inlineStr">
        <is>
          <t>Gross Plant, Property &amp; Equipment</t>
        </is>
      </c>
      <c r="C92" s="944" t="n"/>
      <c r="D92" s="944" t="n"/>
      <c r="E92" s="944" t="n"/>
      <c r="F92" s="944" t="n"/>
      <c r="G92" s="944" t="n"/>
      <c r="H92" s="944" t="n"/>
      <c r="I92" s="943" t="n"/>
      <c r="J92" s="85" t="n"/>
      <c r="K92" s="85" t="n"/>
      <c r="L92" s="85" t="n"/>
      <c r="M92" s="85" t="n"/>
      <c r="N92" s="114">
        <f>B92</f>
        <v/>
      </c>
      <c r="O92" s="115" t="inlineStr"/>
      <c r="P92" s="115" t="inlineStr"/>
      <c r="Q92" s="115" t="inlineStr"/>
      <c r="R92" s="115" t="inlineStr"/>
      <c r="S92" s="115" t="inlineStr"/>
      <c r="T92" s="115" t="inlineStr"/>
      <c r="U92" s="935">
        <f>I85</f>
        <v/>
      </c>
      <c r="V92" s="936" t="n"/>
      <c r="W92" s="936" t="n"/>
      <c r="X92" s="85" t="n"/>
      <c r="Y92" s="85" t="n"/>
      <c r="Z92" s="85" t="n"/>
      <c r="AA92" s="85" t="n"/>
      <c r="AB92" s="85" t="n"/>
      <c r="AC92" s="85" t="n"/>
      <c r="AD92" s="85" t="n"/>
      <c r="AE92" s="85" t="n"/>
      <c r="AF92" s="85" t="n"/>
      <c r="AG92" s="85" t="n"/>
      <c r="AH92" s="85" t="n"/>
      <c r="AI92" s="85" t="n"/>
      <c r="AJ92" s="85" t="n"/>
      <c r="AK92" s="85" t="n"/>
      <c r="AL92" s="85" t="n"/>
      <c r="AM92" s="85" t="n"/>
      <c r="AN92" s="85" t="n"/>
      <c r="AO92" s="85" t="n"/>
      <c r="AP92" s="85" t="n"/>
      <c r="AQ92" s="85" t="n"/>
      <c r="AR92" s="85" t="n"/>
      <c r="AS92" s="85" t="n"/>
      <c r="AT92" s="85" t="n"/>
      <c r="AU92" s="85" t="n"/>
      <c r="AV92" s="85" t="n"/>
      <c r="AW92" s="85" t="n"/>
      <c r="AX92" s="85" t="n"/>
      <c r="AY92" s="85" t="n"/>
      <c r="AZ92" s="85" t="n"/>
      <c r="BA92" s="85" t="n"/>
      <c r="BB92" s="85" t="n"/>
      <c r="BC92" s="85" t="n"/>
      <c r="BD92" s="85" t="n"/>
      <c r="BE92" s="85" t="n"/>
      <c r="BF92" s="85" t="n"/>
      <c r="BG92" s="85" t="n"/>
      <c r="BH92" s="85" t="n"/>
      <c r="BI92" s="85" t="n"/>
      <c r="BJ92" s="85" t="n"/>
      <c r="BK92" s="85" t="n"/>
      <c r="BL92" s="85" t="n"/>
      <c r="BM92" s="85" t="n"/>
      <c r="BN92" s="85" t="n"/>
      <c r="BO92" s="85" t="n"/>
      <c r="BP92" s="85" t="n"/>
      <c r="BQ92" s="85" t="n"/>
      <c r="BR92" s="85" t="n"/>
      <c r="BS92" s="85" t="n"/>
      <c r="BT92" s="85" t="n"/>
      <c r="BU92" s="85" t="n"/>
      <c r="BV92" s="85" t="n"/>
      <c r="BW92" s="85" t="n"/>
      <c r="BX92" s="85" t="n"/>
      <c r="BY92" s="85" t="n"/>
      <c r="BZ92" s="85" t="n"/>
      <c r="CA92" s="85" t="n"/>
      <c r="CB92" s="85" t="n"/>
      <c r="CC92" s="85" t="n"/>
      <c r="CD92" s="85" t="n"/>
      <c r="CE92" s="85" t="n"/>
      <c r="CF92" s="85" t="n"/>
      <c r="CG92" s="85" t="n"/>
      <c r="CH92" s="85" t="n"/>
      <c r="CI92" s="85" t="n"/>
      <c r="CJ92" s="85" t="n"/>
      <c r="CK92" s="85" t="n"/>
      <c r="CL92" s="85" t="n"/>
      <c r="CM92" s="85" t="n"/>
      <c r="CN92" s="85" t="n"/>
      <c r="CO92" s="85" t="n"/>
      <c r="CP92" s="85" t="n"/>
      <c r="CQ92" s="85" t="n"/>
      <c r="CR92" s="85" t="n"/>
      <c r="CS92" s="85" t="n"/>
      <c r="CT92" s="85" t="n"/>
      <c r="CU92" s="85" t="n"/>
      <c r="CV92" s="85" t="n"/>
      <c r="CW92" s="85" t="n"/>
      <c r="CX92" s="85" t="n"/>
      <c r="CY92" s="85" t="n"/>
      <c r="CZ92" s="85" t="n"/>
      <c r="DA92" s="85" t="n"/>
      <c r="DB92" s="85" t="n"/>
      <c r="DC92" s="85" t="n"/>
      <c r="DD92" s="85" t="n"/>
      <c r="DE92" s="85" t="n"/>
      <c r="DF92" s="85" t="n"/>
      <c r="DG92" s="85" t="n"/>
      <c r="DH92" s="85" t="n"/>
      <c r="DI92" s="85" t="n"/>
      <c r="DJ92" s="85" t="n"/>
      <c r="DK92" s="85" t="n"/>
      <c r="DL92" s="85" t="n"/>
      <c r="DM92" s="85" t="n"/>
      <c r="DN92" s="85" t="n"/>
      <c r="DO92" s="85" t="n"/>
      <c r="DP92" s="85" t="n"/>
      <c r="DQ92" s="85" t="n"/>
      <c r="DR92" s="85" t="n"/>
      <c r="DS92" s="85" t="n"/>
      <c r="DT92" s="85" t="n"/>
      <c r="DU92" s="85" t="n"/>
      <c r="DV92" s="85" t="n"/>
      <c r="DW92" s="85" t="n"/>
      <c r="DX92" s="85" t="n"/>
      <c r="DY92" s="85" t="n"/>
      <c r="DZ92" s="85" t="n"/>
      <c r="EA92" s="85" t="n"/>
      <c r="EB92" s="85" t="n"/>
      <c r="EC92" s="85" t="n"/>
      <c r="ED92" s="85" t="n"/>
      <c r="EE92" s="85" t="n"/>
      <c r="EF92" s="85" t="n"/>
      <c r="EG92" s="85" t="n"/>
      <c r="EH92" s="85" t="n"/>
      <c r="EI92" s="85" t="n"/>
      <c r="EJ92" s="85" t="n"/>
      <c r="EK92" s="85" t="n"/>
      <c r="EL92" s="85" t="n"/>
      <c r="EM92" s="85" t="n"/>
      <c r="EN92" s="85" t="n"/>
      <c r="EO92" s="85" t="n"/>
      <c r="EP92" s="85" t="n"/>
      <c r="EQ92" s="85" t="n"/>
      <c r="ER92" s="85" t="n"/>
      <c r="ES92" s="85" t="n"/>
      <c r="ET92" s="85" t="n"/>
      <c r="EU92" s="85" t="n"/>
      <c r="EV92" s="85" t="n"/>
      <c r="EW92" s="85" t="n"/>
      <c r="EX92" s="85" t="n"/>
      <c r="EY92" s="85" t="n"/>
      <c r="EZ92" s="85" t="n"/>
      <c r="FA92" s="85" t="n"/>
      <c r="FB92" s="85" t="n"/>
      <c r="FC92" s="85" t="n"/>
      <c r="FD92" s="85" t="n"/>
      <c r="FE92" s="85" t="n"/>
      <c r="FF92" s="85" t="n"/>
      <c r="FG92" s="85" t="n"/>
      <c r="FH92" s="85" t="n"/>
      <c r="FI92" s="85" t="n"/>
      <c r="FJ92" s="85" t="n"/>
      <c r="FK92" s="85" t="n"/>
      <c r="FL92" s="85" t="n"/>
      <c r="FM92" s="85" t="n"/>
      <c r="FN92" s="85" t="n"/>
      <c r="FO92" s="85" t="n"/>
      <c r="FP92" s="85" t="n"/>
      <c r="FQ92" s="85" t="n"/>
      <c r="FR92" s="85" t="n"/>
      <c r="FS92" s="85" t="n"/>
      <c r="FT92" s="85" t="n"/>
      <c r="FU92" s="85" t="n"/>
      <c r="FV92" s="85" t="n"/>
      <c r="FW92" s="85" t="n"/>
      <c r="FX92" s="85" t="n"/>
      <c r="FY92" s="85" t="n"/>
      <c r="FZ92" s="85" t="n"/>
      <c r="GA92" s="85" t="n"/>
      <c r="GB92" s="85" t="n"/>
      <c r="GC92" s="85" t="n"/>
      <c r="GD92" s="85" t="n"/>
      <c r="GE92" s="85" t="n"/>
      <c r="GF92" s="85" t="n"/>
      <c r="GG92" s="85" t="n"/>
      <c r="GH92" s="85" t="n"/>
      <c r="GI92" s="85" t="n"/>
      <c r="GJ92" s="85" t="n"/>
      <c r="GK92" s="85" t="n"/>
      <c r="GL92" s="85" t="n"/>
      <c r="GM92" s="85" t="n"/>
      <c r="GN92" s="85" t="n"/>
      <c r="GO92" s="85" t="n"/>
      <c r="GP92" s="85" t="n"/>
      <c r="GQ92" s="85" t="n"/>
      <c r="GR92" s="85" t="n"/>
      <c r="GS92" s="85" t="n"/>
      <c r="GT92" s="85" t="n"/>
      <c r="GU92" s="85" t="n"/>
      <c r="GV92" s="85" t="n"/>
      <c r="GW92" s="85" t="n"/>
      <c r="GX92" s="85" t="n"/>
      <c r="GY92" s="85" t="n"/>
      <c r="GZ92" s="85" t="n"/>
      <c r="HA92" s="85" t="n"/>
      <c r="HB92" s="85" t="n"/>
      <c r="HC92" s="85" t="n"/>
      <c r="HD92" s="85" t="n"/>
      <c r="HE92" s="85" t="n"/>
      <c r="HF92" s="85" t="n"/>
      <c r="HG92" s="85" t="n"/>
      <c r="HH92" s="85" t="n"/>
      <c r="HI92" s="85" t="n"/>
      <c r="HJ92" s="85" t="n"/>
      <c r="HK92" s="85" t="n"/>
      <c r="HL92" s="85" t="n"/>
      <c r="HM92" s="85" t="n"/>
      <c r="HN92" s="85" t="n"/>
      <c r="HO92" s="85" t="n"/>
      <c r="HP92" s="85" t="n"/>
      <c r="HQ92" s="85" t="n"/>
      <c r="HR92" s="85" t="n"/>
      <c r="HS92" s="85" t="n"/>
      <c r="HT92" s="85" t="n"/>
      <c r="HU92" s="85" t="n"/>
      <c r="HV92" s="85" t="n"/>
      <c r="HW92" s="85" t="n"/>
      <c r="HX92" s="85" t="n"/>
      <c r="HY92" s="85" t="n"/>
      <c r="HZ92" s="85" t="n"/>
      <c r="IA92" s="85" t="n"/>
      <c r="IB92" s="85" t="n"/>
      <c r="IC92" s="85" t="n"/>
      <c r="ID92" s="85" t="n"/>
      <c r="IE92" s="85" t="n"/>
      <c r="IF92" s="85" t="n"/>
      <c r="IG92" s="85" t="n"/>
      <c r="IH92" s="85" t="n"/>
      <c r="II92" s="85" t="n"/>
      <c r="IJ92" s="85" t="n"/>
      <c r="IK92" s="85" t="n"/>
      <c r="IL92" s="85" t="n"/>
      <c r="IM92" s="85" t="n"/>
      <c r="IN92" s="85" t="n"/>
      <c r="IO92" s="85" t="n"/>
      <c r="IP92" s="85" t="n"/>
      <c r="IQ92" s="85" t="n"/>
      <c r="IR92" s="85" t="n"/>
      <c r="IS92" s="85" t="n"/>
      <c r="IT92" s="85" t="n"/>
      <c r="IU92" s="85" t="n"/>
      <c r="IV92" s="85" t="n"/>
      <c r="IW92" s="85" t="n"/>
      <c r="IX92" s="85" t="n"/>
      <c r="IY92" s="85" t="n"/>
      <c r="IZ92" s="85" t="n"/>
      <c r="JA92" s="85" t="n"/>
      <c r="JB92" s="85" t="n"/>
      <c r="JC92" s="85" t="n"/>
      <c r="JD92" s="85" t="n"/>
      <c r="JE92" s="85" t="n"/>
      <c r="JF92" s="85" t="n"/>
      <c r="JG92" s="85" t="n"/>
      <c r="JH92" s="85" t="n"/>
      <c r="JI92" s="85" t="n"/>
      <c r="JJ92" s="85" t="n"/>
      <c r="JK92" s="85" t="n"/>
      <c r="JL92" s="85" t="n"/>
      <c r="JM92" s="85" t="n"/>
      <c r="JN92" s="85" t="n"/>
      <c r="JO92" s="85" t="n"/>
      <c r="JP92" s="85" t="n"/>
      <c r="JQ92" s="85" t="n"/>
      <c r="JR92" s="85" t="n"/>
      <c r="JS92" s="85" t="n"/>
      <c r="JT92" s="85" t="n"/>
      <c r="JU92" s="85" t="n"/>
      <c r="JV92" s="85" t="n"/>
      <c r="JW92" s="85" t="n"/>
      <c r="JX92" s="85" t="n"/>
      <c r="JY92" s="85" t="n"/>
      <c r="JZ92" s="85" t="n"/>
      <c r="KA92" s="85" t="n"/>
      <c r="KB92" s="85" t="n"/>
      <c r="KC92" s="85" t="n"/>
      <c r="KD92" s="85" t="n"/>
      <c r="KE92" s="85" t="n"/>
      <c r="KF92" s="85" t="n"/>
      <c r="KG92" s="85" t="n"/>
      <c r="KH92" s="85" t="n"/>
      <c r="KI92" s="85" t="n"/>
      <c r="KJ92" s="85" t="n"/>
      <c r="KK92" s="85" t="n"/>
      <c r="KL92" s="85" t="n"/>
      <c r="KM92" s="85" t="n"/>
      <c r="KN92" s="85" t="n"/>
      <c r="KO92" s="85" t="n"/>
      <c r="KP92" s="85" t="n"/>
      <c r="KQ92" s="85" t="n"/>
      <c r="KR92" s="85" t="n"/>
      <c r="KS92" s="85" t="n"/>
      <c r="KT92" s="85" t="n"/>
      <c r="KU92" s="85" t="n"/>
      <c r="KV92" s="85" t="n"/>
      <c r="KW92" s="85" t="n"/>
      <c r="KX92" s="85" t="n"/>
      <c r="KY92" s="85" t="n"/>
      <c r="KZ92" s="85" t="n"/>
      <c r="LA92" s="85" t="n"/>
      <c r="LB92" s="85" t="n"/>
      <c r="LC92" s="85" t="n"/>
      <c r="LD92" s="85" t="n"/>
      <c r="LE92" s="85" t="n"/>
      <c r="LF92" s="85" t="n"/>
      <c r="LG92" s="85" t="n"/>
      <c r="LH92" s="85" t="n"/>
      <c r="LI92" s="85" t="n"/>
      <c r="LJ92" s="85" t="n"/>
      <c r="LK92" s="85" t="n"/>
      <c r="LL92" s="85" t="n"/>
      <c r="LM92" s="85" t="n"/>
      <c r="LN92" s="85" t="n"/>
      <c r="LO92" s="85" t="n"/>
      <c r="LP92" s="85" t="n"/>
      <c r="LQ92" s="85" t="n"/>
      <c r="LR92" s="85" t="n"/>
      <c r="LS92" s="85" t="n"/>
    </row>
    <row r="93" customFormat="1" s="79">
      <c r="A93" s="618" t="n"/>
      <c r="B93" s="102" t="inlineStr">
        <is>
          <t>Freehold land  Impairment 2022 Carrying amount at 31 December 2022</t>
        </is>
      </c>
      <c r="C93" s="939" t="n"/>
      <c r="D93" s="939" t="n"/>
      <c r="E93" s="939" t="n"/>
      <c r="F93" s="939" t="n"/>
      <c r="G93" s="939" t="n">
        <v>0</v>
      </c>
      <c r="H93" s="939" t="n">
        <v>68319328</v>
      </c>
      <c r="I93" s="928" t="n"/>
      <c r="N93" s="105">
        <f>B93</f>
        <v/>
      </c>
      <c r="O93" s="106" t="inlineStr"/>
      <c r="P93" s="106" t="inlineStr"/>
      <c r="Q93" s="106" t="inlineStr"/>
      <c r="R93" s="106" t="inlineStr"/>
      <c r="S93" s="106">
        <f>G93*BS!$B$9</f>
        <v/>
      </c>
      <c r="T93" s="106">
        <f>H93*BS!$B$9</f>
        <v/>
      </c>
      <c r="U93" s="929">
        <f>I86</f>
        <v/>
      </c>
      <c r="V93" s="927" t="n"/>
      <c r="W93" s="927" t="n"/>
    </row>
    <row r="94" customFormat="1" s="79">
      <c r="A94" s="618" t="n"/>
      <c r="B94" s="102" t="inlineStr">
        <is>
          <t>Buildings  Impairment 2022 Carrying amount at 31 December 2022</t>
        </is>
      </c>
      <c r="C94" s="939" t="n"/>
      <c r="D94" s="939" t="n"/>
      <c r="E94" s="939" t="n"/>
      <c r="F94" s="939" t="n"/>
      <c r="G94" s="939" t="n">
        <v>0</v>
      </c>
      <c r="H94" s="939" t="n">
        <v>44159572</v>
      </c>
      <c r="I94" s="928" t="n"/>
      <c r="N94" s="105">
        <f>B94</f>
        <v/>
      </c>
      <c r="O94" s="106" t="inlineStr"/>
      <c r="P94" s="106" t="inlineStr"/>
      <c r="Q94" s="106" t="inlineStr"/>
      <c r="R94" s="106" t="inlineStr"/>
      <c r="S94" s="106">
        <f>G94*BS!$B$9</f>
        <v/>
      </c>
      <c r="T94" s="106">
        <f>H94*BS!$B$9</f>
        <v/>
      </c>
      <c r="U94" s="929">
        <f>I87</f>
        <v/>
      </c>
      <c r="V94" s="927" t="n"/>
      <c r="W94" s="927" t="n"/>
    </row>
    <row r="95" customFormat="1" s="79">
      <c r="A95" s="618" t="n"/>
      <c r="B95" s="102" t="inlineStr">
        <is>
          <t>Leasehold improvements  Impairment 2022 Carrying amount at 31 December 2022</t>
        </is>
      </c>
      <c r="C95" s="939" t="n"/>
      <c r="D95" s="939" t="n"/>
      <c r="E95" s="939" t="n"/>
      <c r="F95" s="939" t="n"/>
      <c r="G95" s="939" t="n">
        <v>0</v>
      </c>
      <c r="H95" s="939" t="n">
        <v>35724</v>
      </c>
      <c r="I95" s="928" t="n"/>
      <c r="N95" s="105">
        <f>B95</f>
        <v/>
      </c>
      <c r="O95" s="106" t="inlineStr"/>
      <c r="P95" s="106" t="inlineStr"/>
      <c r="Q95" s="106" t="inlineStr"/>
      <c r="R95" s="106" t="inlineStr"/>
      <c r="S95" s="106">
        <f>G95*BS!$B$9</f>
        <v/>
      </c>
      <c r="T95" s="106">
        <f>H95*BS!$B$9</f>
        <v/>
      </c>
      <c r="U95" s="929">
        <f>I88</f>
        <v/>
      </c>
      <c r="V95" s="927" t="n"/>
      <c r="W95" s="927" t="n"/>
    </row>
    <row r="96" customFormat="1" s="79">
      <c r="A96" s="618" t="n"/>
      <c r="B96" s="102" t="inlineStr">
        <is>
          <t>Plant: and machinery  Impairment 2022 Carrying amount at 31 December 2022</t>
        </is>
      </c>
      <c r="C96" s="103" t="n"/>
      <c r="D96" s="103" t="n"/>
      <c r="E96" s="103" t="n"/>
      <c r="F96" s="103" t="n"/>
      <c r="G96" s="103" t="n">
        <v>0</v>
      </c>
      <c r="H96" s="103" t="n">
        <v>20077664</v>
      </c>
      <c r="I96" s="928" t="n"/>
      <c r="N96" s="105">
        <f>B96</f>
        <v/>
      </c>
      <c r="O96" s="106" t="inlineStr"/>
      <c r="P96" s="106" t="inlineStr"/>
      <c r="Q96" s="106" t="inlineStr"/>
      <c r="R96" s="106" t="inlineStr"/>
      <c r="S96" s="106">
        <f>G96*BS!$B$9</f>
        <v/>
      </c>
      <c r="T96" s="106">
        <f>H96*BS!$B$9</f>
        <v/>
      </c>
      <c r="U96" s="929">
        <f>I89</f>
        <v/>
      </c>
      <c r="V96" s="927" t="n"/>
      <c r="W96" s="927" t="n"/>
    </row>
    <row r="97" customFormat="1" s="79">
      <c r="A97" s="618" t="n"/>
      <c r="B97" s="102" t="inlineStr">
        <is>
          <t>Motor vehicles  Impairment 2022 Carrying amount at 31 December 2022</t>
        </is>
      </c>
      <c r="C97" s="939" t="n"/>
      <c r="D97" s="939" t="n"/>
      <c r="E97" s="939" t="n"/>
      <c r="F97" s="939" t="n"/>
      <c r="G97" s="939" t="n">
        <v>0</v>
      </c>
      <c r="H97" s="939" t="n">
        <v>2198</v>
      </c>
      <c r="I97" s="945" t="n"/>
      <c r="N97" s="105">
        <f>B97</f>
        <v/>
      </c>
      <c r="O97" s="106" t="inlineStr"/>
      <c r="P97" s="106" t="inlineStr"/>
      <c r="Q97" s="106" t="inlineStr"/>
      <c r="R97" s="106" t="inlineStr"/>
      <c r="S97" s="106">
        <f>G97*BS!$B$9</f>
        <v/>
      </c>
      <c r="T97" s="106">
        <f>H97*BS!$B$9</f>
        <v/>
      </c>
      <c r="U97" s="946">
        <f>I90</f>
        <v/>
      </c>
      <c r="V97" s="927" t="n"/>
      <c r="W97" s="927" t="n"/>
    </row>
    <row r="98" customFormat="1" s="79">
      <c r="A98" s="618" t="n"/>
      <c r="B98" s="102" t="inlineStr">
        <is>
          <t>Capital projects. In Progress  Impairment 2022 Carrying amount at 31 December 2022</t>
        </is>
      </c>
      <c r="C98" s="939" t="n"/>
      <c r="D98" s="939" t="n"/>
      <c r="E98" s="939" t="n"/>
      <c r="F98" s="939" t="n"/>
      <c r="G98" s="939" t="n">
        <v>0</v>
      </c>
      <c r="H98" s="939" t="n">
        <v>1307470</v>
      </c>
      <c r="I98" s="947" t="n"/>
      <c r="K98" s="948" t="n"/>
      <c r="N98" s="105">
        <f>B98</f>
        <v/>
      </c>
      <c r="O98" s="106" t="inlineStr"/>
      <c r="P98" s="106" t="inlineStr"/>
      <c r="Q98" s="106" t="inlineStr"/>
      <c r="R98" s="106" t="inlineStr"/>
      <c r="S98" s="106">
        <f>G98*BS!$B$9</f>
        <v/>
      </c>
      <c r="T98" s="106">
        <f>H98*BS!$B$9</f>
        <v/>
      </c>
      <c r="U98" s="946">
        <f>I91</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I92</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I93</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I94</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I95</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946">
        <f>I96</f>
        <v/>
      </c>
      <c r="V103" s="941" t="n"/>
      <c r="W103" s="941" t="n"/>
    </row>
    <row r="104" customFormat="1" s="79">
      <c r="A104" s="618" t="inlineStr">
        <is>
          <t>K13</t>
        </is>
      </c>
      <c r="B104" s="96" t="inlineStr">
        <is>
          <t xml:space="preserve">Total </t>
        </is>
      </c>
      <c r="C104" s="944">
        <f>SUM(INDIRECT(ADDRESS(MATCH("K12",$A:$A,0)+1,COLUMN(C$12),4)&amp;":"&amp;ADDRESS(MATCH("K13",$A:$A,0)-1,COLUMN(C$12),4)))</f>
        <v/>
      </c>
      <c r="D104" s="944">
        <f>SUM(INDIRECT(ADDRESS(MATCH("K12",$A:$A,0)+1,COLUMN(D$12),4)&amp;":"&amp;ADDRESS(MATCH("K13",$A:$A,0)-1,COLUMN(D$12),4)))</f>
        <v/>
      </c>
      <c r="E104" s="944">
        <f>SUM(INDIRECT(ADDRESS(MATCH("K12",$A:$A,0)+1,COLUMN(E$12),4)&amp;":"&amp;ADDRESS(MATCH("K13",$A:$A,0)-1,COLUMN(E$12),4)))</f>
        <v/>
      </c>
      <c r="F104" s="944">
        <f>SUM(INDIRECT(ADDRESS(MATCH("K12",$A:$A,0)+1,COLUMN(F$12),4)&amp;":"&amp;ADDRESS(MATCH("K13",$A:$A,0)-1,COLUMN(F$12),4)))</f>
        <v/>
      </c>
      <c r="G104" s="944">
        <f>SUM(INDIRECT(ADDRESS(MATCH("K12",$A:$A,0)+1,COLUMN(G$12),4)&amp;":"&amp;ADDRESS(MATCH("K13",$A:$A,0)-1,COLUMN(G$12),4)))</f>
        <v/>
      </c>
      <c r="H104" s="944">
        <f>SUM(INDIRECT(ADDRESS(MATCH("K12",$A:$A,0)+1,COLUMN(H$12),4)&amp;":"&amp;ADDRESS(MATCH("K13",$A:$A,0)-1,COLUMN(H$12),4)))</f>
        <v/>
      </c>
      <c r="I104" s="947" t="n"/>
      <c r="K104" s="948" t="n"/>
      <c r="N104" s="114">
        <f>B104</f>
        <v/>
      </c>
      <c r="O104" s="115">
        <f>C104*BS!$B$9</f>
        <v/>
      </c>
      <c r="P104" s="115">
        <f>D104*BS!$B$9</f>
        <v/>
      </c>
      <c r="Q104" s="115">
        <f>E104*BS!$B$9</f>
        <v/>
      </c>
      <c r="R104" s="115">
        <f>F104*BS!$B$9</f>
        <v/>
      </c>
      <c r="S104" s="115">
        <f>G104*BS!$B$9</f>
        <v/>
      </c>
      <c r="T104" s="115">
        <f>H104*BS!$B$9</f>
        <v/>
      </c>
      <c r="U104" s="115">
        <f>I97*BS!$B$9</f>
        <v/>
      </c>
      <c r="V104" s="941" t="n"/>
      <c r="W104" s="941" t="n"/>
    </row>
    <row r="105" customFormat="1" s="79">
      <c r="A105" s="618" t="n"/>
      <c r="B105" s="102" t="n"/>
      <c r="C105" s="939" t="n"/>
      <c r="D105" s="939" t="n"/>
      <c r="E105" s="939" t="n"/>
      <c r="F105" s="939" t="n"/>
      <c r="G105" s="939" t="n"/>
      <c r="H105" s="939" t="n"/>
      <c r="I105" s="947" t="n"/>
      <c r="K105" s="948" t="n"/>
      <c r="N105" s="105" t="inlineStr"/>
      <c r="O105" s="106" t="inlineStr"/>
      <c r="P105" s="106" t="inlineStr"/>
      <c r="Q105" s="106" t="inlineStr"/>
      <c r="R105" s="106" t="inlineStr"/>
      <c r="S105" s="106" t="inlineStr"/>
      <c r="T105" s="106" t="inlineStr"/>
      <c r="U105" s="107" t="n"/>
      <c r="V105" s="941" t="n"/>
      <c r="W105" s="941" t="n"/>
    </row>
    <row r="106" customFormat="1" s="79">
      <c r="A106" s="618" t="inlineStr">
        <is>
          <t>K14</t>
        </is>
      </c>
      <c r="B106" s="96" t="inlineStr">
        <is>
          <t xml:space="preserve">Adjustment: Depreciation </t>
        </is>
      </c>
      <c r="C106" s="949" t="n"/>
      <c r="D106" s="949" t="n"/>
      <c r="E106" s="949" t="n"/>
      <c r="F106" s="949" t="n"/>
      <c r="G106" s="949" t="n"/>
      <c r="H106" s="949" t="n"/>
      <c r="I106" s="947" t="n"/>
      <c r="J106" s="85" t="n"/>
      <c r="K106" s="950" t="n"/>
      <c r="L106" s="85" t="n"/>
      <c r="M106" s="85" t="n"/>
      <c r="N106" s="114">
        <f>B106</f>
        <v/>
      </c>
      <c r="O106" s="115" t="inlineStr"/>
      <c r="P106" s="115" t="inlineStr"/>
      <c r="Q106" s="115" t="inlineStr"/>
      <c r="R106" s="115" t="inlineStr"/>
      <c r="S106" s="115" t="inlineStr"/>
      <c r="T106" s="115" t="inlineStr"/>
      <c r="U106" s="951">
        <f>I99</f>
        <v/>
      </c>
      <c r="V106" s="941" t="n"/>
      <c r="W106" s="941"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A107" s="618" t="n"/>
      <c r="B107" s="102" t="inlineStr">
        <is>
          <t>Freehold land  Impairment 2022 Carrying amount at 31 December 2022</t>
        </is>
      </c>
      <c r="C107" s="952" t="n"/>
      <c r="D107" s="952" t="n"/>
      <c r="E107" s="952" t="n"/>
      <c r="F107" s="952" t="n"/>
      <c r="G107" s="952" t="n">
        <v>0</v>
      </c>
      <c r="H107" s="952" t="n">
        <v>68319328</v>
      </c>
      <c r="I107" s="947" t="n"/>
      <c r="K107" s="948" t="n"/>
      <c r="N107" s="105">
        <f>B107</f>
        <v/>
      </c>
      <c r="O107" s="106" t="inlineStr"/>
      <c r="P107" s="106" t="inlineStr"/>
      <c r="Q107" s="106" t="inlineStr"/>
      <c r="R107" s="106" t="inlineStr"/>
      <c r="S107" s="106">
        <f>G107*BS!$B$9</f>
        <v/>
      </c>
      <c r="T107" s="106">
        <f>H107*BS!$B$9</f>
        <v/>
      </c>
      <c r="U107" s="946">
        <f>I100</f>
        <v/>
      </c>
      <c r="V107" s="941" t="n"/>
      <c r="W107" s="941" t="n"/>
    </row>
    <row r="108" customFormat="1" s="79">
      <c r="A108" s="618" t="n"/>
      <c r="B108" s="102" t="inlineStr">
        <is>
          <t>Buildings  Impairment 2022 Carrying amount at 31 December 2022</t>
        </is>
      </c>
      <c r="C108" s="952" t="n"/>
      <c r="D108" s="939" t="n"/>
      <c r="E108" s="939" t="n"/>
      <c r="F108" s="939" t="n"/>
      <c r="G108" s="939" t="n">
        <v>0</v>
      </c>
      <c r="H108" s="939" t="n">
        <v>44159572</v>
      </c>
      <c r="I108" s="947" t="n"/>
      <c r="K108" s="948" t="n"/>
      <c r="N108" s="105">
        <f>B108</f>
        <v/>
      </c>
      <c r="O108" s="106" t="inlineStr"/>
      <c r="P108" s="106" t="inlineStr"/>
      <c r="Q108" s="106" t="inlineStr"/>
      <c r="R108" s="106" t="inlineStr"/>
      <c r="S108" s="106">
        <f>G108*BS!$B$9</f>
        <v/>
      </c>
      <c r="T108" s="106">
        <f>H108*BS!$B$9</f>
        <v/>
      </c>
      <c r="U108" s="946">
        <f>I101</f>
        <v/>
      </c>
      <c r="V108" s="941" t="n"/>
      <c r="W108" s="941" t="n"/>
    </row>
    <row r="109" customFormat="1" s="79">
      <c r="A109" s="618" t="n"/>
      <c r="B109" s="102" t="n"/>
      <c r="C109" s="952"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I102</f>
        <v/>
      </c>
      <c r="V109" s="941" t="n"/>
      <c r="W109" s="941" t="n"/>
    </row>
    <row r="110" customFormat="1" s="79">
      <c r="A110" s="618" t="n"/>
      <c r="B110" s="102" t="n"/>
      <c r="C110" s="103" t="n"/>
      <c r="D110" s="103" t="n"/>
      <c r="E110" s="103" t="n"/>
      <c r="F110" s="103" t="n"/>
      <c r="G110" s="103" t="n"/>
      <c r="H110" s="103" t="n"/>
      <c r="I110" s="947" t="n"/>
      <c r="K110" s="948" t="n"/>
      <c r="N110" s="105" t="inlineStr"/>
      <c r="O110" s="106" t="inlineStr"/>
      <c r="P110" s="106" t="inlineStr"/>
      <c r="Q110" s="106" t="inlineStr"/>
      <c r="R110" s="106" t="inlineStr"/>
      <c r="S110" s="106" t="inlineStr"/>
      <c r="T110" s="106" t="inlineStr"/>
      <c r="U110" s="946">
        <f>I103</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I104</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I105</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I106</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I107</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I108</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I109</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I110</f>
        <v/>
      </c>
      <c r="V117" s="941" t="n"/>
      <c r="W117" s="941" t="n"/>
    </row>
    <row r="118" customFormat="1" s="79">
      <c r="A118" s="618" t="inlineStr">
        <is>
          <t>K15</t>
        </is>
      </c>
      <c r="B118" s="96" t="inlineStr">
        <is>
          <t xml:space="preserve">Total </t>
        </is>
      </c>
      <c r="C118" s="944">
        <f>SUM(INDIRECT(ADDRESS(MATCH("K14",$A:$A,0)+1,COLUMN(C$12),4)&amp;":"&amp;ADDRESS(MATCH("K15",$A:$A,0)-1,COLUMN(C$12),4)))</f>
        <v/>
      </c>
      <c r="D118" s="944">
        <f>SUM(INDIRECT(ADDRESS(MATCH("K14",$A:$A,0)+1,COLUMN(D$12),4)&amp;":"&amp;ADDRESS(MATCH("K15",$A:$A,0)-1,COLUMN(D$12),4)))</f>
        <v/>
      </c>
      <c r="E118" s="944">
        <f>SUM(INDIRECT(ADDRESS(MATCH("K14",$A:$A,0)+1,COLUMN(E$12),4)&amp;":"&amp;ADDRESS(MATCH("K15",$A:$A,0)-1,COLUMN(E$12),4)))</f>
        <v/>
      </c>
      <c r="F118" s="944">
        <f>SUM(INDIRECT(ADDRESS(MATCH("K14",$A:$A,0)+1,COLUMN(F$12),4)&amp;":"&amp;ADDRESS(MATCH("K15",$A:$A,0)-1,COLUMN(F$12),4)))</f>
        <v/>
      </c>
      <c r="G118" s="944">
        <f>SUM(INDIRECT(ADDRESS(MATCH("K14",$A:$A,0)+1,COLUMN(G$12),4)&amp;":"&amp;ADDRESS(MATCH("K15",$A:$A,0)-1,COLUMN(G$12),4)))</f>
        <v/>
      </c>
      <c r="H118" s="944">
        <f>SUM(INDIRECT(ADDRESS(MATCH("K14",$A:$A,0)+1,COLUMN(H$12),4)&amp;":"&amp;ADDRESS(MATCH("K15",$A:$A,0)-1,COLUMN(H$12),4)))</f>
        <v/>
      </c>
      <c r="I118" s="947" t="n"/>
      <c r="K118" s="948" t="n"/>
      <c r="N118" s="114">
        <f>B118</f>
        <v/>
      </c>
      <c r="O118" s="115">
        <f>C118*BS!$B$9</f>
        <v/>
      </c>
      <c r="P118" s="115">
        <f>D118*BS!$B$9</f>
        <v/>
      </c>
      <c r="Q118" s="115">
        <f>E118*BS!$B$9</f>
        <v/>
      </c>
      <c r="R118" s="115">
        <f>F118*BS!$B$9</f>
        <v/>
      </c>
      <c r="S118" s="115">
        <f>G118*BS!$B$9</f>
        <v/>
      </c>
      <c r="T118" s="115">
        <f>H118*BS!$B$9</f>
        <v/>
      </c>
      <c r="U118" s="951">
        <f>I111</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107" t="n"/>
      <c r="V119" s="941" t="n"/>
      <c r="W119" s="941" t="n"/>
    </row>
    <row r="120" customFormat="1" s="79">
      <c r="A120" s="618" t="inlineStr">
        <is>
          <t>K16</t>
        </is>
      </c>
      <c r="B120" s="96" t="inlineStr">
        <is>
          <t>Other Tangible Assets</t>
        </is>
      </c>
      <c r="C120" s="953" t="n"/>
      <c r="D120" s="953" t="n"/>
      <c r="E120" s="953" t="n"/>
      <c r="F120" s="953" t="n"/>
      <c r="G120" s="953" t="n"/>
      <c r="H120" s="953" t="n"/>
      <c r="I120" s="934" t="n"/>
      <c r="J120" s="85" t="n"/>
      <c r="K120" s="85" t="n"/>
      <c r="L120" s="85" t="n"/>
      <c r="M120" s="85" t="n"/>
      <c r="N120" s="114">
        <f>B120</f>
        <v/>
      </c>
      <c r="O120" s="115" t="inlineStr"/>
      <c r="P120" s="115" t="inlineStr"/>
      <c r="Q120" s="115" t="inlineStr"/>
      <c r="R120" s="115" t="inlineStr"/>
      <c r="S120" s="115" t="inlineStr"/>
      <c r="T120" s="115" t="inlineStr"/>
      <c r="U120" s="123" t="n"/>
      <c r="V120" s="941" t="n"/>
      <c r="W120" s="941" t="n"/>
      <c r="X120" s="85" t="n"/>
      <c r="Y120" s="85" t="n"/>
      <c r="Z120" s="85" t="n"/>
      <c r="AA120" s="85" t="n"/>
      <c r="AB120" s="85" t="n"/>
      <c r="AC120" s="85" t="n"/>
      <c r="AD120" s="85" t="n"/>
      <c r="AE120" s="85" t="n"/>
      <c r="AF120" s="85" t="n"/>
      <c r="AG120" s="85" t="n"/>
      <c r="AH120" s="85" t="n"/>
      <c r="AI120" s="85" t="n"/>
      <c r="AJ120" s="85" t="n"/>
      <c r="AK120" s="85" t="n"/>
      <c r="AL120" s="85" t="n"/>
      <c r="AM120" s="85" t="n"/>
      <c r="AN120" s="85" t="n"/>
      <c r="AO120" s="85" t="n"/>
      <c r="AP120" s="85" t="n"/>
      <c r="AQ120" s="85" t="n"/>
      <c r="AR120" s="85" t="n"/>
      <c r="AS120" s="85" t="n"/>
      <c r="AT120" s="85" t="n"/>
      <c r="AU120" s="85" t="n"/>
      <c r="AV120" s="85" t="n"/>
      <c r="AW120" s="85" t="n"/>
      <c r="AX120" s="85" t="n"/>
      <c r="AY120" s="85" t="n"/>
      <c r="AZ120" s="85" t="n"/>
      <c r="BA120" s="85" t="n"/>
      <c r="BB120" s="85" t="n"/>
      <c r="BC120" s="85" t="n"/>
      <c r="BD120" s="85" t="n"/>
      <c r="BE120" s="85" t="n"/>
      <c r="BF120" s="85" t="n"/>
      <c r="BG120" s="85" t="n"/>
      <c r="BH120" s="85" t="n"/>
      <c r="BI120" s="85" t="n"/>
      <c r="BJ120" s="85" t="n"/>
      <c r="BK120" s="85" t="n"/>
      <c r="BL120" s="85" t="n"/>
      <c r="BM120" s="85" t="n"/>
      <c r="BN120" s="85" t="n"/>
      <c r="BO120" s="85" t="n"/>
      <c r="BP120" s="85" t="n"/>
      <c r="BQ120" s="85" t="n"/>
      <c r="BR120" s="85" t="n"/>
      <c r="BS120" s="85" t="n"/>
      <c r="BT120" s="85" t="n"/>
      <c r="BU120" s="85" t="n"/>
      <c r="BV120" s="85" t="n"/>
      <c r="BW120" s="85" t="n"/>
      <c r="BX120" s="85" t="n"/>
      <c r="BY120" s="85" t="n"/>
      <c r="BZ120" s="85" t="n"/>
      <c r="CA120" s="85" t="n"/>
      <c r="CB120" s="85" t="n"/>
      <c r="CC120" s="85" t="n"/>
      <c r="CD120" s="85" t="n"/>
      <c r="CE120" s="85" t="n"/>
      <c r="CF120" s="85" t="n"/>
      <c r="CG120" s="85" t="n"/>
      <c r="CH120" s="85" t="n"/>
      <c r="CI120" s="85" t="n"/>
      <c r="CJ120" s="85" t="n"/>
      <c r="CK120" s="85" t="n"/>
      <c r="CL120" s="85" t="n"/>
      <c r="CM120" s="85" t="n"/>
      <c r="CN120" s="85" t="n"/>
      <c r="CO120" s="85" t="n"/>
      <c r="CP120" s="85" t="n"/>
      <c r="CQ120" s="85" t="n"/>
      <c r="CR120" s="85" t="n"/>
      <c r="CS120" s="85" t="n"/>
      <c r="CT120" s="85" t="n"/>
      <c r="CU120" s="85" t="n"/>
      <c r="CV120" s="85" t="n"/>
      <c r="CW120" s="85" t="n"/>
      <c r="CX120" s="85" t="n"/>
      <c r="CY120" s="85" t="n"/>
      <c r="CZ120" s="85" t="n"/>
      <c r="DA120" s="85" t="n"/>
      <c r="DB120" s="85" t="n"/>
      <c r="DC120" s="85" t="n"/>
      <c r="DD120" s="85" t="n"/>
      <c r="DE120" s="85" t="n"/>
      <c r="DF120" s="85" t="n"/>
      <c r="DG120" s="85" t="n"/>
      <c r="DH120" s="85" t="n"/>
      <c r="DI120" s="85" t="n"/>
      <c r="DJ120" s="85" t="n"/>
      <c r="DK120" s="85" t="n"/>
      <c r="DL120" s="85" t="n"/>
      <c r="DM120" s="85" t="n"/>
      <c r="DN120" s="85" t="n"/>
      <c r="DO120" s="85" t="n"/>
      <c r="DP120" s="85" t="n"/>
      <c r="DQ120" s="85" t="n"/>
      <c r="DR120" s="85" t="n"/>
      <c r="DS120" s="85" t="n"/>
      <c r="DT120" s="85" t="n"/>
      <c r="DU120" s="85" t="n"/>
      <c r="DV120" s="85" t="n"/>
      <c r="DW120" s="85" t="n"/>
      <c r="DX120" s="85" t="n"/>
      <c r="DY120" s="85" t="n"/>
      <c r="DZ120" s="85" t="n"/>
      <c r="EA120" s="85" t="n"/>
      <c r="EB120" s="85" t="n"/>
      <c r="EC120" s="85" t="n"/>
      <c r="ED120" s="85" t="n"/>
      <c r="EE120" s="85" t="n"/>
      <c r="EF120" s="85" t="n"/>
      <c r="EG120" s="85" t="n"/>
      <c r="EH120" s="85" t="n"/>
      <c r="EI120" s="85" t="n"/>
      <c r="EJ120" s="85" t="n"/>
      <c r="EK120" s="85" t="n"/>
      <c r="EL120" s="85" t="n"/>
      <c r="EM120" s="85" t="n"/>
      <c r="EN120" s="85" t="n"/>
      <c r="EO120" s="85" t="n"/>
      <c r="EP120" s="85" t="n"/>
      <c r="EQ120" s="85" t="n"/>
      <c r="ER120" s="85" t="n"/>
      <c r="ES120" s="85" t="n"/>
      <c r="ET120" s="85" t="n"/>
      <c r="EU120" s="85" t="n"/>
      <c r="EV120" s="85" t="n"/>
      <c r="EW120" s="85" t="n"/>
      <c r="EX120" s="85" t="n"/>
      <c r="EY120" s="85" t="n"/>
      <c r="EZ120" s="85" t="n"/>
      <c r="FA120" s="85" t="n"/>
      <c r="FB120" s="85" t="n"/>
      <c r="FC120" s="85" t="n"/>
      <c r="FD120" s="85" t="n"/>
      <c r="FE120" s="85" t="n"/>
      <c r="FF120" s="85" t="n"/>
      <c r="FG120" s="85" t="n"/>
      <c r="FH120" s="85" t="n"/>
      <c r="FI120" s="85" t="n"/>
      <c r="FJ120" s="85" t="n"/>
      <c r="FK120" s="85" t="n"/>
      <c r="FL120" s="85" t="n"/>
      <c r="FM120" s="85" t="n"/>
      <c r="FN120" s="85" t="n"/>
      <c r="FO120" s="85" t="n"/>
      <c r="FP120" s="85" t="n"/>
      <c r="FQ120" s="85" t="n"/>
      <c r="FR120" s="85" t="n"/>
      <c r="FS120" s="85" t="n"/>
      <c r="FT120" s="85" t="n"/>
      <c r="FU120" s="85" t="n"/>
      <c r="FV120" s="85" t="n"/>
      <c r="FW120" s="85" t="n"/>
      <c r="FX120" s="85" t="n"/>
      <c r="FY120" s="85" t="n"/>
      <c r="FZ120" s="85" t="n"/>
      <c r="GA120" s="85" t="n"/>
      <c r="GB120" s="85" t="n"/>
      <c r="GC120" s="85" t="n"/>
      <c r="GD120" s="85" t="n"/>
      <c r="GE120" s="85" t="n"/>
      <c r="GF120" s="85" t="n"/>
      <c r="GG120" s="85" t="n"/>
      <c r="GH120" s="85" t="n"/>
      <c r="GI120" s="85" t="n"/>
      <c r="GJ120" s="85" t="n"/>
      <c r="GK120" s="85" t="n"/>
      <c r="GL120" s="85" t="n"/>
      <c r="GM120" s="85" t="n"/>
      <c r="GN120" s="85" t="n"/>
      <c r="GO120" s="85" t="n"/>
      <c r="GP120" s="85" t="n"/>
      <c r="GQ120" s="85" t="n"/>
      <c r="GR120" s="85" t="n"/>
      <c r="GS120" s="85" t="n"/>
      <c r="GT120" s="85" t="n"/>
      <c r="GU120" s="85" t="n"/>
      <c r="GV120" s="85" t="n"/>
      <c r="GW120" s="85" t="n"/>
      <c r="GX120" s="85" t="n"/>
      <c r="GY120" s="85" t="n"/>
      <c r="GZ120" s="85" t="n"/>
      <c r="HA120" s="85" t="n"/>
      <c r="HB120" s="85" t="n"/>
      <c r="HC120" s="85" t="n"/>
      <c r="HD120" s="85" t="n"/>
      <c r="HE120" s="85" t="n"/>
      <c r="HF120" s="85" t="n"/>
      <c r="HG120" s="85" t="n"/>
      <c r="HH120" s="85" t="n"/>
      <c r="HI120" s="85" t="n"/>
      <c r="HJ120" s="85" t="n"/>
      <c r="HK120" s="85" t="n"/>
      <c r="HL120" s="85" t="n"/>
      <c r="HM120" s="85" t="n"/>
      <c r="HN120" s="85" t="n"/>
      <c r="HO120" s="85" t="n"/>
      <c r="HP120" s="85" t="n"/>
      <c r="HQ120" s="85" t="n"/>
      <c r="HR120" s="85" t="n"/>
      <c r="HS120" s="85" t="n"/>
      <c r="HT120" s="85" t="n"/>
      <c r="HU120" s="85" t="n"/>
      <c r="HV120" s="85" t="n"/>
      <c r="HW120" s="85" t="n"/>
      <c r="HX120" s="85" t="n"/>
      <c r="HY120" s="85" t="n"/>
      <c r="HZ120" s="85" t="n"/>
      <c r="IA120" s="85" t="n"/>
      <c r="IB120" s="85" t="n"/>
      <c r="IC120" s="85" t="n"/>
      <c r="ID120" s="85" t="n"/>
      <c r="IE120" s="85" t="n"/>
      <c r="IF120" s="85" t="n"/>
      <c r="IG120" s="85" t="n"/>
      <c r="IH120" s="85" t="n"/>
      <c r="II120" s="85" t="n"/>
      <c r="IJ120" s="85" t="n"/>
      <c r="IK120" s="85" t="n"/>
      <c r="IL120" s="85" t="n"/>
      <c r="IM120" s="85" t="n"/>
      <c r="IN120" s="85" t="n"/>
      <c r="IO120" s="85" t="n"/>
      <c r="IP120" s="85" t="n"/>
      <c r="IQ120" s="85" t="n"/>
      <c r="IR120" s="85" t="n"/>
      <c r="IS120" s="85" t="n"/>
      <c r="IT120" s="85" t="n"/>
      <c r="IU120" s="85" t="n"/>
      <c r="IV120" s="85" t="n"/>
      <c r="IW120" s="85" t="n"/>
      <c r="IX120" s="85" t="n"/>
      <c r="IY120" s="85" t="n"/>
      <c r="IZ120" s="85" t="n"/>
      <c r="JA120" s="85" t="n"/>
      <c r="JB120" s="85" t="n"/>
      <c r="JC120" s="85" t="n"/>
      <c r="JD120" s="85" t="n"/>
      <c r="JE120" s="85" t="n"/>
      <c r="JF120" s="85" t="n"/>
      <c r="JG120" s="85" t="n"/>
      <c r="JH120" s="85" t="n"/>
      <c r="JI120" s="85" t="n"/>
      <c r="JJ120" s="85" t="n"/>
      <c r="JK120" s="85" t="n"/>
      <c r="JL120" s="85" t="n"/>
      <c r="JM120" s="85" t="n"/>
      <c r="JN120" s="85" t="n"/>
      <c r="JO120" s="85" t="n"/>
      <c r="JP120" s="85" t="n"/>
      <c r="JQ120" s="85" t="n"/>
      <c r="JR120" s="85" t="n"/>
      <c r="JS120" s="85" t="n"/>
      <c r="JT120" s="85" t="n"/>
      <c r="JU120" s="85" t="n"/>
      <c r="JV120" s="85" t="n"/>
      <c r="JW120" s="85" t="n"/>
      <c r="JX120" s="85" t="n"/>
      <c r="JY120" s="85" t="n"/>
      <c r="JZ120" s="85" t="n"/>
      <c r="KA120" s="85" t="n"/>
      <c r="KB120" s="85" t="n"/>
      <c r="KC120" s="85" t="n"/>
      <c r="KD120" s="85" t="n"/>
      <c r="KE120" s="85" t="n"/>
      <c r="KF120" s="85" t="n"/>
      <c r="KG120" s="85" t="n"/>
      <c r="KH120" s="85" t="n"/>
      <c r="KI120" s="85" t="n"/>
      <c r="KJ120" s="85" t="n"/>
      <c r="KK120" s="85" t="n"/>
      <c r="KL120" s="85" t="n"/>
      <c r="KM120" s="85" t="n"/>
      <c r="KN120" s="85" t="n"/>
      <c r="KO120" s="85" t="n"/>
      <c r="KP120" s="85" t="n"/>
      <c r="KQ120" s="85" t="n"/>
      <c r="KR120" s="85" t="n"/>
      <c r="KS120" s="85" t="n"/>
      <c r="KT120" s="85" t="n"/>
      <c r="KU120" s="85" t="n"/>
      <c r="KV120" s="85" t="n"/>
      <c r="KW120" s="85" t="n"/>
      <c r="KX120" s="85" t="n"/>
      <c r="KY120" s="85" t="n"/>
      <c r="KZ120" s="85" t="n"/>
      <c r="LA120" s="85" t="n"/>
      <c r="LB120" s="85" t="n"/>
      <c r="LC120" s="85" t="n"/>
      <c r="LD120" s="85" t="n"/>
      <c r="LE120" s="85" t="n"/>
      <c r="LF120" s="85" t="n"/>
      <c r="LG120" s="85" t="n"/>
      <c r="LH120" s="85" t="n"/>
      <c r="LI120" s="85" t="n"/>
      <c r="LJ120" s="85" t="n"/>
      <c r="LK120" s="85" t="n"/>
      <c r="LL120" s="85" t="n"/>
      <c r="LM120" s="85" t="n"/>
      <c r="LN120" s="85" t="n"/>
      <c r="LO120" s="85" t="n"/>
      <c r="LP120" s="85" t="n"/>
      <c r="LQ120" s="85" t="n"/>
      <c r="LR120" s="85" t="n"/>
      <c r="LS120" s="85"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I114</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I115</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I116</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I117</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I118</f>
        <v/>
      </c>
      <c r="V125" s="927" t="n"/>
      <c r="W125" s="927" t="n"/>
    </row>
    <row r="126" customFormat="1" s="154">
      <c r="A126" s="618" t="n"/>
      <c r="B126" s="102" t="n"/>
      <c r="C126" s="103" t="n"/>
      <c r="D126" s="103" t="n"/>
      <c r="E126" s="103" t="n"/>
      <c r="F126" s="103" t="n"/>
      <c r="G126" s="103" t="n"/>
      <c r="H126" s="103" t="n"/>
      <c r="I126" s="945" t="n"/>
      <c r="N126" s="105" t="inlineStr"/>
      <c r="O126" s="106" t="inlineStr"/>
      <c r="P126" s="106" t="inlineStr"/>
      <c r="Q126" s="106" t="inlineStr"/>
      <c r="R126" s="106" t="inlineStr"/>
      <c r="S126" s="106" t="inlineStr"/>
      <c r="T126" s="106" t="inlineStr"/>
      <c r="U126" s="946">
        <f>I119</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I120</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I121</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I122</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I123</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I124</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107" t="n"/>
      <c r="V132" s="927" t="n"/>
      <c r="W132" s="927" t="n"/>
    </row>
    <row r="133" customFormat="1" s="79">
      <c r="A133" s="618" t="inlineStr">
        <is>
          <t>K17</t>
        </is>
      </c>
      <c r="B133" s="96" t="inlineStr">
        <is>
          <t>Total</t>
        </is>
      </c>
      <c r="C133" s="940">
        <f>SUM(INDIRECT(ADDRESS(MATCH("K16",$A:$A,0)+1,COLUMN(C$12),4)&amp;":"&amp;ADDRESS(MATCH("K17",$A:$A,0)-1,COLUMN(C$12),4)))</f>
        <v/>
      </c>
      <c r="D133" s="940">
        <f>SUM(INDIRECT(ADDRESS(MATCH("K16",$A:$A,0)+1,COLUMN(D$12),4)&amp;":"&amp;ADDRESS(MATCH("K17",$A:$A,0)-1,COLUMN(D$12),4)))</f>
        <v/>
      </c>
      <c r="E133" s="940">
        <f>SUM(INDIRECT(ADDRESS(MATCH("K16",$A:$A,0)+1,COLUMN(E$12),4)&amp;":"&amp;ADDRESS(MATCH("K17",$A:$A,0)-1,COLUMN(E$12),4)))</f>
        <v/>
      </c>
      <c r="F133" s="940">
        <f>SUM(INDIRECT(ADDRESS(MATCH("K16",$A:$A,0)+1,COLUMN(F$12),4)&amp;":"&amp;ADDRESS(MATCH("K17",$A:$A,0)-1,COLUMN(F$12),4)))</f>
        <v/>
      </c>
      <c r="G133" s="940">
        <f>SUM(INDIRECT(ADDRESS(MATCH("K16",$A:$A,0)+1,COLUMN(G$12),4)&amp;":"&amp;ADDRESS(MATCH("K17",$A:$A,0)-1,COLUMN(G$12),4)))</f>
        <v/>
      </c>
      <c r="H133" s="940">
        <f>SUM(INDIRECT(ADDRESS(MATCH("K16",$A:$A,0)+1,COLUMN(H$12),4)&amp;":"&amp;ADDRESS(MATCH("K17",$A:$A,0)-1,COLUMN(H$12),4)))</f>
        <v/>
      </c>
      <c r="I133" s="934" t="n"/>
      <c r="J133" s="79" t="n"/>
      <c r="K133" s="79" t="n"/>
      <c r="L133" s="79" t="n"/>
      <c r="M133" s="79" t="n"/>
      <c r="N133" s="114">
        <f>B133</f>
        <v/>
      </c>
      <c r="O133" s="115">
        <f>C133*BS!$B$9</f>
        <v/>
      </c>
      <c r="P133" s="115">
        <f>D133*BS!$B$9</f>
        <v/>
      </c>
      <c r="Q133" s="115">
        <f>E133*BS!$B$9</f>
        <v/>
      </c>
      <c r="R133" s="115">
        <f>F133*BS!$B$9</f>
        <v/>
      </c>
      <c r="S133" s="115">
        <f>G133*BS!$B$9</f>
        <v/>
      </c>
      <c r="T133" s="115">
        <f>H133*BS!$B$9</f>
        <v/>
      </c>
      <c r="U133" s="935">
        <f>I126</f>
        <v/>
      </c>
      <c r="V133" s="941" t="n"/>
      <c r="W133" s="941" t="n"/>
      <c r="X133" s="79" t="n"/>
      <c r="Y133" s="79" t="n"/>
      <c r="Z133" s="79" t="n"/>
      <c r="AA133" s="79" t="n"/>
      <c r="AB133" s="79" t="n"/>
      <c r="AC133" s="79" t="n"/>
      <c r="AD133" s="79" t="n"/>
      <c r="AE133" s="79" t="n"/>
      <c r="AF133" s="79" t="n"/>
      <c r="AG133" s="79" t="n"/>
      <c r="AH133" s="79" t="n"/>
      <c r="AI133" s="79" t="n"/>
      <c r="AJ133" s="79" t="n"/>
      <c r="AK133" s="79" t="n"/>
      <c r="AL133" s="79" t="n"/>
      <c r="AM133" s="79" t="n"/>
      <c r="AN133" s="79" t="n"/>
      <c r="AO133" s="79" t="n"/>
      <c r="AP133" s="79" t="n"/>
      <c r="AQ133" s="79" t="n"/>
      <c r="AR133" s="79" t="n"/>
      <c r="AS133" s="79" t="n"/>
      <c r="AT133" s="79" t="n"/>
      <c r="AU133" s="79" t="n"/>
      <c r="AV133" s="79" t="n"/>
      <c r="AW133" s="79" t="n"/>
      <c r="AX133" s="79" t="n"/>
      <c r="AY133" s="79" t="n"/>
      <c r="AZ133" s="79" t="n"/>
      <c r="BA133" s="79" t="n"/>
      <c r="BB133" s="79" t="n"/>
      <c r="BC133" s="79" t="n"/>
      <c r="BD133" s="79" t="n"/>
      <c r="BE133" s="79" t="n"/>
      <c r="BF133" s="79" t="n"/>
      <c r="BG133" s="79" t="n"/>
      <c r="BH133" s="79" t="n"/>
      <c r="BI133" s="79" t="n"/>
      <c r="BJ133" s="79" t="n"/>
      <c r="BK133" s="79" t="n"/>
      <c r="BL133" s="79" t="n"/>
      <c r="BM133" s="79" t="n"/>
      <c r="BN133" s="79" t="n"/>
      <c r="BO133" s="79" t="n"/>
      <c r="BP133" s="79" t="n"/>
      <c r="BQ133" s="79" t="n"/>
      <c r="BR133" s="79" t="n"/>
      <c r="BS133" s="79" t="n"/>
      <c r="BT133" s="79" t="n"/>
      <c r="BU133" s="79" t="n"/>
      <c r="BV133" s="79" t="n"/>
      <c r="BW133" s="79" t="n"/>
      <c r="BX133" s="79" t="n"/>
      <c r="BY133" s="79" t="n"/>
      <c r="BZ133" s="79" t="n"/>
      <c r="CA133" s="79" t="n"/>
      <c r="CB133" s="79" t="n"/>
      <c r="CC133" s="79" t="n"/>
      <c r="CD133" s="79" t="n"/>
      <c r="CE133" s="79" t="n"/>
      <c r="CF133" s="79" t="n"/>
      <c r="CG133" s="79" t="n"/>
      <c r="CH133" s="79" t="n"/>
      <c r="CI133" s="79" t="n"/>
      <c r="CJ133" s="79" t="n"/>
      <c r="CK133" s="79" t="n"/>
      <c r="CL133" s="79" t="n"/>
      <c r="CM133" s="79" t="n"/>
      <c r="CN133" s="79" t="n"/>
      <c r="CO133" s="79" t="n"/>
      <c r="CP133" s="79" t="n"/>
      <c r="CQ133" s="79" t="n"/>
      <c r="CR133" s="79" t="n"/>
      <c r="CS133" s="79" t="n"/>
      <c r="CT133" s="79" t="n"/>
      <c r="CU133" s="79" t="n"/>
      <c r="CV133" s="79" t="n"/>
      <c r="CW133" s="79" t="n"/>
      <c r="CX133" s="79" t="n"/>
      <c r="CY133" s="79" t="n"/>
      <c r="CZ133" s="79" t="n"/>
      <c r="DA133" s="79" t="n"/>
      <c r="DB133" s="79" t="n"/>
      <c r="DC133" s="79" t="n"/>
      <c r="DD133" s="79" t="n"/>
      <c r="DE133" s="79" t="n"/>
      <c r="DF133" s="79" t="n"/>
      <c r="DG133" s="79" t="n"/>
      <c r="DH133" s="79" t="n"/>
      <c r="DI133" s="79" t="n"/>
      <c r="DJ133" s="79" t="n"/>
      <c r="DK133" s="79" t="n"/>
      <c r="DL133" s="79" t="n"/>
      <c r="DM133" s="79" t="n"/>
      <c r="DN133" s="79" t="n"/>
      <c r="DO133" s="79" t="n"/>
      <c r="DP133" s="79" t="n"/>
      <c r="DQ133" s="79" t="n"/>
      <c r="DR133" s="79" t="n"/>
      <c r="DS133" s="79" t="n"/>
      <c r="DT133" s="79" t="n"/>
      <c r="DU133" s="79" t="n"/>
      <c r="DV133" s="79" t="n"/>
      <c r="DW133" s="79" t="n"/>
      <c r="DX133" s="79" t="n"/>
      <c r="DY133" s="79" t="n"/>
      <c r="DZ133" s="79" t="n"/>
      <c r="EA133" s="79" t="n"/>
      <c r="EB133" s="79" t="n"/>
      <c r="EC133" s="79" t="n"/>
      <c r="ED133" s="79" t="n"/>
      <c r="EE133" s="79" t="n"/>
      <c r="EF133" s="79" t="n"/>
      <c r="EG133" s="79" t="n"/>
      <c r="EH133" s="79" t="n"/>
      <c r="EI133" s="79" t="n"/>
      <c r="EJ133" s="79" t="n"/>
      <c r="EK133" s="79" t="n"/>
      <c r="EL133" s="79" t="n"/>
      <c r="EM133" s="79" t="n"/>
      <c r="EN133" s="79" t="n"/>
      <c r="EO133" s="79" t="n"/>
      <c r="EP133" s="79" t="n"/>
      <c r="EQ133" s="79" t="n"/>
      <c r="ER133" s="79" t="n"/>
      <c r="ES133" s="79" t="n"/>
      <c r="ET133" s="79" t="n"/>
      <c r="EU133" s="79" t="n"/>
      <c r="EV133" s="79" t="n"/>
      <c r="EW133" s="79" t="n"/>
      <c r="EX133" s="79" t="n"/>
      <c r="EY133" s="79" t="n"/>
      <c r="EZ133" s="79" t="n"/>
      <c r="FA133" s="79" t="n"/>
      <c r="FB133" s="79" t="n"/>
      <c r="FC133" s="79" t="n"/>
      <c r="FD133" s="79" t="n"/>
      <c r="FE133" s="79" t="n"/>
      <c r="FF133" s="79" t="n"/>
      <c r="FG133" s="79" t="n"/>
      <c r="FH133" s="79" t="n"/>
      <c r="FI133" s="79" t="n"/>
      <c r="FJ133" s="79" t="n"/>
      <c r="FK133" s="79" t="n"/>
      <c r="FL133" s="79" t="n"/>
      <c r="FM133" s="79" t="n"/>
      <c r="FN133" s="79" t="n"/>
      <c r="FO133" s="79" t="n"/>
      <c r="FP133" s="79" t="n"/>
      <c r="FQ133" s="79" t="n"/>
      <c r="FR133" s="79" t="n"/>
      <c r="FS133" s="79" t="n"/>
      <c r="FT133" s="79" t="n"/>
      <c r="FU133" s="79" t="n"/>
      <c r="FV133" s="79" t="n"/>
      <c r="FW133" s="79" t="n"/>
      <c r="FX133" s="79" t="n"/>
      <c r="FY133" s="79" t="n"/>
      <c r="FZ133" s="79" t="n"/>
      <c r="GA133" s="79" t="n"/>
      <c r="GB133" s="79" t="n"/>
      <c r="GC133" s="79" t="n"/>
      <c r="GD133" s="79" t="n"/>
      <c r="GE133" s="79" t="n"/>
      <c r="GF133" s="79" t="n"/>
      <c r="GG133" s="79" t="n"/>
      <c r="GH133" s="79" t="n"/>
      <c r="GI133" s="79" t="n"/>
      <c r="GJ133" s="79" t="n"/>
      <c r="GK133" s="79" t="n"/>
      <c r="GL133" s="79" t="n"/>
      <c r="GM133" s="79" t="n"/>
      <c r="GN133" s="79" t="n"/>
      <c r="GO133" s="79" t="n"/>
      <c r="GP133" s="79" t="n"/>
      <c r="GQ133" s="79" t="n"/>
      <c r="GR133" s="79" t="n"/>
      <c r="GS133" s="79" t="n"/>
      <c r="GT133" s="79" t="n"/>
      <c r="GU133" s="79" t="n"/>
      <c r="GV133" s="79" t="n"/>
      <c r="GW133" s="79" t="n"/>
      <c r="GX133" s="79" t="n"/>
      <c r="GY133" s="79" t="n"/>
      <c r="GZ133" s="79" t="n"/>
      <c r="HA133" s="79" t="n"/>
      <c r="HB133" s="79" t="n"/>
      <c r="HC133" s="79" t="n"/>
      <c r="HD133" s="79" t="n"/>
      <c r="HE133" s="79" t="n"/>
      <c r="HF133" s="79" t="n"/>
      <c r="HG133" s="79" t="n"/>
      <c r="HH133" s="79" t="n"/>
      <c r="HI133" s="79" t="n"/>
      <c r="HJ133" s="79" t="n"/>
      <c r="HK133" s="79" t="n"/>
      <c r="HL133" s="79" t="n"/>
      <c r="HM133" s="79" t="n"/>
      <c r="HN133" s="79" t="n"/>
      <c r="HO133" s="79" t="n"/>
      <c r="HP133" s="79" t="n"/>
      <c r="HQ133" s="79" t="n"/>
      <c r="HR133" s="79" t="n"/>
      <c r="HS133" s="79" t="n"/>
      <c r="HT133" s="79" t="n"/>
      <c r="HU133" s="79" t="n"/>
      <c r="HV133" s="79" t="n"/>
      <c r="HW133" s="79" t="n"/>
      <c r="HX133" s="79" t="n"/>
      <c r="HY133" s="79" t="n"/>
      <c r="HZ133" s="79" t="n"/>
      <c r="IA133" s="79" t="n"/>
      <c r="IB133" s="79" t="n"/>
      <c r="IC133" s="79" t="n"/>
      <c r="ID133" s="79" t="n"/>
      <c r="IE133" s="79" t="n"/>
      <c r="IF133" s="79" t="n"/>
      <c r="IG133" s="79" t="n"/>
      <c r="IH133" s="79" t="n"/>
      <c r="II133" s="79" t="n"/>
      <c r="IJ133" s="79" t="n"/>
      <c r="IK133" s="79" t="n"/>
      <c r="IL133" s="79" t="n"/>
      <c r="IM133" s="79" t="n"/>
      <c r="IN133" s="79" t="n"/>
      <c r="IO133" s="79" t="n"/>
      <c r="IP133" s="79" t="n"/>
      <c r="IQ133" s="79" t="n"/>
      <c r="IR133" s="79" t="n"/>
      <c r="IS133" s="79" t="n"/>
      <c r="IT133" s="79" t="n"/>
      <c r="IU133" s="79" t="n"/>
      <c r="IV133" s="79" t="n"/>
      <c r="IW133" s="79" t="n"/>
      <c r="IX133" s="79" t="n"/>
      <c r="IY133" s="79" t="n"/>
      <c r="IZ133" s="79" t="n"/>
      <c r="JA133" s="79" t="n"/>
      <c r="JB133" s="79" t="n"/>
      <c r="JC133" s="79" t="n"/>
      <c r="JD133" s="79" t="n"/>
      <c r="JE133" s="79" t="n"/>
      <c r="JF133" s="79" t="n"/>
      <c r="JG133" s="79" t="n"/>
      <c r="JH133" s="79" t="n"/>
      <c r="JI133" s="79" t="n"/>
      <c r="JJ133" s="79" t="n"/>
      <c r="JK133" s="79" t="n"/>
      <c r="JL133" s="79" t="n"/>
      <c r="JM133" s="79" t="n"/>
      <c r="JN133" s="79" t="n"/>
      <c r="JO133" s="79" t="n"/>
      <c r="JP133" s="79" t="n"/>
      <c r="JQ133" s="79" t="n"/>
      <c r="JR133" s="79" t="n"/>
      <c r="JS133" s="79" t="n"/>
      <c r="JT133" s="79" t="n"/>
      <c r="JU133" s="79" t="n"/>
      <c r="JV133" s="79" t="n"/>
      <c r="JW133" s="79" t="n"/>
      <c r="JX133" s="79" t="n"/>
      <c r="JY133" s="79" t="n"/>
      <c r="JZ133" s="79" t="n"/>
      <c r="KA133" s="79" t="n"/>
      <c r="KB133" s="79" t="n"/>
      <c r="KC133" s="79" t="n"/>
      <c r="KD133" s="79" t="n"/>
      <c r="KE133" s="79" t="n"/>
      <c r="KF133" s="79" t="n"/>
      <c r="KG133" s="79" t="n"/>
      <c r="KH133" s="79" t="n"/>
      <c r="KI133" s="79" t="n"/>
      <c r="KJ133" s="79" t="n"/>
      <c r="KK133" s="79" t="n"/>
      <c r="KL133" s="79" t="n"/>
      <c r="KM133" s="79" t="n"/>
      <c r="KN133" s="79" t="n"/>
      <c r="KO133" s="79" t="n"/>
      <c r="KP133" s="79" t="n"/>
      <c r="KQ133" s="79" t="n"/>
      <c r="KR133" s="79" t="n"/>
      <c r="KS133" s="79" t="n"/>
      <c r="KT133" s="79" t="n"/>
      <c r="KU133" s="79" t="n"/>
      <c r="KV133" s="79" t="n"/>
      <c r="KW133" s="79" t="n"/>
      <c r="KX133" s="79" t="n"/>
      <c r="KY133" s="79" t="n"/>
      <c r="KZ133" s="79" t="n"/>
      <c r="LA133" s="79" t="n"/>
      <c r="LB133" s="79" t="n"/>
      <c r="LC133" s="79" t="n"/>
      <c r="LD133" s="79" t="n"/>
      <c r="LE133" s="79" t="n"/>
      <c r="LF133" s="79" t="n"/>
      <c r="LG133" s="79" t="n"/>
      <c r="LH133" s="79" t="n"/>
      <c r="LI133" s="79" t="n"/>
      <c r="LJ133" s="79" t="n"/>
      <c r="LK133" s="79" t="n"/>
      <c r="LL133" s="79" t="n"/>
      <c r="LM133" s="79" t="n"/>
      <c r="LN133" s="79" t="n"/>
      <c r="LO133" s="79" t="n"/>
      <c r="LP133" s="79" t="n"/>
      <c r="LQ133" s="79" t="n"/>
      <c r="LR133" s="79" t="n"/>
      <c r="LS133" s="79"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t="n"/>
      <c r="V134" s="927" t="n"/>
      <c r="W134" s="927" t="n"/>
    </row>
    <row r="135" customFormat="1" s="79">
      <c r="A135" s="618" t="inlineStr">
        <is>
          <t>K18</t>
        </is>
      </c>
      <c r="B135" s="96" t="inlineStr">
        <is>
          <t>Goodwill</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I128</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 xml:space="preserve"> 12. Intangible assets Goodwill</t>
        </is>
      </c>
      <c r="C136" s="103" t="n"/>
      <c r="D136" s="103" t="n"/>
      <c r="E136" s="103" t="n"/>
      <c r="F136" s="103" t="n"/>
      <c r="G136" s="103" t="n">
        <v>14082968</v>
      </c>
      <c r="H136" s="103" t="n">
        <v>14082968</v>
      </c>
      <c r="I136" s="934" t="n"/>
      <c r="J136" s="85" t="n"/>
      <c r="K136" s="85" t="n"/>
      <c r="L136" s="85" t="n"/>
      <c r="M136" s="85" t="n"/>
      <c r="N136" s="114">
        <f>B136</f>
        <v/>
      </c>
      <c r="O136" s="115" t="inlineStr"/>
      <c r="P136" s="115" t="inlineStr"/>
      <c r="Q136" s="115" t="inlineStr"/>
      <c r="R136" s="115" t="inlineStr"/>
      <c r="S136" s="115">
        <f>G136*BS!$B$9</f>
        <v/>
      </c>
      <c r="T136" s="115">
        <f>H136*BS!$B$9</f>
        <v/>
      </c>
      <c r="U136" s="123" t="n"/>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939" t="n"/>
      <c r="D137" s="939" t="n"/>
      <c r="E137" s="939" t="n"/>
      <c r="F137" s="939" t="n"/>
      <c r="G137" s="939" t="n"/>
      <c r="H137" s="939"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inlineStr">
        <is>
          <t>K19</t>
        </is>
      </c>
      <c r="B138" s="96" t="inlineStr">
        <is>
          <t>Total</t>
        </is>
      </c>
      <c r="C138" s="940">
        <f>SUM(INDIRECT(ADDRESS(MATCH("K18",$A:$A,0)+1,COLUMN(C$12),4)&amp;":"&amp;ADDRESS(MATCH("K19",$A:$A,0)-1,COLUMN(C$12),4)))</f>
        <v/>
      </c>
      <c r="D138" s="940">
        <f>SUM(INDIRECT(ADDRESS(MATCH("K18",$A:$A,0)+1,COLUMN(D$12),4)&amp;":"&amp;ADDRESS(MATCH("K19",$A:$A,0)-1,COLUMN(D$12),4)))</f>
        <v/>
      </c>
      <c r="E138" s="940">
        <f>SUM(INDIRECT(ADDRESS(MATCH("K18",$A:$A,0)+1,COLUMN(E$12),4)&amp;":"&amp;ADDRESS(MATCH("K19",$A:$A,0)-1,COLUMN(E$12),4)))</f>
        <v/>
      </c>
      <c r="F138" s="940">
        <f>SUM(INDIRECT(ADDRESS(MATCH("K18",$A:$A,0)+1,COLUMN(F$12),4)&amp;":"&amp;ADDRESS(MATCH("K19",$A:$A,0)-1,COLUMN(F$12),4)))</f>
        <v/>
      </c>
      <c r="G138" s="940">
        <f>SUM(INDIRECT(ADDRESS(MATCH("K18",$A:$A,0)+1,COLUMN(G$12),4)&amp;":"&amp;ADDRESS(MATCH("K19",$A:$A,0)-1,COLUMN(G$12),4)))</f>
        <v/>
      </c>
      <c r="H138" s="940">
        <f>SUM(INDIRECT(ADDRESS(MATCH("K18",$A:$A,0)+1,COLUMN(H$12),4)&amp;":"&amp;ADDRESS(MATCH("K19",$A:$A,0)-1,COLUMN(H$12),4)))</f>
        <v/>
      </c>
      <c r="I138" s="928" t="n"/>
      <c r="N138" s="105">
        <f>B138</f>
        <v/>
      </c>
      <c r="O138" s="106">
        <f>C138*BS!$B$9</f>
        <v/>
      </c>
      <c r="P138" s="106">
        <f>D138*BS!$B$9</f>
        <v/>
      </c>
      <c r="Q138" s="106">
        <f>E138*BS!$B$9</f>
        <v/>
      </c>
      <c r="R138" s="106">
        <f>F138*BS!$B$9</f>
        <v/>
      </c>
      <c r="S138" s="106">
        <f>G138*BS!$B$9</f>
        <v/>
      </c>
      <c r="T138" s="106">
        <f>H138*BS!$B$9</f>
        <v/>
      </c>
      <c r="U138" s="107" t="n"/>
      <c r="V138" s="927" t="n"/>
      <c r="W138" s="927" t="n"/>
    </row>
    <row r="139" customFormat="1" s="79">
      <c r="A139" s="618" t="inlineStr">
        <is>
          <t>K20</t>
        </is>
      </c>
      <c r="B139" s="96" t="inlineStr">
        <is>
          <t>Other intangible assets</t>
        </is>
      </c>
      <c r="C139" s="954" t="n"/>
      <c r="D139" s="954" t="n"/>
      <c r="E139" s="954" t="n"/>
      <c r="F139" s="954" t="n"/>
      <c r="G139" s="954" t="n"/>
      <c r="H139" s="954" t="n"/>
      <c r="I139" s="934" t="n"/>
      <c r="J139" s="85" t="n"/>
      <c r="K139" s="85" t="n"/>
      <c r="L139" s="85" t="n"/>
      <c r="M139" s="85" t="n"/>
      <c r="N139" s="114">
        <f>B139</f>
        <v/>
      </c>
      <c r="O139" s="115" t="inlineStr"/>
      <c r="P139" s="115" t="inlineStr"/>
      <c r="Q139" s="115" t="inlineStr"/>
      <c r="R139" s="115" t="inlineStr"/>
      <c r="S139" s="115" t="inlineStr"/>
      <c r="T139" s="115" t="inlineStr"/>
      <c r="U139" s="935">
        <f>I132</f>
        <v/>
      </c>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inlineStr">
        <is>
          <t xml:space="preserve"> Other intangible assets Patent at cost</t>
        </is>
      </c>
      <c r="C140" s="939" t="n"/>
      <c r="D140" s="939" t="n"/>
      <c r="E140" s="939" t="n"/>
      <c r="F140" s="939" t="n"/>
      <c r="G140" s="939" t="n">
        <v>250000</v>
      </c>
      <c r="H140" s="939" t="n">
        <v>250000</v>
      </c>
      <c r="I140" s="928" t="n"/>
      <c r="N140" s="105">
        <f>B140</f>
        <v/>
      </c>
      <c r="O140" s="106" t="inlineStr"/>
      <c r="P140" s="106" t="inlineStr"/>
      <c r="Q140" s="106" t="inlineStr"/>
      <c r="R140" s="106" t="inlineStr"/>
      <c r="S140" s="106">
        <f>G140*BS!$B$9</f>
        <v/>
      </c>
      <c r="T140" s="106">
        <f>H140*BS!$B$9</f>
        <v/>
      </c>
      <c r="U140" s="929">
        <f>I133</f>
        <v/>
      </c>
      <c r="V140" s="927" t="n"/>
      <c r="W140" s="927" t="n"/>
    </row>
    <row r="141" customFormat="1" s="79">
      <c r="A141" s="618" t="n"/>
      <c r="B141" s="102" t="inlineStr">
        <is>
          <t xml:space="preserve"> Other intangible assets Accumulated amortisation</t>
        </is>
      </c>
      <c r="C141" s="939" t="n"/>
      <c r="D141" s="939" t="n"/>
      <c r="E141" s="939" t="n"/>
      <c r="F141" s="939" t="n"/>
      <c r="G141" s="939" t="n">
        <v>-250000</v>
      </c>
      <c r="H141" s="939" t="n">
        <v>-250000</v>
      </c>
      <c r="I141" s="928" t="n"/>
      <c r="N141" s="105">
        <f>B141</f>
        <v/>
      </c>
      <c r="O141" s="106" t="inlineStr"/>
      <c r="P141" s="106" t="inlineStr"/>
      <c r="Q141" s="106" t="inlineStr"/>
      <c r="R141" s="106" t="inlineStr"/>
      <c r="S141" s="106">
        <f>G141*BS!$B$9</f>
        <v/>
      </c>
      <c r="T141" s="106">
        <f>H141*BS!$B$9</f>
        <v/>
      </c>
      <c r="U141" s="107">
        <f>I134</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I135</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I136</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I137</f>
        <v/>
      </c>
      <c r="V144" s="927" t="n"/>
      <c r="W144" s="927" t="n"/>
    </row>
    <row r="145" customFormat="1" s="79">
      <c r="A145" s="618" t="n"/>
      <c r="B145" s="102" t="n"/>
      <c r="C145" s="103" t="n"/>
      <c r="D145" s="103" t="n"/>
      <c r="E145" s="103" t="n"/>
      <c r="F145" s="103" t="n"/>
      <c r="G145" s="103" t="n"/>
      <c r="H145" s="103" t="n"/>
      <c r="I145" s="928" t="n"/>
      <c r="N145" s="105" t="inlineStr"/>
      <c r="O145" s="106" t="inlineStr"/>
      <c r="P145" s="106" t="inlineStr"/>
      <c r="Q145" s="106" t="inlineStr"/>
      <c r="R145" s="106" t="inlineStr"/>
      <c r="S145" s="106" t="inlineStr"/>
      <c r="T145" s="106" t="inlineStr"/>
      <c r="U145" s="107">
        <f>I138</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I139</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I141</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I142</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I143</f>
        <v/>
      </c>
      <c r="V150" s="927" t="n"/>
      <c r="W150" s="927" t="n"/>
    </row>
    <row r="151" customFormat="1" s="79">
      <c r="A151" s="618" t="inlineStr">
        <is>
          <t>K21</t>
        </is>
      </c>
      <c r="B151" s="96" t="inlineStr">
        <is>
          <t xml:space="preserve">Total </t>
        </is>
      </c>
      <c r="C151" s="940">
        <f>SUM(INDIRECT(ADDRESS(MATCH("K20",$A:$A,0)+1,COLUMN(C$12),4)&amp;":"&amp;ADDRESS(MATCH("K21",$A:$A,0)-1,COLUMN(C$12),4)))</f>
        <v/>
      </c>
      <c r="D151" s="940">
        <f>SUM(INDIRECT(ADDRESS(MATCH("K20",$A:$A,0)+1,COLUMN(D$12),4)&amp;":"&amp;ADDRESS(MATCH("K21",$A:$A,0)-1,COLUMN(D$12),4)))</f>
        <v/>
      </c>
      <c r="E151" s="940">
        <f>SUM(INDIRECT(ADDRESS(MATCH("K20",$A:$A,0)+1,COLUMN(E$12),4)&amp;":"&amp;ADDRESS(MATCH("K21",$A:$A,0)-1,COLUMN(E$12),4)))</f>
        <v/>
      </c>
      <c r="F151" s="940">
        <f>SUM(INDIRECT(ADDRESS(MATCH("K20",$A:$A,0)+1,COLUMN(F$12),4)&amp;":"&amp;ADDRESS(MATCH("K21",$A:$A,0)-1,COLUMN(F$12),4)))</f>
        <v/>
      </c>
      <c r="G151" s="940">
        <f>SUM(INDIRECT(ADDRESS(MATCH("K20",$A:$A,0)+1,COLUMN(G$12),4)&amp;":"&amp;ADDRESS(MATCH("K21",$A:$A,0)-1,COLUMN(G$12),4)))</f>
        <v/>
      </c>
      <c r="H151" s="940">
        <f>SUM(INDIRECT(ADDRESS(MATCH("K20",$A:$A,0)+1,COLUMN(H$12),4)&amp;":"&amp;ADDRESS(MATCH("K21",$A:$A,0)-1,COLUMN(H$12),4)))</f>
        <v/>
      </c>
      <c r="I151" s="934" t="n"/>
      <c r="J151" s="85" t="n"/>
      <c r="K151" s="85" t="n"/>
      <c r="L151" s="85" t="n"/>
      <c r="M151" s="85" t="n"/>
      <c r="N151" s="114">
        <f>B151</f>
        <v/>
      </c>
      <c r="O151" s="156">
        <f>C151*BS!$B$9</f>
        <v/>
      </c>
      <c r="P151" s="156">
        <f>D151*BS!$B$9</f>
        <v/>
      </c>
      <c r="Q151" s="156">
        <f>E151*BS!$B$9</f>
        <v/>
      </c>
      <c r="R151" s="156">
        <f>F151*BS!$B$9</f>
        <v/>
      </c>
      <c r="S151" s="156">
        <f>G151*BS!$B$9</f>
        <v/>
      </c>
      <c r="T151" s="156">
        <f>H151*BS!$B$9</f>
        <v/>
      </c>
      <c r="U151" s="157">
        <f>I144</f>
        <v/>
      </c>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inlineStr">
        <is>
          <t>K22</t>
        </is>
      </c>
      <c r="B153" s="96" t="inlineStr">
        <is>
          <t>Investments</t>
        </is>
      </c>
      <c r="C153" s="158" t="n"/>
      <c r="D153" s="158" t="n"/>
      <c r="E153" s="158" t="n"/>
      <c r="F153" s="158" t="n"/>
      <c r="G153" s="158" t="n"/>
      <c r="H153" s="158" t="n"/>
      <c r="I153" s="955" t="n"/>
      <c r="J153" s="85" t="n"/>
      <c r="K153" s="85" t="n"/>
      <c r="L153" s="85" t="n"/>
      <c r="M153" s="85" t="n"/>
      <c r="N153" s="114">
        <f>B153</f>
        <v/>
      </c>
      <c r="O153" s="115" t="inlineStr"/>
      <c r="P153" s="115" t="inlineStr"/>
      <c r="Q153" s="115" t="inlineStr"/>
      <c r="R153" s="115" t="inlineStr"/>
      <c r="S153" s="115" t="inlineStr"/>
      <c r="T153" s="115" t="inlineStr"/>
      <c r="U153" s="123" t="n"/>
      <c r="V153" s="936" t="n"/>
      <c r="W153" s="936"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I147</f>
        <v/>
      </c>
      <c r="V154" s="927" t="n"/>
      <c r="W154" s="927" t="n"/>
    </row>
    <row r="155" customFormat="1" s="79">
      <c r="A155" s="618" t="n"/>
      <c r="B155" s="140"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I148</f>
        <v/>
      </c>
      <c r="V155" s="927" t="n"/>
      <c r="W155" s="927" t="n"/>
    </row>
    <row r="156" customFormat="1" s="79">
      <c r="A156" s="618" t="n"/>
      <c r="B156" s="102" t="n"/>
      <c r="C156" s="103" t="n"/>
      <c r="D156" s="103" t="n"/>
      <c r="E156" s="103" t="n"/>
      <c r="F156" s="103" t="n"/>
      <c r="G156" s="103" t="n"/>
      <c r="H156" s="103" t="n"/>
      <c r="I156" s="928" t="n"/>
      <c r="N156" s="105" t="inlineStr"/>
      <c r="O156" s="106" t="inlineStr"/>
      <c r="P156" s="106" t="inlineStr"/>
      <c r="Q156" s="106" t="inlineStr"/>
      <c r="R156" s="106" t="inlineStr"/>
      <c r="S156" s="106" t="inlineStr"/>
      <c r="T156" s="106" t="inlineStr"/>
      <c r="U156" s="107">
        <f>I149</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I150</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I151</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I152</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I153</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I154</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I156</f>
        <v/>
      </c>
      <c r="V163" s="927" t="n"/>
      <c r="W163" s="927" t="n"/>
    </row>
    <row r="164" customFormat="1" s="117">
      <c r="A164" s="618" t="n"/>
      <c r="B164" s="102" t="n"/>
      <c r="C164" s="939" t="n"/>
      <c r="D164" s="939" t="n"/>
      <c r="E164" s="939" t="n"/>
      <c r="F164" s="939" t="n"/>
      <c r="G164" s="939" t="n"/>
      <c r="H164" s="939" t="n"/>
      <c r="I164" s="943" t="n"/>
      <c r="N164" s="105" t="inlineStr"/>
      <c r="O164" s="106" t="inlineStr"/>
      <c r="P164" s="106" t="inlineStr"/>
      <c r="Q164" s="106" t="inlineStr"/>
      <c r="R164" s="106" t="inlineStr"/>
      <c r="S164" s="106" t="inlineStr"/>
      <c r="T164" s="106" t="inlineStr"/>
      <c r="U164" s="107">
        <f>I157</f>
        <v/>
      </c>
      <c r="V164" s="936" t="n"/>
      <c r="W164" s="936" t="n"/>
    </row>
    <row r="165" customFormat="1" s="79">
      <c r="A165" s="618" t="inlineStr">
        <is>
          <t>K23</t>
        </is>
      </c>
      <c r="B165" s="96" t="inlineStr">
        <is>
          <t>Total</t>
        </is>
      </c>
      <c r="C165" s="940">
        <f>SUM(INDIRECT(ADDRESS(MATCH("K22",$A:$A,0)+1,COLUMN(C$12),4)&amp;":"&amp;ADDRESS(MATCH("K23",$A:$A,0)-1,COLUMN(C$12),4)))</f>
        <v/>
      </c>
      <c r="D165" s="940">
        <f>SUM(INDIRECT(ADDRESS(MATCH("K22",$A:$A,0)+1,COLUMN(D$12),4)&amp;":"&amp;ADDRESS(MATCH("K23",$A:$A,0)-1,COLUMN(D$12),4)))</f>
        <v/>
      </c>
      <c r="E165" s="940">
        <f>SUM(INDIRECT(ADDRESS(MATCH("K22",$A:$A,0)+1,COLUMN(E$12),4)&amp;":"&amp;ADDRESS(MATCH("K23",$A:$A,0)-1,COLUMN(E$12),4)))</f>
        <v/>
      </c>
      <c r="F165" s="940">
        <f>SUM(INDIRECT(ADDRESS(MATCH("K22",$A:$A,0)+1,COLUMN(F$12),4)&amp;":"&amp;ADDRESS(MATCH("K23",$A:$A,0)-1,COLUMN(F$12),4)))</f>
        <v/>
      </c>
      <c r="G165" s="940">
        <f>SUM(INDIRECT(ADDRESS(MATCH("K22",$A:$A,0)+1,COLUMN(G$12),4)&amp;":"&amp;ADDRESS(MATCH("K23",$A:$A,0)-1,COLUMN(G$12),4)))</f>
        <v/>
      </c>
      <c r="H165" s="940">
        <f>SUM(INDIRECT(ADDRESS(MATCH("K22",$A:$A,0)+1,COLUMN(H$12),4)&amp;":"&amp;ADDRESS(MATCH("K23",$A:$A,0)-1,COLUMN(H$12),4)))</f>
        <v/>
      </c>
      <c r="I165" s="955" t="n"/>
      <c r="J165" s="85" t="n"/>
      <c r="K165" s="85" t="n"/>
      <c r="L165" s="85" t="n"/>
      <c r="M165" s="85" t="n"/>
      <c r="N165" s="114">
        <f>B165</f>
        <v/>
      </c>
      <c r="O165" s="115">
        <f>C165*BS!$B$9</f>
        <v/>
      </c>
      <c r="P165" s="115">
        <f>D165*BS!$B$9</f>
        <v/>
      </c>
      <c r="Q165" s="115">
        <f>E165*BS!$B$9</f>
        <v/>
      </c>
      <c r="R165" s="115">
        <f>F165*BS!$B$9</f>
        <v/>
      </c>
      <c r="S165" s="115">
        <f>G165*BS!$B$9</f>
        <v/>
      </c>
      <c r="T165" s="115">
        <f>H165*BS!$B$9</f>
        <v/>
      </c>
      <c r="U165" s="123">
        <f>I158</f>
        <v/>
      </c>
      <c r="V165" s="936" t="n"/>
      <c r="W165" s="936"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K24</t>
        </is>
      </c>
      <c r="B167" s="96" t="inlineStr">
        <is>
          <t xml:space="preserve">Deferred charges </t>
        </is>
      </c>
      <c r="C167" s="954" t="n"/>
      <c r="D167" s="954" t="n"/>
      <c r="E167" s="954" t="n"/>
      <c r="F167" s="954" t="n"/>
      <c r="G167" s="954" t="n"/>
      <c r="H167" s="954" t="n"/>
      <c r="I167" s="934" t="n"/>
      <c r="J167" s="85" t="n"/>
      <c r="K167" s="85" t="n"/>
      <c r="L167" s="85" t="n"/>
      <c r="M167" s="85" t="n"/>
      <c r="N167" s="114">
        <f>B167</f>
        <v/>
      </c>
      <c r="O167" s="115" t="inlineStr"/>
      <c r="P167" s="115" t="inlineStr"/>
      <c r="Q167" s="115" t="inlineStr"/>
      <c r="R167" s="115" t="inlineStr"/>
      <c r="S167" s="115" t="inlineStr"/>
      <c r="T167" s="115" t="inlineStr"/>
      <c r="U167" s="935">
        <f>I160</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103" t="n"/>
      <c r="D168" s="103" t="n"/>
      <c r="E168" s="103" t="n"/>
      <c r="F168" s="103" t="n"/>
      <c r="G168" s="103" t="n"/>
      <c r="H168" s="103" t="n"/>
      <c r="I168" s="934" t="n"/>
      <c r="J168" s="85" t="n"/>
      <c r="K168" s="85" t="n"/>
      <c r="L168" s="85" t="n"/>
      <c r="M168" s="85" t="n"/>
      <c r="N168" s="114" t="inlineStr"/>
      <c r="O168" s="115" t="inlineStr"/>
      <c r="P168" s="115" t="inlineStr"/>
      <c r="Q168" s="115" t="inlineStr"/>
      <c r="R168" s="115" t="inlineStr"/>
      <c r="S168" s="115" t="inlineStr"/>
      <c r="T168" s="115" t="inlineStr"/>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K25</t>
        </is>
      </c>
      <c r="B170" s="96" t="inlineStr">
        <is>
          <t>Total</t>
        </is>
      </c>
      <c r="C170" s="940">
        <f>SUM(INDIRECT(ADDRESS(MATCH("K24",$A:$A,0)+1,COLUMN(C$12),4)&amp;":"&amp;ADDRESS(MATCH("K25",$A:$A,0)-1,COLUMN(C$12),4)))</f>
        <v/>
      </c>
      <c r="D170" s="940">
        <f>SUM(INDIRECT(ADDRESS(MATCH("K24",$A:$A,0)+1,COLUMN(D$12),4)&amp;":"&amp;ADDRESS(MATCH("K25",$A:$A,0)-1,COLUMN(D$12),4)))</f>
        <v/>
      </c>
      <c r="E170" s="940">
        <f>SUM(INDIRECT(ADDRESS(MATCH("K24",$A:$A,0)+1,COLUMN(E$12),4)&amp;":"&amp;ADDRESS(MATCH("K25",$A:$A,0)-1,COLUMN(E$12),4)))</f>
        <v/>
      </c>
      <c r="F170" s="940">
        <f>SUM(INDIRECT(ADDRESS(MATCH("K24",$A:$A,0)+1,COLUMN(F$12),4)&amp;":"&amp;ADDRESS(MATCH("K25",$A:$A,0)-1,COLUMN(F$12),4)))</f>
        <v/>
      </c>
      <c r="G170" s="940">
        <f>SUM(INDIRECT(ADDRESS(MATCH("K24",$A:$A,0)+1,COLUMN(G$12),4)&amp;":"&amp;ADDRESS(MATCH("K25",$A:$A,0)-1,COLUMN(G$12),4)))</f>
        <v/>
      </c>
      <c r="H170" s="940">
        <f>SUM(INDIRECT(ADDRESS(MATCH("K24",$A:$A,0)+1,COLUMN(H$12),4)&amp;":"&amp;ADDRESS(MATCH("K25",$A:$A,0)-1,COLUMN(H$12),4)))</f>
        <v/>
      </c>
      <c r="I170" s="928" t="n"/>
      <c r="N170" s="105">
        <f>B170</f>
        <v/>
      </c>
      <c r="O170" s="106">
        <f>C170*BS!$B$9</f>
        <v/>
      </c>
      <c r="P170" s="106">
        <f>D170*BS!$B$9</f>
        <v/>
      </c>
      <c r="Q170" s="106">
        <f>E170*BS!$B$9</f>
        <v/>
      </c>
      <c r="R170" s="106">
        <f>F170*BS!$B$9</f>
        <v/>
      </c>
      <c r="S170" s="106">
        <f>G170*BS!$B$9</f>
        <v/>
      </c>
      <c r="T170" s="106">
        <f>H170*BS!$B$9</f>
        <v/>
      </c>
      <c r="U170" s="107" t="n"/>
      <c r="V170" s="927" t="n"/>
      <c r="W170" s="927" t="n"/>
    </row>
    <row r="171" customFormat="1" s="79">
      <c r="A171" s="618" t="inlineStr">
        <is>
          <t>K26</t>
        </is>
      </c>
      <c r="B171" s="96" t="inlineStr">
        <is>
          <t>Other Non-Current Assets</t>
        </is>
      </c>
      <c r="C171" s="954" t="n"/>
      <c r="D171" s="954" t="n"/>
      <c r="E171" s="954" t="n"/>
      <c r="F171" s="954" t="n"/>
      <c r="G171" s="954" t="n"/>
      <c r="H171" s="954" t="n"/>
      <c r="I171" s="934" t="n"/>
      <c r="J171" s="85" t="n"/>
      <c r="K171" s="950" t="n"/>
      <c r="L171" s="950" t="n"/>
      <c r="M171" s="85" t="n"/>
      <c r="N171" s="114">
        <f>B171</f>
        <v/>
      </c>
      <c r="O171" s="115" t="inlineStr"/>
      <c r="P171" s="115" t="inlineStr"/>
      <c r="Q171" s="115" t="inlineStr"/>
      <c r="R171" s="115" t="inlineStr"/>
      <c r="S171" s="115" t="inlineStr"/>
      <c r="T171" s="115" t="inlineStr"/>
      <c r="U171" s="935">
        <f>I164</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inlineStr">
        <is>
          <t>Property  None 2021 Opening balance at 1 January</t>
        </is>
      </c>
      <c r="C172" s="939" t="n"/>
      <c r="D172" s="939" t="n"/>
      <c r="E172" s="939" t="n"/>
      <c r="F172" s="939" t="n"/>
      <c r="G172" s="939" t="n">
        <v>5479895</v>
      </c>
      <c r="H172" s="939" t="n">
        <v>0</v>
      </c>
      <c r="I172" s="928" t="n"/>
      <c r="K172" s="932" t="n"/>
      <c r="L172" s="932" t="n"/>
      <c r="N172" s="105">
        <f>B172</f>
        <v/>
      </c>
      <c r="O172" s="106" t="inlineStr"/>
      <c r="P172" s="106" t="inlineStr"/>
      <c r="Q172" s="106" t="inlineStr"/>
      <c r="R172" s="106" t="inlineStr"/>
      <c r="S172" s="106">
        <f>G172*BS!$B$9</f>
        <v/>
      </c>
      <c r="T172" s="106">
        <f>H172*BS!$B$9</f>
        <v/>
      </c>
      <c r="U172" s="929">
        <f>I165</f>
        <v/>
      </c>
      <c r="V172" s="927" t="n"/>
      <c r="W172" s="927" t="n"/>
    </row>
    <row r="173" customFormat="1" s="79">
      <c r="A173" s="618" t="n"/>
      <c r="B173" s="102" t="inlineStr">
        <is>
          <t>Property  None Additions</t>
        </is>
      </c>
      <c r="C173" s="939" t="n"/>
      <c r="D173" s="939" t="n"/>
      <c r="E173" s="939" t="n"/>
      <c r="F173" s="939" t="n"/>
      <c r="G173" s="939" t="n">
        <v>0</v>
      </c>
      <c r="H173" s="939" t="n">
        <v>774267</v>
      </c>
      <c r="I173" s="928" t="n"/>
      <c r="K173" s="932" t="n"/>
      <c r="N173" s="105">
        <f>B173</f>
        <v/>
      </c>
      <c r="O173" s="106" t="inlineStr"/>
      <c r="P173" s="106" t="inlineStr"/>
      <c r="Q173" s="106" t="inlineStr"/>
      <c r="R173" s="106" t="inlineStr"/>
      <c r="S173" s="106">
        <f>G173*BS!$B$9</f>
        <v/>
      </c>
      <c r="T173" s="106">
        <f>H173*BS!$B$9</f>
        <v/>
      </c>
      <c r="U173" s="107">
        <f>I166</f>
        <v/>
      </c>
      <c r="V173" s="927" t="n"/>
      <c r="W173" s="927" t="n"/>
    </row>
    <row r="174" customFormat="1" s="79">
      <c r="A174" s="618" t="n"/>
      <c r="B174" s="102" t="inlineStr">
        <is>
          <t>Property  Impairment Derecognition</t>
        </is>
      </c>
      <c r="C174" s="939" t="n"/>
      <c r="D174" s="939" t="n"/>
      <c r="E174" s="939" t="n"/>
      <c r="F174" s="939" t="n"/>
      <c r="G174" s="939" t="n">
        <v>0</v>
      </c>
      <c r="H174" s="939" t="n">
        <v>-639707</v>
      </c>
      <c r="I174" s="930" t="n"/>
      <c r="K174" s="932" t="n"/>
      <c r="N174" s="105">
        <f>B174</f>
        <v/>
      </c>
      <c r="O174" s="106" t="inlineStr"/>
      <c r="P174" s="106" t="inlineStr"/>
      <c r="Q174" s="106" t="inlineStr"/>
      <c r="R174" s="106" t="inlineStr"/>
      <c r="S174" s="106">
        <f>G174*BS!$B$9</f>
        <v/>
      </c>
      <c r="T174" s="106">
        <f>H174*BS!$B$9</f>
        <v/>
      </c>
      <c r="U174" s="107">
        <f>I167</f>
        <v/>
      </c>
      <c r="V174" s="932" t="n"/>
      <c r="W174" s="932" t="n"/>
    </row>
    <row r="175" customFormat="1" s="79">
      <c r="A175" s="618" t="n"/>
      <c r="B175" s="102" t="inlineStr">
        <is>
          <t>Property  Impairment Depreciation charge for the year</t>
        </is>
      </c>
      <c r="C175" s="939" t="n"/>
      <c r="D175" s="939" t="n"/>
      <c r="E175" s="939" t="n"/>
      <c r="F175" s="939" t="n"/>
      <c r="G175" s="939" t="n">
        <v>0</v>
      </c>
      <c r="H175" s="939" t="n">
        <v>-1263271</v>
      </c>
      <c r="I175" s="930" t="n"/>
      <c r="K175" s="932" t="n"/>
      <c r="N175" s="105">
        <f>B175</f>
        <v/>
      </c>
      <c r="O175" s="106" t="inlineStr"/>
      <c r="P175" s="106" t="inlineStr"/>
      <c r="Q175" s="106" t="inlineStr"/>
      <c r="R175" s="106" t="inlineStr"/>
      <c r="S175" s="106">
        <f>G175*BS!$B$9</f>
        <v/>
      </c>
      <c r="T175" s="106">
        <f>H175*BS!$B$9</f>
        <v/>
      </c>
      <c r="U175" s="107">
        <f>I168</f>
        <v/>
      </c>
      <c r="V175" s="932" t="n"/>
      <c r="W175" s="932" t="n"/>
    </row>
    <row r="176" customFormat="1" s="154">
      <c r="A176" s="618" t="n"/>
      <c r="B176" s="102" t="inlineStr">
        <is>
          <t>Property  Impairment 2022 Balance at the end of the year</t>
        </is>
      </c>
      <c r="C176" s="103" t="n"/>
      <c r="D176" s="103" t="n"/>
      <c r="E176" s="103" t="n"/>
      <c r="F176" s="103" t="n"/>
      <c r="G176" s="103" t="n">
        <v>0</v>
      </c>
      <c r="H176" s="103" t="n">
        <v>4351184</v>
      </c>
      <c r="I176" s="930" t="n"/>
      <c r="K176" s="932" t="n"/>
      <c r="N176" s="105">
        <f>B176</f>
        <v/>
      </c>
      <c r="O176" s="106" t="inlineStr"/>
      <c r="P176" s="106" t="inlineStr"/>
      <c r="Q176" s="106" t="inlineStr"/>
      <c r="R176" s="106" t="inlineStr"/>
      <c r="S176" s="106">
        <f>G176*BS!$B$9</f>
        <v/>
      </c>
      <c r="T176" s="106">
        <f>H176*BS!$B$9</f>
        <v/>
      </c>
      <c r="U176" s="107">
        <f>I169</f>
        <v/>
      </c>
      <c r="V176" s="932" t="n"/>
      <c r="W176" s="932" t="n"/>
    </row>
    <row r="177">
      <c r="A177" s="618" t="n"/>
      <c r="B177" s="956" t="inlineStr">
        <is>
          <t>Other non-current asset *</t>
        </is>
      </c>
      <c r="C177" s="939" t="n"/>
      <c r="D177" s="939" t="n"/>
      <c r="E177" s="939" t="n"/>
      <c r="F177" s="939" t="n"/>
      <c r="G177" s="939" t="n">
        <v>7513212</v>
      </c>
      <c r="H177" s="939" t="n">
        <v>119880152</v>
      </c>
      <c r="I177" s="957" t="n"/>
      <c r="K177" s="932" t="n"/>
      <c r="N177" s="958">
        <f>B177</f>
        <v/>
      </c>
      <c r="O177" s="106" t="inlineStr"/>
      <c r="P177" s="106" t="inlineStr"/>
      <c r="Q177" s="106" t="inlineStr"/>
      <c r="R177" s="106" t="inlineStr"/>
      <c r="S177" s="106">
        <f>G177*BS!$B$9</f>
        <v/>
      </c>
      <c r="T177" s="106">
        <f>H177*BS!$B$9</f>
        <v/>
      </c>
      <c r="U177" s="107">
        <f>I170</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I171</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I172</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I173</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I174</f>
        <v/>
      </c>
      <c r="V181" s="932" t="n"/>
      <c r="W181" s="932" t="n"/>
    </row>
    <row r="182">
      <c r="A182" s="618" t="n"/>
      <c r="B182" s="102"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I175</f>
        <v/>
      </c>
      <c r="V182" s="932" t="n"/>
      <c r="W182" s="932" t="n"/>
    </row>
    <row r="183">
      <c r="A183" s="618" t="inlineStr">
        <is>
          <t>K27</t>
        </is>
      </c>
      <c r="B183" s="959" t="inlineStr">
        <is>
          <t>Total</t>
        </is>
      </c>
      <c r="C183" s="960">
        <f>SUM(INDIRECT(ADDRESS(MATCH("K26",$A:$A,0)+1,COLUMN(C$12),4)&amp;":"&amp;ADDRESS(MATCH("K27",$A:$A,0)-1,COLUMN(C$12),4)))</f>
        <v/>
      </c>
      <c r="D183" s="960">
        <f>SUM(INDIRECT(ADDRESS(MATCH("K26",$A:$A,0)+1,COLUMN(D$12),4)&amp;":"&amp;ADDRESS(MATCH("K27",$A:$A,0)-1,COLUMN(D$12),4)))</f>
        <v/>
      </c>
      <c r="E183" s="960">
        <f>SUM(INDIRECT(ADDRESS(MATCH("K26",$A:$A,0)+1,COLUMN(E$12),4)&amp;":"&amp;ADDRESS(MATCH("K27",$A:$A,0)-1,COLUMN(E$12),4)))</f>
        <v/>
      </c>
      <c r="F183" s="960">
        <f>SUM(INDIRECT(ADDRESS(MATCH("K26",$A:$A,0)+1,COLUMN(F$12),4)&amp;":"&amp;ADDRESS(MATCH("K27",$A:$A,0)-1,COLUMN(F$12),4)))</f>
        <v/>
      </c>
      <c r="G183" s="960">
        <f>SUM(INDIRECT(ADDRESS(MATCH("K26",$A:$A,0)+1,COLUMN(G$12),4)&amp;":"&amp;ADDRESS(MATCH("K27",$A:$A,0)-1,COLUMN(G$12),4)))</f>
        <v/>
      </c>
      <c r="H183" s="960">
        <f>SUM(INDIRECT(ADDRESS(MATCH("K26",$A:$A,0)+1,COLUMN(H$12),4)&amp;":"&amp;ADDRESS(MATCH("K27",$A:$A,0)-1,COLUMN(H$12),4)))</f>
        <v/>
      </c>
      <c r="I183" s="961" t="n"/>
      <c r="J183" s="79" t="n"/>
      <c r="K183" s="932" t="n"/>
      <c r="L183" s="79" t="n"/>
      <c r="M183" s="79" t="n"/>
      <c r="N183" s="166">
        <f>B183</f>
        <v/>
      </c>
      <c r="O183" s="167">
        <f>C183*BS!$B$9</f>
        <v/>
      </c>
      <c r="P183" s="167">
        <f>D183*BS!$B$9</f>
        <v/>
      </c>
      <c r="Q183" s="167">
        <f>E183*BS!$B$9</f>
        <v/>
      </c>
      <c r="R183" s="167">
        <f>F183*BS!$B$9</f>
        <v/>
      </c>
      <c r="S183" s="167">
        <f>G183*BS!$B$9</f>
        <v/>
      </c>
      <c r="T183" s="167">
        <f>H183*BS!$B$9</f>
        <v/>
      </c>
      <c r="U183" s="168">
        <f>I176</f>
        <v/>
      </c>
      <c r="V183" s="962" t="n"/>
      <c r="W183" s="962" t="n"/>
      <c r="X183" s="79" t="n"/>
      <c r="Y183" s="79" t="n"/>
      <c r="Z183" s="79" t="n"/>
      <c r="AA183" s="79" t="n"/>
      <c r="AB183" s="79" t="n"/>
      <c r="AC183" s="79" t="n"/>
      <c r="AD183" s="79" t="n"/>
      <c r="AE183" s="79" t="n"/>
      <c r="AF183" s="79" t="n"/>
      <c r="AG183" s="79" t="n"/>
      <c r="AH183" s="79" t="n"/>
      <c r="AI183" s="79" t="n"/>
      <c r="AJ183" s="79" t="n"/>
      <c r="AK183" s="79" t="n"/>
      <c r="AL183" s="79" t="n"/>
      <c r="AM183" s="79" t="n"/>
      <c r="AN183" s="79" t="n"/>
      <c r="AO183" s="79" t="n"/>
      <c r="AP183" s="79" t="n"/>
      <c r="AQ183" s="79" t="n"/>
      <c r="AR183" s="79" t="n"/>
      <c r="AS183" s="79" t="n"/>
      <c r="AT183" s="79" t="n"/>
      <c r="AU183" s="79" t="n"/>
      <c r="AV183" s="79" t="n"/>
      <c r="AW183" s="79" t="n"/>
      <c r="AX183" s="79" t="n"/>
      <c r="AY183" s="79" t="n"/>
      <c r="AZ183" s="79" t="n"/>
      <c r="BA183" s="79" t="n"/>
      <c r="BB183" s="79" t="n"/>
      <c r="BC183" s="79" t="n"/>
      <c r="BD183" s="79" t="n"/>
      <c r="BE183" s="79" t="n"/>
      <c r="BF183" s="79" t="n"/>
      <c r="BG183" s="79" t="n"/>
      <c r="BH183" s="79" t="n"/>
      <c r="BI183" s="79" t="n"/>
      <c r="BJ183" s="79" t="n"/>
      <c r="BK183" s="79" t="n"/>
      <c r="BL183" s="79" t="n"/>
      <c r="BM183" s="79" t="n"/>
      <c r="BN183" s="79" t="n"/>
      <c r="BO183" s="79" t="n"/>
      <c r="BP183" s="79" t="n"/>
      <c r="BQ183" s="79" t="n"/>
      <c r="BR183" s="79" t="n"/>
      <c r="BS183" s="79" t="n"/>
      <c r="BT183" s="79" t="n"/>
      <c r="BU183" s="79" t="n"/>
      <c r="BV183" s="79" t="n"/>
      <c r="BW183" s="79" t="n"/>
      <c r="BX183" s="79" t="n"/>
      <c r="BY183" s="79" t="n"/>
      <c r="BZ183" s="79" t="n"/>
      <c r="CA183" s="79" t="n"/>
      <c r="CB183" s="79" t="n"/>
      <c r="CC183" s="79" t="n"/>
      <c r="CD183" s="79" t="n"/>
      <c r="CE183" s="79" t="n"/>
      <c r="CF183" s="79" t="n"/>
      <c r="CG183" s="79" t="n"/>
      <c r="CH183" s="79" t="n"/>
      <c r="CI183" s="79" t="n"/>
      <c r="CJ183" s="79" t="n"/>
      <c r="CK183" s="79" t="n"/>
      <c r="CL183" s="79" t="n"/>
      <c r="CM183" s="79" t="n"/>
      <c r="CN183" s="79" t="n"/>
      <c r="CO183" s="79" t="n"/>
      <c r="CP183" s="79" t="n"/>
      <c r="CQ183" s="79" t="n"/>
      <c r="CR183" s="79" t="n"/>
      <c r="CS183" s="79" t="n"/>
      <c r="CT183" s="79" t="n"/>
      <c r="CU183" s="79" t="n"/>
      <c r="CV183" s="79" t="n"/>
      <c r="CW183" s="79" t="n"/>
      <c r="CX183" s="79" t="n"/>
      <c r="CY183" s="79" t="n"/>
      <c r="CZ183" s="79" t="n"/>
      <c r="DA183" s="79" t="n"/>
      <c r="DB183" s="79" t="n"/>
      <c r="DC183" s="79" t="n"/>
      <c r="DD183" s="79" t="n"/>
      <c r="DE183" s="79" t="n"/>
      <c r="DF183" s="79" t="n"/>
      <c r="DG183" s="79" t="n"/>
      <c r="DH183" s="79" t="n"/>
      <c r="DI183" s="79" t="n"/>
      <c r="DJ183" s="79" t="n"/>
      <c r="DK183" s="79" t="n"/>
      <c r="DL183" s="79" t="n"/>
      <c r="DM183" s="79" t="n"/>
      <c r="DN183" s="79" t="n"/>
      <c r="DO183" s="79" t="n"/>
      <c r="DP183" s="79" t="n"/>
      <c r="DQ183" s="79" t="n"/>
      <c r="DR183" s="79" t="n"/>
      <c r="DS183" s="79" t="n"/>
      <c r="DT183" s="79" t="n"/>
      <c r="DU183" s="79" t="n"/>
      <c r="DV183" s="79" t="n"/>
      <c r="DW183" s="79" t="n"/>
      <c r="DX183" s="79" t="n"/>
      <c r="DY183" s="79" t="n"/>
      <c r="DZ183" s="79" t="n"/>
      <c r="EA183" s="79" t="n"/>
      <c r="EB183" s="79" t="n"/>
      <c r="EC183" s="79" t="n"/>
      <c r="ED183" s="79" t="n"/>
      <c r="EE183" s="79" t="n"/>
      <c r="EF183" s="79" t="n"/>
      <c r="EG183" s="79" t="n"/>
      <c r="EH183" s="79" t="n"/>
      <c r="EI183" s="79" t="n"/>
      <c r="EJ183" s="79" t="n"/>
      <c r="EK183" s="79" t="n"/>
      <c r="EL183" s="79" t="n"/>
      <c r="EM183" s="79" t="n"/>
      <c r="EN183" s="79" t="n"/>
      <c r="EO183" s="79" t="n"/>
      <c r="EP183" s="79" t="n"/>
      <c r="EQ183" s="79" t="n"/>
      <c r="ER183" s="79" t="n"/>
      <c r="ES183" s="79" t="n"/>
      <c r="ET183" s="79" t="n"/>
      <c r="EU183" s="79" t="n"/>
      <c r="EV183" s="79" t="n"/>
      <c r="EW183" s="79" t="n"/>
      <c r="EX183" s="79" t="n"/>
      <c r="EY183" s="79" t="n"/>
      <c r="EZ183" s="79" t="n"/>
      <c r="FA183" s="79" t="n"/>
      <c r="FB183" s="79" t="n"/>
      <c r="FC183" s="79" t="n"/>
      <c r="FD183" s="79" t="n"/>
      <c r="FE183" s="79" t="n"/>
      <c r="FF183" s="79" t="n"/>
      <c r="FG183" s="79" t="n"/>
      <c r="FH183" s="79" t="n"/>
      <c r="FI183" s="79" t="n"/>
      <c r="FJ183" s="79" t="n"/>
      <c r="FK183" s="79" t="n"/>
      <c r="FL183" s="79" t="n"/>
      <c r="FM183" s="79" t="n"/>
      <c r="FN183" s="79" t="n"/>
      <c r="FO183" s="79" t="n"/>
      <c r="FP183" s="79" t="n"/>
      <c r="FQ183" s="79" t="n"/>
      <c r="FR183" s="79" t="n"/>
      <c r="FS183" s="79" t="n"/>
      <c r="FT183" s="79" t="n"/>
      <c r="FU183" s="79" t="n"/>
      <c r="FV183" s="79" t="n"/>
      <c r="FW183" s="79" t="n"/>
      <c r="FX183" s="79" t="n"/>
      <c r="FY183" s="79" t="n"/>
      <c r="FZ183" s="79" t="n"/>
      <c r="GA183" s="79" t="n"/>
      <c r="GB183" s="79" t="n"/>
      <c r="GC183" s="79" t="n"/>
      <c r="GD183" s="79" t="n"/>
      <c r="GE183" s="79" t="n"/>
      <c r="GF183" s="79" t="n"/>
      <c r="GG183" s="79" t="n"/>
      <c r="GH183" s="79" t="n"/>
      <c r="GI183" s="79" t="n"/>
      <c r="GJ183" s="79" t="n"/>
      <c r="GK183" s="79" t="n"/>
      <c r="GL183" s="79" t="n"/>
      <c r="GM183" s="79" t="n"/>
      <c r="GN183" s="79" t="n"/>
      <c r="GO183" s="79" t="n"/>
      <c r="GP183" s="79" t="n"/>
      <c r="GQ183" s="79" t="n"/>
      <c r="GR183" s="79" t="n"/>
      <c r="GS183" s="79" t="n"/>
      <c r="GT183" s="79" t="n"/>
      <c r="GU183" s="79" t="n"/>
      <c r="GV183" s="79" t="n"/>
      <c r="GW183" s="79" t="n"/>
      <c r="GX183" s="79" t="n"/>
      <c r="GY183" s="79" t="n"/>
      <c r="GZ183" s="79" t="n"/>
      <c r="HA183" s="79" t="n"/>
      <c r="HB183" s="79" t="n"/>
      <c r="HC183" s="79" t="n"/>
      <c r="HD183" s="79" t="n"/>
      <c r="HE183" s="79" t="n"/>
      <c r="HF183" s="79" t="n"/>
      <c r="HG183" s="79" t="n"/>
      <c r="HH183" s="79" t="n"/>
      <c r="HI183" s="79" t="n"/>
      <c r="HJ183" s="79" t="n"/>
      <c r="HK183" s="79" t="n"/>
      <c r="HL183" s="79" t="n"/>
      <c r="HM183" s="79" t="n"/>
      <c r="HN183" s="79" t="n"/>
      <c r="HO183" s="79" t="n"/>
      <c r="HP183" s="79" t="n"/>
      <c r="HQ183" s="79" t="n"/>
      <c r="HR183" s="79" t="n"/>
      <c r="HS183" s="79" t="n"/>
      <c r="HT183" s="79" t="n"/>
      <c r="HU183" s="79" t="n"/>
      <c r="HV183" s="79" t="n"/>
      <c r="HW183" s="79" t="n"/>
      <c r="HX183" s="79" t="n"/>
      <c r="HY183" s="79" t="n"/>
      <c r="HZ183" s="79" t="n"/>
      <c r="IA183" s="79" t="n"/>
      <c r="IB183" s="79" t="n"/>
      <c r="IC183" s="79" t="n"/>
      <c r="ID183" s="79" t="n"/>
      <c r="IE183" s="79" t="n"/>
      <c r="IF183" s="79" t="n"/>
      <c r="IG183" s="79" t="n"/>
      <c r="IH183" s="79" t="n"/>
      <c r="II183" s="79" t="n"/>
      <c r="IJ183" s="79" t="n"/>
      <c r="IK183" s="79" t="n"/>
      <c r="IL183" s="79" t="n"/>
      <c r="IM183" s="79" t="n"/>
      <c r="IN183" s="79" t="n"/>
      <c r="IO183" s="79" t="n"/>
      <c r="IP183" s="79" t="n"/>
      <c r="IQ183" s="79" t="n"/>
      <c r="IR183" s="79" t="n"/>
      <c r="IS183" s="79" t="n"/>
      <c r="IT183" s="79" t="n"/>
      <c r="IU183" s="79" t="n"/>
      <c r="IV183" s="79" t="n"/>
      <c r="IW183" s="79" t="n"/>
      <c r="IX183" s="79" t="n"/>
      <c r="IY183" s="79" t="n"/>
      <c r="IZ183" s="79" t="n"/>
      <c r="JA183" s="79" t="n"/>
      <c r="JB183" s="79" t="n"/>
      <c r="JC183" s="79" t="n"/>
      <c r="JD183" s="79" t="n"/>
      <c r="JE183" s="79" t="n"/>
      <c r="JF183" s="79" t="n"/>
      <c r="JG183" s="79" t="n"/>
      <c r="JH183" s="79" t="n"/>
      <c r="JI183" s="79" t="n"/>
      <c r="JJ183" s="79" t="n"/>
      <c r="JK183" s="79" t="n"/>
      <c r="JL183" s="79" t="n"/>
      <c r="JM183" s="79" t="n"/>
      <c r="JN183" s="79" t="n"/>
      <c r="JO183" s="79" t="n"/>
      <c r="JP183" s="79" t="n"/>
      <c r="JQ183" s="79" t="n"/>
      <c r="JR183" s="79" t="n"/>
      <c r="JS183" s="79" t="n"/>
      <c r="JT183" s="79" t="n"/>
      <c r="JU183" s="79" t="n"/>
      <c r="JV183" s="79" t="n"/>
      <c r="JW183" s="79" t="n"/>
      <c r="JX183" s="79" t="n"/>
      <c r="JY183" s="79" t="n"/>
      <c r="JZ183" s="79" t="n"/>
      <c r="KA183" s="79" t="n"/>
      <c r="KB183" s="79" t="n"/>
      <c r="KC183" s="79" t="n"/>
      <c r="KD183" s="79" t="n"/>
      <c r="KE183" s="79" t="n"/>
      <c r="KF183" s="79" t="n"/>
      <c r="KG183" s="79" t="n"/>
      <c r="KH183" s="79" t="n"/>
      <c r="KI183" s="79" t="n"/>
      <c r="KJ183" s="79" t="n"/>
      <c r="KK183" s="79" t="n"/>
      <c r="KL183" s="79" t="n"/>
      <c r="KM183" s="79" t="n"/>
      <c r="KN183" s="79" t="n"/>
      <c r="KO183" s="79" t="n"/>
      <c r="KP183" s="79" t="n"/>
      <c r="KQ183" s="79" t="n"/>
      <c r="KR183" s="79" t="n"/>
      <c r="KS183" s="79" t="n"/>
      <c r="KT183" s="79" t="n"/>
      <c r="KU183" s="79" t="n"/>
      <c r="KV183" s="79" t="n"/>
      <c r="KW183" s="79" t="n"/>
      <c r="KX183" s="79" t="n"/>
      <c r="KY183" s="79" t="n"/>
      <c r="KZ183" s="79" t="n"/>
      <c r="LA183" s="79" t="n"/>
      <c r="LB183" s="79" t="n"/>
      <c r="LC183" s="79" t="n"/>
      <c r="LD183" s="79" t="n"/>
      <c r="LE183" s="79" t="n"/>
      <c r="LF183" s="79" t="n"/>
      <c r="LG183" s="79" t="n"/>
      <c r="LH183" s="79" t="n"/>
      <c r="LI183" s="79" t="n"/>
      <c r="LJ183" s="79" t="n"/>
      <c r="LK183" s="79" t="n"/>
      <c r="LL183" s="79" t="n"/>
      <c r="LM183" s="79" t="n"/>
      <c r="LN183" s="79" t="n"/>
      <c r="LO183" s="79" t="n"/>
      <c r="LP183" s="79" t="n"/>
      <c r="LQ183" s="79" t="n"/>
      <c r="LR183" s="79" t="n"/>
      <c r="LS183" s="79" t="n"/>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Current lease liabilities</t>
        </is>
      </c>
      <c r="C16" s="939" t="n"/>
      <c r="D16" s="939" t="n"/>
      <c r="E16" s="939" t="n"/>
      <c r="F16" s="939" t="n"/>
      <c r="G16" s="939" t="n">
        <v>1796035</v>
      </c>
      <c r="H16" s="939" t="n">
        <v>1850962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37000932</v>
      </c>
      <c r="H58" s="939" t="n">
        <v>39804309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Warranty</t>
        </is>
      </c>
      <c r="C88" s="939" t="n"/>
      <c r="D88" s="939" t="n"/>
      <c r="E88" s="939" t="n"/>
      <c r="F88" s="939" t="n"/>
      <c r="G88" s="939" t="n">
        <v>10646979</v>
      </c>
      <c r="H88" s="939" t="n">
        <v>10482791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entitlements</t>
        </is>
      </c>
      <c r="C89" s="939" t="n"/>
      <c r="D89" s="939" t="n"/>
      <c r="E89" s="939" t="n"/>
      <c r="F89" s="939" t="n"/>
      <c r="G89" s="939" t="n">
        <v>13430222</v>
      </c>
      <c r="H89" s="939" t="n">
        <v>13010837</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Other provisions</t>
        </is>
      </c>
      <c r="C90" s="939" t="n"/>
      <c r="D90" s="939" t="n"/>
      <c r="E90" s="939" t="n"/>
      <c r="F90" s="939" t="n"/>
      <c r="G90" s="939" t="n">
        <v>3576507</v>
      </c>
      <c r="H90" s="939" t="n">
        <v>4006622</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Current tax assets /(liabilities)</t>
        </is>
      </c>
      <c r="C91" s="103" t="n"/>
      <c r="D91" s="103" t="n"/>
      <c r="E91" s="103" t="n"/>
      <c r="F91" s="103" t="n"/>
      <c r="G91" s="103" t="n">
        <v>-2872753</v>
      </c>
      <c r="H91" s="103" t="n">
        <v>2002517</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-98782819</v>
      </c>
      <c r="H92" s="939" t="n">
        <v>-109111385</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Lease liabilities Opening balance at 1 January 2021</t>
        </is>
      </c>
      <c r="G103" t="n">
        <v>8024758</v>
      </c>
      <c r="H103" t="n">
        <v>7698994</v>
      </c>
      <c r="N103">
        <f>B103</f>
        <v/>
      </c>
      <c r="O103" t="inlineStr"/>
      <c r="P103" t="inlineStr"/>
      <c r="Q103" t="inlineStr"/>
      <c r="R103" t="inlineStr"/>
      <c r="S103">
        <f>G103*BS!$B$9</f>
        <v/>
      </c>
      <c r="T103">
        <f>H103*BS!$B$9</f>
        <v/>
      </c>
    </row>
    <row r="104">
      <c r="B104" t="inlineStr">
        <is>
          <t xml:space="preserve"> Lease liabilities Additions</t>
        </is>
      </c>
      <c r="G104" t="n">
        <v>2102381</v>
      </c>
      <c r="H104" t="n">
        <v>1142846</v>
      </c>
      <c r="N104">
        <f>B104</f>
        <v/>
      </c>
      <c r="O104" t="inlineStr"/>
      <c r="P104" t="inlineStr"/>
      <c r="Q104" t="inlineStr"/>
      <c r="R104" t="inlineStr"/>
      <c r="S104">
        <f>G104*BS!$B$9</f>
        <v/>
      </c>
      <c r="T104">
        <f>H104*BS!$B$9</f>
        <v/>
      </c>
    </row>
    <row r="105">
      <c r="B105" t="inlineStr">
        <is>
          <t xml:space="preserve"> Lease liabilities Interest incurred</t>
        </is>
      </c>
      <c r="G105" t="n">
        <v>251118</v>
      </c>
      <c r="H105" t="n">
        <v>232174</v>
      </c>
      <c r="N105">
        <f>B105</f>
        <v/>
      </c>
      <c r="O105" t="inlineStr"/>
      <c r="P105" t="inlineStr"/>
      <c r="Q105" t="inlineStr"/>
      <c r="R105" t="inlineStr"/>
      <c r="S105">
        <f>G105*BS!$B$9</f>
        <v/>
      </c>
      <c r="T105">
        <f>H105*BS!$B$9</f>
        <v/>
      </c>
    </row>
    <row r="106">
      <c r="B106" t="inlineStr">
        <is>
          <t xml:space="preserve"> Lease liabilities Derecognition</t>
        </is>
      </c>
      <c r="G106" t="n">
        <v>-149961</v>
      </c>
      <c r="H106" t="n">
        <v>-830546</v>
      </c>
      <c r="N106">
        <f>B106</f>
        <v/>
      </c>
      <c r="O106" t="inlineStr"/>
      <c r="P106" t="inlineStr"/>
      <c r="Q106" t="inlineStr"/>
      <c r="R106" t="inlineStr"/>
      <c r="S106">
        <f>G106*BS!$B$9</f>
        <v/>
      </c>
      <c r="T106">
        <f>H106*BS!$B$9</f>
        <v/>
      </c>
    </row>
    <row r="107">
      <c r="B107" t="inlineStr">
        <is>
          <t xml:space="preserve"> Lease liabilities Payments of lease liabilities and interest</t>
        </is>
      </c>
      <c r="G107" t="n">
        <v>-2529302</v>
      </c>
      <c r="H107" t="n">
        <v>-2068585</v>
      </c>
      <c r="N107">
        <f>B107</f>
        <v/>
      </c>
      <c r="O107" t="inlineStr"/>
      <c r="P107" t="inlineStr"/>
      <c r="Q107" t="inlineStr"/>
      <c r="R107" t="inlineStr"/>
      <c r="S107">
        <f>G107*BS!$B$9</f>
        <v/>
      </c>
      <c r="T107">
        <f>H107*BS!$B$9</f>
        <v/>
      </c>
    </row>
    <row r="108">
      <c r="B108" t="inlineStr">
        <is>
          <t xml:space="preserve"> Lease liabilities Balance at the end of the year</t>
        </is>
      </c>
      <c r="G108" t="n">
        <v>7698994</v>
      </c>
      <c r="H108" t="n">
        <v>6174883</v>
      </c>
      <c r="N108">
        <f>B108</f>
        <v/>
      </c>
      <c r="O108" t="inlineStr"/>
      <c r="P108" t="inlineStr"/>
      <c r="Q108" t="inlineStr"/>
      <c r="R108" t="inlineStr"/>
      <c r="S108">
        <f>G108*BS!$B$9</f>
        <v/>
      </c>
      <c r="T108">
        <f>H108*BS!$B$9</f>
        <v/>
      </c>
    </row>
    <row r="109">
      <c r="B109" t="inlineStr">
        <is>
          <t xml:space="preserve"> Lease liabilities Current lease liabilities</t>
        </is>
      </c>
      <c r="G109" t="n">
        <v>1796035</v>
      </c>
      <c r="H109" t="n">
        <v>1850962</v>
      </c>
      <c r="N109">
        <f>B109</f>
        <v/>
      </c>
      <c r="O109" t="inlineStr"/>
      <c r="P109" t="inlineStr"/>
      <c r="Q109" t="inlineStr"/>
      <c r="R109" t="inlineStr"/>
      <c r="S109">
        <f>G109*BS!$B$9</f>
        <v/>
      </c>
      <c r="T109">
        <f>H109*BS!$B$9</f>
        <v/>
      </c>
    </row>
    <row r="110">
      <c r="B110" t="inlineStr">
        <is>
          <t xml:space="preserve"> Lease liabilities Non-current lease liabilities</t>
        </is>
      </c>
      <c r="G110" t="n">
        <v>5902959</v>
      </c>
      <c r="H110" t="n">
        <v>4323921</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inlineStr">
        <is>
          <t>Deferred tax liabilities</t>
        </is>
      </c>
      <c r="C133" s="103" t="n"/>
      <c r="D133" s="103" t="n"/>
      <c r="E133" s="103" t="n"/>
      <c r="F133" s="103" t="n"/>
      <c r="G133" s="103" t="n">
        <v>10724107</v>
      </c>
      <c r="H133" s="103" t="n">
        <v>12031598</v>
      </c>
      <c r="I133" s="988" t="n"/>
      <c r="J133" s="196" t="n"/>
      <c r="K133" s="197" t="n"/>
      <c r="L133" s="197" t="n"/>
      <c r="M133" s="197" t="n"/>
      <c r="N133" s="966">
        <f>B133</f>
        <v/>
      </c>
      <c r="O133" s="198" t="inlineStr"/>
      <c r="P133" s="198" t="inlineStr"/>
      <c r="Q133" s="198" t="inlineStr"/>
      <c r="R133" s="198" t="inlineStr"/>
      <c r="S133" s="198">
        <f>G133*BS!$B$9</f>
        <v/>
      </c>
      <c r="T133" s="198">
        <f>H133*BS!$B$9</f>
        <v/>
      </c>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 xml:space="preserve"> Non-current Employee entitlements</t>
        </is>
      </c>
      <c r="C137" s="991" t="n"/>
      <c r="D137" s="991" t="n"/>
      <c r="E137" s="991" t="n"/>
      <c r="F137" s="991" t="n"/>
      <c r="G137" s="991" t="n">
        <v>740850</v>
      </c>
      <c r="H137" s="991" t="n">
        <v>603065</v>
      </c>
      <c r="I137" s="984" t="n"/>
      <c r="J137" s="180" t="n"/>
      <c r="N137" s="976">
        <f>B137</f>
        <v/>
      </c>
      <c r="O137" s="192" t="inlineStr"/>
      <c r="P137" s="192" t="inlineStr"/>
      <c r="Q137" s="192" t="inlineStr"/>
      <c r="R137" s="192" t="inlineStr"/>
      <c r="S137" s="192">
        <f>G137*BS!$B$9</f>
        <v/>
      </c>
      <c r="T137" s="192">
        <f>H137*BS!$B$9</f>
        <v/>
      </c>
      <c r="U137" s="193">
        <f>I129</f>
        <v/>
      </c>
    </row>
    <row r="138">
      <c r="A138" s="79" t="n"/>
      <c r="B138" s="102" t="inlineStr">
        <is>
          <t>Other non-current liabilities *</t>
        </is>
      </c>
      <c r="C138" s="991" t="n"/>
      <c r="D138" s="991" t="n"/>
      <c r="E138" s="991" t="n"/>
      <c r="F138" s="991" t="n"/>
      <c r="G138" s="991" t="n">
        <v>-17194023</v>
      </c>
      <c r="H138" s="991" t="n">
        <v>-14200728</v>
      </c>
      <c r="I138" s="992" t="n"/>
      <c r="J138" s="180" t="n"/>
      <c r="N138" s="976">
        <f>B138</f>
        <v/>
      </c>
      <c r="O138" s="192" t="inlineStr"/>
      <c r="P138" s="192" t="inlineStr"/>
      <c r="Q138" s="192" t="inlineStr"/>
      <c r="R138" s="192" t="inlineStr"/>
      <c r="S138" s="192">
        <f>G138*BS!$B$9</f>
        <v/>
      </c>
      <c r="T138" s="192">
        <f>H138*BS!$B$9</f>
        <v/>
      </c>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Issued capital</t>
        </is>
      </c>
      <c r="C164" s="103" t="n"/>
      <c r="D164" s="103" t="n"/>
      <c r="E164" s="103" t="n"/>
      <c r="F164" s="103" t="n"/>
      <c r="G164" s="103" t="n">
        <v>20000000</v>
      </c>
      <c r="H164" s="103" t="n">
        <v>20000000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 xml:space="preserve"> Asset revaluation reserve Balance at the beginning of the year</t>
        </is>
      </c>
      <c r="C175" s="993" t="n"/>
      <c r="D175" s="993" t="n"/>
      <c r="E175" s="993" t="n"/>
      <c r="F175" s="993" t="n"/>
      <c r="G175" s="993" t="n">
        <v>35093421</v>
      </c>
      <c r="H175" s="993" t="n">
        <v>40359696</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 xml:space="preserve"> Asset revaluation reserve Gain on revaluation of properties, net of tax</t>
        </is>
      </c>
      <c r="C176" s="993" t="n"/>
      <c r="D176" s="993" t="n"/>
      <c r="E176" s="993" t="n"/>
      <c r="F176" s="993" t="n"/>
      <c r="G176" s="993" t="n">
        <v>5266275</v>
      </c>
      <c r="H176" s="993" t="n">
        <v>4314563</v>
      </c>
      <c r="I176" s="992" t="n"/>
      <c r="J176" s="180" t="n"/>
      <c r="N176" s="976">
        <f>B176</f>
        <v/>
      </c>
      <c r="O176" s="192" t="inlineStr"/>
      <c r="P176" s="192" t="inlineStr"/>
      <c r="Q176" s="192" t="inlineStr"/>
      <c r="R176" s="192" t="inlineStr"/>
      <c r="S176" s="192">
        <f>G176*BS!$B$9</f>
        <v/>
      </c>
      <c r="T176" s="192">
        <f>H176*BS!$B$9</f>
        <v/>
      </c>
      <c r="U176" s="193">
        <f>I168</f>
        <v/>
      </c>
    </row>
    <row r="177">
      <c r="A177" s="79" t="n"/>
      <c r="B177" s="102" t="inlineStr">
        <is>
          <t xml:space="preserve"> Asset revaluation reserve Balance at the end of the year</t>
        </is>
      </c>
      <c r="C177" s="993" t="n"/>
      <c r="D177" s="993" t="n"/>
      <c r="E177" s="993" t="n"/>
      <c r="F177" s="993" t="n"/>
      <c r="G177" s="993" t="n">
        <v>40359696</v>
      </c>
      <c r="H177" s="993" t="n">
        <v>44674259</v>
      </c>
      <c r="I177" s="992" t="n"/>
      <c r="J177" s="180" t="n"/>
      <c r="N177" s="976">
        <f>B177</f>
        <v/>
      </c>
      <c r="O177" s="192" t="inlineStr"/>
      <c r="P177" s="192" t="inlineStr"/>
      <c r="Q177" s="192" t="inlineStr"/>
      <c r="R177" s="192" t="inlineStr"/>
      <c r="S177" s="192">
        <f>G177*BS!$B$9</f>
        <v/>
      </c>
      <c r="T177" s="192">
        <f>H177*BS!$B$9</f>
        <v/>
      </c>
      <c r="U177" s="193">
        <f>I169</f>
        <v/>
      </c>
    </row>
    <row r="178" customFormat="1" s="194">
      <c r="A178" s="79" t="n"/>
      <c r="B178" s="102" t="inlineStr">
        <is>
          <t xml:space="preserve"> Foreign currency translation reserve Balance at the beginning of the year</t>
        </is>
      </c>
      <c r="C178" s="993" t="n"/>
      <c r="D178" s="993" t="n"/>
      <c r="E178" s="993" t="n"/>
      <c r="F178" s="993" t="n"/>
      <c r="G178" s="993" t="n">
        <v>-123569</v>
      </c>
      <c r="H178" s="993" t="n">
        <v>-119454</v>
      </c>
      <c r="I178" s="992" t="n"/>
      <c r="J178" s="180" t="n"/>
      <c r="N178" s="976">
        <f>B178</f>
        <v/>
      </c>
      <c r="O178" s="192" t="inlineStr"/>
      <c r="P178" s="192" t="inlineStr"/>
      <c r="Q178" s="192" t="inlineStr"/>
      <c r="R178" s="192" t="inlineStr"/>
      <c r="S178" s="192">
        <f>G178*BS!$B$9</f>
        <v/>
      </c>
      <c r="T178" s="192">
        <f>H178*BS!$B$9</f>
        <v/>
      </c>
      <c r="U178" s="193">
        <f>I170</f>
        <v/>
      </c>
    </row>
    <row r="179">
      <c r="A179" s="79" t="n"/>
      <c r="B179" s="102" t="inlineStr">
        <is>
          <t xml:space="preserve"> Foreign currency translation reserve Movements from revaluation</t>
        </is>
      </c>
      <c r="C179" s="103" t="n"/>
      <c r="D179" s="103" t="n"/>
      <c r="E179" s="103" t="n"/>
      <c r="F179" s="103" t="n"/>
      <c r="G179" s="103" t="n">
        <v>4115</v>
      </c>
      <c r="H179" s="103" t="n">
        <v>23373</v>
      </c>
      <c r="I179" s="992" t="n"/>
      <c r="J179" s="180" t="n"/>
      <c r="N179" s="976">
        <f>B179</f>
        <v/>
      </c>
      <c r="O179" s="192" t="inlineStr"/>
      <c r="P179" s="192" t="inlineStr"/>
      <c r="Q179" s="192" t="inlineStr"/>
      <c r="R179" s="192" t="inlineStr"/>
      <c r="S179" s="192">
        <f>G179*BS!$B$9</f>
        <v/>
      </c>
      <c r="T179" s="192">
        <f>H179*BS!$B$9</f>
        <v/>
      </c>
      <c r="U179" s="193">
        <f>I171</f>
        <v/>
      </c>
    </row>
    <row r="180" ht="23.25" customFormat="1" customHeight="1" s="234">
      <c r="A180" s="79" t="n"/>
      <c r="B180" s="102" t="inlineStr">
        <is>
          <t xml:space="preserve"> Foreign currency translation reserve Balance at the end of the year</t>
        </is>
      </c>
      <c r="C180" s="993" t="n"/>
      <c r="D180" s="993" t="n"/>
      <c r="E180" s="993" t="n"/>
      <c r="F180" s="993" t="n"/>
      <c r="G180" s="993" t="n">
        <v>-119454</v>
      </c>
      <c r="H180" s="993" t="n">
        <v>-96081</v>
      </c>
      <c r="I180" s="992" t="n"/>
      <c r="J180" s="180" t="n"/>
      <c r="N180" s="976">
        <f>B180</f>
        <v/>
      </c>
      <c r="O180" s="192" t="inlineStr"/>
      <c r="P180" s="192" t="inlineStr"/>
      <c r="Q180" s="192" t="inlineStr"/>
      <c r="R180" s="192" t="inlineStr"/>
      <c r="S180" s="192">
        <f>G180*BS!$B$9</f>
        <v/>
      </c>
      <c r="T180" s="192">
        <f>H180*BS!$B$9</f>
        <v/>
      </c>
      <c r="U180" s="193">
        <f>I172</f>
        <v/>
      </c>
    </row>
    <row r="181" ht="23.25" customFormat="1" customHeight="1" s="234">
      <c r="A181" s="79" t="n"/>
      <c r="B181" s="102" t="inlineStr">
        <is>
          <t xml:space="preserve"> Foreign currency translation reserve Reserves</t>
        </is>
      </c>
      <c r="C181" s="993" t="n"/>
      <c r="D181" s="993" t="n"/>
      <c r="E181" s="993" t="n"/>
      <c r="F181" s="993" t="n"/>
      <c r="G181" s="993" t="n">
        <v>40240242</v>
      </c>
      <c r="H181" s="993" t="n">
        <v>44578178</v>
      </c>
      <c r="I181" s="992" t="n"/>
      <c r="J181" s="180" t="n"/>
      <c r="N181" s="976">
        <f>B181</f>
        <v/>
      </c>
      <c r="O181" s="192" t="inlineStr"/>
      <c r="P181" s="192" t="inlineStr"/>
      <c r="Q181" s="192" t="inlineStr"/>
      <c r="R181" s="192" t="inlineStr"/>
      <c r="S181" s="192">
        <f>G181*BS!$B$9</f>
        <v/>
      </c>
      <c r="T181" s="192">
        <f>H181*BS!$B$9</f>
        <v/>
      </c>
      <c r="U181" s="193">
        <f>I173</f>
        <v/>
      </c>
    </row>
    <row r="182" ht="23.25" customFormat="1" customHeight="1" s="234">
      <c r="A182" s="79" t="n"/>
      <c r="B182" s="102" t="inlineStr">
        <is>
          <t>Other Reserves *</t>
        </is>
      </c>
      <c r="C182" s="993" t="n"/>
      <c r="D182" s="993" t="n"/>
      <c r="E182" s="993" t="n"/>
      <c r="F182" s="993" t="n"/>
      <c r="G182" s="993" t="n">
        <v>-80480484</v>
      </c>
      <c r="H182" s="993" t="n">
        <v>-89156356</v>
      </c>
      <c r="I182" s="992" t="n"/>
      <c r="J182" s="180" t="n"/>
      <c r="N182" s="976">
        <f>B182</f>
        <v/>
      </c>
      <c r="O182" s="192" t="inlineStr"/>
      <c r="P182" s="192" t="inlineStr"/>
      <c r="Q182" s="192" t="inlineStr"/>
      <c r="R182" s="192" t="inlineStr"/>
      <c r="S182" s="192">
        <f>G182*BS!$B$9</f>
        <v/>
      </c>
      <c r="T182" s="192">
        <f>H182*BS!$B$9</f>
        <v/>
      </c>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inlineStr">
        <is>
          <t>Retained profits</t>
        </is>
      </c>
      <c r="C189" s="103" t="n"/>
      <c r="D189" s="103" t="n"/>
      <c r="E189" s="103" t="n"/>
      <c r="F189" s="103" t="n"/>
      <c r="G189" s="103" t="n">
        <v>240265267</v>
      </c>
      <c r="H189" s="103" t="n">
        <v>249694188</v>
      </c>
      <c r="I189" s="998" t="n"/>
      <c r="J189" s="196" t="n"/>
      <c r="K189" s="197" t="n"/>
      <c r="L189" s="197" t="n"/>
      <c r="M189" s="197" t="n"/>
      <c r="N189" s="966">
        <f>B189</f>
        <v/>
      </c>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inlineStr">
        <is>
          <t>Non-controlling interests</t>
        </is>
      </c>
      <c r="C193" s="991" t="n"/>
      <c r="D193" s="991" t="n"/>
      <c r="E193" s="991" t="n"/>
      <c r="F193" s="991" t="n"/>
      <c r="G193" s="991" t="n">
        <v>262132</v>
      </c>
      <c r="H193" s="991" t="n">
        <v>238207</v>
      </c>
      <c r="I193" s="997" t="n"/>
      <c r="J193" s="180" t="n"/>
      <c r="K193" s="172" t="n"/>
      <c r="L193" s="172" t="n"/>
      <c r="M193" s="172" t="n"/>
      <c r="N193" s="973">
        <f>B193</f>
        <v/>
      </c>
      <c r="O193" s="192" t="inlineStr"/>
      <c r="P193" s="192" t="inlineStr"/>
      <c r="Q193" s="192" t="inlineStr"/>
      <c r="R193" s="192" t="inlineStr"/>
      <c r="S193" s="192">
        <f>G193*BS!$B$9</f>
        <v/>
      </c>
      <c r="T193" s="192">
        <f>H193*BS!$B$9</f>
        <v/>
      </c>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(a) Operating revenue Revenue from the sales of goods</t>
        </is>
      </c>
      <c r="C15" s="939" t="n"/>
      <c r="D15" s="939" t="n"/>
      <c r="E15" s="939" t="n"/>
      <c r="F15" s="939" t="n"/>
      <c r="G15" s="939" t="n">
        <v>302840041</v>
      </c>
      <c r="H15" s="939" t="n">
        <v>293861977</v>
      </c>
      <c r="I15" s="289" t="n"/>
      <c r="N15" s="293" t="inlineStr"/>
      <c r="O15" s="192" t="inlineStr"/>
      <c r="P15" s="192" t="inlineStr"/>
      <c r="Q15" s="192" t="inlineStr"/>
      <c r="R15" s="192" t="inlineStr"/>
      <c r="S15" s="192" t="inlineStr"/>
      <c r="T15" s="192" t="inlineStr"/>
      <c r="U15" s="1016">
        <f>I15</f>
        <v/>
      </c>
    </row>
    <row r="16" customFormat="1" s="118">
      <c r="B16" s="102" t="inlineStr">
        <is>
          <t xml:space="preserve"> (a) Operating revenue Revenue from rendering of services</t>
        </is>
      </c>
      <c r="C16" s="939" t="n"/>
      <c r="D16" s="939" t="n"/>
      <c r="E16" s="939" t="n"/>
      <c r="F16" s="939" t="n"/>
      <c r="G16" s="939" t="n">
        <v>11799052</v>
      </c>
      <c r="H16" s="939" t="n">
        <v>12715335</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and other expenses</t>
        </is>
      </c>
      <c r="C56" s="939" t="n"/>
      <c r="D56" s="939" t="n"/>
      <c r="E56" s="939" t="n"/>
      <c r="F56" s="939" t="n"/>
      <c r="G56" s="939" t="n">
        <v>47087910</v>
      </c>
      <c r="H56" s="939" t="n">
        <v>50016273</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13299</v>
      </c>
      <c r="H98" s="939" t="n">
        <v>9656</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13299</v>
      </c>
      <c r="H111" s="939" t="n">
        <v>9656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-13299</v>
      </c>
      <c r="H124" s="952" t="n">
        <v>-9656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7850523</v>
      </c>
      <c r="H138" s="939" t="n">
        <v>3944523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inlineStr">
        <is>
          <t>Non- controlling interests</t>
        </is>
      </c>
      <c r="C162" s="939" t="n"/>
      <c r="D162" s="939" t="n"/>
      <c r="E162" s="939" t="n"/>
      <c r="F162" s="939" t="n"/>
      <c r="G162" s="939" t="n">
        <v>65159</v>
      </c>
      <c r="H162" s="939" t="n">
        <v>29742</v>
      </c>
      <c r="I162" s="1017" t="n"/>
      <c r="N162" s="293" t="inlineStr"/>
      <c r="O162" s="192" t="inlineStr"/>
      <c r="P162" s="192" t="inlineStr"/>
      <c r="Q162" s="192" t="inlineStr"/>
      <c r="R162" s="192" t="inlineStr"/>
      <c r="S162" s="192" t="inlineStr"/>
      <c r="T162" s="192" t="inlineStr"/>
      <c r="U162" s="1016">
        <f>I162</f>
        <v/>
      </c>
    </row>
    <row r="163" customFormat="1" s="118">
      <c r="B163" s="102" t="inlineStr">
        <is>
          <t>Non-controlling interests</t>
        </is>
      </c>
      <c r="C163" s="939" t="n"/>
      <c r="D163" s="939" t="n"/>
      <c r="E163" s="939" t="n"/>
      <c r="F163" s="939" t="n"/>
      <c r="G163" s="939" t="n">
        <v>64130</v>
      </c>
      <c r="H163" s="939" t="n">
        <v>23925</v>
      </c>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13884329</v>
      </c>
      <c r="G12" s="1029" t="n">
        <v>-7320573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-2161105</v>
      </c>
      <c r="G13" s="1028" t="n">
        <v>-2139209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-10000000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214077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-1947028</v>
      </c>
      <c r="G18" s="1029" t="n">
        <v>-12139209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-2278184</v>
      </c>
      <c r="G23" s="1028" t="n">
        <v>-1836411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-2278184</v>
      </c>
      <c r="G25" s="1029" t="n">
        <v>-1836411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