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SQA HOLDCO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21333122</v>
      </c>
      <c r="H15" s="103" t="n">
        <v>65315199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44805700</v>
      </c>
      <c r="H29" s="103" t="n">
        <v>24520397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Income tax receivable</t>
        </is>
      </c>
      <c r="C30" s="103" t="n"/>
      <c r="D30" s="103" t="n"/>
      <c r="E30" s="103" t="n"/>
      <c r="F30" s="103" t="n"/>
      <c r="G30" s="103" t="n">
        <v>0</v>
      </c>
      <c r="H30" s="103" t="n">
        <v>2549297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ASSETS</t>
        </is>
      </c>
      <c r="C43" s="103" t="n"/>
      <c r="D43" s="103" t="n"/>
      <c r="E43" s="103" t="n"/>
      <c r="F43" s="103" t="n"/>
      <c r="G43" s="103" t="n">
        <v>0</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t>
        </is>
      </c>
      <c r="C70" s="939" t="n"/>
      <c r="D70" s="939" t="n"/>
      <c r="E70" s="939" t="n"/>
      <c r="F70" s="939" t="n"/>
      <c r="G70" s="939" t="n">
        <v>2835951</v>
      </c>
      <c r="H70" s="939" t="n">
        <v>3158854</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44805700</v>
      </c>
      <c r="H71" s="939" t="n">
        <v>24520397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Income tax receivable</t>
        </is>
      </c>
      <c r="C72" s="939" t="n"/>
      <c r="D72" s="939" t="n"/>
      <c r="E72" s="939" t="n"/>
      <c r="F72" s="939" t="n"/>
      <c r="G72" s="939" t="n">
        <v>0</v>
      </c>
      <c r="H72" s="939" t="n">
        <v>2549297</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Other current asset *</t>
        </is>
      </c>
      <c r="C73" s="939" t="n"/>
      <c r="D73" s="939" t="n"/>
      <c r="E73" s="939" t="n"/>
      <c r="F73" s="939" t="n"/>
      <c r="G73" s="939" t="n">
        <v>-47641651</v>
      </c>
      <c r="H73" s="939" t="n">
        <v>-27679251</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1103771</v>
      </c>
      <c r="H86" s="939" t="n">
        <v>1480335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1103771</v>
      </c>
      <c r="H100" s="952" t="n">
        <v>1480335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267636</v>
      </c>
      <c r="H129" s="103" t="n">
        <v>9826108</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t>
        </is>
      </c>
      <c r="C130" s="939" t="n"/>
      <c r="D130" s="939" t="n"/>
      <c r="E130" s="939" t="n"/>
      <c r="F130" s="939" t="n"/>
      <c r="G130" s="939" t="n">
        <v>78499759</v>
      </c>
      <c r="H130" s="939" t="n">
        <v>106854767</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1103771</v>
      </c>
      <c r="H133" s="939" t="n">
        <v>1480335</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267636</v>
      </c>
      <c r="H134" s="939" t="n">
        <v>9826108</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4523770</v>
      </c>
      <c r="H161" s="103" t="n">
        <v>4889155</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CURRENT LIABILITIES</t>
        </is>
      </c>
      <c r="C16" s="939" t="n"/>
      <c r="D16" s="939" t="n"/>
      <c r="E16" s="939" t="n"/>
      <c r="F16" s="939" t="n"/>
      <c r="G16" s="939" t="n">
        <v>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Related party payable</t>
        </is>
      </c>
      <c r="C58" s="939" t="n"/>
      <c r="D58" s="939" t="n"/>
      <c r="E58" s="939" t="n"/>
      <c r="F58" s="939" t="n"/>
      <c r="G58" s="939" t="n">
        <v>4315340</v>
      </c>
      <c r="H58" s="939" t="n">
        <v>4305907</v>
      </c>
      <c r="I58" s="975" t="n"/>
      <c r="J58" s="180" t="n"/>
      <c r="N58" s="976">
        <f>B58</f>
        <v/>
      </c>
      <c r="O58" s="192" t="inlineStr"/>
      <c r="P58" s="192" t="inlineStr"/>
      <c r="Q58" s="192" t="inlineStr"/>
      <c r="R58" s="192" t="inlineStr"/>
      <c r="S58" s="192">
        <f>G58*BS!$B$9</f>
        <v/>
      </c>
      <c r="T58" s="192">
        <f>H58*BS!$B$9</f>
        <v/>
      </c>
      <c r="U58" s="193">
        <f>I58</f>
        <v/>
      </c>
    </row>
    <row r="59">
      <c r="B59" s="102" t="inlineStr">
        <is>
          <t>Trade and other payables</t>
        </is>
      </c>
      <c r="C59" s="939" t="n"/>
      <c r="D59" s="939" t="n"/>
      <c r="E59" s="939" t="n"/>
      <c r="F59" s="939" t="n"/>
      <c r="G59" s="939" t="n">
        <v>7677975</v>
      </c>
      <c r="H59" s="939" t="n">
        <v>12053912</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964232</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CURRENT LIABILITIES</t>
        </is>
      </c>
      <c r="C88" s="939" t="n"/>
      <c r="D88" s="939" t="n"/>
      <c r="E88" s="939" t="n"/>
      <c r="F88" s="939" t="n"/>
      <c r="G88" s="939" t="n">
        <v>0</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Other current liabilities *</t>
        </is>
      </c>
      <c r="C89" s="939" t="n"/>
      <c r="D89" s="939" t="n"/>
      <c r="E89" s="939" t="n"/>
      <c r="F89" s="939" t="n"/>
      <c r="G89" s="939" t="n">
        <v>29168386</v>
      </c>
      <c r="H89" s="939" t="n">
        <v>48181768</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Borrowings</t>
        </is>
      </c>
      <c r="G103" t="n">
        <v>25900000</v>
      </c>
      <c r="H103" t="n">
        <v>0</v>
      </c>
      <c r="N103">
        <f>B103</f>
        <v/>
      </c>
      <c r="O103" t="inlineStr"/>
      <c r="P103" t="inlineStr"/>
      <c r="Q103" t="inlineStr"/>
      <c r="R103" t="inlineStr"/>
      <c r="S103">
        <f>G103*BS!$B$9</f>
        <v/>
      </c>
      <c r="T103">
        <f>H103*BS!$B$9</f>
        <v/>
      </c>
    </row>
    <row r="104">
      <c r="B104" t="inlineStr">
        <is>
          <t>LIABILITIES</t>
        </is>
      </c>
      <c r="G104" t="n">
        <v>0</v>
      </c>
      <c r="H104" t="n">
        <v>0</v>
      </c>
      <c r="N104">
        <f>B104</f>
        <v/>
      </c>
      <c r="O104" t="inlineStr"/>
      <c r="P104" t="inlineStr"/>
      <c r="Q104" t="inlineStr"/>
      <c r="R104" t="inlineStr"/>
      <c r="S104">
        <f>G104*BS!$B$9</f>
        <v/>
      </c>
      <c r="T104">
        <f>H104*BS!$B$9</f>
        <v/>
      </c>
    </row>
    <row r="105">
      <c r="B105" t="inlineStr">
        <is>
          <t>Lease liability</t>
        </is>
      </c>
      <c r="G105" t="n">
        <v>4065760</v>
      </c>
      <c r="H105" t="n">
        <v>5125978</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LIABILITIES</t>
        </is>
      </c>
      <c r="C128" s="103" t="n"/>
      <c r="D128" s="103" t="n"/>
      <c r="E128" s="103" t="n"/>
      <c r="F128" s="103" t="n"/>
      <c r="G128" s="103" t="n">
        <v>0</v>
      </c>
      <c r="H128" s="103" t="n">
        <v>0</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inlineStr">
        <is>
          <t>Deferred tax liability</t>
        </is>
      </c>
      <c r="C129" s="952" t="n"/>
      <c r="D129" s="952" t="n"/>
      <c r="E129" s="952" t="n"/>
      <c r="F129" s="952" t="n"/>
      <c r="G129" s="952" t="n">
        <v>0</v>
      </c>
      <c r="H129" s="952" t="n">
        <v>2665893</v>
      </c>
      <c r="I129" s="980" t="n"/>
      <c r="J129" s="180" t="n"/>
      <c r="N129" s="976">
        <f>B129</f>
        <v/>
      </c>
      <c r="O129" s="192" t="inlineStr"/>
      <c r="P129" s="192" t="inlineStr"/>
      <c r="Q129" s="192" t="inlineStr"/>
      <c r="R129" s="192" t="inlineStr"/>
      <c r="S129" s="192">
        <f>G129*BS!$B$9</f>
        <v/>
      </c>
      <c r="T129" s="192">
        <f>H129*BS!$B$9</f>
        <v/>
      </c>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Employee benefits</t>
        </is>
      </c>
      <c r="C132" s="991" t="n"/>
      <c r="D132" s="991" t="n"/>
      <c r="E132" s="991" t="n"/>
      <c r="F132" s="991" t="n"/>
      <c r="G132" s="991" t="n">
        <v>1975873</v>
      </c>
      <c r="H132" s="991" t="n">
        <v>186699</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Other liabilities</t>
        </is>
      </c>
      <c r="C133" s="991" t="n"/>
      <c r="D133" s="991" t="n"/>
      <c r="E133" s="991" t="n"/>
      <c r="F133" s="991" t="n"/>
      <c r="G133" s="991" t="n">
        <v>0</v>
      </c>
      <c r="H133" s="991" t="n">
        <v>6448676</v>
      </c>
      <c r="I133" s="992" t="n"/>
      <c r="J133" s="180" t="n"/>
      <c r="N133" s="976">
        <f>B133</f>
        <v/>
      </c>
      <c r="O133" s="192" t="inlineStr"/>
      <c r="P133" s="192" t="inlineStr"/>
      <c r="Q133" s="192" t="inlineStr"/>
      <c r="R133" s="192" t="inlineStr"/>
      <c r="S133" s="192">
        <f>G133*BS!$B$9</f>
        <v/>
      </c>
      <c r="T133" s="192">
        <f>H133*BS!$B$9</f>
        <v/>
      </c>
      <c r="U133" s="193">
        <f>I130</f>
        <v/>
      </c>
    </row>
    <row r="134">
      <c r="A134" s="79" t="n"/>
      <c r="B134" s="102" t="inlineStr">
        <is>
          <t>Other non-current liabilities *</t>
        </is>
      </c>
      <c r="C134" s="103" t="n"/>
      <c r="D134" s="103" t="n"/>
      <c r="E134" s="103" t="n"/>
      <c r="F134" s="103" t="n"/>
      <c r="G134" s="103" t="n">
        <v>16594517</v>
      </c>
      <c r="H134" s="103" t="n">
        <v>75790149</v>
      </c>
      <c r="I134" s="992" t="n"/>
      <c r="J134" s="180" t="n"/>
      <c r="N134" s="976">
        <f>B134</f>
        <v/>
      </c>
      <c r="O134" s="192" t="inlineStr"/>
      <c r="P134" s="192" t="inlineStr"/>
      <c r="Q134" s="192" t="inlineStr"/>
      <c r="R134" s="192" t="inlineStr"/>
      <c r="S134" s="192">
        <f>G134*BS!$B$9</f>
        <v/>
      </c>
      <c r="T134" s="192">
        <f>H134*BS!$B$9</f>
        <v/>
      </c>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Issued capital</t>
        </is>
      </c>
      <c r="C159" s="103" t="n"/>
      <c r="D159" s="103" t="n"/>
      <c r="E159" s="103" t="n"/>
      <c r="F159" s="103" t="n"/>
      <c r="G159" s="103" t="n">
        <v>38477172</v>
      </c>
      <c r="H159" s="103" t="n">
        <v>38477172</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Reserves</t>
        </is>
      </c>
      <c r="C170" s="993" t="n"/>
      <c r="D170" s="993" t="n"/>
      <c r="E170" s="993" t="n"/>
      <c r="F170" s="993" t="n"/>
      <c r="G170" s="993" t="n">
        <v>-1839448</v>
      </c>
      <c r="H170" s="993" t="n">
        <v>-1634896</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Other Reserves *</t>
        </is>
      </c>
      <c r="C171" s="993" t="n"/>
      <c r="D171" s="993" t="n"/>
      <c r="E171" s="993" t="n"/>
      <c r="F171" s="993" t="n"/>
      <c r="G171" s="993" t="n">
        <v>0</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Retained earnings</t>
        </is>
      </c>
      <c r="C184" s="103" t="n"/>
      <c r="D184" s="103" t="n"/>
      <c r="E184" s="103" t="n"/>
      <c r="F184" s="103" t="n"/>
      <c r="G184" s="103" t="n">
        <v>24397104</v>
      </c>
      <c r="H184" s="103" t="n">
        <v>21636038</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165215634</v>
      </c>
      <c r="H15" s="939" t="n">
        <v>166143798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Client service costs</t>
        </is>
      </c>
      <c r="C29" s="939" t="n"/>
      <c r="D29" s="939" t="n"/>
      <c r="E29" s="939" t="n"/>
      <c r="F29" s="939" t="n"/>
      <c r="G29" s="939" t="n">
        <v>82125614</v>
      </c>
      <c r="H29" s="939" t="n">
        <v>91544000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Employee benefits expense</t>
        </is>
      </c>
      <c r="C56" s="939" t="n"/>
      <c r="D56" s="939" t="n"/>
      <c r="E56" s="939" t="n"/>
      <c r="F56" s="939" t="n"/>
      <c r="G56" s="939" t="n">
        <v>55453931</v>
      </c>
      <c r="H56" s="939" t="n">
        <v>55604859</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6282559</v>
      </c>
      <c r="H57" s="939" t="n">
        <v>7432575</v>
      </c>
      <c r="I57" s="1017" t="n"/>
      <c r="N57" s="293" t="inlineStr"/>
      <c r="O57" s="192" t="inlineStr"/>
      <c r="P57" s="192" t="inlineStr"/>
      <c r="Q57" s="192" t="inlineStr"/>
      <c r="R57" s="192" t="inlineStr"/>
      <c r="S57" s="192" t="inlineStr"/>
      <c r="T57" s="192" t="inlineStr"/>
      <c r="U57" s="1016">
        <f>I57</f>
        <v/>
      </c>
    </row>
    <row r="58" customFormat="1" s="279">
      <c r="A58" s="118" t="n"/>
      <c r="B58" s="102" t="inlineStr">
        <is>
          <t>Depreciation and amortisation expense</t>
        </is>
      </c>
      <c r="C58" s="939" t="n"/>
      <c r="D58" s="939" t="n"/>
      <c r="E58" s="939" t="n"/>
      <c r="F58" s="939" t="n"/>
      <c r="G58" s="939" t="n">
        <v>2057679</v>
      </c>
      <c r="H58" s="939" t="n">
        <v>2881147</v>
      </c>
      <c r="I58" s="1017" t="n"/>
      <c r="N58" s="293" t="inlineStr"/>
      <c r="O58" s="192" t="inlineStr"/>
      <c r="P58" s="192" t="inlineStr"/>
      <c r="Q58" s="192" t="inlineStr"/>
      <c r="R58" s="192" t="inlineStr"/>
      <c r="S58" s="192" t="inlineStr"/>
      <c r="T58" s="192" t="inlineStr"/>
      <c r="U58" s="1016">
        <f>I58</f>
        <v/>
      </c>
    </row>
    <row r="59" customFormat="1" s="279">
      <c r="A59" s="118" t="n"/>
      <c r="B59" s="102" t="inlineStr">
        <is>
          <t>Occupancy expenses</t>
        </is>
      </c>
      <c r="C59" s="939" t="n"/>
      <c r="D59" s="939" t="n"/>
      <c r="E59" s="939" t="n"/>
      <c r="F59" s="939" t="n"/>
      <c r="G59" s="939" t="n">
        <v>586848</v>
      </c>
      <c r="H59" s="939" t="n">
        <v>474676</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586848</v>
      </c>
      <c r="H80" s="939" t="n">
        <v>474676</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36015</v>
      </c>
      <c r="H84" s="991" t="n">
        <v>1258480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36015</v>
      </c>
      <c r="H98" s="939" t="n">
        <v>1258480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Interest expense</t>
        </is>
      </c>
      <c r="C111" s="939" t="n"/>
      <c r="D111" s="939" t="n"/>
      <c r="E111" s="939" t="n"/>
      <c r="F111" s="939" t="n"/>
      <c r="G111" s="939" t="n">
        <v>679139</v>
      </c>
      <c r="H111" s="939" t="n">
        <v>3615812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of tax</t>
        </is>
      </c>
      <c r="C124" s="952" t="n"/>
      <c r="D124" s="952" t="n"/>
      <c r="E124" s="952" t="n"/>
      <c r="F124" s="952" t="n"/>
      <c r="G124" s="952" t="n">
        <v>126350</v>
      </c>
      <c r="H124" s="952" t="n">
        <v>204552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Profit from continuing operations</t>
        </is>
      </c>
      <c r="C125" s="991" t="n"/>
      <c r="D125" s="991" t="n"/>
      <c r="E125" s="991" t="n"/>
      <c r="F125" s="991" t="n"/>
      <c r="G125" s="991" t="n">
        <v>13528738</v>
      </c>
      <c r="H125" s="991" t="n">
        <v>4238934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Other income</t>
        </is>
      </c>
      <c r="C126" s="939" t="n"/>
      <c r="D126" s="939" t="n"/>
      <c r="E126" s="939" t="n"/>
      <c r="F126" s="939" t="n"/>
      <c r="G126" s="939" t="n">
        <v>36015</v>
      </c>
      <c r="H126" s="939" t="n">
        <v>1258480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4537141</v>
      </c>
      <c r="H138" s="939" t="n">
        <v>1610275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-9170238</v>
      </c>
      <c r="G12" s="1029" t="n">
        <v>34201274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-541485</v>
      </c>
      <c r="G13" s="1028" t="n">
        <v>-11321701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-21944112</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-541485</v>
      </c>
      <c r="G18" s="1029" t="n">
        <v>-33265813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-7000000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70170049</v>
      </c>
      <c r="G22" s="1028" t="n">
        <v>59195633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-65989969</v>
      </c>
      <c r="G23" s="1028" t="n">
        <v>-6849122</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3592344</v>
      </c>
      <c r="G25" s="1029" t="n">
        <v>43137368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